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D:\xua\CBDT\CBDT 2026\Thang 9\Tuan 40\"/>
    </mc:Choice>
  </mc:AlternateContent>
  <xr:revisionPtr revIDLastSave="0" documentId="8_{F43F2CF6-9211-4C7A-AB12-5C3604FAB9E6}" xr6:coauthVersionLast="47" xr6:coauthVersionMax="47" xr10:uidLastSave="{00000000-0000-0000-0000-000000000000}"/>
  <bookViews>
    <workbookView xWindow="-120" yWindow="-120" windowWidth="24240" windowHeight="13140" tabRatio="729" firstSheet="8" activeTab="8" xr2:uid="{00000000-000D-0000-FFFF-FFFF00000000}"/>
  </bookViews>
  <sheets>
    <sheet name="Phụ lục số 1" sheetId="2" state="hidden" r:id="rId1"/>
    <sheet name="PL 04 NTM" sheetId="9" state="hidden" r:id="rId2"/>
    <sheet name="PL 05 Giam ngheo" sheetId="10" state="hidden" r:id="rId3"/>
    <sheet name="PL 06 CT DTTS" sheetId="8" state="hidden" r:id="rId4"/>
    <sheet name="Biểu 01" sheetId="34" state="hidden" r:id="rId5"/>
    <sheet name="Sheet2" sheetId="15" state="hidden" r:id="rId6"/>
    <sheet name="Sheet1" sheetId="12" state="hidden" r:id="rId7"/>
    <sheet name="Biểu 2" sheetId="36" state="hidden" r:id="rId8"/>
    <sheet name="Biểu CT" sheetId="38" r:id="rId9"/>
    <sheet name="Biểu 4" sheetId="39" state="hidden" r:id="rId10"/>
  </sheets>
  <externalReferences>
    <externalReference r:id="rId11"/>
    <externalReference r:id="rId12"/>
    <externalReference r:id="rId13"/>
    <externalReference r:id="rId14"/>
  </externalReferences>
  <definedNames>
    <definedName name="________________isc1">0.035</definedName>
    <definedName name="________________isc2">0.02</definedName>
    <definedName name="________________isc3">0.054</definedName>
    <definedName name="________________SOC8">0.2827</definedName>
    <definedName name="________________Sta1">531.877</definedName>
    <definedName name="________________Sta2">561.952</definedName>
    <definedName name="________________Sta3">712.202</definedName>
    <definedName name="________________Sta4">762.202</definedName>
    <definedName name="_______________bac4">13529</definedName>
    <definedName name="_______________bac5">15483</definedName>
    <definedName name="_______________hsm2">1.1289</definedName>
    <definedName name="_______________isc1">0.035</definedName>
    <definedName name="_______________isc2">0.02</definedName>
    <definedName name="_______________isc3">0.054</definedName>
    <definedName name="_______________Sta2">561.952</definedName>
    <definedName name="_______________Sta3">712.202</definedName>
    <definedName name="_______________Sta4">762.202</definedName>
    <definedName name="______________bac3">12413</definedName>
    <definedName name="______________bac4">13529</definedName>
    <definedName name="______________bac5">15483</definedName>
    <definedName name="______________hsm2">1.1289</definedName>
    <definedName name="______________isc1">0.035</definedName>
    <definedName name="______________isc2">0.02</definedName>
    <definedName name="______________isc3">0.054</definedName>
    <definedName name="______________Sta2">561.952</definedName>
    <definedName name="______________Sta3">712.202</definedName>
    <definedName name="______________Sta4">762.202</definedName>
    <definedName name="_____________bac3">12413</definedName>
    <definedName name="_____________bac4">13529</definedName>
    <definedName name="_____________bac5">15483</definedName>
    <definedName name="_____________hsm2">1.1289</definedName>
    <definedName name="_____________isc1">0.035</definedName>
    <definedName name="_____________isc2">0.02</definedName>
    <definedName name="_____________isc3">0.054</definedName>
    <definedName name="_____________SOC10">0.3456</definedName>
    <definedName name="_____________SOC8">0.2827</definedName>
    <definedName name="_____________Sta1">531.877</definedName>
    <definedName name="_____________Sta2">561.952</definedName>
    <definedName name="_____________Sta3">712.202</definedName>
    <definedName name="_____________Sta4">762.202</definedName>
    <definedName name="____________bac3">12413</definedName>
    <definedName name="____________bac4">13529</definedName>
    <definedName name="____________bac5">15483</definedName>
    <definedName name="____________hsm2">1.1289</definedName>
    <definedName name="____________isc1">0.035</definedName>
    <definedName name="____________isc2">0.02</definedName>
    <definedName name="____________isc3">0.054</definedName>
    <definedName name="____________Sta1">531.877</definedName>
    <definedName name="____________Sta2">561.952</definedName>
    <definedName name="____________Sta3">712.202</definedName>
    <definedName name="____________Sta4">762.202</definedName>
    <definedName name="___________bac3">12413</definedName>
    <definedName name="___________bac4">13529</definedName>
    <definedName name="___________bac5">15483</definedName>
    <definedName name="___________hsm2">1.1289</definedName>
    <definedName name="___________isc1">0.035</definedName>
    <definedName name="___________isc2">0.02</definedName>
    <definedName name="___________isc3">0.054</definedName>
    <definedName name="___________Sta1">531.877</definedName>
    <definedName name="___________Sta2">561.952</definedName>
    <definedName name="___________Sta3">712.202</definedName>
    <definedName name="___________Sta4">762.202</definedName>
    <definedName name="__________bac3">12413</definedName>
    <definedName name="__________bac4">13529</definedName>
    <definedName name="__________bac5">15483</definedName>
    <definedName name="__________hsm2">1.1289</definedName>
    <definedName name="__________isc1">0.035</definedName>
    <definedName name="__________isc2">0.02</definedName>
    <definedName name="__________isc3">0.054</definedName>
    <definedName name="__________Sta1">531.877</definedName>
    <definedName name="__________Sta2">561.952</definedName>
    <definedName name="__________Sta3">712.202</definedName>
    <definedName name="__________Sta4">762.202</definedName>
    <definedName name="_________a1">{"'Sheet1'!$L$16"}</definedName>
    <definedName name="_________bac3">12413</definedName>
    <definedName name="_________bac4">13529</definedName>
    <definedName name="_________bac5">15483</definedName>
    <definedName name="_________ban2">{"'Sheet1'!$L$16"}</definedName>
    <definedName name="_________h1">{"'Sheet1'!$L$16"}</definedName>
    <definedName name="_________hsm2">1.1289</definedName>
    <definedName name="_________hu1">{"'Sheet1'!$L$16"}</definedName>
    <definedName name="_________hu2">{"'Sheet1'!$L$16"}</definedName>
    <definedName name="_________hu5">{"'Sheet1'!$L$16"}</definedName>
    <definedName name="_________hu6">{"'Sheet1'!$L$16"}</definedName>
    <definedName name="_________isc1">0.035</definedName>
    <definedName name="_________isc2">0.02</definedName>
    <definedName name="_________isc3">0.054</definedName>
    <definedName name="_________M36">{"'Sheet1'!$L$16"}</definedName>
    <definedName name="_________PA3">{"'Sheet1'!$L$16"}</definedName>
    <definedName name="_________SOC10">0.3456</definedName>
    <definedName name="_________SOC8">0.2827</definedName>
    <definedName name="_________Sta1">531.877</definedName>
    <definedName name="_________Sta2">561.952</definedName>
    <definedName name="_________Sta3">712.202</definedName>
    <definedName name="_________Sta4">762.202</definedName>
    <definedName name="_________Tru21">{"'Sheet1'!$L$16"}</definedName>
    <definedName name="________a1">{"'Sheet1'!$L$16"}</definedName>
    <definedName name="________bac3">12413</definedName>
    <definedName name="________bac4">13529</definedName>
    <definedName name="________bac5">15483</definedName>
    <definedName name="________h1">{"'Sheet1'!$L$16"}</definedName>
    <definedName name="________hsm2">1.1289</definedName>
    <definedName name="________hu1">{"'Sheet1'!$L$16"}</definedName>
    <definedName name="________hu2">{"'Sheet1'!$L$16"}</definedName>
    <definedName name="________hu5">{"'Sheet1'!$L$16"}</definedName>
    <definedName name="________hu6">{"'Sheet1'!$L$16"}</definedName>
    <definedName name="________isc1">0.035</definedName>
    <definedName name="________isc2">0.02</definedName>
    <definedName name="________isc3">0.054</definedName>
    <definedName name="________Sta1">531.877</definedName>
    <definedName name="________Sta2">561.952</definedName>
    <definedName name="________Sta3">712.202</definedName>
    <definedName name="________Sta4">762.202</definedName>
    <definedName name="_______bac5">15483</definedName>
    <definedName name="_______isc3">0.054</definedName>
    <definedName name="_______SOC10">0.3456</definedName>
    <definedName name="_______SOC8">0.2827</definedName>
    <definedName name="_______Sta1">531.877</definedName>
    <definedName name="_______Sta2">561.952</definedName>
    <definedName name="_______Sta3">712.202</definedName>
    <definedName name="_______Sta4">762.202</definedName>
    <definedName name="______a1">{"'Sheet1'!$L$16"}</definedName>
    <definedName name="______bac5">15483</definedName>
    <definedName name="______ban2">{"'Sheet1'!$L$16"}</definedName>
    <definedName name="______h1">{"'Sheet1'!$L$16"}</definedName>
    <definedName name="______hu1">{"'Sheet1'!$L$16"}</definedName>
    <definedName name="______hu2">{"'Sheet1'!$L$16"}</definedName>
    <definedName name="______hu5">{"'Sheet1'!$L$16"}</definedName>
    <definedName name="______hu6">{"'Sheet1'!$L$16"}</definedName>
    <definedName name="______isc3">0.054</definedName>
    <definedName name="______M36">{"'Sheet1'!$L$16"}</definedName>
    <definedName name="______PA3">{"'Sheet1'!$L$16"}</definedName>
    <definedName name="______Sta1">531.877</definedName>
    <definedName name="______Sta2">561.952</definedName>
    <definedName name="______Sta3">712.202</definedName>
    <definedName name="______Sta4">762.202</definedName>
    <definedName name="______Tru21">{"'Sheet1'!$L$16"}</definedName>
    <definedName name="_____a1">{"'Sheet1'!$L$16"}</definedName>
    <definedName name="_____bac4">13529</definedName>
    <definedName name="_____bac5">15483</definedName>
    <definedName name="_____h1">{"'Sheet1'!$L$16"}</definedName>
    <definedName name="_____hu1">{"'Sheet1'!$L$16"}</definedName>
    <definedName name="_____hu2">{"'Sheet1'!$L$16"}</definedName>
    <definedName name="_____hu5">{"'Sheet1'!$L$16"}</definedName>
    <definedName name="_____hu6">{"'Sheet1'!$L$16"}</definedName>
    <definedName name="_____isc3">0.054</definedName>
    <definedName name="_____NSO2">{"'Sheet1'!$L$16"}</definedName>
    <definedName name="_____PA3">{"'Sheet1'!$L$16"}</definedName>
    <definedName name="_____Sta1">531.877</definedName>
    <definedName name="_____Sta2">561.952</definedName>
    <definedName name="_____Sta3">712.202</definedName>
    <definedName name="_____Sta4">762.202</definedName>
    <definedName name="____a1">{"'Sheet1'!$L$16"}</definedName>
    <definedName name="____a129">{"Offgrid",#N/A,FALSE,"OFFGRID";"Region",#N/A,FALSE,"REGION";"Offgrid -2",#N/A,FALSE,"OFFGRID";"WTP",#N/A,FALSE,"WTP";"WTP -2",#N/A,FALSE,"WTP";"Project",#N/A,FALSE,"PROJECT";"Summary -2",#N/A,FALSE,"SUMMARY"}</definedName>
    <definedName name="____a130">{"Offgrid",#N/A,FALSE,"OFFGRID";"Region",#N/A,FALSE,"REGION";"Offgrid -2",#N/A,FALSE,"OFFGRID";"WTP",#N/A,FALSE,"WTP";"WTP -2",#N/A,FALSE,"WTP";"Project",#N/A,FALSE,"PROJECT";"Summary -2",#N/A,FALSE,"SUMMARY"}</definedName>
    <definedName name="____B1">{"'Sheet1'!$L$16"}</definedName>
    <definedName name="____bac5">15483</definedName>
    <definedName name="____ban2">{"'Sheet1'!$L$16"}</definedName>
    <definedName name="____cep1">{"'Sheet1'!$L$16"}</definedName>
    <definedName name="____Coc39">{"'Sheet1'!$L$16"}</definedName>
    <definedName name="____Goi8">{"'Sheet1'!$L$16"}</definedName>
    <definedName name="____h1">{"'Sheet1'!$L$16"}</definedName>
    <definedName name="____hu1">{"'Sheet1'!$L$16"}</definedName>
    <definedName name="____hu2">{"'Sheet1'!$L$16"}</definedName>
    <definedName name="____hu5">{"'Sheet1'!$L$16"}</definedName>
    <definedName name="____hu6">{"'Sheet1'!$L$16"}</definedName>
    <definedName name="____isc3">0.054</definedName>
    <definedName name="____Lan1">{"'Sheet1'!$L$16"}</definedName>
    <definedName name="____LAN3">{"'Sheet1'!$L$16"}</definedName>
    <definedName name="____lk2">{"'Sheet1'!$L$16"}</definedName>
    <definedName name="____M36">{"'Sheet1'!$L$16"}</definedName>
    <definedName name="____NSO2">{"'Sheet1'!$L$16"}</definedName>
    <definedName name="____PA3">{"'Sheet1'!$L$16"}</definedName>
    <definedName name="____Pl2">{"'Sheet1'!$L$16"}</definedName>
    <definedName name="____Sta1">531.877</definedName>
    <definedName name="____Sta2">561.952</definedName>
    <definedName name="____Sta3">712.202</definedName>
    <definedName name="____Sta4">762.202</definedName>
    <definedName name="____Tru21">{"'Sheet1'!$L$16"}</definedName>
    <definedName name="____tt3">{"'Sheet1'!$L$16"}</definedName>
    <definedName name="____TT31">{"'Sheet1'!$L$16"}</definedName>
    <definedName name="____xlfn.BAHTTEXT">#NAME?</definedName>
    <definedName name="___a1">{"'Sheet1'!$L$16"}</definedName>
    <definedName name="___B1">{"'Sheet1'!$L$16"}</definedName>
    <definedName name="___bac5">15483</definedName>
    <definedName name="___ban2">{"'Sheet1'!$L$16"}</definedName>
    <definedName name="___cep1">{"'Sheet1'!$L$16"}</definedName>
    <definedName name="___Coc39">{"'Sheet1'!$L$16"}</definedName>
    <definedName name="___Goi8">{"'Sheet1'!$L$16"}</definedName>
    <definedName name="___h1">{"'Sheet1'!$L$16"}</definedName>
    <definedName name="___hu1">{"'Sheet1'!$L$16"}</definedName>
    <definedName name="___hu2">{"'Sheet1'!$L$16"}</definedName>
    <definedName name="___hu5">{"'Sheet1'!$L$16"}</definedName>
    <definedName name="___hu6">{"'Sheet1'!$L$16"}</definedName>
    <definedName name="___isc3">0.054</definedName>
    <definedName name="___Lan1">{"'Sheet1'!$L$16"}</definedName>
    <definedName name="___LAN3">{"'Sheet1'!$L$16"}</definedName>
    <definedName name="___lk2">{"'Sheet1'!$L$16"}</definedName>
    <definedName name="___M36">{"'Sheet1'!$L$16"}</definedName>
    <definedName name="___NSO2">{"'Sheet1'!$L$16"}</definedName>
    <definedName name="___PA3">{"'Sheet1'!$L$16"}</definedName>
    <definedName name="___Pl2">{"'Sheet1'!$L$16"}</definedName>
    <definedName name="___PL3" localSheetId="4">#REF!</definedName>
    <definedName name="___PL3">#REF!</definedName>
    <definedName name="___Sta1">531.877</definedName>
    <definedName name="___Sta2">561.952</definedName>
    <definedName name="___Sta3">712.202</definedName>
    <definedName name="___Sta4">762.202</definedName>
    <definedName name="___Tru21">{"'Sheet1'!$L$16"}</definedName>
    <definedName name="___tt3">{"'Sheet1'!$L$16"}</definedName>
    <definedName name="___TT31">{"'Sheet1'!$L$16"}</definedName>
    <definedName name="___xlfn.BAHTTEXT">#NAME?</definedName>
    <definedName name="__a1">{"'Sheet1'!$L$16"}</definedName>
    <definedName name="__a129">{"Offgrid",#N/A,FALSE,"OFFGRID";"Region",#N/A,FALSE,"REGION";"Offgrid -2",#N/A,FALSE,"OFFGRID";"WTP",#N/A,FALSE,"WTP";"WTP -2",#N/A,FALSE,"WTP";"Project",#N/A,FALSE,"PROJECT";"Summary -2",#N/A,FALSE,"SUMMARY"}</definedName>
    <definedName name="__a130">{"Offgrid",#N/A,FALSE,"OFFGRID";"Region",#N/A,FALSE,"REGION";"Offgrid -2",#N/A,FALSE,"OFFGRID";"WTP",#N/A,FALSE,"WTP";"WTP -2",#N/A,FALSE,"WTP";"Project",#N/A,FALSE,"PROJECT";"Summary -2",#N/A,FALSE,"SUMMARY"}</definedName>
    <definedName name="__B1">{"'Sheet1'!$L$16"}</definedName>
    <definedName name="__bac5">15483</definedName>
    <definedName name="__ban2">{"'Sheet1'!$L$16"}</definedName>
    <definedName name="__cep1">{"'Sheet1'!$L$16"}</definedName>
    <definedName name="__Coc39">{"'Sheet1'!$L$16"}</definedName>
    <definedName name="__Goi8">{"'Sheet1'!$L$16"}</definedName>
    <definedName name="__h1">{"'Sheet1'!$L$16"}</definedName>
    <definedName name="__hsm2">1.1289</definedName>
    <definedName name="__hu1">{"'Sheet1'!$L$16"}</definedName>
    <definedName name="__hu2">{"'Sheet1'!$L$16"}</definedName>
    <definedName name="__hu5">{"'Sheet1'!$L$16"}</definedName>
    <definedName name="__hu6">{"'Sheet1'!$L$16"}</definedName>
    <definedName name="__IntlFixup">TRUE</definedName>
    <definedName name="__isc2">0.02</definedName>
    <definedName name="__isc3">0.054</definedName>
    <definedName name="__kl2" hidden="1">{"'Sheet1'!$L$16"}</definedName>
    <definedName name="__L6">[1]XL4Poppy!$C$31</definedName>
    <definedName name="__Lan1">{"'Sheet1'!$L$16"}</definedName>
    <definedName name="__LAN3">{"'Sheet1'!$L$16"}</definedName>
    <definedName name="__lk2">{"'Sheet1'!$L$16"}</definedName>
    <definedName name="__M36">{"'Sheet1'!$L$16"}</definedName>
    <definedName name="__NSO2">{"'Sheet1'!$L$16"}</definedName>
    <definedName name="__PA3">{"'Sheet1'!$L$16"}</definedName>
    <definedName name="__Pl2">{"'Sheet1'!$L$16"}</definedName>
    <definedName name="__Sta1">531.877</definedName>
    <definedName name="__Sta2">561.952</definedName>
    <definedName name="__Sta3">712.202</definedName>
    <definedName name="__Sta4">762.202</definedName>
    <definedName name="__T4">[2]XL4Poppy!$C$31</definedName>
    <definedName name="__td1" hidden="1">{"'Sheet1'!$L$16"}</definedName>
    <definedName name="__Tru21">{"'Sheet1'!$L$16"}</definedName>
    <definedName name="__tt3">{"'Sheet1'!$L$16"}</definedName>
    <definedName name="__TT31">{"'Sheet1'!$L$16"}</definedName>
    <definedName name="__vl2">{"'Sheet1'!$L$16"}</definedName>
    <definedName name="__xlfn.BAHTTEXT">#NAME?</definedName>
    <definedName name="_1">#N/A</definedName>
    <definedName name="_1000A01">#N/A</definedName>
    <definedName name="_2">#N/A</definedName>
    <definedName name="_40x4">5100</definedName>
    <definedName name="_a1">{"'Sheet1'!$L$16"}</definedName>
    <definedName name="_a129">{"Offgrid",#N/A,FALSE,"OFFGRID";"Region",#N/A,FALSE,"REGION";"Offgrid -2",#N/A,FALSE,"OFFGRID";"WTP",#N/A,FALSE,"WTP";"WTP -2",#N/A,FALSE,"WTP";"Project",#N/A,FALSE,"PROJECT";"Summary -2",#N/A,FALSE,"SUMMARY"}</definedName>
    <definedName name="_a130">{"Offgrid",#N/A,FALSE,"OFFGRID";"Region",#N/A,FALSE,"REGION";"Offgrid -2",#N/A,FALSE,"OFFGRID";"WTP",#N/A,FALSE,"WTP";"WTP -2",#N/A,FALSE,"WTP";"Project",#N/A,FALSE,"PROJECT";"Summary -2",#N/A,FALSE,"SUMMARY"}</definedName>
    <definedName name="_a2">{#N/A,#N/A,FALSE,"Chi tiÆt"}</definedName>
    <definedName name="_B1">{"'Sheet1'!$L$16"}</definedName>
    <definedName name="_b4">{"'Sheet1'!$L$16"}</definedName>
    <definedName name="_ba1">{#N/A,#N/A,FALSE,"Chi tiÆt"}</definedName>
    <definedName name="_bac4">13529</definedName>
    <definedName name="_bac5">15483</definedName>
    <definedName name="_ban2">{"'Sheet1'!$L$16"}</definedName>
    <definedName name="_boi1" localSheetId="4">#REF!</definedName>
    <definedName name="_boi1">#REF!</definedName>
    <definedName name="_boi2" localSheetId="4">#REF!</definedName>
    <definedName name="_boi2">#REF!</definedName>
    <definedName name="_Builtin155" localSheetId="4">#REF!</definedName>
    <definedName name="_Builtin155">#REF!</definedName>
    <definedName name="_CD2">{"'Sheet1'!$L$16"}</definedName>
    <definedName name="_cep1">{"'Sheet1'!$L$16"}</definedName>
    <definedName name="_Coc39">{"'Sheet1'!$L$16"}</definedName>
    <definedName name="_CON1" localSheetId="4">#REF!</definedName>
    <definedName name="_CON1">#REF!</definedName>
    <definedName name="_CON2" localSheetId="4">#REF!</definedName>
    <definedName name="_CON2">#REF!</definedName>
    <definedName name="_ct2005" hidden="1">{"'Sheet1'!$L$16"}</definedName>
    <definedName name="_d1500">{"'Sheet1'!$L$16"}</definedName>
    <definedName name="_dat2" localSheetId="4">#REF!</definedName>
    <definedName name="_dat2">#REF!</definedName>
    <definedName name="_ddn400" localSheetId="4">#REF!</definedName>
    <definedName name="_ddn400">#REF!</definedName>
    <definedName name="_ddn600" localSheetId="4">#REF!</definedName>
    <definedName name="_ddn600">#REF!</definedName>
    <definedName name="_f5">{"'Sheet1'!$L$16"}</definedName>
    <definedName name="_Fill" localSheetId="4" hidden="1">#REF!</definedName>
    <definedName name="_Fill" localSheetId="1" hidden="1">#REF!</definedName>
    <definedName name="_Fill" localSheetId="2" hidden="1">#REF!</definedName>
    <definedName name="_Fill" localSheetId="3" hidden="1">#REF!</definedName>
    <definedName name="_Fill" hidden="1">#REF!</definedName>
    <definedName name="_xlnm._FilterDatabase" localSheetId="4">#REF!</definedName>
    <definedName name="_xlnm._FilterDatabase" localSheetId="3" hidden="1">'PL 06 CT DTTS'!$A$11:$WWH$292</definedName>
    <definedName name="_xlnm._FilterDatabase">#REF!</definedName>
    <definedName name="_GFE28" localSheetId="4">#REF!</definedName>
    <definedName name="_GFE28">#REF!</definedName>
    <definedName name="_Goi8">{"'Sheet1'!$L$16"}</definedName>
    <definedName name="_h1">{"'Sheet1'!$L$16"}</definedName>
    <definedName name="_hsm2">1.1289</definedName>
    <definedName name="_hu1">{"'Sheet1'!$L$16"}</definedName>
    <definedName name="_hu2">{"'Sheet1'!$L$16"}</definedName>
    <definedName name="_hu5">{"'Sheet1'!$L$16"}</definedName>
    <definedName name="_hu6">{"'Sheet1'!$L$16"}</definedName>
    <definedName name="_isc3">0.054</definedName>
    <definedName name="_K146">{"'Sheet1'!$L$16"}</definedName>
    <definedName name="_k27">{"'Sheet1'!$L$16"}</definedName>
    <definedName name="_Key1" localSheetId="4" hidden="1">#REF!</definedName>
    <definedName name="_Key1" localSheetId="1" hidden="1">#REF!</definedName>
    <definedName name="_Key1" localSheetId="2" hidden="1">#REF!</definedName>
    <definedName name="_Key1" localSheetId="3" hidden="1">#REF!</definedName>
    <definedName name="_Key1" hidden="1">#REF!</definedName>
    <definedName name="_Key2" localSheetId="4" hidden="1">#REF!</definedName>
    <definedName name="_Key2" localSheetId="1" hidden="1">#REF!</definedName>
    <definedName name="_Key2" localSheetId="2" hidden="1">#REF!</definedName>
    <definedName name="_Key2" localSheetId="3" hidden="1">#REF!</definedName>
    <definedName name="_Key2" hidden="1">#REF!</definedName>
    <definedName name="_KH08">{#N/A,#N/A,FALSE,"Chi tiÆt"}</definedName>
    <definedName name="_kl1" localSheetId="4">#REF!</definedName>
    <definedName name="_kl1">#REF!</definedName>
    <definedName name="_km03">{"'Sheet1'!$L$16"}</definedName>
    <definedName name="_L1234" hidden="1">{"'Sheet1'!$L$16"}</definedName>
    <definedName name="_Lan1">{"Thuxm2.xls","Sheet1"}</definedName>
    <definedName name="_LAN3">{"'Sheet1'!$L$16"}</definedName>
    <definedName name="_lap1" localSheetId="4">#REF!</definedName>
    <definedName name="_lap1">#REF!</definedName>
    <definedName name="_lap2" localSheetId="4">#REF!</definedName>
    <definedName name="_lap2">#REF!</definedName>
    <definedName name="_lk2">{"'Sheet1'!$L$16"}</definedName>
    <definedName name="_lt1">#N/A</definedName>
    <definedName name="_m1233">{"'Sheet1'!$L$16"}</definedName>
    <definedName name="_M2">{"'Sheet1'!$L$16"}</definedName>
    <definedName name="_M36">{"'Sheet1'!$L$16"}</definedName>
    <definedName name="_MAC12" localSheetId="4">#REF!</definedName>
    <definedName name="_MAC12">#REF!</definedName>
    <definedName name="_MAC46" localSheetId="4">#REF!</definedName>
    <definedName name="_MAC46">#REF!</definedName>
    <definedName name="_MTL12">{"'Sheet1'!$L$16"}</definedName>
    <definedName name="_nam1">{"'Sheet1'!$L$16"}</definedName>
    <definedName name="_nam2">{#N/A,#N/A,FALSE,"Chi tiÆt"}</definedName>
    <definedName name="_nam3">{"'Sheet1'!$L$16"}</definedName>
    <definedName name="_NCL100" localSheetId="4">#REF!</definedName>
    <definedName name="_NCL100">#REF!</definedName>
    <definedName name="_NCL200" localSheetId="4">#REF!</definedName>
    <definedName name="_NCL200">#REF!</definedName>
    <definedName name="_NCL250" localSheetId="4">#REF!</definedName>
    <definedName name="_NCL250">#REF!</definedName>
    <definedName name="_NET2" localSheetId="4">#REF!</definedName>
    <definedName name="_NET2">#REF!</definedName>
    <definedName name="_nh2">{#N/A,#N/A,FALSE,"Chi tiÆt"}</definedName>
    <definedName name="_nin190" localSheetId="4">#REF!</definedName>
    <definedName name="_nin190">#REF!</definedName>
    <definedName name="_NSO2">{"'Sheet1'!$L$16"}</definedName>
    <definedName name="_Order1" hidden="1">255</definedName>
    <definedName name="_Order2" hidden="1">255</definedName>
    <definedName name="_PA3">{"'Sheet1'!$L$16"}</definedName>
    <definedName name="_phu3">{"'Sheet1'!$L$16"}</definedName>
    <definedName name="_Pl2">{"'Sheet1'!$L$16"}</definedName>
    <definedName name="_PL3" localSheetId="4">#REF!</definedName>
    <definedName name="_PL3">#REF!</definedName>
    <definedName name="_Sat27" localSheetId="4">#REF!</definedName>
    <definedName name="_Sat27">#REF!</definedName>
    <definedName name="_Sat6" localSheetId="4">#REF!</definedName>
    <definedName name="_Sat6">#REF!</definedName>
    <definedName name="_sc1" localSheetId="4">#REF!</definedName>
    <definedName name="_sc1">#REF!</definedName>
    <definedName name="_SC2" localSheetId="4">#REF!</definedName>
    <definedName name="_SC2">#REF!</definedName>
    <definedName name="_sc3" localSheetId="4">#REF!</definedName>
    <definedName name="_sc3">#REF!</definedName>
    <definedName name="_SN3" localSheetId="4">#REF!</definedName>
    <definedName name="_SN3">#REF!</definedName>
    <definedName name="_Sort" localSheetId="4" hidden="1">#REF!</definedName>
    <definedName name="_Sort" localSheetId="1" hidden="1">#REF!</definedName>
    <definedName name="_Sort" localSheetId="2" hidden="1">#REF!</definedName>
    <definedName name="_Sort" localSheetId="3" hidden="1">#REF!</definedName>
    <definedName name="_Sort" hidden="1">#REF!</definedName>
    <definedName name="_Sta1">531.877</definedName>
    <definedName name="_Sta2">561.952</definedName>
    <definedName name="_Sta3">712.202</definedName>
    <definedName name="_Sta4">762.202</definedName>
    <definedName name="_T12">{"'Sheet1'!$L$16"}</definedName>
    <definedName name="_t2" hidden="1">{"'Sheet1'!$L$16"}</definedName>
    <definedName name="_TC07">{"'Sheet1'!$L$16"}</definedName>
    <definedName name="_TL1" localSheetId="4">#REF!</definedName>
    <definedName name="_TL1">#REF!</definedName>
    <definedName name="_TL2" localSheetId="4">#REF!</definedName>
    <definedName name="_TL2">#REF!</definedName>
    <definedName name="_TL3" localSheetId="4">#REF!</definedName>
    <definedName name="_TL3">#REF!</definedName>
    <definedName name="_TLA120" localSheetId="4">#REF!</definedName>
    <definedName name="_TLA120">#REF!</definedName>
    <definedName name="_TLA35" localSheetId="4">#REF!</definedName>
    <definedName name="_TLA35">#REF!</definedName>
    <definedName name="_TLA50" localSheetId="4">#REF!</definedName>
    <definedName name="_TLA50">#REF!</definedName>
    <definedName name="_TLA70" localSheetId="4">#REF!</definedName>
    <definedName name="_TLA70">#REF!</definedName>
    <definedName name="_TLA95" localSheetId="4">#REF!</definedName>
    <definedName name="_TLA95">#REF!</definedName>
    <definedName name="_Tru21">{"'Sheet1'!$L$16"}</definedName>
    <definedName name="_tt3" hidden="1">{"'Sheet1'!$L$16"}</definedName>
    <definedName name="_TT31">{"'Sheet1'!$L$16"}</definedName>
    <definedName name="_tz593" localSheetId="4">#REF!</definedName>
    <definedName name="_tz593">#REF!</definedName>
    <definedName name="_VBQPPL" localSheetId="4">#REF!</definedName>
    <definedName name="_VBQPPL">#REF!</definedName>
    <definedName name="_VL100" localSheetId="4">#REF!</definedName>
    <definedName name="_VL100">#REF!</definedName>
    <definedName name="_vl2">{"'Sheet1'!$L$16"}</definedName>
    <definedName name="_VL200" localSheetId="4">#REF!</definedName>
    <definedName name="_VL200">#REF!</definedName>
    <definedName name="_VL250" localSheetId="4">#REF!</definedName>
    <definedName name="_VL250">#REF!</definedName>
    <definedName name="a">{"'Sheet1'!$L$16"}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4">#REF!</definedName>
    <definedName name="A120_">#REF!</definedName>
    <definedName name="a1moi" hidden="1">{"'Sheet1'!$L$16"}</definedName>
    <definedName name="a277Print_Titles" localSheetId="4">#REF!</definedName>
    <definedName name="a277Print_Titles">#REF!</definedName>
    <definedName name="A35_" localSheetId="4">#REF!</definedName>
    <definedName name="A35_">#REF!</definedName>
    <definedName name="A50_" localSheetId="4">#REF!</definedName>
    <definedName name="A50_">#REF!</definedName>
    <definedName name="A70_" localSheetId="4">#REF!</definedName>
    <definedName name="A70_">#REF!</definedName>
    <definedName name="A95_" localSheetId="4">#REF!</definedName>
    <definedName name="A95_">#REF!</definedName>
    <definedName name="AA" localSheetId="4">#REF!</definedName>
    <definedName name="AA">#REF!</definedName>
    <definedName name="ABC" localSheetId="4">#REF!</definedName>
    <definedName name="ABC">#REF!</definedName>
    <definedName name="AC120_" localSheetId="4">#REF!</definedName>
    <definedName name="AC120_">#REF!</definedName>
    <definedName name="AC35_" localSheetId="4">#REF!</definedName>
    <definedName name="AC35_">#REF!</definedName>
    <definedName name="AC50_" localSheetId="4">#REF!</definedName>
    <definedName name="AC50_">#REF!</definedName>
    <definedName name="AC70_" localSheetId="4">#REF!</definedName>
    <definedName name="AC70_">#REF!</definedName>
    <definedName name="AC95_" localSheetId="4">#REF!</definedName>
    <definedName name="AC95_">#REF!</definedName>
    <definedName name="AccessDatabase">"C:\My Documents\LeBinh\Xls\VP Cong ty\FORM.mdb"</definedName>
    <definedName name="ADADADD">{"'Sheet1'!$L$16"}</definedName>
    <definedName name="Adn" localSheetId="4">#REF!</definedName>
    <definedName name="Adn">#REF!</definedName>
    <definedName name="ae">{"'Sheet1'!$L$16"}</definedName>
    <definedName name="ag142X42">#N/A</definedName>
    <definedName name="ag15F80" localSheetId="4">#REF!</definedName>
    <definedName name="ag15F80">#REF!</definedName>
    <definedName name="ag267N59">#N/A</definedName>
    <definedName name="All_Item" localSheetId="4">#REF!</definedName>
    <definedName name="All_Item">#REF!</definedName>
    <definedName name="ALPIN">#N/A</definedName>
    <definedName name="ALPJYOU">#N/A</definedName>
    <definedName name="ALPTOI">#N/A</definedName>
    <definedName name="anscount">3</definedName>
    <definedName name="aqbnmjm" localSheetId="4">#REF!</definedName>
    <definedName name="aqbnmjm">#REF!</definedName>
    <definedName name="as" hidden="1">{"'Sheet1'!$L$16"}</definedName>
    <definedName name="AS2DocOpenMode" hidden="1">"AS2DocumentEdit"</definedName>
    <definedName name="AS2HasNoAutoHeaderFooter">"OFF"</definedName>
    <definedName name="asss">{"'Sheet1'!$L$16"}</definedName>
    <definedName name="ATGT">{"'Sheet1'!$L$16"}</definedName>
    <definedName name="bac3.5">12971</definedName>
    <definedName name="bac3.7">13180</definedName>
    <definedName name="bac4.5">14925</definedName>
    <definedName name="Bang_cly" localSheetId="4">#REF!</definedName>
    <definedName name="Bang_cly">#REF!</definedName>
    <definedName name="Bang_CVC" localSheetId="4">#REF!</definedName>
    <definedName name="Bang_CVC">#REF!</definedName>
    <definedName name="bang_gia" localSheetId="4">#REF!</definedName>
    <definedName name="bang_gia">#REF!</definedName>
    <definedName name="Bang_travl" localSheetId="4">#REF!</definedName>
    <definedName name="Bang_travl">#REF!</definedName>
    <definedName name="banql">{"'Sheet1'!$L$16"}</definedName>
    <definedName name="BarData" localSheetId="4">#REF!</definedName>
    <definedName name="BarData">#REF!</definedName>
    <definedName name="BB" localSheetId="4">#REF!</definedName>
    <definedName name="BB">#REF!</definedName>
    <definedName name="BCKQKDSon" hidden="1">{"'Sheet1'!$L$16"}</definedName>
    <definedName name="bdd">1.5</definedName>
    <definedName name="Bgiang">{"'Sheet1'!$L$16"}</definedName>
    <definedName name="bia" localSheetId="4">#REF!</definedName>
    <definedName name="bia">#REF!</definedName>
    <definedName name="Bm">3.5</definedName>
    <definedName name="Bn">6.5</definedName>
    <definedName name="BOQ" localSheetId="4">#REF!</definedName>
    <definedName name="BOQ">#REF!</definedName>
    <definedName name="bql">{#N/A,#N/A,FALSE,"Chi tiÆt"}</definedName>
    <definedName name="BQP">'[3]BANCO (3)'!$N$124</definedName>
    <definedName name="buoc" localSheetId="4">#REF!</definedName>
    <definedName name="buoc">#REF!</definedName>
    <definedName name="BUOCSP01" localSheetId="4">#REF!</definedName>
    <definedName name="BUOCSP01">#REF!</definedName>
    <definedName name="BUOCSP11" localSheetId="4">#REF!</definedName>
    <definedName name="BUOCSP11">#REF!</definedName>
    <definedName name="BUOCSP12" localSheetId="4">#REF!</definedName>
    <definedName name="BUOCSP12">#REF!</definedName>
    <definedName name="BUOCSPT10" localSheetId="4">#REF!</definedName>
    <definedName name="BUOCSPT10">#REF!</definedName>
    <definedName name="BUOCSPT2" localSheetId="4">#REF!</definedName>
    <definedName name="BUOCSPT2">#REF!</definedName>
    <definedName name="BUOCSPT22" localSheetId="4">#REF!</definedName>
    <definedName name="BUOCSPT22">#REF!</definedName>
    <definedName name="BUOCSPT3" localSheetId="4">#REF!</definedName>
    <definedName name="BUOCSPT3">#REF!</definedName>
    <definedName name="BUOCSPT403" localSheetId="4">#REF!</definedName>
    <definedName name="BUOCSPT403">#REF!</definedName>
    <definedName name="BUOCSPT4031" localSheetId="4">#REF!</definedName>
    <definedName name="BUOCSPT4031">#REF!</definedName>
    <definedName name="BUOCSPT71" localSheetId="4">#REF!</definedName>
    <definedName name="BUOCSPT71">#REF!</definedName>
    <definedName name="BUOCSPT81" localSheetId="4">#REF!</definedName>
    <definedName name="BUOCSPT81">#REF!</definedName>
    <definedName name="BUOCSPT9" localSheetId="4">#REF!</definedName>
    <definedName name="BUOCSPT9">#REF!</definedName>
    <definedName name="BUOCSPT92" localSheetId="4">#REF!</definedName>
    <definedName name="BUOCSPT92">#REF!</definedName>
    <definedName name="BVCISUMMARY" localSheetId="4">#REF!</definedName>
    <definedName name="BVCISUMMARY">#REF!</definedName>
    <definedName name="C.doc2">740</definedName>
    <definedName name="C_" localSheetId="4">#REF!</definedName>
    <definedName name="C_">#REF!</definedName>
    <definedName name="CACAU">298161</definedName>
    <definedName name="cap" localSheetId="4">#REF!</definedName>
    <definedName name="cap">#REF!</definedName>
    <definedName name="cap0.7" localSheetId="4">#REF!</definedName>
    <definedName name="cap0.7">#REF!</definedName>
    <definedName name="Capvon">{#N/A,#N/A,FALSE,"Chi tiÆt"}</definedName>
    <definedName name="Category_All" localSheetId="4">#REF!</definedName>
    <definedName name="Category_All">#REF!</definedName>
    <definedName name="CATIN">#N/A</definedName>
    <definedName name="CATJYOU">#N/A</definedName>
    <definedName name="CATREC">#N/A</definedName>
    <definedName name="CATSYU">#N/A</definedName>
    <definedName name="CBTH">{"'Sheet1'!$L$16"}</definedName>
    <definedName name="CC" localSheetId="4">#REF!</definedName>
    <definedName name="CC">#REF!</definedName>
    <definedName name="CCS" localSheetId="4">#REF!</definedName>
    <definedName name="CCS">#REF!</definedName>
    <definedName name="CDD" localSheetId="4">#REF!</definedName>
    <definedName name="CDD">#REF!</definedName>
    <definedName name="CDSPS2" hidden="1">{"'Sheet1'!$L$16"}</definedName>
    <definedName name="CDTK_tim">31.77</definedName>
    <definedName name="CF_AccruedExpenses" localSheetId="4">#REF!</definedName>
    <definedName name="CF_AccruedExpenses">#REF!</definedName>
    <definedName name="CF_Cash" localSheetId="4">#REF!</definedName>
    <definedName name="CF_Cash">#REF!</definedName>
    <definedName name="CF_CurrentLTDebit" localSheetId="4">#REF!</definedName>
    <definedName name="CF_CurrentLTDebit">#REF!</definedName>
    <definedName name="CF_DeferredTax" localSheetId="4">#REF!</definedName>
    <definedName name="CF_DeferredTax">#REF!</definedName>
    <definedName name="CF_Dividends" localSheetId="4">#REF!</definedName>
    <definedName name="CF_Dividends">#REF!</definedName>
    <definedName name="CF_Intangibles" localSheetId="4">#REF!</definedName>
    <definedName name="CF_Intangibles">#REF!</definedName>
    <definedName name="CF_Inventories" localSheetId="4">#REF!</definedName>
    <definedName name="CF_Inventories">#REF!</definedName>
    <definedName name="CF_Investments" localSheetId="4">#REF!</definedName>
    <definedName name="CF_Investments">#REF!</definedName>
    <definedName name="CF_LTDebt" localSheetId="4">#REF!</definedName>
    <definedName name="CF_LTDebt">#REF!</definedName>
    <definedName name="CF_NetIncome" localSheetId="4">#REF!</definedName>
    <definedName name="CF_NetIncome">#REF!</definedName>
    <definedName name="CF_Payables" localSheetId="4">#REF!</definedName>
    <definedName name="CF_Payables">#REF!</definedName>
    <definedName name="CF_PrepaidExpenses" localSheetId="4">#REF!</definedName>
    <definedName name="CF_PrepaidExpenses">#REF!</definedName>
    <definedName name="CF_Property" localSheetId="4">#REF!</definedName>
    <definedName name="CF_Property">#REF!</definedName>
    <definedName name="CF_Receivables" localSheetId="4">#REF!</definedName>
    <definedName name="CF_Receivables">#REF!</definedName>
    <definedName name="CF_Shares" localSheetId="4">#REF!</definedName>
    <definedName name="CF_Shares">#REF!</definedName>
    <definedName name="CF_Taxation" localSheetId="4">#REF!</definedName>
    <definedName name="CF_Taxation">#REF!</definedName>
    <definedName name="Chiettinh">{"'Sheet1'!$L$16"}</definedName>
    <definedName name="chilk">{"'Sheet1'!$L$16"}</definedName>
    <definedName name="chitietbgiang2">{"'Sheet1'!$L$16"}</definedName>
    <definedName name="chl">{"'Sheet1'!$L$16"}</definedName>
    <definedName name="CK" localSheetId="4">#REF!</definedName>
    <definedName name="CK">#REF!</definedName>
    <definedName name="ckt08.8" hidden="1">{"'Sheet1'!$L$16"}</definedName>
    <definedName name="CL" localSheetId="4">#REF!</definedName>
    <definedName name="CL">#REF!</definedName>
    <definedName name="CLVC3">0.1</definedName>
    <definedName name="CLVCTB" localSheetId="4">#REF!</definedName>
    <definedName name="CLVCTB">#REF!</definedName>
    <definedName name="CLVL" localSheetId="4">#REF!</definedName>
    <definedName name="CLVL">#REF!</definedName>
    <definedName name="Co" localSheetId="4">#REF!</definedName>
    <definedName name="Co">#REF!</definedName>
    <definedName name="co_cau_ktqd" localSheetId="4">#REF!</definedName>
    <definedName name="co_cau_ktqd">#REF!</definedName>
    <definedName name="Coc_60">{"'Sheet1'!$L$16"}</definedName>
    <definedName name="CoCauN">{"'Sheet1'!$L$16"}</definedName>
    <definedName name="Code" localSheetId="4">#REF!</definedName>
    <definedName name="Code">#REF!</definedName>
    <definedName name="Cöï_ly_vaän_chuyeãn" localSheetId="4">#REF!</definedName>
    <definedName name="Cöï_ly_vaän_chuyeãn">#REF!</definedName>
    <definedName name="CÖÏ_LY_VAÄN_CHUYEÅN" localSheetId="4">#REF!</definedName>
    <definedName name="CÖÏ_LY_VAÄN_CHUYEÅN">#REF!</definedName>
    <definedName name="COMMON" localSheetId="4">#REF!</definedName>
    <definedName name="COMMON">#REF!</definedName>
    <definedName name="compt">#N/A</definedName>
    <definedName name="CON_EQP_COS" localSheetId="4">#REF!</definedName>
    <definedName name="CON_EQP_COS">#REF!</definedName>
    <definedName name="CON_EQP_COST" localSheetId="4">#REF!</definedName>
    <definedName name="CON_EQP_COST">#REF!</definedName>
    <definedName name="Cong_HM_DTCT" localSheetId="4">#REF!</definedName>
    <definedName name="Cong_HM_DTCT">#REF!</definedName>
    <definedName name="Cong_M_DTCT" localSheetId="4">#REF!</definedName>
    <definedName name="Cong_M_DTCT">#REF!</definedName>
    <definedName name="Cong_NC_DTCT" localSheetId="4">#REF!</definedName>
    <definedName name="Cong_NC_DTCT">#REF!</definedName>
    <definedName name="Cong_VL_DTCT" localSheetId="4">#REF!</definedName>
    <definedName name="Cong_VL_DTCT">#REF!</definedName>
    <definedName name="CONST_EQ" localSheetId="4">#REF!</definedName>
    <definedName name="CONST_EQ">#REF!</definedName>
    <definedName name="CotATHCT" localSheetId="4">#REF!</definedName>
    <definedName name="CotATHCT">#REF!</definedName>
    <definedName name="COVER" localSheetId="4">#REF!</definedName>
    <definedName name="COVER">#REF!</definedName>
    <definedName name="CP" localSheetId="4">#REF!</definedName>
    <definedName name="CP">#REF!</definedName>
    <definedName name="CPC" localSheetId="4">#REF!</definedName>
    <definedName name="CPC">#REF!</definedName>
    <definedName name="CPVC" localSheetId="4">#REF!</definedName>
    <definedName name="CPVC">#REF!</definedName>
    <definedName name="CPVC100" localSheetId="4">#REF!</definedName>
    <definedName name="CPVC100">#REF!</definedName>
    <definedName name="CQS08.2" hidden="1">{"'Sheet1'!$L$16"}</definedName>
    <definedName name="CRD" localSheetId="4">#REF!</definedName>
    <definedName name="CRD">#REF!</definedName>
    <definedName name="CRITINST" localSheetId="4">#REF!</definedName>
    <definedName name="CRITINST">#REF!</definedName>
    <definedName name="CRITPURC" localSheetId="4">#REF!</definedName>
    <definedName name="CRITPURC">#REF!</definedName>
    <definedName name="CRS" localSheetId="4">#REF!</definedName>
    <definedName name="CRS">#REF!</definedName>
    <definedName name="CS" localSheetId="4">#REF!</definedName>
    <definedName name="CS">#REF!</definedName>
    <definedName name="CS_10" localSheetId="4">#REF!</definedName>
    <definedName name="CS_10">#REF!</definedName>
    <definedName name="CS_100" localSheetId="4">#REF!</definedName>
    <definedName name="CS_100">#REF!</definedName>
    <definedName name="CS_10S" localSheetId="4">#REF!</definedName>
    <definedName name="CS_10S">#REF!</definedName>
    <definedName name="CS_120" localSheetId="4">#REF!</definedName>
    <definedName name="CS_120">#REF!</definedName>
    <definedName name="CS_140" localSheetId="4">#REF!</definedName>
    <definedName name="CS_140">#REF!</definedName>
    <definedName name="CS_160" localSheetId="4">#REF!</definedName>
    <definedName name="CS_160">#REF!</definedName>
    <definedName name="CS_20" localSheetId="4">#REF!</definedName>
    <definedName name="CS_20">#REF!</definedName>
    <definedName name="CS_30" localSheetId="4">#REF!</definedName>
    <definedName name="CS_30">#REF!</definedName>
    <definedName name="CS_40" localSheetId="4">#REF!</definedName>
    <definedName name="CS_40">#REF!</definedName>
    <definedName name="CS_40S" localSheetId="4">#REF!</definedName>
    <definedName name="CS_40S">#REF!</definedName>
    <definedName name="CS_5S" localSheetId="4">#REF!</definedName>
    <definedName name="CS_5S">#REF!</definedName>
    <definedName name="CS_60" localSheetId="4">#REF!</definedName>
    <definedName name="CS_60">#REF!</definedName>
    <definedName name="CS_80" localSheetId="4">#REF!</definedName>
    <definedName name="CS_80">#REF!</definedName>
    <definedName name="CS_80S" localSheetId="4">#REF!</definedName>
    <definedName name="CS_80S">#REF!</definedName>
    <definedName name="CS_STD" localSheetId="4">#REF!</definedName>
    <definedName name="CS_STD">#REF!</definedName>
    <definedName name="CS_XS" localSheetId="4">#REF!</definedName>
    <definedName name="CS_XS">#REF!</definedName>
    <definedName name="CS_XXS" localSheetId="4">#REF!</definedName>
    <definedName name="CS_XXS">#REF!</definedName>
    <definedName name="csd3p" localSheetId="4">#REF!</definedName>
    <definedName name="csd3p">#REF!</definedName>
    <definedName name="csddg1p" localSheetId="4">#REF!</definedName>
    <definedName name="csddg1p">#REF!</definedName>
    <definedName name="csddt1p" localSheetId="4">#REF!</definedName>
    <definedName name="csddt1p">#REF!</definedName>
    <definedName name="csht3p" localSheetId="4">#REF!</definedName>
    <definedName name="csht3p">#REF!</definedName>
    <definedName name="ctbbt" hidden="1">{"'Sheet1'!$L$16"}</definedName>
    <definedName name="CTCT1">{"'Sheet1'!$L$16"}</definedName>
    <definedName name="ctdn9697" localSheetId="4">#REF!</definedName>
    <definedName name="ctdn9697">#REF!</definedName>
    <definedName name="ctiep" localSheetId="4">#REF!</definedName>
    <definedName name="ctiep">#REF!</definedName>
    <definedName name="cumtu_7" localSheetId="4">'Biểu 01'!#REF!</definedName>
    <definedName name="CURRENCY" localSheetId="4">#REF!</definedName>
    <definedName name="CURRENCY">#REF!</definedName>
    <definedName name="CX" localSheetId="4">#REF!</definedName>
    <definedName name="CX">#REF!</definedName>
    <definedName name="cy_share_equity" localSheetId="4">#REF!</definedName>
    <definedName name="cy_share_equity">#REF!</definedName>
    <definedName name="d" localSheetId="4">#REF!</definedName>
    <definedName name="d">#REF!</definedName>
    <definedName name="D_7101A_B" localSheetId="4">#REF!</definedName>
    <definedName name="D_7101A_B">#REF!</definedName>
    <definedName name="D1x49">#N/A</definedName>
    <definedName name="D1x49x49">#N/A</definedName>
    <definedName name="Dang" localSheetId="4">#REF!</definedName>
    <definedName name="Dang">#REF!</definedName>
    <definedName name="data" localSheetId="4">#REF!</definedName>
    <definedName name="data">#REF!</definedName>
    <definedName name="data1" localSheetId="4">#REF!</definedName>
    <definedName name="data1">#REF!</definedName>
    <definedName name="Data11" localSheetId="4">#REF!</definedName>
    <definedName name="Data11">#REF!</definedName>
    <definedName name="data2" localSheetId="4">#REF!</definedName>
    <definedName name="data2">#REF!</definedName>
    <definedName name="data3" localSheetId="4">#REF!</definedName>
    <definedName name="data3">#REF!</definedName>
    <definedName name="Data41" localSheetId="4">#REF!</definedName>
    <definedName name="Data41">#REF!</definedName>
    <definedName name="_xlnm.Database" localSheetId="4">#REF!</definedName>
    <definedName name="_xlnm.Database">#REF!</definedName>
    <definedName name="DauPT" localSheetId="4">#REF!</definedName>
    <definedName name="DauPT">#REF!</definedName>
    <definedName name="DauTH" localSheetId="4">#REF!</definedName>
    <definedName name="DauTH">#REF!</definedName>
    <definedName name="DD" localSheetId="4">#REF!</definedName>
    <definedName name="DD">#REF!</definedName>
    <definedName name="dđ">{"'Sheet1'!$L$16"}</definedName>
    <definedName name="den_bu" localSheetId="4">#REF!</definedName>
    <definedName name="den_bu">#REF!</definedName>
    <definedName name="DenDK">{"'Sheet1'!$L$16"}</definedName>
    <definedName name="dfg">{"'Sheet1'!$L$16"}</definedName>
    <definedName name="DFSDF">{"'Sheet1'!$L$16"}</definedName>
    <definedName name="dfvssd" localSheetId="4">#REF!</definedName>
    <definedName name="dfvssd">#REF!</definedName>
    <definedName name="dgbdII" localSheetId="4">#REF!</definedName>
    <definedName name="dgbdII">#REF!</definedName>
    <definedName name="DGCTI592" localSheetId="4">#REF!</definedName>
    <definedName name="DGCTI592">#REF!</definedName>
    <definedName name="dgctp2">{"'Sheet1'!$L$16"}</definedName>
    <definedName name="dgnc" localSheetId="4">#REF!</definedName>
    <definedName name="dgnc">#REF!</definedName>
    <definedName name="dgqndn" localSheetId="4">#REF!</definedName>
    <definedName name="dgqndn">#REF!</definedName>
    <definedName name="dgvl" localSheetId="4">#REF!</definedName>
    <definedName name="dgvl">#REF!</definedName>
    <definedName name="dien">{"'Sheet1'!$L$16"}</definedName>
    <definedName name="Discount" localSheetId="4">#REF!</definedName>
    <definedName name="Discount">#REF!</definedName>
    <definedName name="display_area_2" localSheetId="4">#REF!</definedName>
    <definedName name="display_area_2">#REF!</definedName>
    <definedName name="dm56bxd" localSheetId="4">#REF!</definedName>
    <definedName name="dm56bxd">#REF!</definedName>
    <definedName name="dobt" localSheetId="4">#REF!</definedName>
    <definedName name="dobt">#REF!</definedName>
    <definedName name="Document_array">{"BANG TINH GIA THANH 2000-02.xls","BANG CAN DOI KE TOAN VIAVET.xls","Sheet1","Sheet2"}</definedName>
    <definedName name="Dot">{"'Sheet1'!$L$16"}</definedName>
    <definedName name="drf" localSheetId="4">#REF!</definedName>
    <definedName name="drf">#REF!</definedName>
    <definedName name="ds">{#N/A,#N/A,FALSE,"Chi tiÆt"}</definedName>
    <definedName name="ds1pnc" localSheetId="4">#REF!</definedName>
    <definedName name="ds1pnc">#REF!</definedName>
    <definedName name="ds1pvl" localSheetId="4">#REF!</definedName>
    <definedName name="ds1pvl">#REF!</definedName>
    <definedName name="ds3pnc" localSheetId="4">#REF!</definedName>
    <definedName name="ds3pnc">#REF!</definedName>
    <definedName name="ds3pvl" localSheetId="4">#REF!</definedName>
    <definedName name="ds3pvl">#REF!</definedName>
    <definedName name="dsfsd" localSheetId="4">#REF!</definedName>
    <definedName name="dsfsd">#REF!</definedName>
    <definedName name="dsh" localSheetId="4">#REF!</definedName>
    <definedName name="dsh">#REF!</definedName>
    <definedName name="DSUMDATA" localSheetId="4">#REF!</definedName>
    <definedName name="DSUMDATA">#REF!</definedName>
    <definedName name="DTNX" localSheetId="4">#REF!</definedName>
    <definedName name="DTNX">#REF!</definedName>
    <definedName name="dung">{"'Sheet1'!$L$16"}</definedName>
    <definedName name="Duongnaco">{"'Sheet1'!$L$16"}</definedName>
    <definedName name="duongvt">{"'Sheet1'!$L$16"}</definedName>
    <definedName name="DuphongBCT">'[3]BANCO (3)'!$K$128</definedName>
    <definedName name="DuphongBNG">'[3]BANCO (3)'!$K$126</definedName>
    <definedName name="DuphongBQP">'[3]BANCO (3)'!$K$125</definedName>
    <definedName name="DuphongVKS">'[4]BANCO (2)'!$F$123</definedName>
    <definedName name="dvgfsgdsdg" localSheetId="4">#REF!</definedName>
    <definedName name="dvgfsgdsdg">#REF!</definedName>
    <definedName name="E.chandoc">8.875</definedName>
    <definedName name="E.PC">10.438</definedName>
    <definedName name="E.PVI">12</definedName>
    <definedName name="End_1" localSheetId="4">#REF!</definedName>
    <definedName name="End_1">#REF!</definedName>
    <definedName name="End_10" localSheetId="4">#REF!</definedName>
    <definedName name="End_10">#REF!</definedName>
    <definedName name="End_11" localSheetId="4">#REF!</definedName>
    <definedName name="End_11">#REF!</definedName>
    <definedName name="End_12" localSheetId="4">#REF!</definedName>
    <definedName name="End_12">#REF!</definedName>
    <definedName name="End_13" localSheetId="4">#REF!</definedName>
    <definedName name="End_13">#REF!</definedName>
    <definedName name="End_2" localSheetId="4">#REF!</definedName>
    <definedName name="End_2">#REF!</definedName>
    <definedName name="End_3" localSheetId="4">#REF!</definedName>
    <definedName name="End_3">#REF!</definedName>
    <definedName name="End_4" localSheetId="4">#REF!</definedName>
    <definedName name="End_4">#REF!</definedName>
    <definedName name="End_5" localSheetId="4">#REF!</definedName>
    <definedName name="End_5">#REF!</definedName>
    <definedName name="End_6" localSheetId="4">#REF!</definedName>
    <definedName name="End_6">#REF!</definedName>
    <definedName name="End_7" localSheetId="4">#REF!</definedName>
    <definedName name="End_7">#REF!</definedName>
    <definedName name="End_8" localSheetId="4">#REF!</definedName>
    <definedName name="End_8">#REF!</definedName>
    <definedName name="End_9" localSheetId="4">#REF!</definedName>
    <definedName name="End_9">#REF!</definedName>
    <definedName name="_xlnm.Extract" localSheetId="4">#REF!</definedName>
    <definedName name="_xlnm.Extract">#REF!</definedName>
    <definedName name="f" localSheetId="4">#REF!</definedName>
    <definedName name="f">#REF!</definedName>
    <definedName name="F_ChonMong">#N/A</definedName>
    <definedName name="f92F56" localSheetId="4">#REF!</definedName>
    <definedName name="f92F56">#REF!</definedName>
    <definedName name="faasdf" localSheetId="4">#REF!</definedName>
    <definedName name="faasdf">#REF!</definedName>
    <definedName name="FACTOR" localSheetId="4">#REF!</definedName>
    <definedName name="FACTOR">#REF!</definedName>
    <definedName name="FCode" localSheetId="4">#REF!</definedName>
    <definedName name="FCode">#REF!</definedName>
    <definedName name="fdfsf">{#N/A,#N/A,FALSE,"Chi tiÆt"}</definedName>
    <definedName name="fdg" hidden="1">{"'Sheet1'!$L$16"}</definedName>
    <definedName name="fff">{"'Sheet1'!$L$16"}</definedName>
    <definedName name="fgn">{"'Sheet1'!$L$16"}</definedName>
    <definedName name="Fi" localSheetId="4">#REF!</definedName>
    <definedName name="Fi">#REF!</definedName>
    <definedName name="frt" hidden="1">{"'Sheet1'!$L$16"}</definedName>
    <definedName name="fs" localSheetId="4">#REF!</definedName>
    <definedName name="fs">#REF!</definedName>
    <definedName name="fsd">{"'Sheet1'!$L$16"}</definedName>
    <definedName name="fsdfdsf">{"'Sheet1'!$L$16"}</definedName>
    <definedName name="g">{"'Sheet1'!$L$16"}</definedName>
    <definedName name="gfd" hidden="1">{"'Sheet1'!$L$16"}</definedName>
    <definedName name="gfdgfd">{"'Sheet1'!$L$16"}</definedName>
    <definedName name="gggggggggggg">{"'Sheet1'!$L$16"}</definedName>
    <definedName name="ggh">{"'Sheet1'!$L$16"}</definedName>
    <definedName name="gia_tien" localSheetId="4">#REF!</definedName>
    <definedName name="gia_tien">#REF!</definedName>
    <definedName name="gia_tien_BTN" localSheetId="4">#REF!</definedName>
    <definedName name="gia_tien_BTN">#REF!</definedName>
    <definedName name="GiaVT" localSheetId="4">#REF!</definedName>
    <definedName name="GiaVT">#REF!</definedName>
    <definedName name="gkghk" localSheetId="4">#REF!</definedName>
    <definedName name="gkghk">#REF!</definedName>
    <definedName name="gl3p" localSheetId="4">#REF!</definedName>
    <definedName name="gl3p">#REF!</definedName>
    <definedName name="GPMB">{"Offgrid",#N/A,FALSE,"OFFGRID";"Region",#N/A,FALSE,"REGION";"Offgrid -2",#N/A,FALSE,"OFFGRID";"WTP",#N/A,FALSE,"WTP";"WTP -2",#N/A,FALSE,"WTP";"Project",#N/A,FALSE,"PROJECT";"Summary -2",#N/A,FALSE,"SUMMARY"}</definedName>
    <definedName name="gra">{"'Sheet1'!$L$16"}</definedName>
    <definedName name="GTXL" localSheetId="4">#REF!</definedName>
    <definedName name="GTXL">#REF!</definedName>
    <definedName name="h" localSheetId="1" hidden="1">{"'Sheet1'!$L$16"}</definedName>
    <definedName name="h" localSheetId="2" hidden="1">{"'Sheet1'!$L$16"}</definedName>
    <definedName name="h" localSheetId="3" hidden="1">{"'Sheet1'!$L$16"}</definedName>
    <definedName name="h" hidden="1">{"'Sheet1'!$L$16"}</definedName>
    <definedName name="HapCKVA" localSheetId="4">#REF!</definedName>
    <definedName name="HapCKVA">#REF!</definedName>
    <definedName name="HapCKvar" localSheetId="4">#REF!</definedName>
    <definedName name="HapCKvar">#REF!</definedName>
    <definedName name="HapCKW" localSheetId="4">#REF!</definedName>
    <definedName name="HapCKW">#REF!</definedName>
    <definedName name="HapIKVA" localSheetId="4">#REF!</definedName>
    <definedName name="HapIKVA">#REF!</definedName>
    <definedName name="HapIKvar" localSheetId="4">#REF!</definedName>
    <definedName name="HapIKvar">#REF!</definedName>
    <definedName name="HapIKW" localSheetId="4">#REF!</definedName>
    <definedName name="HapIKW">#REF!</definedName>
    <definedName name="HapKVA" localSheetId="4">#REF!</definedName>
    <definedName name="HapKVA">#REF!</definedName>
    <definedName name="HapSKVA" localSheetId="4">#REF!</definedName>
    <definedName name="HapSKVA">#REF!</definedName>
    <definedName name="HapSKW" localSheetId="4">#REF!</definedName>
    <definedName name="HapSKW">#REF!</definedName>
    <definedName name="HDVDT" localSheetId="4">#REF!</definedName>
    <definedName name="HDVDT">#REF!</definedName>
    <definedName name="Heä_soá_laép_xaø_H">1.7</definedName>
    <definedName name="heä_soá_sình_laày" localSheetId="4">#REF!</definedName>
    <definedName name="heä_soá_sình_laày">#REF!</definedName>
    <definedName name="Heso">'[4]MT DPin (2)'!$BP$99</definedName>
    <definedName name="hfdsh" localSheetId="4">#REF!</definedName>
    <definedName name="hfdsh">#REF!</definedName>
    <definedName name="HH" localSheetId="4">#REF!</definedName>
    <definedName name="HH">#REF!</definedName>
    <definedName name="hhhh" localSheetId="4">#REF!</definedName>
    <definedName name="hhhh">#REF!</definedName>
    <definedName name="HiddenRows" localSheetId="4">#REF!</definedName>
    <definedName name="HiddenRows">#REF!</definedName>
    <definedName name="hien" localSheetId="4">#REF!</definedName>
    <definedName name="hien">#REF!</definedName>
    <definedName name="hjjkl">{"'Sheet1'!$L$16"}</definedName>
    <definedName name="hoc">55000</definedName>
    <definedName name="HOME_MANP" localSheetId="4">#REF!</definedName>
    <definedName name="HOME_MANP">#REF!</definedName>
    <definedName name="HOMEOFFICE_COST" localSheetId="4">#REF!</definedName>
    <definedName name="HOMEOFFICE_COST">#REF!</definedName>
    <definedName name="Hong">{"'Sheet1'!$L$16"}</definedName>
    <definedName name="HSCT3">0.1</definedName>
    <definedName name="hsdc1" localSheetId="4">#REF!</definedName>
    <definedName name="hsdc1">#REF!</definedName>
    <definedName name="HSDN">2.5</definedName>
    <definedName name="HSHH" localSheetId="4">#REF!</definedName>
    <definedName name="HSHH">#REF!</definedName>
    <definedName name="HSHHUT" localSheetId="4">#REF!</definedName>
    <definedName name="HSHHUT">#REF!</definedName>
    <definedName name="HSLXH">1.7</definedName>
    <definedName name="hsm">1.1289</definedName>
    <definedName name="hsn">0.5</definedName>
    <definedName name="hsnc_cau">2.5039</definedName>
    <definedName name="hsnc_cau2">1.626</definedName>
    <definedName name="hsnc_d">1.6356</definedName>
    <definedName name="hsnc_d2">1.6356</definedName>
    <definedName name="HSSL" localSheetId="4">#REF!</definedName>
    <definedName name="HSSL">#REF!</definedName>
    <definedName name="HSTH">'[3]BANCO (3)'!$K$122</definedName>
    <definedName name="HSVC1" localSheetId="4">#REF!</definedName>
    <definedName name="HSVC1">#REF!</definedName>
    <definedName name="HSVC2" localSheetId="4">#REF!</definedName>
    <definedName name="HSVC2">#REF!</definedName>
    <definedName name="HSVC3" localSheetId="4">#REF!</definedName>
    <definedName name="HSVC3">#REF!</definedName>
    <definedName name="hsvl">1</definedName>
    <definedName name="hsvl2">1</definedName>
    <definedName name="htlm">{"'Sheet1'!$L$16"}</definedName>
    <definedName name="HTML_CodePage" hidden="1">950</definedName>
    <definedName name="HTML_Control" localSheetId="1" hidden="1">{"'Sheet1'!$L$16"}</definedName>
    <definedName name="HTML_Control" localSheetId="2" hidden="1">{"'Sheet1'!$L$16"}</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T">{"'Sheet1'!$L$16"}</definedName>
    <definedName name="HTMT1">{#N/A,#N/A,FALSE,"Sheet1"}</definedName>
    <definedName name="HTNC" localSheetId="4">#REF!</definedName>
    <definedName name="HTNC">#REF!</definedName>
    <definedName name="htrhrt">{"'Sheet1'!$L$16"}</definedName>
    <definedName name="HTVL" localSheetId="4">#REF!</definedName>
    <definedName name="HTVL">#REF!</definedName>
    <definedName name="hu">{"'Sheet1'!$L$16"}</definedName>
    <definedName name="hui">{"'Sheet1'!$L$16"}</definedName>
    <definedName name="HUU">{"'Sheet1'!$L$16"}</definedName>
    <definedName name="huy" localSheetId="1" hidden="1">{"'Sheet1'!$L$16"}</definedName>
    <definedName name="huy" localSheetId="2" hidden="1">{"'Sheet1'!$L$16"}</definedName>
    <definedName name="huy" localSheetId="3" hidden="1">{"'Sheet1'!$L$16"}</definedName>
    <definedName name="huy" hidden="1">{"'Sheet1'!$L$16"}</definedName>
    <definedName name="huynh" localSheetId="4">#REF!</definedName>
    <definedName name="huynh">#REF!</definedName>
    <definedName name="I" localSheetId="4">#REF!</definedName>
    <definedName name="I">#REF!</definedName>
    <definedName name="I2É6">#N/A</definedName>
    <definedName name="IDLAB_COST" localSheetId="4">#REF!</definedName>
    <definedName name="IDLAB_COST">#REF!</definedName>
    <definedName name="IND_LAB" localSheetId="4">#REF!</definedName>
    <definedName name="IND_LAB">#REF!</definedName>
    <definedName name="INDMANP" localSheetId="4">#REF!</definedName>
    <definedName name="INDMANP">#REF!</definedName>
    <definedName name="j" localSheetId="4">#REF!</definedName>
    <definedName name="j">#REF!</definedName>
    <definedName name="j356C8" localSheetId="4">#REF!</definedName>
    <definedName name="j356C8">#REF!</definedName>
    <definedName name="jrjthkghdkg" localSheetId="4">#REF!</definedName>
    <definedName name="jrjthkghdkg">#REF!</definedName>
    <definedName name="K" localSheetId="4">#REF!</definedName>
    <definedName name="K">#REF!</definedName>
    <definedName name="kcong" localSheetId="4">#REF!</definedName>
    <definedName name="kcong">#REF!</definedName>
    <definedName name="kghkgh" localSheetId="4">#REF!</definedName>
    <definedName name="kghkgh">#REF!</definedName>
    <definedName name="KHAC" localSheetId="4">#REF!</definedName>
    <definedName name="KHAC">#REF!</definedName>
    <definedName name="khla09">{"'Sheet1'!$L$16"}</definedName>
    <definedName name="KHOAN" localSheetId="4">#REF!</definedName>
    <definedName name="KHOAN">#REF!</definedName>
    <definedName name="KHOANXICH131" localSheetId="4">#REF!</definedName>
    <definedName name="KHOANXICH131">#REF!</definedName>
    <definedName name="KHOANXICH3" localSheetId="4">#REF!</definedName>
    <definedName name="KHOANXICH3">#REF!</definedName>
    <definedName name="khongtruotgia">{"'Sheet1'!$L$16"}</definedName>
    <definedName name="khvh09">{"'Sheet1'!$L$16"}</definedName>
    <definedName name="khvx09">{#N/A,#N/A,FALSE,"Chi tiÆt"}</definedName>
    <definedName name="KHYt09">{"'Sheet1'!$L$16"}</definedName>
    <definedName name="kjgjyhb">{"Offgrid",#N/A,FALSE,"OFFGRID";"Region",#N/A,FALSE,"REGION";"Offgrid -2",#N/A,FALSE,"OFFGRID";"WTP",#N/A,FALSE,"WTP";"WTP -2",#N/A,FALSE,"WTP";"Project",#N/A,FALSE,"PROJECT";"Summary -2",#N/A,FALSE,"SUMMARY"}</definedName>
    <definedName name="KLduonggiaods">{"'Sheet1'!$L$16"}</definedName>
    <definedName name="kp1ph" localSheetId="4">#REF!</definedName>
    <definedName name="kp1ph">#REF!</definedName>
    <definedName name="ksbn">{"'Sheet1'!$L$16"}</definedName>
    <definedName name="kshn">{"'Sheet1'!$L$16"}</definedName>
    <definedName name="ksls">{"'Sheet1'!$L$16"}</definedName>
    <definedName name="KVC" localSheetId="4">#REF!</definedName>
    <definedName name="KVC">#REF!</definedName>
    <definedName name="L" localSheetId="4">#REF!</definedName>
    <definedName name="L">#REF!</definedName>
    <definedName name="l2pa1">{"'Sheet1'!$L$16"}</definedName>
    <definedName name="L63x6">5800</definedName>
    <definedName name="Lan">{"Thuxm2.xls","Sheet1"}</definedName>
    <definedName name="langson">{"'Sheet1'!$L$16"}</definedName>
    <definedName name="LBS_22">107800000</definedName>
    <definedName name="lc">{"'Sheet1'!$L$16"}</definedName>
    <definedName name="ListPTVT" localSheetId="4">#REF!</definedName>
    <definedName name="ListPTVT">#REF!</definedName>
    <definedName name="ListTHVT" localSheetId="4">#REF!</definedName>
    <definedName name="ListTHVT">#REF!</definedName>
    <definedName name="lk" localSheetId="4">#REF!</definedName>
    <definedName name="lk">#REF!</definedName>
    <definedName name="Lmk" localSheetId="4">#REF!</definedName>
    <definedName name="Lmk">#REF!</definedName>
    <definedName name="LN" localSheetId="4">#REF!</definedName>
    <definedName name="LN">#REF!</definedName>
    <definedName name="Lo" localSheetId="4">#REF!</definedName>
    <definedName name="Lo">#REF!</definedName>
    <definedName name="LOAISP01" localSheetId="4">#REF!</definedName>
    <definedName name="LOAISP01">#REF!</definedName>
    <definedName name="LOAISP11" localSheetId="4">#REF!</definedName>
    <definedName name="LOAISP11">#REF!</definedName>
    <definedName name="LOAISP12" localSheetId="4">#REF!</definedName>
    <definedName name="LOAISP12">#REF!</definedName>
    <definedName name="LOAISPT10" localSheetId="4">#REF!</definedName>
    <definedName name="LOAISPT10">#REF!</definedName>
    <definedName name="LOAISPT2" localSheetId="4">#REF!</definedName>
    <definedName name="LOAISPT2">#REF!</definedName>
    <definedName name="LOAISPT22" localSheetId="4">#REF!</definedName>
    <definedName name="LOAISPT22">#REF!</definedName>
    <definedName name="LOAISPT3" localSheetId="4">#REF!</definedName>
    <definedName name="LOAISPT3">#REF!</definedName>
    <definedName name="LOAISPT403" localSheetId="4">#REF!</definedName>
    <definedName name="LOAISPT403">#REF!</definedName>
    <definedName name="LOAISPT4031" localSheetId="4">#REF!</definedName>
    <definedName name="LOAISPT4031">#REF!</definedName>
    <definedName name="LOAISPT71" localSheetId="4">#REF!</definedName>
    <definedName name="LOAISPT71">#REF!</definedName>
    <definedName name="LOAISPT81" localSheetId="4">#REF!</definedName>
    <definedName name="LOAISPT81">#REF!</definedName>
    <definedName name="LOAISPT9" localSheetId="4">#REF!</definedName>
    <definedName name="LOAISPT9">#REF!</definedName>
    <definedName name="LOAISPT91" localSheetId="4">#REF!</definedName>
    <definedName name="LOAISPT91">#REF!</definedName>
    <definedName name="LOAISPT92" localSheetId="4">#REF!</definedName>
    <definedName name="LOAISPT92">#REF!</definedName>
    <definedName name="LP">{"Book1","Du toan nuoi tom.xls"}</definedName>
    <definedName name="lt" localSheetId="4" hidden="1">#REF!</definedName>
    <definedName name="lt" hidden="1">#REF!</definedName>
    <definedName name="LTrai" localSheetId="4" hidden="1">#REF!</definedName>
    <definedName name="LTrai" hidden="1">#REF!</definedName>
    <definedName name="luc">{"'Sheet1'!$L$16"}</definedName>
    <definedName name="lVC" localSheetId="4">#REF!</definedName>
    <definedName name="lVC">#REF!</definedName>
    <definedName name="m" localSheetId="4">#REF!</definedName>
    <definedName name="m">#REF!</definedName>
    <definedName name="M12ba3p" localSheetId="4">#REF!</definedName>
    <definedName name="M12ba3p">#REF!</definedName>
    <definedName name="M12bb1p" localSheetId="4">#REF!</definedName>
    <definedName name="M12bb1p">#REF!</definedName>
    <definedName name="M12cbnc" localSheetId="4">#REF!</definedName>
    <definedName name="M12cbnc">#REF!</definedName>
    <definedName name="M12cbvl" localSheetId="4">#REF!</definedName>
    <definedName name="M12cbvl">#REF!</definedName>
    <definedName name="M14bb1p" localSheetId="4">#REF!</definedName>
    <definedName name="M14bb1p">#REF!</definedName>
    <definedName name="m8aanc" localSheetId="4">#REF!</definedName>
    <definedName name="m8aanc">#REF!</definedName>
    <definedName name="m8aavl" localSheetId="4">#REF!</definedName>
    <definedName name="m8aavl">#REF!</definedName>
    <definedName name="Ma3pnc" localSheetId="4">#REF!</definedName>
    <definedName name="Ma3pnc">#REF!</definedName>
    <definedName name="Ma3pvl" localSheetId="4">#REF!</definedName>
    <definedName name="Ma3pvl">#REF!</definedName>
    <definedName name="Maa3pnc" localSheetId="4">#REF!</definedName>
    <definedName name="Maa3pnc">#REF!</definedName>
    <definedName name="Maa3pvl" localSheetId="4">#REF!</definedName>
    <definedName name="Maa3pvl">#REF!</definedName>
    <definedName name="mai">{"'Sheet1'!$L$16"}</definedName>
    <definedName name="MAJ_CON_EQP" localSheetId="4">#REF!</definedName>
    <definedName name="MAJ_CON_EQP">#REF!</definedName>
    <definedName name="MANV" localSheetId="4">#REF!</definedName>
    <definedName name="MANV">#REF!</definedName>
    <definedName name="MANV1" localSheetId="4">#REF!</definedName>
    <definedName name="MANV1">#REF!</definedName>
    <definedName name="matbang">{"'Sheet1'!$L$16"}</definedName>
    <definedName name="Mba1p" localSheetId="4">#REF!</definedName>
    <definedName name="Mba1p">#REF!</definedName>
    <definedName name="Mba3p" localSheetId="4">#REF!</definedName>
    <definedName name="Mba3p">#REF!</definedName>
    <definedName name="Mbb3p" localSheetId="4">#REF!</definedName>
    <definedName name="Mbb3p">#REF!</definedName>
    <definedName name="Mbn1p" localSheetId="4">#REF!</definedName>
    <definedName name="Mbn1p">#REF!</definedName>
    <definedName name="MG_A" localSheetId="4">#REF!</definedName>
    <definedName name="MG_A">#REF!</definedName>
    <definedName name="minh">{"'Sheet1'!$L$16"}</definedName>
    <definedName name="mo">{"'Sheet1'!$L$16"}</definedName>
    <definedName name="moi">{"'Sheet1'!$L$16"}</definedName>
    <definedName name="mot">{"'Sheet1'!$L$16"}</definedName>
    <definedName name="MTMAC12" localSheetId="4">#REF!</definedName>
    <definedName name="MTMAC12">#REF!</definedName>
    <definedName name="mtram" localSheetId="4">#REF!</definedName>
    <definedName name="mtram">#REF!</definedName>
    <definedName name="n" localSheetId="4">#REF!</definedName>
    <definedName name="n">#REF!</definedName>
    <definedName name="n1pig" localSheetId="4">#REF!</definedName>
    <definedName name="n1pig">#REF!</definedName>
    <definedName name="n1pind" localSheetId="4">#REF!</definedName>
    <definedName name="n1pind">#REF!</definedName>
    <definedName name="n1ping" localSheetId="4">#REF!</definedName>
    <definedName name="n1ping">#REF!</definedName>
    <definedName name="n1pint" localSheetId="4">#REF!</definedName>
    <definedName name="n1pint">#REF!</definedName>
    <definedName name="nam">{"'Sheet1'!$L$16"}</definedName>
    <definedName name="nama" localSheetId="4">#REF!</definedName>
    <definedName name="nama">#REF!</definedName>
    <definedName name="nc1p" localSheetId="4">#REF!</definedName>
    <definedName name="nc1p">#REF!</definedName>
    <definedName name="nc3p" localSheetId="4">#REF!</definedName>
    <definedName name="nc3p">#REF!</definedName>
    <definedName name="NCBD100" localSheetId="4">#REF!</definedName>
    <definedName name="NCBD100">#REF!</definedName>
    <definedName name="NCBD200" localSheetId="4">#REF!</definedName>
    <definedName name="NCBD200">#REF!</definedName>
    <definedName name="NCBD250" localSheetId="4">#REF!</definedName>
    <definedName name="NCBD250">#REF!</definedName>
    <definedName name="NCcap0.7" localSheetId="4">#REF!</definedName>
    <definedName name="NCcap0.7">#REF!</definedName>
    <definedName name="NCcap1" localSheetId="4">#REF!</definedName>
    <definedName name="NCcap1">#REF!</definedName>
    <definedName name="nctram" localSheetId="4">#REF!</definedName>
    <definedName name="nctram">#REF!</definedName>
    <definedName name="NCVC100" localSheetId="4">#REF!</definedName>
    <definedName name="NCVC100">#REF!</definedName>
    <definedName name="NCVC200" localSheetId="4">#REF!</definedName>
    <definedName name="NCVC200">#REF!</definedName>
    <definedName name="NCVC250" localSheetId="4">#REF!</definedName>
    <definedName name="NCVC250">#REF!</definedName>
    <definedName name="NCVC3P" localSheetId="4">#REF!</definedName>
    <definedName name="NCVC3P">#REF!</definedName>
    <definedName name="NET" localSheetId="4">#REF!</definedName>
    <definedName name="NET">#REF!</definedName>
    <definedName name="NET_1" localSheetId="4">#REF!</definedName>
    <definedName name="NET_1">#REF!</definedName>
    <definedName name="NET_ANA" localSheetId="4">#REF!</definedName>
    <definedName name="NET_ANA">#REF!</definedName>
    <definedName name="NET_ANA_1" localSheetId="4">#REF!</definedName>
    <definedName name="NET_ANA_1">#REF!</definedName>
    <definedName name="NET_ANA_2" localSheetId="4">#REF!</definedName>
    <definedName name="NET_ANA_2">#REF!</definedName>
    <definedName name="new" localSheetId="4">#REF!</definedName>
    <definedName name="new">#REF!</definedName>
    <definedName name="ng.cong.nhan">{"'Sheet1'!$L$16"}</definedName>
    <definedName name="ngu">{"'Sheet1'!$L$16"}</definedName>
    <definedName name="NH" localSheetId="4">#REF!</definedName>
    <definedName name="NH">#REF!</definedName>
    <definedName name="NHANH2_CG4">{"'Sheet1'!$L$16"}</definedName>
    <definedName name="nhn" localSheetId="4">#REF!</definedName>
    <definedName name="nhn">#REF!</definedName>
    <definedName name="NHot" localSheetId="4">#REF!</definedName>
    <definedName name="NHot">#REF!</definedName>
    <definedName name="Nhucau2023" localSheetId="4">#REF!</definedName>
    <definedName name="Nhucau2023">#REF!</definedName>
    <definedName name="nig" localSheetId="4">#REF!</definedName>
    <definedName name="nig">#REF!</definedName>
    <definedName name="nig1p" localSheetId="4">#REF!</definedName>
    <definedName name="nig1p">#REF!</definedName>
    <definedName name="nig3p" localSheetId="4">#REF!</definedName>
    <definedName name="nig3p">#REF!</definedName>
    <definedName name="nignc1p" localSheetId="4">#REF!</definedName>
    <definedName name="nignc1p">#REF!</definedName>
    <definedName name="nigvl1p" localSheetId="4">#REF!</definedName>
    <definedName name="nigvl1p">#REF!</definedName>
    <definedName name="nin" localSheetId="4">#REF!</definedName>
    <definedName name="nin">#REF!</definedName>
    <definedName name="nin14nc3p" localSheetId="4">#REF!</definedName>
    <definedName name="nin14nc3p">#REF!</definedName>
    <definedName name="nin14vl3p" localSheetId="4">#REF!</definedName>
    <definedName name="nin14vl3p">#REF!</definedName>
    <definedName name="nin1903p" localSheetId="4">#REF!</definedName>
    <definedName name="nin1903p">#REF!</definedName>
    <definedName name="nin190nc3p" localSheetId="4">#REF!</definedName>
    <definedName name="nin190nc3p">#REF!</definedName>
    <definedName name="nin190vl3p" localSheetId="4">#REF!</definedName>
    <definedName name="nin190vl3p">#REF!</definedName>
    <definedName name="nin2903p" localSheetId="4">#REF!</definedName>
    <definedName name="nin2903p">#REF!</definedName>
    <definedName name="nin290nc3p" localSheetId="4">#REF!</definedName>
    <definedName name="nin290nc3p">#REF!</definedName>
    <definedName name="nin290vl3p" localSheetId="4">#REF!</definedName>
    <definedName name="nin290vl3p">#REF!</definedName>
    <definedName name="nin3p" localSheetId="4">#REF!</definedName>
    <definedName name="nin3p">#REF!</definedName>
    <definedName name="nind" localSheetId="4">#REF!</definedName>
    <definedName name="nind">#REF!</definedName>
    <definedName name="nind1p" localSheetId="4">#REF!</definedName>
    <definedName name="nind1p">#REF!</definedName>
    <definedName name="nind3p" localSheetId="4">#REF!</definedName>
    <definedName name="nind3p">#REF!</definedName>
    <definedName name="nindnc1p" localSheetId="4">#REF!</definedName>
    <definedName name="nindnc1p">#REF!</definedName>
    <definedName name="nindnc3p" localSheetId="4">#REF!</definedName>
    <definedName name="nindnc3p">#REF!</definedName>
    <definedName name="nindvl1p" localSheetId="4">#REF!</definedName>
    <definedName name="nindvl1p">#REF!</definedName>
    <definedName name="nindvl3p" localSheetId="4">#REF!</definedName>
    <definedName name="nindvl3p">#REF!</definedName>
    <definedName name="ning1p" localSheetId="4">#REF!</definedName>
    <definedName name="ning1p">#REF!</definedName>
    <definedName name="ningnc1p" localSheetId="4">#REF!</definedName>
    <definedName name="ningnc1p">#REF!</definedName>
    <definedName name="ningvl1p" localSheetId="4">#REF!</definedName>
    <definedName name="ningvl1p">#REF!</definedName>
    <definedName name="ninnc3p" localSheetId="4">#REF!</definedName>
    <definedName name="ninnc3p">#REF!</definedName>
    <definedName name="nint1p" localSheetId="4">#REF!</definedName>
    <definedName name="nint1p">#REF!</definedName>
    <definedName name="nintnc1p" localSheetId="4">#REF!</definedName>
    <definedName name="nintnc1p">#REF!</definedName>
    <definedName name="nintvl1p" localSheetId="4">#REF!</definedName>
    <definedName name="nintvl1p">#REF!</definedName>
    <definedName name="ninvl3p" localSheetId="4">#REF!</definedName>
    <definedName name="ninvl3p">#REF!</definedName>
    <definedName name="nl" localSheetId="4">#REF!</definedName>
    <definedName name="nl">#REF!</definedName>
    <definedName name="nl1p" localSheetId="4">#REF!</definedName>
    <definedName name="nl1p">#REF!</definedName>
    <definedName name="nl3p" localSheetId="4">#REF!</definedName>
    <definedName name="nl3p">#REF!</definedName>
    <definedName name="nlnc3p" localSheetId="4">#REF!</definedName>
    <definedName name="nlnc3p">#REF!</definedName>
    <definedName name="nlnc3pha" localSheetId="4">#REF!</definedName>
    <definedName name="nlnc3pha">#REF!</definedName>
    <definedName name="NLTK1p" localSheetId="4">#REF!</definedName>
    <definedName name="NLTK1p">#REF!</definedName>
    <definedName name="nlvl3p" localSheetId="4">#REF!</definedName>
    <definedName name="nlvl3p">#REF!</definedName>
    <definedName name="nn" localSheetId="4">#REF!</definedName>
    <definedName name="nn">#REF!</definedName>
    <definedName name="nn1p" localSheetId="4">#REF!</definedName>
    <definedName name="nn1p">#REF!</definedName>
    <definedName name="nn3p" localSheetId="4">#REF!</definedName>
    <definedName name="nn3p">#REF!</definedName>
    <definedName name="nnnc3p" localSheetId="4">#REF!</definedName>
    <definedName name="nnnc3p">#REF!</definedName>
    <definedName name="nnnn">{"'Sheet1'!$L$16"}</definedName>
    <definedName name="nnvl3p" localSheetId="4">#REF!</definedName>
    <definedName name="nnvl3p">#REF!</definedName>
    <definedName name="No" localSheetId="4">#REF!</definedName>
    <definedName name="No">#REF!</definedName>
    <definedName name="NUOCHKHOANMOI" hidden="1">{"'Sheet1'!$L$16"}</definedName>
    <definedName name="ODA">{"'Sheet1'!$L$16"}</definedName>
    <definedName name="OrderTable" localSheetId="4">#REF!</definedName>
    <definedName name="OrderTable">#REF!</definedName>
    <definedName name="PA" localSheetId="4">#REF!</definedName>
    <definedName name="PA">#REF!</definedName>
    <definedName name="PAIII_">{"'Sheet1'!$L$16"}</definedName>
    <definedName name="Pb" localSheetId="4">#REF!</definedName>
    <definedName name="Pb">#REF!</definedName>
    <definedName name="Pc" localSheetId="4">#REF!</definedName>
    <definedName name="Pc">#REF!</definedName>
    <definedName name="PChe" localSheetId="4">#REF!</definedName>
    <definedName name="PChe">#REF!</definedName>
    <definedName name="Pd" localSheetId="4">#REF!</definedName>
    <definedName name="Pd">#REF!</definedName>
    <definedName name="PDo">{"'Sheet1'!$L$16"}</definedName>
    <definedName name="Ph" localSheetId="4">#REF!</definedName>
    <definedName name="Ph">#REF!</definedName>
    <definedName name="phu_luc_vua" localSheetId="4">#REF!</definedName>
    <definedName name="phu_luc_vua">#REF!</definedName>
    <definedName name="Pi" localSheetId="4">#REF!</definedName>
    <definedName name="Pi">#REF!</definedName>
    <definedName name="PK" localSheetId="4">#REF!</definedName>
    <definedName name="PK">#REF!</definedName>
    <definedName name="Pl" localSheetId="4">#REF!</definedName>
    <definedName name="Pl">#REF!</definedName>
    <definedName name="PMS">{"'Sheet1'!$L$16"}</definedName>
    <definedName name="PRICE" localSheetId="4">#REF!</definedName>
    <definedName name="PRICE">#REF!</definedName>
    <definedName name="PRICE1" localSheetId="4">#REF!</definedName>
    <definedName name="PRICE1">#REF!</definedName>
    <definedName name="_xlnm.Print_Area" localSheetId="0">'Phụ lục số 1'!$A$1:$D$21</definedName>
    <definedName name="_xlnm.Print_Area" localSheetId="1">'PL 04 NTM'!$A$1:$AA$207</definedName>
    <definedName name="_xlnm.Print_Area" localSheetId="2">'PL 05 Giam ngheo'!$A$1:$P$167</definedName>
    <definedName name="_xlnm.Print_Area" localSheetId="3">'PL 06 CT DTTS'!$A$1:$S$306</definedName>
    <definedName name="_xlnm.Print_Area">#REF!</definedName>
    <definedName name="_xlnm.Print_Titles" localSheetId="0">'Phụ lục số 1'!$5:$5</definedName>
    <definedName name="_xlnm.Print_Titles" localSheetId="1">'PL 04 NTM'!$5:$9</definedName>
    <definedName name="_xlnm.Print_Titles" localSheetId="2">'PL 05 Giam ngheo'!$5:$10</definedName>
    <definedName name="_xlnm.Print_Titles" localSheetId="3">'PL 06 CT DTTS'!$7:$10</definedName>
    <definedName name="_xlnm.Print_Titles">#REF!</definedName>
    <definedName name="Print_Titles_MI" localSheetId="4">#REF!</definedName>
    <definedName name="Print_Titles_MI">#REF!</definedName>
    <definedName name="PRINTA" localSheetId="4">#REF!</definedName>
    <definedName name="PRINTA">#REF!</definedName>
    <definedName name="PRINTB" localSheetId="4">#REF!</definedName>
    <definedName name="PRINTB">#REF!</definedName>
    <definedName name="PRINTC" localSheetId="4">#REF!</definedName>
    <definedName name="PRINTC">#REF!</definedName>
    <definedName name="prjName" localSheetId="4">#REF!</definedName>
    <definedName name="prjName">#REF!</definedName>
    <definedName name="prjNo" localSheetId="4">#REF!</definedName>
    <definedName name="prjNo">#REF!</definedName>
    <definedName name="ProdForm" localSheetId="4">#REF!</definedName>
    <definedName name="ProdForm">#REF!</definedName>
    <definedName name="Product" localSheetId="4">#REF!</definedName>
    <definedName name="Product">#REF!</definedName>
    <definedName name="Profit">2%</definedName>
    <definedName name="PROPOSAL" localSheetId="4">#REF!</definedName>
    <definedName name="PROPOSAL">#REF!</definedName>
    <definedName name="PT_Duong" localSheetId="4">#REF!</definedName>
    <definedName name="PT_Duong">#REF!</definedName>
    <definedName name="ptdg" localSheetId="4">#REF!</definedName>
    <definedName name="ptdg">#REF!</definedName>
    <definedName name="PTDG_cau" localSheetId="4">#REF!</definedName>
    <definedName name="PTDG_cau">#REF!</definedName>
    <definedName name="ptdg_cong" localSheetId="4">#REF!</definedName>
    <definedName name="ptdg_cong">#REF!</definedName>
    <definedName name="ptdg_duong" localSheetId="4">#REF!</definedName>
    <definedName name="ptdg_duong">#REF!</definedName>
    <definedName name="PTien72">{"'Sheet1'!$L$16"}</definedName>
    <definedName name="py_share_equity" localSheetId="4">#REF!</definedName>
    <definedName name="py_share_equity">#REF!</definedName>
    <definedName name="q" hidden="1">{"'Sheet1'!$L$16"}</definedName>
    <definedName name="qa">{"'Sheet1'!$L$16"}</definedName>
    <definedName name="QQ">{"'Sheet1'!$L$16"}</definedName>
    <definedName name="quoan">{"'Sheet1'!$L$16"}</definedName>
    <definedName name="ra11p" localSheetId="4">#REF!</definedName>
    <definedName name="ra11p">#REF!</definedName>
    <definedName name="ra13p" localSheetId="4">#REF!</definedName>
    <definedName name="ra13p">#REF!</definedName>
    <definedName name="rate">14000</definedName>
    <definedName name="RCArea" localSheetId="4">#REF!</definedName>
    <definedName name="RCArea">#REF!</definedName>
    <definedName name="re">{"'Sheet1'!$L$16"}</definedName>
    <definedName name="RECOUT">#N/A</definedName>
    <definedName name="Result21" hidden="1">{"'Sheet1'!$L$16"}</definedName>
    <definedName name="RFP003A" localSheetId="4">#REF!</definedName>
    <definedName name="RFP003A">#REF!</definedName>
    <definedName name="RFP003B" localSheetId="4">#REF!</definedName>
    <definedName name="RFP003B">#REF!</definedName>
    <definedName name="RFP003C" localSheetId="4">#REF!</definedName>
    <definedName name="RFP003C">#REF!</definedName>
    <definedName name="RFP003D" localSheetId="4">#REF!</definedName>
    <definedName name="RFP003D">#REF!</definedName>
    <definedName name="RFP003E" localSheetId="4">#REF!</definedName>
    <definedName name="RFP003E">#REF!</definedName>
    <definedName name="RFP003F" localSheetId="4">#REF!</definedName>
    <definedName name="RFP003F">#REF!</definedName>
    <definedName name="S.dinh">640</definedName>
    <definedName name="san">{"'Sheet1'!$L$16"}</definedName>
    <definedName name="sas">{"'Sheet1'!$L$16"}</definedName>
    <definedName name="SCH" localSheetId="4">#REF!</definedName>
    <definedName name="SCH">#REF!</definedName>
    <definedName name="sdbv">{"'Sheet1'!$L$16"}</definedName>
    <definedName name="SDMONG" localSheetId="4">#REF!</definedName>
    <definedName name="SDMONG">#REF!</definedName>
    <definedName name="Sheet1" localSheetId="4">#REF!</definedName>
    <definedName name="Sheet1">#REF!</definedName>
    <definedName name="SIZE" localSheetId="4">#REF!</definedName>
    <definedName name="SIZE">#REF!</definedName>
    <definedName name="SL" localSheetId="4">#REF!</definedName>
    <definedName name="SL">#REF!</definedName>
    <definedName name="SL_CRD" localSheetId="4">#REF!</definedName>
    <definedName name="SL_CRD">#REF!</definedName>
    <definedName name="SL_CRS" localSheetId="4">#REF!</definedName>
    <definedName name="SL_CRS">#REF!</definedName>
    <definedName name="SL_CS" localSheetId="4">#REF!</definedName>
    <definedName name="SL_CS">#REF!</definedName>
    <definedName name="SL_DD" localSheetId="4">#REF!</definedName>
    <definedName name="SL_DD">#REF!</definedName>
    <definedName name="soc3p" localSheetId="4">#REF!</definedName>
    <definedName name="soc3p">#REF!</definedName>
    <definedName name="SORT" localSheetId="4">#REF!</definedName>
    <definedName name="SORT">#REF!</definedName>
    <definedName name="spchinhmoi" hidden="1">{"'Sheet1'!$L$16"}</definedName>
    <definedName name="SPEC" localSheetId="4">#REF!</definedName>
    <definedName name="SPEC">#REF!</definedName>
    <definedName name="SPECSUMMARY" localSheetId="4">#REF!</definedName>
    <definedName name="SPECSUMMARY">#REF!</definedName>
    <definedName name="Start_1" localSheetId="4">#REF!</definedName>
    <definedName name="Start_1">#REF!</definedName>
    <definedName name="Start_10" localSheetId="4">#REF!</definedName>
    <definedName name="Start_10">#REF!</definedName>
    <definedName name="Start_11" localSheetId="4">#REF!</definedName>
    <definedName name="Start_11">#REF!</definedName>
    <definedName name="Start_12" localSheetId="4">#REF!</definedName>
    <definedName name="Start_12">#REF!</definedName>
    <definedName name="Start_13" localSheetId="4">#REF!</definedName>
    <definedName name="Start_13">#REF!</definedName>
    <definedName name="Start_2" localSheetId="4">#REF!</definedName>
    <definedName name="Start_2">#REF!</definedName>
    <definedName name="Start_3" localSheetId="4">#REF!</definedName>
    <definedName name="Start_3">#REF!</definedName>
    <definedName name="Start_4" localSheetId="4">#REF!</definedName>
    <definedName name="Start_4">#REF!</definedName>
    <definedName name="Start_5" localSheetId="4">#REF!</definedName>
    <definedName name="Start_5">#REF!</definedName>
    <definedName name="Start_6" localSheetId="4">#REF!</definedName>
    <definedName name="Start_6">#REF!</definedName>
    <definedName name="Start_7" localSheetId="4">#REF!</definedName>
    <definedName name="Start_7">#REF!</definedName>
    <definedName name="Start_8" localSheetId="4">#REF!</definedName>
    <definedName name="Start_8">#REF!</definedName>
    <definedName name="Start_9" localSheetId="4">#REF!</definedName>
    <definedName name="Start_9">#REF!</definedName>
    <definedName name="SUM" localSheetId="4">#REF!,#REF!</definedName>
    <definedName name="SUM">#REF!,#REF!</definedName>
    <definedName name="SumLisPT" localSheetId="4">#REF!</definedName>
    <definedName name="SumLisPT">#REF!</definedName>
    <definedName name="SUMMARY" localSheetId="4">#REF!</definedName>
    <definedName name="SUMMARY">#REF!</definedName>
    <definedName name="T" localSheetId="4">#REF!</definedName>
    <definedName name="T">#REF!</definedName>
    <definedName name="t101p" localSheetId="4">#REF!</definedName>
    <definedName name="t101p">#REF!</definedName>
    <definedName name="t103p" localSheetId="4">#REF!</definedName>
    <definedName name="t103p">#REF!</definedName>
    <definedName name="t10nc1p" localSheetId="4">#REF!</definedName>
    <definedName name="t10nc1p">#REF!</definedName>
    <definedName name="t10vl1p" localSheetId="4">#REF!</definedName>
    <definedName name="t10vl1p">#REF!</definedName>
    <definedName name="t121p" localSheetId="4">#REF!</definedName>
    <definedName name="t121p">#REF!</definedName>
    <definedName name="t123p" localSheetId="4">#REF!</definedName>
    <definedName name="t123p">#REF!</definedName>
    <definedName name="t141p" localSheetId="4">#REF!</definedName>
    <definedName name="t141p">#REF!</definedName>
    <definedName name="t143p" localSheetId="4">#REF!</definedName>
    <definedName name="t143p">#REF!</definedName>
    <definedName name="t14nc3p" localSheetId="4">#REF!</definedName>
    <definedName name="t14nc3p">#REF!</definedName>
    <definedName name="t14vl3p" localSheetId="4">#REF!</definedName>
    <definedName name="t14vl3p">#REF!</definedName>
    <definedName name="TaxTV">10%</definedName>
    <definedName name="TaxXL">5%</definedName>
    <definedName name="tbtram" localSheetId="4">#REF!</definedName>
    <definedName name="tbtram">#REF!</definedName>
    <definedName name="TC" localSheetId="4">#REF!</definedName>
    <definedName name="TC">#REF!</definedName>
    <definedName name="TC_NHANH1" localSheetId="4">#REF!</definedName>
    <definedName name="TC_NHANH1">#REF!</definedName>
    <definedName name="td1p" localSheetId="4">#REF!</definedName>
    <definedName name="td1p">#REF!</definedName>
    <definedName name="td3p" localSheetId="4">#REF!</definedName>
    <definedName name="td3p">#REF!</definedName>
    <definedName name="tdnc1p" localSheetId="4">#REF!</definedName>
    <definedName name="tdnc1p">#REF!</definedName>
    <definedName name="tdt" localSheetId="4" hidden="1">#REF!</definedName>
    <definedName name="tdt" hidden="1">#REF!</definedName>
    <definedName name="tdtr2cnc" localSheetId="4">#REF!</definedName>
    <definedName name="tdtr2cnc">#REF!</definedName>
    <definedName name="tdtr2cvl" localSheetId="4">#REF!</definedName>
    <definedName name="tdtr2cvl">#REF!</definedName>
    <definedName name="tdvl1p" localSheetId="4">#REF!</definedName>
    <definedName name="tdvl1p">#REF!</definedName>
    <definedName name="TenHMuc" localSheetId="4">#REF!</definedName>
    <definedName name="TenHMuc">#REF!</definedName>
    <definedName name="test" localSheetId="4">#REF!</definedName>
    <definedName name="test">#REF!</definedName>
    <definedName name="THDA_copy" hidden="1">{"'Sheet1'!$L$16"}</definedName>
    <definedName name="THDT_HT_DAO_THUONG" localSheetId="4">#REF!</definedName>
    <definedName name="THDT_HT_DAO_THUONG">#REF!</definedName>
    <definedName name="THDT_HT_XOM_NOI" localSheetId="4">#REF!</definedName>
    <definedName name="THDT_HT_XOM_NOI">#REF!</definedName>
    <definedName name="THDT_NPP_XOM_NOI" localSheetId="4">#REF!</definedName>
    <definedName name="THDT_NPP_XOM_NOI">#REF!</definedName>
    <definedName name="THDT_TBA_XOM_NOI" localSheetId="4">#REF!</definedName>
    <definedName name="THDT_TBA_XOM_NOI">#REF!</definedName>
    <definedName name="THGO1pnc" localSheetId="4">#REF!</definedName>
    <definedName name="THGO1pnc">#REF!</definedName>
    <definedName name="thht" localSheetId="4">#REF!</definedName>
    <definedName name="thht">#REF!</definedName>
    <definedName name="THI" localSheetId="4">#REF!</definedName>
    <definedName name="THI">#REF!</definedName>
    <definedName name="thkp3" localSheetId="4">#REF!</definedName>
    <definedName name="thkp3">#REF!</definedName>
    <definedName name="THKP7YT" hidden="1">{"'Sheet1'!$L$16"}</definedName>
    <definedName name="THOP">"THOP"</definedName>
    <definedName name="thtt" localSheetId="4">#REF!</definedName>
    <definedName name="thtt">#REF!</definedName>
    <definedName name="THXD2" hidden="1">{"'Sheet1'!$L$16"}</definedName>
    <definedName name="Tien" localSheetId="4">#REF!</definedName>
    <definedName name="Tien">#REF!</definedName>
    <definedName name="tiendo">1094</definedName>
    <definedName name="TIENLUONG" localSheetId="4">#REF!</definedName>
    <definedName name="TIENLUONG">#REF!</definedName>
    <definedName name="Tiepdiama">9500</definedName>
    <definedName name="tim_lan_xuat_hien" localSheetId="4">#REF!</definedName>
    <definedName name="tim_lan_xuat_hien">#REF!</definedName>
    <definedName name="tim_xuat_hien" localSheetId="4">#REF!</definedName>
    <definedName name="tim_xuat_hien">#REF!</definedName>
    <definedName name="TITAN" localSheetId="4">#REF!</definedName>
    <definedName name="TITAN">#REF!</definedName>
    <definedName name="TK" localSheetId="4">#REF!</definedName>
    <definedName name="TK">#REF!</definedName>
    <definedName name="TKP" localSheetId="4">#REF!</definedName>
    <definedName name="TKP">#REF!</definedName>
    <definedName name="TKYB">"TKYB"</definedName>
    <definedName name="TLAC120" localSheetId="4">#REF!</definedName>
    <definedName name="TLAC120">#REF!</definedName>
    <definedName name="TLAC35" localSheetId="4">#REF!</definedName>
    <definedName name="TLAC35">#REF!</definedName>
    <definedName name="TLAC50" localSheetId="4">#REF!</definedName>
    <definedName name="TLAC50">#REF!</definedName>
    <definedName name="TLAC70" localSheetId="4">#REF!</definedName>
    <definedName name="TLAC70">#REF!</definedName>
    <definedName name="TLAC95" localSheetId="4">#REF!</definedName>
    <definedName name="TLAC95">#REF!</definedName>
    <definedName name="Tle" localSheetId="4">#REF!</definedName>
    <definedName name="Tle">#REF!</definedName>
    <definedName name="TLyen">0.3</definedName>
    <definedName name="TOTAL" localSheetId="4">#REF!</definedName>
    <definedName name="TOTAL">#REF!</definedName>
    <definedName name="TPLRP" localSheetId="4">#REF!</definedName>
    <definedName name="TPLRP">#REF!</definedName>
    <definedName name="Tra_DM_su_dung" localSheetId="4">#REF!</definedName>
    <definedName name="Tra_DM_su_dung">#REF!</definedName>
    <definedName name="Tra_don_gia_KS" localSheetId="4">#REF!</definedName>
    <definedName name="Tra_don_gia_KS">#REF!</definedName>
    <definedName name="Tra_DTCT" localSheetId="4">#REF!</definedName>
    <definedName name="Tra_DTCT">#REF!</definedName>
    <definedName name="Tra_tim_hang_mucPT_trung" localSheetId="4">#REF!</definedName>
    <definedName name="Tra_tim_hang_mucPT_trung">#REF!</definedName>
    <definedName name="Tra_TL" localSheetId="4">#REF!</definedName>
    <definedName name="Tra_TL">#REF!</definedName>
    <definedName name="Tra_ty_le2" localSheetId="4">#REF!</definedName>
    <definedName name="Tra_ty_le2">#REF!</definedName>
    <definedName name="Tra_ty_le3" localSheetId="4">#REF!</definedName>
    <definedName name="Tra_ty_le3">#REF!</definedName>
    <definedName name="Tra_ty_le4" localSheetId="4">#REF!</definedName>
    <definedName name="Tra_ty_le4">#REF!</definedName>
    <definedName name="Tra_ty_le5" localSheetId="4">#REF!</definedName>
    <definedName name="Tra_ty_le5">#REF!</definedName>
    <definedName name="TRADE2" localSheetId="4">#REF!</definedName>
    <definedName name="TRADE2">#REF!</definedName>
    <definedName name="TRAVL" localSheetId="4">#REF!</definedName>
    <definedName name="TRAVL">#REF!</definedName>
    <definedName name="ts" localSheetId="4">#REF!</definedName>
    <definedName name="ts">#REF!</definedName>
    <definedName name="tsI" localSheetId="4">#REF!</definedName>
    <definedName name="tsI">#REF!</definedName>
    <definedName name="TT_1P" localSheetId="4">#REF!</definedName>
    <definedName name="TT_1P">#REF!</definedName>
    <definedName name="TT_3p" localSheetId="4">#REF!</definedName>
    <definedName name="TT_3p">#REF!</definedName>
    <definedName name="ttbt" localSheetId="4">#REF!</definedName>
    <definedName name="ttbt">#REF!</definedName>
    <definedName name="tthi" localSheetId="4">#REF!</definedName>
    <definedName name="tthi">#REF!</definedName>
    <definedName name="ttronmk" localSheetId="4">#REF!</definedName>
    <definedName name="ttronmk">#REF!</definedName>
    <definedName name="tuyen1">670.61</definedName>
    <definedName name="tuyena2n3">38</definedName>
    <definedName name="tuyena3n4">38</definedName>
    <definedName name="tuyena4n5">38</definedName>
    <definedName name="tuyenb1">358.79</definedName>
    <definedName name="tuyenn2">46.501</definedName>
    <definedName name="tuyenn4b2">38</definedName>
    <definedName name="tuyenn5b3">38</definedName>
    <definedName name="tv75nc" localSheetId="4">#REF!</definedName>
    <definedName name="tv75nc">#REF!</definedName>
    <definedName name="tv75vl" localSheetId="4">#REF!</definedName>
    <definedName name="tv75vl">#REF!</definedName>
    <definedName name="ty_le" localSheetId="4">#REF!</definedName>
    <definedName name="ty_le">#REF!</definedName>
    <definedName name="ty_le_BTN" localSheetId="4">#REF!</definedName>
    <definedName name="ty_le_BTN">#REF!</definedName>
    <definedName name="Ty_le1" localSheetId="4">#REF!</definedName>
    <definedName name="Ty_le1">#REF!</definedName>
    <definedName name="UP" localSheetId="4">#REF!,#REF!,#REF!,#REF!,#REF!,#REF!,#REF!,#REF!,#REF!,#REF!,#REF!</definedName>
    <definedName name="UP">#REF!,#REF!,#REF!,#REF!,#REF!,#REF!,#REF!,#REF!,#REF!,#REF!,#REF!</definedName>
    <definedName name="v" hidden="1">{"'Sheet1'!$L$16"}</definedName>
    <definedName name="V.1" localSheetId="4">#REF!</definedName>
    <definedName name="V.1">#REF!</definedName>
    <definedName name="V.10" localSheetId="4">#REF!</definedName>
    <definedName name="V.10">#REF!</definedName>
    <definedName name="V.11" localSheetId="4">#REF!</definedName>
    <definedName name="V.11">#REF!</definedName>
    <definedName name="V.12" localSheetId="4">#REF!</definedName>
    <definedName name="V.12">#REF!</definedName>
    <definedName name="V.13" localSheetId="4">#REF!</definedName>
    <definedName name="V.13">#REF!</definedName>
    <definedName name="V.14" localSheetId="4">#REF!</definedName>
    <definedName name="V.14">#REF!</definedName>
    <definedName name="V.15" localSheetId="4">#REF!</definedName>
    <definedName name="V.15">#REF!</definedName>
    <definedName name="V.16" localSheetId="4">#REF!</definedName>
    <definedName name="V.16">#REF!</definedName>
    <definedName name="V.17" localSheetId="4">#REF!</definedName>
    <definedName name="V.17">#REF!</definedName>
    <definedName name="V.18" localSheetId="4">#REF!</definedName>
    <definedName name="V.18">#REF!</definedName>
    <definedName name="V.2" localSheetId="4">#REF!</definedName>
    <definedName name="V.2">#REF!</definedName>
    <definedName name="V.3" localSheetId="4">#REF!</definedName>
    <definedName name="V.3">#REF!</definedName>
    <definedName name="V.4" localSheetId="4">#REF!</definedName>
    <definedName name="V.4">#REF!</definedName>
    <definedName name="V.5" localSheetId="4">#REF!</definedName>
    <definedName name="V.5">#REF!</definedName>
    <definedName name="V.6" localSheetId="4">#REF!</definedName>
    <definedName name="V.6">#REF!</definedName>
    <definedName name="V.7" localSheetId="4">#REF!</definedName>
    <definedName name="V.7">#REF!</definedName>
    <definedName name="V.8" localSheetId="4">#REF!</definedName>
    <definedName name="V.8">#REF!</definedName>
    <definedName name="V.9" localSheetId="4">#REF!</definedName>
    <definedName name="V.9">#REF!</definedName>
    <definedName name="VARIINST" localSheetId="4">#REF!</definedName>
    <definedName name="VARIINST">#REF!</definedName>
    <definedName name="VARIPURC" localSheetId="4">#REF!</definedName>
    <definedName name="VARIPURC">#REF!</definedName>
    <definedName name="vccot" localSheetId="4">#REF!</definedName>
    <definedName name="vccot">#REF!</definedName>
    <definedName name="VCHT" localSheetId="4">#REF!</definedName>
    <definedName name="VCHT">#REF!</definedName>
    <definedName name="vctb" localSheetId="4">#REF!</definedName>
    <definedName name="vctb">#REF!</definedName>
    <definedName name="vd3p" localSheetId="4">#REF!</definedName>
    <definedName name="vd3p">#REF!</definedName>
    <definedName name="vl1p" localSheetId="4">#REF!</definedName>
    <definedName name="vl1p">#REF!</definedName>
    <definedName name="vl3p" localSheetId="4">#REF!</definedName>
    <definedName name="vl3p">#REF!</definedName>
    <definedName name="Vlcap0.7" localSheetId="4">#REF!</definedName>
    <definedName name="Vlcap0.7">#REF!</definedName>
    <definedName name="VLcap1" localSheetId="4">#REF!</definedName>
    <definedName name="VLcap1">#REF!</definedName>
    <definedName name="vldn400" localSheetId="4">#REF!</definedName>
    <definedName name="vldn400">#REF!</definedName>
    <definedName name="vldn600" localSheetId="4">#REF!</definedName>
    <definedName name="vldn600">#REF!</definedName>
    <definedName name="VLIEU" localSheetId="4">#REF!</definedName>
    <definedName name="VLIEU">#REF!</definedName>
    <definedName name="vltram" localSheetId="4">#REF!</definedName>
    <definedName name="vltram">#REF!</definedName>
    <definedName name="VLXD" localSheetId="4">#REF!</definedName>
    <definedName name="VLXD">#REF!</definedName>
    <definedName name="vr3p" localSheetId="4">#REF!</definedName>
    <definedName name="vr3p">#REF!</definedName>
    <definedName name="Vu" localSheetId="4">#REF!</definedName>
    <definedName name="Vu">#REF!</definedName>
    <definedName name="vv" hidden="1">{"'Sheet1'!$L$16"}</definedName>
    <definedName name="W" localSheetId="4">#REF!</definedName>
    <definedName name="W">#REF!</definedName>
    <definedName name="WIRE1">5</definedName>
    <definedName name="X" localSheetId="4">#REF!</definedName>
    <definedName name="X">#REF!</definedName>
    <definedName name="x1pind" localSheetId="4">#REF!</definedName>
    <definedName name="x1pind">#REF!</definedName>
    <definedName name="x1ping" localSheetId="4">#REF!</definedName>
    <definedName name="x1ping">#REF!</definedName>
    <definedName name="x1pint" localSheetId="4">#REF!</definedName>
    <definedName name="x1pint">#REF!</definedName>
    <definedName name="XBCNCKT">5600</definedName>
    <definedName name="XCCT">0.5</definedName>
    <definedName name="xfco" localSheetId="4">#REF!</definedName>
    <definedName name="xfco">#REF!</definedName>
    <definedName name="xfco3p" localSheetId="4">#REF!</definedName>
    <definedName name="xfco3p">#REF!</definedName>
    <definedName name="xfcotnc" localSheetId="4">#REF!</definedName>
    <definedName name="xfcotnc">#REF!</definedName>
    <definedName name="xfcotvl" localSheetId="4">#REF!</definedName>
    <definedName name="xfcotvl">#REF!</definedName>
    <definedName name="xh" localSheetId="4">#REF!</definedName>
    <definedName name="xh">#REF!</definedName>
    <definedName name="xhn" localSheetId="4">#REF!</definedName>
    <definedName name="xhn">#REF!</definedName>
    <definedName name="xig" localSheetId="4">#REF!</definedName>
    <definedName name="xig">#REF!</definedName>
    <definedName name="xig1" localSheetId="4">#REF!</definedName>
    <definedName name="xig1">#REF!</definedName>
    <definedName name="xig1p" localSheetId="4">#REF!</definedName>
    <definedName name="xig1p">#REF!</definedName>
    <definedName name="xig3p" localSheetId="4">#REF!</definedName>
    <definedName name="xig3p">#REF!</definedName>
    <definedName name="xignc3p" localSheetId="4">#REF!</definedName>
    <definedName name="xignc3p">#REF!</definedName>
    <definedName name="xigvl3p" localSheetId="4">#REF!</definedName>
    <definedName name="xigvl3p">#REF!</definedName>
    <definedName name="xin" localSheetId="4">#REF!</definedName>
    <definedName name="xin">#REF!</definedName>
    <definedName name="xin190" localSheetId="4">#REF!</definedName>
    <definedName name="xin190">#REF!</definedName>
    <definedName name="xin1903p" localSheetId="4">#REF!</definedName>
    <definedName name="xin1903p">#REF!</definedName>
    <definedName name="xin2903p" localSheetId="4">#REF!</definedName>
    <definedName name="xin2903p">#REF!</definedName>
    <definedName name="xin290nc3p" localSheetId="4">#REF!</definedName>
    <definedName name="xin290nc3p">#REF!</definedName>
    <definedName name="xin290vl3p" localSheetId="4">#REF!</definedName>
    <definedName name="xin290vl3p">#REF!</definedName>
    <definedName name="xin3p" localSheetId="4">#REF!</definedName>
    <definedName name="xin3p">#REF!</definedName>
    <definedName name="xind" localSheetId="4">#REF!</definedName>
    <definedName name="xind">#REF!</definedName>
    <definedName name="xind1p" localSheetId="4">#REF!</definedName>
    <definedName name="xind1p">#REF!</definedName>
    <definedName name="xind3p" localSheetId="4">#REF!</definedName>
    <definedName name="xind3p">#REF!</definedName>
    <definedName name="xindnc1p" localSheetId="4">#REF!</definedName>
    <definedName name="xindnc1p">#REF!</definedName>
    <definedName name="xindvl1p" localSheetId="4">#REF!</definedName>
    <definedName name="xindvl1p">#REF!</definedName>
    <definedName name="xing1p" localSheetId="4">#REF!</definedName>
    <definedName name="xing1p">#REF!</definedName>
    <definedName name="xingnc1p" localSheetId="4">#REF!</definedName>
    <definedName name="xingnc1p">#REF!</definedName>
    <definedName name="xingvl1p" localSheetId="4">#REF!</definedName>
    <definedName name="xingvl1p">#REF!</definedName>
    <definedName name="xinnc3p" localSheetId="4">#REF!</definedName>
    <definedName name="xinnc3p">#REF!</definedName>
    <definedName name="xint1p" localSheetId="4">#REF!</definedName>
    <definedName name="xint1p">#REF!</definedName>
    <definedName name="xinvl3p" localSheetId="4">#REF!</definedName>
    <definedName name="xinvl3p">#REF!</definedName>
    <definedName name="xit" localSheetId="4">#REF!</definedName>
    <definedName name="xit">#REF!</definedName>
    <definedName name="xit1" localSheetId="4">#REF!</definedName>
    <definedName name="xit1">#REF!</definedName>
    <definedName name="xit1p" localSheetId="4">#REF!</definedName>
    <definedName name="xit1p">#REF!</definedName>
    <definedName name="xit2nc3p" localSheetId="4">#REF!</definedName>
    <definedName name="xit2nc3p">#REF!</definedName>
    <definedName name="xit2vl3p" localSheetId="4">#REF!</definedName>
    <definedName name="xit2vl3p">#REF!</definedName>
    <definedName name="xit3p" localSheetId="4">#REF!</definedName>
    <definedName name="xit3p">#REF!</definedName>
    <definedName name="xitnc3p" localSheetId="4">#REF!</definedName>
    <definedName name="xitnc3p">#REF!</definedName>
    <definedName name="xitvl3p" localSheetId="4">#REF!</definedName>
    <definedName name="xitvl3p">#REF!</definedName>
    <definedName name="xn" localSheetId="4">#REF!</definedName>
    <definedName name="xn">#REF!</definedName>
    <definedName name="xx" hidden="1">{"'Sheet1'!$L$16"}</definedName>
    <definedName name="Z" localSheetId="4">#REF!</definedName>
    <definedName name="Z">#REF!</definedName>
    <definedName name="ZYX" localSheetId="4">#REF!</definedName>
    <definedName name="ZYX">#REF!</definedName>
    <definedName name="ZZZ" localSheetId="4">#REF!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38" l="1"/>
  <c r="H7" i="38"/>
  <c r="G7" i="38"/>
  <c r="A4" i="39" l="1"/>
  <c r="E29" i="39" l="1"/>
  <c r="D29" i="39"/>
  <c r="E28" i="39"/>
  <c r="D28" i="39"/>
  <c r="D7" i="36" l="1"/>
  <c r="C7" i="36" l="1"/>
  <c r="G8" i="34" l="1"/>
  <c r="F8" i="34"/>
  <c r="C17" i="34" l="1"/>
  <c r="E8" i="34"/>
  <c r="D8" i="34"/>
  <c r="C10" i="34"/>
  <c r="C11" i="34"/>
  <c r="C12" i="34"/>
  <c r="C13" i="34"/>
  <c r="C14" i="34"/>
  <c r="C15" i="34"/>
  <c r="C16" i="34"/>
  <c r="C18" i="34"/>
  <c r="C19" i="34"/>
  <c r="C20" i="34"/>
  <c r="C21" i="34"/>
  <c r="C22" i="34"/>
  <c r="C23" i="34"/>
  <c r="C24" i="34"/>
  <c r="C25" i="34"/>
  <c r="C26" i="34"/>
  <c r="C27" i="34"/>
  <c r="C28" i="34"/>
  <c r="C29" i="34"/>
  <c r="C30" i="34"/>
  <c r="C31" i="34"/>
  <c r="C32" i="34"/>
  <c r="C33" i="34"/>
  <c r="C34" i="34"/>
  <c r="C35" i="34"/>
  <c r="C36" i="34"/>
  <c r="C37" i="34"/>
  <c r="C38" i="34"/>
  <c r="C39" i="34"/>
  <c r="C40" i="34"/>
  <c r="C41" i="34"/>
  <c r="C42" i="34"/>
  <c r="C43" i="34"/>
  <c r="C44" i="34"/>
  <c r="C45" i="34"/>
  <c r="C46" i="34"/>
  <c r="C47" i="34"/>
  <c r="C48" i="34"/>
  <c r="C49" i="34"/>
  <c r="C50" i="34"/>
  <c r="C51" i="34"/>
  <c r="C52" i="34"/>
  <c r="C53" i="34"/>
  <c r="C54" i="34"/>
  <c r="C55" i="34"/>
  <c r="C56" i="34"/>
  <c r="C57" i="34"/>
  <c r="C58" i="34"/>
  <c r="C59" i="34"/>
  <c r="C60" i="34"/>
  <c r="C61" i="34"/>
  <c r="C62" i="34"/>
  <c r="C63" i="34"/>
  <c r="C64" i="34"/>
  <c r="C65" i="34"/>
  <c r="C66" i="34"/>
  <c r="C67" i="34"/>
  <c r="C68" i="34"/>
  <c r="C69" i="34"/>
  <c r="C70" i="34"/>
  <c r="C71" i="34"/>
  <c r="C72" i="34"/>
  <c r="C73" i="34"/>
  <c r="C74" i="34"/>
  <c r="C75" i="34"/>
  <c r="C9" i="34"/>
  <c r="C8" i="34" l="1"/>
  <c r="C8" i="15"/>
  <c r="D8" i="15"/>
  <c r="E8" i="15"/>
  <c r="B8" i="15"/>
  <c r="F8" i="15"/>
  <c r="K108" i="10"/>
  <c r="K97" i="10" s="1"/>
  <c r="K39" i="10" s="1"/>
  <c r="K130" i="10"/>
  <c r="K41" i="10" s="1"/>
  <c r="K150" i="10"/>
  <c r="K43" i="10" s="1"/>
  <c r="O72" i="8"/>
  <c r="O63" i="8" s="1"/>
  <c r="O17" i="8" s="1"/>
  <c r="Q110" i="8"/>
  <c r="Q114" i="8"/>
  <c r="Q117" i="8"/>
  <c r="Q123" i="8"/>
  <c r="Q125" i="8"/>
  <c r="O91" i="8"/>
  <c r="O94" i="8"/>
  <c r="Q160" i="8"/>
  <c r="O128" i="8"/>
  <c r="O130" i="8"/>
  <c r="O137" i="8"/>
  <c r="Q181" i="8"/>
  <c r="O171" i="8"/>
  <c r="O184" i="8"/>
  <c r="Q199" i="8"/>
  <c r="Q250" i="8"/>
  <c r="Q265" i="8"/>
  <c r="O251" i="8"/>
  <c r="O246" i="8" s="1"/>
  <c r="O285" i="8"/>
  <c r="O270" i="8" s="1"/>
  <c r="O24" i="8" s="1"/>
  <c r="O44" i="8"/>
  <c r="O16" i="8" s="1"/>
  <c r="O28" i="8"/>
  <c r="O35" i="8"/>
  <c r="O27" i="8" s="1"/>
  <c r="M30" i="8"/>
  <c r="Q30" i="8" s="1"/>
  <c r="M31" i="8"/>
  <c r="Q31" i="8" s="1"/>
  <c r="M32" i="8"/>
  <c r="Q32" i="8" s="1"/>
  <c r="M37" i="8"/>
  <c r="M40" i="8"/>
  <c r="M15" i="8" s="1"/>
  <c r="M46" i="8"/>
  <c r="Q46" i="8" s="1"/>
  <c r="M80" i="8"/>
  <c r="M73" i="8"/>
  <c r="Q73" i="8" s="1"/>
  <c r="M84" i="8"/>
  <c r="M83" i="8" s="1"/>
  <c r="Q83" i="8" s="1"/>
  <c r="M70" i="8"/>
  <c r="Q70" i="8" s="1"/>
  <c r="M65" i="8"/>
  <c r="M64" i="8" s="1"/>
  <c r="M96" i="8"/>
  <c r="M95" i="8" s="1"/>
  <c r="M91" i="8"/>
  <c r="M119" i="8"/>
  <c r="Q119" i="8" s="1"/>
  <c r="M133" i="8"/>
  <c r="M132" i="8" s="1"/>
  <c r="M130" i="8" s="1"/>
  <c r="M143" i="8"/>
  <c r="Q143" i="8" s="1"/>
  <c r="M149" i="8"/>
  <c r="Q149" i="8" s="1"/>
  <c r="M137" i="8"/>
  <c r="M152" i="8"/>
  <c r="M159" i="8"/>
  <c r="M128" i="8"/>
  <c r="M127" i="8" s="1"/>
  <c r="Q127" i="8" s="1"/>
  <c r="M176" i="8"/>
  <c r="Q176" i="8" s="1"/>
  <c r="M179" i="8"/>
  <c r="Q179" i="8" s="1"/>
  <c r="M172" i="8"/>
  <c r="M171" i="8" s="1"/>
  <c r="M185" i="8"/>
  <c r="M184" i="8" s="1"/>
  <c r="M164" i="8"/>
  <c r="M163" i="8" s="1"/>
  <c r="M162" i="8" s="1"/>
  <c r="Q162" i="8" s="1"/>
  <c r="M198" i="8"/>
  <c r="Q198" i="8" s="1"/>
  <c r="M200" i="8"/>
  <c r="Q200" i="8" s="1"/>
  <c r="M206" i="8"/>
  <c r="M205" i="8" s="1"/>
  <c r="Q205" i="8" s="1"/>
  <c r="M211" i="8"/>
  <c r="M210" i="8" s="1"/>
  <c r="Q210" i="8" s="1"/>
  <c r="M190" i="8"/>
  <c r="M215" i="8"/>
  <c r="M221" i="8"/>
  <c r="M227" i="8"/>
  <c r="Q227" i="8" s="1"/>
  <c r="M231" i="8"/>
  <c r="Q231" i="8" s="1"/>
  <c r="M239" i="8"/>
  <c r="M238" i="8" s="1"/>
  <c r="Q238" i="8" s="1"/>
  <c r="M242" i="8"/>
  <c r="M241" i="8" s="1"/>
  <c r="Q241" i="8" s="1"/>
  <c r="M260" i="8"/>
  <c r="M253" i="8"/>
  <c r="M252" i="8" s="1"/>
  <c r="Q252" i="8" s="1"/>
  <c r="M264" i="8"/>
  <c r="M263" i="8" s="1"/>
  <c r="Q263" i="8" s="1"/>
  <c r="M267" i="8"/>
  <c r="M266" i="8" s="1"/>
  <c r="Q266" i="8" s="1"/>
  <c r="M249" i="8"/>
  <c r="M278" i="8"/>
  <c r="M282" i="8"/>
  <c r="Q282" i="8" s="1"/>
  <c r="M286" i="8"/>
  <c r="M285" i="8" s="1"/>
  <c r="M290" i="8"/>
  <c r="M294" i="8"/>
  <c r="M273" i="8"/>
  <c r="M272" i="8" s="1"/>
  <c r="M271" i="8" s="1"/>
  <c r="Q271" i="8" s="1"/>
  <c r="M298" i="8"/>
  <c r="M297" i="8" s="1"/>
  <c r="M296" i="8" s="1"/>
  <c r="P33" i="8"/>
  <c r="N35" i="8"/>
  <c r="N14" i="8" s="1"/>
  <c r="P134" i="8"/>
  <c r="N128" i="8"/>
  <c r="N130" i="8"/>
  <c r="N137" i="8"/>
  <c r="N146" i="8"/>
  <c r="P146" i="8" s="1"/>
  <c r="N160" i="8"/>
  <c r="P160" i="8" s="1"/>
  <c r="P199" i="8"/>
  <c r="P212" i="8"/>
  <c r="N208" i="8"/>
  <c r="P208" i="8" s="1"/>
  <c r="N44" i="8"/>
  <c r="N16" i="8" s="1"/>
  <c r="N72" i="8"/>
  <c r="N85" i="8"/>
  <c r="P85" i="8" s="1"/>
  <c r="N91" i="8"/>
  <c r="N94" i="8"/>
  <c r="N171" i="8"/>
  <c r="N184" i="8"/>
  <c r="N213" i="8"/>
  <c r="N22" i="8" s="1"/>
  <c r="N251" i="8"/>
  <c r="N246" i="8" s="1"/>
  <c r="N23" i="8" s="1"/>
  <c r="N285" i="8"/>
  <c r="N270" i="8" s="1"/>
  <c r="N24" i="8" s="1"/>
  <c r="K29" i="8"/>
  <c r="P29" i="8" s="1"/>
  <c r="K32" i="8"/>
  <c r="P32" i="8" s="1"/>
  <c r="K37" i="8"/>
  <c r="K36" i="8" s="1"/>
  <c r="P36" i="8" s="1"/>
  <c r="K54" i="8"/>
  <c r="K46" i="8"/>
  <c r="K45" i="8" s="1"/>
  <c r="K80" i="8"/>
  <c r="P80" i="8" s="1"/>
  <c r="K73" i="8"/>
  <c r="K84" i="8"/>
  <c r="K65" i="8"/>
  <c r="K64" i="8" s="1"/>
  <c r="K96" i="8"/>
  <c r="K91" i="8"/>
  <c r="K119" i="8"/>
  <c r="K133" i="8"/>
  <c r="K143" i="8"/>
  <c r="P143" i="8" s="1"/>
  <c r="K149" i="8"/>
  <c r="K137" i="8"/>
  <c r="K151" i="8"/>
  <c r="K159" i="8"/>
  <c r="K158" i="8" s="1"/>
  <c r="P158" i="8" s="1"/>
  <c r="K128" i="8"/>
  <c r="K127" i="8" s="1"/>
  <c r="K176" i="8"/>
  <c r="P176" i="8" s="1"/>
  <c r="K179" i="8"/>
  <c r="K172" i="8"/>
  <c r="K171" i="8" s="1"/>
  <c r="K185" i="8"/>
  <c r="K184" i="8" s="1"/>
  <c r="K198" i="8"/>
  <c r="P198" i="8" s="1"/>
  <c r="K200" i="8"/>
  <c r="K206" i="8"/>
  <c r="K205" i="8" s="1"/>
  <c r="P205" i="8" s="1"/>
  <c r="K211" i="8"/>
  <c r="K190" i="8"/>
  <c r="K189" i="8" s="1"/>
  <c r="K188" i="8" s="1"/>
  <c r="K215" i="8"/>
  <c r="K214" i="8" s="1"/>
  <c r="P214" i="8" s="1"/>
  <c r="K221" i="8"/>
  <c r="P221" i="8" s="1"/>
  <c r="K227" i="8"/>
  <c r="P227" i="8" s="1"/>
  <c r="K231" i="8"/>
  <c r="K239" i="8"/>
  <c r="K242" i="8"/>
  <c r="K260" i="8"/>
  <c r="K259" i="8" s="1"/>
  <c r="P259" i="8" s="1"/>
  <c r="K253" i="8"/>
  <c r="K252" i="8" s="1"/>
  <c r="K264" i="8"/>
  <c r="K263" i="8" s="1"/>
  <c r="K267" i="8"/>
  <c r="K249" i="8"/>
  <c r="K248" i="8" s="1"/>
  <c r="K247" i="8" s="1"/>
  <c r="K278" i="8"/>
  <c r="P278" i="8" s="1"/>
  <c r="K282" i="8"/>
  <c r="P282" i="8" s="1"/>
  <c r="K286" i="8"/>
  <c r="K285" i="8" s="1"/>
  <c r="K290" i="8"/>
  <c r="K298" i="8"/>
  <c r="K297" i="8" s="1"/>
  <c r="K296" i="8" s="1"/>
  <c r="K295" i="8" s="1"/>
  <c r="K25" i="8" s="1"/>
  <c r="F260" i="8"/>
  <c r="F259" i="8" s="1"/>
  <c r="F253" i="8"/>
  <c r="F252" i="8" s="1"/>
  <c r="F264" i="8"/>
  <c r="F263" i="8" s="1"/>
  <c r="F267" i="8"/>
  <c r="F266" i="8" s="1"/>
  <c r="F249" i="8"/>
  <c r="F248" i="8" s="1"/>
  <c r="F247" i="8" s="1"/>
  <c r="G260" i="8"/>
  <c r="G259" i="8" s="1"/>
  <c r="G253" i="8"/>
  <c r="G252" i="8" s="1"/>
  <c r="G251" i="8" s="1"/>
  <c r="G264" i="8"/>
  <c r="G263" i="8" s="1"/>
  <c r="G267" i="8"/>
  <c r="G266" i="8" s="1"/>
  <c r="G249" i="8"/>
  <c r="G248" i="8" s="1"/>
  <c r="G247" i="8" s="1"/>
  <c r="H261" i="8"/>
  <c r="U261" i="8" s="1"/>
  <c r="H262" i="8"/>
  <c r="U262" i="8" s="1"/>
  <c r="H253" i="8"/>
  <c r="H252" i="8" s="1"/>
  <c r="H264" i="8"/>
  <c r="H263" i="8" s="1"/>
  <c r="H268" i="8"/>
  <c r="U268" i="8" s="1"/>
  <c r="H269" i="8"/>
  <c r="H249" i="8"/>
  <c r="H248" i="8" s="1"/>
  <c r="H247" i="8" s="1"/>
  <c r="I260" i="8"/>
  <c r="I259" i="8" s="1"/>
  <c r="I253" i="8"/>
  <c r="I252" i="8" s="1"/>
  <c r="I264" i="8"/>
  <c r="I263" i="8" s="1"/>
  <c r="I267" i="8"/>
  <c r="I266" i="8" s="1"/>
  <c r="I249" i="8"/>
  <c r="I248" i="8" s="1"/>
  <c r="I247" i="8" s="1"/>
  <c r="J260" i="8"/>
  <c r="J259" i="8" s="1"/>
  <c r="J253" i="8"/>
  <c r="J252" i="8" s="1"/>
  <c r="J264" i="8"/>
  <c r="J263" i="8" s="1"/>
  <c r="J267" i="8"/>
  <c r="J266" i="8" s="1"/>
  <c r="J249" i="8"/>
  <c r="J248" i="8" s="1"/>
  <c r="J247" i="8" s="1"/>
  <c r="L260" i="8"/>
  <c r="L259" i="8" s="1"/>
  <c r="L253" i="8"/>
  <c r="L252" i="8" s="1"/>
  <c r="L264" i="8"/>
  <c r="L263" i="8" s="1"/>
  <c r="L267" i="8"/>
  <c r="L266" i="8" s="1"/>
  <c r="L249" i="8"/>
  <c r="L248" i="8" s="1"/>
  <c r="L247" i="8" s="1"/>
  <c r="E260" i="8"/>
  <c r="E259" i="8" s="1"/>
  <c r="E254" i="8"/>
  <c r="E255" i="8"/>
  <c r="E256" i="8"/>
  <c r="E258" i="8"/>
  <c r="E264" i="8"/>
  <c r="E263" i="8" s="1"/>
  <c r="E267" i="8"/>
  <c r="E266" i="8" s="1"/>
  <c r="E250" i="8"/>
  <c r="E249" i="8" s="1"/>
  <c r="E248" i="8" s="1"/>
  <c r="E247" i="8" s="1"/>
  <c r="F40" i="8"/>
  <c r="F15" i="8" s="1"/>
  <c r="E40" i="8"/>
  <c r="E15" i="8" s="1"/>
  <c r="F73" i="8"/>
  <c r="G73" i="8"/>
  <c r="H73" i="8"/>
  <c r="I73" i="8"/>
  <c r="J73" i="8"/>
  <c r="L73" i="8"/>
  <c r="F282" i="8"/>
  <c r="G282" i="8"/>
  <c r="H282" i="8"/>
  <c r="I282" i="8"/>
  <c r="J282" i="8"/>
  <c r="L282" i="8"/>
  <c r="F231" i="8"/>
  <c r="Q237" i="8"/>
  <c r="F65" i="8"/>
  <c r="F64" i="8" s="1"/>
  <c r="G65" i="8"/>
  <c r="G64" i="8" s="1"/>
  <c r="H65" i="8"/>
  <c r="H64" i="8" s="1"/>
  <c r="I65" i="8"/>
  <c r="I64" i="8" s="1"/>
  <c r="J65" i="8"/>
  <c r="J64" i="8" s="1"/>
  <c r="L65" i="8"/>
  <c r="L64" i="8" s="1"/>
  <c r="N73" i="10"/>
  <c r="N79" i="10"/>
  <c r="N80" i="10"/>
  <c r="N81" i="10"/>
  <c r="N82" i="10"/>
  <c r="N85" i="10"/>
  <c r="N86" i="10"/>
  <c r="N89" i="10"/>
  <c r="N116" i="10"/>
  <c r="N125" i="10"/>
  <c r="N127" i="10"/>
  <c r="N153" i="10"/>
  <c r="N154" i="10"/>
  <c r="N159" i="10"/>
  <c r="L160" i="10"/>
  <c r="L150" i="10" s="1"/>
  <c r="N150" i="10" s="1"/>
  <c r="N43" i="10" s="1"/>
  <c r="L97" i="10"/>
  <c r="L39" i="10" s="1"/>
  <c r="L141" i="10"/>
  <c r="N141" i="10" s="1"/>
  <c r="N42" i="10" s="1"/>
  <c r="L47" i="10"/>
  <c r="L31" i="10" s="1"/>
  <c r="J56" i="10"/>
  <c r="J55" i="10" s="1"/>
  <c r="J32" i="10" s="1"/>
  <c r="J61" i="10"/>
  <c r="N61" i="10" s="1"/>
  <c r="J63" i="10"/>
  <c r="J67" i="10"/>
  <c r="J71" i="10"/>
  <c r="J77" i="10"/>
  <c r="N77" i="10" s="1"/>
  <c r="J87" i="10"/>
  <c r="N87" i="10" s="1"/>
  <c r="J92" i="10"/>
  <c r="N92" i="10" s="1"/>
  <c r="J98" i="10"/>
  <c r="N98" i="10" s="1"/>
  <c r="J108" i="10"/>
  <c r="N108" i="10" s="1"/>
  <c r="K141" i="10"/>
  <c r="K70" i="10"/>
  <c r="K37" i="10" s="1"/>
  <c r="K76" i="10"/>
  <c r="K38" i="10" s="1"/>
  <c r="J160" i="10"/>
  <c r="I160" i="10"/>
  <c r="M160" i="10" s="1"/>
  <c r="W46" i="9"/>
  <c r="W45" i="9" s="1"/>
  <c r="W24" i="9" s="1"/>
  <c r="W137" i="9"/>
  <c r="W136" i="9" s="1"/>
  <c r="W36" i="9" s="1"/>
  <c r="W176" i="9"/>
  <c r="W174" i="9" s="1"/>
  <c r="W39" i="9" s="1"/>
  <c r="U45" i="9"/>
  <c r="U24" i="9" s="1"/>
  <c r="U138" i="9"/>
  <c r="U148" i="9"/>
  <c r="U153" i="9"/>
  <c r="U165" i="9"/>
  <c r="U176" i="9"/>
  <c r="U174" i="9" s="1"/>
  <c r="U181" i="9"/>
  <c r="U179" i="9" s="1"/>
  <c r="U40" i="9" s="1"/>
  <c r="U184" i="9"/>
  <c r="U183" i="9" s="1"/>
  <c r="U41" i="9" s="1"/>
  <c r="U191" i="9"/>
  <c r="U194" i="9"/>
  <c r="U190" i="9" s="1"/>
  <c r="U188" i="9" s="1"/>
  <c r="U197" i="9"/>
  <c r="U199" i="9"/>
  <c r="U196" i="9" s="1"/>
  <c r="U20" i="9" s="1"/>
  <c r="U205" i="9"/>
  <c r="U203" i="9" s="1"/>
  <c r="V133" i="9"/>
  <c r="V34" i="9" s="1"/>
  <c r="V46" i="9"/>
  <c r="V25" i="9" s="1"/>
  <c r="V70" i="9"/>
  <c r="V27" i="9" s="1"/>
  <c r="V80" i="9"/>
  <c r="V28" i="9" s="1"/>
  <c r="V89" i="9"/>
  <c r="V29" i="9" s="1"/>
  <c r="V95" i="9"/>
  <c r="V30" i="9" s="1"/>
  <c r="V104" i="9"/>
  <c r="V31" i="9" s="1"/>
  <c r="V111" i="9"/>
  <c r="V32" i="9" s="1"/>
  <c r="V117" i="9"/>
  <c r="W33" i="9"/>
  <c r="W29" i="9"/>
  <c r="V176" i="9"/>
  <c r="V174" i="9" s="1"/>
  <c r="V39" i="9" s="1"/>
  <c r="F194" i="9"/>
  <c r="G194" i="9"/>
  <c r="H194" i="9"/>
  <c r="I194" i="9"/>
  <c r="J194" i="9"/>
  <c r="K194" i="9"/>
  <c r="L194" i="9"/>
  <c r="M194" i="9"/>
  <c r="N194" i="9"/>
  <c r="O194" i="9"/>
  <c r="P194" i="9"/>
  <c r="Q194" i="9"/>
  <c r="R194" i="9"/>
  <c r="S194" i="9"/>
  <c r="T194" i="9"/>
  <c r="V194" i="9"/>
  <c r="V187" i="9" s="1"/>
  <c r="V42" i="9" s="1"/>
  <c r="W194" i="9"/>
  <c r="E194" i="9"/>
  <c r="F181" i="9"/>
  <c r="F179" i="9" s="1"/>
  <c r="G181" i="9"/>
  <c r="G179" i="9" s="1"/>
  <c r="H181" i="9"/>
  <c r="H179" i="9" s="1"/>
  <c r="I181" i="9"/>
  <c r="J181" i="9"/>
  <c r="J179" i="9" s="1"/>
  <c r="K181" i="9"/>
  <c r="L181" i="9"/>
  <c r="L179" i="9" s="1"/>
  <c r="M181" i="9"/>
  <c r="M179" i="9" s="1"/>
  <c r="M16" i="9" s="1"/>
  <c r="N181" i="9"/>
  <c r="N179" i="9" s="1"/>
  <c r="O181" i="9"/>
  <c r="P181" i="9"/>
  <c r="Q181" i="9"/>
  <c r="Q179" i="9" s="1"/>
  <c r="R181" i="9"/>
  <c r="S181" i="9"/>
  <c r="T181" i="9"/>
  <c r="T179" i="9" s="1"/>
  <c r="T16" i="9" s="1"/>
  <c r="V181" i="9"/>
  <c r="W181" i="9"/>
  <c r="E181" i="9"/>
  <c r="W205" i="9"/>
  <c r="V205" i="9"/>
  <c r="E205" i="9"/>
  <c r="E203" i="9" s="1"/>
  <c r="F205" i="9"/>
  <c r="F203" i="9" s="1"/>
  <c r="F21" i="9" s="1"/>
  <c r="G205" i="9"/>
  <c r="G203" i="9" s="1"/>
  <c r="H205" i="9"/>
  <c r="H203" i="9" s="1"/>
  <c r="I205" i="9"/>
  <c r="I203" i="9" s="1"/>
  <c r="I43" i="9" s="1"/>
  <c r="J205" i="9"/>
  <c r="J203" i="9" s="1"/>
  <c r="K205" i="9"/>
  <c r="K203" i="9" s="1"/>
  <c r="K21" i="9" s="1"/>
  <c r="L205" i="9"/>
  <c r="L203" i="9" s="1"/>
  <c r="M205" i="9"/>
  <c r="M203" i="9" s="1"/>
  <c r="M21" i="9" s="1"/>
  <c r="N205" i="9"/>
  <c r="N203" i="9" s="1"/>
  <c r="O205" i="9"/>
  <c r="P205" i="9"/>
  <c r="Q205" i="9"/>
  <c r="Q203" i="9" s="1"/>
  <c r="R205" i="9"/>
  <c r="S205" i="9"/>
  <c r="S203" i="9" s="1"/>
  <c r="T205" i="9"/>
  <c r="T203" i="9" s="1"/>
  <c r="T21" i="9" s="1"/>
  <c r="D205" i="9"/>
  <c r="D203" i="9" s="1"/>
  <c r="E69" i="8"/>
  <c r="E10" i="12"/>
  <c r="F10" i="12"/>
  <c r="G10" i="12"/>
  <c r="D10" i="12"/>
  <c r="C43" i="10"/>
  <c r="J43" i="10"/>
  <c r="C42" i="10"/>
  <c r="J42" i="10"/>
  <c r="C41" i="10"/>
  <c r="J41" i="10"/>
  <c r="L41" i="10"/>
  <c r="C40" i="10"/>
  <c r="J40" i="10"/>
  <c r="C39" i="10"/>
  <c r="C38" i="10"/>
  <c r="C37" i="10"/>
  <c r="C36" i="10"/>
  <c r="C35" i="10"/>
  <c r="L35" i="10"/>
  <c r="C34" i="10"/>
  <c r="L34" i="10"/>
  <c r="C33" i="10"/>
  <c r="K33" i="10"/>
  <c r="L33" i="10"/>
  <c r="M33" i="10"/>
  <c r="C32" i="10"/>
  <c r="L32" i="10"/>
  <c r="C31" i="10"/>
  <c r="J31" i="10"/>
  <c r="C30" i="10"/>
  <c r="C29" i="10"/>
  <c r="B43" i="10"/>
  <c r="B42" i="10"/>
  <c r="B41" i="10"/>
  <c r="B40" i="10"/>
  <c r="B39" i="10"/>
  <c r="B38" i="10"/>
  <c r="B37" i="10"/>
  <c r="B36" i="10"/>
  <c r="B29" i="10"/>
  <c r="B35" i="10"/>
  <c r="B34" i="10"/>
  <c r="B33" i="10"/>
  <c r="B32" i="10"/>
  <c r="B31" i="10"/>
  <c r="B30" i="10"/>
  <c r="C43" i="9"/>
  <c r="O43" i="9"/>
  <c r="P43" i="9"/>
  <c r="R43" i="9"/>
  <c r="V43" i="9"/>
  <c r="W43" i="9"/>
  <c r="X43" i="9"/>
  <c r="Y43" i="9"/>
  <c r="C42" i="9"/>
  <c r="O42" i="9"/>
  <c r="P42" i="9"/>
  <c r="R42" i="9"/>
  <c r="W42" i="9"/>
  <c r="Y42" i="9"/>
  <c r="C41" i="9"/>
  <c r="O41" i="9"/>
  <c r="P41" i="9"/>
  <c r="R41" i="9"/>
  <c r="W41" i="9"/>
  <c r="Y41" i="9"/>
  <c r="C40" i="9"/>
  <c r="O40" i="9"/>
  <c r="P40" i="9"/>
  <c r="R40" i="9"/>
  <c r="V40" i="9"/>
  <c r="W40" i="9"/>
  <c r="X40" i="9"/>
  <c r="Y40" i="9"/>
  <c r="C39" i="9"/>
  <c r="O39" i="9"/>
  <c r="P39" i="9"/>
  <c r="R39" i="9"/>
  <c r="X39" i="9"/>
  <c r="Y39" i="9"/>
  <c r="C38" i="9"/>
  <c r="O38" i="9"/>
  <c r="P38" i="9"/>
  <c r="R38" i="9"/>
  <c r="V38" i="9"/>
  <c r="W38" i="9"/>
  <c r="Y38" i="9"/>
  <c r="C37" i="9"/>
  <c r="O37" i="9"/>
  <c r="P37" i="9"/>
  <c r="R37" i="9"/>
  <c r="W37" i="9"/>
  <c r="Y37" i="9"/>
  <c r="C36" i="9"/>
  <c r="O36" i="9"/>
  <c r="P36" i="9"/>
  <c r="R36" i="9"/>
  <c r="Y36" i="9"/>
  <c r="C35" i="9"/>
  <c r="O35" i="9"/>
  <c r="P35" i="9"/>
  <c r="R35" i="9"/>
  <c r="Y35" i="9"/>
  <c r="C34" i="9"/>
  <c r="F34" i="9"/>
  <c r="G34" i="9"/>
  <c r="H34" i="9"/>
  <c r="I34" i="9"/>
  <c r="J34" i="9"/>
  <c r="K34" i="9"/>
  <c r="L34" i="9"/>
  <c r="M34" i="9"/>
  <c r="N34" i="9"/>
  <c r="O34" i="9"/>
  <c r="P34" i="9"/>
  <c r="R34" i="9"/>
  <c r="S34" i="9"/>
  <c r="T34" i="9"/>
  <c r="U34" i="9"/>
  <c r="W34" i="9"/>
  <c r="Y34" i="9"/>
  <c r="C33" i="9"/>
  <c r="F33" i="9"/>
  <c r="G33" i="9"/>
  <c r="H33" i="9"/>
  <c r="I33" i="9"/>
  <c r="J33" i="9"/>
  <c r="K33" i="9"/>
  <c r="L33" i="9"/>
  <c r="M33" i="9"/>
  <c r="N33" i="9"/>
  <c r="O33" i="9"/>
  <c r="P33" i="9"/>
  <c r="R33" i="9"/>
  <c r="S33" i="9"/>
  <c r="T33" i="9"/>
  <c r="U33" i="9"/>
  <c r="Y33" i="9"/>
  <c r="C32" i="9"/>
  <c r="F32" i="9"/>
  <c r="G32" i="9"/>
  <c r="H32" i="9"/>
  <c r="I32" i="9"/>
  <c r="J32" i="9"/>
  <c r="K32" i="9"/>
  <c r="L32" i="9"/>
  <c r="M32" i="9"/>
  <c r="N32" i="9"/>
  <c r="O32" i="9"/>
  <c r="P32" i="9"/>
  <c r="R32" i="9"/>
  <c r="S32" i="9"/>
  <c r="T32" i="9"/>
  <c r="U32" i="9"/>
  <c r="W32" i="9"/>
  <c r="Y32" i="9"/>
  <c r="C31" i="9"/>
  <c r="F31" i="9"/>
  <c r="G31" i="9"/>
  <c r="H31" i="9"/>
  <c r="I31" i="9"/>
  <c r="J31" i="9"/>
  <c r="K31" i="9"/>
  <c r="L31" i="9"/>
  <c r="M31" i="9"/>
  <c r="N31" i="9"/>
  <c r="O31" i="9"/>
  <c r="P31" i="9"/>
  <c r="R31" i="9"/>
  <c r="S31" i="9"/>
  <c r="T31" i="9"/>
  <c r="U31" i="9"/>
  <c r="W31" i="9"/>
  <c r="Y31" i="9"/>
  <c r="C30" i="9"/>
  <c r="F30" i="9"/>
  <c r="G30" i="9"/>
  <c r="H30" i="9"/>
  <c r="I30" i="9"/>
  <c r="J30" i="9"/>
  <c r="K30" i="9"/>
  <c r="L30" i="9"/>
  <c r="M30" i="9"/>
  <c r="N30" i="9"/>
  <c r="O30" i="9"/>
  <c r="P30" i="9"/>
  <c r="R30" i="9"/>
  <c r="S30" i="9"/>
  <c r="T30" i="9"/>
  <c r="U30" i="9"/>
  <c r="W30" i="9"/>
  <c r="Y30" i="9"/>
  <c r="C29" i="9"/>
  <c r="F29" i="9"/>
  <c r="G29" i="9"/>
  <c r="H29" i="9"/>
  <c r="I29" i="9"/>
  <c r="J29" i="9"/>
  <c r="K29" i="9"/>
  <c r="L29" i="9"/>
  <c r="M29" i="9"/>
  <c r="N29" i="9"/>
  <c r="O29" i="9"/>
  <c r="P29" i="9"/>
  <c r="R29" i="9"/>
  <c r="S29" i="9"/>
  <c r="T29" i="9"/>
  <c r="U29" i="9"/>
  <c r="Y29" i="9"/>
  <c r="C28" i="9"/>
  <c r="F28" i="9"/>
  <c r="G28" i="9"/>
  <c r="H28" i="9"/>
  <c r="I28" i="9"/>
  <c r="J28" i="9"/>
  <c r="K28" i="9"/>
  <c r="L28" i="9"/>
  <c r="M28" i="9"/>
  <c r="N28" i="9"/>
  <c r="O28" i="9"/>
  <c r="P28" i="9"/>
  <c r="R28" i="9"/>
  <c r="S28" i="9"/>
  <c r="T28" i="9"/>
  <c r="U28" i="9"/>
  <c r="W28" i="9"/>
  <c r="Y28" i="9"/>
  <c r="C27" i="9"/>
  <c r="F27" i="9"/>
  <c r="G27" i="9"/>
  <c r="H27" i="9"/>
  <c r="I27" i="9"/>
  <c r="J27" i="9"/>
  <c r="K27" i="9"/>
  <c r="L27" i="9"/>
  <c r="M27" i="9"/>
  <c r="N27" i="9"/>
  <c r="O27" i="9"/>
  <c r="P27" i="9"/>
  <c r="R27" i="9"/>
  <c r="S27" i="9"/>
  <c r="T27" i="9"/>
  <c r="U27" i="9"/>
  <c r="W27" i="9"/>
  <c r="Y27" i="9"/>
  <c r="C26" i="9"/>
  <c r="F26" i="9"/>
  <c r="G26" i="9"/>
  <c r="H26" i="9"/>
  <c r="I26" i="9"/>
  <c r="J26" i="9"/>
  <c r="K26" i="9"/>
  <c r="L26" i="9"/>
  <c r="M26" i="9"/>
  <c r="N26" i="9"/>
  <c r="O26" i="9"/>
  <c r="P26" i="9"/>
  <c r="R26" i="9"/>
  <c r="S26" i="9"/>
  <c r="T26" i="9"/>
  <c r="U26" i="9"/>
  <c r="V26" i="9"/>
  <c r="W26" i="9"/>
  <c r="Y26" i="9"/>
  <c r="C25" i="9"/>
  <c r="F25" i="9"/>
  <c r="G25" i="9"/>
  <c r="H25" i="9"/>
  <c r="I25" i="9"/>
  <c r="J25" i="9"/>
  <c r="K25" i="9"/>
  <c r="L25" i="9"/>
  <c r="M25" i="9"/>
  <c r="N25" i="9"/>
  <c r="O25" i="9"/>
  <c r="P25" i="9"/>
  <c r="R25" i="9"/>
  <c r="S25" i="9"/>
  <c r="T25" i="9"/>
  <c r="U25" i="9"/>
  <c r="Y25" i="9"/>
  <c r="C24" i="9"/>
  <c r="F24" i="9"/>
  <c r="G24" i="9"/>
  <c r="H24" i="9"/>
  <c r="I24" i="9"/>
  <c r="J24" i="9"/>
  <c r="K24" i="9"/>
  <c r="L24" i="9"/>
  <c r="M24" i="9"/>
  <c r="N24" i="9"/>
  <c r="O24" i="9"/>
  <c r="P24" i="9"/>
  <c r="Y24" i="9"/>
  <c r="B43" i="9"/>
  <c r="B42" i="9"/>
  <c r="B41" i="9"/>
  <c r="B40" i="9"/>
  <c r="B39" i="9"/>
  <c r="B38" i="9"/>
  <c r="B37" i="9"/>
  <c r="B36" i="9"/>
  <c r="B35" i="9"/>
  <c r="B34" i="9"/>
  <c r="B33" i="9"/>
  <c r="B32" i="9"/>
  <c r="B31" i="9"/>
  <c r="B30" i="9"/>
  <c r="B29" i="9"/>
  <c r="B28" i="9"/>
  <c r="B27" i="9"/>
  <c r="B26" i="9"/>
  <c r="B25" i="9"/>
  <c r="B24" i="9"/>
  <c r="C25" i="8"/>
  <c r="D25" i="8"/>
  <c r="N25" i="8"/>
  <c r="O25" i="8"/>
  <c r="P25" i="8"/>
  <c r="C24" i="8"/>
  <c r="D24" i="8"/>
  <c r="C23" i="8"/>
  <c r="D23" i="8"/>
  <c r="C22" i="8"/>
  <c r="D22" i="8"/>
  <c r="C21" i="8"/>
  <c r="D21" i="8"/>
  <c r="C20" i="8"/>
  <c r="D20" i="8"/>
  <c r="C19" i="8"/>
  <c r="D19" i="8"/>
  <c r="C18" i="8"/>
  <c r="D18" i="8"/>
  <c r="C17" i="8"/>
  <c r="D17" i="8"/>
  <c r="C16" i="8"/>
  <c r="D16" i="8"/>
  <c r="C15" i="8"/>
  <c r="D15" i="8"/>
  <c r="G15" i="8"/>
  <c r="H15" i="8"/>
  <c r="I15" i="8"/>
  <c r="J15" i="8"/>
  <c r="K15" i="8"/>
  <c r="L15" i="8"/>
  <c r="N15" i="8"/>
  <c r="O15" i="8"/>
  <c r="P15" i="8"/>
  <c r="C14" i="8"/>
  <c r="D14" i="8"/>
  <c r="C13" i="8"/>
  <c r="D13" i="8"/>
  <c r="B25" i="8"/>
  <c r="B24" i="8"/>
  <c r="B23" i="8"/>
  <c r="B22" i="8"/>
  <c r="B21" i="8"/>
  <c r="B20" i="8"/>
  <c r="B19" i="8"/>
  <c r="B18" i="8"/>
  <c r="B17" i="8"/>
  <c r="B16" i="8"/>
  <c r="B15" i="8"/>
  <c r="B14" i="8"/>
  <c r="B13" i="8"/>
  <c r="L54" i="8"/>
  <c r="L53" i="8" s="1"/>
  <c r="M54" i="8"/>
  <c r="F54" i="8"/>
  <c r="F53" i="8" s="1"/>
  <c r="G54" i="8"/>
  <c r="G53" i="8" s="1"/>
  <c r="I54" i="8"/>
  <c r="I53" i="8" s="1"/>
  <c r="J54" i="8"/>
  <c r="J53" i="8" s="1"/>
  <c r="E54" i="8"/>
  <c r="E53" i="8" s="1"/>
  <c r="F96" i="8"/>
  <c r="G96" i="8"/>
  <c r="G95" i="8" s="1"/>
  <c r="G94" i="8" s="1"/>
  <c r="G93" i="8" s="1"/>
  <c r="I96" i="8"/>
  <c r="I95" i="8" s="1"/>
  <c r="I94" i="8" s="1"/>
  <c r="I93" i="8" s="1"/>
  <c r="J96" i="8"/>
  <c r="J95" i="8" s="1"/>
  <c r="J94" i="8" s="1"/>
  <c r="J93" i="8" s="1"/>
  <c r="L96" i="8"/>
  <c r="L95" i="8" s="1"/>
  <c r="L94" i="8" s="1"/>
  <c r="L93" i="8" s="1"/>
  <c r="E96" i="8"/>
  <c r="F80" i="8"/>
  <c r="G80" i="8"/>
  <c r="I80" i="8"/>
  <c r="J80" i="8"/>
  <c r="J72" i="8" s="1"/>
  <c r="L80" i="8"/>
  <c r="L72" i="8" s="1"/>
  <c r="E80" i="8"/>
  <c r="N49" i="10"/>
  <c r="N50" i="10"/>
  <c r="N51" i="10"/>
  <c r="N52" i="10"/>
  <c r="N57" i="10"/>
  <c r="N58" i="10"/>
  <c r="N62" i="10"/>
  <c r="N64" i="10"/>
  <c r="N68" i="10"/>
  <c r="N72" i="10"/>
  <c r="N74" i="10"/>
  <c r="N75" i="10"/>
  <c r="N78" i="10"/>
  <c r="N83" i="10"/>
  <c r="N84" i="10"/>
  <c r="N88" i="10"/>
  <c r="N90" i="10"/>
  <c r="N91" i="10"/>
  <c r="N93" i="10"/>
  <c r="N94" i="10"/>
  <c r="N95" i="10"/>
  <c r="N96" i="10"/>
  <c r="N99" i="10"/>
  <c r="N100" i="10"/>
  <c r="N101" i="10"/>
  <c r="N102" i="10"/>
  <c r="N103" i="10"/>
  <c r="N104" i="10"/>
  <c r="N105" i="10"/>
  <c r="N109" i="10"/>
  <c r="N110" i="10"/>
  <c r="N111" i="10"/>
  <c r="N112" i="10"/>
  <c r="N114" i="10"/>
  <c r="N115" i="10"/>
  <c r="N117" i="10"/>
  <c r="N118" i="10"/>
  <c r="N119" i="10"/>
  <c r="N120" i="10"/>
  <c r="N121" i="10"/>
  <c r="N123" i="10"/>
  <c r="N124" i="10"/>
  <c r="N126" i="10"/>
  <c r="N128" i="10"/>
  <c r="N129" i="10"/>
  <c r="N130" i="10"/>
  <c r="N41" i="10" s="1"/>
  <c r="N131" i="10"/>
  <c r="N132" i="10"/>
  <c r="N133" i="10"/>
  <c r="N134" i="10"/>
  <c r="N135" i="10"/>
  <c r="N136" i="10"/>
  <c r="N137" i="10"/>
  <c r="N138" i="10"/>
  <c r="N139" i="10"/>
  <c r="N140" i="10"/>
  <c r="N142" i="10"/>
  <c r="N143" i="10"/>
  <c r="N144" i="10"/>
  <c r="N145" i="10"/>
  <c r="N146" i="10"/>
  <c r="N147" i="10"/>
  <c r="N148" i="10"/>
  <c r="N151" i="10"/>
  <c r="N152" i="10"/>
  <c r="N155" i="10"/>
  <c r="N157" i="10"/>
  <c r="N158" i="10"/>
  <c r="N162" i="10"/>
  <c r="N163" i="10"/>
  <c r="N164" i="10"/>
  <c r="N165" i="10"/>
  <c r="N166" i="10"/>
  <c r="N167" i="10"/>
  <c r="M49" i="10"/>
  <c r="M51" i="10"/>
  <c r="M54" i="10"/>
  <c r="M57" i="10"/>
  <c r="M68" i="10"/>
  <c r="M72" i="10"/>
  <c r="M73" i="10"/>
  <c r="M74" i="10"/>
  <c r="M75" i="10"/>
  <c r="M78" i="10"/>
  <c r="M79" i="10"/>
  <c r="M80" i="10"/>
  <c r="M81" i="10"/>
  <c r="M82" i="10"/>
  <c r="M83" i="10"/>
  <c r="M84" i="10"/>
  <c r="M85" i="10"/>
  <c r="M86" i="10"/>
  <c r="M88" i="10"/>
  <c r="M89" i="10"/>
  <c r="M90" i="10"/>
  <c r="M91" i="10"/>
  <c r="M99" i="10"/>
  <c r="M100" i="10"/>
  <c r="M101" i="10"/>
  <c r="M102" i="10"/>
  <c r="M103" i="10"/>
  <c r="M105" i="10"/>
  <c r="M106" i="10"/>
  <c r="M115" i="10"/>
  <c r="M116" i="10"/>
  <c r="M118" i="10"/>
  <c r="M119" i="10"/>
  <c r="M120" i="10"/>
  <c r="M121" i="10"/>
  <c r="M122" i="10"/>
  <c r="M123" i="10"/>
  <c r="M124" i="10"/>
  <c r="M125" i="10"/>
  <c r="M132" i="10"/>
  <c r="M134" i="10"/>
  <c r="M135" i="10"/>
  <c r="M136" i="10"/>
  <c r="M138" i="10"/>
  <c r="M143" i="10"/>
  <c r="M144" i="10"/>
  <c r="M145" i="10"/>
  <c r="M146" i="10"/>
  <c r="M152" i="10"/>
  <c r="M153" i="10"/>
  <c r="M155" i="10"/>
  <c r="M156" i="10"/>
  <c r="M159" i="10"/>
  <c r="X47" i="9"/>
  <c r="X49" i="9"/>
  <c r="X50" i="9"/>
  <c r="X51" i="9"/>
  <c r="X52" i="9"/>
  <c r="X53" i="9"/>
  <c r="X54" i="9"/>
  <c r="X55" i="9"/>
  <c r="X56" i="9"/>
  <c r="X57" i="9"/>
  <c r="X58" i="9"/>
  <c r="X59" i="9"/>
  <c r="X60" i="9"/>
  <c r="X61" i="9"/>
  <c r="X62" i="9"/>
  <c r="X63" i="9"/>
  <c r="X64" i="9"/>
  <c r="X65" i="9"/>
  <c r="X66" i="9"/>
  <c r="X67" i="9"/>
  <c r="X68" i="9"/>
  <c r="X69" i="9"/>
  <c r="X71" i="9"/>
  <c r="X72" i="9"/>
  <c r="X73" i="9"/>
  <c r="X74" i="9"/>
  <c r="X75" i="9"/>
  <c r="X76" i="9"/>
  <c r="X77" i="9"/>
  <c r="X78" i="9"/>
  <c r="X79" i="9"/>
  <c r="X81" i="9"/>
  <c r="X82" i="9"/>
  <c r="X83" i="9"/>
  <c r="X84" i="9"/>
  <c r="X85" i="9"/>
  <c r="X86" i="9"/>
  <c r="X87" i="9"/>
  <c r="X88" i="9"/>
  <c r="X90" i="9"/>
  <c r="X91" i="9"/>
  <c r="X92" i="9"/>
  <c r="X93" i="9"/>
  <c r="X94" i="9"/>
  <c r="X96" i="9"/>
  <c r="X97" i="9"/>
  <c r="X98" i="9"/>
  <c r="X99" i="9"/>
  <c r="X100" i="9"/>
  <c r="X101" i="9"/>
  <c r="X102" i="9"/>
  <c r="X103" i="9"/>
  <c r="X105" i="9"/>
  <c r="X106" i="9"/>
  <c r="X107" i="9"/>
  <c r="X108" i="9"/>
  <c r="X109" i="9"/>
  <c r="X110" i="9"/>
  <c r="X112" i="9"/>
  <c r="X113" i="9"/>
  <c r="X114" i="9"/>
  <c r="X115" i="9"/>
  <c r="X116" i="9"/>
  <c r="X119" i="9"/>
  <c r="X120" i="9"/>
  <c r="X121" i="9"/>
  <c r="X122" i="9"/>
  <c r="X123" i="9"/>
  <c r="X124" i="9"/>
  <c r="X125" i="9"/>
  <c r="X126" i="9"/>
  <c r="X127" i="9"/>
  <c r="X128" i="9"/>
  <c r="X130" i="9"/>
  <c r="X131" i="9"/>
  <c r="X132" i="9"/>
  <c r="X134" i="9"/>
  <c r="X139" i="9"/>
  <c r="X140" i="9"/>
  <c r="X141" i="9"/>
  <c r="X142" i="9"/>
  <c r="X143" i="9"/>
  <c r="X144" i="9"/>
  <c r="X145" i="9"/>
  <c r="X146" i="9"/>
  <c r="X147" i="9"/>
  <c r="X154" i="9"/>
  <c r="X155" i="9"/>
  <c r="X156" i="9"/>
  <c r="X157" i="9"/>
  <c r="X158" i="9"/>
  <c r="X159" i="9"/>
  <c r="X160" i="9"/>
  <c r="X161" i="9"/>
  <c r="X162" i="9"/>
  <c r="X163" i="9"/>
  <c r="X185" i="9"/>
  <c r="X198" i="9"/>
  <c r="Q33" i="8"/>
  <c r="Q34" i="8"/>
  <c r="Q38" i="8"/>
  <c r="Q39" i="8"/>
  <c r="Q48" i="8"/>
  <c r="Q49" i="8"/>
  <c r="Q50" i="8"/>
  <c r="Q51" i="8"/>
  <c r="Q52" i="8"/>
  <c r="Q66" i="8"/>
  <c r="Q74" i="8"/>
  <c r="Q81" i="8"/>
  <c r="Q82" i="8"/>
  <c r="Q87" i="8"/>
  <c r="Q89" i="8"/>
  <c r="Q92" i="8"/>
  <c r="Q105" i="8"/>
  <c r="Q106" i="8"/>
  <c r="Q107" i="8"/>
  <c r="Q108" i="8"/>
  <c r="Q109" i="8"/>
  <c r="Q111" i="8"/>
  <c r="Q112" i="8"/>
  <c r="Q113" i="8"/>
  <c r="Q115" i="8"/>
  <c r="Q116" i="8"/>
  <c r="Q118" i="8"/>
  <c r="Q120" i="8"/>
  <c r="Q121" i="8"/>
  <c r="Q122" i="8"/>
  <c r="Q124" i="8"/>
  <c r="Q129" i="8"/>
  <c r="Q134" i="8"/>
  <c r="Q135" i="8"/>
  <c r="Q138" i="8"/>
  <c r="Q139" i="8"/>
  <c r="Q140" i="8"/>
  <c r="Q141" i="8"/>
  <c r="Q144" i="8"/>
  <c r="Q145" i="8"/>
  <c r="Q146" i="8"/>
  <c r="Q147" i="8"/>
  <c r="Q148" i="8"/>
  <c r="Q150" i="8"/>
  <c r="Q153" i="8"/>
  <c r="Q154" i="8"/>
  <c r="Q155" i="8"/>
  <c r="Q156" i="8"/>
  <c r="Q157" i="8"/>
  <c r="Q165" i="8"/>
  <c r="Q166" i="8"/>
  <c r="Q167" i="8"/>
  <c r="Q168" i="8"/>
  <c r="Q169" i="8"/>
  <c r="Q173" i="8"/>
  <c r="Q174" i="8"/>
  <c r="Q177" i="8"/>
  <c r="Q178" i="8"/>
  <c r="Q180" i="8"/>
  <c r="Q182" i="8"/>
  <c r="Q186" i="8"/>
  <c r="Q191" i="8"/>
  <c r="Q192" i="8"/>
  <c r="Q193" i="8"/>
  <c r="Q194" i="8"/>
  <c r="Q195" i="8"/>
  <c r="Q201" i="8"/>
  <c r="Q202" i="8"/>
  <c r="Q203" i="8"/>
  <c r="Q204" i="8"/>
  <c r="Q207" i="8"/>
  <c r="Q208" i="8"/>
  <c r="Q209" i="8"/>
  <c r="Q212" i="8"/>
  <c r="Q216" i="8"/>
  <c r="Q217" i="8"/>
  <c r="Q228" i="8"/>
  <c r="Q229" i="8"/>
  <c r="Q230" i="8"/>
  <c r="Q232" i="8"/>
  <c r="Q234" i="8"/>
  <c r="Q235" i="8"/>
  <c r="Q236" i="8"/>
  <c r="Q240" i="8"/>
  <c r="Q243" i="8"/>
  <c r="Q244" i="8"/>
  <c r="Q245" i="8"/>
  <c r="Q254" i="8"/>
  <c r="Q255" i="8"/>
  <c r="Q256" i="8"/>
  <c r="Q257" i="8"/>
  <c r="Q258" i="8"/>
  <c r="Q261" i="8"/>
  <c r="Q262" i="8"/>
  <c r="Q268" i="8"/>
  <c r="Q269" i="8"/>
  <c r="Q274" i="8"/>
  <c r="Q275" i="8"/>
  <c r="Q279" i="8"/>
  <c r="Q280" i="8"/>
  <c r="Q281" i="8"/>
  <c r="Q283" i="8"/>
  <c r="Q287" i="8"/>
  <c r="Q291" i="8"/>
  <c r="Q292" i="8"/>
  <c r="Q299" i="8"/>
  <c r="P30" i="8"/>
  <c r="P31" i="8"/>
  <c r="P38" i="8"/>
  <c r="P55" i="8"/>
  <c r="P56" i="8"/>
  <c r="P57" i="8"/>
  <c r="P58" i="8"/>
  <c r="P59" i="8"/>
  <c r="P60" i="8"/>
  <c r="P61" i="8"/>
  <c r="P62" i="8"/>
  <c r="P81" i="8"/>
  <c r="P82" i="8"/>
  <c r="P97" i="8"/>
  <c r="P100" i="8"/>
  <c r="P101" i="8"/>
  <c r="P102" i="8"/>
  <c r="P103" i="8"/>
  <c r="P104" i="8"/>
  <c r="P135" i="8"/>
  <c r="P144" i="8"/>
  <c r="P145" i="8"/>
  <c r="P147" i="8"/>
  <c r="P148" i="8"/>
  <c r="P177" i="8"/>
  <c r="P178" i="8"/>
  <c r="P207" i="8"/>
  <c r="P209" i="8"/>
  <c r="P216" i="8"/>
  <c r="P217" i="8"/>
  <c r="P222" i="8"/>
  <c r="P223" i="8"/>
  <c r="P224" i="8"/>
  <c r="P225" i="8"/>
  <c r="P226" i="8"/>
  <c r="P228" i="8"/>
  <c r="P229" i="8"/>
  <c r="P230" i="8"/>
  <c r="P240" i="8"/>
  <c r="P243" i="8"/>
  <c r="P244" i="8"/>
  <c r="P245" i="8"/>
  <c r="P261" i="8"/>
  <c r="P262" i="8"/>
  <c r="P268" i="8"/>
  <c r="P269" i="8"/>
  <c r="P279" i="8"/>
  <c r="P280" i="8"/>
  <c r="P281" i="8"/>
  <c r="P283" i="8"/>
  <c r="P287" i="8"/>
  <c r="P291" i="8"/>
  <c r="P292" i="8"/>
  <c r="N63" i="10"/>
  <c r="J48" i="10"/>
  <c r="N48" i="10" s="1"/>
  <c r="K113" i="10"/>
  <c r="K40" i="10" s="1"/>
  <c r="K66" i="10"/>
  <c r="K65" i="10" s="1"/>
  <c r="K34" i="10" s="1"/>
  <c r="K55" i="10"/>
  <c r="K32" i="10" s="1"/>
  <c r="K47" i="10"/>
  <c r="K31" i="10" s="1"/>
  <c r="V137" i="9"/>
  <c r="R45" i="9"/>
  <c r="R23" i="9" s="1"/>
  <c r="S45" i="9"/>
  <c r="S24" i="9" s="1"/>
  <c r="T45" i="9"/>
  <c r="T24" i="9" s="1"/>
  <c r="V183" i="9"/>
  <c r="V41" i="9" s="1"/>
  <c r="E199" i="9"/>
  <c r="F199" i="9"/>
  <c r="G199" i="9"/>
  <c r="H199" i="9"/>
  <c r="I199" i="9"/>
  <c r="J199" i="9"/>
  <c r="K199" i="9"/>
  <c r="L199" i="9"/>
  <c r="M199" i="9"/>
  <c r="N199" i="9"/>
  <c r="O199" i="9"/>
  <c r="P199" i="9"/>
  <c r="Q199" i="9"/>
  <c r="R199" i="9"/>
  <c r="S199" i="9"/>
  <c r="T199" i="9"/>
  <c r="D199" i="9"/>
  <c r="E284" i="8"/>
  <c r="E282" i="8" s="1"/>
  <c r="E237" i="8"/>
  <c r="E79" i="8"/>
  <c r="E78" i="8"/>
  <c r="E77" i="8"/>
  <c r="E76" i="8"/>
  <c r="E75" i="8"/>
  <c r="E68" i="8"/>
  <c r="E67" i="8"/>
  <c r="I164" i="10"/>
  <c r="H164" i="10"/>
  <c r="G164" i="10"/>
  <c r="F164" i="10"/>
  <c r="I162" i="10"/>
  <c r="H162" i="10"/>
  <c r="G162" i="10"/>
  <c r="F162" i="10"/>
  <c r="E162" i="10"/>
  <c r="D162" i="10"/>
  <c r="H160" i="10"/>
  <c r="G160" i="10"/>
  <c r="F160" i="10"/>
  <c r="E160" i="10"/>
  <c r="D160" i="10"/>
  <c r="I158" i="10"/>
  <c r="M158" i="10" s="1"/>
  <c r="I157" i="10"/>
  <c r="M157" i="10" s="1"/>
  <c r="I154" i="10"/>
  <c r="M154" i="10" s="1"/>
  <c r="D152" i="10"/>
  <c r="D151" i="10" s="1"/>
  <c r="H151" i="10"/>
  <c r="G151" i="10"/>
  <c r="F151" i="10"/>
  <c r="E151" i="10"/>
  <c r="I147" i="10"/>
  <c r="I142" i="10"/>
  <c r="M142" i="10" s="1"/>
  <c r="H147" i="10"/>
  <c r="G147" i="10"/>
  <c r="F147" i="10"/>
  <c r="E147" i="10"/>
  <c r="D147" i="10"/>
  <c r="H142" i="10"/>
  <c r="G142" i="10"/>
  <c r="F142" i="10"/>
  <c r="E142" i="10"/>
  <c r="D142" i="10"/>
  <c r="I139" i="10"/>
  <c r="I137" i="10" s="1"/>
  <c r="M137" i="10" s="1"/>
  <c r="H139" i="10"/>
  <c r="H137" i="10" s="1"/>
  <c r="H131" i="10"/>
  <c r="G139" i="10"/>
  <c r="G137" i="10" s="1"/>
  <c r="F139" i="10"/>
  <c r="F137" i="10" s="1"/>
  <c r="E139" i="10"/>
  <c r="E137" i="10" s="1"/>
  <c r="D139" i="10"/>
  <c r="D137" i="10" s="1"/>
  <c r="I131" i="10"/>
  <c r="M131" i="10" s="1"/>
  <c r="G131" i="10"/>
  <c r="F131" i="10"/>
  <c r="E131" i="10"/>
  <c r="D131" i="10"/>
  <c r="I128" i="10"/>
  <c r="H128" i="10"/>
  <c r="G128" i="10"/>
  <c r="F128" i="10"/>
  <c r="E128" i="10"/>
  <c r="D128" i="10"/>
  <c r="I126" i="10"/>
  <c r="H126" i="10"/>
  <c r="G126" i="10"/>
  <c r="F126" i="10"/>
  <c r="E126" i="10"/>
  <c r="D126" i="10"/>
  <c r="I117" i="10"/>
  <c r="M117" i="10" s="1"/>
  <c r="H117" i="10"/>
  <c r="H114" i="10"/>
  <c r="G117" i="10"/>
  <c r="F117" i="10"/>
  <c r="E117" i="10"/>
  <c r="D117" i="10"/>
  <c r="I114" i="10"/>
  <c r="M114" i="10" s="1"/>
  <c r="G114" i="10"/>
  <c r="F114" i="10"/>
  <c r="E114" i="10"/>
  <c r="D114" i="10"/>
  <c r="I108" i="10"/>
  <c r="H108" i="10"/>
  <c r="G108" i="10"/>
  <c r="F108" i="10"/>
  <c r="I104" i="10"/>
  <c r="M104" i="10" s="1"/>
  <c r="H104" i="10"/>
  <c r="G104" i="10"/>
  <c r="F104" i="10"/>
  <c r="E104" i="10"/>
  <c r="D104" i="10"/>
  <c r="E103" i="10"/>
  <c r="E98" i="10" s="1"/>
  <c r="D103" i="10"/>
  <c r="D98" i="10" s="1"/>
  <c r="I98" i="10"/>
  <c r="M98" i="10" s="1"/>
  <c r="H98" i="10"/>
  <c r="G98" i="10"/>
  <c r="F98" i="10"/>
  <c r="I92" i="10"/>
  <c r="H92" i="10"/>
  <c r="G92" i="10"/>
  <c r="F92" i="10"/>
  <c r="E92" i="10"/>
  <c r="D92" i="10"/>
  <c r="I87" i="10"/>
  <c r="M87" i="10" s="1"/>
  <c r="H87" i="10"/>
  <c r="G87" i="10"/>
  <c r="F87" i="10"/>
  <c r="E87" i="10"/>
  <c r="D87" i="10"/>
  <c r="E82" i="10"/>
  <c r="D82" i="10"/>
  <c r="E81" i="10"/>
  <c r="D81" i="10"/>
  <c r="E79" i="10"/>
  <c r="D79" i="10"/>
  <c r="I77" i="10"/>
  <c r="H77" i="10"/>
  <c r="G77" i="10"/>
  <c r="F77" i="10"/>
  <c r="I71" i="10"/>
  <c r="H71" i="10"/>
  <c r="H70" i="10" s="1"/>
  <c r="H37" i="10" s="1"/>
  <c r="G71" i="10"/>
  <c r="G70" i="10" s="1"/>
  <c r="G37" i="10" s="1"/>
  <c r="F71" i="10"/>
  <c r="F70" i="10" s="1"/>
  <c r="F37" i="10" s="1"/>
  <c r="E71" i="10"/>
  <c r="E70" i="10" s="1"/>
  <c r="D71" i="10"/>
  <c r="D70" i="10" s="1"/>
  <c r="D20" i="10" s="1"/>
  <c r="D68" i="10"/>
  <c r="D67" i="10" s="1"/>
  <c r="D66" i="10" s="1"/>
  <c r="I67" i="10"/>
  <c r="I66" i="10" s="1"/>
  <c r="H67" i="10"/>
  <c r="H66" i="10" s="1"/>
  <c r="H65" i="10" s="1"/>
  <c r="H34" i="10" s="1"/>
  <c r="G67" i="10"/>
  <c r="G66" i="10" s="1"/>
  <c r="F67" i="10"/>
  <c r="F66" i="10" s="1"/>
  <c r="E67" i="10"/>
  <c r="E66" i="10" s="1"/>
  <c r="E18" i="10" s="1"/>
  <c r="E17" i="10" s="1"/>
  <c r="I63" i="10"/>
  <c r="H63" i="10"/>
  <c r="H61" i="10"/>
  <c r="G63" i="10"/>
  <c r="F63" i="10"/>
  <c r="E63" i="10"/>
  <c r="D63" i="10"/>
  <c r="I61" i="10"/>
  <c r="G61" i="10"/>
  <c r="F61" i="10"/>
  <c r="E61" i="10"/>
  <c r="D61" i="10"/>
  <c r="D60" i="10" s="1"/>
  <c r="D33" i="10" s="1"/>
  <c r="I58" i="10"/>
  <c r="H58" i="10"/>
  <c r="G58" i="10"/>
  <c r="F58" i="10"/>
  <c r="E58" i="10"/>
  <c r="D58" i="10"/>
  <c r="I56" i="10"/>
  <c r="M56" i="10" s="1"/>
  <c r="H56" i="10"/>
  <c r="G56" i="10"/>
  <c r="F56" i="10"/>
  <c r="E56" i="10"/>
  <c r="D56" i="10"/>
  <c r="I53" i="10"/>
  <c r="M53" i="10" s="1"/>
  <c r="H53" i="10"/>
  <c r="G53" i="10"/>
  <c r="F53" i="10"/>
  <c r="E53" i="10"/>
  <c r="E48" i="10"/>
  <c r="D53" i="10"/>
  <c r="I52" i="10"/>
  <c r="M52" i="10" s="1"/>
  <c r="I50" i="10"/>
  <c r="M50" i="10" s="1"/>
  <c r="H48" i="10"/>
  <c r="G48" i="10"/>
  <c r="F48" i="10"/>
  <c r="D48" i="10"/>
  <c r="H19" i="10"/>
  <c r="G19" i="10"/>
  <c r="F19" i="10"/>
  <c r="H17" i="10"/>
  <c r="H13" i="10"/>
  <c r="G17" i="10"/>
  <c r="F17" i="10"/>
  <c r="G13" i="10"/>
  <c r="F13" i="10"/>
  <c r="T197" i="9"/>
  <c r="S197" i="9"/>
  <c r="S196" i="9" s="1"/>
  <c r="S20" i="9" s="1"/>
  <c r="Q197" i="9"/>
  <c r="X197" i="9" s="1"/>
  <c r="N197" i="9"/>
  <c r="M197" i="9"/>
  <c r="L197" i="9"/>
  <c r="K197" i="9"/>
  <c r="K196" i="9" s="1"/>
  <c r="K20" i="9" s="1"/>
  <c r="J197" i="9"/>
  <c r="I197" i="9"/>
  <c r="H197" i="9"/>
  <c r="G197" i="9"/>
  <c r="F197" i="9"/>
  <c r="E197" i="9"/>
  <c r="D197" i="9"/>
  <c r="D194" i="9"/>
  <c r="T191" i="9"/>
  <c r="S191" i="9"/>
  <c r="R191" i="9"/>
  <c r="Q191" i="9"/>
  <c r="P191" i="9"/>
  <c r="P190" i="9" s="1"/>
  <c r="O191" i="9"/>
  <c r="O190" i="9" s="1"/>
  <c r="N191" i="9"/>
  <c r="M191" i="9"/>
  <c r="L191" i="9"/>
  <c r="K191" i="9"/>
  <c r="J191" i="9"/>
  <c r="I191" i="9"/>
  <c r="H191" i="9"/>
  <c r="G191" i="9"/>
  <c r="F191" i="9"/>
  <c r="E191" i="9"/>
  <c r="D191" i="9"/>
  <c r="T184" i="9"/>
  <c r="T183" i="9" s="1"/>
  <c r="T41" i="9" s="1"/>
  <c r="S184" i="9"/>
  <c r="S183" i="9" s="1"/>
  <c r="Q184" i="9"/>
  <c r="N184" i="9"/>
  <c r="N183" i="9" s="1"/>
  <c r="N41" i="9" s="1"/>
  <c r="M184" i="9"/>
  <c r="M183" i="9" s="1"/>
  <c r="L184" i="9"/>
  <c r="L183" i="9" s="1"/>
  <c r="L41" i="9" s="1"/>
  <c r="K184" i="9"/>
  <c r="K183" i="9" s="1"/>
  <c r="K17" i="9" s="1"/>
  <c r="J184" i="9"/>
  <c r="J183" i="9" s="1"/>
  <c r="J41" i="9" s="1"/>
  <c r="I184" i="9"/>
  <c r="I183" i="9" s="1"/>
  <c r="H184" i="9"/>
  <c r="H183" i="9" s="1"/>
  <c r="H41" i="9" s="1"/>
  <c r="G184" i="9"/>
  <c r="G183" i="9" s="1"/>
  <c r="G41" i="9" s="1"/>
  <c r="F184" i="9"/>
  <c r="F183" i="9" s="1"/>
  <c r="F41" i="9" s="1"/>
  <c r="E184" i="9"/>
  <c r="E183" i="9" s="1"/>
  <c r="E17" i="9" s="1"/>
  <c r="D184" i="9"/>
  <c r="D183" i="9" s="1"/>
  <c r="D41" i="9" s="1"/>
  <c r="D182" i="9"/>
  <c r="D181" i="9" s="1"/>
  <c r="D179" i="9" s="1"/>
  <c r="D40" i="9" s="1"/>
  <c r="K179" i="9"/>
  <c r="K16" i="9" s="1"/>
  <c r="I179" i="9"/>
  <c r="I16" i="9" s="1"/>
  <c r="E179" i="9"/>
  <c r="S179" i="9"/>
  <c r="S16" i="9" s="1"/>
  <c r="D178" i="9"/>
  <c r="D177" i="9"/>
  <c r="T176" i="9"/>
  <c r="T174" i="9" s="1"/>
  <c r="S176" i="9"/>
  <c r="S174" i="9" s="1"/>
  <c r="R176" i="9"/>
  <c r="Q176" i="9"/>
  <c r="Q174" i="9" s="1"/>
  <c r="Q39" i="9" s="1"/>
  <c r="P176" i="9"/>
  <c r="O176" i="9"/>
  <c r="N176" i="9"/>
  <c r="N174" i="9" s="1"/>
  <c r="N39" i="9" s="1"/>
  <c r="M176" i="9"/>
  <c r="M174" i="9" s="1"/>
  <c r="M15" i="9" s="1"/>
  <c r="L176" i="9"/>
  <c r="L174" i="9" s="1"/>
  <c r="K176" i="9"/>
  <c r="K174" i="9" s="1"/>
  <c r="K15" i="9" s="1"/>
  <c r="J176" i="9"/>
  <c r="J174" i="9" s="1"/>
  <c r="I176" i="9"/>
  <c r="I174" i="9" s="1"/>
  <c r="I15" i="9" s="1"/>
  <c r="H176" i="9"/>
  <c r="H174" i="9" s="1"/>
  <c r="H15" i="9" s="1"/>
  <c r="G176" i="9"/>
  <c r="G174" i="9" s="1"/>
  <c r="G39" i="9" s="1"/>
  <c r="F176" i="9"/>
  <c r="F174" i="9" s="1"/>
  <c r="E176" i="9"/>
  <c r="E174" i="9" s="1"/>
  <c r="T165" i="9"/>
  <c r="S165" i="9"/>
  <c r="R165" i="9"/>
  <c r="Q165" i="9"/>
  <c r="P165" i="9"/>
  <c r="O165" i="9"/>
  <c r="N165" i="9"/>
  <c r="M165" i="9"/>
  <c r="L165" i="9"/>
  <c r="K165" i="9"/>
  <c r="J165" i="9"/>
  <c r="I165" i="9"/>
  <c r="H165" i="9"/>
  <c r="G165" i="9"/>
  <c r="F165" i="9"/>
  <c r="E165" i="9"/>
  <c r="D165" i="9"/>
  <c r="T153" i="9"/>
  <c r="S153" i="9"/>
  <c r="Q153" i="9"/>
  <c r="X153" i="9" s="1"/>
  <c r="N153" i="9"/>
  <c r="M153" i="9"/>
  <c r="L153" i="9"/>
  <c r="K153" i="9"/>
  <c r="J153" i="9"/>
  <c r="I153" i="9"/>
  <c r="H153" i="9"/>
  <c r="G153" i="9"/>
  <c r="G152" i="9" s="1"/>
  <c r="G14" i="9" s="1"/>
  <c r="F153" i="9"/>
  <c r="E153" i="9"/>
  <c r="D153" i="9"/>
  <c r="T148" i="9"/>
  <c r="S148" i="9"/>
  <c r="Q148" i="9"/>
  <c r="N148" i="9"/>
  <c r="M148" i="9"/>
  <c r="L148" i="9"/>
  <c r="K148" i="9"/>
  <c r="J148" i="9"/>
  <c r="I148" i="9"/>
  <c r="H148" i="9"/>
  <c r="G148" i="9"/>
  <c r="F148" i="9"/>
  <c r="E148" i="9"/>
  <c r="D148" i="9"/>
  <c r="D143" i="9"/>
  <c r="D138" i="9" s="1"/>
  <c r="T138" i="9"/>
  <c r="S138" i="9"/>
  <c r="Q138" i="9"/>
  <c r="N138" i="9"/>
  <c r="M138" i="9"/>
  <c r="L138" i="9"/>
  <c r="K138" i="9"/>
  <c r="J138" i="9"/>
  <c r="J137" i="9" s="1"/>
  <c r="J13" i="9" s="1"/>
  <c r="I138" i="9"/>
  <c r="H138" i="9"/>
  <c r="G138" i="9"/>
  <c r="F138" i="9"/>
  <c r="F137" i="9" s="1"/>
  <c r="F13" i="9" s="1"/>
  <c r="E138" i="9"/>
  <c r="D134" i="9"/>
  <c r="D133" i="9" s="1"/>
  <c r="D34" i="9" s="1"/>
  <c r="Q133" i="9"/>
  <c r="E133" i="9"/>
  <c r="E34" i="9" s="1"/>
  <c r="Q117" i="9"/>
  <c r="Q33" i="9" s="1"/>
  <c r="E117" i="9"/>
  <c r="E33" i="9" s="1"/>
  <c r="D117" i="9"/>
  <c r="D33" i="9" s="1"/>
  <c r="D115" i="9"/>
  <c r="D114" i="9"/>
  <c r="D113" i="9"/>
  <c r="D112" i="9"/>
  <c r="Q111" i="9"/>
  <c r="E111" i="9"/>
  <c r="E32" i="9" s="1"/>
  <c r="D110" i="9"/>
  <c r="D109" i="9"/>
  <c r="D108" i="9"/>
  <c r="D107" i="9"/>
  <c r="D106" i="9"/>
  <c r="D105" i="9"/>
  <c r="Q104" i="9"/>
  <c r="E104" i="9"/>
  <c r="E31" i="9" s="1"/>
  <c r="D103" i="9"/>
  <c r="D102" i="9"/>
  <c r="D101" i="9"/>
  <c r="D100" i="9"/>
  <c r="D99" i="9"/>
  <c r="D98" i="9"/>
  <c r="D97" i="9"/>
  <c r="D96" i="9"/>
  <c r="Q95" i="9"/>
  <c r="E95" i="9"/>
  <c r="E30" i="9" s="1"/>
  <c r="D94" i="9"/>
  <c r="D93" i="9"/>
  <c r="D92" i="9"/>
  <c r="D91" i="9"/>
  <c r="D90" i="9"/>
  <c r="Q89" i="9"/>
  <c r="Q29" i="9" s="1"/>
  <c r="E89" i="9"/>
  <c r="E29" i="9" s="1"/>
  <c r="D88" i="9"/>
  <c r="D87" i="9"/>
  <c r="D86" i="9"/>
  <c r="D85" i="9"/>
  <c r="D84" i="9"/>
  <c r="D83" i="9"/>
  <c r="D82" i="9"/>
  <c r="D81" i="9"/>
  <c r="Q80" i="9"/>
  <c r="E80" i="9"/>
  <c r="E28" i="9" s="1"/>
  <c r="D79" i="9"/>
  <c r="D78" i="9"/>
  <c r="D77" i="9"/>
  <c r="D76" i="9"/>
  <c r="D75" i="9"/>
  <c r="D74" i="9"/>
  <c r="D73" i="9"/>
  <c r="D72" i="9"/>
  <c r="D71" i="9"/>
  <c r="Q70" i="9"/>
  <c r="Q27" i="9" s="1"/>
  <c r="E70" i="9"/>
  <c r="E27" i="9" s="1"/>
  <c r="D69" i="9"/>
  <c r="D68" i="9"/>
  <c r="D67" i="9"/>
  <c r="D66" i="9"/>
  <c r="D65" i="9"/>
  <c r="D64" i="9"/>
  <c r="D63" i="9"/>
  <c r="D62" i="9"/>
  <c r="D61" i="9"/>
  <c r="D60" i="9"/>
  <c r="D59" i="9"/>
  <c r="D58" i="9"/>
  <c r="D57" i="9"/>
  <c r="D56" i="9"/>
  <c r="D55" i="9"/>
  <c r="D54" i="9"/>
  <c r="D53" i="9"/>
  <c r="D52" i="9"/>
  <c r="D51" i="9"/>
  <c r="D50" i="9"/>
  <c r="D49" i="9"/>
  <c r="Q48" i="9"/>
  <c r="Q26" i="9" s="1"/>
  <c r="E48" i="9"/>
  <c r="E26" i="9" s="1"/>
  <c r="D47" i="9"/>
  <c r="D46" i="9" s="1"/>
  <c r="D25" i="9" s="1"/>
  <c r="Q46" i="9"/>
  <c r="Q25" i="9" s="1"/>
  <c r="E46" i="9"/>
  <c r="E25" i="9" s="1"/>
  <c r="P23" i="9"/>
  <c r="O23" i="9"/>
  <c r="R21" i="9"/>
  <c r="P21" i="9"/>
  <c r="O21" i="9"/>
  <c r="C21" i="9"/>
  <c r="B21" i="9"/>
  <c r="R20" i="9"/>
  <c r="P20" i="9"/>
  <c r="O20" i="9"/>
  <c r="C20" i="9"/>
  <c r="B20" i="9"/>
  <c r="A20" i="9"/>
  <c r="R19" i="9"/>
  <c r="P19" i="9"/>
  <c r="O19" i="9"/>
  <c r="C19" i="9"/>
  <c r="B19" i="9"/>
  <c r="A19" i="9"/>
  <c r="R18" i="9"/>
  <c r="P18" i="9"/>
  <c r="O18" i="9"/>
  <c r="C18" i="9"/>
  <c r="B18" i="9"/>
  <c r="R17" i="9"/>
  <c r="P17" i="9"/>
  <c r="O17" i="9"/>
  <c r="C17" i="9"/>
  <c r="B17" i="9"/>
  <c r="A17" i="9"/>
  <c r="R16" i="9"/>
  <c r="P16" i="9"/>
  <c r="O16" i="9"/>
  <c r="C16" i="9"/>
  <c r="B16" i="9"/>
  <c r="A16" i="9"/>
  <c r="R15" i="9"/>
  <c r="P15" i="9"/>
  <c r="O15" i="9"/>
  <c r="C15" i="9"/>
  <c r="B15" i="9"/>
  <c r="A15" i="9"/>
  <c r="R14" i="9"/>
  <c r="P14" i="9"/>
  <c r="O14" i="9"/>
  <c r="C14" i="9"/>
  <c r="B14" i="9"/>
  <c r="A14" i="9"/>
  <c r="R13" i="9"/>
  <c r="P13" i="9"/>
  <c r="O13" i="9"/>
  <c r="C13" i="9"/>
  <c r="B13" i="9"/>
  <c r="A13" i="9"/>
  <c r="R12" i="9"/>
  <c r="P12" i="9"/>
  <c r="O12" i="9"/>
  <c r="C12" i="9"/>
  <c r="B12" i="9"/>
  <c r="AB10" i="9"/>
  <c r="R10" i="9"/>
  <c r="P10" i="9"/>
  <c r="O10" i="9"/>
  <c r="L298" i="8"/>
  <c r="L297" i="8" s="1"/>
  <c r="L296" i="8" s="1"/>
  <c r="L295" i="8" s="1"/>
  <c r="L25" i="8" s="1"/>
  <c r="J298" i="8"/>
  <c r="J297" i="8" s="1"/>
  <c r="J296" i="8" s="1"/>
  <c r="J295" i="8" s="1"/>
  <c r="J25" i="8" s="1"/>
  <c r="I298" i="8"/>
  <c r="I297" i="8" s="1"/>
  <c r="I296" i="8" s="1"/>
  <c r="I295" i="8" s="1"/>
  <c r="I25" i="8" s="1"/>
  <c r="H298" i="8"/>
  <c r="H297" i="8" s="1"/>
  <c r="H296" i="8" s="1"/>
  <c r="H295" i="8" s="1"/>
  <c r="H25" i="8" s="1"/>
  <c r="G298" i="8"/>
  <c r="G297" i="8" s="1"/>
  <c r="G296" i="8" s="1"/>
  <c r="G295" i="8" s="1"/>
  <c r="G25" i="8" s="1"/>
  <c r="F298" i="8"/>
  <c r="F297" i="8" s="1"/>
  <c r="F296" i="8" s="1"/>
  <c r="F295" i="8" s="1"/>
  <c r="F25" i="8" s="1"/>
  <c r="E298" i="8"/>
  <c r="E297" i="8" s="1"/>
  <c r="E296" i="8" s="1"/>
  <c r="E295" i="8" s="1"/>
  <c r="E25" i="8" s="1"/>
  <c r="E294" i="8"/>
  <c r="E293" i="8" s="1"/>
  <c r="E290" i="8"/>
  <c r="F293" i="8"/>
  <c r="H292" i="8"/>
  <c r="U292" i="8" s="1"/>
  <c r="H291" i="8"/>
  <c r="U291" i="8" s="1"/>
  <c r="L290" i="8"/>
  <c r="L289" i="8" s="1"/>
  <c r="L288" i="8" s="1"/>
  <c r="J290" i="8"/>
  <c r="J289" i="8" s="1"/>
  <c r="J288" i="8" s="1"/>
  <c r="I290" i="8"/>
  <c r="I289" i="8" s="1"/>
  <c r="I288" i="8" s="1"/>
  <c r="G290" i="8"/>
  <c r="G289" i="8" s="1"/>
  <c r="G288" i="8" s="1"/>
  <c r="F290" i="8"/>
  <c r="H287" i="8"/>
  <c r="U287" i="8" s="1"/>
  <c r="L286" i="8"/>
  <c r="L285" i="8" s="1"/>
  <c r="J286" i="8"/>
  <c r="J285" i="8" s="1"/>
  <c r="I286" i="8"/>
  <c r="I285" i="8" s="1"/>
  <c r="G286" i="8"/>
  <c r="G285" i="8" s="1"/>
  <c r="F286" i="8"/>
  <c r="F285" i="8" s="1"/>
  <c r="E286" i="8"/>
  <c r="E285" i="8" s="1"/>
  <c r="H281" i="8"/>
  <c r="U281" i="8" s="1"/>
  <c r="H280" i="8"/>
  <c r="H279" i="8"/>
  <c r="U279" i="8" s="1"/>
  <c r="L278" i="8"/>
  <c r="J278" i="8"/>
  <c r="I278" i="8"/>
  <c r="G278" i="8"/>
  <c r="F278" i="8"/>
  <c r="E278" i="8"/>
  <c r="F273" i="8"/>
  <c r="F272" i="8" s="1"/>
  <c r="F271" i="8" s="1"/>
  <c r="E273" i="8"/>
  <c r="E272" i="8" s="1"/>
  <c r="E271" i="8" s="1"/>
  <c r="H245" i="8"/>
  <c r="U245" i="8" s="1"/>
  <c r="H244" i="8"/>
  <c r="H243" i="8"/>
  <c r="U243" i="8" s="1"/>
  <c r="L242" i="8"/>
  <c r="L241" i="8" s="1"/>
  <c r="J242" i="8"/>
  <c r="J241" i="8" s="1"/>
  <c r="I242" i="8"/>
  <c r="I241" i="8" s="1"/>
  <c r="G242" i="8"/>
  <c r="G241" i="8" s="1"/>
  <c r="F242" i="8"/>
  <c r="F241" i="8" s="1"/>
  <c r="E242" i="8"/>
  <c r="E241" i="8" s="1"/>
  <c r="H240" i="8"/>
  <c r="I239" i="8"/>
  <c r="I238" i="8" s="1"/>
  <c r="J239" i="8"/>
  <c r="J238" i="8" s="1"/>
  <c r="L239" i="8"/>
  <c r="L238" i="8" s="1"/>
  <c r="G239" i="8"/>
  <c r="G238" i="8" s="1"/>
  <c r="F239" i="8"/>
  <c r="F238" i="8" s="1"/>
  <c r="E239" i="8"/>
  <c r="E238" i="8" s="1"/>
  <c r="E236" i="8"/>
  <c r="E235" i="8"/>
  <c r="E234" i="8"/>
  <c r="E233" i="8"/>
  <c r="E232" i="8"/>
  <c r="L231" i="8"/>
  <c r="J231" i="8"/>
  <c r="I231" i="8"/>
  <c r="H231" i="8"/>
  <c r="G231" i="8"/>
  <c r="H230" i="8"/>
  <c r="U230" i="8" s="1"/>
  <c r="H229" i="8"/>
  <c r="H228" i="8"/>
  <c r="U228" i="8" s="1"/>
  <c r="L227" i="8"/>
  <c r="J227" i="8"/>
  <c r="J221" i="8"/>
  <c r="I227" i="8"/>
  <c r="G227" i="8"/>
  <c r="F227" i="8"/>
  <c r="E227" i="8"/>
  <c r="H226" i="8"/>
  <c r="U226" i="8" s="1"/>
  <c r="H225" i="8"/>
  <c r="U225" i="8" s="1"/>
  <c r="H224" i="8"/>
  <c r="U224" i="8" s="1"/>
  <c r="H223" i="8"/>
  <c r="U223" i="8" s="1"/>
  <c r="H222" i="8"/>
  <c r="U222" i="8" s="1"/>
  <c r="L221" i="8"/>
  <c r="I221" i="8"/>
  <c r="G221" i="8"/>
  <c r="F221" i="8"/>
  <c r="E221" i="8"/>
  <c r="AC218" i="8"/>
  <c r="H217" i="8"/>
  <c r="U217" i="8" s="1"/>
  <c r="H216" i="8"/>
  <c r="U216" i="8" s="1"/>
  <c r="L215" i="8"/>
  <c r="L214" i="8" s="1"/>
  <c r="J215" i="8"/>
  <c r="J214" i="8" s="1"/>
  <c r="I215" i="8"/>
  <c r="I214" i="8" s="1"/>
  <c r="G215" i="8"/>
  <c r="G214" i="8" s="1"/>
  <c r="F215" i="8"/>
  <c r="F214" i="8" s="1"/>
  <c r="E215" i="8"/>
  <c r="E214" i="8" s="1"/>
  <c r="H212" i="8"/>
  <c r="L211" i="8"/>
  <c r="L210" i="8" s="1"/>
  <c r="J211" i="8"/>
  <c r="J210" i="8" s="1"/>
  <c r="I211" i="8"/>
  <c r="I210" i="8" s="1"/>
  <c r="G211" i="8"/>
  <c r="G210" i="8" s="1"/>
  <c r="F211" i="8"/>
  <c r="F210" i="8" s="1"/>
  <c r="E211" i="8"/>
  <c r="E210" i="8" s="1"/>
  <c r="H209" i="8"/>
  <c r="U209" i="8" s="1"/>
  <c r="H208" i="8"/>
  <c r="U208" i="8" s="1"/>
  <c r="H207" i="8"/>
  <c r="U207" i="8" s="1"/>
  <c r="L206" i="8"/>
  <c r="L205" i="8" s="1"/>
  <c r="J206" i="8"/>
  <c r="J205" i="8" s="1"/>
  <c r="I206" i="8"/>
  <c r="I205" i="8" s="1"/>
  <c r="G206" i="8"/>
  <c r="G205" i="8" s="1"/>
  <c r="F206" i="8"/>
  <c r="F205" i="8" s="1"/>
  <c r="E206" i="8"/>
  <c r="E205" i="8" s="1"/>
  <c r="L200" i="8"/>
  <c r="J200" i="8"/>
  <c r="I200" i="8"/>
  <c r="I198" i="8"/>
  <c r="H200" i="8"/>
  <c r="G200" i="8"/>
  <c r="F200" i="8"/>
  <c r="E200" i="8"/>
  <c r="H199" i="8"/>
  <c r="L198" i="8"/>
  <c r="J198" i="8"/>
  <c r="G198" i="8"/>
  <c r="F198" i="8"/>
  <c r="E198" i="8"/>
  <c r="L190" i="8"/>
  <c r="L189" i="8" s="1"/>
  <c r="L188" i="8" s="1"/>
  <c r="J190" i="8"/>
  <c r="J189" i="8" s="1"/>
  <c r="J188" i="8" s="1"/>
  <c r="I190" i="8"/>
  <c r="I189" i="8" s="1"/>
  <c r="I188" i="8" s="1"/>
  <c r="H190" i="8"/>
  <c r="H189" i="8" s="1"/>
  <c r="H188" i="8" s="1"/>
  <c r="G190" i="8"/>
  <c r="G189" i="8" s="1"/>
  <c r="G188" i="8" s="1"/>
  <c r="F190" i="8"/>
  <c r="F189" i="8" s="1"/>
  <c r="F188" i="8" s="1"/>
  <c r="E190" i="8"/>
  <c r="E189" i="8" s="1"/>
  <c r="E188" i="8" s="1"/>
  <c r="E186" i="8"/>
  <c r="E185" i="8" s="1"/>
  <c r="E184" i="8" s="1"/>
  <c r="L185" i="8"/>
  <c r="L184" i="8" s="1"/>
  <c r="J185" i="8"/>
  <c r="J184" i="8" s="1"/>
  <c r="I185" i="8"/>
  <c r="I184" i="8" s="1"/>
  <c r="H185" i="8"/>
  <c r="H184" i="8" s="1"/>
  <c r="G185" i="8"/>
  <c r="G184" i="8" s="1"/>
  <c r="F185" i="8"/>
  <c r="F184" i="8" s="1"/>
  <c r="L179" i="8"/>
  <c r="J179" i="8"/>
  <c r="I179" i="8"/>
  <c r="H179" i="8"/>
  <c r="G179" i="8"/>
  <c r="F179" i="8"/>
  <c r="E179" i="8"/>
  <c r="H178" i="8"/>
  <c r="U178" i="8" s="1"/>
  <c r="H177" i="8"/>
  <c r="L176" i="8"/>
  <c r="J176" i="8"/>
  <c r="I176" i="8"/>
  <c r="I172" i="8"/>
  <c r="I171" i="8" s="1"/>
  <c r="G176" i="8"/>
  <c r="F176" i="8"/>
  <c r="E176" i="8"/>
  <c r="E174" i="8"/>
  <c r="E173" i="8"/>
  <c r="L172" i="8"/>
  <c r="L171" i="8" s="1"/>
  <c r="J172" i="8"/>
  <c r="J171" i="8" s="1"/>
  <c r="H172" i="8"/>
  <c r="H171" i="8" s="1"/>
  <c r="G172" i="8"/>
  <c r="G171" i="8"/>
  <c r="F172" i="8"/>
  <c r="F171" i="8" s="1"/>
  <c r="F164" i="8"/>
  <c r="F163" i="8" s="1"/>
  <c r="F162" i="8" s="1"/>
  <c r="E164" i="8"/>
  <c r="E163" i="8" s="1"/>
  <c r="E162" i="8" s="1"/>
  <c r="H160" i="8"/>
  <c r="U160" i="8" s="1"/>
  <c r="L159" i="8"/>
  <c r="L158" i="8" s="1"/>
  <c r="J159" i="8"/>
  <c r="J158" i="8" s="1"/>
  <c r="I159" i="8"/>
  <c r="I158" i="8" s="1"/>
  <c r="G159" i="8"/>
  <c r="G158" i="8" s="1"/>
  <c r="F159" i="8"/>
  <c r="F158" i="8" s="1"/>
  <c r="E159" i="8"/>
  <c r="E158" i="8" s="1"/>
  <c r="E157" i="8"/>
  <c r="E156" i="8"/>
  <c r="E155" i="8"/>
  <c r="E154" i="8"/>
  <c r="E153" i="8"/>
  <c r="F152" i="8"/>
  <c r="F151" i="8" s="1"/>
  <c r="L151" i="8"/>
  <c r="J151" i="8"/>
  <c r="I151" i="8"/>
  <c r="H151" i="8"/>
  <c r="G151" i="8"/>
  <c r="L149" i="8"/>
  <c r="J149" i="8"/>
  <c r="I149" i="8"/>
  <c r="H149" i="8"/>
  <c r="G149" i="8"/>
  <c r="F149" i="8"/>
  <c r="E149" i="8"/>
  <c r="H148" i="8"/>
  <c r="U148" i="8" s="1"/>
  <c r="H147" i="8"/>
  <c r="U147" i="8" s="1"/>
  <c r="H146" i="8"/>
  <c r="U146" i="8" s="1"/>
  <c r="H145" i="8"/>
  <c r="U145" i="8" s="1"/>
  <c r="H144" i="8"/>
  <c r="U144" i="8" s="1"/>
  <c r="L143" i="8"/>
  <c r="J143" i="8"/>
  <c r="I143" i="8"/>
  <c r="G143" i="8"/>
  <c r="F143" i="8"/>
  <c r="E143" i="8"/>
  <c r="E141" i="8"/>
  <c r="E140" i="8"/>
  <c r="E139" i="8"/>
  <c r="E138" i="8"/>
  <c r="L137" i="8"/>
  <c r="J137" i="8"/>
  <c r="I137" i="8"/>
  <c r="H137" i="8"/>
  <c r="G137" i="8"/>
  <c r="F137" i="8"/>
  <c r="H135" i="8"/>
  <c r="U135" i="8" s="1"/>
  <c r="H134" i="8"/>
  <c r="U134" i="8" s="1"/>
  <c r="L133" i="8"/>
  <c r="L132" i="8" s="1"/>
  <c r="L130" i="8" s="1"/>
  <c r="J133" i="8"/>
  <c r="J132" i="8" s="1"/>
  <c r="J130" i="8" s="1"/>
  <c r="I133" i="8"/>
  <c r="G133" i="8"/>
  <c r="G132" i="8" s="1"/>
  <c r="G130" i="8" s="1"/>
  <c r="F133" i="8"/>
  <c r="F132" i="8" s="1"/>
  <c r="F130" i="8" s="1"/>
  <c r="E133" i="8"/>
  <c r="E132" i="8" s="1"/>
  <c r="E130" i="8" s="1"/>
  <c r="H131" i="8"/>
  <c r="U131" i="8" s="1"/>
  <c r="L128" i="8"/>
  <c r="L127" i="8" s="1"/>
  <c r="J128" i="8"/>
  <c r="J127" i="8" s="1"/>
  <c r="I128" i="8"/>
  <c r="I127" i="8" s="1"/>
  <c r="H128" i="8"/>
  <c r="H127" i="8" s="1"/>
  <c r="G128" i="8"/>
  <c r="G127" i="8" s="1"/>
  <c r="F128" i="8"/>
  <c r="F127" i="8" s="1"/>
  <c r="E128" i="8"/>
  <c r="E127" i="8" s="1"/>
  <c r="L119" i="8"/>
  <c r="J119" i="8"/>
  <c r="I119" i="8"/>
  <c r="H119" i="8"/>
  <c r="G119" i="8"/>
  <c r="F119" i="8"/>
  <c r="E119" i="8"/>
  <c r="F105" i="8"/>
  <c r="E105" i="8"/>
  <c r="H104" i="8"/>
  <c r="U104" i="8" s="1"/>
  <c r="H103" i="8"/>
  <c r="U103" i="8" s="1"/>
  <c r="H102" i="8"/>
  <c r="U102" i="8" s="1"/>
  <c r="H101" i="8"/>
  <c r="U101" i="8" s="1"/>
  <c r="H100" i="8"/>
  <c r="H99" i="8"/>
  <c r="U99" i="8" s="1"/>
  <c r="H98" i="8"/>
  <c r="U98" i="8" s="1"/>
  <c r="H97" i="8"/>
  <c r="U97" i="8" s="1"/>
  <c r="L91" i="8"/>
  <c r="J91" i="8"/>
  <c r="I91" i="8"/>
  <c r="H91" i="8"/>
  <c r="G91" i="8"/>
  <c r="F91" i="8"/>
  <c r="E91" i="8"/>
  <c r="M88" i="8"/>
  <c r="Q88" i="8" s="1"/>
  <c r="L88" i="8"/>
  <c r="K88" i="8"/>
  <c r="J88" i="8"/>
  <c r="I88" i="8"/>
  <c r="H88" i="8"/>
  <c r="G88" i="8"/>
  <c r="F88" i="8"/>
  <c r="F87" i="8" s="1"/>
  <c r="E88" i="8"/>
  <c r="E87" i="8" s="1"/>
  <c r="H85" i="8"/>
  <c r="L84" i="8"/>
  <c r="L83" i="8" s="1"/>
  <c r="J84" i="8"/>
  <c r="J83" i="8" s="1"/>
  <c r="I84" i="8"/>
  <c r="I83" i="8" s="1"/>
  <c r="G84" i="8"/>
  <c r="G83" i="8" s="1"/>
  <c r="F84" i="8"/>
  <c r="F83" i="8" s="1"/>
  <c r="E84" i="8"/>
  <c r="E83" i="8" s="1"/>
  <c r="H82" i="8"/>
  <c r="U82" i="8" s="1"/>
  <c r="H81" i="8"/>
  <c r="H62" i="8"/>
  <c r="U62" i="8" s="1"/>
  <c r="H61" i="8"/>
  <c r="U61" i="8" s="1"/>
  <c r="H60" i="8"/>
  <c r="U60" i="8" s="1"/>
  <c r="H59" i="8"/>
  <c r="U59" i="8" s="1"/>
  <c r="H58" i="8"/>
  <c r="U58" i="8" s="1"/>
  <c r="H57" i="8"/>
  <c r="U57" i="8" s="1"/>
  <c r="H56" i="8"/>
  <c r="U56" i="8" s="1"/>
  <c r="H55" i="8"/>
  <c r="U55" i="8" s="1"/>
  <c r="L46" i="8"/>
  <c r="L45" i="8" s="1"/>
  <c r="J46" i="8"/>
  <c r="J45" i="8" s="1"/>
  <c r="I46" i="8"/>
  <c r="I45" i="8" s="1"/>
  <c r="H46" i="8"/>
  <c r="H45" i="8" s="1"/>
  <c r="G46" i="8"/>
  <c r="G45" i="8" s="1"/>
  <c r="F46" i="8"/>
  <c r="F45" i="8" s="1"/>
  <c r="E46" i="8"/>
  <c r="E45" i="8" s="1"/>
  <c r="H39" i="8"/>
  <c r="U39" i="8" s="1"/>
  <c r="H38" i="8"/>
  <c r="U38" i="8" s="1"/>
  <c r="L37" i="8"/>
  <c r="L36" i="8" s="1"/>
  <c r="L35" i="8" s="1"/>
  <c r="L14" i="8" s="1"/>
  <c r="J37" i="8"/>
  <c r="J36" i="8" s="1"/>
  <c r="J35" i="8" s="1"/>
  <c r="I37" i="8"/>
  <c r="I36" i="8" s="1"/>
  <c r="I35" i="8" s="1"/>
  <c r="I14" i="8" s="1"/>
  <c r="G37" i="8"/>
  <c r="G36" i="8" s="1"/>
  <c r="G35" i="8" s="1"/>
  <c r="G14" i="8" s="1"/>
  <c r="F37" i="8"/>
  <c r="F36" i="8" s="1"/>
  <c r="F35" i="8" s="1"/>
  <c r="F14" i="8" s="1"/>
  <c r="E37" i="8"/>
  <c r="E36" i="8" s="1"/>
  <c r="E35" i="8" s="1"/>
  <c r="E14" i="8" s="1"/>
  <c r="H34" i="8"/>
  <c r="U34" i="8" s="1"/>
  <c r="H33" i="8"/>
  <c r="U33" i="8" s="1"/>
  <c r="L32" i="8"/>
  <c r="J32" i="8"/>
  <c r="I32" i="8"/>
  <c r="I29" i="8"/>
  <c r="G32" i="8"/>
  <c r="F32" i="8"/>
  <c r="E32" i="8"/>
  <c r="H31" i="8"/>
  <c r="U31" i="8" s="1"/>
  <c r="H30" i="8"/>
  <c r="U30" i="8" s="1"/>
  <c r="L29" i="8"/>
  <c r="J29" i="8"/>
  <c r="G29" i="8"/>
  <c r="F29" i="8"/>
  <c r="E29" i="8"/>
  <c r="Q80" i="8"/>
  <c r="N28" i="8"/>
  <c r="Q85" i="8"/>
  <c r="O187" i="8"/>
  <c r="O21" i="8" s="1"/>
  <c r="P39" i="8"/>
  <c r="P34" i="8"/>
  <c r="Q183" i="8"/>
  <c r="M161" i="10"/>
  <c r="M133" i="10"/>
  <c r="N156" i="10"/>
  <c r="L70" i="10"/>
  <c r="L37" i="10" s="1"/>
  <c r="O13" i="8"/>
  <c r="O213" i="8"/>
  <c r="O22" i="8" s="1"/>
  <c r="Q233" i="8"/>
  <c r="L76" i="10"/>
  <c r="L38" i="10" s="1"/>
  <c r="Q90" i="8"/>
  <c r="L113" i="10"/>
  <c r="L40" i="10" s="1"/>
  <c r="M72" i="8"/>
  <c r="N122" i="10"/>
  <c r="F289" i="8" l="1"/>
  <c r="F288" i="8" s="1"/>
  <c r="G277" i="8"/>
  <c r="G220" i="8"/>
  <c r="G219" i="8" s="1"/>
  <c r="F95" i="8"/>
  <c r="F94" i="8" s="1"/>
  <c r="F93" i="8" s="1"/>
  <c r="E95" i="8"/>
  <c r="E94" i="8" s="1"/>
  <c r="E93" i="8" s="1"/>
  <c r="M151" i="8"/>
  <c r="Q151" i="8" s="1"/>
  <c r="Q152" i="8"/>
  <c r="M158" i="8"/>
  <c r="Q158" i="8" s="1"/>
  <c r="Q159" i="8"/>
  <c r="M189" i="8"/>
  <c r="Q190" i="8"/>
  <c r="M214" i="8"/>
  <c r="Q214" i="8" s="1"/>
  <c r="Q215" i="8"/>
  <c r="Q278" i="8"/>
  <c r="M277" i="8"/>
  <c r="Q277" i="8" s="1"/>
  <c r="M293" i="8"/>
  <c r="Q293" i="8" s="1"/>
  <c r="Q294" i="8"/>
  <c r="Q296" i="8"/>
  <c r="M295" i="8"/>
  <c r="M25" i="8" s="1"/>
  <c r="K83" i="8"/>
  <c r="P83" i="8" s="1"/>
  <c r="P84" i="8"/>
  <c r="K95" i="8"/>
  <c r="K94" i="8" s="1"/>
  <c r="K93" i="8" s="1"/>
  <c r="P93" i="8" s="1"/>
  <c r="P96" i="8"/>
  <c r="K132" i="8"/>
  <c r="K130" i="8" s="1"/>
  <c r="P133" i="8"/>
  <c r="K241" i="8"/>
  <c r="P241" i="8" s="1"/>
  <c r="P242" i="8"/>
  <c r="K266" i="8"/>
  <c r="P266" i="8" s="1"/>
  <c r="P267" i="8"/>
  <c r="K289" i="8"/>
  <c r="P290" i="8"/>
  <c r="G16" i="9"/>
  <c r="G40" i="9"/>
  <c r="J21" i="9"/>
  <c r="J43" i="9"/>
  <c r="L21" i="9"/>
  <c r="L43" i="9"/>
  <c r="Q21" i="9"/>
  <c r="Q43" i="9"/>
  <c r="D35" i="10"/>
  <c r="D18" i="10"/>
  <c r="D17" i="10" s="1"/>
  <c r="I35" i="10"/>
  <c r="I65" i="10"/>
  <c r="J39" i="9"/>
  <c r="J15" i="9"/>
  <c r="I72" i="8"/>
  <c r="F72" i="8"/>
  <c r="M175" i="8"/>
  <c r="Q175" i="8" s="1"/>
  <c r="F97" i="10"/>
  <c r="F39" i="10" s="1"/>
  <c r="Q272" i="8"/>
  <c r="Q239" i="8"/>
  <c r="D152" i="9"/>
  <c r="F47" i="10"/>
  <c r="F31" i="10" s="1"/>
  <c r="H97" i="10"/>
  <c r="H39" i="10" s="1"/>
  <c r="T17" i="9"/>
  <c r="Q253" i="8"/>
  <c r="E60" i="10"/>
  <c r="E33" i="10" s="1"/>
  <c r="O161" i="8"/>
  <c r="O20" i="8" s="1"/>
  <c r="I39" i="9"/>
  <c r="Q133" i="8"/>
  <c r="F196" i="9"/>
  <c r="F20" i="9" s="1"/>
  <c r="F55" i="10"/>
  <c r="F32" i="10" s="1"/>
  <c r="D130" i="10"/>
  <c r="D24" i="10" s="1"/>
  <c r="D65" i="10"/>
  <c r="D34" i="10" s="1"/>
  <c r="F17" i="9"/>
  <c r="H39" i="9"/>
  <c r="N137" i="9"/>
  <c r="N13" i="9" s="1"/>
  <c r="N56" i="10"/>
  <c r="K35" i="10"/>
  <c r="Q164" i="8"/>
  <c r="D43" i="9"/>
  <c r="D21" i="9"/>
  <c r="I21" i="9"/>
  <c r="N63" i="8"/>
  <c r="N55" i="10"/>
  <c r="N32" i="10" s="1"/>
  <c r="Q132" i="8"/>
  <c r="N187" i="8"/>
  <c r="N21" i="8" s="1"/>
  <c r="U16" i="9"/>
  <c r="Q65" i="8"/>
  <c r="E190" i="9"/>
  <c r="E188" i="9" s="1"/>
  <c r="H141" i="10"/>
  <c r="H42" i="10" s="1"/>
  <c r="D16" i="9"/>
  <c r="P132" i="8"/>
  <c r="M67" i="10"/>
  <c r="X80" i="9"/>
  <c r="X28" i="9" s="1"/>
  <c r="G97" i="10"/>
  <c r="G39" i="10" s="1"/>
  <c r="F220" i="8"/>
  <c r="F219" i="8" s="1"/>
  <c r="F218" i="8" s="1"/>
  <c r="F213" i="8" s="1"/>
  <c r="F22" i="8" s="1"/>
  <c r="L190" i="9"/>
  <c r="L188" i="9" s="1"/>
  <c r="L19" i="9" s="1"/>
  <c r="M29" i="8"/>
  <c r="M28" i="8" s="1"/>
  <c r="Q28" i="8" s="1"/>
  <c r="Q13" i="8" s="1"/>
  <c r="M40" i="9"/>
  <c r="Q264" i="8"/>
  <c r="X89" i="9"/>
  <c r="X29" i="9" s="1"/>
  <c r="T43" i="9"/>
  <c r="P215" i="8"/>
  <c r="X46" i="9"/>
  <c r="X25" i="9" s="1"/>
  <c r="L277" i="8"/>
  <c r="G190" i="9"/>
  <c r="G188" i="9" s="1"/>
  <c r="G19" i="9" s="1"/>
  <c r="S190" i="9"/>
  <c r="S188" i="9" s="1"/>
  <c r="C10" i="12"/>
  <c r="E253" i="8"/>
  <c r="E252" i="8" s="1"/>
  <c r="E251" i="8" s="1"/>
  <c r="K190" i="9"/>
  <c r="K188" i="9" s="1"/>
  <c r="K19" i="9" s="1"/>
  <c r="J97" i="10"/>
  <c r="J39" i="10" s="1"/>
  <c r="Q273" i="8"/>
  <c r="X70" i="9"/>
  <c r="X27" i="9" s="1"/>
  <c r="U137" i="9"/>
  <c r="U37" i="9" s="1"/>
  <c r="L251" i="8"/>
  <c r="L246" i="8" s="1"/>
  <c r="L23" i="8" s="1"/>
  <c r="K251" i="8"/>
  <c r="M289" i="8"/>
  <c r="Q72" i="8"/>
  <c r="P159" i="8"/>
  <c r="Q172" i="8"/>
  <c r="H190" i="9"/>
  <c r="H188" i="9" s="1"/>
  <c r="H19" i="9" s="1"/>
  <c r="T190" i="9"/>
  <c r="T188" i="9" s="1"/>
  <c r="T19" i="9" s="1"/>
  <c r="N196" i="9"/>
  <c r="N20" i="9" s="1"/>
  <c r="P94" i="8"/>
  <c r="F152" i="9"/>
  <c r="F38" i="9" s="1"/>
  <c r="G72" i="8"/>
  <c r="G63" i="8" s="1"/>
  <c r="G17" i="8" s="1"/>
  <c r="Q171" i="8"/>
  <c r="M137" i="9"/>
  <c r="M37" i="9" s="1"/>
  <c r="I151" i="10"/>
  <c r="G17" i="9"/>
  <c r="J196" i="9"/>
  <c r="J20" i="9" s="1"/>
  <c r="N152" i="9"/>
  <c r="K41" i="9"/>
  <c r="I97" i="10"/>
  <c r="M97" i="10" s="1"/>
  <c r="M39" i="10" s="1"/>
  <c r="M65" i="10"/>
  <c r="M34" i="10" s="1"/>
  <c r="N17" i="9"/>
  <c r="L28" i="8"/>
  <c r="L27" i="8" s="1"/>
  <c r="Q295" i="8"/>
  <c r="Q25" i="8" s="1"/>
  <c r="I40" i="9"/>
  <c r="M66" i="10"/>
  <c r="M35" i="10" s="1"/>
  <c r="K39" i="9"/>
  <c r="E137" i="9"/>
  <c r="E37" i="9" s="1"/>
  <c r="T137" i="9"/>
  <c r="T13" i="9" s="1"/>
  <c r="D176" i="9"/>
  <c r="D174" i="9" s="1"/>
  <c r="N15" i="9"/>
  <c r="E142" i="8"/>
  <c r="J44" i="8"/>
  <c r="J16" i="8" s="1"/>
  <c r="N43" i="9"/>
  <c r="N21" i="9"/>
  <c r="E65" i="8"/>
  <c r="E64" i="8" s="1"/>
  <c r="Q196" i="9"/>
  <c r="Q20" i="9" s="1"/>
  <c r="N126" i="8"/>
  <c r="N19" i="8" s="1"/>
  <c r="M220" i="8"/>
  <c r="Q220" i="8" s="1"/>
  <c r="Q137" i="8"/>
  <c r="J17" i="9"/>
  <c r="P285" i="8"/>
  <c r="Q40" i="8"/>
  <c r="Q15" i="8" s="1"/>
  <c r="Q290" i="8"/>
  <c r="F190" i="9"/>
  <c r="F188" i="9" s="1"/>
  <c r="F19" i="9" s="1"/>
  <c r="N190" i="9"/>
  <c r="N188" i="9" s="1"/>
  <c r="N19" i="9" s="1"/>
  <c r="D196" i="9"/>
  <c r="D20" i="9" s="1"/>
  <c r="D47" i="10"/>
  <c r="D14" i="10" s="1"/>
  <c r="G55" i="10"/>
  <c r="G32" i="10" s="1"/>
  <c r="I34" i="10"/>
  <c r="K28" i="8"/>
  <c r="K175" i="8"/>
  <c r="L46" i="10"/>
  <c r="L30" i="10" s="1"/>
  <c r="H35" i="10"/>
  <c r="M197" i="8"/>
  <c r="P95" i="8"/>
  <c r="Q163" i="8"/>
  <c r="P260" i="8"/>
  <c r="P286" i="8"/>
  <c r="P206" i="8"/>
  <c r="Q242" i="8"/>
  <c r="Q211" i="8"/>
  <c r="U17" i="9"/>
  <c r="T40" i="9"/>
  <c r="J28" i="8"/>
  <c r="J13" i="8" s="1"/>
  <c r="L142" i="8"/>
  <c r="L136" i="8" s="1"/>
  <c r="L126" i="8" s="1"/>
  <c r="L19" i="8" s="1"/>
  <c r="E277" i="8"/>
  <c r="E276" i="8" s="1"/>
  <c r="T196" i="9"/>
  <c r="T20" i="9" s="1"/>
  <c r="F251" i="8"/>
  <c r="F246" i="8" s="1"/>
  <c r="F23" i="8" s="1"/>
  <c r="K277" i="8"/>
  <c r="P277" i="8" s="1"/>
  <c r="E246" i="8"/>
  <c r="E23" i="8" s="1"/>
  <c r="N37" i="9"/>
  <c r="S21" i="9"/>
  <c r="S43" i="9"/>
  <c r="G43" i="9"/>
  <c r="G21" i="9"/>
  <c r="L16" i="9"/>
  <c r="L40" i="9"/>
  <c r="H40" i="9"/>
  <c r="H16" i="9"/>
  <c r="M276" i="8"/>
  <c r="Q276" i="8" s="1"/>
  <c r="W25" i="9"/>
  <c r="Q45" i="9"/>
  <c r="Q24" i="9" s="1"/>
  <c r="H286" i="8"/>
  <c r="H285" i="8" s="1"/>
  <c r="U285" i="8" s="1"/>
  <c r="I130" i="10"/>
  <c r="I41" i="10" s="1"/>
  <c r="G38" i="9"/>
  <c r="G246" i="8"/>
  <c r="G23" i="8" s="1"/>
  <c r="J76" i="10"/>
  <c r="N76" i="10" s="1"/>
  <c r="N38" i="10" s="1"/>
  <c r="H215" i="8"/>
  <c r="H143" i="8"/>
  <c r="H142" i="8" s="1"/>
  <c r="H136" i="8" s="1"/>
  <c r="L17" i="9"/>
  <c r="Q128" i="8"/>
  <c r="Q84" i="8"/>
  <c r="I28" i="8"/>
  <c r="I13" i="8" s="1"/>
  <c r="Q185" i="8"/>
  <c r="P11" i="9"/>
  <c r="D80" i="9"/>
  <c r="D28" i="9" s="1"/>
  <c r="D111" i="9"/>
  <c r="D32" i="9" s="1"/>
  <c r="G137" i="9"/>
  <c r="G13" i="9" s="1"/>
  <c r="K137" i="9"/>
  <c r="K37" i="9" s="1"/>
  <c r="D137" i="9"/>
  <c r="H137" i="9"/>
  <c r="H13" i="9" s="1"/>
  <c r="L137" i="9"/>
  <c r="E196" i="9"/>
  <c r="E20" i="9" s="1"/>
  <c r="I196" i="9"/>
  <c r="I20" i="9" s="1"/>
  <c r="M196" i="9"/>
  <c r="M20" i="9" s="1"/>
  <c r="I55" i="10"/>
  <c r="M55" i="10" s="1"/>
  <c r="M32" i="10" s="1"/>
  <c r="E97" i="10"/>
  <c r="D17" i="9"/>
  <c r="M142" i="8"/>
  <c r="Q206" i="8"/>
  <c r="Q267" i="8"/>
  <c r="S40" i="9"/>
  <c r="I277" i="8"/>
  <c r="I276" i="8" s="1"/>
  <c r="I270" i="8" s="1"/>
  <c r="I24" i="8" s="1"/>
  <c r="D55" i="10"/>
  <c r="D15" i="10" s="1"/>
  <c r="H55" i="10"/>
  <c r="H32" i="10" s="1"/>
  <c r="F76" i="10"/>
  <c r="F38" i="10" s="1"/>
  <c r="G150" i="10"/>
  <c r="G43" i="10" s="1"/>
  <c r="K220" i="8"/>
  <c r="M170" i="8"/>
  <c r="M161" i="8" s="1"/>
  <c r="M20" i="8" s="1"/>
  <c r="K46" i="10"/>
  <c r="D37" i="10"/>
  <c r="Q297" i="8"/>
  <c r="P37" i="8"/>
  <c r="Q298" i="8"/>
  <c r="G15" i="9"/>
  <c r="F28" i="8"/>
  <c r="F27" i="8" s="1"/>
  <c r="F197" i="8"/>
  <c r="F196" i="8" s="1"/>
  <c r="F187" i="8" s="1"/>
  <c r="F21" i="8" s="1"/>
  <c r="N47" i="10"/>
  <c r="N31" i="10" s="1"/>
  <c r="G60" i="10"/>
  <c r="G33" i="10" s="1"/>
  <c r="I60" i="10"/>
  <c r="I33" i="10" s="1"/>
  <c r="G76" i="10"/>
  <c r="G38" i="10" s="1"/>
  <c r="E113" i="10"/>
  <c r="E40" i="10" s="1"/>
  <c r="I113" i="10"/>
  <c r="M113" i="10" s="1"/>
  <c r="M40" i="10" s="1"/>
  <c r="D141" i="10"/>
  <c r="F150" i="10"/>
  <c r="F43" i="10" s="1"/>
  <c r="E150" i="10"/>
  <c r="E43" i="10" s="1"/>
  <c r="D150" i="10"/>
  <c r="D43" i="10" s="1"/>
  <c r="Q29" i="8"/>
  <c r="E152" i="8"/>
  <c r="E151" i="8" s="1"/>
  <c r="F175" i="8"/>
  <c r="F170" i="8" s="1"/>
  <c r="F161" i="8" s="1"/>
  <c r="F20" i="8" s="1"/>
  <c r="L175" i="8"/>
  <c r="L170" i="8" s="1"/>
  <c r="L161" i="8" s="1"/>
  <c r="L20" i="8" s="1"/>
  <c r="D97" i="10"/>
  <c r="D39" i="10" s="1"/>
  <c r="N113" i="10"/>
  <c r="N40" i="10" s="1"/>
  <c r="K43" i="9"/>
  <c r="E44" i="8"/>
  <c r="E16" i="8" s="1"/>
  <c r="I142" i="8"/>
  <c r="I136" i="8" s="1"/>
  <c r="G28" i="8"/>
  <c r="G13" i="8" s="1"/>
  <c r="L220" i="8"/>
  <c r="L219" i="8" s="1"/>
  <c r="L218" i="8" s="1"/>
  <c r="L213" i="8" s="1"/>
  <c r="L22" i="8" s="1"/>
  <c r="F12" i="10"/>
  <c r="F11" i="10" s="1"/>
  <c r="I43" i="10"/>
  <c r="M150" i="10"/>
  <c r="M43" i="10" s="1"/>
  <c r="X138" i="9"/>
  <c r="Q137" i="9"/>
  <c r="Q13" i="9" s="1"/>
  <c r="E16" i="9"/>
  <c r="E40" i="9"/>
  <c r="M41" i="9"/>
  <c r="M17" i="9"/>
  <c r="I70" i="10"/>
  <c r="M71" i="10"/>
  <c r="V37" i="9"/>
  <c r="K40" i="9"/>
  <c r="U177" i="8"/>
  <c r="H176" i="8"/>
  <c r="S137" i="9"/>
  <c r="H159" i="8"/>
  <c r="H158" i="8" s="1"/>
  <c r="U158" i="8" s="1"/>
  <c r="I48" i="10"/>
  <c r="I47" i="10" s="1"/>
  <c r="G175" i="8"/>
  <c r="G170" i="8" s="1"/>
  <c r="G161" i="8" s="1"/>
  <c r="G20" i="8" s="1"/>
  <c r="U244" i="8"/>
  <c r="H242" i="8"/>
  <c r="H241" i="8" s="1"/>
  <c r="U241" i="8" s="1"/>
  <c r="Q30" i="9"/>
  <c r="X95" i="9"/>
  <c r="X30" i="9" s="1"/>
  <c r="L15" i="9"/>
  <c r="L39" i="9"/>
  <c r="E37" i="10"/>
  <c r="E20" i="10"/>
  <c r="M77" i="10"/>
  <c r="I76" i="10"/>
  <c r="K69" i="10"/>
  <c r="K36" i="10" s="1"/>
  <c r="E41" i="9"/>
  <c r="G142" i="8"/>
  <c r="G136" i="8" s="1"/>
  <c r="G126" i="8" s="1"/>
  <c r="G19" i="8" s="1"/>
  <c r="E45" i="9"/>
  <c r="E24" i="9" s="1"/>
  <c r="Q15" i="9"/>
  <c r="Q152" i="9"/>
  <c r="X152" i="9" s="1"/>
  <c r="X38" i="9" s="1"/>
  <c r="X48" i="9"/>
  <c r="X26" i="9" s="1"/>
  <c r="J142" i="8"/>
  <c r="J136" i="8" s="1"/>
  <c r="J126" i="8" s="1"/>
  <c r="J19" i="8" s="1"/>
  <c r="J197" i="8"/>
  <c r="J196" i="8" s="1"/>
  <c r="J187" i="8" s="1"/>
  <c r="J21" i="8" s="1"/>
  <c r="G276" i="8"/>
  <c r="G270" i="8" s="1"/>
  <c r="G24" i="8" s="1"/>
  <c r="H152" i="9"/>
  <c r="H38" i="9" s="1"/>
  <c r="D190" i="9"/>
  <c r="D188" i="9" s="1"/>
  <c r="G196" i="9"/>
  <c r="G20" i="9" s="1"/>
  <c r="F130" i="10"/>
  <c r="F41" i="10" s="1"/>
  <c r="N86" i="8"/>
  <c r="N18" i="8" s="1"/>
  <c r="H290" i="8"/>
  <c r="M39" i="9"/>
  <c r="H32" i="8"/>
  <c r="U32" i="8" s="1"/>
  <c r="F44" i="8"/>
  <c r="F16" i="8" s="1"/>
  <c r="L63" i="8"/>
  <c r="L17" i="8" s="1"/>
  <c r="D95" i="9"/>
  <c r="D30" i="9" s="1"/>
  <c r="E152" i="9"/>
  <c r="I152" i="9"/>
  <c r="M152" i="9"/>
  <c r="E47" i="10"/>
  <c r="E31" i="10" s="1"/>
  <c r="D77" i="10"/>
  <c r="D76" i="10" s="1"/>
  <c r="D113" i="10"/>
  <c r="J251" i="8"/>
  <c r="J246" i="8" s="1"/>
  <c r="J23" i="8" s="1"/>
  <c r="H260" i="8"/>
  <c r="U15" i="9"/>
  <c r="U39" i="9"/>
  <c r="F65" i="10"/>
  <c r="F34" i="10" s="1"/>
  <c r="F35" i="10"/>
  <c r="Q64" i="8"/>
  <c r="M63" i="8"/>
  <c r="M17" i="8" s="1"/>
  <c r="I41" i="9"/>
  <c r="I17" i="9"/>
  <c r="G218" i="8"/>
  <c r="G213" i="8" s="1"/>
  <c r="G22" i="8" s="1"/>
  <c r="L43" i="10"/>
  <c r="Q28" i="9"/>
  <c r="J175" i="8"/>
  <c r="J170" i="8" s="1"/>
  <c r="J161" i="8" s="1"/>
  <c r="J20" i="8" s="1"/>
  <c r="E197" i="8"/>
  <c r="E196" i="8" s="1"/>
  <c r="E187" i="8" s="1"/>
  <c r="E21" i="8" s="1"/>
  <c r="L276" i="8"/>
  <c r="L270" i="8" s="1"/>
  <c r="L24" i="8" s="1"/>
  <c r="O11" i="9"/>
  <c r="H12" i="10"/>
  <c r="H11" i="10" s="1"/>
  <c r="H47" i="10"/>
  <c r="H60" i="10"/>
  <c r="H33" i="10" s="1"/>
  <c r="I190" i="9"/>
  <c r="I188" i="9" s="1"/>
  <c r="I19" i="9" s="1"/>
  <c r="I251" i="8"/>
  <c r="I246" i="8" s="1"/>
  <c r="I23" i="8" s="1"/>
  <c r="H267" i="8"/>
  <c r="H266" i="8" s="1"/>
  <c r="U266" i="8" s="1"/>
  <c r="K142" i="8"/>
  <c r="K136" i="8" s="1"/>
  <c r="K126" i="8" s="1"/>
  <c r="K86" i="8"/>
  <c r="K18" i="8" s="1"/>
  <c r="K72" i="8"/>
  <c r="P72" i="8" s="1"/>
  <c r="Q285" i="8"/>
  <c r="Q184" i="8"/>
  <c r="Q91" i="8"/>
  <c r="K152" i="9"/>
  <c r="G12" i="10"/>
  <c r="G11" i="10" s="1"/>
  <c r="H150" i="10"/>
  <c r="H43" i="10" s="1"/>
  <c r="E73" i="8"/>
  <c r="E72" i="8" s="1"/>
  <c r="W135" i="9"/>
  <c r="W35" i="9" s="1"/>
  <c r="H29" i="8"/>
  <c r="H37" i="8"/>
  <c r="H206" i="8"/>
  <c r="U206" i="8" s="1"/>
  <c r="F37" i="9"/>
  <c r="M13" i="9"/>
  <c r="M43" i="9"/>
  <c r="H133" i="8"/>
  <c r="H132" i="8" s="1"/>
  <c r="H130" i="8" s="1"/>
  <c r="E172" i="8"/>
  <c r="E171" i="8" s="1"/>
  <c r="G197" i="8"/>
  <c r="G196" i="8" s="1"/>
  <c r="G187" i="8" s="1"/>
  <c r="G21" i="8" s="1"/>
  <c r="R11" i="9"/>
  <c r="D104" i="9"/>
  <c r="D31" i="9" s="1"/>
  <c r="I137" i="9"/>
  <c r="S152" i="9"/>
  <c r="J152" i="9"/>
  <c r="J38" i="9" s="1"/>
  <c r="F141" i="10"/>
  <c r="F42" i="10" s="1"/>
  <c r="E141" i="10"/>
  <c r="L42" i="10"/>
  <c r="N161" i="8"/>
  <c r="N20" i="8" s="1"/>
  <c r="F16" i="9"/>
  <c r="F40" i="9"/>
  <c r="K210" i="8"/>
  <c r="P210" i="8" s="1"/>
  <c r="P211" i="8"/>
  <c r="Q130" i="8"/>
  <c r="O126" i="8"/>
  <c r="O19" i="8" s="1"/>
  <c r="V136" i="9"/>
  <c r="K35" i="8"/>
  <c r="U240" i="8"/>
  <c r="H239" i="8"/>
  <c r="H238" i="8" s="1"/>
  <c r="U238" i="8" s="1"/>
  <c r="U269" i="8"/>
  <c r="U280" i="8"/>
  <c r="H278" i="8"/>
  <c r="Q31" i="9"/>
  <c r="X104" i="9"/>
  <c r="X31" i="9" s="1"/>
  <c r="X111" i="9"/>
  <c r="X32" i="9" s="1"/>
  <c r="Q32" i="9"/>
  <c r="F15" i="9"/>
  <c r="F39" i="9"/>
  <c r="N13" i="8"/>
  <c r="Q286" i="8"/>
  <c r="R24" i="9"/>
  <c r="N16" i="9"/>
  <c r="N40" i="9"/>
  <c r="X117" i="9"/>
  <c r="X33" i="9" s="1"/>
  <c r="V33" i="9"/>
  <c r="V45" i="9"/>
  <c r="M36" i="8"/>
  <c r="Q37" i="8"/>
  <c r="O14" i="8"/>
  <c r="L69" i="10"/>
  <c r="N17" i="8"/>
  <c r="O23" i="8"/>
  <c r="N27" i="8"/>
  <c r="O86" i="8"/>
  <c r="O18" i="8" s="1"/>
  <c r="H54" i="8"/>
  <c r="F63" i="8"/>
  <c r="F17" i="8" s="1"/>
  <c r="E86" i="8"/>
  <c r="E18" i="8" s="1"/>
  <c r="H221" i="8"/>
  <c r="U221" i="8" s="1"/>
  <c r="E231" i="8"/>
  <c r="E220" i="8" s="1"/>
  <c r="E219" i="8" s="1"/>
  <c r="E218" i="8" s="1"/>
  <c r="E213" i="8" s="1"/>
  <c r="E22" i="8" s="1"/>
  <c r="G44" i="8"/>
  <c r="G16" i="8" s="1"/>
  <c r="L44" i="8"/>
  <c r="L16" i="8" s="1"/>
  <c r="G86" i="8"/>
  <c r="G18" i="8" s="1"/>
  <c r="Q183" i="9"/>
  <c r="X184" i="9"/>
  <c r="Q16" i="9"/>
  <c r="Q40" i="9"/>
  <c r="J66" i="10"/>
  <c r="N67" i="10"/>
  <c r="K238" i="8"/>
  <c r="P238" i="8" s="1"/>
  <c r="P239" i="8"/>
  <c r="Q34" i="9"/>
  <c r="X133" i="9"/>
  <c r="X34" i="9" s="1"/>
  <c r="I44" i="8"/>
  <c r="I16" i="8" s="1"/>
  <c r="K42" i="10"/>
  <c r="M44" i="8"/>
  <c r="M16" i="8" s="1"/>
  <c r="M45" i="8"/>
  <c r="Q45" i="8" s="1"/>
  <c r="J86" i="8"/>
  <c r="J18" i="8" s="1"/>
  <c r="J63" i="8"/>
  <c r="J17" i="8" s="1"/>
  <c r="E21" i="9"/>
  <c r="E43" i="9"/>
  <c r="U199" i="8"/>
  <c r="H198" i="8"/>
  <c r="H197" i="8" s="1"/>
  <c r="H196" i="8" s="1"/>
  <c r="K53" i="8"/>
  <c r="P54" i="8"/>
  <c r="M248" i="8"/>
  <c r="Q249" i="8"/>
  <c r="M259" i="8"/>
  <c r="Q260" i="8"/>
  <c r="I86" i="8"/>
  <c r="I18" i="8" s="1"/>
  <c r="I63" i="8"/>
  <c r="I17" i="8" s="1"/>
  <c r="L86" i="8"/>
  <c r="L18" i="8" s="1"/>
  <c r="F277" i="8"/>
  <c r="F276" i="8" s="1"/>
  <c r="F270" i="8" s="1"/>
  <c r="F24" i="8" s="1"/>
  <c r="J277" i="8"/>
  <c r="J276" i="8" s="1"/>
  <c r="J270" i="8" s="1"/>
  <c r="J24" i="8" s="1"/>
  <c r="T152" i="9"/>
  <c r="M190" i="9"/>
  <c r="M188" i="9" s="1"/>
  <c r="Q190" i="9"/>
  <c r="Q188" i="9" s="1"/>
  <c r="Q19" i="9" s="1"/>
  <c r="F60" i="10"/>
  <c r="G141" i="10"/>
  <c r="G42" i="10" s="1"/>
  <c r="I141" i="10"/>
  <c r="I42" i="10" s="1"/>
  <c r="U152" i="9"/>
  <c r="J60" i="10"/>
  <c r="L152" i="9"/>
  <c r="E175" i="8"/>
  <c r="I197" i="8"/>
  <c r="I196" i="8" s="1"/>
  <c r="I187" i="8" s="1"/>
  <c r="I21" i="8" s="1"/>
  <c r="D48" i="9"/>
  <c r="D26" i="9" s="1"/>
  <c r="H196" i="9"/>
  <c r="H20" i="9" s="1"/>
  <c r="L196" i="9"/>
  <c r="G47" i="10"/>
  <c r="E130" i="10"/>
  <c r="H130" i="10"/>
  <c r="H41" i="10" s="1"/>
  <c r="K197" i="8"/>
  <c r="N38" i="9"/>
  <c r="N14" i="9"/>
  <c r="E13" i="9"/>
  <c r="H17" i="9"/>
  <c r="J16" i="9"/>
  <c r="J40" i="9"/>
  <c r="S17" i="9"/>
  <c r="S41" i="9"/>
  <c r="M94" i="8"/>
  <c r="Q95" i="8"/>
  <c r="S39" i="9"/>
  <c r="S15" i="9"/>
  <c r="U21" i="9"/>
  <c r="U43" i="9"/>
  <c r="E39" i="9"/>
  <c r="E15" i="9"/>
  <c r="T39" i="9"/>
  <c r="T15" i="9"/>
  <c r="E35" i="10"/>
  <c r="E65" i="10"/>
  <c r="E34" i="10" s="1"/>
  <c r="I175" i="8"/>
  <c r="J220" i="8"/>
  <c r="J219" i="8" s="1"/>
  <c r="J218" i="8" s="1"/>
  <c r="J213" i="8" s="1"/>
  <c r="J22" i="8" s="1"/>
  <c r="D89" i="9"/>
  <c r="D29" i="9" s="1"/>
  <c r="E77" i="10"/>
  <c r="E76" i="10" s="1"/>
  <c r="E289" i="8"/>
  <c r="E288" i="8" s="1"/>
  <c r="H76" i="10"/>
  <c r="F113" i="10"/>
  <c r="H113" i="10"/>
  <c r="H40" i="10" s="1"/>
  <c r="J190" i="9"/>
  <c r="J188" i="9" s="1"/>
  <c r="F86" i="8"/>
  <c r="F18" i="8" s="1"/>
  <c r="D70" i="9"/>
  <c r="G130" i="10"/>
  <c r="G41" i="10" s="1"/>
  <c r="E137" i="8"/>
  <c r="I220" i="8"/>
  <c r="I219" i="8" s="1"/>
  <c r="I218" i="8" s="1"/>
  <c r="I213" i="8" s="1"/>
  <c r="I22" i="8" s="1"/>
  <c r="G113" i="10"/>
  <c r="U19" i="9"/>
  <c r="U187" i="9"/>
  <c r="J37" i="9"/>
  <c r="H80" i="8"/>
  <c r="U81" i="8"/>
  <c r="U85" i="8"/>
  <c r="H84" i="8"/>
  <c r="U100" i="8"/>
  <c r="H96" i="8"/>
  <c r="I132" i="8"/>
  <c r="J14" i="8"/>
  <c r="H43" i="9"/>
  <c r="H21" i="9"/>
  <c r="G35" i="10"/>
  <c r="G65" i="10"/>
  <c r="F43" i="9"/>
  <c r="U229" i="8"/>
  <c r="H227" i="8"/>
  <c r="L197" i="8"/>
  <c r="L196" i="8" s="1"/>
  <c r="L187" i="8" s="1"/>
  <c r="E28" i="8"/>
  <c r="F142" i="8"/>
  <c r="F136" i="8" s="1"/>
  <c r="F126" i="8" s="1"/>
  <c r="U212" i="8"/>
  <c r="H211" i="8"/>
  <c r="J70" i="10"/>
  <c r="N71" i="10"/>
  <c r="E55" i="10"/>
  <c r="R190" i="9"/>
  <c r="B10" i="15"/>
  <c r="Q189" i="8" l="1"/>
  <c r="M188" i="8"/>
  <c r="Q188" i="8" s="1"/>
  <c r="P289" i="8"/>
  <c r="K288" i="8"/>
  <c r="P288" i="8" s="1"/>
  <c r="E187" i="9"/>
  <c r="E42" i="9" s="1"/>
  <c r="D38" i="9"/>
  <c r="D14" i="9"/>
  <c r="S19" i="9"/>
  <c r="S187" i="9"/>
  <c r="S18" i="9" s="1"/>
  <c r="K246" i="8"/>
  <c r="P251" i="8"/>
  <c r="M288" i="8"/>
  <c r="Q288" i="8" s="1"/>
  <c r="Q289" i="8"/>
  <c r="I150" i="10"/>
  <c r="M151" i="10"/>
  <c r="D15" i="9"/>
  <c r="D39" i="9"/>
  <c r="K13" i="8"/>
  <c r="P28" i="8"/>
  <c r="P13" i="8" s="1"/>
  <c r="K170" i="8"/>
  <c r="P175" i="8"/>
  <c r="U215" i="8"/>
  <c r="H214" i="8"/>
  <c r="U214" i="8" s="1"/>
  <c r="D37" i="9"/>
  <c r="D13" i="9"/>
  <c r="L13" i="9"/>
  <c r="L37" i="9"/>
  <c r="E22" i="10"/>
  <c r="E39" i="10"/>
  <c r="K45" i="10"/>
  <c r="K29" i="10" s="1"/>
  <c r="K30" i="10"/>
  <c r="D25" i="10"/>
  <c r="D42" i="10"/>
  <c r="K14" i="8"/>
  <c r="P35" i="8"/>
  <c r="P14" i="8" s="1"/>
  <c r="K187" i="9"/>
  <c r="N136" i="9"/>
  <c r="N36" i="9" s="1"/>
  <c r="D31" i="10"/>
  <c r="D46" i="10"/>
  <c r="D45" i="10" s="1"/>
  <c r="D29" i="10" s="1"/>
  <c r="E19" i="9"/>
  <c r="D41" i="10"/>
  <c r="U136" i="9"/>
  <c r="U135" i="9" s="1"/>
  <c r="K13" i="9"/>
  <c r="E26" i="10"/>
  <c r="D32" i="10"/>
  <c r="D13" i="10"/>
  <c r="D12" i="10" s="1"/>
  <c r="N187" i="9"/>
  <c r="N135" i="9" s="1"/>
  <c r="N35" i="9" s="1"/>
  <c r="M13" i="8"/>
  <c r="L13" i="8"/>
  <c r="K63" i="8"/>
  <c r="K17" i="8" s="1"/>
  <c r="F13" i="8"/>
  <c r="K28" i="10"/>
  <c r="U13" i="9"/>
  <c r="F14" i="9"/>
  <c r="W23" i="9"/>
  <c r="L136" i="9"/>
  <c r="L36" i="9" s="1"/>
  <c r="F136" i="9"/>
  <c r="F36" i="9" s="1"/>
  <c r="G27" i="8"/>
  <c r="E63" i="8"/>
  <c r="E17" i="8" s="1"/>
  <c r="N97" i="10"/>
  <c r="N39" i="10" s="1"/>
  <c r="D136" i="9"/>
  <c r="E136" i="8"/>
  <c r="E126" i="8" s="1"/>
  <c r="E19" i="8" s="1"/>
  <c r="Q161" i="8"/>
  <c r="Q20" i="8" s="1"/>
  <c r="D30" i="10"/>
  <c r="K136" i="9"/>
  <c r="K12" i="9" s="1"/>
  <c r="Q170" i="8"/>
  <c r="U286" i="8"/>
  <c r="G136" i="9"/>
  <c r="G36" i="9" s="1"/>
  <c r="E23" i="10"/>
  <c r="U267" i="8"/>
  <c r="J38" i="10"/>
  <c r="M219" i="8"/>
  <c r="H14" i="9"/>
  <c r="I27" i="8"/>
  <c r="T37" i="9"/>
  <c r="G37" i="9"/>
  <c r="D22" i="10"/>
  <c r="M130" i="10"/>
  <c r="M41" i="10" s="1"/>
  <c r="Q63" i="8"/>
  <c r="Q17" i="8" s="1"/>
  <c r="I39" i="10"/>
  <c r="D26" i="10"/>
  <c r="K276" i="8"/>
  <c r="I32" i="10"/>
  <c r="E270" i="8"/>
  <c r="E24" i="8" s="1"/>
  <c r="N12" i="9"/>
  <c r="T187" i="9"/>
  <c r="T18" i="9" s="1"/>
  <c r="Q14" i="9"/>
  <c r="Q38" i="9"/>
  <c r="U242" i="8"/>
  <c r="H37" i="9"/>
  <c r="L45" i="10"/>
  <c r="L29" i="10" s="1"/>
  <c r="Q197" i="8"/>
  <c r="M196" i="8"/>
  <c r="F187" i="9"/>
  <c r="F135" i="9" s="1"/>
  <c r="J27" i="8"/>
  <c r="Q187" i="9"/>
  <c r="Q18" i="9" s="1"/>
  <c r="M270" i="8"/>
  <c r="M24" i="8" s="1"/>
  <c r="E170" i="8"/>
  <c r="E161" i="8" s="1"/>
  <c r="E20" i="8" s="1"/>
  <c r="I187" i="9"/>
  <c r="I42" i="9" s="1"/>
  <c r="K219" i="8"/>
  <c r="P219" i="8" s="1"/>
  <c r="P220" i="8"/>
  <c r="Q142" i="8"/>
  <c r="M136" i="8"/>
  <c r="I40" i="10"/>
  <c r="X137" i="9"/>
  <c r="X37" i="9" s="1"/>
  <c r="G187" i="9"/>
  <c r="G18" i="9" s="1"/>
  <c r="K19" i="8"/>
  <c r="P126" i="8"/>
  <c r="P19" i="8" s="1"/>
  <c r="D21" i="10"/>
  <c r="D38" i="10"/>
  <c r="E38" i="9"/>
  <c r="E14" i="9"/>
  <c r="D19" i="9"/>
  <c r="D187" i="9"/>
  <c r="D135" i="9" s="1"/>
  <c r="I38" i="10"/>
  <c r="M76" i="10"/>
  <c r="M38" i="10" s="1"/>
  <c r="K42" i="9"/>
  <c r="K18" i="9"/>
  <c r="S37" i="9"/>
  <c r="S13" i="9"/>
  <c r="H259" i="8"/>
  <c r="U260" i="8"/>
  <c r="U133" i="8"/>
  <c r="M48" i="10"/>
  <c r="U142" i="8"/>
  <c r="U197" i="8"/>
  <c r="N43" i="8"/>
  <c r="N12" i="8" s="1"/>
  <c r="T14" i="8" s="1"/>
  <c r="U159" i="8"/>
  <c r="H205" i="8"/>
  <c r="U205" i="8" s="1"/>
  <c r="J14" i="9"/>
  <c r="E14" i="10"/>
  <c r="M38" i="9"/>
  <c r="M14" i="9"/>
  <c r="M136" i="9"/>
  <c r="Q37" i="9"/>
  <c r="S42" i="9"/>
  <c r="H136" i="9"/>
  <c r="H36" i="9" s="1"/>
  <c r="P86" i="8"/>
  <c r="P18" i="8" s="1"/>
  <c r="D69" i="10"/>
  <c r="D36" i="10" s="1"/>
  <c r="D23" i="10"/>
  <c r="D40" i="10"/>
  <c r="I38" i="9"/>
  <c r="I14" i="9"/>
  <c r="H289" i="8"/>
  <c r="U290" i="8"/>
  <c r="E136" i="9"/>
  <c r="E135" i="9" s="1"/>
  <c r="H175" i="8"/>
  <c r="H170" i="8" s="1"/>
  <c r="H161" i="8" s="1"/>
  <c r="H20" i="8" s="1"/>
  <c r="U176" i="8"/>
  <c r="M70" i="10"/>
  <c r="M37" i="10" s="1"/>
  <c r="I37" i="10"/>
  <c r="U36" i="9"/>
  <c r="U12" i="9"/>
  <c r="Q44" i="8"/>
  <c r="Q16" i="8" s="1"/>
  <c r="J136" i="9"/>
  <c r="J12" i="9" s="1"/>
  <c r="S14" i="9"/>
  <c r="S136" i="9"/>
  <c r="S38" i="9"/>
  <c r="U37" i="8"/>
  <c r="H36" i="8"/>
  <c r="H31" i="10"/>
  <c r="H46" i="10"/>
  <c r="E25" i="10"/>
  <c r="E42" i="10"/>
  <c r="I37" i="9"/>
  <c r="I13" i="9"/>
  <c r="I136" i="9"/>
  <c r="U29" i="8"/>
  <c r="H28" i="8"/>
  <c r="K27" i="8"/>
  <c r="K14" i="9"/>
  <c r="K38" i="9"/>
  <c r="E69" i="10"/>
  <c r="E36" i="10" s="1"/>
  <c r="P27" i="8"/>
  <c r="L36" i="10"/>
  <c r="V135" i="9"/>
  <c r="V36" i="9"/>
  <c r="O43" i="8"/>
  <c r="O12" i="8" s="1"/>
  <c r="G31" i="10"/>
  <c r="G46" i="10"/>
  <c r="G30" i="10" s="1"/>
  <c r="U38" i="9"/>
  <c r="U14" i="9"/>
  <c r="M141" i="10"/>
  <c r="M42" i="10" s="1"/>
  <c r="J35" i="10"/>
  <c r="J65" i="10"/>
  <c r="N66" i="10"/>
  <c r="N35" i="10" s="1"/>
  <c r="P63" i="8"/>
  <c r="P17" i="8" s="1"/>
  <c r="U278" i="8"/>
  <c r="H277" i="8"/>
  <c r="F12" i="9"/>
  <c r="E41" i="10"/>
  <c r="E24" i="10"/>
  <c r="F33" i="10"/>
  <c r="F46" i="10"/>
  <c r="Q248" i="8"/>
  <c r="M247" i="8"/>
  <c r="Q247" i="8" s="1"/>
  <c r="G43" i="8"/>
  <c r="P197" i="8"/>
  <c r="K196" i="8"/>
  <c r="L20" i="9"/>
  <c r="L187" i="9"/>
  <c r="L135" i="9" s="1"/>
  <c r="M19" i="9"/>
  <c r="M187" i="9"/>
  <c r="Q259" i="8"/>
  <c r="M251" i="8"/>
  <c r="P53" i="8"/>
  <c r="K44" i="8"/>
  <c r="M35" i="8"/>
  <c r="Q36" i="8"/>
  <c r="H187" i="9"/>
  <c r="N60" i="10"/>
  <c r="N33" i="10" s="1"/>
  <c r="J33" i="10"/>
  <c r="J46" i="10"/>
  <c r="U239" i="8"/>
  <c r="I69" i="10"/>
  <c r="L38" i="9"/>
  <c r="L14" i="9"/>
  <c r="T38" i="9"/>
  <c r="T136" i="9"/>
  <c r="T14" i="9"/>
  <c r="U196" i="8"/>
  <c r="Q17" i="9"/>
  <c r="Q41" i="9"/>
  <c r="X183" i="9"/>
  <c r="X41" i="9" s="1"/>
  <c r="H53" i="8"/>
  <c r="U54" i="8"/>
  <c r="X45" i="9"/>
  <c r="X24" i="9" s="1"/>
  <c r="V24" i="9"/>
  <c r="K23" i="8"/>
  <c r="P246" i="8"/>
  <c r="P23" i="8" s="1"/>
  <c r="Q136" i="9"/>
  <c r="F40" i="10"/>
  <c r="F69" i="10"/>
  <c r="M93" i="8"/>
  <c r="Q94" i="8"/>
  <c r="H38" i="10"/>
  <c r="H69" i="10"/>
  <c r="J19" i="9"/>
  <c r="J187" i="9"/>
  <c r="I170" i="8"/>
  <c r="G40" i="10"/>
  <c r="G69" i="10"/>
  <c r="G36" i="10" s="1"/>
  <c r="D45" i="9"/>
  <c r="D27" i="9"/>
  <c r="E21" i="10"/>
  <c r="E38" i="10"/>
  <c r="D12" i="9"/>
  <c r="D36" i="9"/>
  <c r="E32" i="10"/>
  <c r="E15" i="10"/>
  <c r="E46" i="10"/>
  <c r="H210" i="8"/>
  <c r="U211" i="8"/>
  <c r="L21" i="8"/>
  <c r="L43" i="8"/>
  <c r="L12" i="8" s="1"/>
  <c r="H83" i="8"/>
  <c r="U83" i="8" s="1"/>
  <c r="U84" i="8"/>
  <c r="U227" i="8"/>
  <c r="H220" i="8"/>
  <c r="I130" i="8"/>
  <c r="U132" i="8"/>
  <c r="M47" i="10"/>
  <c r="M31" i="10" s="1"/>
  <c r="I46" i="10"/>
  <c r="I31" i="10"/>
  <c r="J37" i="10"/>
  <c r="N70" i="10"/>
  <c r="N37" i="10" s="1"/>
  <c r="J69" i="10"/>
  <c r="F19" i="8"/>
  <c r="F43" i="8"/>
  <c r="F12" i="8" s="1"/>
  <c r="G34" i="10"/>
  <c r="U96" i="8"/>
  <c r="H95" i="8"/>
  <c r="U42" i="9"/>
  <c r="U18" i="9"/>
  <c r="E13" i="8"/>
  <c r="E27" i="8"/>
  <c r="U80" i="8"/>
  <c r="H72" i="8"/>
  <c r="H126" i="8"/>
  <c r="U136" i="8"/>
  <c r="J43" i="8"/>
  <c r="P170" i="8" l="1"/>
  <c r="K161" i="8"/>
  <c r="N18" i="9"/>
  <c r="N11" i="9" s="1"/>
  <c r="J12" i="8"/>
  <c r="G12" i="8"/>
  <c r="E13" i="10"/>
  <c r="E12" i="10" s="1"/>
  <c r="L12" i="9"/>
  <c r="N42" i="9"/>
  <c r="G135" i="9"/>
  <c r="G23" i="9" s="1"/>
  <c r="K135" i="9"/>
  <c r="K36" i="9"/>
  <c r="E43" i="8"/>
  <c r="E12" i="8" s="1"/>
  <c r="I18" i="9"/>
  <c r="N23" i="9"/>
  <c r="P276" i="8"/>
  <c r="K270" i="8"/>
  <c r="Q219" i="8"/>
  <c r="M218" i="8"/>
  <c r="T42" i="9"/>
  <c r="N10" i="9"/>
  <c r="G42" i="9"/>
  <c r="Q42" i="9"/>
  <c r="I135" i="9"/>
  <c r="I23" i="9" s="1"/>
  <c r="Q270" i="8"/>
  <c r="Q24" i="8" s="1"/>
  <c r="L28" i="10"/>
  <c r="G12" i="9"/>
  <c r="G11" i="9" s="1"/>
  <c r="X187" i="9"/>
  <c r="X42" i="9" s="1"/>
  <c r="K218" i="8"/>
  <c r="F18" i="9"/>
  <c r="F11" i="9" s="1"/>
  <c r="F42" i="9"/>
  <c r="K11" i="9"/>
  <c r="M187" i="8"/>
  <c r="Q196" i="8"/>
  <c r="M126" i="8"/>
  <c r="Q136" i="8"/>
  <c r="E19" i="10"/>
  <c r="E11" i="10" s="1"/>
  <c r="D19" i="10"/>
  <c r="D11" i="10" s="1"/>
  <c r="J36" i="9"/>
  <c r="U289" i="8"/>
  <c r="H288" i="8"/>
  <c r="U288" i="8" s="1"/>
  <c r="H12" i="9"/>
  <c r="H135" i="9"/>
  <c r="H10" i="9" s="1"/>
  <c r="E36" i="9"/>
  <c r="E12" i="9"/>
  <c r="E11" i="9" s="1"/>
  <c r="M12" i="9"/>
  <c r="M36" i="9"/>
  <c r="D18" i="9"/>
  <c r="D11" i="9" s="1"/>
  <c r="D42" i="9"/>
  <c r="U11" i="9"/>
  <c r="G45" i="10"/>
  <c r="G29" i="10" s="1"/>
  <c r="U175" i="8"/>
  <c r="D28" i="10"/>
  <c r="H251" i="8"/>
  <c r="U259" i="8"/>
  <c r="I36" i="9"/>
  <c r="I12" i="9"/>
  <c r="H30" i="10"/>
  <c r="H45" i="10"/>
  <c r="H29" i="10" s="1"/>
  <c r="H13" i="8"/>
  <c r="U28" i="8"/>
  <c r="S36" i="9"/>
  <c r="S135" i="9"/>
  <c r="S12" i="9"/>
  <c r="S11" i="9" s="1"/>
  <c r="U36" i="8"/>
  <c r="H35" i="8"/>
  <c r="F23" i="9"/>
  <c r="F35" i="9"/>
  <c r="F10" i="9"/>
  <c r="H44" i="8"/>
  <c r="U53" i="8"/>
  <c r="P44" i="8"/>
  <c r="P16" i="8" s="1"/>
  <c r="K16" i="8"/>
  <c r="M42" i="9"/>
  <c r="M18" i="9"/>
  <c r="M135" i="9"/>
  <c r="K187" i="8"/>
  <c r="P196" i="8"/>
  <c r="V23" i="9"/>
  <c r="V35" i="9"/>
  <c r="M14" i="8"/>
  <c r="Q35" i="8"/>
  <c r="Q14" i="8" s="1"/>
  <c r="M27" i="8"/>
  <c r="Q27" i="8" s="1"/>
  <c r="T36" i="9"/>
  <c r="T135" i="9"/>
  <c r="T12" i="9"/>
  <c r="T11" i="9" s="1"/>
  <c r="M69" i="10"/>
  <c r="M36" i="10" s="1"/>
  <c r="I36" i="10"/>
  <c r="E23" i="9"/>
  <c r="E10" i="9"/>
  <c r="E35" i="9"/>
  <c r="H42" i="9"/>
  <c r="H18" i="9"/>
  <c r="H276" i="8"/>
  <c r="U277" i="8"/>
  <c r="Q12" i="9"/>
  <c r="Q11" i="9" s="1"/>
  <c r="X136" i="9"/>
  <c r="X36" i="9" s="1"/>
  <c r="Q36" i="9"/>
  <c r="Q135" i="9"/>
  <c r="X135" i="9" s="1"/>
  <c r="X35" i="9" s="1"/>
  <c r="N46" i="10"/>
  <c r="N30" i="10" s="1"/>
  <c r="J30" i="10"/>
  <c r="J45" i="10"/>
  <c r="J28" i="10" s="1"/>
  <c r="Q251" i="8"/>
  <c r="M246" i="8"/>
  <c r="L18" i="9"/>
  <c r="L11" i="9" s="1"/>
  <c r="L42" i="9"/>
  <c r="F45" i="10"/>
  <c r="F29" i="10" s="1"/>
  <c r="F30" i="10"/>
  <c r="N65" i="10"/>
  <c r="N34" i="10" s="1"/>
  <c r="J34" i="10"/>
  <c r="D35" i="9"/>
  <c r="D10" i="9"/>
  <c r="D24" i="9"/>
  <c r="D23" i="9"/>
  <c r="I161" i="8"/>
  <c r="U170" i="8"/>
  <c r="Q93" i="8"/>
  <c r="M86" i="8"/>
  <c r="J18" i="9"/>
  <c r="J11" i="9" s="1"/>
  <c r="J42" i="9"/>
  <c r="J135" i="9"/>
  <c r="H36" i="10"/>
  <c r="F36" i="10"/>
  <c r="L35" i="9"/>
  <c r="L10" i="9"/>
  <c r="L23" i="9"/>
  <c r="U210" i="8"/>
  <c r="H187" i="8"/>
  <c r="U130" i="8"/>
  <c r="I126" i="8"/>
  <c r="U126" i="8" s="1"/>
  <c r="E45" i="10"/>
  <c r="E30" i="10"/>
  <c r="U35" i="9"/>
  <c r="U10" i="9"/>
  <c r="U23" i="9"/>
  <c r="Y23" i="9" s="1"/>
  <c r="M46" i="10"/>
  <c r="M30" i="10" s="1"/>
  <c r="I30" i="10"/>
  <c r="I45" i="10"/>
  <c r="H63" i="8"/>
  <c r="U72" i="8"/>
  <c r="U95" i="8"/>
  <c r="H94" i="8"/>
  <c r="H219" i="8"/>
  <c r="U220" i="8"/>
  <c r="H19" i="8"/>
  <c r="J36" i="10"/>
  <c r="N69" i="10"/>
  <c r="N36" i="10" s="1"/>
  <c r="P161" i="8" l="1"/>
  <c r="P20" i="8" s="1"/>
  <c r="K20" i="8"/>
  <c r="I11" i="9"/>
  <c r="G35" i="9"/>
  <c r="N28" i="10"/>
  <c r="I10" i="9"/>
  <c r="I35" i="9"/>
  <c r="G10" i="9"/>
  <c r="M213" i="8"/>
  <c r="Q218" i="8"/>
  <c r="K35" i="9"/>
  <c r="K23" i="9"/>
  <c r="K10" i="9"/>
  <c r="H35" i="9"/>
  <c r="P270" i="8"/>
  <c r="P24" i="8" s="1"/>
  <c r="K24" i="8"/>
  <c r="G28" i="10"/>
  <c r="K213" i="8"/>
  <c r="K43" i="8" s="1"/>
  <c r="P218" i="8"/>
  <c r="Q187" i="8"/>
  <c r="Q21" i="8" s="1"/>
  <c r="M21" i="8"/>
  <c r="M19" i="8"/>
  <c r="Q126" i="8"/>
  <c r="Q19" i="8" s="1"/>
  <c r="H23" i="9"/>
  <c r="H246" i="8"/>
  <c r="U251" i="8"/>
  <c r="H11" i="9"/>
  <c r="Q23" i="9"/>
  <c r="AE51" i="9" s="1"/>
  <c r="H28" i="10"/>
  <c r="M11" i="9"/>
  <c r="U35" i="8"/>
  <c r="H14" i="8"/>
  <c r="Q35" i="9"/>
  <c r="H27" i="8"/>
  <c r="U27" i="8" s="1"/>
  <c r="S23" i="9"/>
  <c r="S35" i="9"/>
  <c r="S10" i="9"/>
  <c r="T10" i="9"/>
  <c r="T35" i="9"/>
  <c r="T23" i="9"/>
  <c r="M35" i="9"/>
  <c r="M23" i="9"/>
  <c r="M10" i="9"/>
  <c r="Q10" i="9"/>
  <c r="M23" i="8"/>
  <c r="Q246" i="8"/>
  <c r="Q23" i="8" s="1"/>
  <c r="H16" i="8"/>
  <c r="U44" i="8"/>
  <c r="F28" i="10"/>
  <c r="J29" i="10"/>
  <c r="N45" i="10"/>
  <c r="N29" i="10" s="1"/>
  <c r="H270" i="8"/>
  <c r="U276" i="8"/>
  <c r="K21" i="8"/>
  <c r="P187" i="8"/>
  <c r="P21" i="8" s="1"/>
  <c r="I20" i="8"/>
  <c r="U161" i="8"/>
  <c r="M18" i="8"/>
  <c r="Q86" i="8"/>
  <c r="Q18" i="8" s="1"/>
  <c r="M43" i="8"/>
  <c r="J10" i="9"/>
  <c r="J35" i="9"/>
  <c r="J23" i="9"/>
  <c r="H218" i="8"/>
  <c r="U219" i="8"/>
  <c r="H17" i="8"/>
  <c r="U63" i="8"/>
  <c r="I19" i="8"/>
  <c r="I43" i="8"/>
  <c r="I12" i="8" s="1"/>
  <c r="U94" i="8"/>
  <c r="H93" i="8"/>
  <c r="M45" i="10"/>
  <c r="M29" i="10" s="1"/>
  <c r="I29" i="10"/>
  <c r="I28" i="10"/>
  <c r="M28" i="10" s="1"/>
  <c r="U187" i="8"/>
  <c r="H21" i="8"/>
  <c r="E28" i="10"/>
  <c r="E29" i="10"/>
  <c r="M22" i="8" l="1"/>
  <c r="Q213" i="8"/>
  <c r="Q22" i="8" s="1"/>
  <c r="P213" i="8"/>
  <c r="P22" i="8" s="1"/>
  <c r="K22" i="8"/>
  <c r="X23" i="9"/>
  <c r="H23" i="8"/>
  <c r="U246" i="8"/>
  <c r="P43" i="8"/>
  <c r="K12" i="8"/>
  <c r="P12" i="8" s="1"/>
  <c r="H24" i="8"/>
  <c r="U270" i="8"/>
  <c r="M12" i="8"/>
  <c r="Q43" i="8"/>
  <c r="U93" i="8"/>
  <c r="H86" i="8"/>
  <c r="H213" i="8"/>
  <c r="U218" i="8"/>
  <c r="Q12" i="8" l="1"/>
  <c r="T12" i="8"/>
  <c r="H18" i="8"/>
  <c r="U86" i="8"/>
  <c r="H43" i="8"/>
  <c r="U213" i="8"/>
  <c r="H22" i="8"/>
  <c r="U43" i="8" l="1"/>
  <c r="H12" i="8"/>
</calcChain>
</file>

<file path=xl/sharedStrings.xml><?xml version="1.0" encoding="utf-8"?>
<sst xmlns="http://schemas.openxmlformats.org/spreadsheetml/2006/main" count="2040" uniqueCount="1342">
  <si>
    <t>Số TT</t>
  </si>
  <si>
    <t xml:space="preserve">Tên, số hiệu Văn bản </t>
  </si>
  <si>
    <t xml:space="preserve">Đề xuất sửa đổi, hướng dẫn
</t>
  </si>
  <si>
    <t>Khoản 3 Điều 14 Tiêu chí lựa chọn dự án đầu tư theo cơ chế đặc thù " Tổng mức đầu tư dự án không vượt quá 5 tỷ"
Do Trình độ và năng lực của cán bộ xã giao thực hiện quản lý dự án áp dụng cơ chế đặc thù the còn nhiều hạn chế, bất cập.
'- Cộng đồng dân cư, tổ chức đoàn thể, tổ, nhóm thợ tham gia thực hiện dự án ở những địa bàn khó khăn không đáp ứng được tay nghề, trình độ, thiếu thốn về thiết bị để phục vụ thi công các công việc xây dựng cơ bản.
'- Giảm tổng mức đầu tư để phù hợp với việc góp vốn của Cộng đồng dân cư, tổ chức đoàn thể, tổ, nhóm thợ tham gia thực hiện mua nguyên vật liệu, nhiên liệu cần thiết cho dự án.</t>
  </si>
  <si>
    <t>Đề nghị sửa thành: “không quy định tổng mức đầu tư hoặc quy định mức thấp hơn” hoặc quy định rõ nội dung nếu UBND cấp xã không đủ năng lực, điều kiện quản lý thì UBND cấp huyện giao cho cơ quan trực thuộc cấp huyện làm chủ đầu tư.</t>
  </si>
  <si>
    <t>Điểm c, khoản 4 Điều 40  “Quy định việc quản lý, thanh toán, quyết toán vốn đầu tư nguồn ngân sách nhà nước giao cho cộng đồng tự thực hiện xây dựng công trình theo định mức hỗ trợ (bằng hiện vật hoặc bằng tiền)
Đến nay Trung ương chưa có “Quy định việc quản lý, thanh toán, quyết toán vốn đầu tư nguồn ngân sách nhà nước giao cho cộng đồng tự thực hiện xây dựng công trình theo định mức hỗ trợ (bằng hiện vật hoặc bằng tiền)”.</t>
  </si>
  <si>
    <t>Đề nghị Bộ Tài chính ban hành “Quy định việc quản lý, thanh toán, quyết toán vốn đầu tư nguồn ngân sách nhà nước giao cho cộng đồng tự thực hiện xây dựng công trình theo định mức hỗ trợ (bằng hiện vật hoặc bằng tiền)” để địa phương có căn cứ triển khai thực hiện.</t>
  </si>
  <si>
    <t>Thông tư 15/2022/TT-BTC ngày 04/3/2022 của Bộ Tài chính</t>
  </si>
  <si>
    <t>Nguồn vốn sự nghiệp thuộc 03 chương trình MTQG, thực hiện duy tu, bảo dưỡng, sửa chữa nhỏ các công trình gặp vướng mắc về cách lập dự toán thực hiện. Dự toán duy tu, bảo dưỡng sửa chữa nhỏ lập theo dạng dự toán thực hiện như công trình đầu tư thông thường (Theo Thông tư 65/2021/TT-BTC, áp dụng hướng dẫn Bộ xây dựng, đơn giá xây dựng đầy đủ) hay lập theo dạng dự toán thực hiện như công trình đầu tư theo cơ chế đặc thù.</t>
  </si>
  <si>
    <t>Đề nghị Bộ Tài chính rà soát, điều chỉnh quy định “Dự toán duy tu, bảo dưỡng sửa chữa nhỏ lập theo dạng dự toán thực hiện như công trình đầu tư thông thường (Theo Thông tư 65/2021/TT-BTC, áp dụng hướng dẫn Bộ xây dựng, đơn giá xây dựng đầy đủ) hay lập theo dạng dự toán thực hiện như công trình đầu tư theo cơ chế đặc thù”.</t>
  </si>
  <si>
    <t>Quyết định số 1719/QĐ-TTg ngày 14/10/2021 của Thủ tướng Chính Phủ phê duyệt Chương trình mục tiêu quốc gia phát triển kinh tế xã hội vùng đồng bào dân tiicsh thiểu số và miền núi giai đoạn 2021-2030, giai đoạn I: từ năm 2021-2025</t>
  </si>
  <si>
    <t>Tiểu dự án 2, Dự án 10: Ứng dụng công nghệ thông tin hỗ trợ phát triển kinh tế - xã hội và đảm bảo an ninh trật tự vùng đồng bào dân tộc thiểu số và miền núi
Đến nay Bộ Thông tin và Truyền thông chưa hướng dẫn thực hiện nội dung “Hỗ trợ thiết lập các điểm hỗ trợ đồng bào dân tộc thiểu số ứng dụng công nghệ thông tin tại xã để phục vụ phát triển kinh tế - xã hội và đảm bảo an ninh trật tự”</t>
  </si>
  <si>
    <t>Đề nghị Bộ Thông tin và Truyền thông sớm ban hành hướng dẫn để địa phương có căn cứ triển khai thực hiện.</t>
  </si>
  <si>
    <t>Tiểu dự án 1 (Dự án 9): Đầu tư phát triển kinh tế - xã hội các dân tộc còn gặp nhiều khó khăn, dân tộc có khó khăn đặc thù</t>
  </si>
  <si>
    <t xml:space="preserve">Đề nghị Uỷ ban Dân tộc trình Chính phủ ban hành định mức và hình thức thực hiện các nội dung đối với dân tộc còn gặp nhiều khó khăn, phê duyệt đối tượng dân tộc còn gặp </t>
  </si>
  <si>
    <t xml:space="preserve">Tiểu dự án 4 (Dự án 5): Đào tạo nâng cao năng lực cho cộng đồng và cán bộ triển khai Chương trình ở các cấp
Đã ban hành khung đào tạo, tuy nhiên chưa có bộ tài liệu đào tạo tập huấn, bồi dưỡng do Ủy ban Dân tộc ban hành </t>
  </si>
  <si>
    <t>Đề nghị Ủy ban Dân tộc sớm ban hành bộ tài liệu đào tạo, tập huấn bồi dưỡng nâng cao năng lực cho cộng đồng và cán bộ thực hiện Chương trình ở các cấp</t>
  </si>
  <si>
    <t>Tiểu dự án 2 (Dự án 9): Giảm thiểu tình trạng tảo hôn và hôn nhân cận huyết thống trong vùng đồng bào dân tộc thiểu số và miền núi 
Đến nay Bộ Y tế chưa có hướng dẫn chuyên môn về nội dung giảm thiểu tình trạng tảo hôn, hôn nhân cận huyết thống</t>
  </si>
  <si>
    <t>Đề nghị Bộ Y tế sớm ban hành hướng dẫn thực hiện để địa phương có cơ sở và thuận tiện trong quá trình triển khai thực hiện dự án</t>
  </si>
  <si>
    <t>Quyết định số 90/QĐ-TTg của Thủ tướng Chính phủ</t>
  </si>
  <si>
    <t xml:space="preserve"> Tiểu dự án 1 - Phát triển giáo dục nghề nghiệp vùng nghèo, vùng khó khăn thuộc Dự án 4 - Phát triển giáo dục nghề nghiệp vùng nghèo, vùng khó khăn trong Quyết định số 90/QĐ-TTg của Thủ tướng Chính phủ. </t>
  </si>
  <si>
    <t xml:space="preserve">Đề nghị Bộ Lao động - Thương binh và Xã hội xem xét hướng dẫn Quy định rõ nhóm đối tượng  “người lao động có thu nhập thấp”, nhóm địa bàn “vùng nghèo, vùng khó khăn”  </t>
  </si>
  <si>
    <t>Thông tư số 09/2022/TT-BLĐTBXH về Hướng dẫn một số nội dung thực hiện đa dạng hóa sinh kế, phát triển mô hình giảm nghèo  và hỗ trợ người lao động đi làm việc ở nước ngoài theo hợp đồng thuộc Chương trình mục tiêu quốc gia giảm nghèo bền vững giai đoạn 2021-2025 và Thông tư số 46/2022/TT-BTC của Bộ tài chính quy định quản lý, sử dụng và quyết toán kinh phí sự nghiệp từ nguồn ngân sách trung ương thực hiện Chương trình mục tiêu quốc gia giảm nghèo bền vững giai đoạn 2021-2025</t>
  </si>
  <si>
    <t>Nội dung hỗ trợ “trang thiết bị phục vụ sản xuất” thuộc Chương trình MTQG giảm nghèo bền vững</t>
  </si>
  <si>
    <t xml:space="preserve">Đề nghị Bộ Lao động - Thương binh và Xã hội, Bộ Tài chính xem xét hướng dẫn Nội dung hỗ trợ “trang thiết bị phục vụ sản xuất” thuộc Chương trình MTQG giảm nghèo bền vững (Theo quy định tại Khoản 3 Điều 6 Thông tư số 09/2022/TT-BLĐTBXH  và khoản 5 Điều 13 Thông tư số 46/2022/TT-BTC) </t>
  </si>
  <si>
    <t>STT</t>
  </si>
  <si>
    <t>A</t>
  </si>
  <si>
    <t>B</t>
  </si>
  <si>
    <t>I</t>
  </si>
  <si>
    <t>II</t>
  </si>
  <si>
    <t>III</t>
  </si>
  <si>
    <t>Đơn vị tính: triệu đồng</t>
  </si>
  <si>
    <t>TT</t>
  </si>
  <si>
    <t>Năm 2023</t>
  </si>
  <si>
    <t>Tổng số</t>
  </si>
  <si>
    <t>Vốn khác</t>
  </si>
  <si>
    <t>NSĐP</t>
  </si>
  <si>
    <t>Tín dụng</t>
  </si>
  <si>
    <t>Năm 2022</t>
  </si>
  <si>
    <t>TỔNG SỐ</t>
  </si>
  <si>
    <t>IV</t>
  </si>
  <si>
    <t>V</t>
  </si>
  <si>
    <t>VI</t>
  </si>
  <si>
    <t>VII</t>
  </si>
  <si>
    <t>VIII</t>
  </si>
  <si>
    <t>IX</t>
  </si>
  <si>
    <t>X</t>
  </si>
  <si>
    <t>Trong đó</t>
  </si>
  <si>
    <t>C</t>
  </si>
  <si>
    <t>Nghị định số 27/2022/NĐ-CP ngày 19/4/2022 quy định cơ chế quản lý, tổ chức thực hiện các chương trình mục tiêu quốc gia</t>
  </si>
  <si>
    <t xml:space="preserve">Nội dung vướng mắc, khó khăn tại các Quyết định, Nghị định, Thông tư, Văn bản hướng dẫn do trung ương ban hành </t>
  </si>
  <si>
    <t>PHỤ LỤC I</t>
  </si>
  <si>
    <t>Danh mục dự án</t>
  </si>
  <si>
    <t>Thời gian KC-HT</t>
  </si>
  <si>
    <t xml:space="preserve">Quyết định đầu tư ban đầu </t>
  </si>
  <si>
    <t>Kế hoạch vốn giai đoạn 2021-2025</t>
  </si>
  <si>
    <t>Số quyết định; ngày, tháng, năm ban hành</t>
  </si>
  <si>
    <t>Tổng số tất cả các nguồn vốn</t>
  </si>
  <si>
    <t>Trong đó: Vốn NSTW</t>
  </si>
  <si>
    <t>Vốn NSĐP</t>
  </si>
  <si>
    <t>TỔNG CỘNG</t>
  </si>
  <si>
    <t>A1</t>
  </si>
  <si>
    <t>ĐƠN VỊ CẤP TỈNH</t>
  </si>
  <si>
    <t>A1.1</t>
  </si>
  <si>
    <t>SỞ Y TẾ</t>
  </si>
  <si>
    <t>DỰ ÁN 4: Đầu tư cơ sở hạ tầng thiết yếu, phục vụ sản xuất, đời sống trong vùng đồng bào dân tộc thiểu số và miền núi và các đơn vị sự nghiệp công của lĩnh vực dân tộc</t>
  </si>
  <si>
    <t>1</t>
  </si>
  <si>
    <t>Trạm Y tế xã Nà Hỳ huyện Nậm Pồ</t>
  </si>
  <si>
    <t>Quyết định số 1994/ QĐ-UBND ngày 03/11/2021</t>
  </si>
  <si>
    <t>2</t>
  </si>
  <si>
    <t>Trạm Y tế xã Xa Lông huyện Mường Chà</t>
  </si>
  <si>
    <t>Quyết định số 1122 /QĐ-UBND ngày 30/6/  2022</t>
  </si>
  <si>
    <t>Dự án 7: Chăm sóc sức khỏe cho nhân dân</t>
  </si>
  <si>
    <t>Cải tạo, nâng cấp Trung tâm y tế huyện Điện Biên Đông</t>
  </si>
  <si>
    <t>Quyết định số   1123 /QĐ-UBND ngày 30/6/  2022</t>
  </si>
  <si>
    <t>Cải tạo, nâng cấp Trung tâm Y tế huyện Mường Nhé</t>
  </si>
  <si>
    <t>Quyết định số 1124 /QĐ-UBND ngày 30/6/  2022</t>
  </si>
  <si>
    <t>A1.2</t>
  </si>
  <si>
    <t>SỞ GIÁO DỤC VÀ ĐÀO TẠO</t>
  </si>
  <si>
    <t>DỰ ÁN  5: Phát triển giáo dục đào tạo nâng cao chất lượng nguồn nhân lực</t>
  </si>
  <si>
    <t>IV.2</t>
  </si>
  <si>
    <t>Đầu tư Trường PTDTNT</t>
  </si>
  <si>
    <t>Bổ sung cơ sở vật chất trường PTDTNT tỉnh Điện Biên</t>
  </si>
  <si>
    <t>Quyết định số 1678/ QĐ-UBND ngày 14/9/2021</t>
  </si>
  <si>
    <t>Bổ sung cơ sở vật chất trường PTDTNT huyện Mường Chà.</t>
  </si>
  <si>
    <t>Quyết định số 1650/ QĐ-UBND ngày  08/9/2021</t>
  </si>
  <si>
    <t>B1.3</t>
  </si>
  <si>
    <t>BAN DÂN TỘC TỈNH</t>
  </si>
  <si>
    <t>a</t>
  </si>
  <si>
    <t>A2</t>
  </si>
  <si>
    <t>ĐƠN VỊ CẤP HUYỆN</t>
  </si>
  <si>
    <t>A2.1</t>
  </si>
  <si>
    <t>THÀNH PHỐ ĐIỆN BIÊN PHỦ</t>
  </si>
  <si>
    <t>DỰ ÁN  1: Giải quyết trình trạng thiếu đất ở, nhà ở, đất sản xuất, nước sinh hoạt</t>
  </si>
  <si>
    <t>I.1</t>
  </si>
  <si>
    <t>Nước sinh hoạt tập trung</t>
  </si>
  <si>
    <t>Dự án khởi công mới năm 2023</t>
  </si>
  <si>
    <t>Sửa chữa hệ thống nước sinh hoạt bản Vang, xã Pá Khoang</t>
  </si>
  <si>
    <t>Số 2622/QĐ-UBND; 16/11/2022</t>
  </si>
  <si>
    <t>Sửa chữa hệ thống nước sinh hoạt bản Kéo, xã Pá Khoang</t>
  </si>
  <si>
    <t>Số 2623/QĐ-UBND; 16/11/2022</t>
  </si>
  <si>
    <t>Công trình nước sạch bản Phiêng lơi xã Thanh Minh</t>
  </si>
  <si>
    <t>Số 2624/QĐ-UBND; 16/11/2022</t>
  </si>
  <si>
    <t>Công trình nước sạch bản Nà Nghè xã Thanh Minh</t>
  </si>
  <si>
    <t>Số 2625/QĐ-UBND; 16/11/2023</t>
  </si>
  <si>
    <t>Công trình nước sạch bản Tân Quang xã Thanh Minh</t>
  </si>
  <si>
    <t>2626/QĐ-UBND; 16/11/2024</t>
  </si>
  <si>
    <t>IV.1</t>
  </si>
  <si>
    <t>Đầu tư Trường PTDTBT</t>
  </si>
  <si>
    <t>a)</t>
  </si>
  <si>
    <t>Bổ sung, nâng cấp Trường Tiểu học số 2 Pá Khoang xã Pá Khoang</t>
  </si>
  <si>
    <t>Quyết định số 3390/QĐ- UBND  ngày 31/12/2021</t>
  </si>
  <si>
    <t>Bổ sung, nâng cấp Trường THCS Võ Nguyên Giáp xã Pá Khoang</t>
  </si>
  <si>
    <t>Quyết định số 3389/QĐ- UBND  ngày 31/12/2021</t>
  </si>
  <si>
    <t>b)</t>
  </si>
  <si>
    <t>Bổ sung, nâng cấp Trường THCS xã Nà Tấu</t>
  </si>
  <si>
    <t>Quyết định số 3206/QĐ- UBND  ngày 10/12/2021</t>
  </si>
  <si>
    <t>Bổ sung, nâng cấp Trường THCS Nà Nhạn xã Nà Nhạn</t>
  </si>
  <si>
    <t>Quyết định số 3204/QĐ- UBND  ngày 10/12/2021</t>
  </si>
  <si>
    <t>3</t>
  </si>
  <si>
    <t>Bổ sung, nâng cấpTrường Tiểu học số 2 Nà Nhạn xã Nà Nhạn</t>
  </si>
  <si>
    <t>Quyết định số 3391/QĐ- UBND  ngày 31/12/2021</t>
  </si>
  <si>
    <t>4</t>
  </si>
  <si>
    <t>Bổ sung, nâng cấp Trường Tiểu học Tà Cáng xã Nà Tấu</t>
  </si>
  <si>
    <t>Quyết định số 3203/QĐ- UBND  ngày 10/12/2021</t>
  </si>
  <si>
    <t>5</t>
  </si>
  <si>
    <t>Bổ sung, nâng cấp Trường Tiểu học Võ Nguyên Giáp xã Mường Phăng</t>
  </si>
  <si>
    <t>Quyết định số 3207/QĐ- UBND  ngày 10/12/2021</t>
  </si>
  <si>
    <t>6</t>
  </si>
  <si>
    <t>Bổ sung, nâng cấp Trường Tiểu học Mường Phăng xã Mường Phăng</t>
  </si>
  <si>
    <t>Quyết định số 3205/QĐ- UBND  ngày 10/12/2021</t>
  </si>
  <si>
    <t>A2.2</t>
  </si>
  <si>
    <t>HUYỆN ĐIỆN BIÊN</t>
  </si>
  <si>
    <t>DỰ ÁN 1: Giải quyết tình trạng thiếu đất ở, nhà ở, đất sản xuất, nước sinh hoạt</t>
  </si>
  <si>
    <t>Nước sinh hoạt bản Sáng,  xã Thanh An</t>
  </si>
  <si>
    <t>Quyết định số 3819/QĐ-UBND, ngày 30/11/2022</t>
  </si>
  <si>
    <t>DỰ ÁN 2: Quy hoạch, sắp xếp, bố trí ổn định dân cư ở những nơi cần thiết</t>
  </si>
  <si>
    <t>III.1</t>
  </si>
  <si>
    <t>Đầu tư CSHT</t>
  </si>
  <si>
    <t xml:space="preserve">Nâng cấp sửa chữa công trình nước sạch bản Huổi Không, bản Co Đứa, xã Mường Lói </t>
  </si>
  <si>
    <t>Quyết định số 3834/QĐ-UBND, ngày 01/12/2022</t>
  </si>
  <si>
    <t>III.2</t>
  </si>
  <si>
    <t>Cứng hóa đường giao thông đến trung tâm xã</t>
  </si>
  <si>
    <t>Nâng cấp đường giao thông từ bản Huổi Un đi QL12 ( ra trung tâm xã), xã Mường Pồn huyện Điện Biên</t>
  </si>
  <si>
    <t>Quyết định số 118 QĐ-UBND ngày 20/1/2022</t>
  </si>
  <si>
    <t>Đường giao thông bản Cha đến trung tâm xã Thanh An</t>
  </si>
  <si>
    <t>Quyết định số 115 QĐ-UBND ngày 20/1/2022</t>
  </si>
  <si>
    <t>DỰ ÁN 9: Đầu tư phát triển nhóm dân tộc rất ít người, nhóm dân tộc còn nhiều khó khăn</t>
  </si>
  <si>
    <t>V.1</t>
  </si>
  <si>
    <t>Nội dung 1: Đầu tư hỗ trợ phát triển kinh tế - xã hội</t>
  </si>
  <si>
    <t>Điện Sinh hoat bản Huổi Moi xã Pa Thơm huyện Điện Biên</t>
  </si>
  <si>
    <t>Quyết định số 1870 QĐ-UBND ngày 15/10/2021</t>
  </si>
  <si>
    <t>A2.3</t>
  </si>
  <si>
    <t>HUYỆN TUẦN GIÁO</t>
  </si>
  <si>
    <t>NSH trung tâm  xã Pú Xi mới</t>
  </si>
  <si>
    <t>Số 191/QĐ-UBND ngày 07/11/2022</t>
  </si>
  <si>
    <t>NHS bản Ten Hon + Thẩm Nậm xã Tênh Phông</t>
  </si>
  <si>
    <t>Số 153/QĐ-UBND ngày 05/10/2022</t>
  </si>
  <si>
    <t>Dự án bố trí dân cư vùng có nguy cơ thiên tai đến định cư tại khu Á Lềnh, xã Phình Sáng, huyện Tuần Giáo</t>
  </si>
  <si>
    <t>Số 174/QĐ-UBND ngày 26/10/2022</t>
  </si>
  <si>
    <t>III.1.1</t>
  </si>
  <si>
    <t xml:space="preserve">Xã khu vực III </t>
  </si>
  <si>
    <t>* Dự án tiếp chi</t>
  </si>
  <si>
    <t>Đường giao thông bản Yên - Thẳm Xả xã Mường Thín</t>
  </si>
  <si>
    <t>Quyết định số 202/QĐ-UBND ngày 30/10/2017</t>
  </si>
  <si>
    <t>Đường giao thông từ bản Cộng đến bản Phang xã Chiềng Đông</t>
  </si>
  <si>
    <t>Quyết định số 205/QĐ-UBND ngày 30/10/2017</t>
  </si>
  <si>
    <t>Đường giao thông từ ngã ba Pa Cá đến bản Nậm Cá xã Nà Sáy</t>
  </si>
  <si>
    <t>Quyết định số  206/QĐ-UBND ngày 30/10/2017</t>
  </si>
  <si>
    <t>Đường Nậm Cá - Hồng Lực xã Nà Sáy</t>
  </si>
  <si>
    <t>Quyết định số 142/QĐ-UBND ngày 21/10/2019</t>
  </si>
  <si>
    <t xml:space="preserve">Bản đặc biệt khó khăn (01 bản) Đường nội bản Dửn - Giai đoạn 2 </t>
  </si>
  <si>
    <t xml:space="preserve">Quyết định số  71a/QĐ-UBND ngày 30/10/2019 </t>
  </si>
  <si>
    <t>Điểm trường mầm non Chiềng Ban xã Mùn Chung</t>
  </si>
  <si>
    <t>Quyết định số  203/QĐ-UBND ngày 23/10/2017</t>
  </si>
  <si>
    <t>Đường bản Hán xã Quài Cang</t>
  </si>
  <si>
    <t xml:space="preserve">Quyết định số  79a/QĐ-UBND ngày 30/10/2019 </t>
  </si>
  <si>
    <t>Nhà văn hoá bản Co Đứa xã Mường Khong</t>
  </si>
  <si>
    <t>Quyết định số 151/QĐ-UBND ngày 30/10/2018</t>
  </si>
  <si>
    <t>Các dự án khởi công mới năm 2023</t>
  </si>
  <si>
    <t>Đường từ bản Nôm đi bản Hua Nạ</t>
  </si>
  <si>
    <t>Số 180/QĐ-UBND ngày 28/10/2022</t>
  </si>
  <si>
    <t>Đường từ bản Chăn đi bản Hua Chăn xã Chiềng Đông</t>
  </si>
  <si>
    <t>Số 181/QĐ-UBND ngày 31/10/2022</t>
  </si>
  <si>
    <t>Thủy lợi bản Kệt xã Quài Cang</t>
  </si>
  <si>
    <t>Số 194/QĐ-UBND ngày 07/11/2022</t>
  </si>
  <si>
    <t>Cầu vào bản Kéo Lạ xã Nà Sáy</t>
  </si>
  <si>
    <t>Số 190/QĐ-UBND ngày 07/11/2022</t>
  </si>
  <si>
    <t>Đường Huổi khạ - Pú Piến xã Mường Mùn (Giai đoạn 2)</t>
  </si>
  <si>
    <t>Số 179/QĐ-UBND ngày 28/10/2022</t>
  </si>
  <si>
    <t>Đường QL6 -Khu sản xuất bản Háng tàu xã Tỏa Tình</t>
  </si>
  <si>
    <t>Số 195/QĐ-UBND ngày 07/11/2022</t>
  </si>
  <si>
    <t>Đường từ bản Phiêng Hoa -Á Lềnh, xã Phình Sáng</t>
  </si>
  <si>
    <t>Số 2201a/QĐ-UBND ngày 02/12/2022</t>
  </si>
  <si>
    <t>Đường + Ngầm bản Co Đứa xã Mường Khong</t>
  </si>
  <si>
    <t>Số 196/QĐ-UBND ngày 07/11/2022</t>
  </si>
  <si>
    <t>Đường + ngầm bản Khong Nưa xã Mường Khong</t>
  </si>
  <si>
    <t>Số 178/QĐ-UBND ngày 27/10/2022</t>
  </si>
  <si>
    <t>Đường vào bản Há Dùa xã Tênh Phông (GĐ2)</t>
  </si>
  <si>
    <t>Số 177/QĐ-UBND ngày 27/10/2022</t>
  </si>
  <si>
    <t>Đường từ ngã ba đi Nà Đắng - bản Trạm Củ xã Ta Ma</t>
  </si>
  <si>
    <t>Số 182/QĐ-UBND ngày 31/10/2022</t>
  </si>
  <si>
    <t>Đường từ TT xã Pú Xi - bản Pú Xi 2</t>
  </si>
  <si>
    <t>Số 183/QĐ-UBND ngày 01/11/2022</t>
  </si>
  <si>
    <t>Đường từ bản Hua Mức III  đi bản Thẩm Táng xã Pú Xi (Giai đoạn 1)</t>
  </si>
  <si>
    <t>Số 184/QĐ-UBND ngày 02/11/2022</t>
  </si>
  <si>
    <t>Trường PTDT BT TH Bình Minh</t>
  </si>
  <si>
    <t>Số 188/QĐ-UBND ngày 07/11/2022</t>
  </si>
  <si>
    <t>Trường PTDTBT  TH Mường Mùn</t>
  </si>
  <si>
    <t>Số 198/QĐ-UBND ngày 07/11/2022</t>
  </si>
  <si>
    <t>Trường PTDTBT THCS Ta Ma</t>
  </si>
  <si>
    <t>Số 187/QĐ-UBND ngày 04/11/2022</t>
  </si>
  <si>
    <t>Trường PTDTBT THCS Phình Sáng</t>
  </si>
  <si>
    <t>Số 186/QĐ-UBND ngày 04/11/2022</t>
  </si>
  <si>
    <t>Trường PTDTBT TH Nà Tòng</t>
  </si>
  <si>
    <t>Số 189/QĐ-UBND ngày 07/11/2022</t>
  </si>
  <si>
    <t>Trường PTDTBT TH Nậm Din</t>
  </si>
  <si>
    <t>Số  185/QĐ-UBND ngày 03/11/2022</t>
  </si>
  <si>
    <t>HUYỆN ĐIỆN BIÊN ĐÔNG</t>
  </si>
  <si>
    <t>NSH bản Ho Cớ xã Na Son</t>
  </si>
  <si>
    <t>2628/QĐ-UBND ngày 21/11/2022</t>
  </si>
  <si>
    <t>II.1</t>
  </si>
  <si>
    <t>Bố trí, sắp xếp hộ DTTS còn du canh, du cư</t>
  </si>
  <si>
    <t>II.2</t>
  </si>
  <si>
    <t>Bố trí, sắp xếp ổn định dân cư tự do, vùng ĐBKK, vùng biên giới</t>
  </si>
  <si>
    <t>Các dự án chuyển tiếp hoàn thành năm 2023</t>
  </si>
  <si>
    <t>Dự án di chuyển dân bản Tìa Dình xuống bản chua Ta xã Tìa Dình, huyện Điện Biện Đông</t>
  </si>
  <si>
    <t>Dự án bố trí ổn định dân cư vùng thiên tai bản Mường tỉnh A xã Xa Dung, huyện Điện Biên Đông</t>
  </si>
  <si>
    <t>7</t>
  </si>
  <si>
    <t>Thủy lợi khu Tìa Sua bản Tà Té xã Nong U</t>
  </si>
  <si>
    <t>2629/QĐ-UBND ngày 21/11/2022</t>
  </si>
  <si>
    <t>8</t>
  </si>
  <si>
    <t>Hệ thống điện sinh hoạt các xã Tìa Dình (bản Háng Sua, Na Su, Tào La)</t>
  </si>
  <si>
    <t>2616/QĐ-UBND ngày 18/11/2022</t>
  </si>
  <si>
    <t>9</t>
  </si>
  <si>
    <t>Hệ thống điện sinh hoạt bản Huổi Sông xã Háng Lìa</t>
  </si>
  <si>
    <t>2618/QĐ-UBND ngày 18/11/2022</t>
  </si>
  <si>
    <t>10</t>
  </si>
  <si>
    <t>Hệ thống điện sinh hoạt các xã Pú Hồng (bản Nậm Ma, Ao Cá, Mường Ten, Tồng Sớ)</t>
  </si>
  <si>
    <t>2617/QĐ-UBND ngày 18/11/2022</t>
  </si>
  <si>
    <t>Các dự án dự kiến hoàn thành năm 2023</t>
  </si>
  <si>
    <t>Nâng cấp đường Tìa Ló- Dư O- Thanh Ngám</t>
  </si>
  <si>
    <t>Quyết định số 219/QĐ-UBND ngày 07/02/2022</t>
  </si>
  <si>
    <t>Nâng cấp đường giao thông ngã 3 Keo Lôm - Tìa Ló</t>
  </si>
  <si>
    <t>Quyết định số 3342/QĐ-UBND ngày 29/12/2021</t>
  </si>
  <si>
    <t>Đường Km7+400 Na Son - Thẩm Mỹ A,B - Nà Sản</t>
  </si>
  <si>
    <t>Quyết định số 361/QĐ-UBND ngày 22/02/2022</t>
  </si>
  <si>
    <t>Nâng cấp đường Keo Lôm - Trung Sua xã Keo Lôm</t>
  </si>
  <si>
    <t>Quyết định số 117/QĐ-UBND ngày 20/01/2022</t>
  </si>
  <si>
    <t>Nâng cấp đường giao thông Nà Sản - Mường Tỉnh A,B,C - bản Chóng</t>
  </si>
  <si>
    <t>Quyết định số 223/QĐ-UBND ngày 07/2/2022</t>
  </si>
  <si>
    <t>b</t>
  </si>
  <si>
    <t>Nâng cấp, mở rộng đường Na Son Chóp Ly</t>
  </si>
  <si>
    <t>Quyết định số 2630- QĐ UBND ngày 21/11/2022</t>
  </si>
  <si>
    <t>III.4</t>
  </si>
  <si>
    <t>Xây dựng, cải tạo mạng lưới chợ vùng DTTS&amp;MN</t>
  </si>
  <si>
    <t>Nâng cấp Chợ Mường Luân</t>
  </si>
  <si>
    <t>Số 2631/QĐ-UBND ngày 21/11/2022</t>
  </si>
  <si>
    <t>Xây mới Chợ liên xã Phình Giàng - Pú Hồng</t>
  </si>
  <si>
    <t>Số 2632/QĐ-UBND ngày 21/11/2022</t>
  </si>
  <si>
    <t>Xây mới Chợ liên xã Xa Dung - Phì Nhừ</t>
  </si>
  <si>
    <t>Số 2633/QĐ-UBND ngày 21/11/2022</t>
  </si>
  <si>
    <t>Xây mới Chợ Háng Lìa</t>
  </si>
  <si>
    <t>Số 2641/QĐ-UBND ngày 22/11/2022</t>
  </si>
  <si>
    <t>Nâng Cấp Chợ Suối Lư xã Phì Nhừ</t>
  </si>
  <si>
    <t>Số 2642/QĐ-UBND ngày 22/11/2022</t>
  </si>
  <si>
    <t>Dự án dự kiến hoàn thành năm 2023</t>
  </si>
  <si>
    <t>Nâng cấp, bổ sung Trường PTDT bán trú Tiểu học và THCS Tìa Dình, xãTìa Dình</t>
  </si>
  <si>
    <t>Quyết định số 1998/QĐ-UBND ngày 3/11/2021</t>
  </si>
  <si>
    <t>HUYỆN MƯỜNG ẲNG</t>
  </si>
  <si>
    <t>Sửa chữa, nâng cấp nước sinh hoạt bản Kéo Nánh, xã Búng Lao</t>
  </si>
  <si>
    <t>Số 4141/QĐ-UBND ngày 09/11/2022</t>
  </si>
  <si>
    <t>Nước sinh hoạt các bản thuộc trung tâm xã Ẳng Cang</t>
  </si>
  <si>
    <t>Số 4142/QĐ-UBND ngày 09/11/2022</t>
  </si>
  <si>
    <t>NSH bản thẩm Tọ, xã Xuân Lao</t>
  </si>
  <si>
    <t xml:space="preserve">Số 4143/QĐ-UBND ngày 09/11/2022 </t>
  </si>
  <si>
    <t>Nước sinh hoạt bản Chan II, xã Mường Đăng</t>
  </si>
  <si>
    <t xml:space="preserve">Số 2922/QĐ-UBND ngày 14/07/2022 </t>
  </si>
  <si>
    <t>Nước sinh hoạt trung tâm xã Mường Đăng và các bản lân cận</t>
  </si>
  <si>
    <t xml:space="preserve">Số 4144/QĐ-UBND ngày 09/11/2022 </t>
  </si>
  <si>
    <t>Dự án khời công mới 2023</t>
  </si>
  <si>
    <t>Đường dân sinh bản Mánh Đanh, xã Ẳng Cang</t>
  </si>
  <si>
    <t xml:space="preserve">Số 4145/QĐ-UBND ngày 09/11/2022 </t>
  </si>
  <si>
    <t>Thủy lợi Ná Búa Tấu bản lạn A, xã Mường Lạn</t>
  </si>
  <si>
    <t>Số 4146/QĐ-UBND ngày 09/11/2022</t>
  </si>
  <si>
    <t>Đường đi vào khu sản xuất bản Kéo Nánh xã Búng Lao</t>
  </si>
  <si>
    <t>Quyết định số 220/QĐ-UBND, ngày 07/2/2022</t>
  </si>
  <si>
    <t>Nâng cấp mặt đường từ trung tâm huyện đi xã Nặm Lịch (đoạn từ Km37 QL279 - xã Nặm Lịch)</t>
  </si>
  <si>
    <t>Quyết định số  1127 /QĐ-UBND ngày 30/6/2022</t>
  </si>
  <si>
    <t>Đường liên xã từ bản Xuân Ban (xã Ngối Cáy) đến bản Pú Tỉu (xã Ẳng Tở)</t>
  </si>
  <si>
    <t xml:space="preserve">Số 4147/QĐ-UBND ngày 09/11/2022 </t>
  </si>
  <si>
    <t>Nâng cấp đường dân sinh bản Thái, xã Mường Đăng (Đoạn đỉnh đèo Tằng Quái - Bản Thái)</t>
  </si>
  <si>
    <t xml:space="preserve">Số 4148/QĐ-UBND ngày 09/11/2022 </t>
  </si>
  <si>
    <t>Nâng cấp đường Pú Súa - Ẳng Cang đi bản Huổi Lướng, xã Nặm Lịch</t>
  </si>
  <si>
    <t xml:space="preserve">Số 4149/QĐ-UBND ngày 09/11/2022 </t>
  </si>
  <si>
    <t>Nâng cấp đường từ thị trấn Mường Ảng - xã Ẳng Nưa</t>
  </si>
  <si>
    <t xml:space="preserve">Số 4150/QĐ-UBND ngày 09/11/2022 </t>
  </si>
  <si>
    <t>Dự án Khởi công mới 2023</t>
  </si>
  <si>
    <t>Trường PTDTBT Tiểu học Ẳng Tở</t>
  </si>
  <si>
    <t>Số 4253/QĐ-UBND ngày 22/11/2022</t>
  </si>
  <si>
    <t>HUYỆN MƯỜNG NHÉ</t>
  </si>
  <si>
    <t>Nước Sinh hoạt bản bản Tàng Phon xã Pá Mỳ</t>
  </si>
  <si>
    <t>Số 1339/QĐ-UBND  ngày 23/11/2022</t>
  </si>
  <si>
    <t>Đầu tư mới công trình NSH bản Pá Mỳ 3 (nhóm 2)</t>
  </si>
  <si>
    <t>Số 1340/QĐ-UBND ngày 23/11/2022</t>
  </si>
  <si>
    <t>Đầu tư mới công trình NSH bản Huổi Lích 1 (nhóm 2)</t>
  </si>
  <si>
    <t>Số 1341/QĐ-UBND  ngày 23/11/2022</t>
  </si>
  <si>
    <t>Đầu tư mới công trình NSH bản Nậm Mỳ 2</t>
  </si>
  <si>
    <t>Số 1342/QĐ-UBND ngày 23/11/2022</t>
  </si>
  <si>
    <t>Đầu tư mới công trình NSH bản Pa Tết</t>
  </si>
  <si>
    <t>Số 1343/QĐ-UBND ngày 23/11/2022</t>
  </si>
  <si>
    <t xml:space="preserve"> Đầu tư CSHT</t>
  </si>
  <si>
    <t>Nâng cấp đường Tả Co Ky , sã Sín Thầu</t>
  </si>
  <si>
    <t>Quyết định số 3258 QĐ/UBND ngày 17/12/2021</t>
  </si>
  <si>
    <t>Đường bê tông nội bản Huổi Lích 2, xã Pá Mỳ</t>
  </si>
  <si>
    <t>Số 1344/QĐ-UBND ngày 23/11/2022</t>
  </si>
  <si>
    <t>Cứng hóa đường giao thông nội bản Huổi Chạ 1, 2, xã Nậm Vì</t>
  </si>
  <si>
    <t>Số 1345/QĐ-UBND ngày 23/11/2022</t>
  </si>
  <si>
    <t>Đường giao thông Tá Miếu đi Km5+900 đường tuần tra biên giới, xã Sín Thầu</t>
  </si>
  <si>
    <t>Số 1346/QĐ-UBND ngày 23/11/2022</t>
  </si>
  <si>
    <t>Kè bảo vệ dân cư bản Pa Ma xã Sen Thượng</t>
  </si>
  <si>
    <t>Số 1347/QĐ-UBND ngày 23/11/2022</t>
  </si>
  <si>
    <t>Trường PTDTBT Tiểu học Chung Chải số 1, xã Chung Chải</t>
  </si>
  <si>
    <t>Quyết định số  3237/QĐ-UBND ngày 14/12/2021</t>
  </si>
  <si>
    <t>Cải tạo sửa chữa trường phổ thông dân tộc bán trí trường tiểu học Trần Văn Thọ xã Mường Nhé</t>
  </si>
  <si>
    <t>Quyết định số  3236/QĐ-UBND ngày 14/12/2021</t>
  </si>
  <si>
    <t>Trường PTDT bán trú Tiểu học số 1 xã Mường Toong huyện Mường Nhé</t>
  </si>
  <si>
    <t>Quyết định số 1117/QĐ-UBND ngày 30/6/2022</t>
  </si>
  <si>
    <t>Đường Nậm Vì- Nậm Sin, xã Nậm Vì</t>
  </si>
  <si>
    <t>Quyết định số 828/ QĐ-UBND ngày 27/5/2021</t>
  </si>
  <si>
    <t>HUYỆN MƯỜNG CHÀ</t>
  </si>
  <si>
    <t>Dự án di chuyển dân cư bản  Huổi Thẩu Đeng, xã Pa Ham ( nay là xã Nậm Nèn), huyện Mường Chà</t>
  </si>
  <si>
    <t>Quyết định số 1709/QĐ-UBND ngày 20/9/2021</t>
  </si>
  <si>
    <t xml:space="preserve">Dự án di chuyển dân ra khỏi vùng thiên tai Bản Huổi Tóong 1, 2 xã Huổi Lèng, huyện Mường Chà </t>
  </si>
  <si>
    <t>Quyết định số1437/QĐ-UBND ngày 14/8/2022</t>
  </si>
  <si>
    <t>a1</t>
  </si>
  <si>
    <t>Dự án đã hoàn thành còn thiếu vốn chuyển tiếp từ giai đoạn 2016-2020 sang</t>
  </si>
  <si>
    <t>Trường mầm non Sa lông, xã Sa lông (Chương trình 275)</t>
  </si>
  <si>
    <t>Quyết định số 735/QĐ-UBND ngày 01/8/2019</t>
  </si>
  <si>
    <t>Đường giao thông bản Sa Lông 2 - bản Sa Lông 3 xã Sa Lông, huyện Mường Chà (Chương trình 275)</t>
  </si>
  <si>
    <t>Quyết định số 986/QĐ-UBND ngày 30/10/2018</t>
  </si>
  <si>
    <t>Đường giao thông Km8+150 (đường QL12 - Hừa Ngài) - bản Thèn Pả, xã Sa Lông (Chương trình 275)</t>
  </si>
  <si>
    <t>Quyết định số 645a/QĐ-UBND ngày  04/7/2019</t>
  </si>
  <si>
    <t>Đường giao thông bản Huổi Sáy – bản Púng Trạng, xã Mường Tùng (chương trình 135)</t>
  </si>
  <si>
    <t>Quyết định số 3380/QĐ-UBND ngày 30/10/2018</t>
  </si>
  <si>
    <t>Đường đi bản Huổi Điết - bản Nậm Piền - bản Đán Đanh xã Mường Tùng, huyện Mường Chà (Chương trình 275)</t>
  </si>
  <si>
    <t>Quyết định số 1002/QĐ-UBND ngày 30/10/2018</t>
  </si>
  <si>
    <t>a2</t>
  </si>
  <si>
    <t>Đường vào bản Ma Lù Thàng 2, xã Huổi Lèng</t>
  </si>
  <si>
    <t>Quyết định số1438/QĐ-UBND ngày 14/8/2022</t>
  </si>
  <si>
    <t>Nâng cấp, sửa chữa Trường PTDTBT THCS Ma Thì Hồ xã Ma Thì Hồ (phòng học, phòng nội trú, phòng chức năng và các công trình phụ trợ)</t>
  </si>
  <si>
    <t>Quyết định số 2741/QĐ-UBND ngày 14/8/2022 của UBND huyện Mường Chà</t>
  </si>
  <si>
    <t>Nâng cấp, sửa chữa trường PTDTBT THCS Hừa Ngài, xã Hừa Ngài (phòng học, phòng nội trú, phòng chức năng và các công trình phụ trợ)</t>
  </si>
  <si>
    <t>Quyết định số 2742/QĐ-UBND ngày 14/8/2022 của UBND huyện Mường Chà</t>
  </si>
  <si>
    <t>a3)</t>
  </si>
  <si>
    <t>Thủy lợi và NSH bản Pú Chả, xã Mường Mươn</t>
  </si>
  <si>
    <t xml:space="preserve">Số 5041/QĐ-UBND ngày 23/11/2022  </t>
  </si>
  <si>
    <t>Thuỷ lợi bản Huổi Nhả, xã Mường Mươn</t>
  </si>
  <si>
    <t xml:space="preserve"> Số 5046/QĐ-UBND ngày 23/11/2022  </t>
  </si>
  <si>
    <t>Đường vào điểm di chuyển dân ra khỏi vùng thiên tai bản Huổi Toóng 1, 2 xã Huổi Lèng</t>
  </si>
  <si>
    <t xml:space="preserve">Số 5043/QĐ-UBND ngày 23/11/2022  </t>
  </si>
  <si>
    <t>Nước sinh hoạt điểm di chuyển dân ra khỏi vùng thiên tai bản Huổi Toóng 1, 2 xã Huổi Lèng</t>
  </si>
  <si>
    <t xml:space="preserve"> Số 5048/QĐ-UBND ngày 23/11/2022  </t>
  </si>
  <si>
    <t>Đường giao thông bản Lùng Thàng 2 - bản Pa Soan 1, xã Huổi Mí</t>
  </si>
  <si>
    <t xml:space="preserve">Số 5042/QĐ-UBND ngày 23/11/2022  </t>
  </si>
  <si>
    <t>Đường giao thông QL12 - bản Pú Chả, xã Mường Mươn</t>
  </si>
  <si>
    <t>Quyết định số 870/QĐ-UBND ngày 28/5/2021</t>
  </si>
  <si>
    <t>DỰ ÁN 5: Phát triển giáo dục đào tạo nâng cao chất lượng nguồn nhân lực</t>
  </si>
  <si>
    <t>Nhà công vụ và phòng ở nội trú trường PTDTBT Tiểu học Ma Thì Hồ, huyện Mường Chà</t>
  </si>
  <si>
    <t>Quyết định số 2743/QĐ-UBND ngày 14/8/2022 của UBND huyện Mường Chà</t>
  </si>
  <si>
    <t>Nhà công vụ và phòng ở nội trú trường PTDTBT Tiểu học Nậm He, huyện Mường Chà</t>
  </si>
  <si>
    <t>Quyết định số 2744/QĐ-UBND ngày 14/8/2022 của UBND huyện Mường Chà</t>
  </si>
  <si>
    <t>Nhà công vụ và phòng ở nội trú trường PTDTBT Tiểu học Hừa Ngài, huyện Mường Chà</t>
  </si>
  <si>
    <t>Quyết định số 2745/QĐ-UBND ngày 14/8/2022 của UBND huyện Mường Chà</t>
  </si>
  <si>
    <t>HUYỆN TỦA CHÙA</t>
  </si>
  <si>
    <t>Nước sinh hoạt thôn 3, xã Lao Xả Phình, huyện Tủa Chùa</t>
  </si>
  <si>
    <t>Số 2939 QĐ-UBND ngày 06/12/2022</t>
  </si>
  <si>
    <t xml:space="preserve">a) </t>
  </si>
  <si>
    <t>Đường giao thông và hệ thống thoát nước bản Huổi só, xã Huổi Só</t>
  </si>
  <si>
    <t>Số 2940 QĐ-UBND ngày 06/12/2022</t>
  </si>
  <si>
    <t>Cấp nước sinh hoạt bản Huổi só, xã Huổi Só</t>
  </si>
  <si>
    <t>Số 2941 QĐ-UBND ngày 06/12/2022</t>
  </si>
  <si>
    <t>Thoát nước thải, vệ sinh môi trường bản Huổi só, xã Huổi Só</t>
  </si>
  <si>
    <t>Số 2942 QĐ-UBND ngày 06/12/2022</t>
  </si>
  <si>
    <t xml:space="preserve"> Cấp điện sinh hoạt bản Huổi só, xã Huổi Só</t>
  </si>
  <si>
    <t>Số 2943 QĐ-UBND ngày 06/12/2022</t>
  </si>
  <si>
    <t>Hạ tầng thông tin và truyền thông bản Huổi só, xã Huổi Só</t>
  </si>
  <si>
    <t>Số 2944 QĐ-UBND ngày 06/12/2022</t>
  </si>
  <si>
    <t xml:space="preserve">Đường Trung tâm xã Mường Đun- bản Hột </t>
  </si>
  <si>
    <t>Quyết định số  235/QĐ-UBND ngày 08/02/2022</t>
  </si>
  <si>
    <t>Tuyến đường từ Sính Phình - Trung Thu - Lao Xả Phình - Tả Sìn Thàng (Trung tâm xã Trung Thu đi Bản Phô- Cáng Phình), huyện Tủa Chùa</t>
  </si>
  <si>
    <t>Quyết định số 3229/QĐ-UBND ngày 14/12/2021</t>
  </si>
  <si>
    <t>Chợ Huổi Lóng xã Huổi Só</t>
  </si>
  <si>
    <t>Số 2949 QĐ-UBND ngày 06/12/2022</t>
  </si>
  <si>
    <t>Bổ sung, nâng cấp các trường Tiểu học và THCS trên địa bàn xã Tủa Thàng</t>
  </si>
  <si>
    <t>Số 3363/QĐ-UBND ngày 30/12/2021</t>
  </si>
  <si>
    <t>Bổ sung, nâng cấp các trường Tiểu học và THCS trên địa bàn xã Sính Phình</t>
  </si>
  <si>
    <t>Số 3364/QĐ_UBND ngày 30/12/2021</t>
  </si>
  <si>
    <t>HUYỆN NẬM PỒ</t>
  </si>
  <si>
    <t>Các dự án khởi công mới 2023</t>
  </si>
  <si>
    <t>Nước sinh hoạt trung tâm xã Nà Hỳ</t>
  </si>
  <si>
    <t>Số: 2363/QĐ-UBND ngày 23/11/2022.</t>
  </si>
  <si>
    <t xml:space="preserve">Nước sinh hoạt Nậm Nhừ 1, trung tâm xã Nậm Nhừ </t>
  </si>
  <si>
    <t>Số: 2364/QĐ-UBND ngày 23/11/2022</t>
  </si>
  <si>
    <t>Đường bê tông nội bộ bản Huổi Cơ Dạo,Lai Khoang, Nà Hỳ 1,2 xã Nà Hỳ, huyện Nậm Pồ</t>
  </si>
  <si>
    <t>Số 116/QĐ-UBND ngày 20/01/2022</t>
  </si>
  <si>
    <t>Đường bê tông liên bản Nà Hỳ 3 - Nà Hỳ 2 xã Nà Hỳ, huyện Nậm Pồ</t>
  </si>
  <si>
    <t>Số 221/QĐ-UBND ngày 7/2/2022</t>
  </si>
  <si>
    <t>Nâng cấp đừng vào bản Huổi Khương xã Pa Tần, huyện Nậm Pồ</t>
  </si>
  <si>
    <t>Số 3331/QĐ-UBND ngày 27/12/2021</t>
  </si>
  <si>
    <t>Dự án dự kiến hoàn thành sau năm 2023</t>
  </si>
  <si>
    <t>Cầu, đường từ khu trung tâm huyện sang khu tái định cư và Trường PTDTNT THPT Nậm Pồ, huyện Nậm Pồ</t>
  </si>
  <si>
    <t>Số 1715/QĐ-UBND ngày 18/9/2022</t>
  </si>
  <si>
    <t>Nâng cấp đường Nà Khoa - Nậm Nhừ</t>
  </si>
  <si>
    <t>Số 222/QĐ-UBND ngày 07/2/2022</t>
  </si>
  <si>
    <t>Trường  PTDTBT tiểu học Nà Hỳ số 2, xã Nà Hỳ, huyện Nậm Pồ</t>
  </si>
  <si>
    <t>Số 2047/ QĐ-UBND ngày 12/11/2021</t>
  </si>
  <si>
    <t>Trường  PTDTBT THCS Na Co Sa, xã Na Co Sa, huyện Nậm Pồ</t>
  </si>
  <si>
    <t>Số 2046/QĐ-UBND ngày 12/11/2021</t>
  </si>
  <si>
    <t>Trường PTDTBT TH Nà Khoa, huyện Nậm Pồ</t>
  </si>
  <si>
    <t xml:space="preserve">Số 2375/QĐ-UBND ngày 23/11/2022 </t>
  </si>
  <si>
    <t>THỊ XÃ MƯỜNG LAY</t>
  </si>
  <si>
    <t xml:space="preserve">Đường giao thông lên bản Huổi Min, phường Sông Đà </t>
  </si>
  <si>
    <t>QĐ số 761/QĐ-UBND ngày 28/10/2022</t>
  </si>
  <si>
    <t>Kế hoạch vốn năm 2021 chuyển sang thực hiện năm 2022</t>
  </si>
  <si>
    <t>Thành phố Điện Biên Phủ</t>
  </si>
  <si>
    <t>Nhà Văn hóa xã Pá Khoang</t>
  </si>
  <si>
    <t>Số 352/QĐ-UBND ngày 12/8/2022</t>
  </si>
  <si>
    <t>Huyện Điện Biên</t>
  </si>
  <si>
    <t>Đường giao thông nội bản - bản Mển, xã Thanh Nưa huyện Điện Biên</t>
  </si>
  <si>
    <t>Số 2531/QĐ-UBND ngày 12/8/2022</t>
  </si>
  <si>
    <t>Bê tông hóa kênh mương bản Nghịu từ nhà ông Xích đến Ná Hựa xã Thanh Luông</t>
  </si>
  <si>
    <t>Số 2532/QĐ-UBND ngày 12/8/2022</t>
  </si>
  <si>
    <t>Đường giao thông ngõ xõm thôn Thanh Hóa, thôn Hưng Thịnh xã Thanh Hưng</t>
  </si>
  <si>
    <t>Số 2533/QĐ-UBND ngày 12/8/2022</t>
  </si>
  <si>
    <t>Xây dựng nhà văn hóa và các công trình phụ trợ bản Pom Mỏ Thổ, xã Thanh Chăn</t>
  </si>
  <si>
    <t>Số 2534/QĐ-UBND ngày 12/8/2022</t>
  </si>
  <si>
    <t>Nối tiếp đường trục bản Phượn, trục thôn Việt Yên xã Thanh Yên, huyện Điện Biên</t>
  </si>
  <si>
    <t>Số 2535/QĐ-UBND ngày 12/8/2022</t>
  </si>
  <si>
    <t>Kênh mương khu vực ruộng bản Pom Lót, bản Na Vai xã Pom Lót, huyện Điện Biên</t>
  </si>
  <si>
    <t>Số 2536/QĐ-UBND ngày 12/8/2022</t>
  </si>
  <si>
    <t>Nhà bia tưởng niệm các anh hùng, liệt sỹ và các hạng mục phụ trợ xã Noong Hẹt</t>
  </si>
  <si>
    <t>Số 2537/QĐ-UBND ngày 12/8/2022</t>
  </si>
  <si>
    <t>Đường giao thông từ Quốc lộ 279 đến nhà ông Dung Thôn Hồng Cúm; Thôn Đông Biên  3 xã Thanh An, huyện Điện Biên</t>
  </si>
  <si>
    <t>Số 2538/QĐ-UBND ngày 12/8/2022</t>
  </si>
  <si>
    <t>Đường nội đồng bản Na Sang 1 xã Núa Ngam, huyện Điện Biên (cấp phối)</t>
  </si>
  <si>
    <t>Số 2539/QĐ-UBND ngày 12/8/2022</t>
  </si>
  <si>
    <t>Đường giao thông nội bản Co Luống xã Noong Luống, huyện Điện Biên</t>
  </si>
  <si>
    <t>Số 2540/QĐ-UBND ngày 12/8/2022</t>
  </si>
  <si>
    <t>11</t>
  </si>
  <si>
    <t>Kiên cố hóa kênh mương từ nhà Ông Xương bản Chiềng Xôm đến giữa cánh đồng bản Na Lao xã Sam Mứn, huyện Điện Biên</t>
  </si>
  <si>
    <t>Số 2541/QĐ-UBND ngày 12/8/2022</t>
  </si>
  <si>
    <t>12</t>
  </si>
  <si>
    <t>Nâng cấp đường đi vào nghĩa địa; đường nội thôn bản Na Phay xã Mường Nhà</t>
  </si>
  <si>
    <t>Số 2542/QĐ-UBND ngày 12/8/2022</t>
  </si>
  <si>
    <t>13</t>
  </si>
  <si>
    <t>Đường giao thông ngõ xóm bản Huổi Chan 2 xã Mường Pồn, huyện Điện Biên</t>
  </si>
  <si>
    <t>Số 2543/QĐ-UBND ngày 12/8/2022</t>
  </si>
  <si>
    <t>14</t>
  </si>
  <si>
    <t>Đường giao thông bản Tâu 1, từ đầu cầu bản Tâu 1 đến qua nhà ông Lò Văn Pánh, nối tiếp từ nhà Lò Văn Hiên đến nhà ông Vì Văn Hạnh xã Hua Thanh, huyện Điện Biên</t>
  </si>
  <si>
    <t>Số 2544/QĐ-UBND ngày 12/8/2022</t>
  </si>
  <si>
    <t>15</t>
  </si>
  <si>
    <t>Kè sông chống sạt lở đất ruộng bản Pa Thơm, huyện Điện Biên</t>
  </si>
  <si>
    <t>Số 2545/QĐ-UBND ngày 12/8/2022</t>
  </si>
  <si>
    <t>16</t>
  </si>
  <si>
    <t xml:space="preserve"> Đường giao thông nội bản điểm dân cư Buôm En thuộc bản Huổi Moi xã Pa Thơm, huyện Điện Biên</t>
  </si>
  <si>
    <t>Số 2546/QĐ-UBND ngày 12/8/2022</t>
  </si>
  <si>
    <t>17</t>
  </si>
  <si>
    <t>Đường bê tông ngõ xóm bản Ca Hâu, từ quán ông Ly A Thếnh đến nhà ông Vừ A Tú trưởng bản Ca Hâu, từ nhà ông Và Sí Di đến nhà ông Ly A Thái; bản Na Ư xã Na Ư huyện Điện Biên</t>
  </si>
  <si>
    <t>Số 2547/QĐ-UBND ngày 12/8/2022</t>
  </si>
  <si>
    <t>18</t>
  </si>
  <si>
    <t>Thủy lợi  bản Nậm Hẹ 1, xã Hẹ Muông, huyện Điện Biên</t>
  </si>
  <si>
    <t>Số 2548/QĐ-UBND ngày 12/8/2022</t>
  </si>
  <si>
    <t>19</t>
  </si>
  <si>
    <t>Đường giao thông nội bản Na Tông 1, xã Na Tông, huyện Điện Biên</t>
  </si>
  <si>
    <t>Số 2549/QĐ-UBND ngày 12/8/2022</t>
  </si>
  <si>
    <t>20</t>
  </si>
  <si>
    <t>Đường giao thông nội bản Huổi cảnh, bản Loọng Ngua, xã Phu Luông, huyện Điện Biên</t>
  </si>
  <si>
    <t>Số 2550/QĐ-UBND ngày 12/8/2022</t>
  </si>
  <si>
    <t>21</t>
  </si>
  <si>
    <t>Đường giao thông nội bản Tin Tốc, xã Mường Lói, huyện Điện Biên</t>
  </si>
  <si>
    <t>Số 2551/QĐ-UBND ngày 12/8/2022</t>
  </si>
  <si>
    <t>Huyện Điện Biên Đông</t>
  </si>
  <si>
    <t>Đường bê tông bản Tà Té A, B, D xã Nong U</t>
  </si>
  <si>
    <t>Số 1577/QĐ-UBND ngày 29/7/2022</t>
  </si>
  <si>
    <t>Sửa chữa, Nâng cấp tuyến đường từ Nong u đến bản na Son</t>
  </si>
  <si>
    <t>Số 1579/QĐ-UBND ngày 29/7/2022</t>
  </si>
  <si>
    <t>Sân thể thao xã Nong U</t>
  </si>
  <si>
    <t>Số 1578/QĐ-UBND ngày 29/7/2022</t>
  </si>
  <si>
    <t>NSH bản Tào La xã Tìa Dình</t>
  </si>
  <si>
    <t>Số 1581/QĐ-UBND, ngày 29/7/2022</t>
  </si>
  <si>
    <t>NSH bản Háng Trợ xã Phì Nhừ</t>
  </si>
  <si>
    <t>Số 1580/QĐ-UBND ngày 29/7/2022</t>
  </si>
  <si>
    <t>Thủy lợi Na Mạt bản Lọng Chuông xã Na Son</t>
  </si>
  <si>
    <t>Số 1582/QĐ-UBND ngày 29/7/2022</t>
  </si>
  <si>
    <t>Thủy lợi Pha Mớ, bản Chua Ta 1, xã Tìa Dình</t>
  </si>
  <si>
    <t>Số 1585/QĐ-UBND ngày 29/7/2022</t>
  </si>
  <si>
    <t>Sân thể thao xã Chiềng Sơ</t>
  </si>
  <si>
    <t>Số 1583/QĐ-UBND ngày 29/7/2022</t>
  </si>
  <si>
    <t xml:space="preserve">San lắp mặt bằng chợ Keo Lôm tại đỉnh đèo Keo Lôm thuộc xã Keo Lôm </t>
  </si>
  <si>
    <t>Số 1584/QĐ-UBND ngày 29/7/2022</t>
  </si>
  <si>
    <t>Huyện Mường Ảng</t>
  </si>
  <si>
    <t>Đường nội bản Xuân Ban, xã Ngối Cáy</t>
  </si>
  <si>
    <t>Số 112/QĐ-UBND, ngày 12/8/2022</t>
  </si>
  <si>
    <t>Đường nội bản Noong, xã Ngối Cáy</t>
  </si>
  <si>
    <t>Số 113/QĐ-UBND, ngày 12/8/2022</t>
  </si>
  <si>
    <t>Nhà văn hóa bản Bon, xã Mường Lạn</t>
  </si>
  <si>
    <t>Số 3032/QĐ-UBND, ngày 26/7/2022</t>
  </si>
  <si>
    <t>Đường liên bản Xuân Lứa - bản Có (khu Pom Đốn), xã Mường Lạn</t>
  </si>
  <si>
    <t>Số 102/QĐ-UBND, ngày 12/8/2022</t>
  </si>
  <si>
    <t>Đường nội bản Hón, xã Ẳng Cang</t>
  </si>
  <si>
    <t>Số 103/QĐ-UBND, ngày 12/8/2022</t>
  </si>
  <si>
    <t>Đường nội bản Pú Khớ, xã Ẳng Cang</t>
  </si>
  <si>
    <t>số 104/QĐ-UBND, ngày 12/8/2022</t>
  </si>
  <si>
    <t>Sửa chữa, nâng cấp tuyến đường nội bản Huổi Châng, xã Ẳng Tở (Giai đoạn II)</t>
  </si>
  <si>
    <t>Số 319/QĐ-UBND, ngày 12/8/2022</t>
  </si>
  <si>
    <t>'Đường nội bản Xuân Tre 1, 2 xã Búng Lao (giai đoạn II)</t>
  </si>
  <si>
    <t>Số 3037/QĐ-UBND ngày 26/7/2022</t>
  </si>
  <si>
    <t>Huyện Mường Nhé</t>
  </si>
  <si>
    <t>Nhà văn hóa xã Quảng Lâm</t>
  </si>
  <si>
    <t>Số 828/QĐ-UBND, ngày 11/8/2022</t>
  </si>
  <si>
    <t>Cầu treo dân sinh bản Tàng Phon, xã Pá Mỳ</t>
  </si>
  <si>
    <t>Số 826/QĐ-UBND, ngày 11/8/2022</t>
  </si>
  <si>
    <t>Nhà văn hóa, sân thể thao (02 bản) bản Tả Ló San và bản Lò San Chái xã Sen Thượng</t>
  </si>
  <si>
    <t>Số 829/QĐ-UBND, ngày 11/8/2022</t>
  </si>
  <si>
    <t>Nhà văn hóa, sân thể thao (02 bản) bản Huổi Cấu và bản Cây Sổ  xã Nậm Vì</t>
  </si>
  <si>
    <t>Số 830/QĐ-UBND, ngày 11/8/2022</t>
  </si>
  <si>
    <t xml:space="preserve">Nhà văn hóa, sân thể thao (05 bản) bản Á Di, bản Cà Là Pá, bản Cà Là Pá 1, bản Suối Voi và bản Gia Chứ xã Leng Su Sìn </t>
  </si>
  <si>
    <t>Số 827/QĐ-UBND, ngày 11/8/2022</t>
  </si>
  <si>
    <t>Huyện Mường Chà</t>
  </si>
  <si>
    <t>Nước sinh hoạt TT xã Huổi Lèng</t>
  </si>
  <si>
    <t>Số 2692/QĐ-UBND ngày 09/8/2022</t>
  </si>
  <si>
    <t>Nhà văn hóa các bản Phi Công, xã Hừa Ngài</t>
  </si>
  <si>
    <t>Số 2694/QĐ-UBND ngày 09/8/2022</t>
  </si>
  <si>
    <t>Nhà văn hóa bản Nậm He, xã Mường Tùng</t>
  </si>
  <si>
    <t>Số 2695/QĐ-UBND ngày 09/8/2022</t>
  </si>
  <si>
    <t>Nước sinh hoạt bản Háng Lìa; Nước sinh hoạt cụm Háng Dù, bản Sá Tổng, xã Sá Tổng</t>
  </si>
  <si>
    <t>Số 2698/QĐ-UBND ngày 09/8/2022</t>
  </si>
  <si>
    <t>Đường vào trường Mầm non Mường Anh, trạm Y tế và bến thuyền xã Pa Ham</t>
  </si>
  <si>
    <t>Số 2693/QĐ-UBND ngày 09/8/2022</t>
  </si>
  <si>
    <t>Đường trục chính bản Lùng Thàng 1+2, xã Huổi Mí</t>
  </si>
  <si>
    <t>Số 2697/QĐ-UBND ngày 09/8/2022</t>
  </si>
  <si>
    <t>Nước sinh hoạt bản Huổi Hạ, xã Na Sang</t>
  </si>
  <si>
    <t>Số 2699/QĐ-UBND ngày 09/8/2022</t>
  </si>
  <si>
    <t>Nhà văn hóa bản Mường Mươn 1, xã Mường Mươn</t>
  </si>
  <si>
    <t>Số 2696/QĐ-UBND ngày 09/8/2022</t>
  </si>
  <si>
    <t>Huyện Tủa Chùa</t>
  </si>
  <si>
    <t>Thủy lợi Nà Luông Tinh Bản Đun, xã Mường Đun</t>
  </si>
  <si>
    <t>Số 1825/QĐ-UBND ngày 30/7/2022</t>
  </si>
  <si>
    <t>Nâng cấp tuyến đường nội thôn Tà Huổi Tráng 1, xã Tủa Thàng</t>
  </si>
  <si>
    <t>Số 1827/QĐ-UBND ngày 30/7/2022</t>
  </si>
  <si>
    <t>Sửa chữa, nâng cấp tuyến đường từ thôn Bản Hột đi Bản Kép, xã Mường Đun</t>
  </si>
  <si>
    <t>Số 1830/QĐ-UBND ngày 30/7/2022</t>
  </si>
  <si>
    <t>Nâng cấp đường nội thôn Tiên Phong, xã Mường Báng</t>
  </si>
  <si>
    <t>Số 1828/QĐ-UBND ngày 30/7/2022</t>
  </si>
  <si>
    <t>Nâng cấp đường nội thôn Nà Áng xã Mường Báng</t>
  </si>
  <si>
    <t>Số 1829/QĐ-UBND ngày 30/7/2022</t>
  </si>
  <si>
    <t>Nhà văn hóa thôn Từ Ngài 1 xã Mường Báng</t>
  </si>
  <si>
    <t>Số 1826/QĐ-UBND ngày 30/7/2022</t>
  </si>
  <si>
    <t>Huyện Nậm Pồ</t>
  </si>
  <si>
    <t>Nâng cấp Nước sinh hoạt bản Pa Có xã Chà Nưa</t>
  </si>
  <si>
    <t>Số 1406/QĐ-UBND ngày 12/8/2022</t>
  </si>
  <si>
    <t>Đường bê tông nội đồng các bản:Nà Sự  Nà Ín; Cấu, Nà Cang, xã Chà Nưa</t>
  </si>
  <si>
    <t>Số 1407/QĐ-UBND ngày 12/8/2022</t>
  </si>
  <si>
    <t>Thủy lợi Hô Cang, xã Chà Nưa, huyện Nậm Pồ</t>
  </si>
  <si>
    <t>Đường điện vàn bản Nậm Đích xã Chà Nưa</t>
  </si>
  <si>
    <t>Số 1409/QĐ-UBND ngày 12/8/2022</t>
  </si>
  <si>
    <t>Nâng cấp đường vào bản Huổi Cơ Mông</t>
  </si>
  <si>
    <t>Số 1410/QĐ-UBND ngày 12/8/2022</t>
  </si>
  <si>
    <t>Huyện Tuần Giáo</t>
  </si>
  <si>
    <t>Dự án tiếp chi</t>
  </si>
  <si>
    <t>Nước sinh hoạt trung tâm xã Nà Tòng</t>
  </si>
  <si>
    <t>số 147/QĐ-UBND ngày 29/12/2014</t>
  </si>
  <si>
    <t>Đường QL279 - TT xã Pú Nhung</t>
  </si>
  <si>
    <t>số 168/QĐ-UBND ngày 31/10/2018</t>
  </si>
  <si>
    <t>Đường trung tâm xã Tênh Phông (Km1+967) – bản Thẳm Nặm, huyện Tuần Giáo.</t>
  </si>
  <si>
    <t>số 1491/QĐ-UBND ngày 30/12/2020</t>
  </si>
  <si>
    <t>Đường từ bản Hồng Lực, xã Nà Sáy – bản Co Đứa, xã Mường Khong, huyện Tuần Giáo.</t>
  </si>
  <si>
    <t>sô 53/QĐ-0UBND ngày 14/01/2021</t>
  </si>
  <si>
    <t>Đường từ bản Nà Sáy 1 đến Pa Cá xã Nà Sáy</t>
  </si>
  <si>
    <t>số 146/QĐ-UBND ngày 31/10/2019</t>
  </si>
  <si>
    <t>Đường BT nội bản Chứn xã Mường Thín</t>
  </si>
  <si>
    <t>số 203/QĐ-UBND ngày 30/10/2018</t>
  </si>
  <si>
    <t>Đường  giao thông từ bản Sáng đến bản Ten Cá xã Quài Cang</t>
  </si>
  <si>
    <t>số 04a/QĐ-UBND ngày 29/10/2018</t>
  </si>
  <si>
    <t>Nhà văn hóa xã Quài Cang</t>
  </si>
  <si>
    <t>số 52a/QĐ-UBND ngày 30/10/2018</t>
  </si>
  <si>
    <t>Nhà văn hóa xã Mường Khong</t>
  </si>
  <si>
    <t>số 152/QĐ-UBND ngày 30/10/2018</t>
  </si>
  <si>
    <t>Nhà văn hóa xã Tênh Phông</t>
  </si>
  <si>
    <t>số 05/QĐ-UBND ngày 30/10/2018</t>
  </si>
  <si>
    <t>Dự án khởi công mới</t>
  </si>
  <si>
    <t>Trụ sở xã Mường Khong</t>
  </si>
  <si>
    <t>Số 111/QĐ-UBND ngày 12/8/2022</t>
  </si>
  <si>
    <t>Đường giao thông bản Yên - Thẳm Xả xã Mường Thín (giai đoạn 2)</t>
  </si>
  <si>
    <t>Số 113/QĐ-UBND ngày 12/8/2023</t>
  </si>
  <si>
    <t>Nhà văn hóa bản Lói xã Quài Tở</t>
  </si>
  <si>
    <t>Số 112/QĐ-UBND ngày 12/8/2024</t>
  </si>
  <si>
    <t>Thị xã Mường Lay</t>
  </si>
  <si>
    <t>Công trình: Đường giao thông nội đồng bản Ho Luông 2 xã Lay Nưa</t>
  </si>
  <si>
    <t>Số 530/QĐ-UBND ngày 8/8/2022</t>
  </si>
  <si>
    <t>Kế hoạch vốn giai đoạn 2022-2025</t>
  </si>
  <si>
    <t>Kế hoạch vốn giao theo tiêu chí xã</t>
  </si>
  <si>
    <t>Đường nội đồng bản Nà Ngám 1,2, xã Nà Nhạn</t>
  </si>
  <si>
    <t>Số 1718/QĐ-UBND ngày 01/8/2022</t>
  </si>
  <si>
    <t>Đường giao thông bản Nà Láo, xã Nà Tấu</t>
  </si>
  <si>
    <t>Số 1716/QĐ-UBND ngày 01/8/2022</t>
  </si>
  <si>
    <t>Đường giao thông bản Phiêng Ban, xã Nà Tấu</t>
  </si>
  <si>
    <t>Số 1720/QĐ-UBND ngày 01/8/2022</t>
  </si>
  <si>
    <t>Nhà văn hóa tổ dân phố 1, xã Thanh Minh</t>
  </si>
  <si>
    <t>Số 1717/QĐ-UBND ngày 01/8/2022</t>
  </si>
  <si>
    <t>Nâng cấp đường nước sinh hoạt bản Pa Pốm, xã Thanh Minh</t>
  </si>
  <si>
    <t>Số 1719/QĐ-UBND ngày 01/8/2022</t>
  </si>
  <si>
    <t>Đường giao thông bản Bua (từ nút giao đường TL141 đến khu Nuôi trồng thủy sản), xã Mường Phăng</t>
  </si>
  <si>
    <t>Số 1723/QĐ-UBND ngày 01/8/2022</t>
  </si>
  <si>
    <t>Đường nội bản Che Căn, xã Mường Phăng</t>
  </si>
  <si>
    <t>Số 1724/QĐ-UBND ngày 01/8/2022</t>
  </si>
  <si>
    <t>Nhà đa năng xã Mường Phăng</t>
  </si>
  <si>
    <t>Số 1721/QĐ-UBND ngày 01/8/2022</t>
  </si>
  <si>
    <t>Đường giao thông bản Huổi Hẹ, xã Nà Nhạn</t>
  </si>
  <si>
    <t>Số 1722/QĐ-UBND ngày 01/8/2022</t>
  </si>
  <si>
    <t xml:space="preserve">II </t>
  </si>
  <si>
    <t>Đường bê tông ngõ xóm Thôn Hồng Cúm, bản Chiềng An, Thôn Đông Biên 1,2,3, bản Noong Ứng, bản Xôm, bản Sáng xã Thanh An</t>
  </si>
  <si>
    <t>Số 2552/QĐ-UBND ngày 12/8/2022</t>
  </si>
  <si>
    <t>Đường BT thôn Hợp Thành, Tân Lập, Trần Phú, thôn 24  xã Noong Hẹt, huyện Điện Biên</t>
  </si>
  <si>
    <t>Số 2553/QĐ-UBND ngày 12/8/2022</t>
  </si>
  <si>
    <t>Nhà văn hóa thôn Tân Lập, Bản Phủ xã Noong Hẹt, huyện Điện Biên</t>
  </si>
  <si>
    <t>Số 2554/QĐ-UBND ngày 12/8/2022</t>
  </si>
  <si>
    <t>Nhà văn hóa bản Cang; bản Chiềng Xôm; bản Cà Phê (Yên Cang 1) xã Sam Mứn</t>
  </si>
  <si>
    <t>Số 2556/QĐ-UBND ngày 12/8/2022</t>
  </si>
  <si>
    <t>Nhà thi đấu đa năng xã Sam Mứn, huyện Điện Biên</t>
  </si>
  <si>
    <t>Số 2557/QĐ-UBND ngày 12/8/2022</t>
  </si>
  <si>
    <t>Đường vào nghĩa trang Yên Cang (từ đường trại giam vào nghĩa trang Yên Cang) xã Sam Mứn, huyện Điện Biên</t>
  </si>
  <si>
    <t>Số 2558/QĐ-UBND ngày 12/8/2022</t>
  </si>
  <si>
    <t>Kiên cố kênh mương chính thôn Thanh Bình-Co Rốm, xã Thanh Nưa, huyện Điện Biên</t>
  </si>
  <si>
    <t>Số 2559/QĐ-UBND ngày 12/8/2022</t>
  </si>
  <si>
    <t>Đường ngõ xóm thôn Mỹ Hưng, trục bản Na Khếnh, Nâng cấp đường liên xã, bản Hồng Lếch Cuông xã Thanh Hưng, huyện Điện Biên</t>
  </si>
  <si>
    <t>Số 2560/QĐ-UBND ngày 12/8/2022</t>
  </si>
  <si>
    <t>Kênh mương bản Hồng Lếch Cuông đến cánh đồng bản Bó xã Thanh Hưng, huyện Điện Biên</t>
  </si>
  <si>
    <t>Số 2561/QĐ-UBND ngày 12/8/2022</t>
  </si>
  <si>
    <t>Nhà văn hóa bản Pa Pe; Thôn C4 xã Thanh Hưng, huyện Điện Biên</t>
  </si>
  <si>
    <t>Số 2562/QĐ-UBND ngày 12/8/2022</t>
  </si>
  <si>
    <t>Kênh mương nội đồng nối tiếp các bản xã Thanh Luông, huyện Điện Biên</t>
  </si>
  <si>
    <t>Số 2563/QĐ-UBND ngày 12/8/2022</t>
  </si>
  <si>
    <t>Công trình: Các tuyến đường giao thông nội đồng NTM xã Lay Nưa</t>
  </si>
  <si>
    <t>Số 531/QĐ-UBND ngày 8/8/2022</t>
  </si>
  <si>
    <t>Kế hoạch vốn Ngân sách trung ương giao</t>
  </si>
  <si>
    <t xml:space="preserve"> </t>
  </si>
  <si>
    <t>Đơn vị: Triệu đồng</t>
  </si>
  <si>
    <t xml:space="preserve"> Năm 2022</t>
  </si>
  <si>
    <t>Đã bố trí vốn đến hết năm 2022
 (bao gồm vốn năm 2021 chuyển sang 2022 thực hiện)</t>
  </si>
  <si>
    <t>Kế hoạch vốn NSTW 2022</t>
  </si>
  <si>
    <t>Tổng mức đầu tư</t>
  </si>
  <si>
    <t>Kế hoạch</t>
  </si>
  <si>
    <t>Giải ngân từ 1/1/2022 đến 31/10/2022</t>
  </si>
  <si>
    <t>Ước giải ngân từ 1/1/2022 đến 31/01/2023</t>
  </si>
  <si>
    <t>Trong đó:</t>
  </si>
  <si>
    <t>Thu hồi các khoản vốn ứng trước</t>
  </si>
  <si>
    <t>Thanh toán nợ XDCB</t>
  </si>
  <si>
    <t>Vốn bố trí cho dự án tiếp chi</t>
  </si>
  <si>
    <t>Vốn Khởi công mới</t>
  </si>
  <si>
    <t>AA</t>
  </si>
  <si>
    <t>TỔNG HỢP CHUNG</t>
  </si>
  <si>
    <t>AB</t>
  </si>
  <si>
    <t>CHI TIẾT CÁC ĐƠN VỊ</t>
  </si>
  <si>
    <t>Đường giao thông bản kéo, xã Pá Khoang</t>
  </si>
  <si>
    <t>Đường giao thông bản Hả, Xá Pá Khoang</t>
  </si>
  <si>
    <t>Đường giao thông bản Bó , Xá Pá khoang</t>
  </si>
  <si>
    <t>Sửa chữa, nâng cấp cầu Thanh Hồng 10; sửa chữa nâng cấp cầu ông Luân xã Thanh Chăn, huyện Điện Biên</t>
  </si>
  <si>
    <t>Số 3665/QĐ-UBND ngày 17/11/2022</t>
  </si>
  <si>
    <t>Sửa nâng cấp tuyến đường trục xã từ thôn Thanh Hà đến Na Khưa xã Thanh Chăn, huyện Điện Biên</t>
  </si>
  <si>
    <t>Số 3666/QĐ-UBND ngày 17/11/2022</t>
  </si>
  <si>
    <t>Nhà đa năng xã Pom Lót, huyện Điện Biên</t>
  </si>
  <si>
    <t>Số 3667/QĐ-UBND ngày 17/11/2022</t>
  </si>
  <si>
    <t>Rãnh dọc thoát nước bản Na Sang 1, Pá Bông, Hát Hẹ xã Núa Ngam, huyện Điện Biên</t>
  </si>
  <si>
    <t>Số 3672/QĐ-UBND ngày 17/11/2022</t>
  </si>
  <si>
    <t>Cống thoát nước khe Huổi Kha Kím xã Núa Ngam, huyện Điện Biên</t>
  </si>
  <si>
    <t>Số 3673/QĐ-UBND ngày 17/11/2022</t>
  </si>
  <si>
    <t>Mở rộng nâng cấp khu nghĩa trang trung tâm xã Pom Lót, huyện Điện Biên</t>
  </si>
  <si>
    <t>Số 3674/QĐ-UBND ngày 17/11/2022</t>
  </si>
  <si>
    <t>Xây dựng Thủy lợi Na Hoi, bản Na Phay, xã Mường Nhà, huyện Điện Biên</t>
  </si>
  <si>
    <t>Số 3695/QĐ-UBND ngày 21/11/2022</t>
  </si>
  <si>
    <t>Đường Nội thôn Pha Lay, Pha Thanh, Na Phay 1,2, xã Mường Nhà, huyện Điện Biên</t>
  </si>
  <si>
    <t>Số 3720/QĐ-UBND ngày 22/11/2022</t>
  </si>
  <si>
    <t xml:space="preserve">Nâng cấp đường liên thôn từ Kể Cải - Từ Ngài 2 - Từ Ngài 1 - Háng Trở </t>
  </si>
  <si>
    <t>Số 2955/QĐ-UBND ngày 06/12/2022</t>
  </si>
  <si>
    <t xml:space="preserve">Nâng cấp đường liên thôn Đông phi - Háng Tơ Mang xã Mường Báng </t>
  </si>
  <si>
    <t>Số 2956/QĐ-UBND ngày 06/12/2022</t>
  </si>
  <si>
    <t>Nâng cấp Nước sinh hoạt bản Nậm Đích xã Chà Nưa</t>
  </si>
  <si>
    <t>1951/QĐ-UBND ngày 17/10/2022</t>
  </si>
  <si>
    <t>Kế hoạch vốn giao theo tiêu chí cấp huyện</t>
  </si>
  <si>
    <t xml:space="preserve">I </t>
  </si>
  <si>
    <t>Giao thông</t>
  </si>
  <si>
    <t>Dự án đủ điều kiện phân bổ</t>
  </si>
  <si>
    <t xml:space="preserve"> Đường liên bản Na Khoang - Pha Thanh xã Mường Nhà, huyện Điện Biên</t>
  </si>
  <si>
    <t>Số 3721/QĐ-UBND ngày 22/11/2022</t>
  </si>
  <si>
    <t>Nâng cấp đường liên xã từ QL12 vào xã Thanh Chăn - Thanh Yên huyện Điện Biên</t>
  </si>
  <si>
    <t>Số 2209/QĐ-UBND ngày 02/12/2022</t>
  </si>
  <si>
    <t>Nâng cấp đường liên xã từ QL279 Thanh An - Noong Hẹt - Sam Mứn huyện Điện Biên</t>
  </si>
  <si>
    <t>Thủy lợi</t>
  </si>
  <si>
    <t>Kè bảo vệ khu dân cư, đất sản xuất và công trình công cộng suối Nậm Cọ, huyện Điện Biên</t>
  </si>
  <si>
    <t>Số 862/QĐ-UBND ngày 28/5/2021</t>
  </si>
  <si>
    <t>Kiên cố kênh tưới, tiêu từ bản Na Khưa xã Thanh Chăn đến suối Hồng Sống xã Thanh Yên</t>
  </si>
  <si>
    <t>Số 3723/QĐ-UBND ngày 23/11/2022</t>
  </si>
  <si>
    <t>Kiên cố kênh tưới tiêu từ bản Chiềng An xã Thanh An đến thôn Hồng Cúm xã Thanh An</t>
  </si>
  <si>
    <t>Số 3724/QĐ-UBND ngày 23/11/2022</t>
  </si>
  <si>
    <t>Kiên cố kênh tưới tiêu từ thôn Văn Tân xã Noong Hẹt đến bản Na Vai, xã Pom Lót, huyện Điện Biên</t>
  </si>
  <si>
    <t>Số 2210/QĐ-UBND ngày 02/12/2022</t>
  </si>
  <si>
    <t>Kế hoạch vốn thực hiện các Chuyên Đề, Chương trình và Đề án (Không quá 10% vốn giai đoạn 2022-2025)</t>
  </si>
  <si>
    <t>Điểm trưng bày giới thiệu, bán sản phẩm OCOP, sản phẩm công nghiệp nông thôn tiêu biểu, nông sản, đặc sản vùng miền</t>
  </si>
  <si>
    <t>Số 2215/QĐ-UBND ngày 2/12/2022</t>
  </si>
  <si>
    <t>Thêm so với BC 355 UBND</t>
  </si>
  <si>
    <t>Điểm quảng bá, giới thiệu sản phẩm hoa quả sạch và các sản phẩm OCOP</t>
  </si>
  <si>
    <t>Quyết định đầu tư</t>
  </si>
  <si>
    <t>KH đầu tư trung hạn vốn NSTW giai đoạn 2021-2025</t>
  </si>
  <si>
    <t>Số quyết định ngày, tháng, năm ban hành</t>
  </si>
  <si>
    <t xml:space="preserve">TMĐT </t>
  </si>
  <si>
    <t>Tổng số (tất cả các nguồn vốn)</t>
  </si>
  <si>
    <t>Trong đó: NSTW</t>
  </si>
  <si>
    <t>Thanh toán nợ XDCB (nếu có)</t>
  </si>
  <si>
    <t xml:space="preserve"> ĐƠN VỊ CẤP TỈNH 
(Dự án 4: Phát triển giáo dục nghề nghiệp, việc làm bền vững)</t>
  </si>
  <si>
    <t xml:space="preserve"> Tiểu dự án 1: Phát triển giáo dục nghề nghiệp vùng nghèo, vùng khó khăn</t>
  </si>
  <si>
    <t xml:space="preserve"> Trường Cao đẳng nghề Điện Biên</t>
  </si>
  <si>
    <t>I.2</t>
  </si>
  <si>
    <t xml:space="preserve"> Trường CĐ Kinh tế Kỹ thuật Điện Biên</t>
  </si>
  <si>
    <t>I.3</t>
  </si>
  <si>
    <t xml:space="preserve"> Trường Cao đẳng y tế Điện Biên</t>
  </si>
  <si>
    <t xml:space="preserve"> Tiểu dự án 3: Hỗ trợ việc làm bền vững</t>
  </si>
  <si>
    <t xml:space="preserve"> Sở Lao động - TBXH</t>
  </si>
  <si>
    <t xml:space="preserve"> ĐƠN VỊ CẤP HUYỆN 
(Dự án 1 – Hỗ trợ đầu tư phát triển hạ tầng KTXH các huyện nghèo, các xã ĐBKK vùng bãi ngang, ven biển và hải đảo.)</t>
  </si>
  <si>
    <t xml:space="preserve"> Huyện Nậm Pồ</t>
  </si>
  <si>
    <t xml:space="preserve"> Huyện Mường Ảng</t>
  </si>
  <si>
    <t xml:space="preserve"> Huyện Tủa Chùa</t>
  </si>
  <si>
    <t xml:space="preserve"> Huyện Mường Chà</t>
  </si>
  <si>
    <t xml:space="preserve"> Huyện Điện Biên Đông</t>
  </si>
  <si>
    <t xml:space="preserve"> Huyện Tuần Giáo</t>
  </si>
  <si>
    <t xml:space="preserve"> Huyện Mường Nhé</t>
  </si>
  <si>
    <t>A3</t>
  </si>
  <si>
    <t xml:space="preserve"> VỐN ĐỐI ỨNG CÂN ĐỐI NGÂN SÁCH ĐỊA PHƯƠNG CẤP TỈNH QUẢN LÝ 
(DA đầu tư bằng 1 nguồn vốn)</t>
  </si>
  <si>
    <t xml:space="preserve"> Trường Cao đẳng nghề</t>
  </si>
  <si>
    <t>(2)</t>
  </si>
  <si>
    <t xml:space="preserve">Nâng cấp, cải tạo các hạng mục phụ trợ: Cổng, nhà bảo vệ, sân, tường rào và rãnh thoát nước nội bộ Trường Cao đẳng nghề Điện Biên. </t>
  </si>
  <si>
    <t>1440/QĐ-UBND 14/8/2022</t>
  </si>
  <si>
    <t>Nâng cấp, cải tạo nhà hiệu bộ Trường Cao đẳng nghề Điện Biên.</t>
  </si>
  <si>
    <t>1405/QĐ-UBND 13/8/2022</t>
  </si>
  <si>
    <t xml:space="preserve">Nâng cấp, cải tạo nhà ký túc xá 3 tầng Trường Cao đẳng nghề Điện Biên. </t>
  </si>
  <si>
    <t>1442/QĐ-UBND  14/8/2022</t>
  </si>
  <si>
    <t xml:space="preserve">Nâng cấp cải tạo nhà hội trường, Trường Cao đẳng nghề Điện Biên. </t>
  </si>
  <si>
    <t>1443/QĐ-UBND  14/8/2022</t>
  </si>
  <si>
    <t>(3)</t>
  </si>
  <si>
    <t>Các dự án dự kiến hoàn thành sau năm 2023</t>
  </si>
  <si>
    <t>Nâng cấp, cải tạo nhà ký túc xá 2 tầng Trường Cao đẳng nghề Điện Biên.</t>
  </si>
  <si>
    <t>Số 1441 ngày 14/8/2022</t>
  </si>
  <si>
    <t xml:space="preserve"> Trường Cao đẳng kinh tế - Kỹ thuật Điện Biên</t>
  </si>
  <si>
    <t>Sửa chữa, cải tạo nhà thực hành quản trị nhà hàng khách sạn, Nhà ký túc xá và hạng mục phụ trợ</t>
  </si>
  <si>
    <t>1406/QĐ-UBND  13/8/2022</t>
  </si>
  <si>
    <t>(5)</t>
  </si>
  <si>
    <t>Chuẩn bị đầu tư</t>
  </si>
  <si>
    <t xml:space="preserve"> Khu ký túc xá cho học sinh dân tộc nội trú</t>
  </si>
  <si>
    <t xml:space="preserve"> Trường Cao đẳng Y tế Điện Biên</t>
  </si>
  <si>
    <t>(4)</t>
  </si>
  <si>
    <t>Cải tạo, sửa chữa, nâng cấp, bổ sung trang thiết bị Nhà ký túc xá 3 tầng HSSV khu A Trường Cao đẳng y tế Điện Biên</t>
  </si>
  <si>
    <t>2214/QĐ-UBND 02/12/2022</t>
  </si>
  <si>
    <t>Cải tạo, sửa chữa, nâng cấp, bổ sung trang thiết bị Nhà lớp học 4 tầng Trường Cao đẳng Y tế Điện Biên</t>
  </si>
  <si>
    <t>Sở Lao động, Thương binh và Xã hội</t>
  </si>
  <si>
    <t>Cơ sở hạ tầng, trang thiết bị công nghệ thông tin để hiện đại hóa hệ thống thông tin thị trường lao động Trung tâm giới thiệu việc làm tỉnh Điện Biên</t>
  </si>
  <si>
    <t>1407/QĐ-UBND 13/8/2022; 2010/QĐ-UBND 01/11/2022</t>
  </si>
  <si>
    <t>ĐƠN VỊ CẤP HUYỆN 
(Dự án 1: Hỗ trợ đầu tư phát triển hạ tầng kinh tế - xã hội các huyện nghèo)</t>
  </si>
  <si>
    <t>Các dự án chuyển tiếp hoàn thành sau năm 2023</t>
  </si>
  <si>
    <t xml:space="preserve">Đường Trung tâm huyện - Nà Khoa, huyện Nậm Pồ </t>
  </si>
  <si>
    <t>1195/QĐ-UBND 11/7/2022</t>
  </si>
  <si>
    <t xml:space="preserve">Nâng cấp đường Nà Khoa - Na Cô Sa, huyện Nậm Pồ </t>
  </si>
  <si>
    <t>1408/QĐ-UBND  13/8/2022</t>
  </si>
  <si>
    <t xml:space="preserve">Cầu bê tông qua suối Nậm Pồ đi xã Nậm Chua, huyện Nậm Pồ </t>
  </si>
  <si>
    <t>1196/QĐ-UBND  11/7/2022</t>
  </si>
  <si>
    <t>Trung tâm Văn hóa huyện Nậm Pồ</t>
  </si>
  <si>
    <t>1409/QĐ-UBND 13/8/2022</t>
  </si>
  <si>
    <t>Dự án: Cải tạo, nâng cấp phòng khám đa khoa khu vực Búng Lao, huyện Mường Ảng</t>
  </si>
  <si>
    <t>1422/QĐ-UBND  14/8/2022</t>
  </si>
  <si>
    <t xml:space="preserve">Nhà hiệu bộ trường tiểu học thị trấn Mường Ảng </t>
  </si>
  <si>
    <t>2874/QĐ-UBND  11/7/2022</t>
  </si>
  <si>
    <t xml:space="preserve">Phòng học bộ môn trường THCS thị trấn Mường Ảng </t>
  </si>
  <si>
    <t>2875/QĐ-UBND 11/7/2022</t>
  </si>
  <si>
    <t xml:space="preserve">Nhà lớp học và các hạng mục phụ trợ Trường THCS Ẳng Cang </t>
  </si>
  <si>
    <t>2876/QĐ-UBND  11/7/2022</t>
  </si>
  <si>
    <t xml:space="preserve">Xây dựng nhà lớp học và các hạng mục phụ trợ TrườngTiểu học Ẳng Nưa </t>
  </si>
  <si>
    <t>2877/QĐ-UBND  11/7/2022</t>
  </si>
  <si>
    <t>Xây dựng nhà lớp và các hạng mục phụ trợ học Trường Tiểu học Mường Lạn</t>
  </si>
  <si>
    <t>2878/QĐ-UBND  11/7/2022</t>
  </si>
  <si>
    <t>Đường liên xã Ẳng Nưa - Ẳng Cang</t>
  </si>
  <si>
    <t>2880/QĐ-UBND  11/7/2022</t>
  </si>
  <si>
    <t xml:space="preserve">Nâng cấp đường từ trung tâm xã Mường Đăng đi xã Ngối Cáy </t>
  </si>
  <si>
    <t>2881/QĐ-UBND  11/7/2022</t>
  </si>
  <si>
    <t>Sửa chữa sân và các hạng mục phụ trợ khu trung tâm hành chính huyện (tổ chức các sự kiện văn hóa, văn nghệ, TDTT của huyện)</t>
  </si>
  <si>
    <t>2911/QĐ-UBND  13/7/2022</t>
  </si>
  <si>
    <t>Đường liên xã Nặm Lịch - Mường Lạn (Từ bản Lịch Cang, xã Nặm Lịch sang bản Huổi Lỵ, xã Mường Lạn)</t>
  </si>
  <si>
    <t>2879/QĐ-UBND  11/7/2022</t>
  </si>
  <si>
    <t xml:space="preserve">Trường mầm non Hoa Hồng, thị trấn Mường Ảng </t>
  </si>
  <si>
    <t>1410/QĐ-UBND  13/8/2022</t>
  </si>
  <si>
    <t xml:space="preserve">Đường liên xã Mường Đăng - Ngối Cáy (từ bản Chan I đi Chan II, xã Mường Đăng đi Chan III, xã Ngối Cáy) </t>
  </si>
  <si>
    <t>1411/QĐ-UBND  13/8/2022</t>
  </si>
  <si>
    <t>Đầu tư xây dựng Nhà Đa năng; cải tạo, sửa chữa nhà lớp học, nhà công vụ và các hạng mục phụ trợ trường THPT Búng Lao</t>
  </si>
  <si>
    <t>1424/QĐ-UBND  14/8/2022</t>
  </si>
  <si>
    <t xml:space="preserve">Các dự án khởi công mới năm 2023 </t>
  </si>
  <si>
    <t xml:space="preserve">Trường tiểu học xã Ngối Cáy </t>
  </si>
  <si>
    <t xml:space="preserve">4250/QĐ-UBND  22/11/2022 </t>
  </si>
  <si>
    <t xml:space="preserve">Phòng học bộ môn + nhà nội trú và các hạng mục phụ trợ Trường THCS Ngối Cáy </t>
  </si>
  <si>
    <t>4251/QĐ-UBND 22/11/2022</t>
  </si>
  <si>
    <t xml:space="preserve">Nhà lớp học và các hạng mục phụ trợ trường PTDTBTTH bản Bua, xã Ẳng Tở </t>
  </si>
  <si>
    <t xml:space="preserve">4252/QĐ-UBND  22/11/2022 </t>
  </si>
  <si>
    <t>Nhà lớp học và các hạng mục phụ trợ Trường THCS Nặm Lịch</t>
  </si>
  <si>
    <t xml:space="preserve">4140/QĐ-UBND  09/11/2022 </t>
  </si>
  <si>
    <t>Nâng cấp tuyến đường Thị trấn - Đề Dê Hu - Sính Phình</t>
  </si>
  <si>
    <t>1413/QĐ-UBND  13/8/2022</t>
  </si>
  <si>
    <t>Tuyến đường Tả Sìn Thàng - Páo Tình Làng - Sáng Tớ đi Sín Chải, Huổi Só</t>
  </si>
  <si>
    <t>1414/QĐ-UBND  13/8/2022</t>
  </si>
  <si>
    <t>Sân Vận động huyện Tủa Chùa</t>
  </si>
  <si>
    <t>1415/QĐ-UBND  13/8/2022</t>
  </si>
  <si>
    <t>Cải tạo, nâng cấp phòng khám đa khoa khu vực Tả Sìn Thàng, huyện Tủa Chùa</t>
  </si>
  <si>
    <t>1421/QĐ-UBND  14/8/2022</t>
  </si>
  <si>
    <t>Đầu tư xây dựng nhà lớp học và phòng học bộ môn, khu nội trú và các hạng mục phụ trợ trường THCS và THPT Quyết Tiến</t>
  </si>
  <si>
    <t>1416/QĐ-UBND  14/8/2022</t>
  </si>
  <si>
    <t>Đường giao thông bến thủy Huổi Trẳng, Huổi Só, Mường Lay</t>
  </si>
  <si>
    <t>1412/QĐ-UBND  13/8/2022</t>
  </si>
  <si>
    <t>Nước sinh hoạt trung tâm xã Trung Thu, huyện Tủa Chùa</t>
  </si>
  <si>
    <t xml:space="preserve">Số 1867/QĐ-UBND ngày 10/8/2022 </t>
  </si>
  <si>
    <t>Nâng cấp tuyến đường Pàng Dề (Xá Nhè) - Phình Sáng, Tuần Giáo</t>
  </si>
  <si>
    <t>Nâng cấp tuyến đường Lầu Câu Phình (xã Lao Xả Phình)-Làng Sảng (xã Tả Sìn Thàng)</t>
  </si>
  <si>
    <t>Nâng cấp tuyến đường Xá Nhè - Mường Đun</t>
  </si>
  <si>
    <t>Sửa chữa, nâng cấp nước sinh hoạt trung tâm xã Tả Phìn, Tả Sìn Thàng và các bản lân cận</t>
  </si>
  <si>
    <t xml:space="preserve">Nâng cấp, sửa chữa Trường Tiểu học và THCS Mường Tùng, xã Mường Tùng </t>
  </si>
  <si>
    <t>1377/QĐ-UBND  10/8/2022</t>
  </si>
  <si>
    <t>Nâng cấp đường giao thông xã Huổi Lèng - xã Sá Tổng (Điểm đầu tuyến từ bản Ma Lù Thàng, xã Huổi Lèng - điểm cuối tuyến Phi 2, xã Sá Tổng)</t>
  </si>
  <si>
    <t>1225/QĐ-UBND  13/7/2022</t>
  </si>
  <si>
    <t>Nâng cấp đường giao thông Thị trấn Mường Chà - xã Na Sang (Điểm đầu từ QL12 thị trấn Mường Chà điểm cuối bản Huổi Xưa, xã Na Sang)</t>
  </si>
  <si>
    <t>1224/QĐ-UBND  13/7/2022</t>
  </si>
  <si>
    <t>Đầu tư xây dựng Nhà Đa năng, lớp học, nhà nội trú và các hạng mục phụ trợ trường THPT Mường Chà</t>
  </si>
  <si>
    <t>1425/QĐ-UBND  14/8/2022</t>
  </si>
  <si>
    <t>Nâng cấp đường giao thông xã Na Sang - xã Mường Mươn (Điểm đầu tuyến từ bản Hin 1, xã Na Sang - điểm cuối tuyến bản Huổi Nhả, xã Mường Mươn)</t>
  </si>
  <si>
    <t>1997/QĐ-UBND  14/7/2022</t>
  </si>
  <si>
    <t>Xây mới trường Mầm non Ma Thì Hồ, xã Ma Thì Hồ</t>
  </si>
  <si>
    <t>1998/QĐ-UBND  14/7/2022</t>
  </si>
  <si>
    <t xml:space="preserve">Nâng cấp, sửa chữa trường PTDTBT Tiểu học và THCS Sá Tổng, xã Sá Tổng </t>
  </si>
  <si>
    <t>1999/QĐ-UBND 14/7/2022</t>
  </si>
  <si>
    <t xml:space="preserve">Nâng cấp, sửa chữa Trường PTDTBT THCS Huổi Mí, xã Huổi Mí </t>
  </si>
  <si>
    <t>2000/QĐ-UBND  14/7/2022</t>
  </si>
  <si>
    <t xml:space="preserve">Nâng cấp, sửa chữa Trường PTDTBT Tiểu học Huổi Lèng xã Huổi Lèng </t>
  </si>
  <si>
    <t>2001/QĐ-UBND  14/7/2022</t>
  </si>
  <si>
    <t xml:space="preserve">Nâng cấp, sửa chữa Trường THCS Nậm Nèn, xã Nậm Nèn </t>
  </si>
  <si>
    <t>2002/QĐ-UBND  14/7/2022</t>
  </si>
  <si>
    <t xml:space="preserve">Nâng cấp, sửa chữa Trường PTDTBT Tiểu học Huổi Mí, xã Huổi Mí </t>
  </si>
  <si>
    <t>5047/QĐ-UBND 23/11/2022</t>
  </si>
  <si>
    <t>Chuẩn bị đầu tư năm 2023</t>
  </si>
  <si>
    <t>Xây mới Trường mầm non Huổi Lèng, xã Huổi Lèng</t>
  </si>
  <si>
    <t>Đường giao thông liên xã  bản Tin Tốc A - Nậm Ma - Mường Ten (xã Pú Hồng) - Huổi Mi (xã Sam Kha)</t>
  </si>
  <si>
    <t>1226/QĐ-UBND 13/7/2022</t>
  </si>
  <si>
    <t>Nâng cấp đường giao thông liên xã bản Na Hay - Tìa Ghếnh - Háng Sua xã Tìa Dình - xã Sam Kha</t>
  </si>
  <si>
    <t>1227/QĐ-UBND 13/7/2022</t>
  </si>
  <si>
    <t>Đường  giao thông liên xã bản Phá Khẩu - Phì Sua (xã Phình Giàng, huyện Điện Biên Đông) - Phì Cao (xã Mường Nhà, huyện Điện Biên)</t>
  </si>
  <si>
    <t>1228/QĐ-UBND 13/7/2022</t>
  </si>
  <si>
    <t>Nâng cấp đường giao thông liên xã bản Nà Nếnh C (xã Pú Hồng) - Na Su - Chua Ta (xã Tìa Dình)</t>
  </si>
  <si>
    <t>1229/QĐ-UBND 13/7/2022</t>
  </si>
  <si>
    <t>Đầu tư xây dựng Nhà Đa năng và phòng học bộ môn, nhà nội trú và các hạng mục phụ trợ trường THPT Trần Can</t>
  </si>
  <si>
    <t>1426/QĐ-UBND 14/8/2022</t>
  </si>
  <si>
    <t>Thủy lợi Na Ngựu xã Phì Nhừ (phục vụ dân bản Na Ngựu xã Phì nhừ và dân bản Pa Vạt xã Mường Luân) -126,8ha</t>
  </si>
  <si>
    <t>2643/QĐ-UBND  22/11/2022</t>
  </si>
  <si>
    <t xml:space="preserve">Xây dựng trường Mầm non Pú Hồng, xã Pú Hồng, huyện Điện Biên Đông </t>
  </si>
  <si>
    <t>Trung tâm văn hóa huyện Tuần Giáo</t>
  </si>
  <si>
    <t>1427/QĐ-UBND 14/8/2022</t>
  </si>
  <si>
    <t>Đường liên xã Nà Sáy - Mường Khong</t>
  </si>
  <si>
    <t>1428/QĐ-UBND 14/8/2022</t>
  </si>
  <si>
    <t>Trường PTDTBT tiểu học Khoong Hin</t>
  </si>
  <si>
    <t>1429/QĐ-UBND  14/8/2022</t>
  </si>
  <si>
    <t>Dự án xây mới nhà kỹ thuật cao TTYT huyện Tuần Giáo</t>
  </si>
  <si>
    <t>1420/QĐ-UBND 14/8/2022</t>
  </si>
  <si>
    <t xml:space="preserve">Đường liên xã Rạng Đông - Nà Tòng </t>
  </si>
  <si>
    <t>2213/QĐ-UBND 02/12/2022</t>
  </si>
  <si>
    <t>Nâng cấp, sửa chữa Trường Tiểu học Chung Chải số 2</t>
  </si>
  <si>
    <t>820/QĐ-UBND  11/8/2022</t>
  </si>
  <si>
    <t xml:space="preserve">Nâng cấp, sửa chữa trường Phổ thông DTBT Tiểu học và THCS Sen Thượng đạt chuẩn quốc gia </t>
  </si>
  <si>
    <t>1417/QĐ-UBND 13/8/2022</t>
  </si>
  <si>
    <t>Nâng cấp Quảng trường và vỉa hè trung tâm huyện Mường Nhé (tổ chức hoạt động văn hoá, thể thao)</t>
  </si>
  <si>
    <t>1419/QĐ-UBND  13/8/2022</t>
  </si>
  <si>
    <t>Nâng cấp, sửa chữa Trường Tiểu học Pá Mỳ</t>
  </si>
  <si>
    <t>819/QĐ-UBND  11/8/2022</t>
  </si>
  <si>
    <t>Nâng cấp, sửa chữa Trường THCS Leng Su Sìn</t>
  </si>
  <si>
    <t>821/QĐ-UBND 11/8/2022</t>
  </si>
  <si>
    <t xml:space="preserve">Nâng cấp, sửa chữa Trường Tiểu học Trần Văn Thọ </t>
  </si>
  <si>
    <t>822/QĐ-UBND  11/8/2022</t>
  </si>
  <si>
    <t xml:space="preserve">Nâng cấp, sửa chữa Trường Tiểu học Leng Su Sìn </t>
  </si>
  <si>
    <t>823/QĐ-UBND 11/8/2022</t>
  </si>
  <si>
    <t>Nâng cấp, sửa chữa trường Phổ thông DTBT THCS Mường Toong</t>
  </si>
  <si>
    <t>824/QĐ-UBND 11/8/2022</t>
  </si>
  <si>
    <t>3)</t>
  </si>
  <si>
    <t>Kè bảo vệ Trung tâm dịch vụ nông nghiệp huyện Mường Nhé (Chiều dài 350 m)</t>
  </si>
  <si>
    <t>Đầu tư xây dựng nhà lớp học, khu nội trú và các HMPT trường THPT Mường Nhé</t>
  </si>
  <si>
    <t>2212/QĐ-UBND 02/12/2022</t>
  </si>
  <si>
    <t>Trường phổ thông DTBT tiểu học Quảng Lâm, xã Quảng Lâm</t>
  </si>
  <si>
    <t>Nâng cấp, sửa chữa Trường Tiểu học Mường Toong số 1</t>
  </si>
  <si>
    <t xml:space="preserve">Nâng cấpTrường THCS Huổi Lếch </t>
  </si>
  <si>
    <t>Nước sinh hoạt bản Pom Khoang, xã Thanh Nưa</t>
  </si>
  <si>
    <t>Sửa chữa nước sinh hoạt bản Lọng Tóng, xã Thanh Luông</t>
  </si>
  <si>
    <t>San nền, đầu tư cơ sở hạ tầng địa điểm mới bản Hổi Moi xã Pa Thơm</t>
  </si>
  <si>
    <t>Thủy lợi Na Ỏ bản Lĩnh, thủy lợi Na Lâu bản Lĩnh xã Mường Pồn</t>
  </si>
  <si>
    <t>Đường từ bản Hẹ 1 đến Bản Na Côm xã Hẹ Muông</t>
  </si>
  <si>
    <t>Nước sinh hoạt nhánh A bản Na Ư, xã Na Ư</t>
  </si>
  <si>
    <t>Nước sạch bản  Mường Pồn 1,2. bản Cò Chạy 1,2 xã Mường Pồn</t>
  </si>
  <si>
    <t>Đường điện sinh hoạt điểm di chuyển dân ra khỏi vùng thiên tai bản Huổi Toóng 1, 2 xã Huổi Lèng</t>
  </si>
  <si>
    <t>Cầu qua suối Nậm Khăn, xã Nậm Khăn, huyện Nậm Pồ</t>
  </si>
  <si>
    <t>Khó khăn vướng mắc trong quá trình triển khai</t>
  </si>
  <si>
    <t>Các dự án khởi công mới năm 2023 ( Chưa phân bổ chi tiết)</t>
  </si>
  <si>
    <t xml:space="preserve">Tiến độ kết quả triển khai thực hiện công trình đến nay . Dự kiến giải ngân kế hoạch vốn đến hết năm 2023
</t>
  </si>
  <si>
    <t>825/QĐ-UBND ngày 11/8/2022 của UBND huyện MN</t>
  </si>
  <si>
    <t>52/QĐ-UBND ngày 13/01/2023</t>
  </si>
  <si>
    <t>Tiến độ kết quả triển khai thực hiện công trình đến nay . Dự kiến giải ngân kế hoạch vốn đến hết năm 2023</t>
  </si>
  <si>
    <t xml:space="preserve">Tỷ lệ % vốn giải ngân vốn so với kế hoạch giao
</t>
  </si>
  <si>
    <t>BIỂU PHÂN BỔ VÀ GIẢI NGÂN VỐN ĐẦU TƯ THỰC HIỆN CHƯƠNG TRÌNH MỤC TIÊU QUỐC GIA XÂY DỰNG NÔNG THÔN MỚI  NĂM 2022-2023</t>
  </si>
  <si>
    <t>BIỂU PHÂN BỔ VÀ GIẢI NGÂN  VỐN ĐẦU TƯ THỰC HIỆN CHƯƠNG TRÌNH MTQG GIẢM NGHÈO BỀN VỮNG NĂM 2022- 2023</t>
  </si>
  <si>
    <t>Dự án đang triển khai thi công xây dựng, dự kiến giải ngân kế hoạch vốn đến hết năm 2023 đạt 100% kế hoạch</t>
  </si>
  <si>
    <t>Dụ án đã hoàn thành thi công xây dựng; dự kiến giải ngân kế hoạch vốn đến hết năm 2023 đạt 100% kế hoạch</t>
  </si>
  <si>
    <t>Dụ án đang  thi công xây dựng; dự kiến giải ngân kế hoạch vốn đến hết năm 2023 đạt 100% kế hoạch</t>
  </si>
  <si>
    <t>Đã thi công hoàn thành các hạng mục công trình theo hợp đồng; dự kiến giải ngân kế hoạch vốn đến hết năm 2023 đạt 100% kế hoạch</t>
  </si>
  <si>
    <t>Dự án đã thi công xong, dự kiến giải ngân kế hoạch vốn đến hết năm 2023 đạt 100% kế hoạch</t>
  </si>
  <si>
    <t>Dự án đang tổ chức thẩm định phê duyệt thiết kế bản vẽ thi công,  trong Quý I hoàn thành phê duyệt thiết kế bản vẽ thi công  dự kiến giải ngân kế hoạch vốn đến hết năm 2023 đạt 100% kế hoạch</t>
  </si>
  <si>
    <t>Dự án đã phê duyệt BC KT-KT, đang triển khai thủ tục lựa chọn nhà thầu, dự kiến giữa Quý II/2023 hoàn tất thủ tục lựa chọn nhà thầu ký kết hợp đồng và  tổ chức thi công xây dựng, dự kiến giải ngân kế hoạch vốn đến hết năm 2023 đạt 100% kế hoạch</t>
  </si>
  <si>
    <t>Phải thu hồi bồi thường GPMB và chuyển đổi mục đích rừng rự nhiên</t>
  </si>
  <si>
    <t>Đã hoàn thành</t>
  </si>
  <si>
    <t>Hoàn thành 100%</t>
  </si>
  <si>
    <t xml:space="preserve"> Đang tổ chức lựa chọn nhà thầu thi công và tư vấn giám sát. Dự kiến hoàn thành năm 2023, giải ngân 100%  kế hoạch vốn năm 2023</t>
  </si>
  <si>
    <t>Đang tổ chức lựa chọn nhà thầu thi công và tư vấn giám sát. Dự kiến hoàn thành năm 2023, giải ngân 100%  kế hoạch vốn năm 2023</t>
  </si>
  <si>
    <t>Đang thực hiện công tác chuẩn bị đầu tư. Dự kiến hoàn thành năm 2024, giải ngân 100%  kế hoạch vốn năm 2023</t>
  </si>
  <si>
    <t xml:space="preserve">Đã lựa chọn các nhà thầu thi công xây lắp và tư vấn; Dự kiến khởi công xây lắp 22/02/2023; Dự kiến hoàn thành quý I năm 2024, giải ngân vốn đến hết năm 2023 đạt 100% kế hoạch </t>
  </si>
  <si>
    <t xml:space="preserve">Đang tổ chức công tác lựa chọn nhà thầu, dự kiến trong Quý I/2023 hoàn tất thủ tục lựa chọn nhà thầu ký kết hợp đồng và  tổ chức thi công xây dựng, dự kiến giải ngân kế hoạch vốn đến hết năm 2023 đạt 100% kế hoạch </t>
  </si>
  <si>
    <t>Đã hoàn tất công tác lựa chọn được nhà thầu và ký kết hợp đồng đang triển khai thi công xây dựng, dự kiến giải ngân vốn trong năm 2023 đạt 100% kế hoạch</t>
  </si>
  <si>
    <t>Đang triển khai thi công đạt 70% gói thầu xây lắp; Dự kiến hoàn thành năm 2023, giải ngân vốn đến hết năm 2023 đạt 100% kế hoạch</t>
  </si>
  <si>
    <t>Đang triển khai thi công đạt 90% gói thầu xây lắp; Dự kiến hoàn thành năm 2023, giải ngân vốn đến hết năm 2023 đạt 100% kế hoạch</t>
  </si>
  <si>
    <t>Đang trình thẩm định báo cáo NCKT</t>
  </si>
  <si>
    <t>Đang thi công  đạt  khoảng 10% khối lượng gói thầu xây lắp, Dự kiến hoàn thành quý IV năm 2023, và giải ngân hết KHV kéo dài NSTW năm 2023</t>
  </si>
  <si>
    <t>Đang thi công  đạt  khoảng 50% khối lượng gói thầu xây lắp, Dự kiến hoàn thành quý III năm 2023, và giải ngân hết KHV kéo dài NSTW năm 2023</t>
  </si>
  <si>
    <t>Đang thi công  đạt  khoảng 50% khối lượng gói thầu xây lắp Dự kiến hoàn thành quý III năm 2023, và giải ngân hết KHV kéo dài NSTW năm 2023</t>
  </si>
  <si>
    <t>Đang thi công  đạt  khoảng 10% khối lượng gói thầu xây lắp Dự kiến hoàn thành quý IV năm 2023, và giải ngân hết KHV kéo dài NSTW năm 2023</t>
  </si>
  <si>
    <t>Đã hoàn thành công trình. Kế hoạch vốn kéo dài năm 2023: 84,5 trđ hết nhu cầu vốn không giải ngân</t>
  </si>
  <si>
    <t xml:space="preserve">- Do dự án không có chi phí GPMB nên công tác tuyên truyền vận động người dân hiến đất để xây dựng gặp nhiều khó khăn.
</t>
  </si>
  <si>
    <t>- Do dự án không có chi phí GPMB nên công tác tuyên truyền vận động người dân hiến đất để xây dựng gặp nhiều khó khăn.</t>
  </si>
  <si>
    <t xml:space="preserve"> 
 Đang thi công xây dựng công trình, tiến độ thực hiện đạt 50%. khối lượng , dự kiến giải ngân kế hoạch vốn đến hết năm 2023 đạt 100% kế hoạch
</t>
  </si>
  <si>
    <t>Dự án đã phê duyệt dự án đầu tư</t>
  </si>
  <si>
    <t xml:space="preserve"> 
 Đang thi công xây dựng công trình, tiến độ thực hiện đạt 70%. khối lượng xây lắp , dự kiến giải ngân kế hoạch vốn đến hết năm 2023 đạt 100% kế hoạch
</t>
  </si>
  <si>
    <t xml:space="preserve"> 
 Đang thi công xây dựng công trình, tiến độ thực hiện đạt 100%. khối lượng xây lắp , dự kiến giải ngân kế hoạch vốn đến hết năm 2023 đạt 100% kế hoạch
</t>
  </si>
  <si>
    <t xml:space="preserve"> 
 Đang thi công xây dựng công trình, tiến độ thực hiện đạt 5%. khối lượng xây lắp , dự kiến giải ngân kế hoạch vốn đến hết năm 2023 đạt 100% kế hoạch
</t>
  </si>
  <si>
    <t xml:space="preserve">- Do dự án không có chi phí GPMB nên công tác tuyên truyền vận động người dân hiến đất để xây dựng gặp nhiều khó khăn,  </t>
  </si>
  <si>
    <t xml:space="preserve"> 
 Đang thi công xây dựng công trình, tiến độ thực hiện đạt 15%. khối lượng xây lắp , dự kiến giải ngân kế hoạch vốn đến hết năm 2023 đạt 100% kế hoạch
</t>
  </si>
  <si>
    <t>Đang thi công xây dựng công trình, tiến độ thực hiện đạt 3%. khối lượng xây lắp , dự kiến giải ngân kế hoạch vốn đến hết năm 2023 đạt 100% kế hoạch</t>
  </si>
  <si>
    <t>Đang thi công xây dựng công trình, tiến độ thực hiện đạt 10%. khối lượng xây lắp , dự kiến giải ngân kế hoạch vốn đến hết năm 2023 đạt 100% kế hoạch</t>
  </si>
  <si>
    <t xml:space="preserve"> Đang thi công xây dựng công trình, tiến độ thực hiện đạt 74%. khối lượng xây lắp, dự kiến giải ngân kế hoạch vốn đến hết năm 2023 đạt 100% kế hoạch</t>
  </si>
  <si>
    <t>Hoàn thành 100% khối lượng xây lắp</t>
  </si>
  <si>
    <t>Công trình đã ký hợp đồng; bắt đầu triển khai thi công từ ngày 01/03/2023;  Dự kiến giải ngân kế hoạch vốn đến hết năm 2023 đạt 70% kế hoạch vốn giao;</t>
  </si>
  <si>
    <t>Công trình bắt đầu khởi công ngày 10/02/2022;  Dự kiến giải ngân kế hoạch vốn đến hết năm 2023 đạt 95% kế hoạch vốn giao;</t>
  </si>
  <si>
    <t>Kế hoạch vốn bố trí vượt tổng mức đầu tư của dự án</t>
  </si>
  <si>
    <t xml:space="preserve">Đang triển khai thi công xây dựng ước đạt 40% giá trị công trình;Dự kiến giải ngân kế hoạch vốn đến hết năm 2023 đạt 100% kế hoạch vốn giao </t>
  </si>
  <si>
    <t xml:space="preserve">Đang triển khai thi công xây dựng ước đạt 30% giá trị công trình;Dự kiến giải ngân kế hoạch vốn đến hết năm 2023 đạt 100% kế hoạch vốn giao </t>
  </si>
  <si>
    <t>Đang dừng triển khai vì không có nguồn nước</t>
  </si>
  <si>
    <t>Đã hoàn thành bàn giao đưa vào sử dụng</t>
  </si>
  <si>
    <t>Dừng triển khai do tổng mức đầu tư thực tế của dự án lớn hơn tổng mức đầu tư đã được dự kiến</t>
  </si>
  <si>
    <t>Đang thi công,  khối lượng ước đạt 65% khối lượng xây lắp</t>
  </si>
  <si>
    <t>Đang thi công,  khối lượng ước đạt 95% khối lượng xây lắp</t>
  </si>
  <si>
    <t>Đang thi công, ước khối lượng đạt 80%  khối lượng xây lắp</t>
  </si>
  <si>
    <t>Đã ký hợp đồng, chuẩn bị thi công</t>
  </si>
  <si>
    <t>Đang thi công, khối lượng ước đạt 30% khối lượng xây lắp</t>
  </si>
  <si>
    <t>Đang thi công, khối lượng ước đạt 60% khối lượng xây lắp</t>
  </si>
  <si>
    <t>Đang thi công, khối lượng ước đạt 80% khối lượng xây lắp</t>
  </si>
  <si>
    <t>Đang thi công, khối lượng ước đạt 40% khối lượng xây lắp</t>
  </si>
  <si>
    <t>Đang thi công, khối lượng ước đạt 70% khối lượng xây lắp dự kiến giải ngân vốn trong năm 2023 đạt 100% kế hoạch</t>
  </si>
  <si>
    <t>Đang thi công, khối lượng ước đạt 10% khối lượng xây lắp dự kiến giải ngân vốn trong năm 2023 đạt 100% kế hoạch</t>
  </si>
  <si>
    <t>Đã ký hợp đồng, chuẩn bị thi công dự kiến giải ngân vốn trong năm 2023 đạt 100% kế hoạch</t>
  </si>
  <si>
    <t>Đã phê duyệt dự án, đang triển khai bước thiết kế bản vẽ thi công</t>
  </si>
  <si>
    <t>Đang trình phê duyệt báo cáo kinh tế kỹ thuật</t>
  </si>
  <si>
    <t>Đã được UBND tỉnh phê duyệt kế hoạch lựa chọn nhà thầu; dự kiến công trình sẽ triển khai thi công trong quý II năm 2023; Dự kiến giải ngân kế hoạch vốn đến hết năm 2023 đạt 100% kế hoạch vốn giao</t>
  </si>
  <si>
    <t xml:space="preserve">Đang tổ chức công tác lựa chọn nhà thầu, dự kiến trong Quý I/2023 hoàn tất thủ tục lựa chọn nhà thầu ký kết hợp đồng và  thi công xây dựng, dự kiến giải ngân kế hoạch vốn đến hết năm 2023 đạt 100% kế hoạch </t>
  </si>
  <si>
    <t>Đang thẩm định,  phê duyệt Báo cáo kinh tế kỹ thuật dự kiên trong tháng 2/2023 phê duyệt dự án đầu tư</t>
  </si>
  <si>
    <t>Đang thi công được ước đạt 30% khối lượng xây lắp</t>
  </si>
  <si>
    <t>Đang thi công được ước đạt 50% khối lượng xây lắp</t>
  </si>
  <si>
    <t>Đang tổ chức triển thực hiện lựa chọn nhà thầu dự kiến trong tháng 3/2023 ký hợp đồng  và thi công xây dựng</t>
  </si>
  <si>
    <t>Đang tổ chức triển khai lựa chọn nhà thầu dự kiến giữa tháng 3/2023 triển khai thi công xây dựng công trình</t>
  </si>
  <si>
    <t>Dự án đã lựa chọn được nhà thầu thi công; dự kiến khởi công trong tháng 3 năm 2023; ước giải ngân kế hoạch vốn đến hết năm 2023 đạt 100% kế hoạch vốn giao</t>
  </si>
  <si>
    <t>Dự án sắp xếp ổn định dân cư bản Huổi Só, xã Huổi Só, huyện Tủa Chùa đang trình UBND tỉnh phê duyệt dự án. Lên các dự án còn lại chưa thể triển khai thực hiện được vì chưa có mặt bằng. Đề nghị điều chỉnh Kế hoạch vốn năm 2023 sang Dự án sắp xếp ổn định dân cư bản Huổi Só, xã Huổi Só, huyện Tủa Chùa hoặc các dự án khác khởi công mới năm 2023 mà chưa được bố trí vốn</t>
  </si>
  <si>
    <t>Chưa tổ chức triển khai lựa chọn nhà thầu</t>
  </si>
  <si>
    <t xml:space="preserve">Đang thi công xây dựng công trình ước đạt 30% khối lượng xây lắp; giải ước ngân vốn đến hết năm 2023 đạt 100% kế hoạch </t>
  </si>
  <si>
    <t>Tổng mức đầu tư được phê duyệt tại QĐ số 2949 QĐ-UBND ngày 06/12/2022 của UBND huyện Tủa Chùa là 2.600 triệu đồng (giảm so với  tổng mức đầu tư là 10.500 triệu đồng). Đề nghị điều chỉnh kế hoạch trung hạn và hàng năm bố trí cho dự án</t>
  </si>
  <si>
    <t xml:space="preserve">Đang thi công xây dựng công trình ước đạt 35% khối lượng xây lắp; giải ước ngân vốn đến hết năm 2023 đạt 100% kế hoạch </t>
  </si>
  <si>
    <t>Các dự án đã lựa chọn được nhà thầu thi công; dự kiến khởi công trong tháng 02 năm 2023; ước giải ngân kế hoạch vốn đến hết năm 2023 đạt 100% kế hoạch vốn giao</t>
  </si>
  <si>
    <t>Đơn vị tư vấn đang lập hồ sơ chuẩn bị đầu tư</t>
  </si>
  <si>
    <t>Đang thi công xây dựng công trình, tiến độ thực hiện đạt 10% khối lượng xây lắp, dự kiến giải ngân kế hoạch vốn đến hết năm 2023 đạt 100% kế hoạch</t>
  </si>
  <si>
    <t>Xã đang thi công đường bê tông do đó chưa thể vận chuyển vật liệu vào công trình</t>
  </si>
  <si>
    <t>Đang thi công xây dựng công trình, tiến độ thực hiện đạt 50 % khối lượng xây lắp, dự kiến giải ngân kế hoạch vốn đến hết năm 2023 đạt 100% kế hoạch</t>
  </si>
  <si>
    <t>Đang hoàn tất công tác lựa chọn nhà thầu, dự kiến giải ngân vốn trong năm 2023 đạt 100% kế hoạch</t>
  </si>
  <si>
    <t>Đang thi công xây dựng công trình, tiến độ thực hiện đạt 45% khối lượng xây lắp, dự kiến giải ngân kế hoạch vốn đến hết năm 2023 đạt 100% kế hoạch</t>
  </si>
  <si>
    <t>Đang hoàn thiện Hồ sơ thiết kế bản vẽ thi công, dự kiến giải ngân vốn trong năm 2023 đạt 100% kế hoạch</t>
  </si>
  <si>
    <t>Đang triển khai thủ tục lựa chọn nhà thầu, dự kiến giải ngân kế hoạch vốn đến hết năm 2023 đạt 100% kế hoạch</t>
  </si>
  <si>
    <t>Dự án đang triển khai thi công xây dựng đạt 80%  khối  lượng gói thầu xây lắ, dự kiến hoàn thành công trình và tổ chức bàn giao công trình đưa vào sử dụng trước ngày 20/4/2023</t>
  </si>
  <si>
    <t>Dự án đang triển khai thi công xây dựng đạt 50%  khối  lượng gói thầu xây lắp , dự kiến hoàn thành công trình và tổ chức bàn giao công trình đưa vào sử dụng trước ngày 30/5/2023</t>
  </si>
  <si>
    <t>Dự án đang triển khai thi công xây dựng  đạt 70%  khối  lượng gói thầu xây lắp, dự kiến hoàn thành công trình và tổ chức bàn giao công trình đưa vào sử dụng trước ngày 15/03/2023</t>
  </si>
  <si>
    <t>Dự án đang triển khai thi công xây dựng đạt 51%  khối  lượng gói thầu xây lắp, dự kiến hoàn thành công trình và tổ chức bàn giao công trình đưa vào sử dụng trước ngày 30/5/2023</t>
  </si>
  <si>
    <t>Đang triển khai thủ tục lựa chọn nhà thầu,  dự kiến giữa Quý II/2023 hoàn tất thủ tục lựa chọn nhà thầu ký kết hợp đồng và  tổ chức thi công xây dựng, dự kiến giải ngân kế hoạch vốn đến hết năm 2023 đạt 100% kế hoạch</t>
  </si>
  <si>
    <t>Đang thi công xây dựng công trình; dự kiến giải ngân kế hoạch vốn đến hết năm 2023 đạt 100% kế hoạch</t>
  </si>
  <si>
    <t>Đang thi công đạt 80% khối lượng gói thầu xây lắp</t>
  </si>
  <si>
    <t>Đang thi công đạt 90% khối lượng gói thầu xây lắp</t>
  </si>
  <si>
    <t>Nhà sinh hoạt cộng đồng bản Púng Bon, xã Pa Thơm, huyện Điện Biên</t>
  </si>
  <si>
    <t>Nhà sinh hoạt cộng đồng  bản Nậm Kè, xã Nậm Kè, huyện Mường Nhé</t>
  </si>
  <si>
    <t xml:space="preserve">UBND tỉnh đã phê duyệt dự án đầu tư tại Quyết định số Số 23/QĐ-UBND, ngày 05/01/2023 </t>
  </si>
  <si>
    <t>Đang trình Sở Xây dựng thẩm định trình UBND tỉnh phê duyệt dự án đầu tư</t>
  </si>
  <si>
    <t>Đang hoàn thiện hồ sơ trình Kế hoạch LCNT, Dự kiến quý I lựa chọn xong nhà thầu và giải ngân 100% KHV giao năm 2023</t>
  </si>
  <si>
    <t xml:space="preserve">Đang tổ chức công tác lựa chọn nhà thầu, dự kiến trong Quý I/2023  ký  hợp đồng và  thi công xây dựng, dự kiến giải ngân kế hoạch vốn đến hết năm 2023 đạt 100% kế hoạch </t>
  </si>
  <si>
    <t xml:space="preserve">Đang tổ chức công tác lựa chọn nhà thầu, dự kiến trong Quý I/2023  ký kết hợp đồng và  tổ chức thi công xây dựng, dự kiến giải ngân kế hoạch vốn đến hết năm 2023 đạt 100% kế hoạch </t>
  </si>
  <si>
    <t>Đang triển khai thủ tục lựa chọn nhà thầu, dự kiến giữa Quý II/2023 hoàn tất thủ tục lựa chọn nhà thầu ký kết hợp đồng và  tổ chức thi công xây dựng, dự kiến giải ngân kế hoạch vốn đến hết năm 2023 đạt 100% kế hoạch</t>
  </si>
  <si>
    <t xml:space="preserve"> Đang triển khai thủ tục lựa chọn nhà thầu, dự kiến giữa Quý II/2023 hoàn tất thủ tục lựa chọn nhà thầu ký kết hợp đồng và  tổ chức thi công xây dựng, dự kiến giải ngân kế hoạch vốn đến hết năm 2023 đạt 100% kế hoạch</t>
  </si>
  <si>
    <t>Đang tổ chức công tác lựa chọn nhà thầu, dự kiến trong Quý I/2023 hoàn tất thủ tục lựa chọn nhà thầu ký kết hợp đồng và  tổ chức thi công xây dựng</t>
  </si>
  <si>
    <t>Đang tổ chức công tác lựa chọn nhà thầu, dự kiến trong Quý I/2023 hoàn tất thủ tục lựa chọn nhà thầu ký kết hợp đồng và  tổ chức thi công xây dựng,</t>
  </si>
  <si>
    <t xml:space="preserve">Dự án đang triển khai thi công xây dựng, đạt 70%  khối  lượng gói thầu xây lắp  </t>
  </si>
  <si>
    <t xml:space="preserve">Đang tổ chức công tác lựa chọn nhà thầu, dự kiến trong Quý I/2023 hoàn tất thủ tục lựa chọn nhà thầu ký kết hợp đồng và  tổ chức thi công xây dựng,  </t>
  </si>
  <si>
    <t xml:space="preserve">Dự án đang triển khai thi công xây dựng, đạt 75%  khối  lượng  xây lắp  </t>
  </si>
  <si>
    <t xml:space="preserve">Dự án đang triển khai thi công xây dựng, đạt 35%  khối  lượng  xây lắp  </t>
  </si>
  <si>
    <t xml:space="preserve">Đang tổ chức công tác lựa chọn nhà thầu, dự kiến trong Quý I/2023 hoàn tất thủ tục lựa chọn nhà thầu ký kết hợp đồng và  tổ chức thi công xây dựng, </t>
  </si>
  <si>
    <t xml:space="preserve">Đang triển khai thi công xây dựng, đạt 90%  khối  lượng  xây lắp  </t>
  </si>
  <si>
    <t>Đã lựa chọn các nhà thầu tư vấn; Dự kiến trong Quý I/2023 hoàn tất thủ tục lựa chọn nhà thầu ký kết hợp đồng và tổ chức thi công xây dựng công trình</t>
  </si>
  <si>
    <t>Đang tổ chức thẩm định  phê duyệt thiết kế bản vẽ thi công để tổ chức lựa chọn nhà thầu thi công và tư vấn giám sát.Dự kiến trong Quý I/2023 hoàn tất thủ tục lựa chọn nhà thầu ký kết hợp đồng và tổ chức thi công xây dựng công trình,</t>
  </si>
  <si>
    <t>Đã lựa chọn các nhà thầu tư vấn; Dự kiến trong Quý II/2023 hoàn tất thủ tục lựa chọn nhà thầu ký kết hợp đồng và tổ chức thi công xây dựng công trình,  Dự kiến giải ngân kế hoạch vốn đến hết năm 2023 đạt 100% kế hoạch vốn giao;</t>
  </si>
  <si>
    <t>Đã lựa chọn các nhà thầu tư vấn; Dự kiến trong Quý II/2023 hoàn tất thủ tục lựa chọn nhà thầu ký kết hợp đồng và tổ chức thi công xây dựng công trình,  Dự kiến giải ngân kế hoạch vốn đến hết năm 2023 đạt 70% kế hoạch vốn giao;</t>
  </si>
  <si>
    <t>Dân chưa thống nhất cho thi công; Đang vận dân cho vị trí đặt đầu mối</t>
  </si>
  <si>
    <t xml:space="preserve">Đang thi công xây dựng công trình, tiến độ thực hiện đạt khoảng 35 % khối lượng xây lắp , Dự kiến hoàn thành quý IV năm 2023, giải ngân vốn đến hết năm 2023 đạt 100% kế hoạch </t>
  </si>
  <si>
    <t xml:space="preserve">Đang thi công xây dựng công trình, tiến độ thực hiện đạt khoảng 30% khối lượng xây lắp , Dự kiến hoàn thành quý II năm 2024, giải ngân vốn đến hết năm 2023 đạt 100% kế hoạch </t>
  </si>
  <si>
    <t>Đã ký hợp đồng thi công xây dựng và chuẩn bị tiến hành thi công và giải ngân 100% KHV giao năm 2023</t>
  </si>
  <si>
    <t>- Do dự án không có chi phí GPMB nên một số vị trí vướng mắc, công tác tuyên truyền vận động người dân hiến đất để xây dựng gặp khó khăn.</t>
  </si>
  <si>
    <t xml:space="preserve">Đang thi công xây dựng công trình, tiến độ thực hiện đạt khoảng 40% khối lượng xây lắp , Dự kiến hoàn thành quý IV năm 2023, giải ngân vốn đến hết năm 2023 đạt 100% kế hoạch </t>
  </si>
  <si>
    <t>- Do dự án không có chi phí GPMB một số vị trí vướng mắc các hộ dân, nên công tác tuyên truyền vận động người dân hiến đất để xây dựng gặp khó khăn</t>
  </si>
  <si>
    <t>Đang triển khai  lựa chọn nhà thầu,  dự kiến giữa Quý II/2023 hoàn tất thủ tục lựa chọn nhà thầu ký kết hợp đồng và  tổ chức thi công xây dựng, dự kiến giải ngân kế hoạch vốn đến hết năm 2023 đạt 100% kế hoạch</t>
  </si>
  <si>
    <t>Đang triển khai  lựa chọn nhà thầu,  dự kiến giữa Quý II/2023  ký kết hợp đồng và  tổ chức thi công xây dựng, dự kiến giải ngân kế hoạch vốn đến hết năm 2023 đạt 100% kế hoạch</t>
  </si>
  <si>
    <t>Đang triển khai thủ tục lựa chọn nhà thầu,  dự kiến giữa Quý II/2023 hoàn tất thủ tục lựa chọn nhà thầu ký kết hợp đồng và   thi công xây dựng, dự kiến giải ngân kế hoạch vốn đến hết năm 2023 đạt 100% kế hoạch</t>
  </si>
  <si>
    <t xml:space="preserve">Đang thi công xây dựng công trình đạt 65%. khối lượng xây lắp </t>
  </si>
  <si>
    <t xml:space="preserve">Đang thi công xây dựng công trình, tiến độ thực hiện đạt 95%. khối lượng xây lắp </t>
  </si>
  <si>
    <t xml:space="preserve">Đang thi công xây dựng công trình, tiến độ thực hiện đạt 81%. khối lượng xây lắp </t>
  </si>
  <si>
    <t xml:space="preserve">Đang thi công xây dựng công trình, tiến độ thực hiện đạt 34%. khối lượng xây lắp </t>
  </si>
  <si>
    <t>Đang thi công xây dựng công trình, tiến độ thực hiện đạt 95%. khối lượng xây lắp</t>
  </si>
  <si>
    <t xml:space="preserve">Đang thi công xây dựng công trình, tiến độ thực hiện đạt 85%. khối lượng xây lắp </t>
  </si>
  <si>
    <t>Đang thi công xây dựng công trình, tiến độ thực hiện đạt 80%. khối lượng xây lắp</t>
  </si>
  <si>
    <t>Đang thi công xây dựng công trình, tiến độ thực hiện đạt 58%. khối lượng xây lắp</t>
  </si>
  <si>
    <t xml:space="preserve">Đang thi công xây dựng công trình, tiến độ thực hiện đạt 61%. khối lượng xây lắp </t>
  </si>
  <si>
    <t>Đã hoàn thành và tổ chức bàn giao công trình đưa vào sử dụng</t>
  </si>
  <si>
    <t>Dụ án đã hoàn thành thi công xây dựng</t>
  </si>
  <si>
    <t xml:space="preserve">Đang tổ chức công tác lựa chọn nhà thầu, dự kiến trong Quý I/2023 hoàn tất  ký kết hợp đồng và  tổ chức thi công xây dựng, Dự kiến  giải ngân vốn đến hết năm 2023 đạt 50% kế hoạch giao  </t>
  </si>
  <si>
    <t xml:space="preserve">Đang tổ chức công tác lựa chọn nhà thầu, dự kiến trong Quý I/2023 hoàn tất thủ tục  ký kết hợp đồng và  tổ chức thi công xây dựng, Dự kiến hoàn thành quý IV năm 2024, giải ngân vốn đến hết năm 2023 đạt 50% kế hoạch giao  </t>
  </si>
  <si>
    <t xml:space="preserve">Đang tổ chức công tác lựa chọn nhà thầu, dự kiến trong Quý I/2023 hoàn tất thủ tục ký kết hợp đồng và  tổ chức thi công xây dựng, Dự kiến hoàn thành quý IV năm 2024, giải ngân vốn đến hết năm 2023 đạt 60% kế hoạch giao  </t>
  </si>
  <si>
    <t xml:space="preserve">Đang tổ chức công tác lựa chọn nhà thầu, dự kiến trong Quý I/2023 hoàn tất thủ tục ký kết hợp đồng và  tổ chức thi công xây dựng, Dự kiến hoàn thành quý II năm 2025, giải ngân vốn đến hết năm 2023 đạt 50% kế hoạch giao  </t>
  </si>
  <si>
    <t>Tiến độ thực hiện đúng kế hoạch, dự kiến giải giân 100% kế hoạch vốn được giao</t>
  </si>
  <si>
    <t>Đảm bảo hoàn thành theo đúng hợp đống  đã ký với nhà thầu thi công xây dưng, Giải ngân đạt 100% theo kế hoach vốn giao</t>
  </si>
  <si>
    <t>Tiến độ thi công đảm bảo, vượt khối lượng so với kế hoạch vốn đã bố trí năm 2022. Dự kiến giải ngân  đạt 100% so với kế hoạch được giao.</t>
  </si>
  <si>
    <t xml:space="preserve">Đang thực hiện khảo sát tổng mặt bằng lên phương án khảo sát địa chất, thiết kế, lập dự án trình phê duyệt </t>
  </si>
  <si>
    <t>Hiện Sở Y tế đang cập nhật lại đơn giá dự toán theo thống báo giá của Sở Xây dựng và thược hiện trình thẩm định phê duyệt Kế hoạch lựa chọn nhà thầu</t>
  </si>
  <si>
    <t>Hiện đã mời Sở Xây dựng đi kiểm tra đánh giá hiện trạng và đang thực hiện các bước lập Báo cáo kinh tế kỹ thuật</t>
  </si>
  <si>
    <t>Đang thi công xây dựng công trình, Dự kiến hoàn thành bàn giao đưa vào sử dụng thời điểm tháng 6 năm 2023</t>
  </si>
  <si>
    <t xml:space="preserve">Đang thi công xây dựng công trình ước đạt 40% giá trị công trình; Dự kiến giải ngân kế hoạch vốn đến hết năm 2023 đạt 100% kế hoạch vốn giao </t>
  </si>
  <si>
    <t>Đã hoàn thành, chuẩn bị bàn giao đưa vào sử dụng</t>
  </si>
  <si>
    <t>Dự án đang triển khai thi công xây dựng, đạt 80%  khối  lượng gói thầu xây lắp dự kiến giải ngân kế hoạch vốn đến hết năm 2023 đạt 100% kế hoạch</t>
  </si>
  <si>
    <t>Dự án đang triển khai thi công xây dựng, đạt 10%  khối  lượng gói thầu xây lắp dự kiến giải ngân kế hoạch vốn đến hết năm 2023 đạt 100% kế hoạch</t>
  </si>
  <si>
    <t>Đã tổ chức ký kết hợp đồng xây lắp ngày 27/12/2022, , dự kiến giải ngân kế hoạch vốn đến hết năm 2023 đạt 100% kế hoạch</t>
  </si>
  <si>
    <t xml:space="preserve">Đã lựa chọn các nhà thầu thi công xây lắp và tư vấn; thi công được 30% gói thầu xây lắp; giải ngân vốn đến hết năm 2023 đạt 100% kế hoạch </t>
  </si>
  <si>
    <t xml:space="preserve">Đã lựa chọn các nhà thầu thi công xây lắp và tư vấn; thi công được 30% gói thầu xây lắp; Dự kiến hoàn thành năm 2023, giải ngân vốn đến hết năm 2023 đạt 100% kế hoạch </t>
  </si>
  <si>
    <t xml:space="preserve"> Đã lựa chọn các nhà thầu thi công xây lắp và tư vấn; thi công được 10% gói thầu xây lắp;  Dự kiến hoàn thành năm 2023, giải ngân vốn đến hết năm 2023 đạt 100% kế hoạch </t>
  </si>
  <si>
    <t xml:space="preserve">Tiến độ triển khai: Đã lựa chọn các nhà thầu thi công xây lắp và tư vấn; thi công được 30% gói thầu xây lắp; Dự kiến hoàn thành năm 2023,giải ngân vốn đến hết năm 2023 đạt 100% kế hoạch </t>
  </si>
  <si>
    <t xml:space="preserve"> Đã lựa chọn các nhà thầu thi công xây lắp và tư vấn; thi công được 30% gói thầu xây lắp; Dự kiến hoàn thành năm 2023,giải ngân vốn đến hết năm 2023 đạt 100% kế hoạch </t>
  </si>
  <si>
    <t xml:space="preserve"> Đã lựa chọn các nhà thầu thi công xây lắp và tư vấn; thi công được 40% gói thầu xây lắp; Dự kiến hoàn thành năm 2023, giải ngân vốn đến hết năm 2023 đạt 100% kế hoạch </t>
  </si>
  <si>
    <t>Hoàn thành 100% khối lượng gói thầu xây lắp</t>
  </si>
  <si>
    <t xml:space="preserve"> Đang thi công công trình đạt 98% khối lượng xây lắp</t>
  </si>
  <si>
    <t>Đã thi công hoàn thành công trình</t>
  </si>
  <si>
    <t>Đã thi công hoàn thành khoảng 70%  giá trị hợp đồng xây lắp</t>
  </si>
  <si>
    <t>Đã thi công hoàn thành công trình;  Dự kiến giải ngân 100% kế hoạch vốn đến hết năm 2023</t>
  </si>
  <si>
    <t>Chưa khởi công</t>
  </si>
  <si>
    <t>Đã thi công hoàn thành khoảng 54%  giá trị hợp đồng xây lắp;  Dự kiến giải ngân 100% kế hoạch vốn đến hết năm 2023</t>
  </si>
  <si>
    <t>Đã thi công hoàn thành khoảng 30%  giá trị hợp đồng xây lắp;  Dự kiến giải ngân 100% kế hoạch vốn đến hết năm 2023</t>
  </si>
  <si>
    <t>Đã thi công hoàn thành khoảng 65%  giá trị hợp đồng xây lắp;  Dự kiến giải ngân 100% kế hoạch vốn đến hết năm 2023</t>
  </si>
  <si>
    <t>Xã chưa thống nhất được với người dân tiền đền bù GPMB và vị trí khu đất xây dựng</t>
  </si>
  <si>
    <t>Đã thi công hoàn thành khoảng 80%  giá trị hợp đồng xây lắp</t>
  </si>
  <si>
    <t>Đã thi công hoàn thành khoảng 90%  giá trị hợp đồng xây lắp</t>
  </si>
  <si>
    <t>Dự án đang triển khai thi công xây dựng, đạt 20%  khối  lượng gói thầu xây lắp  dự kiến giải ngân kế hoạch vốn đến hết năm 2023 đạt 100% kế hoạch</t>
  </si>
  <si>
    <t>Dự án đang triển khai thi công xây dựng, đạt 10%  khối  lượng xây lắp  dự kiến giải ngân kế hoạch vốn đến hết năm 2023 đạt 100% kế hoạch</t>
  </si>
  <si>
    <t>Đã lựa chọn các nhà thầu thi công xây lắp và tư vấn; thi công được 40% gói thầu xây lắp; Dự kiến hoàn thành năm 2023</t>
  </si>
  <si>
    <t>Đã lựa chọn các nhà thầu thi công xây lắp và tư vấn; thi công được 20% gói thầu xây lắp; Dự kiến hoàn thành năm 2023</t>
  </si>
  <si>
    <t xml:space="preserve">Đang tổ chức công tác lựa chọn nhà thầu, dự kiến trong Quý I/2023 hoàn tất thủ tụký kết hợp đồng và  tổ chức thi công xây dựng, dự kiến giải ngân vốn đến hết năm 2023 đạt 100% kế hoạch </t>
  </si>
  <si>
    <t>Đang thực hiện chuẩn bị đầu tu</t>
  </si>
  <si>
    <t>XI</t>
  </si>
  <si>
    <t>XII</t>
  </si>
  <si>
    <t>XIII</t>
  </si>
  <si>
    <t>CỤ THỂ TƯNG ĐƠN VỊ</t>
  </si>
  <si>
    <t>B1</t>
  </si>
  <si>
    <t>B1.1</t>
  </si>
  <si>
    <t>B1.2</t>
  </si>
  <si>
    <t>B2</t>
  </si>
  <si>
    <t>B2.1</t>
  </si>
  <si>
    <t>B2.2</t>
  </si>
  <si>
    <t>B2.3</t>
  </si>
  <si>
    <t>B2.4</t>
  </si>
  <si>
    <t>B2.5</t>
  </si>
  <si>
    <t>B2.6</t>
  </si>
  <si>
    <t>B2.7</t>
  </si>
  <si>
    <t>B2.8</t>
  </si>
  <si>
    <t>B2.9</t>
  </si>
  <si>
    <t>B2.10</t>
  </si>
  <si>
    <t>TỔNGHỢP CHUNG</t>
  </si>
  <si>
    <t>CHI TIẾT TỪNG ĐƠN VỊ</t>
  </si>
  <si>
    <t>B2.2.</t>
  </si>
  <si>
    <t>B2.3.</t>
  </si>
  <si>
    <t>CHI TIẾT TƯNG ĐƠN VỊ</t>
  </si>
  <si>
    <t>Đang tổ chức lựa chọn nhà thầu, dự kiến tháng 4/2023 triển khai thi công</t>
  </si>
  <si>
    <t xml:space="preserve">Đang trình Ban thường vụ huyện Mường Ảng  phương án thiết kế, lựa chọn vị trí địa điểm </t>
  </si>
  <si>
    <t>Đang chuẩn biị đầu tư</t>
  </si>
  <si>
    <t>Đang lập hồ sơ mời thầu</t>
  </si>
  <si>
    <t>Đã phê duyệt dự án đầu tư</t>
  </si>
  <si>
    <t>Đang trình Sở Giao thông thẩm định dự án đầu tư</t>
  </si>
  <si>
    <t>Đang triển khai thủ tục lựa chọn nhà thầu, dự kiến Quý I hoàn tất thủ tục  ký kết hợp đồng và  tổ chức thi công xây dựng, dự kiến giải ngân kế hoạch vốn đến hết năm 2023 đạt 100% kế hoạch</t>
  </si>
  <si>
    <t>Đang triển khai thủ tục lựa chọn nhà thầu, dự kiến  Quý I hoàn tất thủ tục ký kết hợp đồng và  tổ chức thi công xây dựng, dự kiến giải ngân kế hoạch vốn đến hết năm 2023 đạt 100% kế hoạch</t>
  </si>
  <si>
    <t>Đang triển khai giải phóng mặt bằng và thi công xây dựng công trình, tiến độ thực hiện đạt 1%  khối lượng  xây lắp, dự kiến giải ngân kế hoạch vốn đến hết năm 2023 đạt trên 75% kế hoạch</t>
  </si>
  <si>
    <t xml:space="preserve"> 
Đang thi công xây dựng công trình, tiến độ thực hiện đạt 5%. khối lượng xây lắp  , dự kiến giải ngân kế hoạch vốn đến hết năm 2023 đạt 100% kế hoạch</t>
  </si>
  <si>
    <t xml:space="preserve"> 
 Đang thi công xây dựng công trình, tiến độ thực hiện đạt 1%. khối lượng xây lắp  , dự kiến giải ngân kế hoạch vốn đến hết năm 2023 đạt 100% kế hoạch
</t>
  </si>
  <si>
    <t>Đang triển khai thủ tục lựa chọn nhà thầu, dự kiến Quý I .hoàn tất thủ tục lựa chọn nhà thầu ký kết hợp đồng và  tổ chức thi công xây dựng, dự kiến giải ngân kế hoạch vốn đến hết năm 2023 đạt 100% kế hoạch</t>
  </si>
  <si>
    <t>Đang triển khai thủ tục lựa chọn nhà thầu, dự kiến  Quý I  hoàn tất thủ tục  ký kết hợp đồng và  tổ chức thi công xây dựng, dự kiến giải ngân kế hoạch vốn đến hết năm 2023 đạt 100% kế hoạch</t>
  </si>
  <si>
    <t>Đang thi công xây dựng công trình, tiến độ thực hiện đạt 1%. khối lượng xây lắp , dự kiến giải ngân kế hoạch vốn đến hết năm 2023 đạt 100% kế hoạch</t>
  </si>
  <si>
    <t xml:space="preserve">Đang tổ chức lập hồ sơ thiết kế bản vẽ thi công </t>
  </si>
  <si>
    <t>DTTS</t>
  </si>
  <si>
    <t>GNBV</t>
  </si>
  <si>
    <t>NTM</t>
  </si>
  <si>
    <t>NSTW</t>
  </si>
  <si>
    <t>Đang triển khai thi công đạt 46% khối lượng xây lắp</t>
  </si>
  <si>
    <t>Đã hoàn thành 100% khối lượng</t>
  </si>
  <si>
    <t>BIỂU PHÂN BỔ VÀ GIẢI NGÂN VỐN ĐẦU TƯ  THỰC HIỆN CHƯƠNG TRÌNH MỤC TIÊU QUỐC GIA PHÁT TRIỂN KINH TẾ XÃ HỘI
 VÙNG ĐỒNG BÀO DÂN TỘC THIỂU SỐ VÀ MIỀN NÚI NĂM 2022 -2023</t>
  </si>
  <si>
    <t>PHỤ LỤC SỐ 05</t>
  </si>
  <si>
    <t>Đã lựa chọn xong nhà thầu xây lắp, công trình chưa khỏi công do chưa được đưa vào kế hoạch sử dụng đất 2023, dự kiến giải ngân kế hoạch vốn đến hết năm 2023 đạt 100% kế hoạch</t>
  </si>
  <si>
    <t>PHỤ LỤC SỐ 07</t>
  </si>
  <si>
    <t xml:space="preserve">TỔNG HỢP KHÓ KHĂN, VƯỚNG MẮC VÀ GIẢI PHÁP XỬ LÝ KHÓ KHĂN, VƯỚNG MẮC TRONG TRIỂN KHAI THỰC HIỆN 03
 CHƯƠNG TRÌNH MỤC TIÊU QUỐC GIA </t>
  </si>
  <si>
    <t>Tổng mức đầu tư được phê duyệt tại QĐ số 2939 QĐ-UBND ngày 06/12/2022 của UBND huyện Tủa Chùa là 2.600 triệu đồng (giảm so với Kế hoạch vốn giao  trung hạn  và vốn 2023 là 2.800 triệu đồng). Đề nghị điều chỉnh giảm vốn giao trung hạn và vốn hàng năm  sang dự án khác</t>
  </si>
  <si>
    <t xml:space="preserve">Phải thu hồi bồi thường GPMB </t>
  </si>
  <si>
    <t>Nước sinh hoạt bản Huổi Púng, xã Thanh An</t>
  </si>
  <si>
    <t>Dự án bố trí ổn định dân cư vùng thiên tai bản Pa Xa Xá</t>
  </si>
  <si>
    <t>Thông tư số 12/2022/TT-BNNPTNT ngày 20/9/2022 của Bộ NN&amp;PTNT và Thông tư số 15/2022/TT-BTC ngày 04/3/2022 của Bộ Tài chính</t>
  </si>
  <si>
    <t>Tiểu dự án 1 của dự án 3 thuộc Chương trình MTQG phát triển vùng ĐBDTTS: Quy định, hướng dẫn thực hiện nội dung “khoán bảo vệ rừng đối với diện tích rừng do BQL rừng đặc dụng quản lý” của các bộ, cơ quan trung ương ban hành còn có sự chưa thống nhất (giữa Thông tư số 12/2022/TT-BNNPTNT ngày 20/9/2022 của Bộ NN&amp;PTNT và Thông tư số 15/2022/TT-BTC ngày 04/3/2022 của Bộ Tài chính);</t>
  </si>
  <si>
    <t xml:space="preserve">Đề nghị Bộ Nông nghiệp và Phát triển nông thôn và Bộ Tài Chính xem xét, hướng dẫn </t>
  </si>
  <si>
    <t>Tiểu dự án 2 của dự án 10: Bộ Công nghệ thông tin và truyền thông chưa có hướng dẫn triển khai thực hiện nội dung “ứng dụng công nghệ thông tin hỗ trợ phát triển kinh tế - xã hội và đảm bảo an ninh trật tự vùng đồng bào DTTS&amp;MN”</t>
  </si>
  <si>
    <t>Tiểu dự án 1 của dự án 9: 
- Ủy ban dân tộc trung ương chưa ban hành Tiêu chí lựa chọn các hộ dân tộc thiểu số nghèo thuộc danh sách dân tộc còn gặp nhiều khó khăn, dân tộc có khó khăn đặc thù; 
- Chưa có hướng dân xây dựng mô hình nâng cao chất lượng dân số tại thôn bản có đông đồng bào dân tộc thiểu số có khó khăn đặc thù sinh sống tâp trung</t>
  </si>
  <si>
    <t>Đề nghị Ủy ban dân tộc sớm ban hành tiêu chí và hương dẫn để địa phương có cơ sở triển khai thực hiện dự án</t>
  </si>
  <si>
    <t>Đề nghị Bộ Công nghệ thông tin và truyền thông ban hành hướng dẫn để địa phương có cơ sở triển khai thực hiện</t>
  </si>
  <si>
    <t>Tiểu dự án 2 của dự án 5: Ủy ban dân tộc chưa ban hành Chương trình, tài liệu bồi dưỡng kiến thức dân tộc cho nhóm đối tượng 3, 4; Khung chương trình đào tạo, bộ tài liệu đào tạo và vận hành học liệu điện tử để bồi dưỡng nâng cao năng lực cho cộng đồng và và cán bộ triển khai Chương trình ở các cấp</t>
  </si>
  <si>
    <t xml:space="preserve">Đề nghị Ủy ban Dân tộc sớm ban hành Chương trình , tài liệu bồi dưỡng </t>
  </si>
  <si>
    <t>Đã phê duyệt thiết  kế bản vẽ thi công. Dự kiến trong Quý I/2023 hoàn tất thủ tục lựa chọn nhà thầu ký kết hợp đồng và tổ chức thi công xây dựng công trình</t>
  </si>
  <si>
    <t>(Kèm theo Báo cáo số              /BC-SKHĐT ngày          /           /2023 của Sở Kế hoạch và Đầu tư)</t>
  </si>
  <si>
    <t xml:space="preserve">Kết quả giải ngân vốn NSTW đến 31/3/2023
</t>
  </si>
  <si>
    <t>Thực hiện chuẩn bị đầu tư</t>
  </si>
  <si>
    <t>Số 393/QĐ-UBND ngày 24/3/2023</t>
  </si>
  <si>
    <t>Số 394/QĐ-UBND ngày 24/3/2023</t>
  </si>
  <si>
    <t>Số 395/QĐ-UBND ngày 24/3/2023</t>
  </si>
  <si>
    <t>Số 396/QĐ-UBND ngày 24/3/2023</t>
  </si>
  <si>
    <t>Số 397/QĐ-UBND ngày 24/3/2023</t>
  </si>
  <si>
    <t>Số 398/QĐ-UBND ngày 24/3/2023</t>
  </si>
  <si>
    <t>Số 400/QĐ-UBND ngày 24/3/2023</t>
  </si>
  <si>
    <t>Số 401/QĐ-UBND ngày 24/3/2023</t>
  </si>
  <si>
    <t>Số 399/QĐ-UBND ngày 24/3/2023</t>
  </si>
  <si>
    <t>Quyết định số  170QĐ-UBND ngày 13/1/2023</t>
  </si>
  <si>
    <t>Quyết định số 401/QĐ-UBND ngày 12/3/2023</t>
  </si>
  <si>
    <t>PHỤ LỤC SỐ 04</t>
  </si>
  <si>
    <t>(Kèm theo Báo cáo số              /BC-SKHĐT ngày          /4/2023 của Sở Kế hoạch và Đầu tư)</t>
  </si>
  <si>
    <t>(Kèm theo Báo cáo số              /BC-SKHĐT ngày          / 04/2023 của Sở Kế hoạch và Đầu tư)</t>
  </si>
  <si>
    <t>(Kèm theo Báo cáo số              /BC-SKHĐT ngày          /  04 /2023 của Sở Kế hoạch và Đầu tư)</t>
  </si>
  <si>
    <t>Tin dung</t>
  </si>
  <si>
    <t>Khac</t>
  </si>
  <si>
    <t xml:space="preserve">DTTS </t>
  </si>
  <si>
    <t>Biểu số 01</t>
  </si>
  <si>
    <t>Xã Mường Giôn (QN)</t>
  </si>
  <si>
    <t>Xã Mường Chiên (QN)</t>
  </si>
  <si>
    <t>Xã Mường Sại (QN)</t>
  </si>
  <si>
    <t>Xã Thuận Châu</t>
  </si>
  <si>
    <t>Xã Quỳnh Nhai</t>
  </si>
  <si>
    <t>Xã Mường Khiêng (TC)</t>
  </si>
  <si>
    <t>Xã Muổi Nọi (TC)</t>
  </si>
  <si>
    <t xml:space="preserve">Xã Chiềng La (TC) </t>
  </si>
  <si>
    <t>Xã Nậm Lầu (TC)</t>
  </si>
  <si>
    <t>Xã Co Mạ (TC)</t>
  </si>
  <si>
    <t>Xã Mường É (TC)</t>
  </si>
  <si>
    <t>Xã Long Hẹ (TC)</t>
  </si>
  <si>
    <t>Xã Mường Bám (TC)</t>
  </si>
  <si>
    <t>Xã Bình Thuận (TC)</t>
  </si>
  <si>
    <t>Xã Mường La</t>
  </si>
  <si>
    <t>Xã Chiềng Lao (ML)</t>
  </si>
  <si>
    <t>Xã Chiềng Hoa (ML)</t>
  </si>
  <si>
    <t>Xã Mường Bú (ML)</t>
  </si>
  <si>
    <t>Xã Ngọc Chiến (ML)</t>
  </si>
  <si>
    <t>Xã Bắc Yên</t>
  </si>
  <si>
    <t>Xã Tà Xùa (BY)</t>
  </si>
  <si>
    <t>Xã Xím Vàng (BY)</t>
  </si>
  <si>
    <t>Xã Pắc Ngà (BY)</t>
  </si>
  <si>
    <t>Xã Chiềng Sại (BY)</t>
  </si>
  <si>
    <t>Xã Tạ Khoa (BY)</t>
  </si>
  <si>
    <t>XÃ</t>
  </si>
  <si>
    <t>NĂM 2026</t>
  </si>
  <si>
    <t>GIAI ĐOẠN 2027-2030</t>
  </si>
  <si>
    <t>Không đề xuất</t>
  </si>
  <si>
    <t>Xã Chiềng Sơn (MC)</t>
  </si>
  <si>
    <t>Xã Lóng Sập (MC)</t>
  </si>
  <si>
    <t>Xã Đoàn Kết (MCh)</t>
  </si>
  <si>
    <t>Xã Tân Yên (MC)</t>
  </si>
  <si>
    <t xml:space="preserve">Xã Phù Yên </t>
  </si>
  <si>
    <t>Xã Mường Cơi (PY)</t>
  </si>
  <si>
    <t>Xã Mường Bang (PY)</t>
  </si>
  <si>
    <t>Xã Tân Phong (PY)</t>
  </si>
  <si>
    <t>Xã Kim Bon (PY)</t>
  </si>
  <si>
    <t>Xã Suối Tọ (PY)</t>
  </si>
  <si>
    <t>Xã Gia Phù (PY)</t>
  </si>
  <si>
    <t>Xã Tường Hạ (PY)</t>
  </si>
  <si>
    <t>Xã Yên Châu</t>
  </si>
  <si>
    <t>Xã Phiêng Khoài (YC)</t>
  </si>
  <si>
    <t>Xã Chiềng Hặc (YC)</t>
  </si>
  <si>
    <t>Xã Loóng Phiên (YC)</t>
  </si>
  <si>
    <t>Xã Mai Sơn</t>
  </si>
  <si>
    <t>Xã Chiềng Mung (MS)</t>
  </si>
  <si>
    <t>Xã Chiềng Mai (MS)</t>
  </si>
  <si>
    <t>Xã Chiềng Sung (MS)</t>
  </si>
  <si>
    <t>Xã Mường Chanh (MS)</t>
  </si>
  <si>
    <t>Xã Tà Hộc (MS)</t>
  </si>
  <si>
    <t>Xã Phiêng Cằm (MS)</t>
  </si>
  <si>
    <t>Xã Phiêng Pằn (MS)</t>
  </si>
  <si>
    <t>Xã Sông Mã</t>
  </si>
  <si>
    <t>Xã Chiềng Khương (SM)</t>
  </si>
  <si>
    <t>Xã Chiềng Sơ (SM)</t>
  </si>
  <si>
    <t>Xã Mường Lầm (SM)</t>
  </si>
  <si>
    <t>Xã Mường Hung (SM)</t>
  </si>
  <si>
    <t>Xã Huổi Một (SM)</t>
  </si>
  <si>
    <t>Xã Nậm Ty (SM)</t>
  </si>
  <si>
    <t>Xã Chiềng Khoong (SM)</t>
  </si>
  <si>
    <t>Xã Bó Sinh (SM)</t>
  </si>
  <si>
    <t>Xã Sốp Cộp</t>
  </si>
  <si>
    <t>Xã Púng Bánh (SC)</t>
  </si>
  <si>
    <t>Xã Mường Lạn (SC)</t>
  </si>
  <si>
    <t>Xã Mường Lèo (SC)</t>
  </si>
  <si>
    <t>Xã Vân Hồ</t>
  </si>
  <si>
    <t>Xã Xuân Nha (VH)</t>
  </si>
  <si>
    <t>Xã Song Khủa (VH)</t>
  </si>
  <si>
    <t>Xã Tô Múa (VH)</t>
  </si>
  <si>
    <t>Biểu số 02</t>
  </si>
  <si>
    <t>Xã Yên Sơn (YC)</t>
  </si>
  <si>
    <t>DỰ KIẾN PHƯƠNG ÁN PHÂN BỔ VỐN ĐẦU TƯ PHÁT TRIỂN NĂM 2026 VÀ GIAI ĐOẠN 2027-2030 CHO CÁC XÃ</t>
  </si>
  <si>
    <t>TỔNG HỢP NHU CẦU VỐN ĐẦU TƯ PHÁT TRIỂN NĂM 2026 VÀ GIAI ĐOẠN 2027-2030 CỦA CÁC XÃ</t>
  </si>
  <si>
    <t>TỔNG HỢP NHU CẦU VỐN SỰ NGHIỆP NĂM 2026 CỦA CÁC XÃ</t>
  </si>
  <si>
    <t>DỰ KIẾN PHƯƠNG ÁN PHÂN BỔ VỐN SỰ NGHIỆP NĂM 2026  CHO CÁC XÃ</t>
  </si>
  <si>
    <t>Không đề xuất nguồn vốn Trung ương</t>
  </si>
  <si>
    <t>GHI CHÚ</t>
  </si>
  <si>
    <t>…</t>
  </si>
  <si>
    <t>….</t>
  </si>
  <si>
    <t>(Kèm theo Công văn số              /SNNMT-CCPTNT, ngày            tháng 7 năm 2026 của Sở Nông nghiệp và Môi trường )</t>
  </si>
  <si>
    <t>NỘI DUNG THỰC HiỆN</t>
  </si>
  <si>
    <t>ĐVT/DỰ ÁN</t>
  </si>
  <si>
    <t>Lồng ghép từ nguồn vốn khác (Nếu có)</t>
  </si>
  <si>
    <t>Huy động từ nguồn hợp pháp khác (cộng đồng dân cư, DN…nếu có)</t>
  </si>
  <si>
    <t xml:space="preserve">Ngân sách TW </t>
  </si>
  <si>
    <t>HỢP PHẦN THỨ NHẤT</t>
  </si>
  <si>
    <t xml:space="preserve">Nội dung thành phần 01: Hoàn thiện quy hoạch theo quy định bảo đảm đồng bộ, phù hợp, phát huy lợi thế vùng, miền và phát triển bền vững </t>
  </si>
  <si>
    <t>Nội dung 01: 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t>
  </si>
  <si>
    <t>Nội dung thành phần số 3: Phát triển kinh tế Nông thôn (10 nội dung, trong đó tập trung các nội dung về OCOP, Chuỗi giá trị, phát triên HTX, Phát triển du lịch nông thôn….)</t>
  </si>
  <si>
    <t>Nội dung 01: Thực hiện cơ cấu lại ngành nông nghiệp và phát triển kinh tế nông thôn, tiểu thủ công nghiệp; khuyến khích thực hành sản xuất nông nghiệp tốt (VietGAP, GlobalGAP), sử dụng vật tư nông nghiệp an toàn và truy xuất nguồn gốc.</t>
  </si>
  <si>
    <t>Nội dung 02: Tiếp tục củng cố và phát triển kinh tế tập thể, hợp tác xã hiệu quả, hiện đại, gắn với chuỗi giá trị và sinh kế bền vững ở nông thôn (Hỗ trợ Hợp tác xã)</t>
  </si>
  <si>
    <t>Nội dung 03: Hỗ trợ xây dựng vùng nguyên liệu tập trung đạt tiêu chuẩn, quy chuẩn và bảo đảm an toàn dịch bệnh; phát triển sản xuất hàng hóa quy mô lớn, liên kết chuỗi giá trị sản xuất và tiêu thụ bền vững. Triển khai áp dụng mã số vùng trồng, mã số vùng nuôi đối với mọi loại cây trồng, vật nuôi; ứng dụng công nghệ số trong quản lý vùng trồng, vùng nuôi, truy xuất nguồn gốc đối với lương thực thực phẩm (Xây dựng các Chuỗi giá trị)</t>
  </si>
  <si>
    <t>Nội dung 04: Phát triển sản phẩm OCOP theo Bộ tiêu chí và quy trình đánh giá, phân hạng sản phẩm OCOP</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</si>
  <si>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trong đó tập trung vào nội dung thành số 03)</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</si>
  <si>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</si>
  <si>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Nội dung 04: 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</si>
  <si>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 xml:space="preserve">Nội dung thành phần số 1: Đầu tư xây dựng, hoàn thiện cơ sở hạ tầng đặc thù vùng đồng bào dân tộc thiểu số và miền núi </t>
  </si>
  <si>
    <t>Nội dung 01: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(sử dụng vốn sự nghiệp, nếu có)</t>
  </si>
  <si>
    <t>Nội dung 04: Đầu tư xây dựng, cải tạo thiết chế văn hóa, thể thao và đầu tư trang thiết bị tại các thôn vùng đồng bào DTTS&amp;MN; phục hồi, bảo tồn, phát huy giá trị các công trình kiến trúc tiêu biểu của các DTTS; tu bổ, tôn tạo, chống xuống cấp các di tích quốc gia đặc biệt, di tích quốc gia có giá trị tiêu biểu của các DTTS; xây dựng mô hình bảo tàng sinh thái vùng đồng bào DTTS; bảo tồn không gian văn hóa làng, bản, buôn truyền thống của các DTTS gắn với phát triển du lịch cộng đồng (sử dụng vốn sự nghiệp, nếu có);</t>
  </si>
  <si>
    <t>Nội dung 05: Hỗ trợ thiết lập, duy trì các điểm hỗ trợ đồng bào DTTS ứng dụng công nghệ thông tin tại xã, thôn để phục vụ phát triển kinh tế - xã hội và bảo đảm an ninh trật tự (sử dụng vốn sự nghiệp, nếu có);</t>
  </si>
  <si>
    <t>Hỗ trợ phát triển sản xuất, tạo sinh kế và nâng cao thu nhập cho người dân vùng đồng bào dân tộc thiểu số và miền núi (gồm 06 nội dung)</t>
  </si>
  <si>
    <t>Nội dung 01: Hỗ trợ phát triển vùng trồng dược liệu quý, dược liệu có giá trị kinh tế vùng đồng bào DTTS&amp;MN</t>
  </si>
  <si>
    <t>Nội dung 02: Phát triển kinh tế nông, lâm nghiệp bền vững gắn với bảo vệ rừng và nâng cao thu nhập cho người dân;</t>
  </si>
  <si>
    <t>Nội dung 03: Hỗ trợ thúc đẩy khởi sự kinh doanh, khởi nghiệp và thu hút đầu tư vùng đồng bào DTTS&amp;MN;</t>
  </si>
  <si>
    <t>Nội dung 04: Phát triển kinh tế xã hội - mô hình bộ đội gắn kết với dân bản vùng đồng bào DTTS&amp;MN;</t>
  </si>
  <si>
    <t>Nội dung 05: Thúc đẩy tiêu thụ sản phẩm vùng đồng bào DTTS&amp;MN;</t>
  </si>
  <si>
    <t>Nội dung 06: Bảo tồn, phát huy giá trị văn hoá truyền thống tốt đẹp của các các đồng bào dân tộc thiểu số gắn với phát triển du lịch.</t>
  </si>
  <si>
    <t>Nội dung thành phần 03: Phát triển nguồn nhân lực vùng đồng bào DTTS&amp;MN (gồm 04 nội dung)</t>
  </si>
  <si>
    <t>Nội dung 01: 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</si>
  <si>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Nội dung 02: Bồi dưỡng năng lực dạy học cho giáo viên dạy tiếng dân tộc thiểu số; kiến thức dân tộc, tiếng dân tộc cho cán bộ, công chức, viên chức; đối với lực lượng công an, quân đội, căn cứ tình hình thực tiễn xác định đối tượng phù hợp để bồi dưỡng;</t>
  </si>
  <si>
    <t>Nội dung 03: Thực hiện bình đẳng giới và giải quyết những vấn đề cấp thiết đối với phụ nữ và trẻ em vùng đồng bào DTTS&amp;MN; giảm thiểu tình trạng tảo hôn, hôn nhân cận huyết;</t>
  </si>
  <si>
    <t>Nội dung 04: Các hoạt động đặc thù thuộc nội dung của Chương trình cán bộ, chiến sỹ quân đội nâng bước em tới trường: Hỗ trợ các em trong độ tuổi đi học (từ lớp 1 đến lớp 12) là người dân tộc thiểu số đang sinh sống ở khu vực biên giới, vùng đồng bào dân tộc thiểu số và miền núi có hoàn cảnh khó khăn; là con của người có uy tín, người tích cực tham gia bảo vệ biên giới trong đồng bào các DTTS và các em là người DTTS còn gặp nhiều khó khăn, có khó khăn đặc thù được các đơn vị Quân đội nhận nuôi và hỗ trợ, giúp đỡ.</t>
  </si>
  <si>
    <t>Nội dung thành phần 05. Công tác truyền thông, tuyên truyền; ứng dụng công nghệ thông tin, chuyển đổi số hỗ trợ phát triển kinh tế - xã hội vùng đồng bào DTTS&amp;MN (gồm 04 nội dung)</t>
  </si>
  <si>
    <t>Nội dung 01: Biểu dương, tôn vinh điển hình tiên tiến; phát huy vai trò của người có uy tín, chức sắc, chức việc tôn giáo, đồng bào DTTS và người dân sinh sống trên địa bàn;</t>
  </si>
  <si>
    <t>Nội dung 02: 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</si>
  <si>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 xml:space="preserve">Xây dựng và duy trì, vận hành hệ thống quản lý theo dõi trình độ phát triển vùng đồng bào DTTS&amp;MN, danh sách các dân tộc còn gặp nhiều khó khăn, có khó khăn đặc thù </t>
  </si>
  <si>
    <t>Nội dung 04: Thực hiện thông tin đối ngoại vùng đồng bào DTTS&amp;MN. Ưu tiên hiện đại hóa hệ thống thông tin, tuyên truyền, thông tin đối ngoại để đổi mới và nâng cao năng lực công tác thông tin tuyên truyền và thông tin đối ngoại, cung cấp nội dung thiết yếu, chuyên sâu, có ý nghĩa thực tiễn, lâu dài, có giá trị lan tỏa, phù hợp với tình hình thực tế và khả năng tiếp cận thông tin của nhân dân vùng đồng bào dân tộc thiểu số và miền núi khu vực biên giới nhằm góp phần xây dựng biên giới hòa bình, hữu nghị, hợp tác và phát triển.</t>
  </si>
  <si>
    <t>Các nội dung khác ưu tiên sử dụng nguồn vốn sự nghiệp Chương trình</t>
  </si>
  <si>
    <t xml:space="preserve">THỰC HIỆN CHƯƠNG TRÌNH MTQG NĂM 2026 </t>
  </si>
  <si>
    <r>
      <t xml:space="preserve">                                                                                                                    ĐỀ XUẤT SỬ DỤNG VỐN NGÂN SÁCH NHÀ NƯỚC (NGUỒN VỐN SỰ NGHIỆP)</t>
    </r>
    <r>
      <rPr>
        <b/>
        <u/>
        <sz val="14"/>
        <color theme="1"/>
        <rFont val="Times New Roman"/>
        <family val="1"/>
      </rPr>
      <t xml:space="preserve"> CẤP XÃ LÀM CHỦ ĐẦU TƯ    </t>
    </r>
    <r>
      <rPr>
        <b/>
        <sz val="14"/>
        <color theme="1"/>
        <rFont val="Times New Roman"/>
        <family val="1"/>
      </rPr>
      <t xml:space="preserve">                                                                                     THỰC HIỆN</t>
    </r>
  </si>
  <si>
    <t>Biểu số 04</t>
  </si>
  <si>
    <t xml:space="preserve"> -</t>
  </si>
  <si>
    <t>DỰ ÁN, NỘI DUNG CỤ THỂ</t>
  </si>
  <si>
    <t>HỢP PHẦN THỨ HAI TƯƠNG TỰ</t>
  </si>
  <si>
    <t>ĐVT: TRIỆU ĐỒNG</t>
  </si>
  <si>
    <t>Xã Lóng Phiên (YC)</t>
  </si>
  <si>
    <t>TỔNG HỢP NHU CẦU VỐN ĐẦU TƯ PHÁT TRIỂN NGÂN SÁCH TRUNG ƯƠNG NĂM 2026, GIAI ĐOẠN 2027-2030 VÀ PHƯƠNG ÁN PHÂN BỔ NĂM 2026, GIAI ĐOẠN 2027-2030 CHO XÃ TRÊN ĐỊA BÀN TỈNH</t>
  </si>
  <si>
    <t>Đường từ khu Suối Lộng đến khu Păng Khúa, bản Suối Păng (giai đoạn 1)</t>
  </si>
  <si>
    <t>Ghi chú</t>
  </si>
  <si>
    <t>ĐVT: Triệu đồng</t>
  </si>
  <si>
    <t>Khoảng 1km</t>
  </si>
  <si>
    <t>2026-2027</t>
  </si>
  <si>
    <t>Xây dựng nhà văn hóa bản Làng Sáng</t>
  </si>
  <si>
    <t>2027-2028</t>
  </si>
  <si>
    <t>Đường vào khu nghĩa trang tập trung bản Chung Trinh</t>
  </si>
  <si>
    <t>2028-2029</t>
  </si>
  <si>
    <t xml:space="preserve">Đường từ trung tâm xã Háng Đồng (cũ) lên khu họ Giàng, họ Sồng </t>
  </si>
  <si>
    <t>2029-2030</t>
  </si>
  <si>
    <t>KẾ HOẠCH ĐẦU TƯ CÔNG TRUNG HẠN VỐN NGÂN SÁCH ĐỊA PHƯƠNG GIAI ĐOẠN 2026-2030</t>
  </si>
  <si>
    <t>Địa điểm xây dựng</t>
  </si>
  <si>
    <t>Bản Suối Păng</t>
  </si>
  <si>
    <t>Bản Làng Sáng</t>
  </si>
  <si>
    <t>Bản Chung Trinh</t>
  </si>
  <si>
    <t>Bản Chống Tra</t>
  </si>
  <si>
    <t>Bản Háng Đồng</t>
  </si>
  <si>
    <t>Quy mô</t>
  </si>
  <si>
    <t>Thời gian khởi công - hoàn thành</t>
  </si>
  <si>
    <t>Quyết định phê duyệt chủ trương đầu tư</t>
  </si>
  <si>
    <t>Kế hoạch vốn đã giao đến hết năm 2025</t>
  </si>
  <si>
    <t>Kế hoạch trung hạn 2026-2030</t>
  </si>
  <si>
    <t>Số, ngày, tháng, năm</t>
  </si>
  <si>
    <t>Nguồn bổ sung cân đối được phân cấp</t>
  </si>
  <si>
    <t>Lồng ghép nguồn vốn khác</t>
  </si>
  <si>
    <t>Đường GTNT cấp C có L=2km</t>
  </si>
  <si>
    <t>Đường GTNT cấp C có L=1km</t>
  </si>
  <si>
    <t>Bản Làng Chếu</t>
  </si>
  <si>
    <t>Khoảng 400m</t>
  </si>
  <si>
    <t>631-03/9/2026</t>
  </si>
  <si>
    <t>633-03/9/2026</t>
  </si>
  <si>
    <t>634-03/9/2026</t>
  </si>
  <si>
    <t>635-03/9/2026</t>
  </si>
  <si>
    <t>636-03/9/2026</t>
  </si>
  <si>
    <t>637-03/9/2026</t>
  </si>
  <si>
    <t>Đường vào nhà văn hóa bản Làng Chếu (giai đoạn 1)</t>
  </si>
  <si>
    <t>160 hộ</t>
  </si>
  <si>
    <t>Cấp nước sinh hoạt khu Háng Bla, bản Chống Tra</t>
  </si>
  <si>
    <t>Xây mới đập đầu mối, các hạng mục trên tuyến ống, hệ thống đường ống dài khoảng 4km (cấp nước cho khoảng 52 hộ dân)</t>
  </si>
  <si>
    <t>(Kèm theo Nghị quyết số: 23/NQ-HĐND ngày 11/9/2026 của Hội đồng nhân dân xã Tà Xùa)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</si>
</sst>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8">
    <numFmt numFmtId="41" formatCode="_-* #,##0_-;\-* #,##0_-;_-* &quot;-&quot;_-;_-@_-"/>
    <numFmt numFmtId="43" formatCode="_-* #,##0.00_-;\-* #,##0.00_-;_-* &quot;-&quot;??_-;_-@_-"/>
    <numFmt numFmtId="164" formatCode="_-* #,##0\ _₫_-;\-* #,##0\ _₫_-;_-* &quot;-&quot;\ _₫_-;_-@_-"/>
    <numFmt numFmtId="165" formatCode="_-* #,##0.00\ _₫_-;\-* #,##0.00\ _₫_-;_-* &quot;-&quot;??\ _₫_-;_-@_-"/>
    <numFmt numFmtId="166" formatCode="&quot;$&quot;#,##0_);\(&quot;$&quot;#,##0\)"/>
    <numFmt numFmtId="167" formatCode="&quot;$&quot;#,##0_);[Red]\(&quot;$&quot;#,##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quot;£&quot;#,##0;\-&quot;£&quot;#,##0"/>
    <numFmt numFmtId="173" formatCode="&quot;£&quot;#,##0;[Red]\-&quot;£&quot;#,##0"/>
    <numFmt numFmtId="174" formatCode="&quot;£&quot;#,##0.00;\-&quot;£&quot;#,##0.00"/>
    <numFmt numFmtId="175" formatCode="_-&quot;£&quot;* #,##0_-;\-&quot;£&quot;* #,##0_-;_-&quot;£&quot;* &quot;-&quot;_-;_-@_-"/>
    <numFmt numFmtId="176" formatCode="_-&quot;£&quot;* #,##0.00_-;\-&quot;£&quot;* #,##0.00_-;_-&quot;£&quot;* &quot;-&quot;??_-;_-@_-"/>
    <numFmt numFmtId="177" formatCode="_(* #,##0_);_(* \(#,##0\);_(* &quot;-&quot;??_);_(@_)"/>
    <numFmt numFmtId="178" formatCode="_-* #,##0\ _₫_-;\-* #,##0\ _₫_-;_-* &quot;-&quot;??\ _₫_-;_-@_-"/>
    <numFmt numFmtId="179" formatCode="#,##0.0"/>
    <numFmt numFmtId="180" formatCode="_-* #,##0.0\ _₫_-;\-* #,##0.0\ _₫_-;_-* &quot;-&quot;??\ _₫_-;_-@_-"/>
    <numFmt numFmtId="181" formatCode="#,##0.000"/>
    <numFmt numFmtId="182" formatCode="_-* #,##0\ _₫_-;\-* #,##0\ _₫_-;_-* &quot;-&quot;??\ _₫_-;_-@"/>
    <numFmt numFmtId="183" formatCode="0.0%"/>
    <numFmt numFmtId="184" formatCode="_-&quot;$&quot;* #,##0_-;\-&quot;$&quot;* #,##0_-;_-&quot;$&quot;* &quot;-&quot;_-;_-@_-"/>
    <numFmt numFmtId="185" formatCode="###\ ###\ ###\ ###\ ##0"/>
    <numFmt numFmtId="186" formatCode="##.##%"/>
    <numFmt numFmtId="187" formatCode="&quot;\&quot;#,##0.00;[Red]&quot;\&quot;&quot;\&quot;&quot;\&quot;&quot;\&quot;&quot;\&quot;&quot;\&quot;\-#,##0.00"/>
    <numFmt numFmtId="188" formatCode="&quot;\&quot;#,##0;[Red]&quot;\&quot;&quot;\&quot;\-#,##0"/>
    <numFmt numFmtId="189" formatCode="_-&quot;€&quot;* #,##0_-;\-&quot;€&quot;* #,##0_-;_-&quot;€&quot;* &quot;-&quot;_-;_-@_-"/>
    <numFmt numFmtId="190" formatCode="_ * #,##0_)&quot;$&quot;_ ;_ * \(#,##0\)&quot;$&quot;_ ;_ * &quot;-&quot;_)&quot;$&quot;_ ;_ @_ "/>
    <numFmt numFmtId="191" formatCode="0.000%"/>
    <numFmt numFmtId="192" formatCode="#.##00"/>
    <numFmt numFmtId="193" formatCode="#,##0\ &quot;$&quot;_-;[Red]#,##0\ &quot;$&quot;\-"/>
    <numFmt numFmtId="194" formatCode="_-* #,##0\ _F_-;\-* #,##0\ _F_-;_-* &quot;-&quot;\ _F_-;_-@_-"/>
    <numFmt numFmtId="195" formatCode="_ * #,##0_)\ &quot;$&quot;_ ;_ * \(#,##0\)\ &quot;$&quot;_ ;_ * &quot;-&quot;_)\ &quot;$&quot;_ ;_ @_ "/>
    <numFmt numFmtId="196" formatCode="_-* #,##0\ &quot;€&quot;_-;\-* #,##0\ &quot;€&quot;_-;_-* &quot;-&quot;\ &quot;€&quot;_-;_-@_-"/>
    <numFmt numFmtId="197" formatCode="_-* #,##0\ &quot;F&quot;_-;\-* #,##0\ &quot;F&quot;_-;_-* &quot;-&quot;\ &quot;F&quot;_-;_-@_-"/>
    <numFmt numFmtId="198" formatCode="_-* #,##0\ &quot;$&quot;_-;\-* #,##0\ &quot;$&quot;_-;_-* &quot;-&quot;\ &quot;$&quot;_-;_-@_-"/>
    <numFmt numFmtId="199" formatCode="_-* #,##0.00\ _F_-;\-* #,##0.00\ _F_-;_-* &quot;-&quot;??\ _F_-;_-@_-"/>
    <numFmt numFmtId="200" formatCode="_ &quot;Gs&quot;\ * #,##0_ ;_ &quot;Gs&quot;\ * \-#,##0_ ;_ &quot;Gs&quot;\ * &quot;-&quot;_ ;_ @_ "/>
    <numFmt numFmtId="201" formatCode="_ &quot;$&quot;* #,##0_ ;_ &quot;$&quot;* \-#,##0_ ;_ &quot;$&quot;* &quot;-&quot;_ ;_ @_ "/>
    <numFmt numFmtId="202" formatCode="_-* #,##0.00\ &quot;$&quot;_-;\-* #,##0.00\ &quot;$&quot;_-;_-* &quot;-&quot;??\ &quot;$&quot;_-;_-@_-"/>
    <numFmt numFmtId="203" formatCode="_-&quot;F&quot;* #,##0_-;\-&quot;F&quot;* #,##0_-;_-&quot;F&quot;* &quot;-&quot;_-;_-@_-"/>
    <numFmt numFmtId="204" formatCode="_-&quot;ñ&quot;* #,##0_-;\-&quot;ñ&quot;* #,##0_-;_-&quot;ñ&quot;* &quot;-&quot;_-;_-@_-"/>
    <numFmt numFmtId="205" formatCode="0.000"/>
    <numFmt numFmtId="206" formatCode="0.0000"/>
    <numFmt numFmtId="207" formatCode="_-* #,##0.00\ _V_N_D_-;\-* #,##0.00\ _V_N_D_-;_-* &quot;-&quot;??\ _V_N_D_-;_-@_-"/>
    <numFmt numFmtId="208" formatCode="_ * #,##0.00_ ;_ * \-#,##0.00_ ;_ * &quot;-&quot;??_ ;_ @_ "/>
    <numFmt numFmtId="209" formatCode="_ * #,##0.00_)\ _$_ ;_ * \(#,##0.00\)\ _$_ ;_ * &quot;-&quot;??_)\ _$_ ;_ @_ "/>
    <numFmt numFmtId="210" formatCode="_ * #,##0.00_)_$_ ;_ * \(#,##0.00\)_$_ ;_ * &quot;-&quot;??_)_$_ ;_ @_ "/>
    <numFmt numFmtId="211" formatCode="_-* #,##0.00\ _€_-;\-* #,##0.00\ _€_-;_-* &quot;-&quot;??\ _€_-;_-@_-"/>
    <numFmt numFmtId="212" formatCode="_-* #,##0.00\ _ñ_-;\-* #,##0.00\ _ñ_-;_-* &quot;-&quot;??\ _ñ_-;_-@_-"/>
    <numFmt numFmtId="213" formatCode="_(* #,##0.0_);_(* \(#,##0.0\);_(* &quot;-&quot;??_);_(@_)"/>
    <numFmt numFmtId="214" formatCode="_-* #,##0.00\ _ñ_-;_-* #,##0.00\ _ñ\-;_-* &quot;-&quot;??\ _ñ_-;_-@_-"/>
    <numFmt numFmtId="215" formatCode="_(&quot;$&quot;\ * #,##0_);_(&quot;$&quot;\ * \(#,##0\);_(&quot;$&quot;\ * &quot;-&quot;_);_(@_)"/>
    <numFmt numFmtId="216" formatCode="_-* #,##0.00000000_-;\-* #,##0.00000000_-;_-* &quot;-&quot;??_-;_-@_-"/>
    <numFmt numFmtId="217" formatCode="_(&quot;€&quot;\ * #,##0_);_(&quot;€&quot;\ * \(#,##0\);_(&quot;€&quot;\ * &quot;-&quot;_);_(@_)"/>
    <numFmt numFmtId="218" formatCode="_-* #,##0\ &quot;ñ&quot;_-;\-* #,##0\ &quot;ñ&quot;_-;_-* &quot;-&quot;\ &quot;ñ&quot;_-;_-@_-"/>
    <numFmt numFmtId="219" formatCode="_-* #,##0_d_-;\-* #,##0_d_-;_-* &quot;-&quot;??_d_-;_-@_-"/>
    <numFmt numFmtId="220" formatCode="_-* #,##0\ _V_N_D_-;\-* #,##0\ _V_N_D_-;_-* &quot;-&quot;\ _V_N_D_-;_-@_-"/>
    <numFmt numFmtId="221" formatCode="_ * #,##0_ ;_ * \-#,##0_ ;_ * &quot;-&quot;_ ;_ @_ "/>
    <numFmt numFmtId="222" formatCode="_ * #,##0_)\ _$_ ;_ * \(#,##0\)\ _$_ ;_ * &quot;-&quot;_)\ _$_ ;_ @_ "/>
    <numFmt numFmtId="223" formatCode="_ * #,##0_)_$_ ;_ * \(#,##0\)_$_ ;_ * &quot;-&quot;_)_$_ ;_ @_ "/>
    <numFmt numFmtId="224" formatCode="_-* #,##0\ _$_-;\-* #,##0\ _$_-;_-* &quot;-&quot;\ _$_-;_-@_-"/>
    <numFmt numFmtId="225" formatCode="_-* #,##0\ _ñ_-;\-* #,##0\ _ñ_-;_-* &quot;-&quot;\ _ñ_-;_-@_-"/>
    <numFmt numFmtId="226" formatCode="_-* #,##0\ _ñ_-;_-* #,##0\ _ñ\-;_-* &quot;-&quot;\ _ñ_-;_-@_-"/>
    <numFmt numFmtId="227" formatCode="_-* #,##0\ _€_-;\-* #,##0\ _€_-;_-* &quot;-&quot;\ _€_-;_-@_-"/>
    <numFmt numFmtId="228" formatCode="_ &quot;\&quot;* #,##0_ ;_ &quot;\&quot;* \-#,##0_ ;_ &quot;\&quot;* &quot;-&quot;_ ;_ @_ "/>
    <numFmt numFmtId="229" formatCode="###0"/>
    <numFmt numFmtId="230" formatCode="_-&quot;$&quot;* #,##0.00_-;\-&quot;$&quot;* #,##0.00_-;_-&quot;$&quot;* &quot;-&quot;??_-;_-@_-"/>
    <numFmt numFmtId="231" formatCode="&quot;\&quot;#,##0.00;[Red]&quot;\&quot;\-#,##0.00"/>
    <numFmt numFmtId="232" formatCode="&quot;\&quot;#,##0;[Red]&quot;\&quot;\-#,##0"/>
    <numFmt numFmtId="233" formatCode="&quot;$&quot;#&quot;$&quot;##0_);\(&quot;$&quot;#&quot;$&quot;##0\)"/>
    <numFmt numFmtId="234" formatCode="#,#00;[Red]\-#,#00;_@&quot;-&quot;"/>
    <numFmt numFmtId="235" formatCode="&quot;SFr.&quot;\ #,##0.00;[Red]&quot;SFr.&quot;\ \-#,##0.00"/>
    <numFmt numFmtId="236" formatCode="&quot;SFr.&quot;\ #,##0.00;&quot;SFr.&quot;\ \-#,##0.00"/>
    <numFmt numFmtId="237" formatCode="_ &quot;SFr.&quot;\ * #,##0_ ;_ &quot;SFr.&quot;\ * \-#,##0_ ;_ &quot;SFr.&quot;\ * &quot;-&quot;_ ;_ @_ "/>
    <numFmt numFmtId="238" formatCode="_ * #,##0.00_)&quot;$&quot;_ ;_ * \(#,##0.00\)&quot;$&quot;_ ;_ * &quot;-&quot;??_)&quot;$&quot;_ ;_ @_ "/>
    <numFmt numFmtId="239" formatCode=";;"/>
    <numFmt numFmtId="240" formatCode="#,##0.0_);\(#,##0.0\)"/>
    <numFmt numFmtId="241" formatCode="_ &quot;\&quot;* #,##0.00_ ;_ &quot;\&quot;* &quot;\&quot;&quot;\&quot;&quot;\&quot;&quot;\&quot;&quot;\&quot;&quot;\&quot;&quot;\&quot;&quot;\&quot;&quot;\&quot;&quot;\&quot;&quot;\&quot;&quot;\&quot;\-#,##0.00_ ;_ &quot;\&quot;* &quot;-&quot;??_ ;_ @_ "/>
    <numFmt numFmtId="242" formatCode="_ * #,##0.00_ ;_ * &quot;\&quot;&quot;\&quot;&quot;\&quot;&quot;\&quot;&quot;\&quot;&quot;\&quot;&quot;\&quot;&quot;\&quot;&quot;\&quot;&quot;\&quot;&quot;\&quot;&quot;\&quot;\-#,##0.00_ ;_ * &quot;-&quot;??_ ;_ @_ "/>
    <numFmt numFmtId="243" formatCode="_(* #,##0.0000_);_(* \(#,##0.0000\);_(* &quot;-&quot;??_);_(@_)"/>
    <numFmt numFmtId="244" formatCode="&quot;$&quot;#,##0.00"/>
    <numFmt numFmtId="245" formatCode="###\ ###\ ###\ ###\ .00"/>
    <numFmt numFmtId="246" formatCode="&quot;\&quot;#,##0;&quot;\&quot;&quot;\&quot;&quot;\&quot;&quot;\&quot;&quot;\&quot;&quot;\&quot;&quot;\&quot;&quot;\&quot;&quot;\&quot;&quot;\&quot;&quot;\&quot;&quot;\&quot;&quot;\&quot;&quot;\&quot;\-#,##0"/>
    <numFmt numFmtId="247" formatCode="_ * #,##0.00_)&quot;£&quot;_ ;_ * \(#,##0.00\)&quot;£&quot;_ ;_ * &quot;-&quot;??_)&quot;£&quot;_ ;_ @_ "/>
    <numFmt numFmtId="248" formatCode="###\ ###\ ###.00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_-* #,##0.000\ _F_-;\-* #,##0.000\ _F_-;_-* &quot;-&quot;???\ _F_-;_-@_-"/>
    <numFmt numFmtId="252" formatCode="0.0%;\(0.0%\)"/>
    <numFmt numFmtId="253" formatCode="dd\-mm\-yy"/>
    <numFmt numFmtId="254" formatCode="&quot;\&quot;#,##0.00;&quot;\&quot;&quot;\&quot;&quot;\&quot;&quot;\&quot;&quot;\&quot;&quot;\&quot;&quot;\&quot;&quot;\&quot;&quot;\&quot;&quot;\&quot;&quot;\&quot;&quot;\&quot;&quot;\&quot;&quot;\&quot;\-#,##0.00"/>
    <numFmt numFmtId="255" formatCode="_-* #,##0.00\ &quot;F&quot;_-;\-* #,##0.00\ &quot;F&quot;_-;_-* &quot;-&quot;??\ &quot;F&quot;_-;_-@_-"/>
    <numFmt numFmtId="256" formatCode="0.000_)"/>
    <numFmt numFmtId="257" formatCode="#,##0_)_%;\(#,##0\)_%;"/>
    <numFmt numFmtId="258" formatCode="_(* #,##0.0_);_(* \(#,##0.0\);_(* &quot;-&quot;_);_(@_)"/>
    <numFmt numFmtId="259" formatCode="_._.* #,##0.0_)_%;_._.* \(#,##0.0\)_%"/>
    <numFmt numFmtId="260" formatCode="#,##0.0_)_%;\(#,##0.0\)_%;\ \ .0_)_%"/>
    <numFmt numFmtId="261" formatCode="_._.* #,##0.00_)_%;_._.* \(#,##0.00\)_%"/>
    <numFmt numFmtId="262" formatCode="#,##0.00_)_%;\(#,##0.00\)_%;\ \ .00_)_%"/>
    <numFmt numFmtId="263" formatCode="_._.* #,##0.000_)_%;_._.* \(#,##0.000\)_%"/>
    <numFmt numFmtId="264" formatCode="#,##0.000_)_%;\(#,##0.000\)_%;\ \ .000_)_%"/>
    <numFmt numFmtId="265" formatCode="_(* #,##0.000_);_(* \(#,##0.000\);_(* &quot;-&quot;??_);_(@_)"/>
    <numFmt numFmtId="266" formatCode="_-* #,##0.000\ _₫_-;\-* #,##0.000\ _₫_-;_-* &quot;-&quot;???\ _₫_-;_-@_-"/>
    <numFmt numFmtId="267" formatCode="0_);\(0\)"/>
    <numFmt numFmtId="268" formatCode="\t#\ ??/??"/>
    <numFmt numFmtId="269" formatCode="#,##0;\(#,##0\)"/>
    <numFmt numFmtId="270" formatCode="&quot;.&quot;#,##0.00_);[Red]\(&quot;.&quot;#,##0.00\)"/>
    <numFmt numFmtId="271" formatCode="0.0"/>
    <numFmt numFmtId="272" formatCode="_-* #,##0_-;_-* #,##0\-;_-* &quot;-&quot;??_-;_-@_-"/>
    <numFmt numFmtId="273" formatCode="_(&quot;₫&quot;* #,##0.00_);_(&quot;₫&quot;* \(#,##0.00\);_(&quot;₫&quot;* &quot;-&quot;??_);_(@_)"/>
    <numFmt numFmtId="274" formatCode="#,##0.0000"/>
    <numFmt numFmtId="275" formatCode="#,##0.000;[Red]#,##0.000"/>
    <numFmt numFmtId="276" formatCode="_-* #,##0\ &quot;þ&quot;_-;\-* #,##0\ &quot;þ&quot;_-;_-* &quot;-&quot;\ &quot;þ&quot;_-;_-@_-"/>
    <numFmt numFmtId="277" formatCode="#,##0.0000000"/>
    <numFmt numFmtId="278" formatCode="_-* #,##0.0\ _₫_-;\-* #,##0.0\ _₫_-;_-* &quot;-&quot;?\ _₫_-;_-@_-"/>
    <numFmt numFmtId="279" formatCode="_(* #,##0.000_);_(* \(#,##0.000\);_(* &quot;-&quot;???_);_(@_)"/>
    <numFmt numFmtId="280" formatCode="_ * #,##0_ ;_ * \-#,##0_ ;_ * &quot;-&quot;??_ ;_ @_ "/>
    <numFmt numFmtId="281" formatCode="_(* #,##0.0_);_(* \(#,##0.0\);_(* &quot;-&quot;?_);_(@_)"/>
    <numFmt numFmtId="282" formatCode="_ * #.##._ ;_ * \-#.##._ ;_ * &quot;-&quot;??_ ;_ @_ⴆ"/>
    <numFmt numFmtId="283" formatCode="#,##0.000;\-#,##0.000;\-"/>
    <numFmt numFmtId="284" formatCode="&quot;₫&quot;#,##0.00_);\(&quot;₫&quot;#,##0.00\)"/>
    <numFmt numFmtId="285" formatCode="_-* #,##0\ _₫_-;\-* #,##0\ _₫_-;_-* &quot;-&quot;&quot;?&quot;&quot;?&quot;\ _₫_-;_-@_-"/>
    <numFmt numFmtId="286" formatCode="_-* #,##0.00\ _k_n_-;\-* #,##0.00\ _k_n_-;_-* &quot;-&quot;??\ _k_n_-;_-@_-"/>
    <numFmt numFmtId="287" formatCode="_._.* \(#,##0\)_%;_._.* #,##0_)_%;_._.* 0_)_%;_._.@_)_%"/>
    <numFmt numFmtId="288" formatCode="_._.&quot;€&quot;* \(#,##0\)_%;_._.&quot;€&quot;* #,##0_)_%;_._.&quot;€&quot;* 0_)_%;_._.@_)_%"/>
    <numFmt numFmtId="289" formatCode="* \(#,##0\);* #,##0_);&quot;-&quot;??_);@"/>
    <numFmt numFmtId="290" formatCode="_ &quot;R&quot;\ * #,##0_ ;_ &quot;R&quot;\ * \-#,##0_ ;_ &quot;R&quot;\ * &quot;-&quot;_ ;_ @_ "/>
    <numFmt numFmtId="291" formatCode="&quot;$&quot;#,##0.000_);[Red]\(&quot;$&quot;#,##0.00\)"/>
    <numFmt numFmtId="292" formatCode="_ * #,##0.00_ ;_ * &quot;\&quot;&quot;\&quot;&quot;\&quot;&quot;\&quot;&quot;\&quot;&quot;\&quot;\-#,##0.00_ ;_ * &quot;-&quot;??_ ;_ @_ "/>
    <numFmt numFmtId="293" formatCode="&quot;€&quot;* #,##0_)_%;&quot;€&quot;* \(#,##0\)_%;&quot;€&quot;* &quot;-&quot;??_)_%;@_)_%"/>
    <numFmt numFmtId="294" formatCode="&quot;$&quot;* #,##0_)_%;&quot;$&quot;* \(#,##0\)_%;&quot;$&quot;* &quot;-&quot;??_)_%;@_)_%"/>
    <numFmt numFmtId="295" formatCode="&quot;\&quot;#,##0.00;&quot;\&quot;&quot;\&quot;&quot;\&quot;&quot;\&quot;&quot;\&quot;&quot;\&quot;&quot;\&quot;&quot;\&quot;\-#,##0.00"/>
    <numFmt numFmtId="296" formatCode="_._.&quot;€&quot;* #,##0.0_)_%;_._.&quot;€&quot;* \(#,##0.0\)_%"/>
    <numFmt numFmtId="297" formatCode="&quot;€&quot;* #,##0.0_)_%;&quot;€&quot;* \(#,##0.0\)_%;&quot;€&quot;* \ .0_)_%"/>
    <numFmt numFmtId="298" formatCode="_._.&quot;$&quot;* #,##0.0_)_%;_._.&quot;$&quot;* \(#,##0.0\)_%"/>
    <numFmt numFmtId="299" formatCode="_._.&quot;€&quot;* #,##0.00_)_%;_._.&quot;€&quot;* \(#,##0.00\)_%"/>
    <numFmt numFmtId="300" formatCode="&quot;€&quot;* #,##0.00_)_%;&quot;€&quot;* \(#,##0.00\)_%;&quot;€&quot;* \ .00_)_%"/>
    <numFmt numFmtId="301" formatCode="_._.&quot;$&quot;* #,##0.00_)_%;_._.&quot;$&quot;* \(#,##0.00\)_%"/>
    <numFmt numFmtId="302" formatCode="_._.&quot;€&quot;* #,##0.000_)_%;_._.&quot;€&quot;* \(#,##0.000\)_%"/>
    <numFmt numFmtId="303" formatCode="&quot;€&quot;* #,##0.000_)_%;&quot;€&quot;* \(#,##0.000\)_%;&quot;€&quot;* \ .000_)_%"/>
    <numFmt numFmtId="304" formatCode="_._.&quot;$&quot;* #,##0.000_)_%;_._.&quot;$&quot;* \(#,##0.000\)_%"/>
    <numFmt numFmtId="305" formatCode="_-* #,##0.00\ &quot;€&quot;_-;\-* #,##0.00\ &quot;€&quot;_-;_-* &quot;-&quot;??\ &quot;€&quot;_-;_-@_-"/>
    <numFmt numFmtId="306" formatCode="_ * #,##0_ ;_ * &quot;\&quot;&quot;\&quot;&quot;\&quot;&quot;\&quot;&quot;\&quot;&quot;\&quot;\-#,##0_ ;_ * &quot;-&quot;_ ;_ @_ "/>
    <numFmt numFmtId="307" formatCode="\$#,##0\ ;\(\$#,##0\)"/>
    <numFmt numFmtId="308" formatCode="&quot;$&quot;#,##0\ ;\(&quot;$&quot;#,##0\)"/>
    <numFmt numFmtId="309" formatCode="\t0.00%"/>
    <numFmt numFmtId="310" formatCode="* #,##0_);* \(#,##0\);&quot;-&quot;??_);@"/>
    <numFmt numFmtId="311" formatCode="\U\S\$#,##0.00;\(\U\S\$#,##0.00\)"/>
    <numFmt numFmtId="312" formatCode="_(\§\g\ #,##0_);_(\§\g\ \(#,##0\);_(\§\g\ &quot;-&quot;??_);_(@_)"/>
    <numFmt numFmtId="313" formatCode="_(\§\g\ #,##0_);_(\§\g\ \(#,##0\);_(\§\g\ &quot;-&quot;_);_(@_)"/>
    <numFmt numFmtId="314" formatCode="_-&quot;F&quot;\ * #,##0.0_-;_-&quot;F&quot;\ * #,##0.0\-;_-&quot;F&quot;\ * &quot;-&quot;??_-;_-@_-"/>
    <numFmt numFmtId="315" formatCode="\§\g#,##0_);\(\§\g#,##0\)"/>
    <numFmt numFmtId="316" formatCode="_-&quot;VND&quot;* #,##0_-;\-&quot;VND&quot;* #,##0_-;_-&quot;VND&quot;* &quot;-&quot;_-;_-@_-"/>
    <numFmt numFmtId="317" formatCode="_(&quot;Rp&quot;* #,##0.00_);_(&quot;Rp&quot;* \(#,##0.00\);_(&quot;Rp&quot;* &quot;-&quot;??_);_(@_)"/>
    <numFmt numFmtId="318" formatCode="#,##0.00\ &quot;FB&quot;;[Red]\-#,##0.00\ &quot;FB&quot;"/>
    <numFmt numFmtId="319" formatCode="#,##0\ &quot;$&quot;;\-#,##0\ &quot;$&quot;"/>
    <numFmt numFmtId="320" formatCode="#,##0\ &quot;Z$&quot;;\-#,##0\ &quot;Z$&quot;"/>
    <numFmt numFmtId="321" formatCode="&quot;$&quot;#,##0;\-&quot;$&quot;#,##0"/>
    <numFmt numFmtId="322" formatCode="_-* #,##0\ _F_B_-;\-* #,##0\ _F_B_-;_-* &quot;-&quot;\ _F_B_-;_-@_-"/>
    <numFmt numFmtId="323" formatCode="_-[$€]* #,##0.00_-;\-[$€]* #,##0.00_-;_-[$€]* &quot;-&quot;??_-;_-@_-"/>
    <numFmt numFmtId="324" formatCode="#,##0_);\-#,##0_)"/>
    <numFmt numFmtId="325" formatCode="&quot;Dong&quot;#,##0.00_);[Red]\(&quot;Dong&quot;#,##0.00\)"/>
    <numFmt numFmtId="326" formatCode="#,###;\-#,###;&quot;&quot;;_(@_)"/>
    <numFmt numFmtId="327" formatCode="#."/>
    <numFmt numFmtId="328" formatCode="&quot;€&quot;#,##0;\-&quot;€&quot;#,##0"/>
    <numFmt numFmtId="329" formatCode="#,##0\ &quot;TL&quot;;\-#,##0\ &quot;TL&quot;"/>
    <numFmt numFmtId="330" formatCode="\ \ \ \ \ \ \ \ \ \ \ \ \ \ \ \ \ \ @"/>
    <numFmt numFmtId="331" formatCode="#,##0\ &quot;$&quot;_);\(#,##0\ &quot;$&quot;\)"/>
    <numFmt numFmtId="332" formatCode="0&quot;.&quot;0000"/>
    <numFmt numFmtId="333" formatCode="#,##0\ &quot;$&quot;_);[Red]\(#,##0\ &quot;$&quot;\)"/>
    <numFmt numFmtId="334" formatCode="&quot;\&quot;#,##0;[Red]\-&quot;\&quot;#,##0"/>
    <numFmt numFmtId="335" formatCode="&quot;\&quot;#,##0.00;\-&quot;\&quot;#,##0.00"/>
    <numFmt numFmtId="336" formatCode="###\ ###\ ###\ ###\ ###"/>
    <numFmt numFmtId="337" formatCode="0.##0"/>
    <numFmt numFmtId="338" formatCode="#,##0.00_);\-#,##0.00_)"/>
    <numFmt numFmtId="339" formatCode="0_)%;\(0\)%"/>
    <numFmt numFmtId="340" formatCode="_._._(* 0_)%;_._.* \(0\)%"/>
    <numFmt numFmtId="341" formatCode="_(0_)%;\(0\)%"/>
    <numFmt numFmtId="342" formatCode="0%_);\(0%\)"/>
    <numFmt numFmtId="343" formatCode="#,##0.000_);\(#,##0.000\)"/>
    <numFmt numFmtId="344" formatCode="_(0.0_)%;\(0.0\)%"/>
    <numFmt numFmtId="345" formatCode="_._._(* 0.0_)%;_._.* \(0.0\)%"/>
    <numFmt numFmtId="346" formatCode="_(0.00_)%;\(0.00\)%"/>
    <numFmt numFmtId="347" formatCode="_._._(* 0.00_)%;_._.* \(0.00\)%"/>
    <numFmt numFmtId="348" formatCode="_(0.000_)%;\(0.000\)%"/>
    <numFmt numFmtId="349" formatCode="_._._(* 0.000_)%;_._.* \(0.000\)%"/>
    <numFmt numFmtId="350" formatCode="#"/>
    <numFmt numFmtId="351" formatCode="&quot;¡Ì&quot;#,##0;[Red]\-&quot;¡Ì&quot;#,##0"/>
    <numFmt numFmtId="352" formatCode="_(&quot;.&quot;* #&quot;$&quot;##0_);_(&quot;.&quot;* \(#&quot;$&quot;##0\);_(&quot;.&quot;* &quot;-&quot;_);_(@_)"/>
    <numFmt numFmtId="353" formatCode="&quot;$&quot;#&quot;$&quot;##0_);[Red]\(&quot;$&quot;#&quot;$&quot;##0\)"/>
    <numFmt numFmtId="354" formatCode="#,##0.00\ &quot;F&quot;;[Red]\-#,##0.00\ &quot;F&quot;"/>
    <numFmt numFmtId="355" formatCode="#,##0.00\ \ "/>
    <numFmt numFmtId="356" formatCode="_-* #,##0.0\ _F_-;\-* #,##0.0\ _F_-;_-* &quot;-&quot;??\ _F_-;_-@_-"/>
    <numFmt numFmtId="357" formatCode="0.00000000000E+00;\?"/>
    <numFmt numFmtId="358" formatCode="0.00000"/>
    <numFmt numFmtId="359" formatCode="_-* ###,0&quot;.&quot;00\ _F_B_-;\-* ###,0&quot;.&quot;00\ _F_B_-;_-* &quot;-&quot;??\ _F_B_-;_-@_-"/>
    <numFmt numFmtId="360" formatCode="_(* #.##0.00_);_(* \(#.##0.00\);_(* &quot;-&quot;??_);_(@_)"/>
    <numFmt numFmtId="361" formatCode="#,##0.00\ \ \ \ "/>
    <numFmt numFmtId="362" formatCode="&quot;$&quot;#,##0;[Red]\-&quot;$&quot;#,##0"/>
    <numFmt numFmtId="363" formatCode="#,##0\ &quot;F&quot;;[Red]\-#,##0\ &quot;F&quot;"/>
    <numFmt numFmtId="364" formatCode="#,##0\ &quot;F&quot;;\-#,##0\ &quot;F&quot;"/>
    <numFmt numFmtId="365" formatCode="_-* ###,0&quot;.&quot;00_-;\-* ###,0&quot;.&quot;00_-;_-* &quot;-&quot;??_-;_-@_-"/>
    <numFmt numFmtId="366" formatCode="_-* #,##0\ _F_-;\-* #,##0\ _F_-;_-* &quot;-&quot;??\ _F_-;_-@_-"/>
    <numFmt numFmtId="367" formatCode="#,##0.00\ &quot;F&quot;;\-#,##0.00\ &quot;F&quot;"/>
    <numFmt numFmtId="368" formatCode="#,##0\ &quot;€&quot;;\-#,##0\ &quot;€&quot;"/>
    <numFmt numFmtId="369" formatCode="_-* #,##0\ &quot;DM&quot;_-;\-* #,##0\ &quot;DM&quot;_-;_-* &quot;-&quot;\ &quot;DM&quot;_-;_-@_-"/>
  </numFmts>
  <fonts count="294">
    <font>
      <sz val="12"/>
      <color theme="1"/>
      <name val="Times New Roman"/>
      <family val="2"/>
      <charset val="163"/>
    </font>
    <font>
      <sz val="11"/>
      <color theme="1"/>
      <name val="Calibri"/>
      <family val="2"/>
      <scheme val="minor"/>
    </font>
    <font>
      <sz val="11"/>
      <color theme="1"/>
      <name val="Calibri"/>
      <family val="2"/>
      <charset val="163"/>
      <scheme val="minor"/>
    </font>
    <font>
      <sz val="11"/>
      <color theme="1"/>
      <name val="Calibri"/>
      <family val="2"/>
      <scheme val="minor"/>
    </font>
    <font>
      <sz val="12"/>
      <color theme="1"/>
      <name val="Times New Roman"/>
      <family val="2"/>
      <charset val="163"/>
    </font>
    <font>
      <sz val="10"/>
      <name val="Arial"/>
      <family val="2"/>
    </font>
    <font>
      <b/>
      <sz val="11"/>
      <name val="Times New Roman"/>
      <family val="1"/>
    </font>
    <font>
      <sz val="11"/>
      <color theme="1"/>
      <name val="Calibri"/>
      <family val="2"/>
      <scheme val="minor"/>
    </font>
    <font>
      <sz val="11"/>
      <name val="Calibri"/>
      <family val="2"/>
      <charset val="163"/>
      <scheme val="minor"/>
    </font>
    <font>
      <b/>
      <sz val="12"/>
      <name val="Times New Roman"/>
      <family val="1"/>
    </font>
    <font>
      <i/>
      <sz val="12"/>
      <name val="Times New Roman"/>
      <family val="1"/>
    </font>
    <font>
      <i/>
      <sz val="11"/>
      <name val="Times New Roman"/>
      <family val="1"/>
    </font>
    <font>
      <sz val="11"/>
      <name val="Times New Roman"/>
      <family val="1"/>
    </font>
    <font>
      <b/>
      <sz val="14"/>
      <name val="Times New Roman"/>
      <family val="1"/>
    </font>
    <font>
      <sz val="10"/>
      <name val="Times New Roman"/>
      <family val="1"/>
    </font>
    <font>
      <sz val="12"/>
      <name val="Times New Roman"/>
      <family val="1"/>
    </font>
    <font>
      <b/>
      <sz val="18"/>
      <name val="Times New Roman"/>
      <family val="1"/>
    </font>
    <font>
      <b/>
      <sz val="13"/>
      <name val="Times New Roman"/>
      <family val="1"/>
    </font>
    <font>
      <sz val="13"/>
      <name val="Times New Roman"/>
      <family val="1"/>
    </font>
    <font>
      <i/>
      <sz val="13"/>
      <name val="Times New Roman"/>
      <family val="1"/>
    </font>
    <font>
      <sz val="11"/>
      <color indexed="8"/>
      <name val="Calibri"/>
      <family val="2"/>
    </font>
    <font>
      <sz val="12"/>
      <name val=".VnTime"/>
      <family val="2"/>
    </font>
    <font>
      <sz val="11"/>
      <color indexed="8"/>
      <name val="Arial"/>
      <family val="2"/>
    </font>
    <font>
      <sz val="14"/>
      <name val="Times New Roman"/>
      <family val="1"/>
    </font>
    <font>
      <sz val="10"/>
      <color indexed="8"/>
      <name val="MS Sans Serif"/>
      <family val="2"/>
    </font>
    <font>
      <sz val="11"/>
      <color theme="1"/>
      <name val="Calibri"/>
      <family val="2"/>
      <charset val="163"/>
      <scheme val="minor"/>
    </font>
    <font>
      <sz val="12"/>
      <color rgb="FF00B0F0"/>
      <name val="Times New Roman"/>
      <family val="1"/>
    </font>
    <font>
      <b/>
      <i/>
      <sz val="12"/>
      <name val="Times New Roman"/>
      <family val="1"/>
    </font>
    <font>
      <i/>
      <sz val="16"/>
      <name val="Times New Roman"/>
      <family val="1"/>
    </font>
    <font>
      <i/>
      <sz val="14"/>
      <name val="Times New Roman"/>
      <family val="1"/>
    </font>
    <font>
      <b/>
      <i/>
      <sz val="13"/>
      <name val="Times New Roman"/>
      <family val="1"/>
    </font>
    <font>
      <b/>
      <sz val="13"/>
      <name val="Calibri"/>
      <family val="2"/>
    </font>
    <font>
      <sz val="14"/>
      <color rgb="FFFF0000"/>
      <name val="Times New Roman"/>
      <family val="1"/>
    </font>
    <font>
      <b/>
      <sz val="12"/>
      <color rgb="FF00B0F0"/>
      <name val="Times New Roman"/>
      <family val="1"/>
    </font>
    <font>
      <sz val="14"/>
      <color rgb="FF00B0F0"/>
      <name val="Times New Roman"/>
      <family val="1"/>
    </font>
    <font>
      <sz val="12"/>
      <color theme="1"/>
      <name val="Times New Roman"/>
      <family val="2"/>
    </font>
    <font>
      <b/>
      <sz val="16"/>
      <name val="Times New Roman"/>
      <family val="1"/>
    </font>
    <font>
      <sz val="11"/>
      <color rgb="FF00B0F0"/>
      <name val="Calibri"/>
      <family val="2"/>
      <charset val="163"/>
      <scheme val="minor"/>
    </font>
    <font>
      <sz val="11"/>
      <color rgb="FF00B0F0"/>
      <name val="Times New Roman"/>
      <family val="1"/>
    </font>
    <font>
      <sz val="12"/>
      <color rgb="FFFF0000"/>
      <name val="Times New Roman"/>
      <family val="1"/>
    </font>
    <font>
      <sz val="12"/>
      <name val="VNI-Times"/>
    </font>
    <font>
      <sz val="10"/>
      <name val="Arial MT"/>
      <family val="2"/>
    </font>
    <font>
      <sz val="12"/>
      <name val="돋움체"/>
      <family val="3"/>
      <charset val="129"/>
    </font>
    <font>
      <sz val="11"/>
      <name val="VNI-Times"/>
    </font>
    <font>
      <b/>
      <sz val="10"/>
      <name val="SVNtimes new roman"/>
      <family val="2"/>
    </font>
    <font>
      <sz val="9"/>
      <name val="ﾀﾞｯﾁ"/>
      <family val="3"/>
      <charset val="128"/>
    </font>
    <font>
      <sz val="12"/>
      <name val="VNtimes new roman"/>
      <family val="2"/>
    </font>
    <font>
      <sz val="10"/>
      <name val=".VnTime"/>
      <family val="2"/>
    </font>
    <font>
      <sz val="10"/>
      <name val="AngsanaUPC"/>
      <family val="1"/>
    </font>
    <font>
      <sz val="10"/>
      <name val=".VnArial"/>
      <family val="2"/>
    </font>
    <font>
      <sz val="11"/>
      <name val="??"/>
      <family val="3"/>
    </font>
    <font>
      <sz val="12"/>
      <name val=".VnArial"/>
      <family val="2"/>
    </font>
    <font>
      <sz val="10"/>
      <name val="??"/>
      <family val="3"/>
      <charset val="129"/>
    </font>
    <font>
      <sz val="16"/>
      <name val="AngsanaUPC"/>
      <family val="3"/>
    </font>
    <font>
      <sz val="12"/>
      <name val="????"/>
      <family val="1"/>
      <charset val="136"/>
    </font>
    <font>
      <sz val="12"/>
      <name val="Courier"/>
      <family val="3"/>
    </font>
    <font>
      <sz val="10"/>
      <name val="Arial"/>
      <family val="2"/>
      <charset val="1"/>
    </font>
    <font>
      <sz val="12"/>
      <name val="|??¢¥¢¬¨Ï"/>
      <family val="1"/>
      <charset val="129"/>
    </font>
    <font>
      <sz val="14"/>
      <name val="뼻뮝"/>
      <family val="3"/>
      <charset val="129"/>
    </font>
    <font>
      <b/>
      <sz val="12"/>
      <name val="Arial"/>
      <family val="2"/>
    </font>
    <font>
      <sz val="10"/>
      <name val="VNI-Times"/>
    </font>
    <font>
      <sz val="12"/>
      <name val="Arial"/>
      <family val="2"/>
    </font>
    <font>
      <sz val="12"/>
      <name val="VNTime"/>
    </font>
    <font>
      <sz val="10"/>
      <name val="MS Sans Serif"/>
      <family val="2"/>
    </font>
    <font>
      <sz val="10"/>
      <name val="Helv"/>
      <family val="2"/>
    </font>
    <font>
      <sz val="10"/>
      <color indexed="8"/>
      <name val="Arial"/>
      <family val="2"/>
    </font>
    <font>
      <sz val="10"/>
      <color indexed="8"/>
      <name val="Arial"/>
      <family val="2"/>
      <charset val="163"/>
    </font>
    <font>
      <sz val="12"/>
      <name val="VNI-Palatin"/>
    </font>
    <font>
      <sz val="14"/>
      <name val="??"/>
      <family val="3"/>
      <charset val="129"/>
    </font>
    <font>
      <sz val="14"/>
      <name val=".VnTime"/>
      <family val="2"/>
    </font>
    <font>
      <sz val="9"/>
      <name val="Arial MT"/>
    </font>
    <font>
      <sz val="10"/>
      <name val="VNI-Helve"/>
    </font>
    <font>
      <sz val="12"/>
      <name val="VNI-Helve"/>
    </font>
    <font>
      <sz val="9"/>
      <name val="Arial"/>
      <family val="2"/>
    </font>
    <font>
      <sz val="9"/>
      <name val=".VnTime"/>
      <family val="2"/>
    </font>
    <font>
      <sz val="12"/>
      <name val="???"/>
    </font>
    <font>
      <sz val="11"/>
      <name val="‚l‚r ‚oƒSƒVƒbƒN"/>
      <family val="3"/>
      <charset val="128"/>
    </font>
    <font>
      <sz val="14"/>
      <name val="‚l‚r –¾’©"/>
      <charset val="128"/>
    </font>
    <font>
      <sz val="12"/>
      <name val="바탕체"/>
      <family val="1"/>
      <charset val="129"/>
    </font>
    <font>
      <sz val="14"/>
      <name val="Terminal"/>
      <family val="3"/>
      <charset val="128"/>
    </font>
    <font>
      <sz val="11"/>
      <name val="–¾’©"/>
      <family val="1"/>
      <charset val="128"/>
    </font>
    <font>
      <sz val="14"/>
      <name val="VNTime"/>
    </font>
    <font>
      <sz val="10"/>
      <name val=".VnArial NarrowH"/>
      <family val="2"/>
    </font>
    <font>
      <b/>
      <u/>
      <sz val="14"/>
      <color indexed="8"/>
      <name val=".VnBook-AntiquaH"/>
      <family val="2"/>
    </font>
    <font>
      <sz val="11"/>
      <name val=".VnTime"/>
      <family val="2"/>
    </font>
    <font>
      <b/>
      <u/>
      <sz val="10"/>
      <name val="VNI-Times"/>
    </font>
    <font>
      <b/>
      <sz val="10"/>
      <name val=".VnArial"/>
      <family val="2"/>
    </font>
    <font>
      <sz val="12"/>
      <name val="???"/>
      <family val="3"/>
    </font>
    <font>
      <sz val="12"/>
      <name val="바탕체"/>
      <family val="3"/>
    </font>
    <font>
      <sz val="10"/>
      <name val="VnTimes"/>
    </font>
    <font>
      <sz val="12"/>
      <color indexed="10"/>
      <name val=".VnArial Narrow"/>
      <family val="2"/>
    </font>
    <font>
      <sz val="12"/>
      <color indexed="8"/>
      <name val="¹ÙÅÁÃ¼"/>
      <family val="1"/>
      <charset val="129"/>
    </font>
    <font>
      <i/>
      <sz val="12"/>
      <color indexed="8"/>
      <name val=".VnBook-AntiquaH"/>
      <family val="2"/>
    </font>
    <font>
      <sz val="12"/>
      <name val="Arial Cyr"/>
    </font>
    <font>
      <b/>
      <sz val="12"/>
      <color indexed="8"/>
      <name val=".VnBook-Antiqua"/>
      <family val="2"/>
    </font>
    <font>
      <i/>
      <sz val="12"/>
      <color indexed="8"/>
      <name val=".VnBook-Antiqua"/>
      <family val="2"/>
    </font>
    <font>
      <sz val="14"/>
      <name val=".VnTimeH"/>
      <family val="2"/>
    </font>
    <font>
      <sz val="11"/>
      <color indexed="9"/>
      <name val="Calibri"/>
      <family val="2"/>
    </font>
    <font>
      <sz val="12"/>
      <name val="¹UAAA¼"/>
      <family val="3"/>
      <charset val="129"/>
    </font>
    <font>
      <sz val="9"/>
      <name val="ＭＳ ゴシック"/>
      <family val="3"/>
      <charset val="128"/>
    </font>
    <font>
      <sz val="8"/>
      <name val="Times New Roman"/>
      <family val="1"/>
    </font>
    <font>
      <b/>
      <sz val="12"/>
      <color indexed="63"/>
      <name val="VNI-Times"/>
    </font>
    <font>
      <sz val="12"/>
      <name val="¹ÙÅÁÃ¼"/>
      <charset val="129"/>
    </font>
    <font>
      <sz val="13"/>
      <name val=".VnTime"/>
      <family val="2"/>
    </font>
    <font>
      <sz val="11"/>
      <name val=".VnArial"/>
      <family val="2"/>
    </font>
    <font>
      <sz val="11"/>
      <color indexed="20"/>
      <name val="Calibri"/>
      <family val="2"/>
    </font>
    <font>
      <b/>
      <i/>
      <sz val="14"/>
      <name val="VNTime"/>
      <family val="2"/>
    </font>
    <font>
      <sz val="12"/>
      <name val=".VnArial Narrow"/>
      <family val="2"/>
    </font>
    <font>
      <sz val="12"/>
      <name val="Tms Rmn"/>
    </font>
    <font>
      <sz val="11"/>
      <name val="µ¸¿ò"/>
      <charset val="129"/>
    </font>
    <font>
      <sz val="12"/>
      <name val="System"/>
      <family val="1"/>
      <charset val="129"/>
    </font>
    <font>
      <sz val="11"/>
      <name val="µ¸¿ò"/>
      <family val="1"/>
    </font>
    <font>
      <sz val="10"/>
      <name val="±¼¸²A¼"/>
      <family val="3"/>
      <charset val="129"/>
    </font>
    <font>
      <sz val="12"/>
      <name val="¹ÙÅÁÃ¼"/>
      <family val="1"/>
      <charset val="129"/>
    </font>
    <font>
      <sz val="10"/>
      <name val="Helv"/>
    </font>
    <font>
      <sz val="12"/>
      <name val="Arial"/>
      <family val="2"/>
      <charset val="163"/>
    </font>
    <font>
      <b/>
      <sz val="11"/>
      <color indexed="52"/>
      <name val="Calibri"/>
      <family val="2"/>
    </font>
    <font>
      <b/>
      <sz val="10"/>
      <name val="Helv"/>
      <family val="2"/>
    </font>
    <font>
      <b/>
      <sz val="10"/>
      <name val="Helv"/>
    </font>
    <font>
      <b/>
      <sz val="11"/>
      <name val="Arial"/>
      <family val="2"/>
    </font>
    <font>
      <b/>
      <sz val="8"/>
      <name val="Arial"/>
      <family val="2"/>
    </font>
    <font>
      <sz val="11"/>
      <name val="Tms Rmn"/>
    </font>
    <font>
      <sz val="12"/>
      <color theme="1"/>
      <name val="Calibri"/>
      <family val="2"/>
      <scheme val="minor"/>
    </font>
    <font>
      <sz val="14"/>
      <name val="Times New Roman"/>
      <family val="1"/>
      <charset val="163"/>
    </font>
    <font>
      <sz val="12"/>
      <name val="Times New Roman"/>
      <family val="1"/>
      <charset val="163"/>
    </font>
    <font>
      <u val="singleAccounting"/>
      <sz val="11"/>
      <name val="Times New Roman"/>
      <family val="1"/>
    </font>
    <font>
      <sz val="10"/>
      <name val="Arial"/>
      <family val="2"/>
      <charset val="163"/>
    </font>
    <font>
      <sz val="12"/>
      <color indexed="8"/>
      <name val="Times New Roman"/>
      <family val="2"/>
    </font>
    <font>
      <sz val="10"/>
      <color indexed="8"/>
      <name val="Times New Roman"/>
      <family val="2"/>
    </font>
    <font>
      <sz val="14"/>
      <color indexed="8"/>
      <name val="Times New Roman"/>
      <family val="2"/>
    </font>
    <font>
      <sz val="9"/>
      <name val="Times New Roman"/>
      <family val="1"/>
      <charset val="163"/>
    </font>
    <font>
      <sz val="11"/>
      <name val="UVnTime"/>
      <family val="2"/>
    </font>
    <font>
      <sz val="11"/>
      <color indexed="8"/>
      <name val="Times New Roman"/>
      <family val="2"/>
    </font>
    <font>
      <sz val="10"/>
      <color theme="1"/>
      <name val="Times New Roman"/>
      <family val="2"/>
    </font>
    <font>
      <sz val="14"/>
      <color theme="1"/>
      <name val="Times New Roman"/>
      <family val="2"/>
      <charset val="163"/>
    </font>
    <font>
      <sz val="14"/>
      <color indexed="8"/>
      <name val="Times New Roman"/>
      <family val="2"/>
      <charset val="163"/>
    </font>
    <font>
      <sz val="11"/>
      <color indexed="8"/>
      <name val="Calibri"/>
      <family val="2"/>
      <charset val="163"/>
    </font>
    <font>
      <sz val="11"/>
      <color theme="1"/>
      <name val="Times New Roman"/>
      <family val="2"/>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1"/>
      <color indexed="9"/>
      <name val="Calibri"/>
      <family val="2"/>
    </font>
    <font>
      <sz val="10"/>
      <name val="VNI-Aptima"/>
    </font>
    <font>
      <b/>
      <sz val="11"/>
      <name val="VNTimeH"/>
      <family val="2"/>
    </font>
    <font>
      <b/>
      <sz val="13"/>
      <color indexed="16"/>
      <name val=".VnTime"/>
      <family val="2"/>
    </font>
    <font>
      <sz val="10"/>
      <name val="Arial CE"/>
      <charset val="238"/>
    </font>
    <font>
      <sz val="10"/>
      <name val="Arial CE"/>
    </font>
    <font>
      <b/>
      <sz val="11"/>
      <color indexed="63"/>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0"/>
      <color indexed="16"/>
      <name val="MS Serif"/>
      <family val="1"/>
    </font>
    <font>
      <sz val="10"/>
      <name val="VNI-Helve-Condense"/>
    </font>
    <font>
      <sz val="12"/>
      <color indexed="8"/>
      <name val="Times New Roman"/>
      <family val="2"/>
      <charset val="1"/>
    </font>
    <font>
      <i/>
      <sz val="11"/>
      <color indexed="23"/>
      <name val="Calibri"/>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6"/>
      <color indexed="14"/>
      <name val="VNottawa"/>
      <family val="2"/>
    </font>
    <font>
      <sz val="11"/>
      <color indexed="17"/>
      <name val="Calibri"/>
      <family val="2"/>
    </font>
    <font>
      <sz val="8"/>
      <name val="Arial"/>
      <family val="2"/>
    </font>
    <font>
      <sz val="12"/>
      <name val="VNTime"/>
      <family val="2"/>
    </font>
    <font>
      <sz val="10"/>
      <name val=".VnArialH"/>
      <family val="2"/>
    </font>
    <font>
      <b/>
      <sz val="12"/>
      <name val=".VnBook-AntiquaH"/>
      <family val="2"/>
    </font>
    <font>
      <b/>
      <sz val="12"/>
      <color indexed="9"/>
      <name val="Tms Rmn"/>
    </font>
    <font>
      <b/>
      <sz val="12"/>
      <name val="Helv"/>
      <family val="2"/>
    </font>
    <font>
      <b/>
      <sz val="12"/>
      <name val="Helv"/>
    </font>
    <font>
      <b/>
      <sz val="10"/>
      <name val="Arial"/>
      <family val="2"/>
    </font>
    <font>
      <b/>
      <sz val="18"/>
      <name val="Arial"/>
      <family val="2"/>
    </font>
    <font>
      <b/>
      <sz val="1"/>
      <color indexed="8"/>
      <name val="Courier"/>
      <family val="3"/>
    </font>
    <font>
      <b/>
      <sz val="8"/>
      <name val="MS Sans Serif"/>
      <family val="2"/>
    </font>
    <font>
      <b/>
      <sz val="10"/>
      <name val=".VnTime"/>
      <family val="2"/>
    </font>
    <font>
      <sz val="11"/>
      <name val="VNHelvet"/>
    </font>
    <font>
      <b/>
      <sz val="14"/>
      <name val=".VnTimeH"/>
      <family val="2"/>
    </font>
    <font>
      <sz val="12"/>
      <name val="??"/>
      <family val="1"/>
      <charset val="129"/>
    </font>
    <font>
      <sz val="12"/>
      <name val="±¼¸²Ã¼"/>
      <family val="3"/>
      <charset val="129"/>
    </font>
    <font>
      <sz val="10"/>
      <name val=" "/>
      <family val="1"/>
      <charset val="136"/>
    </font>
    <font>
      <sz val="8"/>
      <name val="Arial"/>
      <family val="2"/>
      <charset val="163"/>
    </font>
    <font>
      <sz val="8"/>
      <color indexed="12"/>
      <name val="Helv"/>
    </font>
    <font>
      <u/>
      <sz val="10"/>
      <color indexed="12"/>
      <name val=".VnTime"/>
      <family val="2"/>
    </font>
    <font>
      <u/>
      <sz val="12"/>
      <color indexed="12"/>
      <name val=".VnTime"/>
      <family val="2"/>
    </font>
    <font>
      <u/>
      <sz val="12"/>
      <color indexed="12"/>
      <name val="Arial"/>
      <family val="2"/>
    </font>
    <font>
      <sz val="11"/>
      <color indexed="52"/>
      <name val="Calibri"/>
      <family val="2"/>
    </font>
    <font>
      <i/>
      <sz val="10"/>
      <name val=".VnTime"/>
      <family val="2"/>
    </font>
    <font>
      <sz val="8"/>
      <name val="VNarial"/>
      <family val="2"/>
    </font>
    <font>
      <b/>
      <sz val="11"/>
      <name val="Helv"/>
      <family val="2"/>
    </font>
    <font>
      <b/>
      <sz val="11"/>
      <name val="Helv"/>
    </font>
    <font>
      <sz val="11"/>
      <color indexed="60"/>
      <name val="Calibri"/>
      <family val="2"/>
    </font>
    <font>
      <sz val="12"/>
      <color rgb="FF9C6500"/>
      <name val="Times New Roman"/>
      <family val="2"/>
    </font>
    <font>
      <sz val="10"/>
      <name val="Times New Roman"/>
      <family val="1"/>
      <charset val="163"/>
    </font>
    <font>
      <sz val="7"/>
      <name val="Small Fonts"/>
      <family val="2"/>
    </font>
    <font>
      <b/>
      <sz val="12"/>
      <name val="VN-NTime"/>
    </font>
    <font>
      <b/>
      <i/>
      <sz val="16"/>
      <name val="Helv"/>
    </font>
    <font>
      <sz val="10"/>
      <color theme="1"/>
      <name val="Calibri"/>
      <family val="2"/>
      <scheme val="minor"/>
    </font>
    <font>
      <sz val="11"/>
      <color indexed="8"/>
      <name val="Calibri"/>
      <family val="2"/>
      <scheme val="minor"/>
    </font>
    <font>
      <sz val="11"/>
      <color theme="1"/>
      <name val="Calibri"/>
      <family val="2"/>
    </font>
    <font>
      <sz val="14"/>
      <color theme="1"/>
      <name val="Times New Roman"/>
      <family val="2"/>
    </font>
    <font>
      <sz val="11"/>
      <color indexed="8"/>
      <name val="Helvetica Neue"/>
    </font>
    <font>
      <sz val="11"/>
      <color theme="1"/>
      <name val="Arial"/>
      <family val="2"/>
    </font>
    <font>
      <sz val="10"/>
      <color rgb="FF000000"/>
      <name val="Arial"/>
      <family val="2"/>
      <charset val="163"/>
    </font>
    <font>
      <sz val="11"/>
      <name val="VNI-Aptima"/>
    </font>
    <font>
      <sz val="14"/>
      <name val="System"/>
      <family val="2"/>
    </font>
    <font>
      <sz val="14"/>
      <name val=".VnArial Narrow"/>
      <family val="2"/>
    </font>
    <font>
      <sz val="12"/>
      <color indexed="8"/>
      <name val="Times New Roman"/>
      <family val="1"/>
    </font>
    <font>
      <sz val="8"/>
      <name val="Times New Roman"/>
      <family val="1"/>
      <charset val="163"/>
    </font>
    <font>
      <sz val="12"/>
      <name val="Helv"/>
    </font>
    <font>
      <sz val="12"/>
      <name val="Helv"/>
      <family val="2"/>
    </font>
    <font>
      <b/>
      <sz val="10"/>
      <name val="MS Sans Serif"/>
      <family val="2"/>
    </font>
    <font>
      <sz val="8"/>
      <name val="Wingdings"/>
      <charset val="2"/>
    </font>
    <font>
      <sz val="8"/>
      <name val="Helv"/>
    </font>
    <font>
      <b/>
      <sz val="12"/>
      <color indexed="8"/>
      <name val="Arial"/>
      <family val="2"/>
    </font>
    <font>
      <b/>
      <sz val="12"/>
      <color indexed="8"/>
      <name val="Arial"/>
      <family val="2"/>
      <charset val="163"/>
    </font>
    <font>
      <b/>
      <i/>
      <sz val="12"/>
      <color indexed="8"/>
      <name val="Arial"/>
      <family val="2"/>
    </font>
    <font>
      <b/>
      <i/>
      <sz val="12"/>
      <color indexed="8"/>
      <name val="Arial"/>
      <family val="2"/>
      <charset val="163"/>
    </font>
    <font>
      <sz val="12"/>
      <color indexed="8"/>
      <name val="Arial"/>
      <family val="2"/>
    </font>
    <font>
      <sz val="12"/>
      <color indexed="8"/>
      <name val="Arial"/>
      <family val="2"/>
      <charset val="163"/>
    </font>
    <font>
      <i/>
      <sz val="12"/>
      <color indexed="8"/>
      <name val="Arial"/>
      <family val="2"/>
    </font>
    <font>
      <i/>
      <sz val="12"/>
      <color indexed="8"/>
      <name val="Arial"/>
      <family val="2"/>
      <charset val="163"/>
    </font>
    <font>
      <sz val="19"/>
      <color indexed="48"/>
      <name val="Arial"/>
      <family val="2"/>
    </font>
    <font>
      <sz val="19"/>
      <color indexed="48"/>
      <name val="Arial"/>
      <family val="2"/>
      <charset val="163"/>
    </font>
    <font>
      <sz val="12"/>
      <color indexed="14"/>
      <name val="Arial"/>
      <family val="2"/>
    </font>
    <font>
      <sz val="12"/>
      <color indexed="14"/>
      <name val="Arial"/>
      <family val="2"/>
      <charset val="163"/>
    </font>
    <font>
      <sz val="11"/>
      <name val="3C_Times_T"/>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b/>
      <sz val="18"/>
      <color indexed="56"/>
      <name val="Cambria"/>
      <family val="2"/>
    </font>
    <font>
      <sz val="9.5"/>
      <name val=".VnBlackH"/>
      <family val="2"/>
    </font>
    <font>
      <b/>
      <sz val="10"/>
      <name val=".VnBahamasBH"/>
      <family val="2"/>
    </font>
    <font>
      <b/>
      <sz val="11"/>
      <name val=".VnArialH"/>
      <family val="2"/>
    </font>
    <font>
      <b/>
      <sz val="12"/>
      <name val=".VnTime"/>
      <family val="2"/>
    </font>
    <font>
      <b/>
      <sz val="10"/>
      <name val=".VnTimeH"/>
      <family val="2"/>
    </font>
    <font>
      <b/>
      <sz val="11"/>
      <name val=".VnTimeH"/>
      <family val="2"/>
    </font>
    <font>
      <b/>
      <sz val="10"/>
      <name val=".VnArialH"/>
      <family val="2"/>
    </font>
    <font>
      <b/>
      <sz val="11"/>
      <color indexed="8"/>
      <name val="Calibri"/>
      <family val="2"/>
    </font>
    <font>
      <sz val="10"/>
      <name val=".VnArial Narrow"/>
      <family val="2"/>
    </font>
    <font>
      <b/>
      <sz val="12"/>
      <name val="VNI-Times"/>
    </font>
    <font>
      <sz val="11"/>
      <name val=".VnAvant"/>
      <family val="2"/>
    </font>
    <font>
      <b/>
      <sz val="13"/>
      <color indexed="8"/>
      <name val=".VnTimeH"/>
      <family val="2"/>
    </font>
    <font>
      <sz val="10"/>
      <name val=".VnAvant"/>
      <family val="2"/>
    </font>
    <font>
      <sz val="11"/>
      <color indexed="10"/>
      <name val="Calibri"/>
      <family val="2"/>
    </font>
    <font>
      <sz val="10"/>
      <name val="VNtimes new roman"/>
      <family val="2"/>
    </font>
    <font>
      <sz val="10"/>
      <name val="VNtimes new roman"/>
      <family val="1"/>
    </font>
    <font>
      <sz val="14"/>
      <name val="VnTime"/>
      <family val="2"/>
    </font>
    <font>
      <sz val="8"/>
      <name val=".VnTime"/>
      <family val="2"/>
    </font>
    <font>
      <b/>
      <sz val="8"/>
      <name val="VN Helvetica"/>
    </font>
    <font>
      <sz val="10"/>
      <name val="VN Helvetica"/>
    </font>
    <font>
      <b/>
      <sz val="10"/>
      <name val="VN AvantGBook"/>
    </font>
    <font>
      <b/>
      <sz val="10"/>
      <name val="VN Helvetica"/>
    </font>
    <font>
      <b/>
      <sz val="16"/>
      <name val=".VnTime"/>
      <family val="2"/>
    </font>
    <font>
      <sz val="10"/>
      <name val="Geneva"/>
      <family val="2"/>
    </font>
    <font>
      <b/>
      <i/>
      <sz val="12"/>
      <name val=".VnTime"/>
      <family val="2"/>
    </font>
    <font>
      <sz val="14"/>
      <name val=".VnArial"/>
      <family val="2"/>
    </font>
    <font>
      <sz val="14"/>
      <name val="뼻뮝"/>
      <family val="3"/>
    </font>
    <font>
      <sz val="12"/>
      <color indexed="8"/>
      <name val="바탕체"/>
      <family val="1"/>
      <charset val="129"/>
    </font>
    <font>
      <sz val="12"/>
      <name val="뼻뮝"/>
      <family val="3"/>
    </font>
    <font>
      <sz val="10"/>
      <name val="명조"/>
      <family val="3"/>
      <charset val="129"/>
    </font>
    <font>
      <sz val="10"/>
      <name val="돋움체"/>
      <family val="3"/>
      <charset val="129"/>
    </font>
    <font>
      <sz val="10"/>
      <name val="明朝"/>
      <family val="1"/>
      <charset val="128"/>
    </font>
    <font>
      <b/>
      <sz val="12"/>
      <color theme="1"/>
      <name val="Times New Roman"/>
      <family val="1"/>
    </font>
    <font>
      <b/>
      <sz val="14"/>
      <color theme="1"/>
      <name val="Times New Roman"/>
      <family val="1"/>
    </font>
    <font>
      <i/>
      <sz val="14"/>
      <color theme="1"/>
      <name val="Times New Roman"/>
      <family val="1"/>
    </font>
    <font>
      <b/>
      <sz val="10"/>
      <color theme="1"/>
      <name val="Times New Roman"/>
      <family val="1"/>
    </font>
    <font>
      <sz val="8"/>
      <name val="Times New Roman"/>
      <family val="2"/>
      <charset val="163"/>
    </font>
    <font>
      <sz val="14"/>
      <color theme="1"/>
      <name val="Times New Roman"/>
      <family val="1"/>
    </font>
    <font>
      <b/>
      <i/>
      <sz val="14"/>
      <color theme="1"/>
      <name val="Times New Roman"/>
      <family val="1"/>
    </font>
    <font>
      <b/>
      <u/>
      <sz val="14"/>
      <color theme="1"/>
      <name val="Times New Roman"/>
      <family val="1"/>
    </font>
    <font>
      <b/>
      <sz val="10"/>
      <name val="Times New Roman"/>
      <family val="1"/>
    </font>
    <font>
      <sz val="10"/>
      <color theme="1"/>
      <name val="Times New Roman"/>
      <family val="1"/>
    </font>
    <font>
      <b/>
      <u/>
      <sz val="10"/>
      <name val="Times New Roman"/>
      <family val="1"/>
    </font>
    <font>
      <b/>
      <i/>
      <sz val="10"/>
      <name val="Times New Roman"/>
      <family val="1"/>
    </font>
    <font>
      <i/>
      <sz val="10"/>
      <name val="Times New Roman"/>
      <family val="1"/>
    </font>
    <font>
      <sz val="11"/>
      <color rgb="FFFF0000"/>
      <name val="Times New Roman"/>
      <family val="1"/>
    </font>
    <font>
      <sz val="12"/>
      <color theme="1"/>
      <name val="Times New Roman"/>
      <family val="1"/>
    </font>
    <font>
      <i/>
      <sz val="12"/>
      <color theme="1"/>
      <name val="Times New Roman"/>
      <family val="1"/>
    </font>
    <font>
      <sz val="12"/>
      <name val=".VnTime"/>
      <charset val="134"/>
    </font>
    <font>
      <sz val="10"/>
      <name val="Arial"/>
      <charset val="134"/>
    </font>
    <font>
      <b/>
      <u/>
      <sz val="12"/>
      <name val="Times New Roman"/>
      <family val="1"/>
    </font>
  </fonts>
  <fills count="56">
    <fill>
      <patternFill patternType="none"/>
    </fill>
    <fill>
      <patternFill patternType="gray125"/>
    </fill>
    <fill>
      <patternFill patternType="solid">
        <fgColor theme="0"/>
        <bgColor indexed="64"/>
      </patternFill>
    </fill>
    <fill>
      <patternFill patternType="solid">
        <fgColor rgb="FFFFEB9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3"/>
        <bgColor indexed="64"/>
      </patternFill>
    </fill>
    <fill>
      <patternFill patternType="solid">
        <fgColor indexed="41"/>
        <bgColor indexed="64"/>
      </patternFill>
    </fill>
    <fill>
      <patternFill patternType="solid">
        <fgColor indexed="65"/>
        <bgColor indexed="64"/>
      </patternFill>
    </fill>
    <fill>
      <patternFill patternType="solid"/>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rgb="FFFFFF0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style="medium">
        <color indexed="64"/>
      </left>
      <right style="medium">
        <color indexed="64"/>
      </right>
      <top style="hair">
        <color indexed="64"/>
      </top>
      <bottom style="hair">
        <color indexed="64"/>
      </bottom>
      <diagonal/>
    </border>
    <border>
      <left/>
      <right/>
      <top/>
      <bottom style="hair">
        <color indexed="64"/>
      </bottom>
      <diagonal/>
    </border>
    <border>
      <left/>
      <right/>
      <top style="double">
        <color indexed="64"/>
      </top>
      <bottom/>
      <diagonal/>
    </border>
    <border>
      <left style="hair">
        <color indexed="64"/>
      </left>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diagonal/>
    </border>
    <border>
      <left style="thin">
        <color indexed="64"/>
      </left>
      <right style="thin">
        <color indexed="64"/>
      </right>
      <top/>
      <bottom style="hair">
        <color indexed="64"/>
      </bottom>
      <diagonal/>
    </border>
    <border>
      <left/>
      <right/>
      <top style="thin">
        <color auto="1"/>
      </top>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4915">
    <xf numFmtId="0" fontId="0" fillId="0" borderId="0"/>
    <xf numFmtId="165" fontId="4" fillId="0" borderId="0" applyFont="0" applyFill="0" applyBorder="0" applyAlignment="0" applyProtection="0"/>
    <xf numFmtId="0" fontId="5" fillId="0" borderId="0"/>
    <xf numFmtId="0" fontId="7" fillId="0" borderId="0"/>
    <xf numFmtId="0" fontId="7" fillId="0" borderId="0"/>
    <xf numFmtId="171" fontId="7" fillId="0" borderId="0" applyFont="0" applyFill="0" applyBorder="0" applyAlignment="0" applyProtection="0"/>
    <xf numFmtId="165" fontId="4" fillId="0" borderId="0" applyFont="0" applyFill="0" applyBorder="0" applyAlignment="0" applyProtection="0"/>
    <xf numFmtId="171" fontId="20" fillId="0" borderId="0" applyFont="0" applyFill="0" applyBorder="0" applyAlignment="0" applyProtection="0"/>
    <xf numFmtId="0" fontId="21" fillId="0" borderId="0"/>
    <xf numFmtId="0" fontId="22" fillId="0" borderId="0"/>
    <xf numFmtId="171" fontId="20" fillId="0" borderId="0" applyFont="0" applyFill="0" applyBorder="0" applyAlignment="0" applyProtection="0"/>
    <xf numFmtId="0" fontId="7" fillId="0" borderId="0"/>
    <xf numFmtId="0" fontId="4" fillId="0" borderId="0"/>
    <xf numFmtId="0" fontId="24" fillId="0" borderId="0"/>
    <xf numFmtId="0" fontId="5" fillId="0" borderId="0"/>
    <xf numFmtId="0" fontId="25" fillId="0" borderId="0"/>
    <xf numFmtId="171" fontId="5" fillId="0" borderId="0" applyFont="0" applyFill="0" applyBorder="0" applyAlignment="0" applyProtection="0"/>
    <xf numFmtId="0" fontId="5" fillId="0" borderId="0"/>
    <xf numFmtId="165" fontId="7" fillId="0" borderId="0" applyFont="0" applyFill="0" applyBorder="0" applyAlignment="0" applyProtection="0"/>
    <xf numFmtId="165" fontId="4"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71" fontId="5" fillId="0" borderId="0" applyFont="0" applyFill="0" applyBorder="0" applyAlignment="0" applyProtection="0"/>
    <xf numFmtId="0" fontId="5" fillId="0" borderId="0"/>
    <xf numFmtId="0" fontId="5" fillId="0" borderId="0"/>
    <xf numFmtId="9" fontId="7" fillId="0" borderId="0" applyFont="0" applyFill="0" applyBorder="0" applyAlignment="0" applyProtection="0"/>
    <xf numFmtId="0" fontId="35" fillId="0" borderId="0"/>
    <xf numFmtId="171" fontId="35"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171" fontId="3" fillId="0" borderId="0" applyFont="0" applyFill="0" applyBorder="0" applyAlignment="0" applyProtection="0"/>
    <xf numFmtId="184" fontId="4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Protection="0"/>
    <xf numFmtId="0" fontId="41" fillId="0" borderId="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0" fontId="24" fillId="0" borderId="0"/>
    <xf numFmtId="0" fontId="21" fillId="0" borderId="0"/>
    <xf numFmtId="185" fontId="40" fillId="0" borderId="0" applyFont="0" applyFill="0" applyBorder="0" applyAlignment="0" applyProtection="0">
      <protection locked="0"/>
    </xf>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0" fontId="43" fillId="0" borderId="0"/>
    <xf numFmtId="186" fontId="44" fillId="0" borderId="20">
      <alignment horizontal="center"/>
      <protection hidden="1"/>
    </xf>
    <xf numFmtId="38" fontId="45" fillId="0" borderId="0" applyFont="0" applyFill="0" applyBorder="0" applyAlignment="0" applyProtection="0"/>
    <xf numFmtId="177" fontId="46" fillId="0" borderId="21" applyFont="0" applyBorder="0"/>
    <xf numFmtId="177" fontId="46" fillId="0" borderId="21" applyFont="0" applyBorder="0"/>
    <xf numFmtId="177" fontId="46" fillId="0" borderId="21" applyFont="0" applyBorder="0"/>
    <xf numFmtId="177" fontId="46" fillId="0" borderId="21" applyFont="0" applyBorder="0"/>
    <xf numFmtId="0" fontId="47" fillId="0" borderId="0"/>
    <xf numFmtId="0" fontId="21" fillId="0" borderId="22" applyNumberFormat="0" applyFill="0" applyBorder="0" applyAlignment="0" applyProtection="0"/>
    <xf numFmtId="187" fontId="5" fillId="0" borderId="0" applyFont="0" applyFill="0" applyBorder="0" applyAlignment="0" applyProtection="0"/>
    <xf numFmtId="0" fontId="48"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5" fillId="0" borderId="0" applyFont="0" applyFill="0" applyBorder="0" applyAlignment="0" applyProtection="0"/>
    <xf numFmtId="187" fontId="5" fillId="0" borderId="0" applyFont="0" applyFill="0" applyBorder="0" applyAlignment="0" applyProtection="0"/>
    <xf numFmtId="0" fontId="5" fillId="0" borderId="0" applyFont="0" applyFill="0" applyBorder="0" applyAlignment="0" applyProtection="0"/>
    <xf numFmtId="191" fontId="50" fillId="0" borderId="0" applyFont="0" applyFill="0" applyBorder="0" applyAlignment="0" applyProtection="0"/>
    <xf numFmtId="191" fontId="50" fillId="0" borderId="0" applyFont="0" applyFill="0" applyBorder="0" applyAlignment="0" applyProtection="0"/>
    <xf numFmtId="191" fontId="50"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1" fillId="0" borderId="0" applyFont="0" applyFill="0" applyBorder="0" applyAlignment="0" applyProtection="0"/>
    <xf numFmtId="0" fontId="52" fillId="0" borderId="23"/>
    <xf numFmtId="168" fontId="53" fillId="0" borderId="0" applyFont="0" applyFill="0" applyBorder="0" applyAlignment="0" applyProtection="0"/>
    <xf numFmtId="170" fontId="53" fillId="0" borderId="0" applyFont="0" applyFill="0" applyBorder="0" applyAlignment="0" applyProtection="0"/>
    <xf numFmtId="192" fontId="47" fillId="0" borderId="0" applyFont="0" applyFill="0" applyBorder="0" applyAlignment="0" applyProtection="0"/>
    <xf numFmtId="41" fontId="54" fillId="0" borderId="0" applyFont="0" applyFill="0" applyBorder="0" applyAlignment="0" applyProtection="0"/>
    <xf numFmtId="43" fontId="54" fillId="0" borderId="0" applyFont="0" applyFill="0" applyBorder="0" applyAlignment="0" applyProtection="0"/>
    <xf numFmtId="193" fontId="55" fillId="0" borderId="0" applyFont="0" applyFill="0" applyBorder="0" applyAlignment="0" applyProtection="0"/>
    <xf numFmtId="0" fontId="48"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Protection="0"/>
    <xf numFmtId="0" fontId="56" fillId="0" borderId="0"/>
    <xf numFmtId="0" fontId="5" fillId="0" borderId="0" applyProtection="0"/>
    <xf numFmtId="0" fontId="57" fillId="0" borderId="0"/>
    <xf numFmtId="40" fontId="58" fillId="0" borderId="0" applyFont="0" applyFill="0" applyBorder="0" applyAlignment="0" applyProtection="0"/>
    <xf numFmtId="38" fontId="58"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0" fontId="59" fillId="0" borderId="0" applyNumberFormat="0" applyFill="0" applyBorder="0" applyProtection="0">
      <alignment vertical="center"/>
    </xf>
    <xf numFmtId="41" fontId="21" fillId="0" borderId="0" applyFont="0" applyFill="0" applyBorder="0" applyAlignment="0" applyProtection="0"/>
    <xf numFmtId="0" fontId="5" fillId="0" borderId="0"/>
    <xf numFmtId="184" fontId="40" fillId="0" borderId="0" applyFont="0" applyFill="0" applyBorder="0" applyAlignment="0" applyProtection="0"/>
    <xf numFmtId="184" fontId="4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1" fillId="0" borderId="0"/>
    <xf numFmtId="0" fontId="51" fillId="0" borderId="0"/>
    <xf numFmtId="0" fontId="51" fillId="0" borderId="0"/>
    <xf numFmtId="0" fontId="51" fillId="0" borderId="0"/>
    <xf numFmtId="0" fontId="62" fillId="0" borderId="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68" fontId="60" fillId="0" borderId="0" applyFont="0" applyFill="0" applyBorder="0" applyAlignment="0" applyProtection="0"/>
    <xf numFmtId="0" fontId="63" fillId="0" borderId="0" applyFont="0" applyFill="0" applyBorder="0" applyAlignment="0" applyProtection="0"/>
    <xf numFmtId="0" fontId="64" fillId="0" borderId="0"/>
    <xf numFmtId="168"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0" fontId="47" fillId="0" borderId="0" applyNumberFormat="0" applyFill="0" applyBorder="0" applyAlignment="0" applyProtection="0"/>
    <xf numFmtId="168" fontId="60" fillId="0" borderId="0" applyFont="0" applyFill="0" applyBorder="0" applyAlignment="0" applyProtection="0"/>
    <xf numFmtId="195" fontId="60" fillId="0" borderId="0" applyFont="0" applyFill="0" applyBorder="0" applyAlignment="0" applyProtection="0"/>
    <xf numFmtId="0" fontId="64" fillId="0" borderId="0"/>
    <xf numFmtId="168" fontId="60" fillId="0" borderId="0" applyFont="0" applyFill="0" applyBorder="0" applyAlignment="0" applyProtection="0"/>
    <xf numFmtId="0" fontId="65" fillId="0" borderId="0">
      <alignment vertical="top"/>
    </xf>
    <xf numFmtId="0" fontId="66" fillId="0" borderId="0">
      <alignment vertical="top"/>
    </xf>
    <xf numFmtId="0" fontId="66" fillId="0" borderId="0">
      <alignment vertical="top"/>
    </xf>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96" fontId="60" fillId="0" borderId="0" applyFont="0" applyFill="0" applyBorder="0" applyAlignment="0" applyProtection="0"/>
    <xf numFmtId="197"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9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97"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96" fontId="60" fillId="0" borderId="0" applyFont="0" applyFill="0" applyBorder="0" applyAlignment="0" applyProtection="0"/>
    <xf numFmtId="198" fontId="60" fillId="0" borderId="0" applyFont="0" applyFill="0" applyBorder="0" applyAlignment="0" applyProtection="0"/>
    <xf numFmtId="198" fontId="60" fillId="0" borderId="0" applyFont="0" applyFill="0" applyBorder="0" applyAlignment="0" applyProtection="0"/>
    <xf numFmtId="199" fontId="67" fillId="0" borderId="0" applyFont="0" applyFill="0" applyBorder="0" applyAlignment="0" applyProtection="0"/>
    <xf numFmtId="19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90"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9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97" fontId="4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195" fontId="60" fillId="0" borderId="0" applyFont="0" applyFill="0" applyBorder="0" applyAlignment="0" applyProtection="0"/>
    <xf numFmtId="0" fontId="64" fillId="0" borderId="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84"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97" fontId="40" fillId="0" borderId="0" applyFont="0" applyFill="0" applyBorder="0" applyAlignment="0" applyProtection="0"/>
    <xf numFmtId="0" fontId="64" fillId="0" borderId="0"/>
    <xf numFmtId="168" fontId="60" fillId="0" borderId="0" applyFont="0" applyFill="0" applyBorder="0" applyAlignment="0" applyProtection="0"/>
    <xf numFmtId="0" fontId="63"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40" fontId="68" fillId="0" borderId="0" applyFont="0" applyFill="0" applyBorder="0" applyAlignment="0" applyProtection="0"/>
    <xf numFmtId="41" fontId="5" fillId="0" borderId="0" applyFont="0" applyFill="0" applyBorder="0" applyAlignment="0" applyProtection="0"/>
    <xf numFmtId="10" fontId="5" fillId="0" borderId="0" applyFont="0" applyFill="0" applyBorder="0" applyAlignment="0" applyProtection="0"/>
    <xf numFmtId="168" fontId="69" fillId="0" borderId="0" applyFont="0" applyFill="0" applyBorder="0" applyAlignment="0" applyProtection="0"/>
    <xf numFmtId="200" fontId="5" fillId="0" borderId="0" applyFont="0" applyFill="0" applyBorder="0" applyAlignment="0" applyProtection="0"/>
    <xf numFmtId="171" fontId="5" fillId="0" borderId="0" applyFont="0" applyFill="0" applyBorder="0" applyAlignment="0" applyProtection="0"/>
    <xf numFmtId="201" fontId="60" fillId="0" borderId="0" applyFont="0" applyFill="0" applyBorder="0" applyAlignment="0" applyProtection="0"/>
    <xf numFmtId="0" fontId="47" fillId="0" borderId="0" applyNumberFormat="0" applyFill="0" applyBorder="0" applyAlignment="0" applyProtection="0"/>
    <xf numFmtId="0" fontId="64" fillId="0" borderId="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0" fontId="47" fillId="0" borderId="0" applyNumberForma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0" fontId="64" fillId="0" borderId="0"/>
    <xf numFmtId="202" fontId="5" fillId="0" borderId="0" applyFont="0" applyFill="0" applyBorder="0" applyAlignment="0" applyProtection="0"/>
    <xf numFmtId="202" fontId="5"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3"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0" fillId="0" borderId="0"/>
    <xf numFmtId="0" fontId="63" fillId="0" borderId="0" applyFont="0" applyFill="0" applyBorder="0" applyAlignment="0" applyProtection="0"/>
    <xf numFmtId="0" fontId="63" fillId="0" borderId="0" applyFont="0" applyFill="0" applyBorder="0" applyAlignment="0" applyProtection="0"/>
    <xf numFmtId="0" fontId="64" fillId="0" borderId="0"/>
    <xf numFmtId="0" fontId="64" fillId="0" borderId="0"/>
    <xf numFmtId="0" fontId="64" fillId="0" borderId="0"/>
    <xf numFmtId="190"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84" fontId="40" fillId="0" borderId="0" applyFon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203"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204" fontId="40" fillId="0" borderId="0" applyFont="0" applyFill="0" applyBorder="0" applyAlignment="0" applyProtection="0"/>
    <xf numFmtId="204" fontId="40" fillId="0" borderId="0" applyFont="0" applyFill="0" applyBorder="0" applyAlignment="0" applyProtection="0"/>
    <xf numFmtId="205" fontId="67" fillId="0" borderId="0" applyFont="0" applyFill="0" applyBorder="0" applyAlignment="0" applyProtection="0"/>
    <xf numFmtId="206" fontId="71" fillId="0" borderId="0" applyFont="0" applyFill="0" applyBorder="0" applyAlignment="0" applyProtection="0"/>
    <xf numFmtId="204" fontId="40" fillId="0" borderId="0" applyFont="0" applyFill="0" applyBorder="0" applyAlignment="0" applyProtection="0"/>
    <xf numFmtId="205" fontId="67" fillId="0" borderId="0" applyFont="0" applyFill="0" applyBorder="0" applyAlignment="0" applyProtection="0"/>
    <xf numFmtId="43" fontId="4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9"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11"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199" fontId="60" fillId="0" borderId="0" applyFont="0" applyFill="0" applyBorder="0" applyAlignment="0" applyProtection="0"/>
    <xf numFmtId="0" fontId="60" fillId="0" borderId="0" applyFont="0" applyFill="0" applyBorder="0" applyAlignment="0" applyProtection="0"/>
    <xf numFmtId="165" fontId="60" fillId="0" borderId="0" applyFont="0" applyFill="0" applyBorder="0" applyAlignment="0" applyProtection="0"/>
    <xf numFmtId="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199"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43" fontId="60" fillId="0" borderId="0" applyFont="0" applyFill="0" applyBorder="0" applyAlignment="0" applyProtection="0"/>
    <xf numFmtId="211"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0"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0"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10" fontId="60" fillId="0" borderId="0" applyFont="0" applyFill="0" applyBorder="0" applyAlignment="0" applyProtection="0"/>
    <xf numFmtId="209" fontId="60" fillId="0" borderId="0" applyFont="0" applyFill="0" applyBorder="0" applyAlignment="0" applyProtection="0"/>
    <xf numFmtId="43"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210"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12" fontId="60" fillId="0" borderId="0" applyFont="0" applyFill="0" applyBorder="0" applyAlignment="0" applyProtection="0"/>
    <xf numFmtId="212" fontId="60" fillId="0" borderId="0" applyFont="0" applyFill="0" applyBorder="0" applyAlignment="0" applyProtection="0"/>
    <xf numFmtId="213" fontId="67" fillId="0" borderId="0" applyFont="0" applyFill="0" applyBorder="0" applyAlignment="0" applyProtection="0"/>
    <xf numFmtId="43" fontId="71" fillId="0" borderId="0" applyFont="0" applyFill="0" applyBorder="0" applyAlignment="0" applyProtection="0"/>
    <xf numFmtId="212" fontId="60" fillId="0" borderId="0" applyFont="0" applyFill="0" applyBorder="0" applyAlignment="0" applyProtection="0"/>
    <xf numFmtId="213" fontId="67" fillId="0" borderId="0" applyFont="0" applyFill="0" applyBorder="0" applyAlignment="0" applyProtection="0"/>
    <xf numFmtId="214" fontId="60" fillId="0" borderId="0" applyFont="0" applyFill="0" applyBorder="0" applyAlignment="0" applyProtection="0"/>
    <xf numFmtId="207" fontId="60" fillId="0" borderId="0" applyFont="0" applyFill="0" applyBorder="0" applyAlignment="0" applyProtection="0"/>
    <xf numFmtId="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1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9" fontId="60" fillId="0" borderId="0" applyFont="0" applyFill="0" applyBorder="0" applyAlignment="0" applyProtection="0"/>
    <xf numFmtId="41" fontId="4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97" fontId="40" fillId="0" borderId="0" applyFont="0" applyFill="0" applyBorder="0" applyAlignment="0" applyProtection="0"/>
    <xf numFmtId="197" fontId="60" fillId="0" borderId="0" applyFont="0" applyFill="0" applyBorder="0" applyAlignment="0" applyProtection="0"/>
    <xf numFmtId="197" fontId="60" fillId="0" borderId="0" applyFont="0" applyFill="0" applyBorder="0" applyAlignment="0" applyProtection="0"/>
    <xf numFmtId="198"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8" fontId="60" fillId="0" borderId="0" applyFont="0" applyFill="0" applyBorder="0" applyAlignment="0" applyProtection="0"/>
    <xf numFmtId="198" fontId="60" fillId="0" borderId="0" applyFont="0" applyFill="0" applyBorder="0" applyAlignment="0" applyProtection="0"/>
    <xf numFmtId="199" fontId="67" fillId="0" borderId="0" applyFont="0" applyFill="0" applyBorder="0" applyAlignment="0" applyProtection="0"/>
    <xf numFmtId="198" fontId="60" fillId="0" borderId="0" applyFont="0" applyFill="0" applyBorder="0" applyAlignment="0" applyProtection="0"/>
    <xf numFmtId="197" fontId="60" fillId="0" borderId="0" applyFont="0" applyFill="0" applyBorder="0" applyAlignment="0" applyProtection="0"/>
    <xf numFmtId="168" fontId="60" fillId="0" borderId="0" applyFont="0" applyFill="0" applyBorder="0" applyAlignment="0" applyProtection="0"/>
    <xf numFmtId="198"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97" fontId="4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6" fontId="60" fillId="0" borderId="0" applyFont="0" applyFill="0" applyBorder="0" applyAlignment="0" applyProtection="0"/>
    <xf numFmtId="197" fontId="4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201"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202" fontId="5" fillId="0" borderId="0" applyFont="0" applyFill="0" applyBorder="0" applyAlignment="0" applyProtection="0"/>
    <xf numFmtId="202" fontId="5" fillId="0" borderId="0" applyFont="0" applyFill="0" applyBorder="0" applyAlignment="0" applyProtection="0"/>
    <xf numFmtId="184"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95" fontId="60" fillId="0" borderId="0" applyFon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40" fillId="0" borderId="0" applyFont="0" applyFill="0" applyBorder="0" applyAlignment="0" applyProtection="0"/>
    <xf numFmtId="216" fontId="72" fillId="0" borderId="0" applyFont="0" applyFill="0" applyBorder="0" applyAlignment="0" applyProtection="0"/>
    <xf numFmtId="217" fontId="60" fillId="0" borderId="0" applyFont="0" applyFill="0" applyBorder="0" applyAlignment="0" applyProtection="0"/>
    <xf numFmtId="197" fontId="60" fillId="0" borderId="0" applyFont="0" applyFill="0" applyBorder="0" applyAlignment="0" applyProtection="0"/>
    <xf numFmtId="217"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0" fontId="67" fillId="0" borderId="0" applyFont="0" applyFill="0" applyBorder="0" applyAlignment="0" applyProtection="0"/>
    <xf numFmtId="215" fontId="60" fillId="0" borderId="0" applyFont="0" applyFill="0" applyBorder="0" applyAlignment="0" applyProtection="0"/>
    <xf numFmtId="0" fontId="71" fillId="0" borderId="0" applyFont="0" applyFill="0" applyBorder="0" applyAlignment="0" applyProtection="0"/>
    <xf numFmtId="215" fontId="60" fillId="0" borderId="0" applyFont="0" applyFill="0" applyBorder="0" applyAlignment="0" applyProtection="0"/>
    <xf numFmtId="0" fontId="67"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84" fontId="60" fillId="0" borderId="0" applyFont="0" applyFill="0" applyBorder="0" applyAlignment="0" applyProtection="0"/>
    <xf numFmtId="218" fontId="60" fillId="0" borderId="0" applyFont="0" applyFill="0" applyBorder="0" applyAlignment="0" applyProtection="0"/>
    <xf numFmtId="218" fontId="60" fillId="0" borderId="0" applyFont="0" applyFill="0" applyBorder="0" applyAlignment="0" applyProtection="0"/>
    <xf numFmtId="219" fontId="67" fillId="0" borderId="0" applyFont="0" applyFill="0" applyBorder="0" applyAlignment="0" applyProtection="0"/>
    <xf numFmtId="41" fontId="71" fillId="0" borderId="0" applyFont="0" applyFill="0" applyBorder="0" applyAlignment="0" applyProtection="0"/>
    <xf numFmtId="218" fontId="60" fillId="0" borderId="0" applyFont="0" applyFill="0" applyBorder="0" applyAlignment="0" applyProtection="0"/>
    <xf numFmtId="219" fontId="67" fillId="0" borderId="0" applyFon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84" fontId="60" fillId="0" borderId="0" applyFont="0" applyFill="0" applyBorder="0" applyAlignment="0" applyProtection="0"/>
    <xf numFmtId="184" fontId="60" fillId="0" borderId="0" applyFont="0" applyFill="0" applyBorder="0" applyAlignment="0" applyProtection="0"/>
    <xf numFmtId="190" fontId="60" fillId="0" borderId="0" applyFont="0" applyFill="0" applyBorder="0" applyAlignment="0" applyProtection="0"/>
    <xf numFmtId="184" fontId="60" fillId="0" borderId="0" applyFont="0" applyFill="0" applyBorder="0" applyAlignment="0" applyProtection="0"/>
    <xf numFmtId="184" fontId="60" fillId="0" borderId="0" applyFont="0" applyFill="0" applyBorder="0" applyAlignment="0" applyProtection="0"/>
    <xf numFmtId="184" fontId="60" fillId="0" borderId="0" applyFont="0" applyFill="0" applyBorder="0" applyAlignment="0" applyProtection="0"/>
    <xf numFmtId="184" fontId="60" fillId="0" borderId="0" applyFont="0" applyFill="0" applyBorder="0" applyAlignment="0" applyProtection="0"/>
    <xf numFmtId="184"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5"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9"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199"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9"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10" fontId="60" fillId="0" borderId="0" applyFont="0" applyFill="0" applyBorder="0" applyAlignment="0" applyProtection="0"/>
    <xf numFmtId="20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2" fontId="60" fillId="0" borderId="0" applyFont="0" applyFill="0" applyBorder="0" applyAlignment="0" applyProtection="0"/>
    <xf numFmtId="214"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4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1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2"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3" fontId="6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5" fontId="60" fillId="0" borderId="0" applyFont="0" applyFill="0" applyBorder="0" applyAlignment="0" applyProtection="0"/>
    <xf numFmtId="226"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7"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2"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97" fontId="40" fillId="0" borderId="0" applyFont="0" applyFill="0" applyBorder="0" applyAlignment="0" applyProtection="0"/>
    <xf numFmtId="196" fontId="60" fillId="0" borderId="0" applyFont="0" applyFill="0" applyBorder="0" applyAlignment="0" applyProtection="0"/>
    <xf numFmtId="198" fontId="60" fillId="0" borderId="0" applyFont="0" applyFill="0" applyBorder="0" applyAlignment="0" applyProtection="0"/>
    <xf numFmtId="198" fontId="60" fillId="0" borderId="0" applyFont="0" applyFill="0" applyBorder="0" applyAlignment="0" applyProtection="0"/>
    <xf numFmtId="198" fontId="60" fillId="0" borderId="0" applyFont="0" applyFill="0" applyBorder="0" applyAlignment="0" applyProtection="0"/>
    <xf numFmtId="190"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195"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40" fillId="0" borderId="0" applyFont="0" applyFill="0" applyBorder="0" applyAlignment="0" applyProtection="0"/>
    <xf numFmtId="216" fontId="72" fillId="0" borderId="0" applyFont="0" applyFill="0" applyBorder="0" applyAlignment="0" applyProtection="0"/>
    <xf numFmtId="217"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60" fillId="0" borderId="0" applyFont="0" applyFill="0" applyBorder="0" applyAlignment="0" applyProtection="0"/>
    <xf numFmtId="215" fontId="60" fillId="0" borderId="0" applyFont="0" applyFill="0" applyBorder="0" applyAlignment="0" applyProtection="0"/>
    <xf numFmtId="218" fontId="60" fillId="0" borderId="0" applyFont="0" applyFill="0" applyBorder="0" applyAlignment="0" applyProtection="0"/>
    <xf numFmtId="41" fontId="4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95" fontId="60" fillId="0" borderId="0" applyFont="0" applyFill="0" applyBorder="0" applyAlignment="0" applyProtection="0"/>
    <xf numFmtId="43" fontId="4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2"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3" fontId="6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5" fontId="60" fillId="0" borderId="0" applyFont="0" applyFill="0" applyBorder="0" applyAlignment="0" applyProtection="0"/>
    <xf numFmtId="226"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7"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2"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9"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199"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9"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10" fontId="60" fillId="0" borderId="0" applyFont="0" applyFill="0" applyBorder="0" applyAlignment="0" applyProtection="0"/>
    <xf numFmtId="20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2" fontId="60" fillId="0" borderId="0" applyFont="0" applyFill="0" applyBorder="0" applyAlignment="0" applyProtection="0"/>
    <xf numFmtId="214"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1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9" fontId="60" fillId="0" borderId="0" applyFont="0" applyFill="0" applyBorder="0" applyAlignment="0" applyProtection="0"/>
    <xf numFmtId="41" fontId="4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204" fontId="4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64" fillId="0" borderId="0"/>
    <xf numFmtId="0" fontId="64" fillId="0" borderId="0"/>
    <xf numFmtId="195" fontId="60" fillId="0" borderId="0" applyFont="0" applyFill="0" applyBorder="0" applyAlignment="0" applyProtection="0"/>
    <xf numFmtId="0" fontId="64" fillId="0" borderId="0"/>
    <xf numFmtId="0" fontId="63" fillId="0" borderId="0"/>
    <xf numFmtId="0" fontId="64" fillId="0" borderId="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96"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190"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40" fillId="0" borderId="0" applyFont="0" applyFill="0" applyBorder="0" applyAlignment="0" applyProtection="0"/>
    <xf numFmtId="216" fontId="72" fillId="0" borderId="0" applyFont="0" applyFill="0" applyBorder="0" applyAlignment="0" applyProtection="0"/>
    <xf numFmtId="217"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215" fontId="60" fillId="0" borderId="0" applyFont="0" applyFill="0" applyBorder="0" applyAlignment="0" applyProtection="0"/>
    <xf numFmtId="197" fontId="60" fillId="0" borderId="0" applyFont="0" applyFill="0" applyBorder="0" applyAlignment="0" applyProtection="0"/>
    <xf numFmtId="215" fontId="60" fillId="0" borderId="0" applyFont="0" applyFill="0" applyBorder="0" applyAlignment="0" applyProtection="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96" fontId="60" fillId="0" borderId="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4" fillId="0" borderId="0"/>
    <xf numFmtId="218" fontId="60" fillId="0" borderId="0" applyFont="0" applyFill="0" applyBorder="0" applyAlignment="0" applyProtection="0"/>
    <xf numFmtId="168" fontId="60" fillId="0" borderId="0" applyFont="0" applyFill="0" applyBorder="0" applyAlignment="0" applyProtection="0"/>
    <xf numFmtId="0" fontId="63" fillId="0" borderId="0"/>
    <xf numFmtId="0" fontId="63" fillId="0" borderId="0"/>
    <xf numFmtId="0" fontId="63" fillId="0" borderId="0"/>
    <xf numFmtId="0" fontId="63" fillId="0" borderId="0"/>
    <xf numFmtId="0" fontId="5" fillId="0" borderId="0"/>
    <xf numFmtId="0" fontId="73" fillId="0" borderId="0"/>
    <xf numFmtId="168" fontId="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1" fontId="4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2"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1"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0"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41" fontId="60" fillId="0" borderId="0" applyFont="0" applyFill="0" applyBorder="0" applyAlignment="0" applyProtection="0"/>
    <xf numFmtId="221" fontId="6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221" fontId="6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194" fontId="4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3"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164" fontId="60" fillId="0" borderId="0" applyFont="0" applyFill="0" applyBorder="0" applyAlignment="0" applyProtection="0"/>
    <xf numFmtId="223" fontId="60" fillId="0" borderId="0" applyFont="0" applyFill="0" applyBorder="0" applyAlignment="0" applyProtection="0"/>
    <xf numFmtId="222"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220" fontId="60" fillId="0" borderId="0" applyFont="0" applyFill="0" applyBorder="0" applyAlignment="0" applyProtection="0"/>
    <xf numFmtId="194" fontId="60" fillId="0" borderId="0" applyFont="0" applyFill="0" applyBorder="0" applyAlignment="0" applyProtection="0"/>
    <xf numFmtId="169" fontId="60" fillId="0" borderId="0" applyFont="0" applyFill="0" applyBorder="0" applyAlignment="0" applyProtection="0"/>
    <xf numFmtId="225" fontId="60" fillId="0" borderId="0" applyFont="0" applyFill="0" applyBorder="0" applyAlignment="0" applyProtection="0"/>
    <xf numFmtId="226" fontId="60" fillId="0" borderId="0" applyFont="0" applyFill="0" applyBorder="0" applyAlignment="0" applyProtection="0"/>
    <xf numFmtId="41" fontId="60" fillId="0" borderId="0" applyFont="0" applyFill="0" applyBorder="0" applyAlignment="0" applyProtection="0"/>
    <xf numFmtId="169" fontId="60" fillId="0" borderId="0" applyFont="0" applyFill="0" applyBorder="0" applyAlignment="0" applyProtection="0"/>
    <xf numFmtId="41" fontId="60" fillId="0" borderId="0" applyFont="0" applyFill="0" applyBorder="0" applyAlignment="0" applyProtection="0"/>
    <xf numFmtId="223" fontId="60" fillId="0" borderId="0" applyFont="0" applyFill="0" applyBorder="0" applyAlignment="0" applyProtection="0"/>
    <xf numFmtId="41" fontId="60" fillId="0" borderId="0" applyFont="0" applyFill="0" applyBorder="0" applyAlignment="0" applyProtection="0"/>
    <xf numFmtId="227"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69" fontId="60" fillId="0" borderId="0" applyFont="0" applyFill="0" applyBorder="0" applyAlignment="0" applyProtection="0"/>
    <xf numFmtId="194" fontId="60" fillId="0" borderId="0" applyFont="0" applyFill="0" applyBorder="0" applyAlignment="0" applyProtection="0"/>
    <xf numFmtId="222"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9"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8"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7"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199"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43" fontId="60" fillId="0" borderId="0" applyFont="0" applyFill="0" applyBorder="0" applyAlignment="0" applyProtection="0"/>
    <xf numFmtId="208"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208"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0" fontId="60" fillId="0" borderId="0" applyFont="0" applyFill="0" applyBorder="0" applyAlignment="0" applyProtection="0"/>
    <xf numFmtId="209"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10"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165" fontId="60" fillId="0" borderId="0" applyFont="0" applyFill="0" applyBorder="0" applyAlignment="0" applyProtection="0"/>
    <xf numFmtId="210" fontId="60" fillId="0" borderId="0" applyFont="0" applyFill="0" applyBorder="0" applyAlignment="0" applyProtection="0"/>
    <xf numFmtId="209"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207" fontId="60" fillId="0" borderId="0" applyFont="0" applyFill="0" applyBorder="0" applyAlignment="0" applyProtection="0"/>
    <xf numFmtId="199" fontId="60" fillId="0" borderId="0" applyFont="0" applyFill="0" applyBorder="0" applyAlignment="0" applyProtection="0"/>
    <xf numFmtId="171" fontId="60" fillId="0" borderId="0" applyFont="0" applyFill="0" applyBorder="0" applyAlignment="0" applyProtection="0"/>
    <xf numFmtId="212" fontId="60" fillId="0" borderId="0" applyFont="0" applyFill="0" applyBorder="0" applyAlignment="0" applyProtection="0"/>
    <xf numFmtId="214" fontId="60" fillId="0" borderId="0" applyFont="0" applyFill="0" applyBorder="0" applyAlignment="0" applyProtection="0"/>
    <xf numFmtId="43" fontId="60" fillId="0" borderId="0" applyFont="0" applyFill="0" applyBorder="0" applyAlignment="0" applyProtection="0"/>
    <xf numFmtId="171" fontId="60" fillId="0" borderId="0" applyFont="0" applyFill="0" applyBorder="0" applyAlignment="0" applyProtection="0"/>
    <xf numFmtId="43" fontId="60" fillId="0" borderId="0" applyFont="0" applyFill="0" applyBorder="0" applyAlignment="0" applyProtection="0"/>
    <xf numFmtId="210" fontId="60" fillId="0" borderId="0" applyFont="0" applyFill="0" applyBorder="0" applyAlignment="0" applyProtection="0"/>
    <xf numFmtId="43" fontId="60" fillId="0" borderId="0" applyFont="0" applyFill="0" applyBorder="0" applyAlignment="0" applyProtection="0"/>
    <xf numFmtId="21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71" fontId="60" fillId="0" borderId="0" applyFont="0" applyFill="0" applyBorder="0" applyAlignment="0" applyProtection="0"/>
    <xf numFmtId="199" fontId="60" fillId="0" borderId="0" applyFont="0" applyFill="0" applyBorder="0" applyAlignment="0" applyProtection="0"/>
    <xf numFmtId="209" fontId="6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184" fontId="40" fillId="0" borderId="0" applyFont="0" applyFill="0" applyBorder="0" applyAlignment="0" applyProtection="0"/>
    <xf numFmtId="204" fontId="40" fillId="0" borderId="0" applyFont="0" applyFill="0" applyBorder="0" applyAlignment="0" applyProtection="0"/>
    <xf numFmtId="43" fontId="40" fillId="0" borderId="0" applyFont="0" applyFill="0" applyBorder="0" applyAlignment="0" applyProtection="0"/>
    <xf numFmtId="190" fontId="60" fillId="0" borderId="0" applyFon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64" fillId="0" borderId="0"/>
    <xf numFmtId="168"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65" fillId="0" borderId="0">
      <alignment vertical="top"/>
    </xf>
    <xf numFmtId="0" fontId="66" fillId="0" borderId="0">
      <alignment vertical="top"/>
    </xf>
    <xf numFmtId="0" fontId="65" fillId="0" borderId="0">
      <alignment vertical="top"/>
    </xf>
    <xf numFmtId="0" fontId="65" fillId="0" borderId="0">
      <alignment vertical="top"/>
    </xf>
    <xf numFmtId="0" fontId="65" fillId="0" borderId="0">
      <alignment vertical="top"/>
    </xf>
    <xf numFmtId="0" fontId="65" fillId="0" borderId="0">
      <alignment vertical="top"/>
    </xf>
    <xf numFmtId="0" fontId="66" fillId="0" borderId="0">
      <alignment vertical="top"/>
    </xf>
    <xf numFmtId="0" fontId="65" fillId="0" borderId="0">
      <alignment vertical="top"/>
    </xf>
    <xf numFmtId="0" fontId="65" fillId="0" borderId="0">
      <alignment vertical="top"/>
    </xf>
    <xf numFmtId="0" fontId="65" fillId="0" borderId="0">
      <alignment vertical="top"/>
    </xf>
    <xf numFmtId="0" fontId="66" fillId="0" borderId="0">
      <alignment vertical="top"/>
    </xf>
    <xf numFmtId="0" fontId="5" fillId="0" borderId="0"/>
    <xf numFmtId="0" fontId="65" fillId="0" borderId="0">
      <alignment vertical="top"/>
    </xf>
    <xf numFmtId="0" fontId="66" fillId="0" borderId="0">
      <alignment vertical="top"/>
    </xf>
    <xf numFmtId="0" fontId="65" fillId="0" borderId="0">
      <alignment vertical="top"/>
    </xf>
    <xf numFmtId="0" fontId="65" fillId="0" borderId="0">
      <alignment vertical="top"/>
    </xf>
    <xf numFmtId="0" fontId="65" fillId="0" borderId="0">
      <alignment vertical="top"/>
    </xf>
    <xf numFmtId="0" fontId="66" fillId="0" borderId="0">
      <alignment vertical="top"/>
    </xf>
    <xf numFmtId="0" fontId="65" fillId="0" borderId="0">
      <alignment vertical="top"/>
    </xf>
    <xf numFmtId="0" fontId="65" fillId="0" borderId="0">
      <alignment vertical="top"/>
    </xf>
    <xf numFmtId="0" fontId="65" fillId="0" borderId="0">
      <alignment vertical="top"/>
    </xf>
    <xf numFmtId="0" fontId="66" fillId="0" borderId="0">
      <alignment vertical="top"/>
    </xf>
    <xf numFmtId="0" fontId="7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204" fontId="73" fillId="0" borderId="0" applyProtection="0"/>
    <xf numFmtId="184" fontId="73" fillId="0" borderId="0" applyProtection="0"/>
    <xf numFmtId="184" fontId="73" fillId="0" borderId="0" applyProtection="0"/>
    <xf numFmtId="0" fontId="24" fillId="0" borderId="0" applyProtection="0"/>
    <xf numFmtId="204" fontId="73" fillId="0" borderId="0" applyProtection="0"/>
    <xf numFmtId="184" fontId="73" fillId="0" borderId="0" applyProtection="0"/>
    <xf numFmtId="184" fontId="73" fillId="0" borderId="0" applyProtection="0"/>
    <xf numFmtId="0" fontId="24" fillId="0" borderId="0" applyProtection="0"/>
    <xf numFmtId="190" fontId="6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68" fontId="60" fillId="0" borderId="0" applyFont="0" applyFill="0" applyBorder="0" applyAlignment="0" applyProtection="0"/>
    <xf numFmtId="0" fontId="47" fillId="0" borderId="0" applyNumberFormat="0" applyFill="0" applyBorder="0" applyAlignment="0" applyProtection="0"/>
    <xf numFmtId="0" fontId="64" fillId="0" borderId="0"/>
    <xf numFmtId="195" fontId="60" fillId="0" borderId="0" applyFont="0" applyFill="0" applyBorder="0" applyAlignment="0" applyProtection="0"/>
    <xf numFmtId="0" fontId="64"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5" fillId="0" borderId="0"/>
    <xf numFmtId="228" fontId="75" fillId="0" borderId="0" applyFont="0" applyFill="0" applyBorder="0" applyAlignment="0" applyProtection="0"/>
    <xf numFmtId="228" fontId="7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228" fontId="75" fillId="0" borderId="0" applyFont="0" applyFill="0" applyBorder="0" applyAlignment="0" applyProtection="0"/>
    <xf numFmtId="228" fontId="75" fillId="0" borderId="0" applyFont="0" applyFill="0" applyBorder="0" applyAlignment="0" applyProtection="0"/>
    <xf numFmtId="229" fontId="51" fillId="0" borderId="0" applyFont="0" applyFill="0" applyBorder="0" applyAlignment="0" applyProtection="0"/>
    <xf numFmtId="229" fontId="51" fillId="0" borderId="0" applyFont="0" applyFill="0" applyBorder="0" applyAlignment="0" applyProtection="0"/>
    <xf numFmtId="167" fontId="55" fillId="0" borderId="0" applyFont="0" applyFill="0" applyBorder="0" applyAlignment="0" applyProtection="0"/>
    <xf numFmtId="230" fontId="73" fillId="0" borderId="0" applyFont="0" applyFill="0" applyBorder="0" applyAlignment="0" applyProtection="0"/>
    <xf numFmtId="184" fontId="73" fillId="0" borderId="0" applyFont="0" applyFill="0" applyBorder="0" applyAlignment="0" applyProtection="0"/>
    <xf numFmtId="167" fontId="55" fillId="0" borderId="0" applyFont="0" applyFill="0" applyBorder="0" applyAlignment="0" applyProtection="0"/>
    <xf numFmtId="230" fontId="73" fillId="0" borderId="0" applyFont="0" applyFill="0" applyBorder="0" applyAlignment="0" applyProtection="0"/>
    <xf numFmtId="231" fontId="76" fillId="0" borderId="0" applyFont="0" applyFill="0" applyBorder="0" applyAlignment="0" applyProtection="0"/>
    <xf numFmtId="232" fontId="76" fillId="0" borderId="0" applyFont="0" applyFill="0" applyBorder="0" applyAlignment="0" applyProtection="0"/>
    <xf numFmtId="0" fontId="77" fillId="0" borderId="0"/>
    <xf numFmtId="0" fontId="61" fillId="0" borderId="0"/>
    <xf numFmtId="233" fontId="47" fillId="0" borderId="0" applyFont="0" applyFill="0" applyBorder="0" applyAlignment="0" applyProtection="0"/>
    <xf numFmtId="233" fontId="47" fillId="0" borderId="0" applyFont="0" applyFill="0" applyBorder="0" applyAlignment="0" applyProtection="0"/>
    <xf numFmtId="232" fontId="78" fillId="0" borderId="0" applyFont="0" applyFill="0" applyBorder="0" applyAlignment="0" applyProtection="0"/>
    <xf numFmtId="0" fontId="79" fillId="0" borderId="0"/>
    <xf numFmtId="0" fontId="80" fillId="0" borderId="0"/>
    <xf numFmtId="0" fontId="80" fillId="0" borderId="0"/>
    <xf numFmtId="0" fontId="14" fillId="0" borderId="0"/>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1" fontId="81" fillId="0" borderId="1" applyBorder="0" applyAlignment="0">
      <alignment horizontal="center"/>
    </xf>
    <xf numFmtId="0" fontId="49" fillId="0" borderId="0"/>
    <xf numFmtId="0" fontId="49" fillId="0" borderId="0"/>
    <xf numFmtId="0" fontId="5" fillId="0" borderId="0"/>
    <xf numFmtId="0" fontId="82" fillId="0" borderId="0"/>
    <xf numFmtId="0" fontId="49" fillId="0" borderId="0" applyProtection="0"/>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3" fontId="42" fillId="0" borderId="1"/>
    <xf numFmtId="234" fontId="40" fillId="0" borderId="0" applyFont="0" applyFill="0" applyBorder="0" applyAlignment="0" applyProtection="0"/>
    <xf numFmtId="0" fontId="83" fillId="4" borderId="0"/>
    <xf numFmtId="228" fontId="75" fillId="0" borderId="0" applyFont="0" applyFill="0" applyBorder="0" applyAlignment="0" applyProtection="0"/>
    <xf numFmtId="228" fontId="75" fillId="0" borderId="0" applyFont="0" applyFill="0" applyBorder="0" applyAlignment="0" applyProtection="0"/>
    <xf numFmtId="0" fontId="83" fillId="4" borderId="0"/>
    <xf numFmtId="0" fontId="83" fillId="4" borderId="0"/>
    <xf numFmtId="0" fontId="83" fillId="4" borderId="0"/>
    <xf numFmtId="0" fontId="83" fillId="4" borderId="0"/>
    <xf numFmtId="0" fontId="83" fillId="4" borderId="0"/>
    <xf numFmtId="0" fontId="83" fillId="4" borderId="0"/>
    <xf numFmtId="0" fontId="83" fillId="4" borderId="0"/>
    <xf numFmtId="228" fontId="75" fillId="0" borderId="0" applyFont="0" applyFill="0" applyBorder="0" applyAlignment="0" applyProtection="0"/>
    <xf numFmtId="0" fontId="5" fillId="0" borderId="0"/>
    <xf numFmtId="0" fontId="83" fillId="4" borderId="0"/>
    <xf numFmtId="228" fontId="75" fillId="0" borderId="0" applyFont="0" applyFill="0" applyBorder="0" applyAlignment="0" applyProtection="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228" fontId="75" fillId="0" borderId="0" applyFont="0" applyFill="0" applyBorder="0" applyAlignment="0" applyProtection="0"/>
    <xf numFmtId="0" fontId="83" fillId="4" borderId="0"/>
    <xf numFmtId="0" fontId="83" fillId="4" borderId="0"/>
    <xf numFmtId="0" fontId="83" fillId="4" borderId="0"/>
    <xf numFmtId="0" fontId="83" fillId="4" borderId="0"/>
    <xf numFmtId="228" fontId="75" fillId="0" borderId="0" applyFont="0" applyFill="0" applyBorder="0" applyAlignment="0" applyProtection="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228" fontId="75" fillId="0" borderId="0" applyFont="0" applyFill="0" applyBorder="0" applyAlignment="0" applyProtection="0"/>
    <xf numFmtId="228" fontId="75" fillId="0" borderId="0" applyFont="0" applyFill="0" applyBorder="0" applyAlignment="0" applyProtection="0"/>
    <xf numFmtId="228" fontId="75" fillId="0" borderId="0" applyFont="0" applyFill="0" applyBorder="0" applyAlignment="0" applyProtection="0"/>
    <xf numFmtId="228" fontId="75" fillId="0" borderId="0" applyFont="0" applyFill="0" applyBorder="0" applyAlignment="0" applyProtection="0"/>
    <xf numFmtId="228" fontId="75" fillId="0" borderId="0" applyFont="0" applyFill="0" applyBorder="0" applyAlignment="0" applyProtection="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3" fillId="4" borderId="0"/>
    <xf numFmtId="228" fontId="75" fillId="0" borderId="0" applyFont="0" applyFill="0" applyBorder="0" applyAlignment="0" applyProtection="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228" fontId="75" fillId="0" borderId="0" applyFont="0" applyFill="0" applyBorder="0" applyAlignment="0" applyProtection="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228" fontId="75" fillId="0" borderId="0" applyFont="0" applyFill="0" applyBorder="0" applyAlignment="0" applyProtection="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5" fillId="0" borderId="0" applyFont="0" applyFill="0" applyBorder="0" applyAlignment="0">
      <alignment horizontal="left"/>
    </xf>
    <xf numFmtId="0" fontId="83" fillId="4" borderId="0"/>
    <xf numFmtId="228" fontId="75" fillId="0" borderId="0" applyFont="0" applyFill="0" applyBorder="0" applyAlignment="0" applyProtection="0"/>
    <xf numFmtId="228" fontId="75" fillId="0" borderId="0" applyFont="0" applyFill="0" applyBorder="0" applyAlignment="0" applyProtection="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5" fillId="0" borderId="0" applyFont="0" applyFill="0" applyBorder="0" applyAlignment="0">
      <alignment horizontal="left"/>
    </xf>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228" fontId="75" fillId="0" borderId="0" applyFont="0" applyFill="0" applyBorder="0" applyAlignment="0" applyProtection="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228" fontId="75" fillId="0" borderId="0" applyFont="0" applyFill="0" applyBorder="0" applyAlignment="0" applyProtection="0"/>
    <xf numFmtId="0" fontId="83" fillId="4" borderId="0"/>
    <xf numFmtId="0" fontId="83"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3" fillId="4" borderId="0"/>
    <xf numFmtId="0" fontId="84" fillId="4" borderId="0"/>
    <xf numFmtId="0" fontId="84" fillId="4" borderId="0"/>
    <xf numFmtId="0" fontId="84" fillId="4" borderId="0"/>
    <xf numFmtId="0" fontId="84" fillId="4" borderId="0"/>
    <xf numFmtId="0" fontId="84" fillId="4" borderId="0"/>
    <xf numFmtId="0" fontId="84" fillId="4" borderId="0"/>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5" fillId="0" borderId="0" applyFont="0" applyFill="0" applyBorder="0" applyAlignment="0">
      <alignment horizontal="left"/>
    </xf>
    <xf numFmtId="0" fontId="85" fillId="0" borderId="0" applyFont="0" applyFill="0" applyBorder="0" applyAlignment="0">
      <alignment horizontal="left"/>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0" fontId="86" fillId="0" borderId="1" applyNumberFormat="0" applyFont="0" applyBorder="0">
      <alignment horizontal="left" indent="2"/>
    </xf>
    <xf numFmtId="9" fontId="87" fillId="0" borderId="0" applyFont="0" applyFill="0" applyBorder="0" applyAlignment="0" applyProtection="0"/>
    <xf numFmtId="9" fontId="88" fillId="0" borderId="0" applyFont="0" applyFill="0" applyBorder="0" applyAlignment="0" applyProtection="0"/>
    <xf numFmtId="0" fontId="89" fillId="0" borderId="0"/>
    <xf numFmtId="0" fontId="90" fillId="5" borderId="24" applyFont="0" applyFill="0" applyAlignment="0">
      <alignment vertical="center" wrapText="1"/>
    </xf>
    <xf numFmtId="0" fontId="5" fillId="0" borderId="0"/>
    <xf numFmtId="9" fontId="91" fillId="0" borderId="0" applyBorder="0" applyAlignment="0" applyProtection="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92"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92"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92" fillId="4" borderId="0"/>
    <xf numFmtId="0" fontId="84" fillId="4" borderId="0"/>
    <xf numFmtId="0" fontId="84" fillId="4" borderId="0"/>
    <xf numFmtId="0" fontId="84" fillId="4" borderId="0"/>
    <xf numFmtId="0" fontId="84" fillId="4" borderId="0"/>
    <xf numFmtId="0" fontId="84" fillId="4" borderId="0"/>
    <xf numFmtId="0" fontId="84" fillId="4" borderId="0"/>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86" fillId="0" borderId="1" applyNumberFormat="0" applyFont="0" applyBorder="0" applyAlignment="0">
      <alignment horizont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5" fillId="0" borderId="0"/>
    <xf numFmtId="0" fontId="14" fillId="0" borderId="0"/>
    <xf numFmtId="0" fontId="93" fillId="0"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9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9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4" fillId="4" borderId="0"/>
    <xf numFmtId="0" fontId="84" fillId="4" borderId="0"/>
    <xf numFmtId="0" fontId="84" fillId="4" borderId="0"/>
    <xf numFmtId="0" fontId="84" fillId="4" borderId="0"/>
    <xf numFmtId="0" fontId="84" fillId="4" borderId="0"/>
    <xf numFmtId="0" fontId="84" fillId="4" borderId="0"/>
    <xf numFmtId="0" fontId="84" fillId="4" borderId="0"/>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95"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95"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84" fillId="0" borderId="0">
      <alignment wrapText="1"/>
    </xf>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63" fillId="0" borderId="0"/>
    <xf numFmtId="177" fontId="96" fillId="0" borderId="8" applyNumberFormat="0" applyFont="0" applyBorder="0" applyAlignment="0">
      <alignment horizontal="center" vertical="center"/>
    </xf>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6" borderId="0" applyNumberFormat="0" applyBorder="0" applyAlignment="0" applyProtection="0"/>
    <xf numFmtId="0" fontId="97" fillId="13" borderId="0" applyNumberFormat="0" applyBorder="0" applyAlignment="0" applyProtection="0"/>
    <xf numFmtId="0" fontId="97" fillId="14"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15" fillId="0" borderId="0"/>
    <xf numFmtId="0" fontId="1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58" fillId="0" borderId="0" applyFont="0" applyFill="0" applyBorder="0" applyAlignment="0" applyProtection="0"/>
    <xf numFmtId="0" fontId="58" fillId="0" borderId="0" applyFont="0" applyFill="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235" fontId="5" fillId="0" borderId="0" applyFont="0" applyFill="0" applyBorder="0" applyAlignment="0" applyProtection="0"/>
    <xf numFmtId="0" fontId="98" fillId="0" borderId="0" applyFont="0" applyFill="0" applyBorder="0" applyAlignment="0" applyProtection="0"/>
    <xf numFmtId="236" fontId="40" fillId="0" borderId="0" applyFont="0" applyFill="0" applyBorder="0" applyAlignment="0" applyProtection="0"/>
    <xf numFmtId="237" fontId="5" fillId="0" borderId="0" applyFont="0" applyFill="0" applyBorder="0" applyAlignment="0" applyProtection="0"/>
    <xf numFmtId="0" fontId="98" fillId="0" borderId="0" applyFont="0" applyFill="0" applyBorder="0" applyAlignment="0" applyProtection="0"/>
    <xf numFmtId="237" fontId="5" fillId="0" borderId="0" applyFont="0" applyFill="0" applyBorder="0" applyAlignment="0" applyProtection="0"/>
    <xf numFmtId="0" fontId="63" fillId="0" borderId="0"/>
    <xf numFmtId="0" fontId="14" fillId="0" borderId="0"/>
    <xf numFmtId="0" fontId="15" fillId="0" borderId="0"/>
    <xf numFmtId="0" fontId="15" fillId="0" borderId="0"/>
    <xf numFmtId="0" fontId="99" fillId="0" borderId="25" applyFont="0" applyFill="0" applyBorder="0" applyAlignment="0" applyProtection="0">
      <alignment horizontal="center" vertical="center"/>
    </xf>
    <xf numFmtId="0" fontId="100" fillId="0" borderId="0">
      <alignment horizontal="center" wrapText="1"/>
      <protection locked="0"/>
    </xf>
    <xf numFmtId="0" fontId="100" fillId="0" borderId="0">
      <alignment horizontal="center" wrapText="1"/>
      <protection locked="0"/>
    </xf>
    <xf numFmtId="0" fontId="101" fillId="0" borderId="0" applyNumberFormat="0" applyBorder="0" applyAlignment="0">
      <alignment horizontal="center"/>
    </xf>
    <xf numFmtId="221" fontId="102" fillId="0" borderId="0" applyFont="0" applyFill="0" applyBorder="0" applyAlignment="0" applyProtection="0"/>
    <xf numFmtId="0" fontId="98" fillId="0" borderId="0" applyFont="0" applyFill="0" applyBorder="0" applyAlignment="0" applyProtection="0"/>
    <xf numFmtId="221" fontId="102" fillId="0" borderId="0" applyFont="0" applyFill="0" applyBorder="0" applyAlignment="0" applyProtection="0"/>
    <xf numFmtId="208" fontId="102" fillId="0" borderId="0" applyFont="0" applyFill="0" applyBorder="0" applyAlignment="0" applyProtection="0"/>
    <xf numFmtId="0" fontId="98" fillId="0" borderId="0" applyFont="0" applyFill="0" applyBorder="0" applyAlignment="0" applyProtection="0"/>
    <xf numFmtId="208" fontId="102" fillId="0" borderId="0" applyFont="0" applyFill="0" applyBorder="0" applyAlignment="0" applyProtection="0"/>
    <xf numFmtId="184" fontId="40" fillId="0" borderId="0" applyFont="0" applyFill="0" applyBorder="0" applyAlignment="0" applyProtection="0"/>
    <xf numFmtId="189" fontId="40" fillId="0" borderId="0" applyFont="0" applyFill="0" applyBorder="0" applyAlignment="0" applyProtection="0"/>
    <xf numFmtId="0" fontId="103" fillId="0" borderId="0"/>
    <xf numFmtId="0" fontId="104" fillId="0" borderId="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6" fillId="0" borderId="0"/>
    <xf numFmtId="0" fontId="5" fillId="0" borderId="0"/>
    <xf numFmtId="0" fontId="107" fillId="0" borderId="0"/>
    <xf numFmtId="0" fontId="108" fillId="0" borderId="0" applyNumberFormat="0" applyFill="0" applyBorder="0" applyAlignment="0" applyProtection="0"/>
    <xf numFmtId="0" fontId="98" fillId="0" borderId="0"/>
    <xf numFmtId="0" fontId="21" fillId="0" borderId="0" applyFont="0" applyFill="0" applyBorder="0" applyAlignment="0" applyProtection="0"/>
    <xf numFmtId="0" fontId="103" fillId="0" borderId="0"/>
    <xf numFmtId="0" fontId="14" fillId="0" borderId="0"/>
    <xf numFmtId="0" fontId="98" fillId="0" borderId="0"/>
    <xf numFmtId="0" fontId="109" fillId="0" borderId="0"/>
    <xf numFmtId="0" fontId="110" fillId="0" borderId="0"/>
    <xf numFmtId="0" fontId="111" fillId="0" borderId="0"/>
    <xf numFmtId="0" fontId="112" fillId="0" borderId="0"/>
    <xf numFmtId="0" fontId="113" fillId="0" borderId="0"/>
    <xf numFmtId="238" fontId="21" fillId="0" borderId="0" applyFill="0" applyBorder="0" applyAlignment="0"/>
    <xf numFmtId="239" fontId="63" fillId="0" borderId="0" applyFill="0" applyBorder="0" applyAlignment="0"/>
    <xf numFmtId="239" fontId="63" fillId="0" borderId="0" applyFill="0" applyBorder="0" applyAlignment="0"/>
    <xf numFmtId="238" fontId="21" fillId="0" borderId="0" applyFill="0" applyBorder="0" applyAlignment="0"/>
    <xf numFmtId="238" fontId="21" fillId="0" borderId="0" applyFill="0" applyBorder="0" applyAlignment="0"/>
    <xf numFmtId="238" fontId="21" fillId="0" borderId="0" applyFill="0" applyBorder="0" applyAlignment="0"/>
    <xf numFmtId="238" fontId="21" fillId="0" borderId="0" applyFill="0" applyBorder="0" applyAlignment="0"/>
    <xf numFmtId="238" fontId="21" fillId="0" borderId="0" applyFill="0" applyBorder="0" applyAlignment="0"/>
    <xf numFmtId="238" fontId="21" fillId="0" borderId="0" applyFill="0" applyBorder="0" applyAlignment="0"/>
    <xf numFmtId="238" fontId="21" fillId="0" borderId="0" applyFill="0" applyBorder="0" applyAlignment="0"/>
    <xf numFmtId="239" fontId="63" fillId="0" borderId="0" applyFill="0" applyBorder="0" applyAlignment="0"/>
    <xf numFmtId="239" fontId="63" fillId="0" borderId="0" applyFill="0" applyBorder="0" applyAlignment="0"/>
    <xf numFmtId="240" fontId="114"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183"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3" fontId="114" fillId="0" borderId="0" applyFill="0" applyBorder="0" applyAlignment="0"/>
    <xf numFmtId="243" fontId="114" fillId="0" borderId="0" applyFill="0" applyBorder="0" applyAlignment="0"/>
    <xf numFmtId="243" fontId="114"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2" fontId="5" fillId="0" borderId="0" applyFill="0" applyBorder="0" applyAlignment="0"/>
    <xf numFmtId="243" fontId="114" fillId="0" borderId="0" applyFill="0" applyBorder="0" applyAlignment="0"/>
    <xf numFmtId="244" fontId="5" fillId="0" borderId="0" applyFill="0" applyBorder="0" applyAlignment="0"/>
    <xf numFmtId="245" fontId="21" fillId="0" borderId="0" applyFill="0" applyBorder="0" applyAlignment="0"/>
    <xf numFmtId="245" fontId="21" fillId="0" borderId="0" applyFill="0" applyBorder="0" applyAlignment="0"/>
    <xf numFmtId="246" fontId="5" fillId="0" borderId="0" applyFill="0" applyBorder="0" applyAlignment="0"/>
    <xf numFmtId="246" fontId="5" fillId="0" borderId="0" applyFill="0" applyBorder="0" applyAlignment="0"/>
    <xf numFmtId="246" fontId="5" fillId="0" borderId="0" applyFill="0" applyBorder="0" applyAlignment="0"/>
    <xf numFmtId="246" fontId="5" fillId="0" borderId="0" applyFill="0" applyBorder="0" applyAlignment="0"/>
    <xf numFmtId="246" fontId="5"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5" fontId="21" fillId="0" borderId="0" applyFill="0" applyBorder="0" applyAlignment="0"/>
    <xf numFmtId="247" fontId="5" fillId="0" borderId="0" applyFill="0" applyBorder="0" applyAlignment="0"/>
    <xf numFmtId="248" fontId="21" fillId="0" borderId="0" applyFill="0" applyBorder="0" applyAlignment="0"/>
    <xf numFmtId="248" fontId="21" fillId="0" borderId="0" applyFill="0" applyBorder="0" applyAlignment="0"/>
    <xf numFmtId="249" fontId="5" fillId="0" borderId="0" applyFill="0" applyBorder="0" applyAlignment="0"/>
    <xf numFmtId="249" fontId="5" fillId="0" borderId="0" applyFill="0" applyBorder="0" applyAlignment="0"/>
    <xf numFmtId="249" fontId="5" fillId="0" borderId="0" applyFill="0" applyBorder="0" applyAlignment="0"/>
    <xf numFmtId="249" fontId="5" fillId="0" borderId="0" applyFill="0" applyBorder="0" applyAlignment="0"/>
    <xf numFmtId="249" fontId="5"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48" fontId="21" fillId="0" borderId="0" applyFill="0" applyBorder="0" applyAlignment="0"/>
    <xf numFmtId="230" fontId="114"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61" fillId="0" borderId="0" applyFill="0" applyBorder="0" applyAlignment="0"/>
    <xf numFmtId="251" fontId="61" fillId="0" borderId="0" applyFill="0" applyBorder="0" applyAlignment="0"/>
    <xf numFmtId="251" fontId="61"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115" fillId="0" borderId="0" applyFill="0" applyBorder="0" applyAlignment="0"/>
    <xf numFmtId="252" fontId="114" fillId="0" borderId="0" applyFill="0" applyBorder="0" applyAlignment="0"/>
    <xf numFmtId="253" fontId="21" fillId="0" borderId="0" applyFill="0" applyBorder="0" applyAlignment="0"/>
    <xf numFmtId="253" fontId="21"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40" fontId="114"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6" fillId="24" borderId="26" applyNumberFormat="0" applyAlignment="0" applyProtection="0"/>
    <xf numFmtId="0" fontId="117" fillId="0" borderId="0"/>
    <xf numFmtId="0" fontId="118" fillId="0" borderId="0"/>
    <xf numFmtId="0" fontId="118" fillId="0" borderId="0"/>
    <xf numFmtId="0" fontId="118" fillId="0" borderId="0"/>
    <xf numFmtId="0" fontId="118" fillId="0" borderId="0"/>
    <xf numFmtId="0" fontId="119" fillId="0" borderId="0" applyFill="0" applyBorder="0" applyProtection="0">
      <alignment horizontal="center"/>
      <protection locked="0"/>
    </xf>
    <xf numFmtId="255" fontId="60" fillId="0" borderId="0" applyFont="0" applyFill="0" applyBorder="0" applyAlignment="0" applyProtection="0"/>
    <xf numFmtId="0" fontId="120" fillId="0" borderId="27">
      <alignment horizontal="center"/>
    </xf>
    <xf numFmtId="256" fontId="121" fillId="0" borderId="0"/>
    <xf numFmtId="256" fontId="121" fillId="0" borderId="0"/>
    <xf numFmtId="256" fontId="121" fillId="0" borderId="0"/>
    <xf numFmtId="256" fontId="121" fillId="0" borderId="0"/>
    <xf numFmtId="256" fontId="121" fillId="0" borderId="0"/>
    <xf numFmtId="256" fontId="121" fillId="0" borderId="0"/>
    <xf numFmtId="256" fontId="121" fillId="0" borderId="0"/>
    <xf numFmtId="256" fontId="121" fillId="0" borderId="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257" fontId="5" fillId="0" borderId="0" applyFont="0" applyFill="0" applyBorder="0" applyAlignment="0" applyProtection="0"/>
    <xf numFmtId="169" fontId="5" fillId="0" borderId="0" applyFont="0" applyFill="0" applyBorder="0" applyAlignment="0" applyProtection="0"/>
    <xf numFmtId="169" fontId="122" fillId="0" borderId="0" applyFont="0" applyFill="0" applyBorder="0" applyAlignment="0" applyProtection="0"/>
    <xf numFmtId="169" fontId="3" fillId="0" borderId="0" applyFont="0" applyFill="0" applyBorder="0" applyAlignment="0" applyProtection="0"/>
    <xf numFmtId="169" fontId="5"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5" fillId="0" borderId="0" applyFont="0" applyFill="0" applyBorder="0" applyAlignment="0" applyProtection="0"/>
    <xf numFmtId="227"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258" fontId="69" fillId="0" borderId="0" applyFont="0" applyFill="0" applyBorder="0" applyAlignment="0" applyProtection="0"/>
    <xf numFmtId="179" fontId="69" fillId="0" borderId="0" applyFont="0" applyFill="0" applyBorder="0" applyAlignment="0" applyProtection="0"/>
    <xf numFmtId="227" fontId="20" fillId="0" borderId="0" applyFont="0" applyFill="0" applyBorder="0" applyAlignment="0" applyProtection="0"/>
    <xf numFmtId="169" fontId="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3" fillId="0" borderId="0" applyFont="0" applyFill="0" applyBorder="0" applyAlignment="0" applyProtection="0"/>
    <xf numFmtId="43" fontId="73" fillId="0" borderId="0" applyFont="0" applyFill="0" applyBorder="0" applyAlignment="0" applyProtection="0"/>
    <xf numFmtId="169" fontId="20" fillId="0" borderId="0" applyFont="0" applyFill="0" applyBorder="0" applyAlignment="0" applyProtection="0"/>
    <xf numFmtId="41" fontId="73" fillId="0" borderId="0" applyFont="0" applyFill="0" applyBorder="0" applyAlignment="0" applyProtection="0"/>
    <xf numFmtId="187" fontId="123" fillId="0" borderId="0" applyFont="0" applyFill="0" applyBorder="0" applyAlignment="0" applyProtection="0"/>
    <xf numFmtId="178" fontId="124" fillId="0" borderId="0" applyFont="0" applyFill="0" applyBorder="0" applyAlignment="0" applyProtection="0"/>
    <xf numFmtId="169" fontId="23" fillId="0" borderId="0" applyFont="0" applyFill="0" applyBorder="0" applyAlignment="0" applyProtection="0"/>
    <xf numFmtId="164" fontId="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30" fontId="114"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1" fontId="61" fillId="0" borderId="0" applyFont="0" applyFill="0" applyBorder="0" applyAlignment="0" applyProtection="0"/>
    <xf numFmtId="251" fontId="61" fillId="0" borderId="0" applyFont="0" applyFill="0" applyBorder="0" applyAlignment="0" applyProtection="0"/>
    <xf numFmtId="251" fontId="61"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0" fontId="5" fillId="0" borderId="0" applyFont="0" applyFill="0" applyBorder="0" applyAlignment="0" applyProtection="0"/>
    <xf numFmtId="251" fontId="115" fillId="0" borderId="0" applyFont="0" applyFill="0" applyBorder="0" applyAlignment="0" applyProtection="0"/>
    <xf numFmtId="259" fontId="12" fillId="0" borderId="0" applyFont="0" applyFill="0" applyBorder="0" applyAlignment="0" applyProtection="0"/>
    <xf numFmtId="260" fontId="73" fillId="0" borderId="0" applyFont="0" applyFill="0" applyBorder="0" applyAlignment="0" applyProtection="0"/>
    <xf numFmtId="261" fontId="125" fillId="0" borderId="0" applyFont="0" applyFill="0" applyBorder="0" applyAlignment="0" applyProtection="0"/>
    <xf numFmtId="262" fontId="73" fillId="0" borderId="0" applyFont="0" applyFill="0" applyBorder="0" applyAlignment="0" applyProtection="0"/>
    <xf numFmtId="263" fontId="125" fillId="0" borderId="0" applyFont="0" applyFill="0" applyBorder="0" applyAlignment="0" applyProtection="0"/>
    <xf numFmtId="264" fontId="73" fillId="0" borderId="0" applyFont="0" applyFill="0" applyBorder="0" applyAlignment="0" applyProtection="0"/>
    <xf numFmtId="179" fontId="15" fillId="0" borderId="0" applyFont="0" applyFill="0" applyBorder="0" applyAlignment="0" applyProtection="0"/>
    <xf numFmtId="170" fontId="3" fillId="0" borderId="0" applyFont="0" applyFill="0" applyBorder="0" applyAlignment="0" applyProtection="0"/>
    <xf numFmtId="0" fontId="3" fillId="0" borderId="0" applyFont="0" applyFill="0" applyBorder="0" applyAlignment="0" applyProtection="0"/>
    <xf numFmtId="170"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81" fontId="3" fillId="0" borderId="0" applyFont="0" applyFill="0" applyBorder="0" applyAlignment="0" applyProtection="0"/>
    <xf numFmtId="171"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168" fontId="15" fillId="0" borderId="0" applyFont="0" applyFill="0" applyBorder="0" applyAlignment="0" applyProtection="0"/>
    <xf numFmtId="265" fontId="15" fillId="0" borderId="0" applyFont="0" applyFill="0" applyBorder="0" applyAlignment="0" applyProtection="0"/>
    <xf numFmtId="180"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171" fontId="15" fillId="0" borderId="0" applyFont="0" applyFill="0" applyBorder="0" applyAlignment="0" applyProtection="0"/>
    <xf numFmtId="26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267" fontId="15" fillId="0" borderId="0" applyFont="0" applyFill="0" applyBorder="0" applyAlignment="0" applyProtection="0"/>
    <xf numFmtId="267" fontId="15" fillId="0" borderId="0" applyFont="0" applyFill="0" applyBorder="0" applyAlignment="0" applyProtection="0"/>
    <xf numFmtId="184" fontId="15" fillId="0" borderId="0" applyFont="0" applyFill="0" applyBorder="0" applyAlignment="0" applyProtection="0"/>
    <xf numFmtId="0"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69"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77" fontId="15" fillId="0" borderId="0" applyFont="0" applyFill="0" applyBorder="0" applyAlignment="0" applyProtection="0"/>
    <xf numFmtId="265"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1" fontId="15" fillId="0" borderId="0" applyFont="0" applyFill="0" applyBorder="0" applyAlignment="0" applyProtection="0"/>
    <xf numFmtId="267" fontId="15" fillId="0" borderId="0" applyFont="0" applyFill="0" applyBorder="0" applyAlignment="0" applyProtection="0"/>
    <xf numFmtId="178" fontId="15" fillId="0" borderId="0" applyFont="0" applyFill="0" applyBorder="0" applyAlignment="0" applyProtection="0"/>
    <xf numFmtId="178" fontId="15" fillId="0" borderId="0" applyFont="0" applyFill="0" applyBorder="0" applyAlignment="0" applyProtection="0"/>
    <xf numFmtId="178" fontId="15" fillId="0" borderId="0" applyFont="0" applyFill="0" applyBorder="0" applyAlignment="0" applyProtection="0"/>
    <xf numFmtId="178" fontId="15" fillId="0" borderId="0" applyFont="0" applyFill="0" applyBorder="0" applyAlignment="0" applyProtection="0"/>
    <xf numFmtId="185" fontId="15" fillId="0" borderId="0" applyFont="0" applyFill="0" applyBorder="0" applyAlignment="0" applyProtection="0"/>
    <xf numFmtId="177" fontId="15" fillId="0" borderId="0" applyFont="0" applyFill="0" applyBorder="0" applyAlignment="0" applyProtection="0"/>
    <xf numFmtId="185" fontId="15" fillId="0" borderId="0" applyFont="0" applyFill="0" applyBorder="0" applyAlignment="0" applyProtection="0"/>
    <xf numFmtId="179" fontId="5" fillId="0" borderId="0" applyFont="0" applyFill="0" applyBorder="0" applyAlignment="0" applyProtection="0"/>
    <xf numFmtId="171" fontId="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70"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88" fontId="15" fillId="0" borderId="0" applyFont="0" applyFill="0" applyBorder="0" applyAlignment="0" applyProtection="0"/>
    <xf numFmtId="178" fontId="15" fillId="0" borderId="0" applyFont="0" applyFill="0" applyBorder="0" applyAlignment="0" applyProtection="0"/>
    <xf numFmtId="188" fontId="15" fillId="0" borderId="0" applyFont="0" applyFill="0" applyBorder="0" applyAlignment="0" applyProtection="0"/>
    <xf numFmtId="178" fontId="15" fillId="0" borderId="0" applyFont="0" applyFill="0" applyBorder="0" applyAlignment="0" applyProtection="0"/>
    <xf numFmtId="188" fontId="15" fillId="0" borderId="0" applyFont="0" applyFill="0" applyBorder="0" applyAlignment="0" applyProtection="0"/>
    <xf numFmtId="17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92"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66"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9"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265" fontId="15" fillId="0" borderId="0" applyFont="0" applyFill="0" applyBorder="0" applyAlignment="0" applyProtection="0"/>
    <xf numFmtId="193"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171" fontId="126" fillId="0" borderId="0" applyFont="0" applyFill="0" applyBorder="0" applyAlignment="0" applyProtection="0"/>
    <xf numFmtId="171" fontId="126" fillId="0" borderId="0" applyFont="0" applyFill="0" applyBorder="0" applyAlignment="0" applyProtection="0"/>
    <xf numFmtId="204" fontId="20" fillId="0" borderId="0" applyFont="0" applyFill="0" applyBorder="0" applyAlignment="0" applyProtection="0"/>
    <xf numFmtId="165" fontId="15" fillId="0" borderId="0" applyFont="0" applyFill="0" applyBorder="0" applyAlignment="0" applyProtection="0"/>
    <xf numFmtId="181" fontId="21" fillId="0" borderId="0" applyFont="0" applyFill="0" applyBorder="0" applyAlignment="0" applyProtection="0"/>
    <xf numFmtId="181" fontId="21"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84" fontId="15" fillId="0" borderId="0" applyFont="0" applyFill="0" applyBorder="0" applyAlignment="0" applyProtection="0"/>
    <xf numFmtId="185" fontId="15" fillId="0" borderId="0" applyFont="0" applyFill="0" applyBorder="0" applyAlignment="0" applyProtection="0"/>
    <xf numFmtId="177" fontId="15" fillId="0" borderId="0" applyFont="0" applyFill="0" applyBorder="0" applyAlignment="0" applyProtection="0"/>
    <xf numFmtId="185" fontId="15" fillId="0" borderId="0" applyFont="0" applyFill="0" applyBorder="0" applyAlignment="0" applyProtection="0"/>
    <xf numFmtId="266" fontId="15" fillId="0" borderId="0" applyFont="0" applyFill="0" applyBorder="0" applyAlignment="0" applyProtection="0"/>
    <xf numFmtId="178" fontId="15" fillId="0" borderId="0" applyFont="0" applyFill="0" applyBorder="0" applyAlignment="0" applyProtection="0"/>
    <xf numFmtId="178" fontId="15" fillId="0" borderId="0" applyFont="0" applyFill="0" applyBorder="0" applyAlignment="0" applyProtection="0"/>
    <xf numFmtId="171" fontId="15" fillId="0" borderId="0" applyFont="0" applyFill="0" applyBorder="0" applyAlignment="0" applyProtection="0"/>
    <xf numFmtId="265"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84"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41" fontId="20" fillId="0" borderId="0" applyFont="0" applyFill="0" applyBorder="0" applyAlignment="0" applyProtection="0"/>
    <xf numFmtId="171" fontId="20"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35"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35"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92" fontId="15" fillId="0" borderId="0" applyFont="0" applyFill="0" applyBorder="0" applyAlignment="0" applyProtection="0"/>
    <xf numFmtId="268" fontId="15" fillId="0" borderId="0" applyFont="0" applyFill="0" applyBorder="0" applyAlignment="0" applyProtection="0"/>
    <xf numFmtId="268" fontId="15" fillId="0" borderId="0" applyFont="0" applyFill="0" applyBorder="0" applyAlignment="0" applyProtection="0"/>
    <xf numFmtId="268" fontId="15" fillId="0" borderId="0" applyFont="0" applyFill="0" applyBorder="0" applyAlignment="0" applyProtection="0"/>
    <xf numFmtId="269" fontId="15" fillId="0" borderId="0" applyFont="0" applyFill="0" applyBorder="0" applyAlignment="0" applyProtection="0"/>
    <xf numFmtId="270" fontId="15" fillId="0" borderId="0" applyFont="0" applyFill="0" applyBorder="0" applyAlignment="0" applyProtection="0"/>
    <xf numFmtId="268" fontId="15" fillId="0" borderId="0" applyFont="0" applyFill="0" applyBorder="0" applyAlignment="0" applyProtection="0"/>
    <xf numFmtId="270" fontId="15" fillId="0" borderId="0" applyFont="0" applyFill="0" applyBorder="0" applyAlignment="0" applyProtection="0"/>
    <xf numFmtId="269" fontId="15" fillId="0" borderId="0" applyFont="0" applyFill="0" applyBorder="0" applyAlignment="0" applyProtection="0"/>
    <xf numFmtId="171" fontId="15" fillId="0" borderId="0" applyFont="0" applyFill="0" applyBorder="0" applyAlignment="0" applyProtection="0"/>
    <xf numFmtId="213" fontId="15" fillId="0" borderId="0" applyFont="0" applyFill="0" applyBorder="0" applyAlignment="0" applyProtection="0"/>
    <xf numFmtId="213"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265" fontId="15" fillId="0" borderId="0" applyFont="0" applyFill="0" applyBorder="0" applyAlignment="0" applyProtection="0"/>
    <xf numFmtId="271" fontId="15" fillId="0" borderId="0" applyFont="0" applyFill="0" applyBorder="0" applyAlignment="0" applyProtection="0"/>
    <xf numFmtId="190" fontId="15" fillId="0" borderId="0" applyFont="0" applyFill="0" applyBorder="0" applyAlignment="0" applyProtection="0"/>
    <xf numFmtId="265" fontId="15" fillId="0" borderId="0" applyFont="0" applyFill="0" applyBorder="0" applyAlignment="0" applyProtection="0"/>
    <xf numFmtId="171" fontId="35"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7" fillId="0" borderId="0" applyFont="0" applyFill="0" applyBorder="0" applyAlignment="0" applyProtection="0"/>
    <xf numFmtId="171" fontId="126" fillId="0" borderId="0" applyFont="0" applyFill="0" applyBorder="0" applyAlignment="0" applyProtection="0"/>
    <xf numFmtId="171" fontId="126"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87" fontId="5" fillId="0" borderId="0" applyFont="0" applyFill="0" applyBorder="0" applyAlignment="0" applyProtection="0"/>
    <xf numFmtId="171" fontId="20" fillId="0" borderId="0" applyFont="0" applyFill="0" applyBorder="0" applyAlignment="0" applyProtection="0"/>
    <xf numFmtId="187" fontId="5" fillId="0" borderId="0" applyFont="0" applyFill="0" applyBorder="0" applyAlignment="0" applyProtection="0"/>
    <xf numFmtId="213" fontId="15"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5" fontId="3" fillId="0" borderId="0" applyFont="0" applyFill="0" applyBorder="0" applyAlignment="0" applyProtection="0"/>
    <xf numFmtId="18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8" fontId="3" fillId="0" borderId="0" applyFont="0" applyFill="0" applyBorder="0" applyAlignment="0" applyProtection="0"/>
    <xf numFmtId="167" fontId="3" fillId="0" borderId="0" applyFont="0" applyFill="0" applyBorder="0" applyAlignment="0" applyProtection="0"/>
    <xf numFmtId="210" fontId="3" fillId="0" borderId="0" applyFont="0" applyFill="0" applyBorder="0" applyAlignment="0" applyProtection="0"/>
    <xf numFmtId="210" fontId="3" fillId="0" borderId="0" applyFont="0" applyFill="0" applyBorder="0" applyAlignment="0" applyProtection="0"/>
    <xf numFmtId="167"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87" fontId="5" fillId="0" borderId="0" applyFont="0" applyFill="0" applyBorder="0" applyAlignment="0" applyProtection="0"/>
    <xf numFmtId="177" fontId="20" fillId="0" borderId="0" applyFont="0" applyFill="0" applyBorder="0" applyAlignment="0" applyProtection="0"/>
    <xf numFmtId="171" fontId="20" fillId="0" borderId="0" applyFont="0" applyFill="0" applyBorder="0" applyAlignment="0" applyProtection="0"/>
    <xf numFmtId="168" fontId="20" fillId="0" borderId="0" applyFont="0" applyFill="0" applyBorder="0" applyAlignment="0" applyProtection="0"/>
    <xf numFmtId="187"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192" fontId="20" fillId="0" borderId="0" applyFont="0" applyFill="0" applyBorder="0" applyAlignment="0" applyProtection="0"/>
    <xf numFmtId="177"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5" fontId="20" fillId="0" borderId="0" applyFont="0" applyFill="0" applyBorder="0" applyAlignment="0" applyProtection="0"/>
    <xf numFmtId="177" fontId="20" fillId="0" borderId="0" applyFont="0" applyFill="0" applyBorder="0" applyAlignment="0" applyProtection="0"/>
    <xf numFmtId="171" fontId="20" fillId="0" borderId="0" applyFont="0" applyFill="0" applyBorder="0" applyAlignment="0" applyProtection="0"/>
    <xf numFmtId="178" fontId="20" fillId="0" borderId="0" applyFont="0" applyFill="0" applyBorder="0" applyAlignment="0" applyProtection="0"/>
    <xf numFmtId="41" fontId="20" fillId="0" borderId="0" applyFont="0" applyFill="0" applyBorder="0" applyAlignment="0" applyProtection="0"/>
    <xf numFmtId="171" fontId="20" fillId="0" borderId="0" applyFont="0" applyFill="0" applyBorder="0" applyAlignment="0" applyProtection="0"/>
    <xf numFmtId="164" fontId="20" fillId="0" borderId="0" applyFont="0" applyFill="0" applyBorder="0" applyAlignment="0" applyProtection="0"/>
    <xf numFmtId="177" fontId="3" fillId="0" borderId="0" applyFont="0" applyFill="0" applyBorder="0" applyAlignment="0" applyProtection="0"/>
    <xf numFmtId="184" fontId="20" fillId="0" borderId="0" applyFont="0" applyFill="0" applyBorder="0" applyAlignment="0" applyProtection="0"/>
    <xf numFmtId="177" fontId="3" fillId="0" borderId="0" applyFont="0" applyFill="0" applyBorder="0" applyAlignment="0" applyProtection="0"/>
    <xf numFmtId="171" fontId="20" fillId="0" borderId="0" applyFont="0" applyFill="0" applyBorder="0" applyAlignment="0" applyProtection="0"/>
    <xf numFmtId="0" fontId="3" fillId="0" borderId="0" applyFont="0" applyFill="0" applyBorder="0" applyAlignment="0" applyProtection="0"/>
    <xf numFmtId="167"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5" fontId="20" fillId="0" borderId="0" applyFont="0" applyFill="0" applyBorder="0" applyAlignment="0" applyProtection="0"/>
    <xf numFmtId="177" fontId="20" fillId="0" borderId="0" applyFont="0" applyFill="0" applyBorder="0" applyAlignment="0" applyProtection="0"/>
    <xf numFmtId="171" fontId="20" fillId="0" borderId="0" applyFont="0" applyFill="0" applyBorder="0" applyAlignment="0" applyProtection="0"/>
    <xf numFmtId="185" fontId="20" fillId="0" borderId="0" applyFont="0" applyFill="0" applyBorder="0" applyAlignment="0" applyProtection="0"/>
    <xf numFmtId="266" fontId="20" fillId="0" borderId="0" applyFont="0" applyFill="0" applyBorder="0" applyAlignment="0" applyProtection="0"/>
    <xf numFmtId="188" fontId="20" fillId="0" borderId="0" applyFont="0" applyFill="0" applyBorder="0" applyAlignment="0" applyProtection="0"/>
    <xf numFmtId="265" fontId="20" fillId="0" borderId="0" applyFont="0" applyFill="0" applyBorder="0" applyAlignment="0" applyProtection="0"/>
    <xf numFmtId="272" fontId="20" fillId="0" borderId="0" applyFont="0" applyFill="0" applyBorder="0" applyAlignment="0" applyProtection="0"/>
    <xf numFmtId="273" fontId="20" fillId="0" borderId="0" applyFont="0" applyFill="0" applyBorder="0" applyAlignment="0" applyProtection="0"/>
    <xf numFmtId="274" fontId="20" fillId="0" borderId="0" applyFont="0" applyFill="0" applyBorder="0" applyAlignment="0" applyProtection="0"/>
    <xf numFmtId="265" fontId="20" fillId="0" borderId="0" applyFont="0" applyFill="0" applyBorder="0" applyAlignment="0" applyProtection="0"/>
    <xf numFmtId="0" fontId="20" fillId="0" borderId="0" applyFont="0" applyFill="0" applyBorder="0" applyAlignment="0" applyProtection="0"/>
    <xf numFmtId="265" fontId="20" fillId="0" borderId="0" applyFont="0" applyFill="0" applyBorder="0" applyAlignment="0" applyProtection="0"/>
    <xf numFmtId="195" fontId="20" fillId="0" borderId="0" applyFont="0" applyFill="0" applyBorder="0" applyAlignment="0" applyProtection="0"/>
    <xf numFmtId="165" fontId="20" fillId="0" borderId="0" applyFont="0" applyFill="0" applyBorder="0" applyAlignment="0" applyProtection="0"/>
    <xf numFmtId="195"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84"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9" fontId="20" fillId="0" borderId="0" applyFont="0" applyFill="0" applyBorder="0" applyAlignment="0" applyProtection="0"/>
    <xf numFmtId="267"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4"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7" fontId="20" fillId="0" borderId="0" applyFont="0" applyFill="0" applyBorder="0" applyAlignment="0" applyProtection="0"/>
    <xf numFmtId="184" fontId="20" fillId="0" borderId="0" applyFont="0" applyFill="0" applyBorder="0" applyAlignment="0" applyProtection="0"/>
    <xf numFmtId="167"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5" fontId="20" fillId="0" borderId="0" applyFont="0" applyFill="0" applyBorder="0" applyAlignment="0" applyProtection="0"/>
    <xf numFmtId="0" fontId="20" fillId="0" borderId="0" applyFont="0" applyFill="0" applyBorder="0" applyAlignment="0" applyProtection="0"/>
    <xf numFmtId="184" fontId="20" fillId="0" borderId="0" applyFont="0" applyFill="0" applyBorder="0" applyAlignment="0" applyProtection="0"/>
    <xf numFmtId="41"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275" fontId="20" fillId="0" borderId="0" applyFont="0" applyFill="0" applyBorder="0" applyAlignment="0" applyProtection="0"/>
    <xf numFmtId="275" fontId="20" fillId="0" borderId="0" applyFont="0" applyFill="0" applyBorder="0" applyAlignment="0" applyProtection="0"/>
    <xf numFmtId="193" fontId="20" fillId="0" borderId="0" applyFont="0" applyFill="0" applyBorder="0" applyAlignment="0" applyProtection="0"/>
    <xf numFmtId="185" fontId="20" fillId="0" borderId="0" applyFont="0" applyFill="0" applyBorder="0" applyAlignment="0" applyProtection="0"/>
    <xf numFmtId="205" fontId="20" fillId="0" borderId="0" applyFont="0" applyFill="0" applyBorder="0" applyAlignment="0" applyProtection="0"/>
    <xf numFmtId="181" fontId="20" fillId="0" borderId="0" applyFont="0" applyFill="0" applyBorder="0" applyAlignment="0" applyProtection="0"/>
    <xf numFmtId="171" fontId="3" fillId="0" borderId="0" applyFont="0" applyFill="0" applyBorder="0" applyAlignment="0" applyProtection="0"/>
    <xf numFmtId="171" fontId="21" fillId="0" borderId="0" applyFont="0" applyFill="0" applyBorder="0" applyAlignment="0" applyProtection="0"/>
    <xf numFmtId="276" fontId="20" fillId="0" borderId="0" applyFont="0" applyFill="0" applyBorder="0" applyAlignment="0" applyProtection="0"/>
    <xf numFmtId="171" fontId="128" fillId="0" borderId="0" applyFont="0" applyFill="0" applyBorder="0" applyAlignment="0" applyProtection="0"/>
    <xf numFmtId="171" fontId="15"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28" fillId="0" borderId="0" applyFont="0" applyFill="0" applyBorder="0" applyAlignment="0" applyProtection="0"/>
    <xf numFmtId="267" fontId="128" fillId="0" borderId="0" applyFont="0" applyFill="0" applyBorder="0" applyAlignment="0" applyProtection="0"/>
    <xf numFmtId="273" fontId="128" fillId="0" borderId="0" applyFont="0" applyFill="0" applyBorder="0" applyAlignment="0" applyProtection="0"/>
    <xf numFmtId="213" fontId="128" fillId="0" borderId="0" applyFont="0" applyFill="0" applyBorder="0" applyAlignment="0" applyProtection="0"/>
    <xf numFmtId="213" fontId="128" fillId="0" borderId="0" applyFont="0" applyFill="0" applyBorder="0" applyAlignment="0" applyProtection="0"/>
    <xf numFmtId="41"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77" fontId="128" fillId="0" borderId="0" applyFont="0" applyFill="0" applyBorder="0" applyAlignment="0" applyProtection="0"/>
    <xf numFmtId="277"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68"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6" fontId="128" fillId="0" borderId="0" applyFont="0" applyFill="0" applyBorder="0" applyAlignment="0" applyProtection="0"/>
    <xf numFmtId="171" fontId="128" fillId="0" borderId="0" applyFont="0" applyFill="0" applyBorder="0" applyAlignment="0" applyProtection="0"/>
    <xf numFmtId="177" fontId="128" fillId="0" borderId="0" applyFont="0" applyFill="0" applyBorder="0" applyAlignment="0" applyProtection="0"/>
    <xf numFmtId="43" fontId="128" fillId="0" borderId="0" applyFont="0" applyFill="0" applyBorder="0" applyAlignment="0" applyProtection="0"/>
    <xf numFmtId="168" fontId="128" fillId="0" borderId="0" applyFont="0" applyFill="0" applyBorder="0" applyAlignment="0" applyProtection="0"/>
    <xf numFmtId="41" fontId="128" fillId="0" borderId="0" applyFont="0" applyFill="0" applyBorder="0" applyAlignment="0" applyProtection="0"/>
    <xf numFmtId="188"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69" fontId="128" fillId="0" borderId="0" applyFont="0" applyFill="0" applyBorder="0" applyAlignment="0" applyProtection="0"/>
    <xf numFmtId="177" fontId="128" fillId="0" borderId="0" applyFont="0" applyFill="0" applyBorder="0" applyAlignment="0" applyProtection="0"/>
    <xf numFmtId="185" fontId="128" fillId="0" borderId="0" applyFont="0" applyFill="0" applyBorder="0" applyAlignment="0" applyProtection="0"/>
    <xf numFmtId="266" fontId="128" fillId="0" borderId="0" applyFont="0" applyFill="0" applyBorder="0" applyAlignment="0" applyProtection="0"/>
    <xf numFmtId="178" fontId="128" fillId="0" borderId="0" applyFont="0" applyFill="0" applyBorder="0" applyAlignment="0" applyProtection="0"/>
    <xf numFmtId="178" fontId="128" fillId="0" borderId="0" applyFont="0" applyFill="0" applyBorder="0" applyAlignment="0" applyProtection="0"/>
    <xf numFmtId="171" fontId="128" fillId="0" borderId="0" applyFont="0" applyFill="0" applyBorder="0" applyAlignment="0" applyProtection="0"/>
    <xf numFmtId="265" fontId="128" fillId="0" borderId="0" applyFont="0" applyFill="0" applyBorder="0" applyAlignment="0" applyProtection="0"/>
    <xf numFmtId="177" fontId="128" fillId="0" borderId="0" applyFont="0" applyFill="0" applyBorder="0" applyAlignment="0" applyProtection="0"/>
    <xf numFmtId="166"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187" fontId="128" fillId="0" borderId="0" applyFont="0" applyFill="0" applyBorder="0" applyAlignment="0" applyProtection="0"/>
    <xf numFmtId="187" fontId="128" fillId="0" borderId="0" applyFont="0" applyFill="0" applyBorder="0" applyAlignment="0" applyProtection="0"/>
    <xf numFmtId="274" fontId="128" fillId="0" borderId="0" applyFont="0" applyFill="0" applyBorder="0" applyAlignment="0" applyProtection="0"/>
    <xf numFmtId="274" fontId="128" fillId="0" borderId="0" applyFont="0" applyFill="0" applyBorder="0" applyAlignment="0" applyProtection="0"/>
    <xf numFmtId="179" fontId="128" fillId="0" borderId="0" applyFont="0" applyFill="0" applyBorder="0" applyAlignment="0" applyProtection="0"/>
    <xf numFmtId="179" fontId="128" fillId="0" borderId="0" applyFont="0" applyFill="0" applyBorder="0" applyAlignment="0" applyProtection="0"/>
    <xf numFmtId="274"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278"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20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265" fontId="128" fillId="0" borderId="0" applyFont="0" applyFill="0" applyBorder="0" applyAlignment="0" applyProtection="0"/>
    <xf numFmtId="184"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43"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69" fontId="127" fillId="0" borderId="0" applyFont="0" applyFill="0" applyBorder="0" applyAlignment="0" applyProtection="0"/>
    <xf numFmtId="171" fontId="127" fillId="0" borderId="0" applyFont="0" applyFill="0" applyBorder="0" applyAlignment="0" applyProtection="0"/>
    <xf numFmtId="171" fontId="15" fillId="0" borderId="0" applyFont="0" applyFill="0" applyBorder="0" applyAlignment="0" applyProtection="0"/>
    <xf numFmtId="187" fontId="5" fillId="0" borderId="0" applyFont="0" applyFill="0" applyBorder="0" applyAlignment="0" applyProtection="0"/>
    <xf numFmtId="171" fontId="15" fillId="0" borderId="0" applyFont="0" applyFill="0" applyBorder="0" applyAlignment="0" applyProtection="0"/>
    <xf numFmtId="171" fontId="128" fillId="0" borderId="0" applyFont="0" applyFill="0" applyBorder="0" applyAlignment="0" applyProtection="0"/>
    <xf numFmtId="41" fontId="3"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7" fontId="3"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43" fontId="3"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87" fontId="3" fillId="0" borderId="0" applyFont="0" applyFill="0" applyBorder="0" applyAlignment="0" applyProtection="0"/>
    <xf numFmtId="192" fontId="3" fillId="0" borderId="0" applyFont="0" applyFill="0" applyBorder="0" applyAlignment="0" applyProtection="0"/>
    <xf numFmtId="177"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92" fontId="3" fillId="0" borderId="0" applyFont="0" applyFill="0" applyBorder="0" applyAlignment="0" applyProtection="0"/>
    <xf numFmtId="192" fontId="3" fillId="0" borderId="0" applyFont="0" applyFill="0" applyBorder="0" applyAlignment="0" applyProtection="0"/>
    <xf numFmtId="185" fontId="3" fillId="0" borderId="0" applyFont="0" applyFill="0" applyBorder="0" applyAlignment="0" applyProtection="0"/>
    <xf numFmtId="192" fontId="3" fillId="0" borderId="0" applyFont="0" applyFill="0" applyBorder="0" applyAlignment="0" applyProtection="0"/>
    <xf numFmtId="192" fontId="3" fillId="0" borderId="0" applyFont="0" applyFill="0" applyBorder="0" applyAlignment="0" applyProtection="0"/>
    <xf numFmtId="192" fontId="3" fillId="0" borderId="0" applyFont="0" applyFill="0" applyBorder="0" applyAlignment="0" applyProtection="0"/>
    <xf numFmtId="192" fontId="3" fillId="0" borderId="0" applyFont="0" applyFill="0" applyBorder="0" applyAlignment="0" applyProtection="0"/>
    <xf numFmtId="207" fontId="3" fillId="0" borderId="0" applyFont="0" applyFill="0" applyBorder="0" applyAlignment="0" applyProtection="0"/>
    <xf numFmtId="21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69" fontId="3"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1" fontId="3" fillId="0" borderId="0" applyFont="0" applyFill="0" applyBorder="0" applyAlignment="0" applyProtection="0"/>
    <xf numFmtId="167" fontId="3" fillId="0" borderId="0" applyFont="0" applyFill="0" applyBorder="0" applyAlignment="0" applyProtection="0"/>
    <xf numFmtId="17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4"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90" fontId="3"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85" fontId="3"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90" fontId="20"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87"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93" fontId="3" fillId="0" borderId="0" applyFont="0" applyFill="0" applyBorder="0" applyAlignment="0" applyProtection="0"/>
    <xf numFmtId="204" fontId="3" fillId="0" borderId="0" applyFont="0" applyFill="0" applyBorder="0" applyAlignment="0" applyProtection="0"/>
    <xf numFmtId="207" fontId="3" fillId="0" borderId="0" applyFont="0" applyFill="0" applyBorder="0" applyAlignment="0" applyProtection="0"/>
    <xf numFmtId="204" fontId="3" fillId="0" borderId="0" applyFont="0" applyFill="0" applyBorder="0" applyAlignment="0" applyProtection="0"/>
    <xf numFmtId="210" fontId="3" fillId="0" borderId="0" applyFont="0" applyFill="0" applyBorder="0" applyAlignment="0" applyProtection="0"/>
    <xf numFmtId="210" fontId="3" fillId="0" borderId="0" applyFont="0" applyFill="0" applyBorder="0" applyAlignment="0" applyProtection="0"/>
    <xf numFmtId="204" fontId="3" fillId="0" borderId="0" applyFont="0" applyFill="0" applyBorder="0" applyAlignment="0" applyProtection="0"/>
    <xf numFmtId="204" fontId="3" fillId="0" borderId="0" applyFont="0" applyFill="0" applyBorder="0" applyAlignment="0" applyProtection="0"/>
    <xf numFmtId="204"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0"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205" fontId="3" fillId="0" borderId="0" applyFont="0" applyFill="0" applyBorder="0" applyAlignment="0" applyProtection="0"/>
    <xf numFmtId="265" fontId="3" fillId="0" borderId="0" applyFont="0" applyFill="0" applyBorder="0" applyAlignment="0" applyProtection="0"/>
    <xf numFmtId="265" fontId="3" fillId="0" borderId="0" applyFont="0" applyFill="0" applyBorder="0" applyAlignment="0" applyProtection="0"/>
    <xf numFmtId="265" fontId="3" fillId="0" borderId="0" applyFont="0" applyFill="0" applyBorder="0" applyAlignment="0" applyProtection="0"/>
    <xf numFmtId="265" fontId="3"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8" fontId="3"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7" fontId="3"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7" fontId="3" fillId="0" borderId="0" applyFont="0" applyFill="0" applyBorder="0" applyAlignment="0" applyProtection="0"/>
    <xf numFmtId="18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0"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1" fontId="4" fillId="0" borderId="0" applyFont="0" applyFill="0" applyBorder="0" applyAlignment="0" applyProtection="0"/>
    <xf numFmtId="171" fontId="20" fillId="0" borderId="0" applyFont="0" applyFill="0" applyBorder="0" applyAlignment="0" applyProtection="0"/>
    <xf numFmtId="0" fontId="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5" fillId="0" borderId="0" applyFont="0" applyFill="0" applyBorder="0" applyAlignment="0" applyProtection="0"/>
    <xf numFmtId="171" fontId="129" fillId="0" borderId="0" applyFont="0" applyFill="0" applyBorder="0" applyAlignment="0" applyProtection="0"/>
    <xf numFmtId="165" fontId="130" fillId="0" borderId="0" applyFont="0" applyFill="0" applyBorder="0" applyAlignment="0" applyProtection="0"/>
    <xf numFmtId="279" fontId="130" fillId="0" borderId="0" applyFont="0" applyFill="0" applyBorder="0" applyAlignment="0" applyProtection="0"/>
    <xf numFmtId="165" fontId="128"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274" fontId="5" fillId="0" borderId="0" applyFont="0" applyFill="0" applyBorder="0" applyAlignment="0" applyProtection="0"/>
    <xf numFmtId="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20"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207" fontId="5"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67" fontId="20" fillId="0" borderId="0" applyFont="0" applyFill="0" applyBorder="0" applyAlignment="0" applyProtection="0"/>
    <xf numFmtId="177" fontId="5"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31" fillId="0" borderId="0" applyFont="0" applyFill="0" applyBorder="0" applyAlignment="0" applyProtection="0"/>
    <xf numFmtId="171" fontId="14"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20" fillId="0" borderId="0" applyFont="0" applyFill="0" applyBorder="0" applyAlignment="0" applyProtection="0"/>
    <xf numFmtId="171" fontId="5" fillId="0" borderId="0" applyFont="0" applyFill="0" applyBorder="0" applyAlignment="0" applyProtection="0"/>
    <xf numFmtId="183" fontId="3"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280" fontId="20" fillId="0" borderId="0" applyFont="0" applyFill="0" applyBorder="0" applyAlignment="0" applyProtection="0"/>
    <xf numFmtId="0" fontId="20" fillId="0" borderId="0" applyFont="0" applyFill="0" applyBorder="0" applyAlignment="0" applyProtection="0"/>
    <xf numFmtId="213" fontId="20" fillId="0" borderId="0" applyFont="0" applyFill="0" applyBorder="0" applyAlignment="0" applyProtection="0"/>
    <xf numFmtId="195" fontId="20" fillId="0" borderId="0" applyFont="0" applyFill="0" applyBorder="0" applyAlignment="0" applyProtection="0"/>
    <xf numFmtId="213" fontId="20" fillId="0" borderId="0" applyFont="0" applyFill="0" applyBorder="0" applyAlignment="0" applyProtection="0"/>
    <xf numFmtId="267" fontId="20" fillId="0" borderId="0" applyFont="0" applyFill="0" applyBorder="0" applyAlignment="0" applyProtection="0"/>
    <xf numFmtId="267" fontId="20" fillId="0" borderId="0" applyFont="0" applyFill="0" applyBorder="0" applyAlignment="0" applyProtection="0"/>
    <xf numFmtId="267" fontId="20" fillId="0" borderId="0" applyFont="0" applyFill="0" applyBorder="0" applyAlignment="0" applyProtection="0"/>
    <xf numFmtId="267" fontId="20" fillId="0" borderId="0" applyFont="0" applyFill="0" applyBorder="0" applyAlignment="0" applyProtection="0"/>
    <xf numFmtId="187" fontId="20" fillId="0" borderId="0" applyFont="0" applyFill="0" applyBorder="0" applyAlignment="0" applyProtection="0"/>
    <xf numFmtId="195" fontId="20" fillId="0" borderId="0" applyFont="0" applyFill="0" applyBorder="0" applyAlignment="0" applyProtection="0"/>
    <xf numFmtId="185" fontId="20" fillId="0" borderId="0" applyFont="0" applyFill="0" applyBorder="0" applyAlignment="0" applyProtection="0"/>
    <xf numFmtId="181" fontId="20" fillId="0" borderId="0" applyFont="0" applyFill="0" applyBorder="0" applyAlignment="0" applyProtection="0"/>
    <xf numFmtId="204" fontId="20" fillId="0" borderId="0" applyFont="0" applyFill="0" applyBorder="0" applyAlignment="0" applyProtection="0"/>
    <xf numFmtId="195"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43" fontId="20" fillId="0" borderId="0" applyFont="0" applyFill="0" applyBorder="0" applyAlignment="0" applyProtection="0"/>
    <xf numFmtId="41" fontId="20" fillId="0" borderId="0" applyFont="0" applyFill="0" applyBorder="0" applyAlignment="0" applyProtection="0"/>
    <xf numFmtId="188" fontId="20" fillId="0" borderId="0" applyFont="0" applyFill="0" applyBorder="0" applyAlignment="0" applyProtection="0"/>
    <xf numFmtId="193" fontId="20" fillId="0" borderId="0" applyFont="0" applyFill="0" applyBorder="0" applyAlignment="0" applyProtection="0"/>
    <xf numFmtId="267" fontId="20" fillId="0" borderId="0" applyFont="0" applyFill="0" applyBorder="0" applyAlignment="0" applyProtection="0"/>
    <xf numFmtId="190" fontId="20" fillId="0" borderId="0" applyFont="0" applyFill="0" applyBorder="0" applyAlignment="0" applyProtection="0"/>
    <xf numFmtId="192" fontId="20" fillId="0" borderId="0" applyFont="0" applyFill="0" applyBorder="0" applyAlignment="0" applyProtection="0"/>
    <xf numFmtId="193" fontId="20" fillId="0" borderId="0" applyFont="0" applyFill="0" applyBorder="0" applyAlignment="0" applyProtection="0"/>
    <xf numFmtId="207" fontId="20" fillId="0" borderId="0" applyFont="0" applyFill="0" applyBorder="0" applyAlignment="0" applyProtection="0"/>
    <xf numFmtId="41" fontId="20" fillId="0" borderId="0" applyFont="0" applyFill="0" applyBorder="0" applyAlignment="0" applyProtection="0"/>
    <xf numFmtId="19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0" fontId="20" fillId="0" borderId="0" applyFont="0" applyFill="0" applyBorder="0" applyAlignment="0" applyProtection="0"/>
    <xf numFmtId="281" fontId="20" fillId="0" borderId="0" applyFont="0" applyFill="0" applyBorder="0" applyAlignment="0" applyProtection="0"/>
    <xf numFmtId="209" fontId="20" fillId="0" borderId="0" applyFont="0" applyFill="0" applyBorder="0" applyAlignment="0" applyProtection="0"/>
    <xf numFmtId="190" fontId="20" fillId="0" borderId="0" applyFont="0" applyFill="0" applyBorder="0" applyAlignment="0" applyProtection="0"/>
    <xf numFmtId="277" fontId="20" fillId="0" borderId="0" applyFont="0" applyFill="0" applyBorder="0" applyAlignment="0" applyProtection="0"/>
    <xf numFmtId="277" fontId="20" fillId="0" borderId="0" applyFont="0" applyFill="0" applyBorder="0" applyAlignment="0" applyProtection="0"/>
    <xf numFmtId="187" fontId="20" fillId="0" borderId="0" applyFont="0" applyFill="0" applyBorder="0" applyAlignment="0" applyProtection="0"/>
    <xf numFmtId="277" fontId="20" fillId="0" borderId="0" applyFont="0" applyFill="0" applyBorder="0" applyAlignment="0" applyProtection="0"/>
    <xf numFmtId="41" fontId="20" fillId="0" borderId="0" applyFont="0" applyFill="0" applyBorder="0" applyAlignment="0" applyProtection="0"/>
    <xf numFmtId="168" fontId="20" fillId="0" borderId="0" applyFont="0" applyFill="0" applyBorder="0" applyAlignment="0" applyProtection="0"/>
    <xf numFmtId="195" fontId="20" fillId="0" borderId="0" applyFont="0" applyFill="0" applyBorder="0" applyAlignment="0" applyProtection="0"/>
    <xf numFmtId="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5"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82" fontId="20" fillId="0" borderId="0" applyFont="0" applyFill="0" applyBorder="0" applyAlignment="0" applyProtection="0"/>
    <xf numFmtId="281" fontId="20" fillId="0" borderId="0" applyFont="0" applyFill="0" applyBorder="0" applyAlignment="0" applyProtection="0"/>
    <xf numFmtId="0" fontId="20"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195" fontId="20"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93" fontId="20" fillId="0" borderId="0" applyFont="0" applyFill="0" applyBorder="0" applyAlignment="0" applyProtection="0"/>
    <xf numFmtId="19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80" fontId="20" fillId="0" borderId="0" applyFont="0" applyFill="0" applyBorder="0" applyAlignment="0" applyProtection="0"/>
    <xf numFmtId="193" fontId="20" fillId="0" borderId="0" applyFont="0" applyFill="0" applyBorder="0" applyAlignment="0" applyProtection="0"/>
    <xf numFmtId="190" fontId="20"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199" fontId="20" fillId="0" borderId="0" applyFont="0" applyFill="0" applyBorder="0" applyAlignment="0" applyProtection="0"/>
    <xf numFmtId="187" fontId="20" fillId="0" borderId="0" applyFont="0" applyFill="0" applyBorder="0" applyAlignment="0" applyProtection="0"/>
    <xf numFmtId="171" fontId="20" fillId="0" borderId="0" applyFont="0" applyFill="0" applyBorder="0" applyAlignment="0" applyProtection="0"/>
    <xf numFmtId="185" fontId="20" fillId="0" borderId="0" applyFont="0" applyFill="0" applyBorder="0" applyAlignment="0" applyProtection="0"/>
    <xf numFmtId="165" fontId="20" fillId="0" borderId="0" applyFont="0" applyFill="0" applyBorder="0" applyAlignment="0" applyProtection="0"/>
    <xf numFmtId="185"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9" fontId="20" fillId="0" borderId="0" applyFont="0" applyFill="0" applyBorder="0" applyAlignment="0" applyProtection="0"/>
    <xf numFmtId="273" fontId="20" fillId="0" borderId="0" applyFont="0" applyFill="0" applyBorder="0" applyAlignment="0" applyProtection="0"/>
    <xf numFmtId="171" fontId="20" fillId="0" borderId="0" applyFont="0" applyFill="0" applyBorder="0" applyAlignment="0" applyProtection="0"/>
    <xf numFmtId="188" fontId="20" fillId="0" borderId="0" applyFont="0" applyFill="0" applyBorder="0" applyAlignment="0" applyProtection="0"/>
    <xf numFmtId="181"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7" fontId="20" fillId="0" borderId="0" applyFont="0" applyFill="0" applyBorder="0" applyAlignment="0" applyProtection="0"/>
    <xf numFmtId="178"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5" fontId="20" fillId="0" borderId="0" applyFont="0" applyFill="0" applyBorder="0" applyAlignment="0" applyProtection="0"/>
    <xf numFmtId="204" fontId="20" fillId="0" borderId="0" applyFont="0" applyFill="0" applyBorder="0" applyAlignment="0" applyProtection="0"/>
    <xf numFmtId="209"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88" fontId="20" fillId="0" borderId="0" applyFont="0" applyFill="0" applyBorder="0" applyAlignment="0" applyProtection="0"/>
    <xf numFmtId="190" fontId="20" fillId="0" borderId="0" applyFont="0" applyFill="0" applyBorder="0" applyAlignment="0" applyProtection="0"/>
    <xf numFmtId="188" fontId="20" fillId="0" borderId="0" applyFont="0" applyFill="0" applyBorder="0" applyAlignment="0" applyProtection="0"/>
    <xf numFmtId="190" fontId="20" fillId="0" borderId="0" applyFont="0" applyFill="0" applyBorder="0" applyAlignment="0" applyProtection="0"/>
    <xf numFmtId="229" fontId="20" fillId="0" borderId="0" applyFont="0" applyFill="0" applyBorder="0" applyAlignment="0" applyProtection="0"/>
    <xf numFmtId="22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29" fontId="20"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195"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4" fontId="20" fillId="0" borderId="0" applyFont="0" applyFill="0" applyBorder="0" applyAlignment="0" applyProtection="0"/>
    <xf numFmtId="194"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194" fontId="20" fillId="0" borderId="0" applyFont="0" applyFill="0" applyBorder="0" applyAlignment="0" applyProtection="0"/>
    <xf numFmtId="205" fontId="20" fillId="0" borderId="0" applyFont="0" applyFill="0" applyBorder="0" applyAlignment="0" applyProtection="0"/>
    <xf numFmtId="187"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68"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23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41"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70" fontId="20" fillId="0" borderId="0" applyFont="0" applyFill="0" applyBorder="0" applyAlignment="0" applyProtection="0"/>
    <xf numFmtId="167" fontId="20" fillId="0" borderId="0" applyFont="0" applyFill="0" applyBorder="0" applyAlignment="0" applyProtection="0"/>
    <xf numFmtId="188" fontId="20" fillId="0" borderId="0" applyFont="0" applyFill="0" applyBorder="0" applyAlignment="0" applyProtection="0"/>
    <xf numFmtId="193"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88"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68" fontId="20" fillId="0" borderId="0" applyFont="0" applyFill="0" applyBorder="0" applyAlignment="0" applyProtection="0"/>
    <xf numFmtId="188" fontId="20" fillId="0" borderId="0" applyFont="0" applyFill="0" applyBorder="0" applyAlignment="0" applyProtection="0"/>
    <xf numFmtId="171" fontId="20" fillId="0" borderId="0" applyFont="0" applyFill="0" applyBorder="0" applyAlignment="0" applyProtection="0"/>
    <xf numFmtId="168"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192" fontId="20" fillId="0" borderId="0" applyFont="0" applyFill="0" applyBorder="0" applyAlignment="0" applyProtection="0"/>
    <xf numFmtId="184" fontId="20" fillId="0" borderId="0" applyFont="0" applyFill="0" applyBorder="0" applyAlignment="0" applyProtection="0"/>
    <xf numFmtId="167" fontId="20"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1" fontId="3" fillId="0" borderId="0" applyFont="0" applyFill="0" applyBorder="0" applyAlignment="0" applyProtection="0"/>
    <xf numFmtId="166" fontId="20" fillId="0" borderId="0" applyFont="0" applyFill="0" applyBorder="0" applyAlignment="0" applyProtection="0"/>
    <xf numFmtId="177"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267" fontId="20" fillId="0" borderId="0" applyFont="0" applyFill="0" applyBorder="0" applyAlignment="0" applyProtection="0"/>
    <xf numFmtId="267" fontId="20" fillId="0" borderId="0" applyFont="0" applyFill="0" applyBorder="0" applyAlignment="0" applyProtection="0"/>
    <xf numFmtId="184" fontId="20" fillId="0" borderId="0" applyFont="0" applyFill="0" applyBorder="0" applyAlignment="0" applyProtection="0"/>
    <xf numFmtId="177" fontId="20" fillId="0" borderId="0" applyFont="0" applyFill="0" applyBorder="0" applyAlignment="0" applyProtection="0"/>
    <xf numFmtId="169"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65" fontId="20" fillId="0" borderId="0" applyFont="0" applyFill="0" applyBorder="0" applyAlignment="0" applyProtection="0"/>
    <xf numFmtId="274"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3" fillId="0" borderId="0" applyFont="0" applyFill="0" applyBorder="0" applyAlignment="0" applyProtection="0"/>
    <xf numFmtId="0"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4" fontId="20" fillId="0" borderId="0" applyFont="0" applyFill="0" applyBorder="0" applyAlignment="0" applyProtection="0"/>
    <xf numFmtId="0" fontId="20" fillId="0" borderId="0" applyFont="0" applyFill="0" applyBorder="0" applyAlignment="0" applyProtection="0"/>
    <xf numFmtId="265"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207" fontId="20" fillId="0" borderId="0" applyFont="0" applyFill="0" applyBorder="0" applyAlignment="0" applyProtection="0"/>
    <xf numFmtId="177" fontId="20" fillId="0" borderId="0" applyFont="0" applyFill="0" applyBorder="0" applyAlignment="0" applyProtection="0"/>
    <xf numFmtId="185" fontId="20" fillId="0" borderId="0" applyFont="0" applyFill="0" applyBorder="0" applyAlignment="0" applyProtection="0"/>
    <xf numFmtId="177" fontId="20" fillId="0" borderId="0" applyFont="0" applyFill="0" applyBorder="0" applyAlignment="0" applyProtection="0"/>
    <xf numFmtId="185" fontId="20" fillId="0" borderId="0" applyFont="0" applyFill="0" applyBorder="0" applyAlignment="0" applyProtection="0"/>
    <xf numFmtId="266"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43"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99"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85" fontId="20" fillId="0" borderId="0" applyFont="0" applyFill="0" applyBorder="0" applyAlignment="0" applyProtection="0"/>
    <xf numFmtId="184" fontId="20" fillId="0" borderId="0" applyFont="0" applyFill="0" applyBorder="0" applyAlignment="0" applyProtection="0"/>
    <xf numFmtId="277"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197"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85"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90" fontId="20" fillId="0" borderId="0" applyFont="0" applyFill="0" applyBorder="0" applyAlignment="0" applyProtection="0"/>
    <xf numFmtId="171"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71" fontId="20" fillId="0" borderId="0" applyFont="0" applyFill="0" applyBorder="0" applyAlignment="0" applyProtection="0"/>
    <xf numFmtId="165" fontId="20" fillId="0" borderId="0" applyFont="0" applyFill="0" applyBorder="0" applyAlignment="0" applyProtection="0"/>
    <xf numFmtId="184" fontId="20" fillId="0" borderId="0" applyFont="0" applyFill="0" applyBorder="0" applyAlignment="0" applyProtection="0"/>
    <xf numFmtId="184"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9" fontId="20" fillId="0" borderId="0" applyFont="0" applyFill="0" applyBorder="0" applyAlignment="0" applyProtection="0"/>
    <xf numFmtId="267" fontId="20" fillId="0" borderId="0" applyFont="0" applyFill="0" applyBorder="0" applyAlignment="0" applyProtection="0"/>
    <xf numFmtId="272" fontId="20" fillId="0" borderId="0" applyFont="0" applyFill="0" applyBorder="0" applyAlignment="0" applyProtection="0"/>
    <xf numFmtId="273" fontId="20" fillId="0" borderId="0" applyFont="0" applyFill="0" applyBorder="0" applyAlignment="0" applyProtection="0"/>
    <xf numFmtId="166"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185"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85" fontId="20" fillId="0" borderId="0" applyFont="0" applyFill="0" applyBorder="0" applyAlignment="0" applyProtection="0"/>
    <xf numFmtId="207" fontId="20" fillId="0" borderId="0" applyFont="0" applyFill="0" applyBorder="0" applyAlignment="0" applyProtection="0"/>
    <xf numFmtId="207" fontId="20" fillId="0" borderId="0" applyFont="0" applyFill="0" applyBorder="0" applyAlignment="0" applyProtection="0"/>
    <xf numFmtId="188" fontId="20" fillId="0" borderId="0" applyFont="0" applyFill="0" applyBorder="0" applyAlignment="0" applyProtection="0"/>
    <xf numFmtId="207"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207" fontId="20" fillId="0" borderId="0" applyFont="0" applyFill="0" applyBorder="0" applyAlignment="0" applyProtection="0"/>
    <xf numFmtId="41"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4" fontId="20" fillId="0" borderId="0" applyFont="0" applyFill="0" applyBorder="0" applyAlignment="0" applyProtection="0"/>
    <xf numFmtId="18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79" fontId="20" fillId="0" borderId="0" applyFont="0" applyFill="0" applyBorder="0" applyAlignment="0" applyProtection="0"/>
    <xf numFmtId="205"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265" fontId="20" fillId="0" borderId="0" applyFont="0" applyFill="0" applyBorder="0" applyAlignment="0" applyProtection="0"/>
    <xf numFmtId="187" fontId="20" fillId="0" borderId="0" applyFont="0" applyFill="0" applyBorder="0" applyAlignment="0" applyProtection="0"/>
    <xf numFmtId="185" fontId="20" fillId="0" borderId="0" applyFont="0" applyFill="0" applyBorder="0" applyAlignment="0" applyProtection="0"/>
    <xf numFmtId="280" fontId="20" fillId="0" borderId="0" applyFont="0" applyFill="0" applyBorder="0" applyAlignment="0" applyProtection="0"/>
    <xf numFmtId="279" fontId="20" fillId="0" borderId="0" applyFont="0" applyFill="0" applyBorder="0" applyAlignment="0" applyProtection="0"/>
    <xf numFmtId="188" fontId="20" fillId="0" borderId="0" applyFont="0" applyFill="0" applyBorder="0" applyAlignment="0" applyProtection="0"/>
    <xf numFmtId="283" fontId="20" fillId="0" borderId="0" applyFont="0" applyFill="0" applyBorder="0" applyAlignment="0" applyProtection="0"/>
    <xf numFmtId="283" fontId="20" fillId="0" borderId="0" applyFont="0" applyFill="0" applyBorder="0" applyAlignment="0" applyProtection="0"/>
    <xf numFmtId="283" fontId="20" fillId="0" borderId="0" applyFont="0" applyFill="0" applyBorder="0" applyAlignment="0" applyProtection="0"/>
    <xf numFmtId="283" fontId="20" fillId="0" borderId="0" applyFont="0" applyFill="0" applyBorder="0" applyAlignment="0" applyProtection="0"/>
    <xf numFmtId="0"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226" fontId="5"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5" fontId="20" fillId="0" borderId="0" applyFont="0" applyFill="0" applyBorder="0" applyAlignment="0" applyProtection="0"/>
    <xf numFmtId="41" fontId="20" fillId="0" borderId="0" applyFont="0" applyFill="0" applyBorder="0" applyAlignment="0" applyProtection="0"/>
    <xf numFmtId="185"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43" fontId="20" fillId="0" borderId="0" applyFont="0" applyFill="0" applyBorder="0" applyAlignment="0" applyProtection="0"/>
    <xf numFmtId="170" fontId="20" fillId="0" borderId="0" applyFont="0" applyFill="0" applyBorder="0" applyAlignment="0" applyProtection="0"/>
    <xf numFmtId="167"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68"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8" fontId="20" fillId="0" borderId="0" applyFont="0" applyFill="0" applyBorder="0" applyAlignment="0" applyProtection="0"/>
    <xf numFmtId="41" fontId="20" fillId="0" borderId="0" applyFont="0" applyFill="0" applyBorder="0" applyAlignment="0" applyProtection="0"/>
    <xf numFmtId="184" fontId="20"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7"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07" fillId="0" borderId="0" applyFont="0" applyFill="0" applyBorder="0" applyAlignment="0" applyProtection="0"/>
    <xf numFmtId="171" fontId="1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5" fontId="126"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07" fontId="5" fillId="0" borderId="0" applyFont="0" applyFill="0" applyBorder="0" applyAlignment="0" applyProtection="0"/>
    <xf numFmtId="265" fontId="126" fillId="0" borderId="0" applyFont="0" applyFill="0" applyBorder="0" applyAlignment="0" applyProtection="0"/>
    <xf numFmtId="171" fontId="5" fillId="0" borderId="0" applyFont="0" applyFill="0" applyBorder="0" applyAlignment="0" applyProtection="0"/>
    <xf numFmtId="265" fontId="126"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32" fillId="0" borderId="0" applyFont="0" applyFill="0" applyBorder="0" applyAlignment="0" applyProtection="0"/>
    <xf numFmtId="265" fontId="126" fillId="0" borderId="0" applyFont="0" applyFill="0" applyBorder="0" applyAlignment="0" applyProtection="0"/>
    <xf numFmtId="171" fontId="15" fillId="0" borderId="0" applyFont="0" applyFill="0" applyBorder="0" applyAlignment="0" applyProtection="0"/>
    <xf numFmtId="265" fontId="126"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268" fontId="5" fillId="0" borderId="0" applyFont="0" applyFill="0" applyBorder="0" applyAlignment="0" applyProtection="0"/>
    <xf numFmtId="171" fontId="20"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7" fontId="126" fillId="0" borderId="0" applyFont="0" applyFill="0" applyBorder="0" applyAlignment="0" applyProtection="0"/>
    <xf numFmtId="171" fontId="4"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7" fontId="21" fillId="0" borderId="0" applyFont="0" applyFill="0" applyBorder="0" applyAlignment="0" applyProtection="0"/>
    <xf numFmtId="171" fontId="20" fillId="0" borderId="0" applyFont="0" applyFill="0" applyBorder="0" applyAlignment="0" applyProtection="0"/>
    <xf numFmtId="171" fontId="129" fillId="0" borderId="0" applyFont="0" applyFill="0" applyBorder="0" applyAlignment="0" applyProtection="0"/>
    <xf numFmtId="0" fontId="20" fillId="0" borderId="0" applyFont="0" applyFill="0" applyBorder="0" applyAlignment="0" applyProtection="0"/>
    <xf numFmtId="165" fontId="130" fillId="0" borderId="0" applyFont="0" applyFill="0" applyBorder="0" applyAlignment="0" applyProtection="0"/>
    <xf numFmtId="171" fontId="133" fillId="0" borderId="0" applyFont="0" applyFill="0" applyBorder="0" applyAlignment="0" applyProtection="0"/>
    <xf numFmtId="167" fontId="133" fillId="0" borderId="0" applyFont="0" applyFill="0" applyBorder="0" applyAlignment="0" applyProtection="0"/>
    <xf numFmtId="177" fontId="133" fillId="0" borderId="0" applyFont="0" applyFill="0" applyBorder="0" applyAlignment="0" applyProtection="0"/>
    <xf numFmtId="170" fontId="133" fillId="0" borderId="0" applyFont="0" applyFill="0" applyBorder="0" applyAlignment="0" applyProtection="0"/>
    <xf numFmtId="205" fontId="133" fillId="0" borderId="0" applyFont="0" applyFill="0" applyBorder="0" applyAlignment="0" applyProtection="0"/>
    <xf numFmtId="164" fontId="133" fillId="0" borderId="0" applyFont="0" applyFill="0" applyBorder="0" applyAlignment="0" applyProtection="0"/>
    <xf numFmtId="169" fontId="133"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43" fontId="133"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188" fontId="128" fillId="0" borderId="0" applyFont="0" applyFill="0" applyBorder="0" applyAlignment="0" applyProtection="0"/>
    <xf numFmtId="43" fontId="128" fillId="0" borderId="0" applyFont="0" applyFill="0" applyBorder="0" applyAlignment="0" applyProtection="0"/>
    <xf numFmtId="188" fontId="128" fillId="0" borderId="0" applyFont="0" applyFill="0" applyBorder="0" applyAlignment="0" applyProtection="0"/>
    <xf numFmtId="171" fontId="126" fillId="0" borderId="0" applyFont="0" applyFill="0" applyBorder="0" applyAlignment="0" applyProtection="0"/>
    <xf numFmtId="180"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65" fontId="124"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5" fillId="0" borderId="0" applyFont="0" applyFill="0" applyBorder="0" applyAlignment="0" applyProtection="0"/>
    <xf numFmtId="171" fontId="127"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272" fontId="15" fillId="0" borderId="0" applyFont="0" applyFill="0" applyBorder="0" applyAlignment="0" applyProtection="0"/>
    <xf numFmtId="0"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93" fontId="3"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71" fontId="133"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33" fillId="0" borderId="0" applyFont="0" applyFill="0" applyBorder="0" applyAlignment="0" applyProtection="0"/>
    <xf numFmtId="188" fontId="133" fillId="0" borderId="0" applyFont="0" applyFill="0" applyBorder="0" applyAlignment="0" applyProtection="0"/>
    <xf numFmtId="279" fontId="133" fillId="0" borderId="0" applyFont="0" applyFill="0" applyBorder="0" applyAlignment="0" applyProtection="0"/>
    <xf numFmtId="205" fontId="133" fillId="0" borderId="0" applyFont="0" applyFill="0" applyBorder="0" applyAlignment="0" applyProtection="0"/>
    <xf numFmtId="275" fontId="133" fillId="0" borderId="0" applyFont="0" applyFill="0" applyBorder="0" applyAlignment="0" applyProtection="0"/>
    <xf numFmtId="265" fontId="133" fillId="0" borderId="0" applyFont="0" applyFill="0" applyBorder="0" applyAlignment="0" applyProtection="0"/>
    <xf numFmtId="265" fontId="133" fillId="0" borderId="0" applyFont="0" applyFill="0" applyBorder="0" applyAlignment="0" applyProtection="0"/>
    <xf numFmtId="265" fontId="133" fillId="0" borderId="0" applyFont="0" applyFill="0" applyBorder="0" applyAlignment="0" applyProtection="0"/>
    <xf numFmtId="265" fontId="133" fillId="0" borderId="0" applyFont="0" applyFill="0" applyBorder="0" applyAlignment="0" applyProtection="0"/>
    <xf numFmtId="0" fontId="3" fillId="0" borderId="0" applyFont="0" applyFill="0" applyBorder="0" applyAlignment="0" applyProtection="0"/>
    <xf numFmtId="171" fontId="128" fillId="0" borderId="0" applyFont="0" applyFill="0" applyBorder="0" applyAlignment="0" applyProtection="0"/>
    <xf numFmtId="170" fontId="133" fillId="0" borderId="0" applyFont="0" applyFill="0" applyBorder="0" applyAlignment="0" applyProtection="0"/>
    <xf numFmtId="169" fontId="133" fillId="0" borderId="0" applyFont="0" applyFill="0" applyBorder="0" applyAlignment="0" applyProtection="0"/>
    <xf numFmtId="171" fontId="133" fillId="0" borderId="0" applyFont="0" applyFill="0" applyBorder="0" applyAlignment="0" applyProtection="0"/>
    <xf numFmtId="171" fontId="133" fillId="0" borderId="0" applyFont="0" applyFill="0" applyBorder="0" applyAlignment="0" applyProtection="0"/>
    <xf numFmtId="179" fontId="133" fillId="0" borderId="0" applyFont="0" applyFill="0" applyBorder="0" applyAlignment="0" applyProtection="0"/>
    <xf numFmtId="194" fontId="133" fillId="0" borderId="0" applyFont="0" applyFill="0" applyBorder="0" applyAlignment="0" applyProtection="0"/>
    <xf numFmtId="187" fontId="133" fillId="0" borderId="0" applyFont="0" applyFill="0" applyBorder="0" applyAlignment="0" applyProtection="0"/>
    <xf numFmtId="187" fontId="133"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3" fontId="20" fillId="0" borderId="0" applyFont="0" applyFill="0" applyBorder="0" applyAlignment="0" applyProtection="0"/>
    <xf numFmtId="194" fontId="3" fillId="0" borderId="0" applyFont="0" applyFill="0" applyBorder="0" applyAlignment="0" applyProtection="0"/>
    <xf numFmtId="193" fontId="3" fillId="0" borderId="0" applyFont="0" applyFill="0" applyBorder="0" applyAlignment="0" applyProtection="0"/>
    <xf numFmtId="43" fontId="3" fillId="0" borderId="0" applyFont="0" applyFill="0" applyBorder="0" applyAlignment="0" applyProtection="0"/>
    <xf numFmtId="187"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43" fontId="3" fillId="0" borderId="0" applyFont="0" applyFill="0" applyBorder="0" applyAlignment="0" applyProtection="0"/>
    <xf numFmtId="184"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87" fontId="3" fillId="0" borderId="0" applyFont="0" applyFill="0" applyBorder="0" applyAlignment="0" applyProtection="0"/>
    <xf numFmtId="279" fontId="3" fillId="0" borderId="0" applyFont="0" applyFill="0" applyBorder="0" applyAlignment="0" applyProtection="0"/>
    <xf numFmtId="188" fontId="3" fillId="0" borderId="0" applyFont="0" applyFill="0" applyBorder="0" applyAlignment="0" applyProtection="0"/>
    <xf numFmtId="283" fontId="3" fillId="0" borderId="0" applyFont="0" applyFill="0" applyBorder="0" applyAlignment="0" applyProtection="0"/>
    <xf numFmtId="283" fontId="3" fillId="0" borderId="0" applyFont="0" applyFill="0" applyBorder="0" applyAlignment="0" applyProtection="0"/>
    <xf numFmtId="283" fontId="3" fillId="0" borderId="0" applyFont="0" applyFill="0" applyBorder="0" applyAlignment="0" applyProtection="0"/>
    <xf numFmtId="283" fontId="3" fillId="0" borderId="0" applyFont="0" applyFill="0" applyBorder="0" applyAlignment="0" applyProtection="0"/>
    <xf numFmtId="187" fontId="3" fillId="0" borderId="0" applyFont="0" applyFill="0" applyBorder="0" applyAlignment="0" applyProtection="0"/>
    <xf numFmtId="171" fontId="3" fillId="0" borderId="0" applyFont="0" applyFill="0" applyBorder="0" applyAlignment="0" applyProtection="0"/>
    <xf numFmtId="265" fontId="5" fillId="0" borderId="0" applyFont="0" applyFill="0" applyBorder="0" applyAlignment="0" applyProtection="0"/>
    <xf numFmtId="265" fontId="5" fillId="0" borderId="0" applyFont="0" applyFill="0" applyBorder="0" applyAlignment="0" applyProtection="0"/>
    <xf numFmtId="193" fontId="20" fillId="0" borderId="0" applyFont="0" applyFill="0" applyBorder="0" applyAlignment="0" applyProtection="0"/>
    <xf numFmtId="265" fontId="5" fillId="0" borderId="0" applyFont="0" applyFill="0" applyBorder="0" applyAlignment="0" applyProtection="0"/>
    <xf numFmtId="193" fontId="20" fillId="0" borderId="0" applyFont="0" applyFill="0" applyBorder="0" applyAlignment="0" applyProtection="0"/>
    <xf numFmtId="265" fontId="5" fillId="0" borderId="0" applyFont="0" applyFill="0" applyBorder="0" applyAlignment="0" applyProtection="0"/>
    <xf numFmtId="193" fontId="20" fillId="0" borderId="0" applyFont="0" applyFill="0" applyBorder="0" applyAlignment="0" applyProtection="0"/>
    <xf numFmtId="166" fontId="35"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71" fontId="15"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66" fontId="127" fillId="0" borderId="0" applyFont="0" applyFill="0" applyBorder="0" applyAlignment="0" applyProtection="0"/>
    <xf numFmtId="171" fontId="69" fillId="0" borderId="0" applyFont="0" applyFill="0" applyBorder="0" applyAlignment="0" applyProtection="0"/>
    <xf numFmtId="171" fontId="69" fillId="0" borderId="0" applyFont="0" applyFill="0" applyBorder="0" applyAlignment="0" applyProtection="0"/>
    <xf numFmtId="171" fontId="133" fillId="0" borderId="0" applyFont="0" applyFill="0" applyBorder="0" applyAlignment="0" applyProtection="0"/>
    <xf numFmtId="168" fontId="133" fillId="0" borderId="0" applyFont="0" applyFill="0" applyBorder="0" applyAlignment="0" applyProtection="0"/>
    <xf numFmtId="171" fontId="133" fillId="0" borderId="0" applyFont="0" applyFill="0" applyBorder="0" applyAlignment="0" applyProtection="0"/>
    <xf numFmtId="188" fontId="127" fillId="0" borderId="0" applyFont="0" applyFill="0" applyBorder="0" applyAlignment="0" applyProtection="0"/>
    <xf numFmtId="188" fontId="127" fillId="0" borderId="0" applyFont="0" applyFill="0" applyBorder="0" applyAlignment="0" applyProtection="0"/>
    <xf numFmtId="185" fontId="127" fillId="0" borderId="0" applyFont="0" applyFill="0" applyBorder="0" applyAlignment="0" applyProtection="0"/>
    <xf numFmtId="188" fontId="127" fillId="0" borderId="0" applyFont="0" applyFill="0" applyBorder="0" applyAlignment="0" applyProtection="0"/>
    <xf numFmtId="187" fontId="127" fillId="0" borderId="0" applyFont="0" applyFill="0" applyBorder="0" applyAlignment="0" applyProtection="0"/>
    <xf numFmtId="171" fontId="124"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8"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77"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88"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71"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68" fontId="15" fillId="0" borderId="0" applyFont="0" applyFill="0" applyBorder="0" applyAlignment="0" applyProtection="0"/>
    <xf numFmtId="265" fontId="15" fillId="0" borderId="0" applyFont="0" applyFill="0" applyBorder="0" applyAlignment="0" applyProtection="0"/>
    <xf numFmtId="277" fontId="15" fillId="0" borderId="0" applyFont="0" applyFill="0" applyBorder="0" applyAlignment="0" applyProtection="0"/>
    <xf numFmtId="277" fontId="15" fillId="0" borderId="0" applyFont="0" applyFill="0" applyBorder="0" applyAlignment="0" applyProtection="0"/>
    <xf numFmtId="192" fontId="15" fillId="0" borderId="0" applyFont="0" applyFill="0" applyBorder="0" applyAlignment="0" applyProtection="0"/>
    <xf numFmtId="184" fontId="15" fillId="0" borderId="0" applyFont="0" applyFill="0" applyBorder="0" applyAlignment="0" applyProtection="0"/>
    <xf numFmtId="192"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283" fontId="15" fillId="0" borderId="0" applyFont="0" applyFill="0" applyBorder="0" applyAlignment="0" applyProtection="0"/>
    <xf numFmtId="171" fontId="15" fillId="0" borderId="0" applyFont="0" applyFill="0" applyBorder="0" applyAlignment="0" applyProtection="0"/>
    <xf numFmtId="192" fontId="15" fillId="0" borderId="0" applyFont="0" applyFill="0" applyBorder="0" applyAlignment="0" applyProtection="0"/>
    <xf numFmtId="171" fontId="15" fillId="0" borderId="0" applyFont="0" applyFill="0" applyBorder="0" applyAlignment="0" applyProtection="0"/>
    <xf numFmtId="192" fontId="15" fillId="0" borderId="0" applyFont="0" applyFill="0" applyBorder="0" applyAlignment="0" applyProtection="0"/>
    <xf numFmtId="171" fontId="15" fillId="0" borderId="0" applyFont="0" applyFill="0" applyBorder="0" applyAlignment="0" applyProtection="0"/>
    <xf numFmtId="192"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85"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265" fontId="15" fillId="0" borderId="0" applyFont="0" applyFill="0" applyBorder="0" applyAlignment="0" applyProtection="0"/>
    <xf numFmtId="171" fontId="5" fillId="0" borderId="0" applyFont="0" applyFill="0" applyBorder="0" applyAlignment="0" applyProtection="0"/>
    <xf numFmtId="281" fontId="73" fillId="0" borderId="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71" fontId="21" fillId="0" borderId="0" applyFont="0" applyFill="0" applyBorder="0" applyAlignment="0" applyProtection="0"/>
    <xf numFmtId="188" fontId="127" fillId="0" borderId="0" applyFont="0" applyFill="0" applyBorder="0" applyAlignment="0" applyProtection="0"/>
    <xf numFmtId="171" fontId="1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132"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69"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87" fontId="127"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9" fontId="5" fillId="0" borderId="0" applyFont="0" applyFill="0" applyBorder="0" applyAlignment="0" applyProtection="0"/>
    <xf numFmtId="171" fontId="15" fillId="0" borderId="0" applyFont="0" applyFill="0" applyBorder="0" applyAlignment="0" applyProtection="0"/>
    <xf numFmtId="43" fontId="73" fillId="0" borderId="0" applyProtection="0"/>
    <xf numFmtId="171" fontId="15" fillId="0" borderId="0" applyFont="0" applyFill="0" applyBorder="0" applyAlignment="0" applyProtection="0"/>
    <xf numFmtId="171" fontId="20" fillId="0" borderId="0" applyFont="0" applyFill="0" applyBorder="0" applyAlignment="0" applyProtection="0"/>
    <xf numFmtId="171" fontId="1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5" fillId="0" borderId="0" applyFont="0" applyFill="0" applyBorder="0" applyAlignment="0" applyProtection="0"/>
    <xf numFmtId="171" fontId="20" fillId="0" borderId="0" applyFont="0" applyFill="0" applyBorder="0" applyAlignment="0" applyProtection="0"/>
    <xf numFmtId="177" fontId="134"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77" fontId="135" fillId="0" borderId="0" applyFont="0" applyFill="0" applyBorder="0" applyAlignment="0" applyProtection="0"/>
    <xf numFmtId="192" fontId="123" fillId="0" borderId="0" applyFont="0" applyFill="0" applyBorder="0" applyAlignment="0" applyProtection="0"/>
    <xf numFmtId="171" fontId="20"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87" fontId="22"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71" fontId="135"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2" fillId="0" borderId="0" applyFont="0" applyFill="0" applyBorder="0" applyAlignment="0" applyProtection="0"/>
    <xf numFmtId="171"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266" fontId="3" fillId="0" borderId="0" applyFont="0" applyFill="0" applyBorder="0" applyAlignment="0" applyProtection="0"/>
    <xf numFmtId="188" fontId="3" fillId="0" borderId="0" applyFont="0" applyFill="0" applyBorder="0" applyAlignment="0" applyProtection="0"/>
    <xf numFmtId="265" fontId="3" fillId="0" borderId="0" applyFont="0" applyFill="0" applyBorder="0" applyAlignment="0" applyProtection="0"/>
    <xf numFmtId="267"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199" fontId="3" fillId="0" borderId="0" applyFont="0" applyFill="0" applyBorder="0" applyAlignment="0" applyProtection="0"/>
    <xf numFmtId="218" fontId="3" fillId="0" borderId="0" applyFont="0" applyFill="0" applyBorder="0" applyAlignment="0" applyProtection="0"/>
    <xf numFmtId="199" fontId="3" fillId="0" borderId="0" applyFont="0" applyFill="0" applyBorder="0" applyAlignment="0" applyProtection="0"/>
    <xf numFmtId="199" fontId="3" fillId="0" borderId="0" applyFont="0" applyFill="0" applyBorder="0" applyAlignment="0" applyProtection="0"/>
    <xf numFmtId="199" fontId="3" fillId="0" borderId="0" applyFont="0" applyFill="0" applyBorder="0" applyAlignment="0" applyProtection="0"/>
    <xf numFmtId="223" fontId="3" fillId="0" borderId="0" applyFont="0" applyFill="0" applyBorder="0" applyAlignment="0" applyProtection="0"/>
    <xf numFmtId="167"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28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8"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77" fontId="3" fillId="0" borderId="0" applyFont="0" applyFill="0" applyBorder="0" applyAlignment="0" applyProtection="0"/>
    <xf numFmtId="184"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4"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9"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222" fontId="22" fillId="0" borderId="0" applyFont="0" applyFill="0" applyBorder="0" applyAlignment="0" applyProtection="0"/>
    <xf numFmtId="218" fontId="22" fillId="0" borderId="0" applyFont="0" applyFill="0" applyBorder="0" applyAlignment="0" applyProtection="0"/>
    <xf numFmtId="0" fontId="22" fillId="0" borderId="0" applyFont="0" applyFill="0" applyBorder="0" applyAlignment="0" applyProtection="0"/>
    <xf numFmtId="171" fontId="133" fillId="0" borderId="0" applyFont="0" applyFill="0" applyBorder="0" applyAlignment="0" applyProtection="0"/>
    <xf numFmtId="171" fontId="133"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65" fontId="136" fillId="0" borderId="0" applyFont="0" applyFill="0" applyBorder="0" applyAlignment="0" applyProtection="0"/>
    <xf numFmtId="187" fontId="1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 fillId="0" borderId="0" applyFont="0" applyFill="0" applyBorder="0" applyAlignment="0" applyProtection="0"/>
    <xf numFmtId="187" fontId="1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69"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0" fontId="69" fillId="0" borderId="0" applyFont="0" applyFill="0" applyBorder="0" applyAlignment="0" applyProtection="0"/>
    <xf numFmtId="204" fontId="2" fillId="0" borderId="0" applyFont="0" applyFill="0" applyBorder="0" applyAlignment="0" applyProtection="0"/>
    <xf numFmtId="177" fontId="20" fillId="0" borderId="0" applyFont="0" applyFill="0" applyBorder="0" applyAlignment="0" applyProtection="0"/>
    <xf numFmtId="239" fontId="15" fillId="0" borderId="0" applyFont="0" applyFill="0" applyBorder="0" applyAlignment="0" applyProtection="0"/>
    <xf numFmtId="0" fontId="128" fillId="0" borderId="0" applyFont="0" applyFill="0" applyBorder="0" applyAlignment="0" applyProtection="0"/>
    <xf numFmtId="239" fontId="1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20" fillId="0" borderId="0" applyFont="0" applyFill="0" applyBorder="0" applyAlignment="0" applyProtection="0"/>
    <xf numFmtId="207" fontId="20" fillId="0" borderId="0" applyFont="0" applyFill="0" applyBorder="0" applyAlignment="0" applyProtection="0"/>
    <xf numFmtId="211" fontId="20" fillId="0" borderId="0" applyFont="0" applyFill="0" applyBorder="0" applyAlignment="0" applyProtection="0"/>
    <xf numFmtId="207" fontId="20" fillId="0" borderId="0" applyFont="0" applyFill="0" applyBorder="0" applyAlignment="0" applyProtection="0"/>
    <xf numFmtId="171" fontId="123" fillId="0" borderId="0" applyFont="0" applyFill="0" applyBorder="0" applyAlignment="0" applyProtection="0"/>
    <xf numFmtId="171" fontId="123" fillId="0" borderId="0" applyFont="0" applyFill="0" applyBorder="0" applyAlignment="0" applyProtection="0"/>
    <xf numFmtId="171" fontId="123" fillId="0" borderId="0" applyFont="0" applyFill="0" applyBorder="0" applyAlignment="0" applyProtection="0"/>
    <xf numFmtId="171" fontId="123" fillId="0" borderId="0" applyFont="0" applyFill="0" applyBorder="0" applyAlignment="0" applyProtection="0"/>
    <xf numFmtId="171" fontId="20" fillId="0" borderId="0" applyFont="0" applyFill="0" applyBorder="0" applyAlignment="0" applyProtection="0"/>
    <xf numFmtId="281" fontId="73" fillId="0" borderId="0" applyProtection="0"/>
    <xf numFmtId="281" fontId="73" fillId="0" borderId="0" applyProtection="0"/>
    <xf numFmtId="171" fontId="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6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1" fontId="15" fillId="0" borderId="0" applyFont="0" applyFill="0" applyBorder="0" applyAlignment="0" applyProtection="0"/>
    <xf numFmtId="170" fontId="69" fillId="0" borderId="0" applyFont="0" applyFill="0" applyBorder="0" applyAlignment="0" applyProtection="0"/>
    <xf numFmtId="170" fontId="69" fillId="0" borderId="0" applyFont="0" applyFill="0" applyBorder="0" applyAlignment="0" applyProtection="0"/>
    <xf numFmtId="267" fontId="69" fillId="0" borderId="0" applyFont="0" applyFill="0" applyBorder="0" applyAlignment="0" applyProtection="0"/>
    <xf numFmtId="170" fontId="69" fillId="0" borderId="0" applyFont="0" applyFill="0" applyBorder="0" applyAlignment="0" applyProtection="0"/>
    <xf numFmtId="170" fontId="69" fillId="0" borderId="0" applyFont="0" applyFill="0" applyBorder="0" applyAlignment="0" applyProtection="0"/>
    <xf numFmtId="171"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4" fillId="0" borderId="0" applyFont="0" applyFill="0" applyBorder="0" applyAlignment="0" applyProtection="0"/>
    <xf numFmtId="207" fontId="4" fillId="0" borderId="0" applyFont="0" applyFill="0" applyBorder="0" applyAlignment="0" applyProtection="0"/>
    <xf numFmtId="166" fontId="4" fillId="0" borderId="0" applyFont="0" applyFill="0" applyBorder="0" applyAlignment="0" applyProtection="0"/>
    <xf numFmtId="184" fontId="123" fillId="0" borderId="0" applyFont="0" applyFill="0" applyBorder="0" applyAlignment="0" applyProtection="0"/>
    <xf numFmtId="171" fontId="123" fillId="0" borderId="0" applyFont="0" applyFill="0" applyBorder="0" applyAlignment="0" applyProtection="0"/>
    <xf numFmtId="171" fontId="123" fillId="0" borderId="0" applyFont="0" applyFill="0" applyBorder="0" applyAlignment="0" applyProtection="0"/>
    <xf numFmtId="177" fontId="134" fillId="0" borderId="0" applyFont="0" applyFill="0" applyBorder="0" applyAlignment="0" applyProtection="0"/>
    <xf numFmtId="43" fontId="15" fillId="0" borderId="0" applyFont="0" applyFill="0" applyBorder="0" applyAlignment="0" applyProtection="0"/>
    <xf numFmtId="205" fontId="3" fillId="0" borderId="0" applyFont="0" applyFill="0" applyBorder="0" applyAlignment="0" applyProtection="0"/>
    <xf numFmtId="171" fontId="23" fillId="0" borderId="0" applyFont="0" applyFill="0" applyBorder="0" applyAlignment="0" applyProtection="0"/>
    <xf numFmtId="171" fontId="5" fillId="0" borderId="0" applyFont="0" applyFill="0" applyBorder="0" applyAlignment="0" applyProtection="0"/>
    <xf numFmtId="171" fontId="20"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0" fontId="5"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32" fillId="0" borderId="0" applyFont="0" applyFill="0" applyBorder="0" applyAlignment="0" applyProtection="0"/>
    <xf numFmtId="171" fontId="5" fillId="0" borderId="0" applyFont="0" applyFill="0" applyBorder="0" applyAlignment="0" applyProtection="0"/>
    <xf numFmtId="41" fontId="128" fillId="0" borderId="0" applyFont="0" applyFill="0" applyBorder="0" applyAlignment="0" applyProtection="0"/>
    <xf numFmtId="171" fontId="20" fillId="0" borderId="0" applyFont="0" applyFill="0" applyBorder="0" applyAlignment="0" applyProtection="0"/>
    <xf numFmtId="211" fontId="20" fillId="0" borderId="0" applyFont="0" applyFill="0" applyBorder="0" applyAlignment="0" applyProtection="0"/>
    <xf numFmtId="179" fontId="128" fillId="0" borderId="0" applyFont="0" applyFill="0" applyBorder="0" applyAlignment="0" applyProtection="0"/>
    <xf numFmtId="211" fontId="5" fillId="0" borderId="0" applyFont="0" applyFill="0" applyBorder="0" applyAlignment="0" applyProtection="0"/>
    <xf numFmtId="171" fontId="128" fillId="0" borderId="0" applyFont="0" applyFill="0" applyBorder="0" applyAlignment="0" applyProtection="0"/>
    <xf numFmtId="211" fontId="5" fillId="0" borderId="0" applyFont="0" applyFill="0" applyBorder="0" applyAlignment="0" applyProtection="0"/>
    <xf numFmtId="43" fontId="5" fillId="0" borderId="0" applyFont="0" applyFill="0" applyBorder="0" applyAlignment="0" applyProtection="0"/>
    <xf numFmtId="43" fontId="73" fillId="0" borderId="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171" fontId="20" fillId="0" borderId="0" applyFont="0" applyFill="0" applyBorder="0" applyAlignment="0" applyProtection="0"/>
    <xf numFmtId="171" fontId="5"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1" fontId="3"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87" fontId="127"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83" fontId="3"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15"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5" fillId="0" borderId="0" applyFont="0" applyFill="0" applyBorder="0" applyAlignment="0" applyProtection="0"/>
    <xf numFmtId="171" fontId="3" fillId="0" borderId="0" applyFont="0" applyFill="0" applyBorder="0" applyAlignment="0" applyProtection="0"/>
    <xf numFmtId="284" fontId="3" fillId="0" borderId="0" applyFont="0" applyFill="0" applyBorder="0" applyAlignment="0" applyProtection="0"/>
    <xf numFmtId="184" fontId="4" fillId="0" borderId="0" applyFont="0" applyFill="0" applyBorder="0" applyAlignment="0" applyProtection="0"/>
    <xf numFmtId="165" fontId="61" fillId="0" borderId="0" applyFont="0" applyFill="0" applyBorder="0" applyAlignment="0" applyProtection="0"/>
    <xf numFmtId="171" fontId="4"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5" fontId="3" fillId="0" borderId="0" applyFont="0" applyFill="0" applyBorder="0" applyAlignment="0" applyProtection="0"/>
    <xf numFmtId="285" fontId="12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1" fontId="124" fillId="0" borderId="0" applyFont="0" applyFill="0" applyBorder="0" applyAlignment="0" applyProtection="0"/>
    <xf numFmtId="171" fontId="4" fillId="0" borderId="0" applyFont="0" applyFill="0" applyBorder="0" applyAlignment="0" applyProtection="0"/>
    <xf numFmtId="267" fontId="4" fillId="0" borderId="0" applyFont="0" applyFill="0" applyBorder="0" applyAlignment="0" applyProtection="0"/>
    <xf numFmtId="267" fontId="4"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28" fillId="0" borderId="0" applyFont="0" applyFill="0" applyBorder="0" applyAlignment="0" applyProtection="0"/>
    <xf numFmtId="177" fontId="128" fillId="0" borderId="0" applyFont="0" applyFill="0" applyBorder="0" applyAlignment="0" applyProtection="0"/>
    <xf numFmtId="185" fontId="128" fillId="0" borderId="0" applyFont="0" applyFill="0" applyBorder="0" applyAlignment="0" applyProtection="0"/>
    <xf numFmtId="185" fontId="128" fillId="0" borderId="0" applyFont="0" applyFill="0" applyBorder="0" applyAlignment="0" applyProtection="0"/>
    <xf numFmtId="171"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84" fontId="128" fillId="0" borderId="0" applyFont="0" applyFill="0" applyBorder="0" applyAlignment="0" applyProtection="0"/>
    <xf numFmtId="184"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267" fontId="128" fillId="0" borderId="0" applyFont="0" applyFill="0" applyBorder="0" applyAlignment="0" applyProtection="0"/>
    <xf numFmtId="267" fontId="128" fillId="0" borderId="0" applyFont="0" applyFill="0" applyBorder="0" applyAlignment="0" applyProtection="0"/>
    <xf numFmtId="272" fontId="128" fillId="0" borderId="0" applyFont="0" applyFill="0" applyBorder="0" applyAlignment="0" applyProtection="0"/>
    <xf numFmtId="273" fontId="128" fillId="0" borderId="0" applyFont="0" applyFill="0" applyBorder="0" applyAlignment="0" applyProtection="0"/>
    <xf numFmtId="166" fontId="128" fillId="0" borderId="0" applyFont="0" applyFill="0" applyBorder="0" applyAlignment="0" applyProtection="0"/>
    <xf numFmtId="177" fontId="128" fillId="0" borderId="0" applyFont="0" applyFill="0" applyBorder="0" applyAlignment="0" applyProtection="0"/>
    <xf numFmtId="169"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88"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92" fontId="128" fillId="0" borderId="0" applyFont="0" applyFill="0" applyBorder="0" applyAlignment="0" applyProtection="0"/>
    <xf numFmtId="181"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279" fontId="128" fillId="0" borderId="0" applyFont="0" applyFill="0" applyBorder="0" applyAlignment="0" applyProtection="0"/>
    <xf numFmtId="177" fontId="128" fillId="0" borderId="0" applyFont="0" applyFill="0" applyBorder="0" applyAlignment="0" applyProtection="0"/>
    <xf numFmtId="279" fontId="128" fillId="0" borderId="0" applyFont="0" applyFill="0" applyBorder="0" applyAlignment="0" applyProtection="0"/>
    <xf numFmtId="177" fontId="128" fillId="0" borderId="0" applyFont="0" applyFill="0" applyBorder="0" applyAlignment="0" applyProtection="0"/>
    <xf numFmtId="279" fontId="128" fillId="0" borderId="0" applyFont="0" applyFill="0" applyBorder="0" applyAlignment="0" applyProtection="0"/>
    <xf numFmtId="177" fontId="128" fillId="0" borderId="0" applyFont="0" applyFill="0" applyBorder="0" applyAlignment="0" applyProtection="0"/>
    <xf numFmtId="279"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77" fontId="128" fillId="0" borderId="0" applyFont="0" applyFill="0" applyBorder="0" applyAlignment="0" applyProtection="0"/>
    <xf numFmtId="190" fontId="128" fillId="0" borderId="0" applyFont="0" applyFill="0" applyBorder="0" applyAlignment="0" applyProtection="0"/>
    <xf numFmtId="195" fontId="128" fillId="0" borderId="0" applyFont="0" applyFill="0" applyBorder="0" applyAlignment="0" applyProtection="0"/>
    <xf numFmtId="164" fontId="128" fillId="0" borderId="0" applyFont="0" applyFill="0" applyBorder="0" applyAlignment="0" applyProtection="0"/>
    <xf numFmtId="164"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43" fontId="128" fillId="0" borderId="0" applyFont="0" applyFill="0" applyBorder="0" applyAlignment="0" applyProtection="0"/>
    <xf numFmtId="177" fontId="107" fillId="0" borderId="0" applyFont="0" applyFill="0" applyBorder="0" applyAlignment="0" applyProtection="0"/>
    <xf numFmtId="171" fontId="14" fillId="0" borderId="0" applyFont="0" applyFill="0" applyBorder="0" applyAlignment="0" applyProtection="0"/>
    <xf numFmtId="177" fontId="107" fillId="0" borderId="0" applyFont="0" applyFill="0" applyBorder="0" applyAlignment="0" applyProtection="0"/>
    <xf numFmtId="171" fontId="128" fillId="0" borderId="0" applyFont="0" applyFill="0" applyBorder="0" applyAlignment="0" applyProtection="0"/>
    <xf numFmtId="171" fontId="128"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64" fontId="2"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85" fontId="103" fillId="0" borderId="0" applyFont="0" applyFill="0" applyBorder="0" applyAlignment="0" applyProtection="0"/>
    <xf numFmtId="171" fontId="1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23" fillId="0" borderId="0" applyFont="0" applyFill="0" applyBorder="0" applyAlignment="0" applyProtection="0"/>
    <xf numFmtId="165" fontId="2" fillId="0" borderId="0" applyFont="0" applyFill="0" applyBorder="0" applyAlignment="0" applyProtection="0"/>
    <xf numFmtId="171" fontId="15" fillId="0" borderId="0" applyFont="0" applyFill="0" applyBorder="0" applyAlignment="0" applyProtection="0"/>
    <xf numFmtId="0" fontId="107"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71" fontId="20" fillId="0" borderId="0" applyFont="0" applyFill="0" applyBorder="0" applyAlignment="0" applyProtection="0"/>
    <xf numFmtId="187" fontId="20" fillId="0" borderId="0" applyFont="0" applyFill="0" applyBorder="0" applyAlignment="0" applyProtection="0"/>
    <xf numFmtId="188" fontId="20" fillId="0" borderId="0" applyFont="0" applyFill="0" applyBorder="0" applyAlignment="0" applyProtection="0"/>
    <xf numFmtId="194"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26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84" fontId="20" fillId="0" borderId="0" applyFont="0" applyFill="0" applyBorder="0" applyAlignment="0" applyProtection="0"/>
    <xf numFmtId="22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1" fontId="20" fillId="0" borderId="0" applyFont="0" applyFill="0" applyBorder="0" applyAlignment="0" applyProtection="0"/>
    <xf numFmtId="188"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71" fontId="20" fillId="0" borderId="0" applyFont="0" applyFill="0" applyBorder="0" applyAlignment="0" applyProtection="0"/>
    <xf numFmtId="181" fontId="20" fillId="0" borderId="0" applyFont="0" applyFill="0" applyBorder="0" applyAlignment="0" applyProtection="0"/>
    <xf numFmtId="187" fontId="20" fillId="0" borderId="0" applyFont="0" applyFill="0" applyBorder="0" applyAlignment="0" applyProtection="0"/>
    <xf numFmtId="181" fontId="20" fillId="0" borderId="0" applyFont="0" applyFill="0" applyBorder="0" applyAlignment="0" applyProtection="0"/>
    <xf numFmtId="187" fontId="20" fillId="0" borderId="0" applyFont="0" applyFill="0" applyBorder="0" applyAlignment="0" applyProtection="0"/>
    <xf numFmtId="181" fontId="20" fillId="0" borderId="0" applyFont="0" applyFill="0" applyBorder="0" applyAlignment="0" applyProtection="0"/>
    <xf numFmtId="187" fontId="20" fillId="0" borderId="0" applyFont="0" applyFill="0" applyBorder="0" applyAlignment="0" applyProtection="0"/>
    <xf numFmtId="181"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70" fontId="20"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171" fontId="23" fillId="0" borderId="0" applyFont="0" applyFill="0" applyBorder="0" applyAlignment="0" applyProtection="0"/>
    <xf numFmtId="171" fontId="3" fillId="0" borderId="0" applyFont="0" applyFill="0" applyBorder="0" applyAlignment="0" applyProtection="0"/>
    <xf numFmtId="165" fontId="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1" fontId="15" fillId="0" borderId="0" applyFont="0" applyFill="0" applyBorder="0" applyAlignment="0" applyProtection="0"/>
    <xf numFmtId="171" fontId="124" fillId="0" borderId="0" applyFont="0" applyFill="0" applyBorder="0" applyAlignment="0" applyProtection="0"/>
    <xf numFmtId="267" fontId="124" fillId="0" borderId="0" applyFont="0" applyFill="0" applyBorder="0" applyAlignment="0" applyProtection="0"/>
    <xf numFmtId="171" fontId="124" fillId="0" borderId="0" applyFont="0" applyFill="0" applyBorder="0" applyAlignment="0" applyProtection="0"/>
    <xf numFmtId="167" fontId="124" fillId="0" borderId="0" applyFont="0" applyFill="0" applyBorder="0" applyAlignment="0" applyProtection="0"/>
    <xf numFmtId="177" fontId="3" fillId="0" borderId="0" applyFont="0" applyFill="0" applyBorder="0" applyAlignment="0" applyProtection="0"/>
    <xf numFmtId="167" fontId="124" fillId="0" borderId="0" applyFont="0" applyFill="0" applyBorder="0" applyAlignment="0" applyProtection="0"/>
    <xf numFmtId="171" fontId="124" fillId="0" borderId="0" applyFont="0" applyFill="0" applyBorder="0" applyAlignment="0" applyProtection="0"/>
    <xf numFmtId="171" fontId="124" fillId="0" borderId="0" applyFont="0" applyFill="0" applyBorder="0" applyAlignment="0" applyProtection="0"/>
    <xf numFmtId="167" fontId="124" fillId="0" borderId="0" applyFont="0" applyFill="0" applyBorder="0" applyAlignment="0" applyProtection="0"/>
    <xf numFmtId="213" fontId="124" fillId="0" borderId="0" applyFont="0" applyFill="0" applyBorder="0" applyAlignment="0" applyProtection="0"/>
    <xf numFmtId="213" fontId="124" fillId="0" borderId="0" applyFont="0" applyFill="0" applyBorder="0" applyAlignment="0" applyProtection="0"/>
    <xf numFmtId="166" fontId="124" fillId="0" borderId="0" applyFont="0" applyFill="0" applyBorder="0" applyAlignment="0" applyProtection="0"/>
    <xf numFmtId="230" fontId="20" fillId="0" borderId="0" applyFont="0" applyFill="0" applyBorder="0" applyAlignment="0" applyProtection="0"/>
    <xf numFmtId="177" fontId="124" fillId="0" borderId="0" applyFont="0" applyFill="0" applyBorder="0" applyAlignment="0" applyProtection="0"/>
    <xf numFmtId="164" fontId="124" fillId="0" borderId="0" applyFont="0" applyFill="0" applyBorder="0" applyAlignment="0" applyProtection="0"/>
    <xf numFmtId="164" fontId="124" fillId="0" borderId="0" applyFont="0" applyFill="0" applyBorder="0" applyAlignment="0" applyProtection="0"/>
    <xf numFmtId="168" fontId="124" fillId="0" borderId="0" applyFont="0" applyFill="0" applyBorder="0" applyAlignment="0" applyProtection="0"/>
    <xf numFmtId="265" fontId="124" fillId="0" borderId="0" applyFont="0" applyFill="0" applyBorder="0" applyAlignment="0" applyProtection="0"/>
    <xf numFmtId="265" fontId="124" fillId="0" borderId="0" applyFont="0" applyFill="0" applyBorder="0" applyAlignment="0" applyProtection="0"/>
    <xf numFmtId="180" fontId="124" fillId="0" borderId="0" applyFont="0" applyFill="0" applyBorder="0" applyAlignment="0" applyProtection="0"/>
    <xf numFmtId="171" fontId="124" fillId="0" borderId="0" applyFont="0" applyFill="0" applyBorder="0" applyAlignment="0" applyProtection="0"/>
    <xf numFmtId="171" fontId="20" fillId="0" borderId="0" applyFont="0" applyFill="0" applyBorder="0" applyAlignment="0" applyProtection="0"/>
    <xf numFmtId="171" fontId="124" fillId="0" borderId="0" applyFont="0" applyFill="0" applyBorder="0" applyAlignment="0" applyProtection="0"/>
    <xf numFmtId="171" fontId="124" fillId="0" borderId="0" applyFont="0" applyFill="0" applyBorder="0" applyAlignment="0" applyProtection="0"/>
    <xf numFmtId="188" fontId="124" fillId="0" borderId="0" applyFont="0" applyFill="0" applyBorder="0" applyAlignment="0" applyProtection="0"/>
    <xf numFmtId="179" fontId="18" fillId="0" borderId="0" applyFont="0" applyFill="0" applyBorder="0" applyAlignment="0" applyProtection="0"/>
    <xf numFmtId="171" fontId="126" fillId="0" borderId="0" applyFont="0" applyFill="0" applyBorder="0" applyAlignment="0" applyProtection="0"/>
    <xf numFmtId="171" fontId="126" fillId="0" borderId="0" applyFont="0" applyFill="0" applyBorder="0" applyAlignment="0" applyProtection="0"/>
    <xf numFmtId="269" fontId="14" fillId="0" borderId="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73" fillId="0" borderId="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286" fontId="21" fillId="0" borderId="28">
      <alignment vertical="center" wrapText="1"/>
    </xf>
    <xf numFmtId="0" fontId="36" fillId="0" borderId="0" applyNumberFormat="0" applyFill="0" applyBorder="0" applyAlignment="0" applyProtection="0"/>
    <xf numFmtId="0" fontId="138" fillId="0" borderId="0">
      <alignment horizontal="center"/>
    </xf>
    <xf numFmtId="0" fontId="139" fillId="0" borderId="0" applyNumberFormat="0" applyAlignment="0">
      <alignment horizontal="left"/>
    </xf>
    <xf numFmtId="199" fontId="140" fillId="0" borderId="0" applyFont="0" applyFill="0" applyBorder="0" applyAlignment="0" applyProtection="0"/>
    <xf numFmtId="287" fontId="141" fillId="0" borderId="0" applyFill="0" applyBorder="0" applyProtection="0"/>
    <xf numFmtId="288" fontId="12" fillId="0" borderId="0" applyFont="0" applyFill="0" applyBorder="0" applyAlignment="0" applyProtection="0"/>
    <xf numFmtId="289" fontId="14" fillId="0" borderId="0" applyFill="0" applyBorder="0" applyProtection="0"/>
    <xf numFmtId="289" fontId="14" fillId="0" borderId="29" applyFill="0" applyProtection="0"/>
    <xf numFmtId="289" fontId="14" fillId="0" borderId="30" applyFill="0" applyProtection="0"/>
    <xf numFmtId="290" fontId="103" fillId="0" borderId="0" applyFont="0" applyFill="0" applyBorder="0" applyAlignment="0" applyProtection="0"/>
    <xf numFmtId="291" fontId="51" fillId="0" borderId="0" applyFont="0" applyFill="0" applyBorder="0" applyAlignment="0" applyProtection="0"/>
    <xf numFmtId="291" fontId="51" fillId="0" borderId="0" applyFont="0" applyFill="0" applyBorder="0" applyAlignment="0" applyProtection="0"/>
    <xf numFmtId="43" fontId="73" fillId="0" borderId="0" applyFont="0" applyFill="0" applyBorder="0" applyAlignment="0" applyProtection="0"/>
    <xf numFmtId="292" fontId="142" fillId="0" borderId="0" applyFont="0" applyFill="0" applyBorder="0" applyAlignment="0" applyProtection="0"/>
    <xf numFmtId="293"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4" fontId="5" fillId="0" borderId="0" applyFont="0" applyFill="0" applyBorder="0" applyAlignment="0" applyProtection="0"/>
    <xf numFmtId="295" fontId="142" fillId="0" borderId="0" applyFont="0" applyFill="0" applyBorder="0" applyAlignment="0" applyProtection="0"/>
    <xf numFmtId="240" fontId="114"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41" fontId="5" fillId="0" borderId="0" applyFont="0" applyFill="0" applyBorder="0" applyAlignment="0" applyProtection="0"/>
    <xf numFmtId="296" fontId="125" fillId="0" borderId="0" applyFont="0" applyFill="0" applyBorder="0" applyAlignment="0" applyProtection="0"/>
    <xf numFmtId="297" fontId="73" fillId="0" borderId="0" applyFont="0" applyFill="0" applyBorder="0" applyAlignment="0" applyProtection="0"/>
    <xf numFmtId="298" fontId="125" fillId="0" borderId="0" applyFont="0" applyFill="0" applyBorder="0" applyAlignment="0" applyProtection="0"/>
    <xf numFmtId="299" fontId="125" fillId="0" borderId="0" applyFont="0" applyFill="0" applyBorder="0" applyAlignment="0" applyProtection="0"/>
    <xf numFmtId="300" fontId="73" fillId="0" borderId="0" applyFont="0" applyFill="0" applyBorder="0" applyAlignment="0" applyProtection="0"/>
    <xf numFmtId="301" fontId="125" fillId="0" borderId="0" applyFont="0" applyFill="0" applyBorder="0" applyAlignment="0" applyProtection="0"/>
    <xf numFmtId="302" fontId="125" fillId="0" borderId="0" applyFont="0" applyFill="0" applyBorder="0" applyAlignment="0" applyProtection="0"/>
    <xf numFmtId="303" fontId="73" fillId="0" borderId="0" applyFont="0" applyFill="0" applyBorder="0" applyAlignment="0" applyProtection="0"/>
    <xf numFmtId="304" fontId="125" fillId="0" borderId="0" applyFont="0" applyFill="0" applyBorder="0" applyAlignment="0" applyProtection="0"/>
    <xf numFmtId="170" fontId="1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305" fontId="5" fillId="0" borderId="0" applyFont="0" applyFill="0" applyBorder="0" applyAlignment="0" applyProtection="0"/>
    <xf numFmtId="170" fontId="20" fillId="0" borderId="0" applyFont="0" applyFill="0" applyBorder="0" applyAlignment="0" applyProtection="0"/>
    <xf numFmtId="273" fontId="3" fillId="0" borderId="0" applyFont="0" applyFill="0" applyBorder="0" applyAlignment="0" applyProtection="0"/>
    <xf numFmtId="171" fontId="3" fillId="0" borderId="0" applyFont="0" applyFill="0" applyBorder="0" applyAlignment="0" applyProtection="0"/>
    <xf numFmtId="170" fontId="128" fillId="0" borderId="0" applyFont="0" applyFill="0" applyBorder="0" applyAlignment="0" applyProtection="0"/>
    <xf numFmtId="273" fontId="123" fillId="0" borderId="0" applyFont="0" applyFill="0" applyBorder="0" applyAlignment="0" applyProtection="0"/>
    <xf numFmtId="177" fontId="123" fillId="0" borderId="0" applyFont="0" applyFill="0" applyBorder="0" applyAlignment="0" applyProtection="0"/>
    <xf numFmtId="306"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8" fontId="73" fillId="0" borderId="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309" fontId="5" fillId="0" borderId="0"/>
    <xf numFmtId="309" fontId="5" fillId="0" borderId="0"/>
    <xf numFmtId="309" fontId="5" fillId="0" borderId="0"/>
    <xf numFmtId="309" fontId="5" fillId="0" borderId="0"/>
    <xf numFmtId="309" fontId="5" fillId="0" borderId="0"/>
    <xf numFmtId="309" fontId="5" fillId="0" borderId="0"/>
    <xf numFmtId="309" fontId="5" fillId="0" borderId="0"/>
    <xf numFmtId="309" fontId="5" fillId="0" borderId="0"/>
    <xf numFmtId="309" fontId="5" fillId="0" borderId="0"/>
    <xf numFmtId="309" fontId="5" fillId="0" borderId="0" applyProtection="0"/>
    <xf numFmtId="309" fontId="5" fillId="0" borderId="0"/>
    <xf numFmtId="309" fontId="5" fillId="0" borderId="0"/>
    <xf numFmtId="309" fontId="5" fillId="0" borderId="0"/>
    <xf numFmtId="309" fontId="5" fillId="0" borderId="0"/>
    <xf numFmtId="309" fontId="5" fillId="0" borderId="0"/>
    <xf numFmtId="309" fontId="5" fillId="0" borderId="0"/>
    <xf numFmtId="309" fontId="5" fillId="0" borderId="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0" fontId="143" fillId="25" borderId="31" applyNumberFormat="0" applyAlignment="0" applyProtection="0"/>
    <xf numFmtId="177" fontId="49" fillId="0" borderId="0" applyFont="0" applyFill="0" applyBorder="0" applyAlignment="0" applyProtection="0"/>
    <xf numFmtId="0" fontId="21" fillId="0" borderId="0"/>
    <xf numFmtId="0" fontId="35" fillId="0" borderId="0"/>
    <xf numFmtId="0" fontId="129" fillId="0" borderId="0"/>
    <xf numFmtId="0" fontId="5" fillId="0" borderId="0"/>
    <xf numFmtId="1" fontId="144" fillId="0" borderId="5" applyBorder="0"/>
    <xf numFmtId="205" fontId="21" fillId="0" borderId="32"/>
    <xf numFmtId="205" fontId="21" fillId="0" borderId="32"/>
    <xf numFmtId="205" fontId="21" fillId="0" borderId="32"/>
    <xf numFmtId="205" fontId="21" fillId="0" borderId="32"/>
    <xf numFmtId="205" fontId="21" fillId="0" borderId="32"/>
    <xf numFmtId="205" fontId="21" fillId="0" borderId="32"/>
    <xf numFmtId="205" fontId="21" fillId="0" borderId="32"/>
    <xf numFmtId="205" fontId="21" fillId="0" borderId="32"/>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73" fillId="0" borderId="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4" fontId="65" fillId="0" borderId="0" applyFill="0" applyBorder="0" applyAlignment="0"/>
    <xf numFmtId="14" fontId="65" fillId="0" borderId="0" applyFill="0" applyBorder="0" applyAlignment="0"/>
    <xf numFmtId="0" fontId="61" fillId="0" borderId="0" applyProtection="0"/>
    <xf numFmtId="0" fontId="145" fillId="0" borderId="0"/>
    <xf numFmtId="171" fontId="15" fillId="0" borderId="0" applyFont="0" applyFill="0" applyBorder="0" applyAlignment="0" applyProtection="0"/>
    <xf numFmtId="171" fontId="20" fillId="0" borderId="0" applyFont="0" applyFill="0" applyBorder="0" applyAlignment="0" applyProtection="0"/>
    <xf numFmtId="171" fontId="132" fillId="0" borderId="0" applyFont="0" applyFill="0" applyBorder="0" applyAlignment="0" applyProtection="0"/>
    <xf numFmtId="14" fontId="40" fillId="0" borderId="0" applyFont="0" applyFill="0" applyBorder="0" applyAlignment="0" applyProtection="0"/>
    <xf numFmtId="310" fontId="14" fillId="0" borderId="0" applyFill="0" applyBorder="0" applyProtection="0"/>
    <xf numFmtId="310" fontId="14" fillId="0" borderId="29" applyFill="0" applyProtection="0"/>
    <xf numFmtId="310" fontId="14" fillId="0" borderId="30" applyFill="0" applyProtection="0"/>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311" fontId="5" fillId="0" borderId="33">
      <alignment vertical="center"/>
    </xf>
    <xf numFmtId="0" fontId="5" fillId="0" borderId="0" applyFont="0" applyFill="0" applyBorder="0" applyAlignment="0" applyProtection="0"/>
    <xf numFmtId="0" fontId="5" fillId="0" borderId="0" applyFont="0" applyFill="0" applyBorder="0" applyAlignment="0" applyProtection="0"/>
    <xf numFmtId="312" fontId="21" fillId="0" borderId="0"/>
    <xf numFmtId="312" fontId="21" fillId="0" borderId="0"/>
    <xf numFmtId="312" fontId="21" fillId="0" borderId="0"/>
    <xf numFmtId="312" fontId="21" fillId="0" borderId="0"/>
    <xf numFmtId="312" fontId="21" fillId="0" borderId="0"/>
    <xf numFmtId="312" fontId="21" fillId="0" borderId="0"/>
    <xf numFmtId="312" fontId="21" fillId="0" borderId="0"/>
    <xf numFmtId="312" fontId="21" fillId="0" borderId="0"/>
    <xf numFmtId="313" fontId="47" fillId="0" borderId="1"/>
    <xf numFmtId="0" fontId="146" fillId="0" borderId="6" applyFill="0" applyBorder="0" applyAlignment="0">
      <alignment horizontal="center" vertical="center"/>
    </xf>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313" fontId="47" fillId="0" borderId="1"/>
    <xf numFmtId="0" fontId="146" fillId="0" borderId="6" applyFill="0" applyBorder="0" applyAlignment="0">
      <alignment horizontal="center" vertical="center"/>
    </xf>
    <xf numFmtId="0" fontId="146" fillId="0" borderId="6" applyFill="0" applyBorder="0" applyAlignment="0">
      <alignment horizontal="center" vertical="center"/>
    </xf>
    <xf numFmtId="0" fontId="146" fillId="0" borderId="6" applyFill="0" applyBorder="0" applyAlignment="0">
      <alignment horizontal="center" vertical="center"/>
    </xf>
    <xf numFmtId="0" fontId="146" fillId="0" borderId="6" applyFill="0" applyBorder="0" applyAlignment="0">
      <alignment horizontal="center" vertical="center"/>
    </xf>
    <xf numFmtId="0" fontId="146" fillId="0" borderId="6" applyFill="0" applyBorder="0" applyAlignment="0">
      <alignment horizontal="center" vertical="center"/>
    </xf>
    <xf numFmtId="314" fontId="51" fillId="0" borderId="0" applyFont="0" applyFill="0" applyBorder="0" applyAlignment="0" applyProtection="0"/>
    <xf numFmtId="314" fontId="51" fillId="0" borderId="0" applyFont="0" applyFill="0" applyBorder="0" applyAlignment="0" applyProtection="0"/>
    <xf numFmtId="187" fontId="5" fillId="0" borderId="0" applyFont="0" applyFill="0" applyBorder="0" applyAlignment="0" applyProtection="0"/>
    <xf numFmtId="268" fontId="5" fillId="0" borderId="0"/>
    <xf numFmtId="268" fontId="5" fillId="0" borderId="0"/>
    <xf numFmtId="268" fontId="5" fillId="0" borderId="0"/>
    <xf numFmtId="268" fontId="5" fillId="0" borderId="0"/>
    <xf numFmtId="268" fontId="5" fillId="0" borderId="0"/>
    <xf numFmtId="268" fontId="5" fillId="0" borderId="0"/>
    <xf numFmtId="268" fontId="5" fillId="0" borderId="0"/>
    <xf numFmtId="268" fontId="5" fillId="0" borderId="0"/>
    <xf numFmtId="268" fontId="5" fillId="0" borderId="0"/>
    <xf numFmtId="268" fontId="5" fillId="0" borderId="0" applyProtection="0"/>
    <xf numFmtId="268" fontId="5" fillId="0" borderId="0"/>
    <xf numFmtId="268" fontId="5" fillId="0" borderId="0"/>
    <xf numFmtId="268" fontId="5" fillId="0" borderId="0"/>
    <xf numFmtId="268" fontId="5" fillId="0" borderId="0"/>
    <xf numFmtId="268" fontId="5" fillId="0" borderId="0"/>
    <xf numFmtId="268" fontId="5" fillId="0" borderId="0"/>
    <xf numFmtId="268" fontId="5" fillId="0" borderId="0"/>
    <xf numFmtId="315" fontId="47" fillId="0" borderId="0"/>
    <xf numFmtId="0" fontId="140" fillId="0" borderId="0">
      <alignment vertical="top" wrapText="1"/>
    </xf>
    <xf numFmtId="0" fontId="140" fillId="0" borderId="0">
      <alignment vertical="top" wrapText="1"/>
    </xf>
    <xf numFmtId="0" fontId="140" fillId="0" borderId="0">
      <alignment vertical="top" wrapText="1"/>
    </xf>
    <xf numFmtId="0" fontId="140" fillId="0" borderId="0">
      <alignment vertical="top" wrapText="1"/>
    </xf>
    <xf numFmtId="41" fontId="147" fillId="0" borderId="0" applyFont="0" applyFill="0" applyBorder="0" applyAlignment="0" applyProtection="0"/>
    <xf numFmtId="43" fontId="147" fillId="0" borderId="0" applyFont="0" applyFill="0" applyBorder="0" applyAlignment="0" applyProtection="0"/>
    <xf numFmtId="41" fontId="147" fillId="0" borderId="0" applyFont="0" applyFill="0" applyBorder="0" applyAlignment="0" applyProtection="0"/>
    <xf numFmtId="169"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227" fontId="147" fillId="0" borderId="0" applyFont="0" applyFill="0" applyBorder="0" applyAlignment="0" applyProtection="0"/>
    <xf numFmtId="316" fontId="5" fillId="0" borderId="0" applyFont="0" applyFill="0" applyBorder="0" applyAlignment="0" applyProtection="0"/>
    <xf numFmtId="316" fontId="5" fillId="0" borderId="0" applyFont="0" applyFill="0" applyBorder="0" applyAlignment="0" applyProtection="0"/>
    <xf numFmtId="169" fontId="148" fillId="0" borderId="0" applyFont="0" applyFill="0" applyBorder="0" applyAlignment="0" applyProtection="0"/>
    <xf numFmtId="169" fontId="148" fillId="0" borderId="0" applyFont="0" applyFill="0" applyBorder="0" applyAlignment="0" applyProtection="0"/>
    <xf numFmtId="316" fontId="5" fillId="0" borderId="0" applyFont="0" applyFill="0" applyBorder="0" applyAlignment="0" applyProtection="0"/>
    <xf numFmtId="316" fontId="5" fillId="0" borderId="0" applyFont="0" applyFill="0" applyBorder="0" applyAlignment="0" applyProtection="0"/>
    <xf numFmtId="41" fontId="147" fillId="0" borderId="0" applyFont="0" applyFill="0" applyBorder="0" applyAlignment="0" applyProtection="0"/>
    <xf numFmtId="41" fontId="147" fillId="0" borderId="0" applyFont="0" applyFill="0" applyBorder="0" applyAlignment="0" applyProtection="0"/>
    <xf numFmtId="316" fontId="5" fillId="0" borderId="0" applyFont="0" applyFill="0" applyBorder="0" applyAlignment="0" applyProtection="0"/>
    <xf numFmtId="316" fontId="5"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7"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318" fontId="21"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41" fontId="147" fillId="0" borderId="0" applyFont="0" applyFill="0" applyBorder="0" applyAlignment="0" applyProtection="0"/>
    <xf numFmtId="41"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8" fillId="0" borderId="0" applyFont="0" applyFill="0" applyBorder="0" applyAlignment="0" applyProtection="0"/>
    <xf numFmtId="169" fontId="148"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9" fontId="147" fillId="0" borderId="0" applyFont="0" applyFill="0" applyBorder="0" applyAlignment="0" applyProtection="0"/>
    <xf numFmtId="41" fontId="147" fillId="0" borderId="0" applyFont="0" applyFill="0" applyBorder="0" applyAlignment="0" applyProtection="0"/>
    <xf numFmtId="169" fontId="147" fillId="0" borderId="0" applyFont="0" applyFill="0" applyBorder="0" applyAlignment="0" applyProtection="0"/>
    <xf numFmtId="41"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41" fontId="147" fillId="0" borderId="0" applyFont="0" applyFill="0" applyBorder="0" applyAlignment="0" applyProtection="0"/>
    <xf numFmtId="41" fontId="147" fillId="0" borderId="0" applyFont="0" applyFill="0" applyBorder="0" applyAlignment="0" applyProtection="0"/>
    <xf numFmtId="169" fontId="147" fillId="0" borderId="0" applyFont="0" applyFill="0" applyBorder="0" applyAlignment="0" applyProtection="0"/>
    <xf numFmtId="169"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4" fontId="147" fillId="0" borderId="0" applyFont="0" applyFill="0" applyBorder="0" applyAlignment="0" applyProtection="0"/>
    <xf numFmtId="169" fontId="147" fillId="0" borderId="0" applyFont="0" applyFill="0" applyBorder="0" applyAlignment="0" applyProtection="0"/>
    <xf numFmtId="43" fontId="147" fillId="0" borderId="0" applyFont="0" applyFill="0" applyBorder="0" applyAlignment="0" applyProtection="0"/>
    <xf numFmtId="17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211" fontId="147"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171" fontId="148" fillId="0" borderId="0" applyFont="0" applyFill="0" applyBorder="0" applyAlignment="0" applyProtection="0"/>
    <xf numFmtId="171" fontId="148"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20" fontId="5" fillId="0" borderId="0" applyFont="0" applyFill="0" applyBorder="0" applyAlignment="0" applyProtection="0"/>
    <xf numFmtId="320" fontId="5"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1"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322" fontId="21"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8" fillId="0" borderId="0" applyFont="0" applyFill="0" applyBorder="0" applyAlignment="0" applyProtection="0"/>
    <xf numFmtId="171" fontId="148"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71" fontId="147" fillId="0" borderId="0" applyFont="0" applyFill="0" applyBorder="0" applyAlignment="0" applyProtection="0"/>
    <xf numFmtId="43" fontId="147" fillId="0" borderId="0" applyFont="0" applyFill="0" applyBorder="0" applyAlignment="0" applyProtection="0"/>
    <xf numFmtId="171" fontId="147" fillId="0" borderId="0" applyFont="0" applyFill="0" applyBorder="0" applyAlignment="0" applyProtection="0"/>
    <xf numFmtId="319" fontId="5"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43" fontId="147" fillId="0" borderId="0" applyFont="0" applyFill="0" applyBorder="0" applyAlignment="0" applyProtection="0"/>
    <xf numFmtId="43" fontId="147" fillId="0" borderId="0" applyFont="0" applyFill="0" applyBorder="0" applyAlignment="0" applyProtection="0"/>
    <xf numFmtId="171" fontId="147" fillId="0" borderId="0" applyFont="0" applyFill="0" applyBorder="0" applyAlignment="0" applyProtection="0"/>
    <xf numFmtId="171"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171" fontId="147"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319" fontId="5" fillId="0" borderId="0" applyFont="0" applyFill="0" applyBorder="0" applyAlignment="0" applyProtection="0"/>
    <xf numFmtId="0" fontId="149" fillId="24" borderId="34" applyNumberFormat="0" applyAlignment="0" applyProtection="0"/>
    <xf numFmtId="0" fontId="150" fillId="11" borderId="26" applyNumberFormat="0" applyAlignment="0" applyProtection="0"/>
    <xf numFmtId="0" fontId="150" fillId="11" borderId="26" applyNumberFormat="0" applyAlignment="0" applyProtection="0"/>
    <xf numFmtId="0" fontId="151" fillId="0" borderId="35" applyNumberFormat="0" applyFill="0" applyAlignment="0" applyProtection="0"/>
    <xf numFmtId="0" fontId="152" fillId="0" borderId="36" applyNumberFormat="0" applyFill="0" applyAlignment="0" applyProtection="0"/>
    <xf numFmtId="0" fontId="153" fillId="0" borderId="37" applyNumberFormat="0" applyFill="0" applyAlignment="0" applyProtection="0"/>
    <xf numFmtId="0" fontId="153" fillId="0" borderId="0" applyNumberFormat="0" applyFill="0" applyBorder="0" applyAlignment="0" applyProtection="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61" fillId="0" borderId="0" applyFill="0" applyBorder="0" applyAlignment="0"/>
    <xf numFmtId="251" fontId="61" fillId="0" borderId="0" applyFill="0" applyBorder="0" applyAlignment="0"/>
    <xf numFmtId="251" fontId="61"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115" fillId="0" borderId="0" applyFill="0" applyBorder="0" applyAlignment="0"/>
    <xf numFmtId="240" fontId="114"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30" fontId="114"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61" fillId="0" borderId="0" applyFill="0" applyBorder="0" applyAlignment="0"/>
    <xf numFmtId="251" fontId="61" fillId="0" borderId="0" applyFill="0" applyBorder="0" applyAlignment="0"/>
    <xf numFmtId="251" fontId="61"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0" fontId="5" fillId="0" borderId="0" applyFill="0" applyBorder="0" applyAlignment="0"/>
    <xf numFmtId="251" fontId="115" fillId="0" borderId="0" applyFill="0" applyBorder="0" applyAlignment="0"/>
    <xf numFmtId="252" fontId="114" fillId="0" borderId="0" applyFill="0" applyBorder="0" applyAlignment="0"/>
    <xf numFmtId="253" fontId="21" fillId="0" borderId="0" applyFill="0" applyBorder="0" applyAlignment="0"/>
    <xf numFmtId="253" fontId="21"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4" fontId="5"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53" fontId="21" fillId="0" borderId="0" applyFill="0" applyBorder="0" applyAlignment="0"/>
    <xf numFmtId="240" fontId="114"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241" fontId="5" fillId="0" borderId="0" applyFill="0" applyBorder="0" applyAlignment="0"/>
    <xf numFmtId="0" fontId="154" fillId="0" borderId="0" applyNumberFormat="0" applyAlignment="0">
      <alignment horizontal="left"/>
    </xf>
    <xf numFmtId="0" fontId="5" fillId="0" borderId="0"/>
    <xf numFmtId="0" fontId="155" fillId="0" borderId="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323" fontId="5" fillId="0" borderId="0" applyFont="0" applyFill="0" applyBorder="0" applyAlignment="0" applyProtection="0"/>
    <xf numFmtId="0" fontId="156" fillId="0" borderId="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3" fontId="21" fillId="0" borderId="0" applyFont="0" applyBorder="0" applyAlignment="0"/>
    <xf numFmtId="0" fontId="5" fillId="0" borderId="0"/>
    <xf numFmtId="0" fontId="5" fillId="0" borderId="0"/>
    <xf numFmtId="0" fontId="5" fillId="0" borderId="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73" fillId="0" borderId="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Protection="0">
      <alignment vertical="center"/>
    </xf>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Alignment="0" applyProtection="0"/>
    <xf numFmtId="321" fontId="5" fillId="0" borderId="38" applyNumberFormat="0" applyFill="0" applyBorder="0" applyAlignment="0" applyProtection="0"/>
    <xf numFmtId="0" fontId="164" fillId="0" borderId="0" applyNumberFormat="0" applyFill="0" applyBorder="0" applyAlignment="0" applyProtection="0"/>
    <xf numFmtId="0" fontId="14" fillId="0" borderId="0"/>
    <xf numFmtId="0" fontId="84" fillId="26" borderId="39" applyNumberFormat="0" applyFont="0" applyAlignment="0" applyProtection="0"/>
    <xf numFmtId="0" fontId="84" fillId="26" borderId="39" applyNumberFormat="0" applyFont="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0" fontId="165" fillId="8" borderId="0" applyNumberFormat="0" applyBorder="0" applyAlignment="0" applyProtection="0"/>
    <xf numFmtId="38" fontId="166" fillId="4"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4"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8" fontId="166" fillId="27" borderId="0" applyNumberFormat="0" applyBorder="0" applyAlignment="0" applyProtection="0"/>
    <xf numFmtId="324" fontId="6" fillId="4" borderId="0" applyBorder="0" applyProtection="0"/>
    <xf numFmtId="0" fontId="167" fillId="0" borderId="0">
      <alignmen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 fontId="21" fillId="28" borderId="40">
      <alignment horizontal="right" vertical="top" wrapText="1"/>
    </xf>
    <xf numFmtId="325" fontId="47" fillId="29" borderId="28" applyBorder="0">
      <alignment horizont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325" fontId="47" fillId="29" borderId="28" applyBorder="0">
      <alignment horizontal="center"/>
    </xf>
    <xf numFmtId="0" fontId="168" fillId="0" borderId="28" applyNumberFormat="0" applyFill="0" applyBorder="0" applyAlignment="0" applyProtection="0">
      <alignment horizontal="center" vertical="center"/>
    </xf>
    <xf numFmtId="0" fontId="168" fillId="0" borderId="28" applyNumberFormat="0" applyFill="0" applyBorder="0" applyAlignment="0" applyProtection="0">
      <alignment horizontal="center" vertic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0" fontId="168" fillId="0" borderId="28" applyNumberFormat="0" applyFill="0" applyBorder="0" applyAlignment="0" applyProtection="0">
      <alignment horizontal="center" vertic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0" fontId="168" fillId="0" borderId="28" applyNumberFormat="0" applyFill="0" applyBorder="0" applyAlignment="0" applyProtection="0">
      <alignment horizontal="center" vertic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325" fontId="47" fillId="29" borderId="28" applyBorder="0">
      <alignment horizontal="center"/>
    </xf>
    <xf numFmtId="0" fontId="169" fillId="0" borderId="0" applyNumberFormat="0" applyFont="0" applyBorder="0" applyAlignment="0">
      <alignment horizontal="left" vertical="center"/>
    </xf>
    <xf numFmtId="326" fontId="103" fillId="0" borderId="0" applyFont="0" applyFill="0" applyBorder="0" applyAlignment="0" applyProtection="0"/>
    <xf numFmtId="0" fontId="170" fillId="30" borderId="0"/>
    <xf numFmtId="0" fontId="170" fillId="31" borderId="0"/>
    <xf numFmtId="0" fontId="170" fillId="31" borderId="0"/>
    <xf numFmtId="0" fontId="170" fillId="31" borderId="0"/>
    <xf numFmtId="0" fontId="171" fillId="0" borderId="0">
      <alignment horizontal="left"/>
    </xf>
    <xf numFmtId="0" fontId="172" fillId="0" borderId="0">
      <alignment horizontal="left"/>
    </xf>
    <xf numFmtId="0" fontId="172" fillId="0" borderId="0">
      <alignment horizontal="left"/>
    </xf>
    <xf numFmtId="0" fontId="172" fillId="0" borderId="0">
      <alignment horizontal="left"/>
    </xf>
    <xf numFmtId="0" fontId="172" fillId="0" borderId="0">
      <alignment horizontal="left"/>
    </xf>
    <xf numFmtId="0" fontId="59" fillId="0" borderId="41" applyNumberFormat="0" applyAlignment="0" applyProtection="0">
      <alignment horizontal="left" vertical="center"/>
    </xf>
    <xf numFmtId="0" fontId="59" fillId="0" borderId="41" applyNumberFormat="0" applyAlignment="0" applyProtection="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0" fontId="59" fillId="0" borderId="10">
      <alignment horizontal="left" vertical="center"/>
    </xf>
    <xf numFmtId="14" fontId="173" fillId="32" borderId="42">
      <alignment horizontal="center" vertical="center" wrapText="1"/>
    </xf>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37" applyNumberFormat="0" applyFill="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19" fillId="0" borderId="0" applyFill="0" applyAlignment="0" applyProtection="0">
      <protection locked="0"/>
    </xf>
    <xf numFmtId="0" fontId="119" fillId="0" borderId="8" applyFill="0" applyAlignment="0" applyProtection="0">
      <protection locked="0"/>
    </xf>
    <xf numFmtId="0" fontId="174" fillId="0" borderId="0" applyProtection="0"/>
    <xf numFmtId="0" fontId="174" fillId="0" borderId="0" applyProtection="0"/>
    <xf numFmtId="327" fontId="175" fillId="0" borderId="0">
      <protection locked="0"/>
    </xf>
    <xf numFmtId="327" fontId="175" fillId="0" borderId="0">
      <protection locked="0"/>
    </xf>
    <xf numFmtId="327" fontId="175" fillId="0" borderId="0">
      <protection locked="0"/>
    </xf>
    <xf numFmtId="327" fontId="175" fillId="0" borderId="0">
      <protection locked="0"/>
    </xf>
    <xf numFmtId="0" fontId="59" fillId="0" borderId="0" applyProtection="0"/>
    <xf numFmtId="0" fontId="59" fillId="0" borderId="0" applyProtection="0"/>
    <xf numFmtId="327" fontId="175" fillId="0" borderId="0">
      <protection locked="0"/>
    </xf>
    <xf numFmtId="327" fontId="175" fillId="0" borderId="0">
      <protection locked="0"/>
    </xf>
    <xf numFmtId="327" fontId="175" fillId="0" borderId="0">
      <protection locked="0"/>
    </xf>
    <xf numFmtId="327" fontId="175" fillId="0" borderId="0">
      <protection locked="0"/>
    </xf>
    <xf numFmtId="0" fontId="176" fillId="0" borderId="42">
      <alignment horizontal="center"/>
    </xf>
    <xf numFmtId="0" fontId="176" fillId="0" borderId="0">
      <alignment horizontal="center"/>
    </xf>
    <xf numFmtId="166" fontId="177" fillId="33" borderId="1" applyNumberFormat="0" applyAlignment="0">
      <alignment horizontal="left" vertical="top"/>
    </xf>
    <xf numFmtId="166" fontId="177" fillId="33" borderId="1" applyNumberFormat="0" applyAlignment="0">
      <alignment horizontal="left" vertical="top"/>
    </xf>
    <xf numFmtId="328" fontId="177" fillId="33" borderId="1" applyNumberFormat="0" applyAlignment="0">
      <alignment horizontal="left" vertical="top"/>
    </xf>
    <xf numFmtId="329" fontId="177" fillId="33" borderId="1" applyNumberFormat="0" applyAlignment="0">
      <alignment horizontal="left" vertical="top"/>
    </xf>
    <xf numFmtId="329" fontId="177" fillId="33" borderId="1" applyNumberFormat="0" applyAlignment="0">
      <alignment horizontal="left" vertical="top"/>
    </xf>
    <xf numFmtId="329" fontId="177" fillId="33" borderId="1" applyNumberFormat="0" applyAlignment="0">
      <alignment horizontal="left" vertical="top"/>
    </xf>
    <xf numFmtId="329" fontId="177" fillId="33" borderId="1" applyNumberFormat="0" applyAlignment="0">
      <alignment horizontal="left" vertical="top"/>
    </xf>
    <xf numFmtId="329" fontId="177" fillId="33" borderId="1" applyNumberFormat="0" applyAlignment="0">
      <alignment horizontal="left" vertical="top"/>
    </xf>
    <xf numFmtId="329" fontId="177" fillId="33" borderId="1" applyNumberFormat="0" applyAlignment="0">
      <alignment horizontal="left" vertical="top"/>
    </xf>
    <xf numFmtId="0" fontId="15" fillId="0" borderId="0"/>
    <xf numFmtId="330" fontId="178" fillId="0" borderId="0" applyFont="0" applyFill="0" applyBorder="0" applyAlignment="0" applyProtection="0">
      <alignment horizontal="center"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49" fontId="179" fillId="0" borderId="1">
      <alignment vertical="center"/>
    </xf>
    <xf numFmtId="0" fontId="14" fillId="0" borderId="0"/>
    <xf numFmtId="41" fontId="21" fillId="0" borderId="0" applyFont="0" applyFill="0" applyBorder="0" applyAlignment="0" applyProtection="0"/>
    <xf numFmtId="38" fontId="63" fillId="0" borderId="0" applyFont="0" applyFill="0" applyBorder="0" applyAlignment="0" applyProtection="0"/>
    <xf numFmtId="169" fontId="60" fillId="0" borderId="0" applyFont="0" applyFill="0" applyBorder="0" applyAlignment="0" applyProtection="0"/>
    <xf numFmtId="225" fontId="60" fillId="0" borderId="0" applyFont="0" applyFill="0" applyBorder="0" applyAlignment="0" applyProtection="0"/>
    <xf numFmtId="0" fontId="180" fillId="0" borderId="0"/>
    <xf numFmtId="331" fontId="181" fillId="0" borderId="0" applyFont="0" applyFill="0" applyBorder="0" applyAlignment="0" applyProtection="0"/>
    <xf numFmtId="0" fontId="182" fillId="0" borderId="0" applyFont="0" applyFill="0" applyBorder="0" applyAlignment="0" applyProtection="0"/>
    <xf numFmtId="0" fontId="182" fillId="0" borderId="0" applyFont="0" applyFill="0" applyBorder="0" applyAlignment="0" applyProtection="0"/>
    <xf numFmtId="0" fontId="15" fillId="0" borderId="0"/>
    <xf numFmtId="10" fontId="166" fillId="34"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34" borderId="1" applyNumberFormat="0" applyBorder="0" applyAlignment="0" applyProtection="0"/>
    <xf numFmtId="10" fontId="166" fillId="34"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66" fillId="27" borderId="1" applyNumberFormat="0" applyBorder="0" applyAlignment="0" applyProtection="0"/>
    <xf numFmtId="10" fontId="183" fillId="27" borderId="1" applyNumberFormat="0" applyBorder="0" applyAlignment="0" applyProtection="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50" fillId="11" borderId="26" applyNumberFormat="0" applyAlignment="0" applyProtection="0"/>
    <xf numFmtId="0" fontId="150" fillId="11" borderId="26" applyNumberFormat="0" applyAlignment="0" applyProtection="0"/>
    <xf numFmtId="0" fontId="150" fillId="11" borderId="26" applyNumberFormat="0" applyAlignment="0" applyProtection="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0" fontId="184" fillId="0" borderId="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2" fontId="71" fillId="0" borderId="9" applyBorder="0"/>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0" fontId="187"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5"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5"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5"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5"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6"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6"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6"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6" fillId="0" borderId="0" applyNumberFormat="0" applyFill="0" applyBorder="0" applyAlignment="0" applyProtection="0">
      <alignment vertical="top"/>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3" fillId="25" borderId="31"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applyNumberForma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9" fontId="21" fillId="35" borderId="40">
      <alignment vertical="top" wrapText="1"/>
    </xf>
    <xf numFmtId="41" fontId="21" fillId="0" borderId="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0" fillId="0" borderId="43">
      <alignment horizontal="centerContinuous"/>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 fillId="0" borderId="0" applyNumberFormat="0" applyFont="0" applyFill="0" applyBorder="0" applyProtection="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115" fillId="0" borderId="0" applyFill="0" applyBorder="0" applyAlignment="0"/>
    <xf numFmtId="24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3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115" fillId="0" borderId="0" applyFill="0" applyBorder="0" applyAlignment="0"/>
    <xf numFmtId="252" fontId="114" fillId="0" borderId="0" applyFill="0" applyBorder="0" applyAlignment="0"/>
    <xf numFmtId="253" fontId="21" fillId="0" borderId="0" applyFill="0" applyBorder="0" applyAlignment="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253" fontId="21" fillId="0" borderId="0" applyFill="0" applyBorder="0" applyAlignment="0"/>
    <xf numFmtId="24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189" fillId="0" borderId="4" applyNumberFormat="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86" fillId="0" borderId="4" applyNumberFormat="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177" fillId="0" borderId="4" applyNumberFormat="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9" fillId="0" borderId="0" applyFont="0" applyFill="0" applyBorder="0" applyProtection="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05" fontId="190" fillId="0" borderId="45" applyNumberFormat="0" applyFont="0" applyFill="0" applyBorder="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8" fontId="63" fillId="0" borderId="0" applyFont="0" applyFill="0" applyBorder="0" applyAlignment="0" applyProtection="0"/>
    <xf numFmtId="4" fontId="114" fillId="0" borderId="0" applyFont="0" applyFill="0" applyBorder="0" applyAlignment="0" applyProtection="0"/>
    <xf numFmtId="38" fontId="63" fillId="0" borderId="0" applyFont="0" applyFill="0" applyBorder="0" applyAlignment="0" applyProtection="0"/>
    <xf numFmtId="40" fontId="63"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0" fontId="1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1" fillId="0" borderId="42"/>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42"/>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42"/>
    <xf numFmtId="0" fontId="192" fillId="0" borderId="42"/>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42"/>
    <xf numFmtId="206" fontId="69" fillId="0" borderId="45"/>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2" fontId="69" fillId="0" borderId="45"/>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2" fontId="69" fillId="0" borderId="45"/>
    <xf numFmtId="332" fontId="69" fillId="0" borderId="45"/>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3" fontId="63" fillId="0" borderId="0" applyFont="0" applyFill="0" applyBorder="0" applyAlignment="0" applyProtection="0"/>
    <xf numFmtId="206" fontId="21" fillId="0" borderId="0" applyFont="0" applyFill="0" applyBorder="0" applyAlignment="0" applyProtection="0"/>
    <xf numFmtId="334" fontId="5" fillId="0" borderId="0" applyFont="0" applyFill="0" applyBorder="0" applyAlignment="0" applyProtection="0"/>
    <xf numFmtId="335" fontId="5" fillId="0" borderId="0" applyFont="0" applyFill="0" applyBorder="0" applyAlignment="0" applyProtection="0"/>
    <xf numFmtId="0" fontId="5" fillId="0" borderId="0"/>
    <xf numFmtId="0" fontId="61" fillId="0" borderId="0" applyNumberFormat="0" applyFont="0" applyFill="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4" fillId="3"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46"/>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46"/>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46"/>
    <xf numFmtId="0" fontId="103" fillId="0" borderId="46"/>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5" fillId="0" borderId="0"/>
    <xf numFmtId="0" fontId="103" fillId="0" borderId="46"/>
    <xf numFmtId="37" fontId="19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7" fontId="19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7" fillId="0" borderId="46" applyNumberFormat="0" applyFont="0" applyFill="0" applyBorder="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6" fontId="6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336" fontId="63" fillId="0" borderId="0"/>
    <xf numFmtId="336" fontId="6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7" fontId="107" fillId="0" borderId="0"/>
    <xf numFmtId="0" fontId="7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 fillId="0" borderId="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9" fillId="0" borderId="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26" fillId="0" borderId="0"/>
    <xf numFmtId="0" fontId="20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0"/>
    <xf numFmtId="0" fontId="124" fillId="0" borderId="0"/>
    <xf numFmtId="0" fontId="124" fillId="0" borderId="0"/>
    <xf numFmtId="0" fontId="165" fillId="0" borderId="0"/>
    <xf numFmtId="0" fontId="20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26"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21"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73" fillId="0" borderId="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3"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1"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15" fillId="0" borderId="0" applyNumberFormat="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2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5"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9"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15" fillId="0" borderId="0" applyNumberFormat="0" applyFont="0" applyFill="0" applyBorder="0" applyAlignment="0" applyProtection="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9"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9" fillId="0" borderId="0"/>
    <xf numFmtId="0" fontId="69" fillId="0" borderId="0"/>
    <xf numFmtId="0" fontId="69"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30" fillId="0" borderId="0"/>
    <xf numFmtId="0" fontId="202" fillId="0" borderId="0"/>
    <xf numFmtId="0" fontId="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 fillId="0" borderId="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24" fillId="0" borderId="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4"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9"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9"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2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23" fillId="0" borderId="0"/>
    <xf numFmtId="0" fontId="12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3" fillId="0" borderId="0"/>
    <xf numFmtId="0" fontId="123" fillId="0" borderId="0"/>
    <xf numFmtId="0" fontId="123" fillId="0" borderId="0"/>
    <xf numFmtId="0" fontId="12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4" fillId="0" borderId="0"/>
    <xf numFmtId="0" fontId="15" fillId="0" borderId="0"/>
    <xf numFmtId="0" fontId="63" fillId="0" borderId="0"/>
    <xf numFmtId="0" fontId="23" fillId="0" borderId="0"/>
    <xf numFmtId="0" fontId="63" fillId="0" borderId="0"/>
    <xf numFmtId="0" fontId="63" fillId="0" borderId="0"/>
    <xf numFmtId="0" fontId="63" fillId="0" borderId="0"/>
    <xf numFmtId="0" fontId="23" fillId="0" borderId="0"/>
    <xf numFmtId="0" fontId="4" fillId="0" borderId="0"/>
    <xf numFmtId="0" fontId="4" fillId="0" borderId="0"/>
    <xf numFmtId="0" fontId="23" fillId="0" borderId="0"/>
    <xf numFmtId="0" fontId="23" fillId="0" borderId="0"/>
    <xf numFmtId="0" fontId="63" fillId="0" borderId="0"/>
    <xf numFmtId="0" fontId="5" fillId="0" borderId="0"/>
    <xf numFmtId="0" fontId="203" fillId="0" borderId="0" applyNumberFormat="0" applyFill="0" applyBorder="0" applyProtection="0">
      <alignment vertical="top"/>
    </xf>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3" fillId="0" borderId="0" applyNumberFormat="0" applyFill="0" applyBorder="0" applyProtection="0">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3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28" fillId="0" borderId="0"/>
    <xf numFmtId="0" fontId="5" fillId="0" borderId="0"/>
    <xf numFmtId="0" fontId="3" fillId="0" borderId="0"/>
    <xf numFmtId="0" fontId="5" fillId="0" borderId="0"/>
    <xf numFmtId="0" fontId="63" fillId="0" borderId="0"/>
    <xf numFmtId="0" fontId="15" fillId="0" borderId="0"/>
    <xf numFmtId="0" fontId="5" fillId="0" borderId="0"/>
    <xf numFmtId="0" fontId="5" fillId="0" borderId="0"/>
    <xf numFmtId="0" fontId="63" fillId="0" borderId="0"/>
    <xf numFmtId="0" fontId="63" fillId="0" borderId="0"/>
    <xf numFmtId="0" fontId="63" fillId="0" borderId="0"/>
    <xf numFmtId="0" fontId="63" fillId="0" borderId="0"/>
    <xf numFmtId="0" fontId="21" fillId="0" borderId="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xf numFmtId="0" fontId="204" fillId="0" borderId="0"/>
    <xf numFmtId="0" fontId="3" fillId="0" borderId="0"/>
    <xf numFmtId="0" fontId="63" fillId="0" borderId="0"/>
    <xf numFmtId="0" fontId="115" fillId="0" borderId="0"/>
    <xf numFmtId="0" fontId="3" fillId="0" borderId="0"/>
    <xf numFmtId="0" fontId="3" fillId="0" borderId="0"/>
    <xf numFmtId="0" fontId="3" fillId="0" borderId="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124" fillId="0" borderId="0"/>
    <xf numFmtId="0" fontId="205" fillId="0" borderId="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xf numFmtId="0" fontId="69" fillId="0" borderId="0"/>
    <xf numFmtId="0" fontId="4"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3" fillId="0" borderId="0"/>
    <xf numFmtId="0" fontId="3" fillId="0" borderId="0"/>
    <xf numFmtId="0" fontId="3" fillId="0" borderId="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 fillId="0" borderId="0"/>
    <xf numFmtId="0" fontId="15" fillId="0" borderId="0" applyNumberFormat="0" applyFont="0" applyFill="0" applyBorder="0" applyAlignment="0" applyProtection="0"/>
    <xf numFmtId="0" fontId="5" fillId="0" borderId="0"/>
    <xf numFmtId="0" fontId="3" fillId="0" borderId="0"/>
    <xf numFmtId="0" fontId="3" fillId="0" borderId="0"/>
    <xf numFmtId="0" fontId="23" fillId="0" borderId="0"/>
    <xf numFmtId="0" fontId="137" fillId="0" borderId="0"/>
    <xf numFmtId="0" fontId="23" fillId="0" borderId="0"/>
    <xf numFmtId="0" fontId="3" fillId="0" borderId="0"/>
    <xf numFmtId="0" fontId="3" fillId="0" borderId="0"/>
    <xf numFmtId="0" fontId="23" fillId="0" borderId="0"/>
    <xf numFmtId="0" fontId="3" fillId="0" borderId="0"/>
    <xf numFmtId="0" fontId="23" fillId="0" borderId="0"/>
    <xf numFmtId="0" fontId="23" fillId="0" borderId="0"/>
    <xf numFmtId="0" fontId="3" fillId="0" borderId="0"/>
    <xf numFmtId="0" fontId="3" fillId="0" borderId="0"/>
    <xf numFmtId="185" fontId="40" fillId="0" borderId="0">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81" fillId="0" borderId="0" applyFo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14" fillId="27" borderId="0"/>
    <xf numFmtId="0" fontId="147" fillId="0" borderId="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26" borderId="39" applyNumberFormat="0" applyFont="0" applyAlignment="0" applyProtection="0"/>
    <xf numFmtId="0" fontId="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26" borderId="39" applyNumberFormat="0" applyFon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8" fontId="206" fillId="0" borderId="0" applyFont="0" applyFill="0" applyBorder="0" applyProtection="0">
      <alignmen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6" applyNumberForma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2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21"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22"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17"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18"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97" fillId="23"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47" fillId="0" borderId="0"/>
    <xf numFmtId="0" fontId="47" fillId="0" borderId="0" applyProtection="0"/>
    <xf numFmtId="0" fontId="47" fillId="0" borderId="0" applyProtection="0"/>
    <xf numFmtId="3" fontId="207" fillId="0" borderId="0" applyFont="0" applyFill="0" applyBorder="0" applyAlignment="0" applyProtection="0"/>
    <xf numFmtId="41" fontId="80" fillId="0" borderId="0" applyFon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03" fillId="0" borderId="0" applyNumberFormat="0" applyFill="0" applyBorder="0" applyAlignment="0" applyProtection="0"/>
    <xf numFmtId="0" fontId="21" fillId="0" borderId="0" applyNumberFormat="0" applyFill="0" applyBorder="0" applyAlignment="0" applyProtection="0"/>
    <xf numFmtId="0" fontId="11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1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19" fillId="0" borderId="0" applyProtection="0"/>
    <xf numFmtId="0" fontId="5" fillId="0" borderId="0" applyFont="0" applyFill="0" applyBorder="0" applyAlignment="0" applyProtection="0"/>
    <xf numFmtId="0" fontId="14" fillId="0" borderId="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49" fillId="24" borderId="34"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8" fillId="0" borderId="4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7" fontId="208" fillId="0" borderId="6" applyFont="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9" fillId="27" borderId="0"/>
    <xf numFmtId="0" fontId="127" fillId="27" borderId="0"/>
    <xf numFmtId="0" fontId="127" fillId="27" borderId="0"/>
    <xf numFmtId="16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4" fontId="100" fillId="0" borderId="0">
      <alignment horizontal="center" wrapText="1"/>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4" fontId="210" fillId="0" borderId="0">
      <alignment horizontal="center" wrapText="1"/>
      <protection locked="0"/>
    </xf>
    <xf numFmtId="339" fontId="119" fillId="0" borderId="0" applyFont="0" applyFill="0" applyBorder="0" applyAlignment="0" applyProtection="0"/>
    <xf numFmtId="340" fontId="12" fillId="0" borderId="0" applyFont="0" applyFill="0" applyBorder="0" applyAlignment="0" applyProtection="0"/>
    <xf numFmtId="341" fontId="12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342" fontId="5" fillId="0" borderId="0" applyFont="0" applyFill="0" applyBorder="0" applyAlignment="0" applyProtection="0"/>
    <xf numFmtId="247" fontId="5" fillId="0" borderId="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48" fontId="21" fillId="0" borderId="0" applyFont="0" applyFill="0" applyBorder="0" applyAlignment="0" applyProtection="0"/>
    <xf numFmtId="248" fontId="21" fillId="0" borderId="0" applyFont="0" applyFill="0" applyBorder="0" applyAlignment="0" applyProtection="0"/>
    <xf numFmtId="343"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0"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0"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44" fontId="125" fillId="0" borderId="0" applyFont="0" applyFill="0" applyBorder="0" applyAlignment="0" applyProtection="0"/>
    <xf numFmtId="345" fontId="12" fillId="0" borderId="0" applyFont="0" applyFill="0" applyBorder="0" applyAlignment="0" applyProtection="0"/>
    <xf numFmtId="346" fontId="125" fillId="0" borderId="0" applyFont="0" applyFill="0" applyBorder="0" applyAlignment="0" applyProtection="0"/>
    <xf numFmtId="347" fontId="12" fillId="0" borderId="0" applyFont="0" applyFill="0" applyBorder="0" applyAlignment="0" applyProtection="0"/>
    <xf numFmtId="348" fontId="125" fillId="0" borderId="0" applyFont="0" applyFill="0" applyBorder="0" applyAlignment="0" applyProtection="0"/>
    <xf numFmtId="349" fontId="12"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2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13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5" fillId="0" borderId="0" applyFont="0" applyFill="0" applyBorder="0" applyAlignment="0" applyProtection="0"/>
    <xf numFmtId="9" fontId="1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69"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63" fillId="0" borderId="47" applyNumberFormat="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21" fillId="0" borderId="0"/>
    <xf numFmtId="0" fontId="14" fillId="0" borderId="0"/>
    <xf numFmtId="0"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115" fillId="0" borderId="0" applyFill="0" applyBorder="0" applyAlignment="0"/>
    <xf numFmtId="24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3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251" fontId="61" fillId="0" borderId="0" applyFill="0" applyBorder="0" applyAlignment="0"/>
    <xf numFmtId="251" fontId="6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1" fontId="115" fillId="0" borderId="0" applyFill="0" applyBorder="0" applyAlignment="0"/>
    <xf numFmtId="252" fontId="114" fillId="0" borderId="0" applyFill="0" applyBorder="0" applyAlignment="0"/>
    <xf numFmtId="253" fontId="21" fillId="0" borderId="0" applyFill="0" applyBorder="0" applyAlignment="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53" fontId="21" fillId="0" borderId="0" applyFill="0" applyBorder="0" applyAlignment="0"/>
    <xf numFmtId="253" fontId="21" fillId="0" borderId="0" applyFill="0" applyBorder="0" applyAlignment="0"/>
    <xf numFmtId="240" fontId="114"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212" fillId="0" borderId="0"/>
    <xf numFmtId="0" fontId="21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2" fillId="0" borderId="0"/>
    <xf numFmtId="0" fontId="63" fillId="0" borderId="0" applyNumberFormat="0" applyFont="0" applyFill="0" applyBorder="0" applyAlignment="0" applyProtection="0">
      <alignment horizontal="left"/>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3" fillId="0" borderId="42">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1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 fontId="126" fillId="0" borderId="4" applyNumberFormat="0" applyFill="0" applyAlignment="0" applyProtection="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4" fillId="37" borderId="0" applyNumberFormat="0" applyFont="0" applyBorder="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4" fontId="215" fillId="0" borderId="0" applyNumberFormat="0" applyFill="0" applyBorder="0" applyAlignment="0" applyProtection="0">
      <alignment horizontal="left"/>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86" fillId="0" borderId="0"/>
    <xf numFmtId="0" fontId="47" fillId="0" borderId="0"/>
    <xf numFmtId="0" fontId="15" fillId="0" borderId="0"/>
    <xf numFmtId="0" fontId="15" fillId="0" borderId="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Protection="0"/>
    <xf numFmtId="222" fontId="60" fillId="0" borderId="0" applyFont="0" applyFill="0" applyBorder="0" applyAlignment="0" applyProtection="0"/>
    <xf numFmtId="169" fontId="73" fillId="0" borderId="0" applyProtection="0"/>
    <xf numFmtId="4" fontId="216" fillId="38" borderId="48" applyNumberForma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38" borderId="48" applyNumberFormat="0" applyProtection="0">
      <alignment vertical="center"/>
    </xf>
    <xf numFmtId="4" fontId="218" fillId="38" borderId="48" applyNumberForma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9" fillId="38" borderId="48" applyNumberFormat="0" applyProtection="0">
      <alignment vertical="center"/>
    </xf>
    <xf numFmtId="4" fontId="220" fillId="38" borderId="48"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38" borderId="48" applyNumberFormat="0" applyProtection="0">
      <alignment horizontal="left" vertical="center" indent="1"/>
    </xf>
    <xf numFmtId="4" fontId="220" fillId="39" borderId="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39" borderId="0" applyNumberFormat="0" applyProtection="0">
      <alignment horizontal="left" vertical="center" indent="1"/>
    </xf>
    <xf numFmtId="4" fontId="220" fillId="40"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0" borderId="48" applyNumberFormat="0" applyProtection="0">
      <alignment horizontal="right" vertical="center"/>
    </xf>
    <xf numFmtId="4" fontId="220" fillId="41"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1" borderId="48" applyNumberFormat="0" applyProtection="0">
      <alignment horizontal="right" vertical="center"/>
    </xf>
    <xf numFmtId="4" fontId="220" fillId="42"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2" borderId="48" applyNumberFormat="0" applyProtection="0">
      <alignment horizontal="right" vertical="center"/>
    </xf>
    <xf numFmtId="4" fontId="220" fillId="43"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3" borderId="48" applyNumberFormat="0" applyProtection="0">
      <alignment horizontal="right" vertical="center"/>
    </xf>
    <xf numFmtId="4" fontId="220" fillId="44"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4" borderId="48" applyNumberFormat="0" applyProtection="0">
      <alignment horizontal="right" vertical="center"/>
    </xf>
    <xf numFmtId="4" fontId="220" fillId="45"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5" borderId="48" applyNumberFormat="0" applyProtection="0">
      <alignment horizontal="right" vertical="center"/>
    </xf>
    <xf numFmtId="4" fontId="220" fillId="46"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6" borderId="48" applyNumberFormat="0" applyProtection="0">
      <alignment horizontal="right" vertical="center"/>
    </xf>
    <xf numFmtId="4" fontId="220" fillId="47"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7" borderId="48" applyNumberFormat="0" applyProtection="0">
      <alignment horizontal="right" vertical="center"/>
    </xf>
    <xf numFmtId="4" fontId="220" fillId="48"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48" borderId="48" applyNumberFormat="0" applyProtection="0">
      <alignment horizontal="right" vertical="center"/>
    </xf>
    <xf numFmtId="4" fontId="216" fillId="49" borderId="49"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49" borderId="49" applyNumberFormat="0" applyProtection="0">
      <alignment horizontal="left" vertical="center" indent="1"/>
    </xf>
    <xf numFmtId="4" fontId="216" fillId="50" borderId="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50" borderId="0" applyNumberFormat="0" applyProtection="0">
      <alignment horizontal="left" vertical="center" indent="1"/>
    </xf>
    <xf numFmtId="4" fontId="216" fillId="39" borderId="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39" borderId="0" applyNumberFormat="0" applyProtection="0">
      <alignment horizontal="left" vertical="center" indent="1"/>
    </xf>
    <xf numFmtId="4" fontId="220" fillId="50"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50" borderId="48" applyNumberFormat="0" applyProtection="0">
      <alignment horizontal="right" vertical="center"/>
    </xf>
    <xf numFmtId="4" fontId="65" fillId="50" borderId="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66" fillId="50" borderId="0" applyNumberFormat="0" applyProtection="0">
      <alignment horizontal="left" vertical="center" indent="1"/>
    </xf>
    <xf numFmtId="4" fontId="65" fillId="39" borderId="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66" fillId="39" borderId="0" applyNumberFormat="0" applyProtection="0">
      <alignment horizontal="left" vertical="center" indent="1"/>
    </xf>
    <xf numFmtId="4" fontId="220" fillId="29" borderId="48" applyNumberForma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29" borderId="48" applyNumberFormat="0" applyProtection="0">
      <alignment vertical="center"/>
    </xf>
    <xf numFmtId="4" fontId="222" fillId="29" borderId="48" applyNumberForma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3" fillId="29" borderId="48" applyNumberFormat="0" applyProtection="0">
      <alignment vertical="center"/>
    </xf>
    <xf numFmtId="4" fontId="216" fillId="50" borderId="5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50" borderId="50" applyNumberFormat="0" applyProtection="0">
      <alignment horizontal="left" vertical="center" indent="1"/>
    </xf>
    <xf numFmtId="4" fontId="220" fillId="29"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1" fillId="29" borderId="48" applyNumberFormat="0" applyProtection="0">
      <alignment horizontal="right" vertical="center"/>
    </xf>
    <xf numFmtId="4" fontId="222" fillId="29"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3" fillId="29" borderId="48" applyNumberFormat="0" applyProtection="0">
      <alignment horizontal="right" vertical="center"/>
    </xf>
    <xf numFmtId="4" fontId="216" fillId="50" borderId="48"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17" fillId="50" borderId="48" applyNumberFormat="0" applyProtection="0">
      <alignment horizontal="left" vertical="center" indent="1"/>
    </xf>
    <xf numFmtId="4" fontId="224" fillId="33" borderId="50" applyNumberFormat="0" applyProtection="0">
      <alignment horizontal="left" vertical="center"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5" fillId="33" borderId="50" applyNumberFormat="0" applyProtection="0">
      <alignment horizontal="left" vertical="center" indent="1"/>
    </xf>
    <xf numFmtId="4" fontId="226" fillId="29" borderId="48" applyNumberFormat="0" applyProtection="0">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 fontId="227" fillId="29" borderId="48" applyNumberFormat="0" applyProtection="0">
      <alignment horizontal="right" vertical="center"/>
    </xf>
    <xf numFmtId="0" fontId="15" fillId="0" borderId="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0" fontId="228"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4" fillId="1" borderId="10" applyNumberFormat="0" applyFon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4" fillId="1" borderId="10" applyNumberFormat="0" applyFon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4" fillId="1" borderId="10" applyNumberFormat="0" applyFont="0" applyAlignment="0">
      <alignment horizontal="center"/>
    </xf>
    <xf numFmtId="0" fontId="214" fillId="1" borderId="10" applyNumberFormat="0" applyFon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40"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29" fillId="0" borderId="0" applyNumberFormat="0" applyFill="0" applyBorder="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xf numFmtId="177" fontId="230" fillId="0" borderId="0" applyNumberFormat="0" applyBorder="0" applyAlignment="0">
      <alignment horizontal="centerContinuous"/>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4">
      <alignment horizontal="center"/>
    </xf>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64" fillId="0" borderId="0"/>
    <xf numFmtId="0" fontId="64" fillId="0" borderId="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177" fontId="49"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1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10">
      <alignment horizontal="left" vertical="center"/>
    </xf>
    <xf numFmtId="0" fontId="59" fillId="0" borderId="1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10">
      <alignment horizontal="left" vertical="center"/>
    </xf>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6"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41" applyNumberFormat="0" applyAlignment="0" applyProtection="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41" applyNumberFormat="0" applyAlignment="0" applyProtection="0">
      <alignment horizontal="left" vertical="center"/>
    </xf>
    <xf numFmtId="0" fontId="59" fillId="0" borderId="41" applyNumberFormat="0" applyAlignment="0" applyProtection="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41" applyNumberFormat="0" applyAlignment="0" applyProtection="0">
      <alignment horizontal="left" vertical="center"/>
    </xf>
    <xf numFmtId="19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9" fillId="0" borderId="0" applyNumberForma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2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74"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74" fillId="0" borderId="0" applyNumberForma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7" fontId="49"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7" fontId="49"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8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84" fillId="0" borderId="0"/>
    <xf numFmtId="0" fontId="8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84" fillId="0" borderId="0"/>
    <xf numFmtId="21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231" fillId="0" borderId="0"/>
    <xf numFmtId="0" fontId="23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1" fillId="0" borderId="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0"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0"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0" fontId="60" fillId="0" borderId="0" applyFont="0" applyFill="0" applyBorder="0" applyAlignment="0" applyProtection="0"/>
    <xf numFmtId="0" fontId="1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1" fillId="0" borderId="0" applyNumberFormat="0" applyFont="0" applyFill="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61" fillId="0" borderId="0" applyNumberFormat="0" applyFont="0" applyFill="0" applyAlignment="0"/>
    <xf numFmtId="0" fontId="61" fillId="0" borderId="0" applyNumberFormat="0" applyFont="0" applyFill="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1" fillId="0" borderId="0" applyNumberFormat="0" applyFont="0" applyFill="0" applyAlignment="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220" fontId="60" fillId="0" borderId="0" applyFont="0" applyFill="0" applyBorder="0" applyAlignment="0" applyProtection="0"/>
    <xf numFmtId="220"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0" fontId="60" fillId="0" borderId="0" applyFont="0" applyFill="0" applyBorder="0" applyAlignment="0" applyProtection="0"/>
    <xf numFmtId="220" fontId="60" fillId="0" borderId="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5" fillId="0" borderId="0" applyFont="0" applyFill="0" applyBorder="0" applyAlignment="0" applyProtection="0"/>
    <xf numFmtId="3"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5" fillId="0" borderId="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07"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07" fontId="5" fillId="0" borderId="0" applyFont="0" applyFill="0" applyBorder="0" applyAlignment="0" applyProtection="0"/>
    <xf numFmtId="307"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07" fontId="5" fillId="0" borderId="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2" fontId="47"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2" fontId="47" fillId="0" borderId="0" applyFont="0" applyFill="0" applyBorder="0" applyAlignment="0" applyProtection="0"/>
    <xf numFmtId="352" fontId="47"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2" fontId="47" fillId="0" borderId="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6"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4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3" fontId="47"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3" fontId="47" fillId="0" borderId="0" applyFont="0" applyFill="0" applyBorder="0" applyAlignment="0" applyProtection="0"/>
    <xf numFmtId="353" fontId="47"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3" fontId="47" fillId="0" borderId="0" applyFont="0" applyFill="0" applyBorder="0" applyAlignment="0" applyProtection="0"/>
    <xf numFmtId="215"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18"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1" fontId="10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 fontId="5" fillId="0" borderId="0" applyFont="0" applyFill="0" applyBorder="0" applyAlignment="0" applyProtection="0"/>
    <xf numFmtId="2" fontId="5"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 fontId="5" fillId="0" borderId="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23"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4"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9" fontId="60"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4" fontId="23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3" fillId="0" borderId="0"/>
    <xf numFmtId="0" fontId="191"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0"/>
    <xf numFmtId="0" fontId="19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2" fillId="0" borderId="0"/>
    <xf numFmtId="40" fontId="234" fillId="0" borderId="0" applyBorder="0">
      <alignment horizontal="right"/>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3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6" fontId="4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6" fontId="4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6" fontId="21" fillId="0" borderId="9">
      <alignment horizontal="right" vertical="center"/>
    </xf>
    <xf numFmtId="357" fontId="49" fillId="0" borderId="9">
      <alignment horizontal="right" vertical="center"/>
    </xf>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357" fontId="49"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5" fillId="0" borderId="9">
      <alignment horizontal="right" vertical="center"/>
    </xf>
    <xf numFmtId="358"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354" fontId="103" fillId="0" borderId="9">
      <alignment horizontal="right" vertical="center"/>
    </xf>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1" fontId="237"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1" fontId="237"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12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8"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0" fontId="5"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3"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3"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3"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7" fontId="4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6"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359" fontId="69" fillId="0" borderId="9">
      <alignment horizontal="right" vertical="center"/>
    </xf>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9"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1" fontId="237"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34"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5" fontId="236"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3" fontId="40"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1" fontId="237"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65" fontId="5"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4" borderId="51" applyFont="0" applyFill="0" applyBorder="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173" fontId="69" fillId="0" borderId="9">
      <alignment horizontal="right" vertical="center"/>
    </xf>
    <xf numFmtId="361" fontId="237" fillId="4" borderId="51" applyFont="0" applyFill="0" applyBorder="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2" fontId="21"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4" fontId="103"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9" fontId="69" fillId="0" borderId="9">
      <alignment horizontal="right" vertical="center"/>
    </xf>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82" fontId="238"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4" fontId="103"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55" fontId="60" fillId="0" borderId="9">
      <alignment horizontal="righ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9" fontId="6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4"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364" fontId="5" fillId="0" borderId="0" applyFill="0" applyBorder="0" applyAlignment="0"/>
    <xf numFmtId="364"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4" fontId="126" fillId="0" borderId="0" applyFill="0" applyBorder="0" applyAlignment="0"/>
    <xf numFmtId="363" fontId="5" fillId="0" borderId="0" applyFill="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3" fontId="126" fillId="0" borderId="0" applyFill="0" applyBorder="0" applyAlignment="0"/>
    <xf numFmtId="0" fontId="239" fillId="0" borderId="0" applyFill="0" applyBorder="0" applyProtection="0">
      <alignment horizontal="left" vertical="top"/>
    </xf>
    <xf numFmtId="0" fontId="240" fillId="0" borderId="6">
      <alignment horizontal="center" vertical="center"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1" fillId="0" borderId="0">
      <alignment horizontal="center"/>
    </xf>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0" fontId="6"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16" fillId="24" borderId="26"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43" fillId="0" borderId="0" applyNumberFormat="0" applyFill="0" applyBorder="0" applyAlignment="0" applyProtection="0">
      <alignment horizontal="center"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4" fillId="0" borderId="2" applyBorder="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4" fillId="0" borderId="2" applyBorder="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4" fillId="0" borderId="2" applyBorder="0" applyAlignment="0">
      <alignment horizontal="center" vertical="center"/>
    </xf>
    <xf numFmtId="0" fontId="244" fillId="0" borderId="2" applyBorder="0" applyAlignment="0">
      <alignment horizontal="center"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5" fillId="0" borderId="0" applyNumberFormat="0" applyFill="0" applyBorder="0" applyAlignment="0" applyProtection="0">
      <alignment horizontal="centerContinuous"/>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68" fillId="0" borderId="52" applyNumberFormat="0" applyFill="0" applyBorder="0" applyAlignment="0" applyProtection="0">
      <alignment horizontal="center" vertical="center"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2"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6"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47" fillId="0" borderId="4" applyNumberFormat="0" applyAlignment="0">
      <alignment horizontal="center" vertical="center"/>
    </xf>
    <xf numFmtId="3" fontId="248" fillId="0" borderId="6" applyNumberFormat="0" applyAlignment="0">
      <alignment horizontal="left"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47" fillId="0" borderId="4" applyNumberFormat="0" applyAlignment="0">
      <alignment horizontal="center" vertical="center"/>
    </xf>
    <xf numFmtId="0" fontId="249" fillId="0" borderId="53" applyNumberFormat="0" applyBorder="0" applyAlignment="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24" applyNumberFormat="0" applyFon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0" applyNumberFormat="0" applyFill="0" applyBorder="0" applyAlignment="0" applyProtection="0">
      <alignmen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0" fillId="0" borderId="5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65" fillId="8"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1" fillId="0" borderId="55">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5" fillId="0" borderId="0" applyFont="0" applyFill="0" applyBorder="0" applyAlignment="0" applyProtection="0"/>
    <xf numFmtId="365" fontId="5" fillId="0" borderId="0" applyFont="0" applyFill="0" applyBorder="0" applyAlignment="0" applyProtection="0"/>
    <xf numFmtId="197" fontId="103" fillId="0" borderId="9">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103" fillId="0" borderId="9">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7" fontId="103" fillId="0" borderId="9">
      <alignment horizontal="center"/>
    </xf>
    <xf numFmtId="197" fontId="103" fillId="0" borderId="9">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09" fontId="69" fillId="0" borderId="9">
      <alignment horizontal="center"/>
    </xf>
    <xf numFmtId="0" fontId="62" fillId="0" borderId="56" applyProtection="0"/>
    <xf numFmtId="0" fontId="103" fillId="0" borderId="0" applyProtection="0"/>
    <xf numFmtId="0" fontId="5" fillId="0" borderId="0" applyProtection="0"/>
    <xf numFmtId="0" fontId="119" fillId="0" borderId="0" applyProtection="0"/>
    <xf numFmtId="0" fontId="62" fillId="0" borderId="56" applyProtection="0"/>
    <xf numFmtId="0" fontId="103" fillId="0" borderId="0" applyProtection="0"/>
    <xf numFmtId="0" fontId="5" fillId="0" borderId="0" applyProtection="0"/>
    <xf numFmtId="0" fontId="119" fillId="0" borderId="0" applyProtection="0"/>
    <xf numFmtId="366" fontId="252" fillId="0" borderId="0" applyNumberFormat="0" applyFont="0" applyFill="0" applyBorder="0" applyAlignment="0">
      <alignment horizontal="centerContinuous"/>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1" fillId="0" borderId="0">
      <alignment vertical="center" wrapText="1"/>
      <protection locked="0"/>
    </xf>
    <xf numFmtId="0" fontId="62" fillId="0" borderId="57"/>
    <xf numFmtId="0" fontId="62" fillId="0" borderId="57"/>
    <xf numFmtId="0" fontId="21" fillId="0" borderId="57"/>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1" fillId="0" borderId="57"/>
    <xf numFmtId="0" fontId="21" fillId="0" borderId="57"/>
    <xf numFmtId="0" fontId="103" fillId="0" borderId="0" applyNumberFormat="0" applyFill="0" applyBorder="0" applyAlignment="0" applyProtection="0"/>
    <xf numFmtId="0" fontId="103"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6" applyNumberFormat="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3" fillId="0" borderId="3" applyNumberFormat="0" applyBorder="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54" fillId="0" borderId="28" applyNumberFormat="0" applyBorder="0" applyAlignment="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5" fillId="0" borderId="58" applyNumberForma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93" fillId="36"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3" fillId="0" borderId="0"/>
    <xf numFmtId="321" fontId="181" fillId="0" borderId="0" applyFont="0" applyFill="0" applyBorder="0" applyAlignment="0" applyProtection="0"/>
    <xf numFmtId="41" fontId="21" fillId="0" borderId="0" applyFont="0" applyFill="0" applyBorder="0" applyAlignment="0" applyProtection="0"/>
    <xf numFmtId="174" fontId="178" fillId="0" borderId="0" applyFont="0" applyFill="0" applyBorder="0" applyAlignment="0" applyProtection="0"/>
    <xf numFmtId="0" fontId="59" fillId="0" borderId="59">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3" fontId="10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99" fontId="69" fillId="0" borderId="0"/>
    <xf numFmtId="367" fontId="103" fillId="0" borderId="1"/>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2" fontId="69" fillId="0" borderId="1"/>
    <xf numFmtId="0" fontId="103" fillId="0" borderId="6">
      <alignment horizontal="left" vertical="center" wrapText="1" inden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3" fillId="0" borderId="6">
      <alignment horizontal="left" vertical="center" wrapText="1" indent="1"/>
    </xf>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1" fillId="40" borderId="40">
      <alignment horizontal="right" vertical="top" wrapText="1"/>
    </xf>
    <xf numFmtId="0" fontId="25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8" fillId="0" borderId="0"/>
    <xf numFmtId="3" fontId="103" fillId="0" borderId="0" applyNumberFormat="0" applyBorder="0" applyAlignment="0" applyProtection="0">
      <alignment horizontal="centerContinuous"/>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 fontId="259" fillId="0" borderId="0">
      <protection locked="0"/>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7"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8" fillId="0" borderId="0"/>
    <xf numFmtId="0" fontId="260" fillId="0" borderId="60" applyFill="0" applyBorder="0" applyAlignment="0">
      <alignment horizontal="center"/>
    </xf>
    <xf numFmtId="166" fontId="261" fillId="51" borderId="2">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6" fontId="261" fillId="51" borderId="2">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6" fontId="261" fillId="51" borderId="2">
      <alignment vertical="top"/>
    </xf>
    <xf numFmtId="166" fontId="261" fillId="51" borderId="2">
      <alignmen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6" fontId="262" fillId="0" borderId="4">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8" fontId="47" fillId="0" borderId="4">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368" fontId="47" fillId="0" borderId="4">
      <alignment horizontal="left" vertical="top"/>
    </xf>
    <xf numFmtId="368" fontId="47" fillId="0" borderId="4">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21" fontId="47" fillId="0" borderId="4">
      <alignment horizontal="left" vertical="top"/>
    </xf>
    <xf numFmtId="0" fontId="74" fillId="0" borderId="4">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46" fillId="52" borderId="1">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7" fontId="263" fillId="53" borderId="2"/>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7" fontId="263" fillId="53" borderId="2"/>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7" fontId="263" fillId="53" borderId="2"/>
    <xf numFmtId="167" fontId="263" fillId="53" borderId="2"/>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66" fontId="264" fillId="0" borderId="2">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8" fontId="177" fillId="0" borderId="2">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8" fontId="177" fillId="0" borderId="2">
      <alignment horizontal="left" vertical="top"/>
    </xf>
    <xf numFmtId="368" fontId="177" fillId="0" borderId="2">
      <alignment horizontal="left" vertical="top"/>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8" fontId="177" fillId="0" borderId="2">
      <alignment horizontal="left" vertical="top"/>
    </xf>
    <xf numFmtId="0" fontId="265" fillId="54" borderId="0">
      <alignment horizontal="left" vertic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369" fontId="5" fillId="0" borderId="0" applyFont="0" applyFill="0" applyBorder="0" applyAlignment="0" applyProtection="0"/>
    <xf numFmtId="0" fontId="5" fillId="0" borderId="0" applyFont="0" applyFill="0" applyBorder="0" applyAlignment="0" applyProtection="0"/>
    <xf numFmtId="168" fontId="147" fillId="0" borderId="0" applyFont="0" applyFill="0" applyBorder="0" applyAlignment="0" applyProtection="0"/>
    <xf numFmtId="170" fontId="147" fillId="0" borderId="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5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66" fillId="0" borderId="0" applyNumberFormat="0" applyFont="0" applyFill="0" applyBorder="0" applyProtection="0">
      <alignment horizontal="center" vertical="center" wrapText="1"/>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267" fillId="0" borderId="61" applyNumberFormat="0" applyFont="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05" fillId="7"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68"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9" fillId="0" borderId="62" applyFont="0" applyBorder="0" applyAlignment="0">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1" fontId="21" fillId="0" borderId="0" applyFont="0" applyFill="0" applyBorder="0" applyAlignment="0" applyProtection="0"/>
    <xf numFmtId="184" fontId="53" fillId="0" borderId="0" applyFont="0" applyFill="0" applyBorder="0" applyAlignment="0" applyProtection="0"/>
    <xf numFmtId="230" fontId="53" fillId="0" borderId="0" applyFont="0" applyFill="0" applyBorder="0" applyAlignment="0" applyProtection="0"/>
    <xf numFmtId="0" fontId="53" fillId="0" borderId="0"/>
    <xf numFmtId="0" fontId="182" fillId="0" borderId="0" applyFont="0" applyFill="0" applyBorder="0" applyAlignment="0" applyProtection="0"/>
    <xf numFmtId="0" fontId="182" fillId="0" borderId="0" applyFont="0" applyFill="0" applyBorder="0" applyAlignment="0" applyProtection="0"/>
    <xf numFmtId="0" fontId="15" fillId="0" borderId="0">
      <alignment vertical="center"/>
    </xf>
    <xf numFmtId="40" fontId="269" fillId="0" borderId="0" applyFont="0" applyFill="0" applyBorder="0" applyAlignment="0" applyProtection="0"/>
    <xf numFmtId="38" fontId="269" fillId="0" borderId="0" applyFont="0" applyFill="0" applyBorder="0" applyAlignment="0" applyProtection="0"/>
    <xf numFmtId="0" fontId="269" fillId="0" borderId="0" applyFont="0" applyFill="0" applyBorder="0" applyAlignment="0" applyProtection="0"/>
    <xf numFmtId="0" fontId="269" fillId="0" borderId="0" applyFont="0" applyFill="0" applyBorder="0" applyAlignment="0" applyProtection="0"/>
    <xf numFmtId="9" fontId="270" fillId="0" borderId="0" applyBorder="0" applyAlignment="0" applyProtection="0"/>
    <xf numFmtId="0" fontId="271" fillId="0" borderId="0"/>
    <xf numFmtId="0" fontId="272" fillId="0" borderId="23"/>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208" fontId="42" fillId="0" borderId="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64"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184" fontId="5" fillId="0" borderId="0" applyFont="0" applyFill="0" applyBorder="0" applyAlignment="0" applyProtection="0"/>
    <xf numFmtId="230" fontId="5" fillId="0" borderId="0" applyFont="0" applyFill="0" applyBorder="0" applyAlignment="0" applyProtection="0"/>
    <xf numFmtId="0" fontId="78" fillId="0" borderId="0"/>
    <xf numFmtId="0" fontId="78" fillId="0" borderId="0"/>
    <xf numFmtId="0" fontId="273" fillId="0" borderId="0"/>
    <xf numFmtId="0" fontId="61" fillId="0" borderId="0"/>
    <xf numFmtId="41" fontId="73" fillId="0" borderId="0" applyFont="0" applyFill="0" applyBorder="0" applyAlignment="0" applyProtection="0"/>
    <xf numFmtId="43" fontId="73" fillId="0" borderId="0" applyFont="0" applyFill="0" applyBorder="0" applyAlignment="0" applyProtection="0"/>
    <xf numFmtId="171" fontId="5" fillId="0" borderId="0" applyFont="0" applyFill="0" applyBorder="0" applyAlignment="0" applyProtection="0"/>
    <xf numFmtId="38" fontId="274" fillId="0" borderId="0" applyFont="0" applyFill="0" applyBorder="0" applyAlignment="0" applyProtection="0"/>
    <xf numFmtId="0" fontId="5" fillId="0" borderId="0"/>
    <xf numFmtId="184" fontId="73" fillId="0" borderId="0" applyFont="0" applyFill="0" applyBorder="0" applyAlignment="0" applyProtection="0"/>
    <xf numFmtId="362" fontId="55" fillId="0" borderId="0" applyFont="0" applyFill="0" applyBorder="0" applyAlignment="0" applyProtection="0"/>
    <xf numFmtId="230" fontId="73" fillId="0" borderId="0" applyFont="0" applyFill="0" applyBorder="0" applyAlignment="0" applyProtection="0"/>
    <xf numFmtId="170" fontId="5" fillId="0" borderId="0" applyFont="0" applyFill="0" applyBorder="0" applyAlignment="0" applyProtection="0"/>
    <xf numFmtId="168" fontId="5" fillId="0" borderId="0" applyFont="0" applyFill="0" applyBorder="0" applyAlignment="0" applyProtection="0"/>
    <xf numFmtId="330" fontId="178" fillId="0" borderId="9">
      <alignment horizontal="center"/>
    </xf>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171" fontId="3" fillId="0" borderId="0" applyFont="0" applyFill="0" applyBorder="0" applyAlignment="0" applyProtection="0"/>
    <xf numFmtId="0" fontId="202" fillId="0" borderId="0"/>
    <xf numFmtId="0" fontId="5" fillId="0" borderId="0"/>
    <xf numFmtId="0" fontId="1" fillId="0" borderId="0"/>
    <xf numFmtId="0" fontId="291" fillId="0" borderId="0"/>
    <xf numFmtId="0" fontId="292" fillId="0" borderId="0"/>
  </cellStyleXfs>
  <cellXfs count="561">
    <xf numFmtId="0" fontId="0" fillId="0" borderId="0" xfId="0"/>
    <xf numFmtId="0" fontId="8" fillId="0" borderId="0" xfId="3" applyFont="1"/>
    <xf numFmtId="3" fontId="6" fillId="2" borderId="1" xfId="2" applyNumberFormat="1" applyFont="1" applyFill="1" applyBorder="1" applyAlignment="1">
      <alignment horizontal="center" vertical="center" wrapText="1"/>
    </xf>
    <xf numFmtId="0" fontId="11" fillId="0" borderId="1" xfId="3" applyFont="1" applyBorder="1" applyAlignment="1">
      <alignment horizontal="center"/>
    </xf>
    <xf numFmtId="3" fontId="12" fillId="2" borderId="3" xfId="2" applyNumberFormat="1" applyFont="1" applyFill="1" applyBorder="1" applyAlignment="1">
      <alignment vertical="center" wrapText="1"/>
    </xf>
    <xf numFmtId="0" fontId="12" fillId="0" borderId="4" xfId="3" quotePrefix="1" applyFont="1" applyBorder="1" applyAlignment="1">
      <alignment horizontal="center" vertical="center"/>
    </xf>
    <xf numFmtId="3" fontId="12" fillId="2" borderId="4" xfId="2" applyNumberFormat="1" applyFont="1" applyFill="1" applyBorder="1" applyAlignment="1">
      <alignment horizontal="left" vertical="center" wrapText="1"/>
    </xf>
    <xf numFmtId="3" fontId="12" fillId="0" borderId="6" xfId="2" applyNumberFormat="1" applyFont="1" applyBorder="1" applyAlignment="1">
      <alignment vertical="center" wrapText="1"/>
    </xf>
    <xf numFmtId="3" fontId="12" fillId="2" borderId="6" xfId="2" applyNumberFormat="1" applyFont="1" applyFill="1" applyBorder="1" applyAlignment="1">
      <alignment vertical="center" wrapText="1"/>
    </xf>
    <xf numFmtId="3" fontId="12" fillId="0" borderId="7" xfId="2" applyNumberFormat="1" applyFont="1" applyBorder="1" applyAlignment="1">
      <alignment vertical="center" wrapText="1"/>
    </xf>
    <xf numFmtId="3" fontId="12" fillId="2" borderId="7" xfId="2" applyNumberFormat="1" applyFont="1" applyFill="1" applyBorder="1" applyAlignment="1">
      <alignment vertical="center" wrapText="1"/>
    </xf>
    <xf numFmtId="0" fontId="8" fillId="0" borderId="0" xfId="3" applyFont="1" applyAlignment="1">
      <alignment horizontal="center" vertical="center"/>
    </xf>
    <xf numFmtId="3" fontId="12" fillId="2" borderId="2" xfId="2" applyNumberFormat="1" applyFont="1" applyFill="1" applyBorder="1" applyAlignment="1">
      <alignment horizontal="left" vertical="center" wrapText="1"/>
    </xf>
    <xf numFmtId="178" fontId="17" fillId="2" borderId="0" xfId="6" applyNumberFormat="1" applyFont="1" applyFill="1" applyBorder="1" applyAlignment="1">
      <alignment horizontal="center"/>
    </xf>
    <xf numFmtId="178" fontId="17" fillId="2" borderId="0" xfId="6" applyNumberFormat="1" applyFont="1" applyFill="1" applyBorder="1" applyAlignment="1">
      <alignment horizontal="center" vertical="center"/>
    </xf>
    <xf numFmtId="1" fontId="17" fillId="2" borderId="0" xfId="2" applyNumberFormat="1" applyFont="1" applyFill="1" applyAlignment="1">
      <alignment horizontal="center" vertical="center"/>
    </xf>
    <xf numFmtId="1" fontId="18" fillId="2" borderId="0" xfId="2" applyNumberFormat="1" applyFont="1" applyFill="1" applyAlignment="1">
      <alignment vertical="center"/>
    </xf>
    <xf numFmtId="178" fontId="17" fillId="2" borderId="0" xfId="6" applyNumberFormat="1" applyFont="1" applyFill="1" applyBorder="1" applyAlignment="1">
      <alignment horizontal="center" vertical="center" wrapText="1"/>
    </xf>
    <xf numFmtId="178" fontId="19" fillId="2" borderId="0" xfId="6" applyNumberFormat="1" applyFont="1" applyFill="1" applyBorder="1" applyAlignment="1">
      <alignment horizontal="center" vertical="center" wrapText="1"/>
    </xf>
    <xf numFmtId="178" fontId="18" fillId="2" borderId="0" xfId="6" applyNumberFormat="1" applyFont="1" applyFill="1" applyBorder="1" applyAlignment="1">
      <alignment horizontal="center" vertical="center" wrapText="1"/>
    </xf>
    <xf numFmtId="1" fontId="18" fillId="2" borderId="0" xfId="2" applyNumberFormat="1" applyFont="1" applyFill="1" applyAlignment="1">
      <alignment horizontal="center" vertical="center" wrapText="1"/>
    </xf>
    <xf numFmtId="1" fontId="19" fillId="2" borderId="8" xfId="2" applyNumberFormat="1" applyFont="1" applyFill="1" applyBorder="1" applyAlignment="1">
      <alignment horizontal="center" vertical="center" wrapText="1"/>
    </xf>
    <xf numFmtId="178" fontId="9" fillId="2" borderId="0" xfId="6" applyNumberFormat="1" applyFont="1" applyFill="1" applyBorder="1" applyAlignment="1">
      <alignment horizontal="center" vertical="center" wrapText="1"/>
    </xf>
    <xf numFmtId="3" fontId="9" fillId="2" borderId="0" xfId="2" applyNumberFormat="1" applyFont="1" applyFill="1" applyAlignment="1">
      <alignment horizontal="center" vertical="center" wrapText="1"/>
    </xf>
    <xf numFmtId="3" fontId="9" fillId="2" borderId="11" xfId="2" applyNumberFormat="1" applyFont="1" applyFill="1" applyBorder="1" applyAlignment="1">
      <alignment vertical="center" wrapText="1"/>
    </xf>
    <xf numFmtId="0" fontId="14" fillId="2" borderId="1" xfId="2" applyFont="1" applyFill="1" applyBorder="1" applyAlignment="1">
      <alignment horizontal="center" vertical="center" wrapText="1"/>
    </xf>
    <xf numFmtId="3" fontId="14" fillId="2" borderId="1" xfId="2" quotePrefix="1" applyNumberFormat="1" applyFont="1" applyFill="1" applyBorder="1" applyAlignment="1">
      <alignment horizontal="center" vertical="center" wrapText="1"/>
    </xf>
    <xf numFmtId="178" fontId="15" fillId="2" borderId="0" xfId="6" applyNumberFormat="1" applyFont="1" applyFill="1" applyBorder="1" applyAlignment="1">
      <alignment horizontal="center" vertical="center" wrapText="1"/>
    </xf>
    <xf numFmtId="178" fontId="15" fillId="2" borderId="0" xfId="6" applyNumberFormat="1" applyFont="1" applyFill="1" applyBorder="1" applyAlignment="1">
      <alignment vertical="center" wrapText="1"/>
    </xf>
    <xf numFmtId="3" fontId="15" fillId="2" borderId="0" xfId="2" applyNumberFormat="1" applyFont="1" applyFill="1" applyAlignment="1">
      <alignment vertical="center" wrapText="1"/>
    </xf>
    <xf numFmtId="3" fontId="15" fillId="2" borderId="11" xfId="2" applyNumberFormat="1" applyFont="1" applyFill="1" applyBorder="1" applyAlignment="1">
      <alignment vertical="center" wrapText="1"/>
    </xf>
    <xf numFmtId="3" fontId="15" fillId="2" borderId="1" xfId="2" applyNumberFormat="1" applyFont="1" applyFill="1" applyBorder="1" applyAlignment="1">
      <alignment vertical="center" wrapText="1"/>
    </xf>
    <xf numFmtId="0" fontId="9" fillId="2" borderId="1" xfId="2" applyFont="1" applyFill="1" applyBorder="1" applyAlignment="1">
      <alignment horizontal="center" vertical="center" wrapText="1"/>
    </xf>
    <xf numFmtId="3" fontId="9" fillId="2" borderId="1" xfId="2" quotePrefix="1" applyNumberFormat="1" applyFont="1" applyFill="1" applyBorder="1" applyAlignment="1">
      <alignment horizontal="left" vertical="center" wrapText="1"/>
    </xf>
    <xf numFmtId="3" fontId="15" fillId="2" borderId="1" xfId="2" quotePrefix="1" applyNumberFormat="1" applyFont="1" applyFill="1" applyBorder="1" applyAlignment="1">
      <alignment horizontal="center" vertical="center" wrapText="1"/>
    </xf>
    <xf numFmtId="0" fontId="15" fillId="2" borderId="1" xfId="2" applyFont="1" applyFill="1" applyBorder="1" applyAlignment="1">
      <alignment horizontal="center" vertical="center" wrapText="1"/>
    </xf>
    <xf numFmtId="177" fontId="9" fillId="2" borderId="1" xfId="7" applyNumberFormat="1" applyFont="1" applyFill="1" applyBorder="1" applyAlignment="1">
      <alignment horizontal="right" vertical="center"/>
    </xf>
    <xf numFmtId="3" fontId="9" fillId="2" borderId="1" xfId="2" quotePrefix="1" applyNumberFormat="1" applyFont="1" applyFill="1" applyBorder="1" applyAlignment="1">
      <alignment horizontal="center" vertical="center" wrapText="1"/>
    </xf>
    <xf numFmtId="49" fontId="9" fillId="2" borderId="1" xfId="2" quotePrefix="1" applyNumberFormat="1" applyFont="1" applyFill="1" applyBorder="1" applyAlignment="1">
      <alignment horizontal="center" vertical="center" wrapText="1"/>
    </xf>
    <xf numFmtId="3" fontId="9" fillId="2" borderId="1" xfId="2" applyNumberFormat="1" applyFont="1" applyFill="1" applyBorder="1" applyAlignment="1">
      <alignment horizontal="left" vertical="center" wrapText="1"/>
    </xf>
    <xf numFmtId="178" fontId="9" fillId="2" borderId="1" xfId="6" applyNumberFormat="1" applyFont="1" applyFill="1" applyBorder="1" applyAlignment="1">
      <alignment horizontal="center" vertical="center" wrapText="1"/>
    </xf>
    <xf numFmtId="178" fontId="9" fillId="2" borderId="1" xfId="6" applyNumberFormat="1" applyFont="1" applyFill="1" applyBorder="1" applyAlignment="1">
      <alignment horizontal="right" vertical="center" wrapText="1"/>
    </xf>
    <xf numFmtId="3" fontId="9" fillId="2" borderId="1" xfId="2" applyNumberFormat="1" applyFont="1" applyFill="1" applyBorder="1" applyAlignment="1">
      <alignment vertical="center" wrapText="1"/>
    </xf>
    <xf numFmtId="178" fontId="9" fillId="2" borderId="0" xfId="6" applyNumberFormat="1" applyFont="1" applyFill="1" applyBorder="1" applyAlignment="1">
      <alignment vertical="center" wrapText="1"/>
    </xf>
    <xf numFmtId="3" fontId="9" fillId="2" borderId="0" xfId="2" applyNumberFormat="1" applyFont="1" applyFill="1" applyAlignment="1">
      <alignment vertical="center" wrapText="1"/>
    </xf>
    <xf numFmtId="49" fontId="9" fillId="2" borderId="1" xfId="2" applyNumberFormat="1" applyFont="1" applyFill="1" applyBorder="1" applyAlignment="1">
      <alignment horizontal="center" vertical="center"/>
    </xf>
    <xf numFmtId="1" fontId="9" fillId="2" borderId="1" xfId="2" applyNumberFormat="1" applyFont="1" applyFill="1" applyBorder="1" applyAlignment="1">
      <alignment vertical="center"/>
    </xf>
    <xf numFmtId="177" fontId="9" fillId="2" borderId="1" xfId="7" applyNumberFormat="1" applyFont="1" applyFill="1" applyBorder="1" applyAlignment="1">
      <alignment horizontal="center" vertical="center"/>
    </xf>
    <xf numFmtId="1" fontId="9" fillId="2" borderId="0" xfId="2" applyNumberFormat="1" applyFont="1" applyFill="1" applyAlignment="1">
      <alignment vertical="center"/>
    </xf>
    <xf numFmtId="177" fontId="9" fillId="2" borderId="1" xfId="7" quotePrefix="1" applyNumberFormat="1" applyFont="1" applyFill="1" applyBorder="1" applyAlignment="1">
      <alignment horizontal="center" vertical="center" wrapText="1"/>
    </xf>
    <xf numFmtId="177" fontId="9" fillId="2" borderId="1" xfId="7" quotePrefix="1" applyNumberFormat="1" applyFont="1" applyFill="1" applyBorder="1" applyAlignment="1">
      <alignment horizontal="right" vertical="center" wrapText="1"/>
    </xf>
    <xf numFmtId="1" fontId="15" fillId="2" borderId="1" xfId="2" applyNumberFormat="1" applyFont="1" applyFill="1" applyBorder="1" applyAlignment="1">
      <alignment vertical="center"/>
    </xf>
    <xf numFmtId="1" fontId="15" fillId="2" borderId="0" xfId="2" applyNumberFormat="1" applyFont="1" applyFill="1" applyAlignment="1">
      <alignment vertical="center"/>
    </xf>
    <xf numFmtId="1" fontId="15" fillId="2" borderId="11" xfId="2" applyNumberFormat="1" applyFont="1" applyFill="1" applyBorder="1" applyAlignment="1">
      <alignment vertical="center"/>
    </xf>
    <xf numFmtId="3" fontId="15" fillId="2" borderId="1" xfId="2" applyNumberFormat="1" applyFont="1" applyFill="1" applyBorder="1" applyAlignment="1">
      <alignment horizontal="center" vertical="center" wrapText="1"/>
    </xf>
    <xf numFmtId="3" fontId="15" fillId="2" borderId="1" xfId="2" applyNumberFormat="1" applyFont="1" applyFill="1" applyBorder="1" applyAlignment="1">
      <alignment horizontal="left" vertical="center" wrapText="1"/>
    </xf>
    <xf numFmtId="3" fontId="15" fillId="2" borderId="1" xfId="2" applyNumberFormat="1" applyFont="1" applyFill="1" applyBorder="1" applyAlignment="1">
      <alignment horizontal="right" vertical="center" wrapText="1"/>
    </xf>
    <xf numFmtId="178" fontId="15" fillId="2" borderId="1" xfId="6" applyNumberFormat="1" applyFont="1" applyFill="1" applyBorder="1" applyAlignment="1">
      <alignment horizontal="right" vertical="center" wrapText="1"/>
    </xf>
    <xf numFmtId="3" fontId="9" fillId="2" borderId="1" xfId="2" applyNumberFormat="1" applyFont="1" applyFill="1" applyBorder="1" applyAlignment="1">
      <alignment horizontal="right" vertical="center" wrapText="1"/>
    </xf>
    <xf numFmtId="49" fontId="15" fillId="2" borderId="1" xfId="2" quotePrefix="1" applyNumberFormat="1" applyFont="1" applyFill="1" applyBorder="1" applyAlignment="1">
      <alignment horizontal="center" vertical="center" wrapText="1"/>
    </xf>
    <xf numFmtId="49" fontId="15" fillId="2" borderId="1" xfId="8" applyNumberFormat="1" applyFont="1" applyFill="1" applyBorder="1" applyAlignment="1">
      <alignment horizontal="left" vertical="center" wrapText="1"/>
    </xf>
    <xf numFmtId="177" fontId="15" fillId="2" borderId="1" xfId="7" applyNumberFormat="1" applyFont="1" applyFill="1" applyBorder="1" applyAlignment="1">
      <alignment horizontal="right" vertical="center"/>
    </xf>
    <xf numFmtId="49" fontId="9" fillId="2" borderId="1" xfId="8" applyNumberFormat="1" applyFont="1" applyFill="1" applyBorder="1" applyAlignment="1">
      <alignment horizontal="left" vertical="center" wrapText="1"/>
    </xf>
    <xf numFmtId="1" fontId="9" fillId="2" borderId="11" xfId="2" applyNumberFormat="1" applyFont="1" applyFill="1" applyBorder="1" applyAlignment="1">
      <alignment vertical="center"/>
    </xf>
    <xf numFmtId="1" fontId="9" fillId="2" borderId="1" xfId="2" applyNumberFormat="1" applyFont="1" applyFill="1" applyBorder="1" applyAlignment="1">
      <alignment horizontal="center" vertical="center"/>
    </xf>
    <xf numFmtId="0" fontId="15" fillId="2" borderId="1" xfId="2" quotePrefix="1" applyFont="1" applyFill="1" applyBorder="1" applyAlignment="1">
      <alignment horizontal="center" vertical="center"/>
    </xf>
    <xf numFmtId="49" fontId="23" fillId="2" borderId="1" xfId="8" applyNumberFormat="1" applyFont="1" applyFill="1" applyBorder="1" applyAlignment="1">
      <alignment horizontal="center" vertical="center" wrapText="1"/>
    </xf>
    <xf numFmtId="177" fontId="15" fillId="2" borderId="1" xfId="7" quotePrefix="1" applyNumberFormat="1" applyFont="1" applyFill="1" applyBorder="1" applyAlignment="1">
      <alignment horizontal="right" vertical="center" wrapText="1"/>
    </xf>
    <xf numFmtId="49" fontId="9" fillId="2" borderId="1" xfId="2" quotePrefix="1" applyNumberFormat="1" applyFont="1" applyFill="1" applyBorder="1" applyAlignment="1">
      <alignment horizontal="left" vertical="center" wrapText="1"/>
    </xf>
    <xf numFmtId="1" fontId="9" fillId="2" borderId="0" xfId="2" applyNumberFormat="1" applyFont="1" applyFill="1" applyAlignment="1">
      <alignment horizontal="center" vertical="center"/>
    </xf>
    <xf numFmtId="1" fontId="15" fillId="2" borderId="0" xfId="2" applyNumberFormat="1" applyFont="1" applyFill="1" applyAlignment="1">
      <alignment horizontal="center" vertical="center"/>
    </xf>
    <xf numFmtId="49" fontId="15" fillId="2" borderId="1" xfId="2"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2" applyNumberFormat="1" applyFont="1" applyFill="1" applyBorder="1" applyAlignment="1">
      <alignment horizontal="center" vertical="center" wrapText="1"/>
    </xf>
    <xf numFmtId="178" fontId="15" fillId="2" borderId="1" xfId="10" applyNumberFormat="1" applyFont="1" applyFill="1" applyBorder="1" applyAlignment="1">
      <alignment horizontal="right" vertical="center" wrapText="1"/>
    </xf>
    <xf numFmtId="0" fontId="9" fillId="2" borderId="1" xfId="0" applyFont="1" applyFill="1" applyBorder="1" applyAlignment="1">
      <alignment vertical="center" wrapText="1"/>
    </xf>
    <xf numFmtId="0" fontId="15" fillId="2" borderId="1" xfId="11" applyFont="1" applyFill="1" applyBorder="1" applyAlignment="1">
      <alignment horizontal="left" vertical="center" wrapText="1"/>
    </xf>
    <xf numFmtId="177" fontId="15" fillId="2" borderId="1" xfId="2" applyNumberFormat="1" applyFont="1" applyFill="1" applyBorder="1" applyAlignment="1">
      <alignment horizontal="center" vertical="center" wrapText="1"/>
    </xf>
    <xf numFmtId="0" fontId="9" fillId="2" borderId="1" xfId="11" applyFont="1" applyFill="1" applyBorder="1" applyAlignment="1">
      <alignment horizontal="left" vertical="center" wrapText="1"/>
    </xf>
    <xf numFmtId="0" fontId="9" fillId="2" borderId="1" xfId="11" applyFont="1" applyFill="1" applyBorder="1" applyAlignment="1">
      <alignment horizontal="center" vertical="center" wrapText="1"/>
    </xf>
    <xf numFmtId="0" fontId="15" fillId="2" borderId="1" xfId="11" quotePrefix="1" applyFont="1" applyFill="1" applyBorder="1" applyAlignment="1">
      <alignment horizontal="center" vertical="center" wrapText="1"/>
    </xf>
    <xf numFmtId="177" fontId="15" fillId="2" borderId="1" xfId="7" applyNumberFormat="1" applyFont="1" applyFill="1" applyBorder="1" applyAlignment="1">
      <alignment vertical="center"/>
    </xf>
    <xf numFmtId="3" fontId="9" fillId="2" borderId="1" xfId="7" applyNumberFormat="1" applyFont="1" applyFill="1" applyBorder="1" applyAlignment="1">
      <alignment horizontal="right" vertical="center"/>
    </xf>
    <xf numFmtId="0" fontId="15" fillId="2" borderId="1" xfId="11" applyFont="1" applyFill="1" applyBorder="1" applyAlignment="1">
      <alignment horizontal="center" vertical="center"/>
    </xf>
    <xf numFmtId="3" fontId="23" fillId="2" borderId="1" xfId="0" quotePrefix="1" applyNumberFormat="1" applyFont="1" applyFill="1" applyBorder="1" applyAlignment="1">
      <alignment horizontal="center" vertical="center" wrapText="1"/>
    </xf>
    <xf numFmtId="3" fontId="15" fillId="2" borderId="1" xfId="7" applyNumberFormat="1" applyFont="1" applyFill="1" applyBorder="1" applyAlignment="1">
      <alignment horizontal="right" vertical="center"/>
    </xf>
    <xf numFmtId="0" fontId="9" fillId="2" borderId="1" xfId="11" applyFont="1" applyFill="1" applyBorder="1" applyAlignment="1">
      <alignment horizontal="center" vertical="center"/>
    </xf>
    <xf numFmtId="0" fontId="9" fillId="2" borderId="1" xfId="12" applyFont="1" applyFill="1" applyBorder="1" applyAlignment="1">
      <alignment vertical="center" wrapText="1"/>
    </xf>
    <xf numFmtId="177" fontId="9" fillId="2" borderId="0" xfId="7" applyNumberFormat="1" applyFont="1" applyFill="1" applyBorder="1" applyAlignment="1">
      <alignment vertical="center"/>
    </xf>
    <xf numFmtId="0" fontId="15" fillId="2" borderId="1" xfId="12" applyFont="1" applyFill="1" applyBorder="1" applyAlignment="1">
      <alignment vertical="center" wrapText="1"/>
    </xf>
    <xf numFmtId="4" fontId="15" fillId="2" borderId="1" xfId="7" applyNumberFormat="1" applyFont="1" applyFill="1" applyBorder="1" applyAlignment="1">
      <alignment horizontal="right" vertical="center"/>
    </xf>
    <xf numFmtId="177" fontId="15" fillId="2" borderId="0" xfId="7" applyNumberFormat="1" applyFont="1" applyFill="1" applyBorder="1" applyAlignment="1">
      <alignment vertical="center"/>
    </xf>
    <xf numFmtId="179" fontId="15" fillId="2" borderId="1" xfId="7" applyNumberFormat="1" applyFont="1" applyFill="1" applyBorder="1" applyAlignment="1">
      <alignment horizontal="right" vertical="center"/>
    </xf>
    <xf numFmtId="1" fontId="15" fillId="2" borderId="1" xfId="2" applyNumberFormat="1" applyFont="1" applyFill="1" applyBorder="1" applyAlignment="1">
      <alignment horizontal="right" vertical="center"/>
    </xf>
    <xf numFmtId="1" fontId="15" fillId="2" borderId="1" xfId="12" applyNumberFormat="1" applyFont="1" applyFill="1" applyBorder="1" applyAlignment="1">
      <alignment horizontal="right" vertical="center" wrapText="1"/>
    </xf>
    <xf numFmtId="179" fontId="15" fillId="2" borderId="1" xfId="7" quotePrefix="1" applyNumberFormat="1" applyFont="1" applyFill="1" applyBorder="1" applyAlignment="1">
      <alignment horizontal="right" vertical="center" shrinkToFit="1"/>
    </xf>
    <xf numFmtId="1" fontId="9" fillId="2" borderId="1" xfId="2" applyNumberFormat="1" applyFont="1" applyFill="1" applyBorder="1" applyAlignment="1">
      <alignment horizontal="right" vertical="center"/>
    </xf>
    <xf numFmtId="0" fontId="15" fillId="2" borderId="1" xfId="12" applyFont="1" applyFill="1" applyBorder="1" applyAlignment="1">
      <alignment horizontal="center" vertical="center" wrapText="1"/>
    </xf>
    <xf numFmtId="1" fontId="13" fillId="2" borderId="1" xfId="2" applyNumberFormat="1" applyFont="1" applyFill="1" applyBorder="1" applyAlignment="1">
      <alignment vertical="center" wrapText="1"/>
    </xf>
    <xf numFmtId="1" fontId="15" fillId="2" borderId="1" xfId="2" applyNumberFormat="1" applyFont="1" applyFill="1" applyBorder="1" applyAlignment="1">
      <alignment vertical="center" wrapText="1"/>
    </xf>
    <xf numFmtId="177" fontId="15" fillId="2" borderId="1" xfId="7" quotePrefix="1"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9" fillId="2" borderId="1" xfId="2" quotePrefix="1" applyFont="1" applyFill="1" applyBorder="1" applyAlignment="1">
      <alignment horizontal="center" vertical="center"/>
    </xf>
    <xf numFmtId="49" fontId="9" fillId="2" borderId="1" xfId="8" applyNumberFormat="1" applyFont="1" applyFill="1" applyBorder="1" applyAlignment="1">
      <alignment horizontal="center" vertical="center" wrapText="1"/>
    </xf>
    <xf numFmtId="178" fontId="9" fillId="2" borderId="1" xfId="10" applyNumberFormat="1" applyFont="1" applyFill="1" applyBorder="1" applyAlignment="1">
      <alignment horizontal="right" vertical="center" wrapText="1"/>
    </xf>
    <xf numFmtId="0" fontId="15" fillId="2" borderId="1" xfId="13" applyFont="1" applyFill="1" applyBorder="1" applyAlignment="1">
      <alignment vertical="center" wrapText="1"/>
    </xf>
    <xf numFmtId="49" fontId="15" fillId="2" borderId="1" xfId="8" applyNumberFormat="1" applyFont="1" applyFill="1" applyBorder="1" applyAlignment="1">
      <alignment horizontal="center" vertical="center" wrapText="1"/>
    </xf>
    <xf numFmtId="178" fontId="15" fillId="2" borderId="1" xfId="6" applyNumberFormat="1" applyFont="1" applyFill="1" applyBorder="1" applyAlignment="1">
      <alignment vertical="center"/>
    </xf>
    <xf numFmtId="0" fontId="15" fillId="2" borderId="1" xfId="11" applyFont="1" applyFill="1" applyBorder="1" applyAlignment="1">
      <alignment horizontal="center" vertical="center" wrapText="1"/>
    </xf>
    <xf numFmtId="177" fontId="9" fillId="2" borderId="1" xfId="10" quotePrefix="1" applyNumberFormat="1" applyFont="1" applyFill="1" applyBorder="1" applyAlignment="1">
      <alignment horizontal="right" vertical="center" wrapText="1"/>
    </xf>
    <xf numFmtId="177" fontId="15" fillId="2" borderId="1" xfId="10" quotePrefix="1" applyNumberFormat="1" applyFont="1" applyFill="1" applyBorder="1" applyAlignment="1">
      <alignment horizontal="right" vertical="center" wrapText="1"/>
    </xf>
    <xf numFmtId="1" fontId="15" fillId="2" borderId="1" xfId="2" applyNumberFormat="1" applyFont="1" applyFill="1" applyBorder="1" applyAlignment="1">
      <alignment horizontal="center" vertical="center"/>
    </xf>
    <xf numFmtId="178" fontId="15" fillId="2" borderId="1" xfId="10" quotePrefix="1" applyNumberFormat="1" applyFont="1" applyFill="1" applyBorder="1" applyAlignment="1">
      <alignment horizontal="right" vertical="center" wrapText="1"/>
    </xf>
    <xf numFmtId="0" fontId="9" fillId="2" borderId="1" xfId="13" applyFont="1" applyFill="1" applyBorder="1" applyAlignment="1">
      <alignment vertical="center" wrapText="1"/>
    </xf>
    <xf numFmtId="0" fontId="9" fillId="2" borderId="1" xfId="14" applyFont="1" applyFill="1" applyBorder="1" applyAlignment="1">
      <alignment horizontal="center" vertical="center" wrapText="1"/>
    </xf>
    <xf numFmtId="0" fontId="15" fillId="2" borderId="1" xfId="14" applyFont="1" applyFill="1" applyBorder="1" applyAlignment="1">
      <alignment horizontal="left" vertical="center" wrapText="1"/>
    </xf>
    <xf numFmtId="0" fontId="15" fillId="2" borderId="1" xfId="14" applyFont="1" applyFill="1" applyBorder="1" applyAlignment="1">
      <alignment horizontal="center" vertical="center" wrapText="1"/>
    </xf>
    <xf numFmtId="3" fontId="15" fillId="2" borderId="1" xfId="0" applyNumberFormat="1" applyFont="1" applyFill="1" applyBorder="1" applyAlignment="1">
      <alignment horizontal="right" vertical="center" wrapText="1"/>
    </xf>
    <xf numFmtId="1" fontId="9" fillId="2" borderId="1" xfId="2" applyNumberFormat="1" applyFont="1" applyFill="1" applyBorder="1" applyAlignment="1">
      <alignment vertical="center" wrapText="1"/>
    </xf>
    <xf numFmtId="0" fontId="15" fillId="2" borderId="1" xfId="11" applyFont="1" applyFill="1" applyBorder="1" applyAlignment="1">
      <alignment vertical="center" wrapText="1"/>
    </xf>
    <xf numFmtId="177" fontId="15" fillId="2" borderId="1" xfId="7" applyNumberFormat="1" applyFont="1" applyFill="1" applyBorder="1" applyAlignment="1">
      <alignment horizontal="right" vertical="center" shrinkToFit="1"/>
    </xf>
    <xf numFmtId="0" fontId="9" fillId="2" borderId="1" xfId="11" applyFont="1" applyFill="1" applyBorder="1" applyAlignment="1">
      <alignment vertical="center" wrapText="1"/>
    </xf>
    <xf numFmtId="0" fontId="15" fillId="2" borderId="1" xfId="13" applyFont="1" applyFill="1" applyBorder="1" applyAlignment="1">
      <alignment horizontal="left" vertical="center" wrapText="1"/>
    </xf>
    <xf numFmtId="1" fontId="9" fillId="2" borderId="1" xfId="2" applyNumberFormat="1" applyFont="1" applyFill="1" applyBorder="1" applyAlignment="1">
      <alignment horizontal="left" vertical="center"/>
    </xf>
    <xf numFmtId="0" fontId="15" fillId="2" borderId="1" xfId="15" applyFont="1" applyFill="1" applyBorder="1" applyAlignment="1">
      <alignment horizontal="left" vertical="center" wrapText="1"/>
    </xf>
    <xf numFmtId="3" fontId="9" fillId="2" borderId="1" xfId="7" quotePrefix="1" applyNumberFormat="1" applyFont="1" applyFill="1" applyBorder="1" applyAlignment="1">
      <alignment horizontal="right" vertical="center" wrapText="1"/>
    </xf>
    <xf numFmtId="0" fontId="15" fillId="2" borderId="1" xfId="15" quotePrefix="1" applyFont="1" applyFill="1" applyBorder="1" applyAlignment="1">
      <alignment horizontal="center" vertical="center"/>
    </xf>
    <xf numFmtId="3" fontId="15" fillId="2" borderId="1" xfId="7" quotePrefix="1" applyNumberFormat="1" applyFont="1" applyFill="1" applyBorder="1" applyAlignment="1">
      <alignment horizontal="right" vertical="center" wrapText="1"/>
    </xf>
    <xf numFmtId="177" fontId="15" fillId="2" borderId="1" xfId="10" applyNumberFormat="1" applyFont="1" applyFill="1" applyBorder="1" applyAlignment="1">
      <alignment horizontal="center" vertical="center" wrapText="1"/>
    </xf>
    <xf numFmtId="177" fontId="15" fillId="2" borderId="1" xfId="10" applyNumberFormat="1" applyFont="1" applyFill="1" applyBorder="1" applyAlignment="1">
      <alignment horizontal="right" vertical="center" wrapText="1"/>
    </xf>
    <xf numFmtId="177" fontId="15" fillId="2" borderId="1" xfId="10" applyNumberFormat="1" applyFont="1" applyFill="1" applyBorder="1" applyAlignment="1">
      <alignment horizontal="right" vertical="center"/>
    </xf>
    <xf numFmtId="178" fontId="15" fillId="2" borderId="1" xfId="16" applyNumberFormat="1" applyFont="1" applyFill="1" applyBorder="1" applyAlignment="1">
      <alignment horizontal="right" vertical="center" wrapText="1"/>
    </xf>
    <xf numFmtId="180" fontId="9" fillId="2" borderId="0" xfId="6" applyNumberFormat="1" applyFont="1" applyFill="1" applyBorder="1" applyAlignment="1">
      <alignment vertical="center" wrapText="1"/>
    </xf>
    <xf numFmtId="177" fontId="9" fillId="2" borderId="1" xfId="7" applyNumberFormat="1" applyFont="1" applyFill="1" applyBorder="1" applyAlignment="1">
      <alignment vertical="center"/>
    </xf>
    <xf numFmtId="178" fontId="9" fillId="2" borderId="1" xfId="6" applyNumberFormat="1" applyFont="1" applyFill="1" applyBorder="1" applyAlignment="1">
      <alignment horizontal="left" vertical="center" wrapText="1"/>
    </xf>
    <xf numFmtId="178" fontId="9" fillId="2" borderId="0" xfId="6" applyNumberFormat="1" applyFont="1" applyFill="1" applyBorder="1" applyAlignment="1">
      <alignment horizontal="left" vertical="center" wrapText="1"/>
    </xf>
    <xf numFmtId="178" fontId="9" fillId="2" borderId="11" xfId="6" applyNumberFormat="1" applyFont="1" applyFill="1" applyBorder="1" applyAlignment="1">
      <alignment horizontal="left" vertical="center" wrapText="1"/>
    </xf>
    <xf numFmtId="1" fontId="15" fillId="2" borderId="1" xfId="14" applyNumberFormat="1" applyFont="1" applyFill="1" applyBorder="1" applyAlignment="1">
      <alignment horizontal="right" vertical="center" wrapText="1"/>
    </xf>
    <xf numFmtId="0" fontId="15" fillId="2" borderId="0" xfId="14" applyFont="1" applyFill="1" applyAlignment="1">
      <alignment horizontal="left" vertical="center" wrapText="1"/>
    </xf>
    <xf numFmtId="0" fontId="15" fillId="2" borderId="11" xfId="14" applyFont="1" applyFill="1" applyBorder="1" applyAlignment="1">
      <alignment horizontal="left" vertical="center" wrapText="1"/>
    </xf>
    <xf numFmtId="1" fontId="15" fillId="2" borderId="1" xfId="2" applyNumberFormat="1" applyFont="1" applyFill="1" applyBorder="1" applyAlignment="1">
      <alignment horizontal="left" vertical="center" wrapText="1"/>
    </xf>
    <xf numFmtId="0" fontId="9" fillId="2" borderId="1" xfId="14" applyFont="1" applyFill="1" applyBorder="1" applyAlignment="1">
      <alignment horizontal="left" vertical="center" wrapText="1"/>
    </xf>
    <xf numFmtId="0" fontId="9" fillId="2" borderId="0" xfId="14" applyFont="1" applyFill="1" applyAlignment="1">
      <alignment horizontal="left" vertical="center" wrapText="1"/>
    </xf>
    <xf numFmtId="0" fontId="9" fillId="2" borderId="11" xfId="14" applyFont="1" applyFill="1" applyBorder="1" applyAlignment="1">
      <alignment horizontal="left" vertical="center" wrapText="1"/>
    </xf>
    <xf numFmtId="0" fontId="15" fillId="2" borderId="1" xfId="2" applyFont="1" applyFill="1" applyBorder="1" applyAlignment="1">
      <alignment horizontal="left" vertical="center" wrapText="1"/>
    </xf>
    <xf numFmtId="165" fontId="9" fillId="2" borderId="0" xfId="6" applyFont="1" applyFill="1" applyBorder="1" applyAlignment="1">
      <alignment vertical="center" wrapText="1"/>
    </xf>
    <xf numFmtId="1" fontId="15" fillId="2" borderId="1" xfId="2" quotePrefix="1" applyNumberFormat="1" applyFont="1" applyFill="1" applyBorder="1" applyAlignment="1">
      <alignment vertical="center" wrapText="1"/>
    </xf>
    <xf numFmtId="3" fontId="9" fillId="2" borderId="16" xfId="2" applyNumberFormat="1" applyFont="1" applyFill="1" applyBorder="1" applyAlignment="1">
      <alignment vertical="center" wrapText="1"/>
    </xf>
    <xf numFmtId="3" fontId="9" fillId="2" borderId="2" xfId="2" applyNumberFormat="1" applyFont="1" applyFill="1" applyBorder="1" applyAlignment="1">
      <alignment vertical="center" wrapText="1"/>
    </xf>
    <xf numFmtId="178" fontId="9" fillId="2" borderId="1" xfId="10" quotePrefix="1" applyNumberFormat="1" applyFont="1" applyFill="1" applyBorder="1" applyAlignment="1">
      <alignment horizontal="right" vertical="center" wrapText="1"/>
    </xf>
    <xf numFmtId="3" fontId="15" fillId="2" borderId="0" xfId="2" applyNumberFormat="1" applyFont="1" applyFill="1" applyAlignment="1">
      <alignment horizontal="center" vertical="center" wrapText="1"/>
    </xf>
    <xf numFmtId="0" fontId="15" fillId="2" borderId="1" xfId="11" applyFont="1" applyFill="1" applyBorder="1" applyAlignment="1">
      <alignment horizontal="right" vertical="center" wrapText="1"/>
    </xf>
    <xf numFmtId="177" fontId="15" fillId="2" borderId="1" xfId="7" applyNumberFormat="1" applyFont="1" applyFill="1" applyBorder="1" applyAlignment="1">
      <alignment horizontal="right" vertical="center" wrapText="1"/>
    </xf>
    <xf numFmtId="1" fontId="14" fillId="2" borderId="1" xfId="2" applyNumberFormat="1" applyFont="1" applyFill="1" applyBorder="1" applyAlignment="1">
      <alignment vertical="center" wrapText="1"/>
    </xf>
    <xf numFmtId="49" fontId="14" fillId="2" borderId="1" xfId="2" applyNumberFormat="1" applyFont="1" applyFill="1" applyBorder="1" applyAlignment="1">
      <alignment horizontal="center" vertical="center"/>
    </xf>
    <xf numFmtId="177" fontId="15" fillId="2" borderId="1" xfId="10" applyNumberFormat="1" applyFont="1" applyFill="1" applyBorder="1" applyAlignment="1">
      <alignment horizontal="left" vertical="center" wrapText="1"/>
    </xf>
    <xf numFmtId="177" fontId="15" fillId="2" borderId="1" xfId="10" applyNumberFormat="1" applyFont="1" applyFill="1" applyBorder="1" applyAlignment="1">
      <alignment vertical="center"/>
    </xf>
    <xf numFmtId="1" fontId="9" fillId="2" borderId="1" xfId="2" quotePrefix="1" applyNumberFormat="1" applyFont="1" applyFill="1" applyBorder="1" applyAlignment="1">
      <alignment horizontal="left" vertical="center" wrapText="1"/>
    </xf>
    <xf numFmtId="181" fontId="15" fillId="2" borderId="1" xfId="2" applyNumberFormat="1" applyFont="1" applyFill="1" applyBorder="1" applyAlignment="1">
      <alignment horizontal="center" vertical="center" wrapText="1"/>
    </xf>
    <xf numFmtId="49" fontId="14" fillId="2" borderId="0" xfId="2" applyNumberFormat="1" applyFont="1" applyFill="1" applyAlignment="1">
      <alignment horizontal="center" vertical="center"/>
    </xf>
    <xf numFmtId="1" fontId="14" fillId="2" borderId="0" xfId="2" applyNumberFormat="1" applyFont="1" applyFill="1" applyAlignment="1">
      <alignment vertical="center" wrapText="1"/>
    </xf>
    <xf numFmtId="1" fontId="14" fillId="2" borderId="0" xfId="2" applyNumberFormat="1" applyFont="1" applyFill="1" applyAlignment="1">
      <alignment horizontal="right" vertical="center"/>
    </xf>
    <xf numFmtId="1" fontId="14" fillId="2" borderId="0" xfId="2" applyNumberFormat="1" applyFont="1" applyFill="1" applyAlignment="1">
      <alignment vertical="center"/>
    </xf>
    <xf numFmtId="178" fontId="14" fillId="2" borderId="0" xfId="6" applyNumberFormat="1" applyFont="1" applyFill="1" applyBorder="1" applyAlignment="1">
      <alignment vertical="center"/>
    </xf>
    <xf numFmtId="49" fontId="14" fillId="2" borderId="5" xfId="2" applyNumberFormat="1" applyFont="1" applyFill="1" applyBorder="1" applyAlignment="1">
      <alignment horizontal="center" vertical="center"/>
    </xf>
    <xf numFmtId="1" fontId="14" fillId="2" borderId="5" xfId="2" applyNumberFormat="1" applyFont="1" applyFill="1" applyBorder="1" applyAlignment="1">
      <alignment vertical="center" wrapText="1"/>
    </xf>
    <xf numFmtId="1" fontId="14" fillId="2" borderId="5" xfId="2" applyNumberFormat="1" applyFont="1" applyFill="1" applyBorder="1" applyAlignment="1">
      <alignment horizontal="right" vertical="center"/>
    </xf>
    <xf numFmtId="1" fontId="14" fillId="2" borderId="15" xfId="2" applyNumberFormat="1" applyFont="1" applyFill="1" applyBorder="1" applyAlignment="1">
      <alignment horizontal="right" vertical="center"/>
    </xf>
    <xf numFmtId="1" fontId="14" fillId="2" borderId="15" xfId="2" applyNumberFormat="1" applyFont="1" applyFill="1" applyBorder="1" applyAlignment="1">
      <alignment vertical="center"/>
    </xf>
    <xf numFmtId="1" fontId="14" fillId="2" borderId="12" xfId="2" applyNumberFormat="1" applyFont="1" applyFill="1" applyBorder="1" applyAlignment="1">
      <alignment vertical="center"/>
    </xf>
    <xf numFmtId="1" fontId="14" fillId="2" borderId="5" xfId="2" applyNumberFormat="1" applyFont="1" applyFill="1" applyBorder="1" applyAlignment="1">
      <alignment vertical="center"/>
    </xf>
    <xf numFmtId="1" fontId="14" fillId="2" borderId="1" xfId="2" applyNumberFormat="1" applyFont="1" applyFill="1" applyBorder="1" applyAlignment="1">
      <alignment horizontal="right" vertical="center"/>
    </xf>
    <xf numFmtId="1" fontId="14" fillId="2" borderId="9" xfId="2" applyNumberFormat="1" applyFont="1" applyFill="1" applyBorder="1" applyAlignment="1">
      <alignment horizontal="right" vertical="center"/>
    </xf>
    <xf numFmtId="1" fontId="14" fillId="2" borderId="9" xfId="2" applyNumberFormat="1" applyFont="1" applyFill="1" applyBorder="1" applyAlignment="1">
      <alignment vertical="center"/>
    </xf>
    <xf numFmtId="1" fontId="14" fillId="2" borderId="11" xfId="2" applyNumberFormat="1" applyFont="1" applyFill="1" applyBorder="1" applyAlignment="1">
      <alignment vertical="center"/>
    </xf>
    <xf numFmtId="1" fontId="14" fillId="2" borderId="1" xfId="2" applyNumberFormat="1" applyFont="1" applyFill="1" applyBorder="1" applyAlignment="1">
      <alignment vertical="center"/>
    </xf>
    <xf numFmtId="178" fontId="17" fillId="2" borderId="0" xfId="19" applyNumberFormat="1" applyFont="1" applyFill="1" applyBorder="1" applyAlignment="1">
      <alignment horizontal="center" vertical="center"/>
    </xf>
    <xf numFmtId="178" fontId="18" fillId="2" borderId="0" xfId="19" applyNumberFormat="1" applyFont="1" applyFill="1" applyBorder="1" applyAlignment="1">
      <alignment horizontal="center" vertical="center" wrapText="1"/>
    </xf>
    <xf numFmtId="178" fontId="9" fillId="2" borderId="0" xfId="19" applyNumberFormat="1" applyFont="1" applyFill="1" applyBorder="1" applyAlignment="1">
      <alignment horizontal="center" vertical="center" wrapText="1"/>
    </xf>
    <xf numFmtId="178" fontId="15" fillId="2" borderId="0" xfId="19" applyNumberFormat="1" applyFont="1" applyFill="1" applyBorder="1" applyAlignment="1">
      <alignment vertical="center" wrapText="1"/>
    </xf>
    <xf numFmtId="1" fontId="9" fillId="2" borderId="1" xfId="2" applyNumberFormat="1" applyFont="1" applyFill="1" applyBorder="1" applyAlignment="1">
      <alignment horizontal="center" vertical="center" wrapText="1"/>
    </xf>
    <xf numFmtId="1" fontId="9" fillId="2" borderId="1" xfId="2" applyNumberFormat="1" applyFont="1" applyFill="1" applyBorder="1" applyAlignment="1">
      <alignment horizontal="left" vertical="center" wrapText="1"/>
    </xf>
    <xf numFmtId="178" fontId="9" fillId="2" borderId="0" xfId="19" applyNumberFormat="1" applyFont="1" applyFill="1" applyBorder="1" applyAlignment="1">
      <alignment vertical="center"/>
    </xf>
    <xf numFmtId="3" fontId="9" fillId="2" borderId="1" xfId="20" applyNumberFormat="1" applyFont="1" applyFill="1" applyBorder="1" applyAlignment="1">
      <alignment horizontal="center" vertical="center" wrapText="1"/>
    </xf>
    <xf numFmtId="0" fontId="9" fillId="2" borderId="1" xfId="20" applyFont="1" applyFill="1" applyBorder="1" applyAlignment="1">
      <alignment vertical="center" wrapText="1"/>
    </xf>
    <xf numFmtId="178" fontId="15" fillId="2" borderId="1" xfId="21" quotePrefix="1" applyNumberFormat="1" applyFont="1" applyFill="1" applyBorder="1" applyAlignment="1">
      <alignment horizontal="right" vertical="center" wrapText="1"/>
    </xf>
    <xf numFmtId="0" fontId="27" fillId="2" borderId="1" xfId="20" applyFont="1" applyFill="1" applyBorder="1" applyAlignment="1">
      <alignment horizontal="center" vertical="center" wrapText="1"/>
    </xf>
    <xf numFmtId="0" fontId="15" fillId="2" borderId="1" xfId="20" applyFont="1" applyFill="1" applyBorder="1" applyAlignment="1">
      <alignment horizontal="left" vertical="center" wrapText="1"/>
    </xf>
    <xf numFmtId="178" fontId="15" fillId="2" borderId="0" xfId="19" applyNumberFormat="1" applyFont="1" applyFill="1" applyBorder="1" applyAlignment="1">
      <alignment vertical="center"/>
    </xf>
    <xf numFmtId="49" fontId="27" fillId="2" borderId="1" xfId="2" quotePrefix="1" applyNumberFormat="1" applyFont="1" applyFill="1" applyBorder="1" applyAlignment="1">
      <alignment horizontal="center" vertical="center" wrapText="1"/>
    </xf>
    <xf numFmtId="1" fontId="27" fillId="2" borderId="1" xfId="2" applyNumberFormat="1" applyFont="1" applyFill="1" applyBorder="1" applyAlignment="1">
      <alignment vertical="center" wrapText="1"/>
    </xf>
    <xf numFmtId="177" fontId="27" fillId="2" borderId="1" xfId="7" quotePrefix="1" applyNumberFormat="1" applyFont="1" applyFill="1" applyBorder="1" applyAlignment="1">
      <alignment horizontal="right" vertical="center" wrapText="1"/>
    </xf>
    <xf numFmtId="1" fontId="10" fillId="2" borderId="1" xfId="2" applyNumberFormat="1" applyFont="1" applyFill="1" applyBorder="1" applyAlignment="1">
      <alignment vertical="center"/>
    </xf>
    <xf numFmtId="178" fontId="10" fillId="2" borderId="0" xfId="19" applyNumberFormat="1" applyFont="1" applyFill="1" applyBorder="1" applyAlignment="1">
      <alignment horizontal="center" vertical="center" wrapText="1"/>
    </xf>
    <xf numFmtId="178" fontId="10" fillId="2" borderId="0" xfId="19" applyNumberFormat="1" applyFont="1" applyFill="1" applyBorder="1" applyAlignment="1">
      <alignment vertical="center" wrapText="1"/>
    </xf>
    <xf numFmtId="1" fontId="10" fillId="2" borderId="0" xfId="2" applyNumberFormat="1" applyFont="1" applyFill="1" applyAlignment="1">
      <alignment vertical="center"/>
    </xf>
    <xf numFmtId="3" fontId="27" fillId="2" borderId="0" xfId="2" applyNumberFormat="1" applyFont="1" applyFill="1" applyAlignment="1">
      <alignment vertical="center" wrapText="1"/>
    </xf>
    <xf numFmtId="1" fontId="10" fillId="2" borderId="11" xfId="2" applyNumberFormat="1" applyFont="1" applyFill="1" applyBorder="1" applyAlignment="1">
      <alignment vertical="center"/>
    </xf>
    <xf numFmtId="3" fontId="15" fillId="2" borderId="1" xfId="20" applyNumberFormat="1" applyFont="1" applyFill="1" applyBorder="1" applyAlignment="1">
      <alignment horizontal="center" vertical="center" wrapText="1"/>
    </xf>
    <xf numFmtId="178" fontId="9" fillId="2" borderId="1" xfId="21" quotePrefix="1" applyNumberFormat="1" applyFont="1" applyFill="1" applyBorder="1" applyAlignment="1">
      <alignment horizontal="right" vertical="center" wrapText="1"/>
    </xf>
    <xf numFmtId="178" fontId="15" fillId="2" borderId="0" xfId="19" applyNumberFormat="1" applyFont="1" applyFill="1" applyBorder="1" applyAlignment="1">
      <alignment horizontal="center" vertical="center" wrapText="1"/>
    </xf>
    <xf numFmtId="177" fontId="15" fillId="2" borderId="1" xfId="21" applyNumberFormat="1" applyFont="1" applyFill="1" applyBorder="1" applyAlignment="1">
      <alignment horizontal="right" vertical="center" wrapText="1"/>
    </xf>
    <xf numFmtId="177" fontId="15" fillId="2" borderId="1" xfId="21" applyNumberFormat="1" applyFont="1" applyFill="1" applyBorder="1" applyAlignment="1">
      <alignment horizontal="center" vertical="center" wrapText="1"/>
    </xf>
    <xf numFmtId="177" fontId="15" fillId="2" borderId="1" xfId="21" applyNumberFormat="1" applyFont="1" applyFill="1" applyBorder="1" applyAlignment="1">
      <alignment horizontal="right" vertical="center"/>
    </xf>
    <xf numFmtId="165" fontId="15" fillId="2" borderId="1" xfId="22" quotePrefix="1" applyFont="1" applyFill="1" applyBorder="1" applyAlignment="1">
      <alignment horizontal="center" vertical="center" wrapText="1"/>
    </xf>
    <xf numFmtId="178" fontId="14" fillId="2" borderId="0" xfId="19" applyNumberFormat="1" applyFont="1" applyFill="1" applyBorder="1" applyAlignment="1">
      <alignment vertical="center"/>
    </xf>
    <xf numFmtId="1" fontId="14" fillId="2" borderId="15" xfId="2" applyNumberFormat="1" applyFont="1" applyFill="1" applyBorder="1" applyAlignment="1">
      <alignment vertical="center" wrapText="1"/>
    </xf>
    <xf numFmtId="1" fontId="14" fillId="2" borderId="9" xfId="2" applyNumberFormat="1" applyFont="1" applyFill="1" applyBorder="1" applyAlignment="1">
      <alignment vertical="center" wrapText="1"/>
    </xf>
    <xf numFmtId="1" fontId="29" fillId="2" borderId="0" xfId="2" applyNumberFormat="1" applyFont="1" applyFill="1" applyAlignment="1">
      <alignment vertical="center"/>
    </xf>
    <xf numFmtId="1" fontId="23" fillId="2" borderId="0" xfId="2" applyNumberFormat="1" applyFont="1" applyFill="1" applyAlignment="1">
      <alignment vertical="center"/>
    </xf>
    <xf numFmtId="1" fontId="19" fillId="2" borderId="0" xfId="2" applyNumberFormat="1" applyFont="1" applyFill="1" applyAlignment="1">
      <alignment vertical="center" wrapText="1"/>
    </xf>
    <xf numFmtId="3" fontId="17" fillId="2" borderId="13" xfId="2" applyNumberFormat="1" applyFont="1" applyFill="1" applyBorder="1" applyAlignment="1">
      <alignment vertical="center" wrapText="1"/>
    </xf>
    <xf numFmtId="3" fontId="17" fillId="2" borderId="17" xfId="2" applyNumberFormat="1" applyFont="1" applyFill="1" applyBorder="1" applyAlignment="1">
      <alignment vertical="center" wrapText="1"/>
    </xf>
    <xf numFmtId="3" fontId="13" fillId="2" borderId="0" xfId="2" applyNumberFormat="1" applyFont="1" applyFill="1" applyAlignment="1">
      <alignment horizontal="center" vertical="center" wrapText="1"/>
    </xf>
    <xf numFmtId="3" fontId="17" fillId="2" borderId="15" xfId="2" applyNumberFormat="1" applyFont="1" applyFill="1" applyBorder="1" applyAlignment="1">
      <alignment vertical="center" wrapText="1"/>
    </xf>
    <xf numFmtId="3" fontId="17" fillId="2" borderId="8" xfId="2" applyNumberFormat="1" applyFont="1" applyFill="1" applyBorder="1" applyAlignment="1">
      <alignment vertical="center" wrapText="1"/>
    </xf>
    <xf numFmtId="3" fontId="9" fillId="2" borderId="1" xfId="2" quotePrefix="1" applyNumberFormat="1" applyFont="1" applyFill="1" applyBorder="1" applyAlignment="1">
      <alignment horizontal="right" vertical="center" wrapText="1"/>
    </xf>
    <xf numFmtId="3" fontId="9" fillId="2" borderId="1" xfId="2" applyNumberFormat="1" applyFont="1" applyFill="1" applyBorder="1" applyAlignment="1">
      <alignment horizontal="right" vertical="center"/>
    </xf>
    <xf numFmtId="0" fontId="9" fillId="2" borderId="1" xfId="2" applyFont="1" applyFill="1" applyBorder="1" applyAlignment="1">
      <alignment horizontal="left" vertical="center" wrapText="1"/>
    </xf>
    <xf numFmtId="3" fontId="15" fillId="2" borderId="1" xfId="2" applyNumberFormat="1" applyFont="1" applyFill="1" applyBorder="1" applyAlignment="1">
      <alignment horizontal="right" vertical="center"/>
    </xf>
    <xf numFmtId="3" fontId="15" fillId="2" borderId="1" xfId="20" applyNumberFormat="1" applyFont="1" applyFill="1" applyBorder="1" applyAlignment="1">
      <alignment horizontal="left" vertical="center" wrapText="1"/>
    </xf>
    <xf numFmtId="0" fontId="15" fillId="2" borderId="1" xfId="20" applyFont="1" applyFill="1" applyBorder="1" applyAlignment="1">
      <alignment horizontal="justify" vertical="center" wrapText="1"/>
    </xf>
    <xf numFmtId="3" fontId="15" fillId="2" borderId="1" xfId="20" applyNumberFormat="1" applyFont="1" applyFill="1" applyBorder="1" applyAlignment="1">
      <alignment horizontal="justify" vertical="center" wrapText="1"/>
    </xf>
    <xf numFmtId="1" fontId="9" fillId="2" borderId="1" xfId="2" quotePrefix="1" applyNumberFormat="1" applyFont="1" applyFill="1" applyBorder="1" applyAlignment="1">
      <alignment vertical="center" wrapText="1"/>
    </xf>
    <xf numFmtId="3" fontId="9" fillId="2" borderId="1" xfId="20" applyNumberFormat="1" applyFont="1" applyFill="1" applyBorder="1" applyAlignment="1">
      <alignment horizontal="right" vertical="center" wrapText="1"/>
    </xf>
    <xf numFmtId="0" fontId="9" fillId="2" borderId="1" xfId="20" applyFont="1" applyFill="1" applyBorder="1" applyAlignment="1">
      <alignment horizontal="center" vertical="center" wrapText="1"/>
    </xf>
    <xf numFmtId="0" fontId="9" fillId="2" borderId="1" xfId="20" quotePrefix="1" applyFont="1" applyFill="1" applyBorder="1" applyAlignment="1">
      <alignment horizontal="left" vertical="center" wrapText="1"/>
    </xf>
    <xf numFmtId="3" fontId="9" fillId="2" borderId="1" xfId="20" applyNumberFormat="1" applyFont="1" applyFill="1" applyBorder="1" applyAlignment="1">
      <alignment vertical="center" wrapText="1"/>
    </xf>
    <xf numFmtId="3" fontId="9" fillId="2" borderId="1" xfId="20" applyNumberFormat="1" applyFont="1" applyFill="1" applyBorder="1" applyAlignment="1">
      <alignment horizontal="left" vertical="center" wrapText="1"/>
    </xf>
    <xf numFmtId="1" fontId="23" fillId="2" borderId="0" xfId="2" applyNumberFormat="1" applyFont="1" applyFill="1" applyAlignment="1">
      <alignment horizontal="right" vertical="center"/>
    </xf>
    <xf numFmtId="2" fontId="23" fillId="2" borderId="0" xfId="2" applyNumberFormat="1" applyFont="1" applyFill="1" applyAlignment="1">
      <alignment vertical="center"/>
    </xf>
    <xf numFmtId="0" fontId="15" fillId="2" borderId="1" xfId="20" applyFont="1" applyFill="1" applyBorder="1" applyAlignment="1">
      <alignment horizontal="center" vertical="center" wrapText="1"/>
    </xf>
    <xf numFmtId="3" fontId="15" fillId="2" borderId="1" xfId="20" applyNumberFormat="1" applyFont="1" applyFill="1" applyBorder="1" applyAlignment="1">
      <alignment horizontal="right" vertical="center" wrapText="1"/>
    </xf>
    <xf numFmtId="3" fontId="23" fillId="2" borderId="0" xfId="2" applyNumberFormat="1" applyFont="1" applyFill="1" applyAlignment="1">
      <alignment vertical="center" wrapText="1"/>
    </xf>
    <xf numFmtId="179" fontId="23" fillId="2" borderId="0" xfId="2" applyNumberFormat="1" applyFont="1" applyFill="1" applyAlignment="1">
      <alignment vertical="center" wrapText="1"/>
    </xf>
    <xf numFmtId="0" fontId="9" fillId="2" borderId="1" xfId="20" quotePrefix="1" applyFont="1" applyFill="1" applyBorder="1" applyAlignment="1">
      <alignment horizontal="center" vertical="center" wrapText="1"/>
    </xf>
    <xf numFmtId="0" fontId="9" fillId="2" borderId="1" xfId="20" applyFont="1" applyFill="1" applyBorder="1" applyAlignment="1">
      <alignment horizontal="justify" vertical="center" wrapText="1"/>
    </xf>
    <xf numFmtId="3" fontId="13" fillId="2" borderId="0" xfId="2" applyNumberFormat="1" applyFont="1" applyFill="1" applyAlignment="1">
      <alignment vertical="center" wrapText="1"/>
    </xf>
    <xf numFmtId="179" fontId="13" fillId="2" borderId="0" xfId="2" applyNumberFormat="1" applyFont="1" applyFill="1" applyAlignment="1">
      <alignment vertical="center" wrapText="1"/>
    </xf>
    <xf numFmtId="1" fontId="13" fillId="2" borderId="0" xfId="2" applyNumberFormat="1" applyFont="1" applyFill="1" applyAlignment="1">
      <alignment vertical="center"/>
    </xf>
    <xf numFmtId="3" fontId="32" fillId="2" borderId="0" xfId="2" applyNumberFormat="1" applyFont="1" applyFill="1" applyAlignment="1">
      <alignment vertical="center" wrapText="1"/>
    </xf>
    <xf numFmtId="179" fontId="32" fillId="2" borderId="0" xfId="2" applyNumberFormat="1" applyFont="1" applyFill="1" applyAlignment="1">
      <alignment vertical="center" wrapText="1"/>
    </xf>
    <xf numFmtId="1" fontId="32" fillId="2" borderId="0" xfId="2" applyNumberFormat="1" applyFont="1" applyFill="1" applyAlignment="1">
      <alignment vertical="center"/>
    </xf>
    <xf numFmtId="3" fontId="9" fillId="2" borderId="1" xfId="23" applyNumberFormat="1" applyFont="1" applyFill="1" applyBorder="1" applyAlignment="1">
      <alignment horizontal="right" vertical="center" wrapText="1"/>
    </xf>
    <xf numFmtId="1" fontId="15" fillId="2" borderId="2" xfId="2" applyNumberFormat="1" applyFont="1" applyFill="1" applyBorder="1" applyAlignment="1">
      <alignment horizontal="center" vertical="center" wrapText="1"/>
    </xf>
    <xf numFmtId="3" fontId="9" fillId="2" borderId="1" xfId="23" quotePrefix="1" applyNumberFormat="1" applyFont="1" applyFill="1" applyBorder="1" applyAlignment="1">
      <alignment horizontal="right" vertical="center" wrapText="1"/>
    </xf>
    <xf numFmtId="3" fontId="15" fillId="2" borderId="1" xfId="23" quotePrefix="1" applyNumberFormat="1" applyFont="1" applyFill="1" applyBorder="1" applyAlignment="1">
      <alignment horizontal="right" vertical="center" wrapText="1"/>
    </xf>
    <xf numFmtId="3" fontId="15" fillId="2" borderId="1" xfId="24" applyNumberFormat="1" applyFont="1" applyFill="1" applyBorder="1" applyAlignment="1">
      <alignment horizontal="center" vertical="center" wrapText="1"/>
    </xf>
    <xf numFmtId="3" fontId="15" fillId="2" borderId="1" xfId="24" applyNumberFormat="1" applyFont="1" applyFill="1" applyBorder="1" applyAlignment="1">
      <alignment horizontal="left" vertical="center" wrapText="1"/>
    </xf>
    <xf numFmtId="0" fontId="15" fillId="2" borderId="1" xfId="24" applyFont="1" applyFill="1" applyBorder="1" applyAlignment="1">
      <alignment horizontal="left" vertical="center" wrapText="1"/>
    </xf>
    <xf numFmtId="3" fontId="15" fillId="2" borderId="1" xfId="23" applyNumberFormat="1" applyFont="1" applyFill="1" applyBorder="1" applyAlignment="1">
      <alignment horizontal="right" vertical="center" wrapText="1"/>
    </xf>
    <xf numFmtId="0" fontId="15" fillId="2" borderId="1" xfId="20" applyFont="1" applyFill="1" applyBorder="1" applyAlignment="1">
      <alignment vertical="center" wrapText="1"/>
    </xf>
    <xf numFmtId="49" fontId="15" fillId="2" borderId="1" xfId="2" applyNumberFormat="1" applyFont="1" applyFill="1" applyBorder="1" applyAlignment="1">
      <alignment horizontal="center" vertical="center"/>
    </xf>
    <xf numFmtId="1" fontId="12" fillId="2" borderId="1" xfId="2" applyNumberFormat="1" applyFont="1" applyFill="1" applyBorder="1" applyAlignment="1">
      <alignment horizontal="center" vertical="center" wrapText="1"/>
    </xf>
    <xf numFmtId="3" fontId="15" fillId="2" borderId="1" xfId="20" applyNumberFormat="1" applyFont="1" applyFill="1" applyBorder="1" applyAlignment="1">
      <alignment vertical="center" wrapText="1"/>
    </xf>
    <xf numFmtId="3" fontId="15" fillId="2" borderId="1" xfId="2" quotePrefix="1" applyNumberFormat="1" applyFont="1" applyFill="1" applyBorder="1" applyAlignment="1">
      <alignment horizontal="right" vertical="center" wrapText="1"/>
    </xf>
    <xf numFmtId="0" fontId="15" fillId="2" borderId="1" xfId="13" quotePrefix="1" applyFont="1" applyFill="1" applyBorder="1" applyAlignment="1">
      <alignment horizontal="center" vertical="center" wrapText="1"/>
    </xf>
    <xf numFmtId="1" fontId="15" fillId="2" borderId="1" xfId="3" applyNumberFormat="1" applyFont="1" applyFill="1" applyBorder="1" applyAlignment="1">
      <alignment horizontal="center" vertical="center" wrapText="1"/>
    </xf>
    <xf numFmtId="1" fontId="15" fillId="2" borderId="2" xfId="2" applyNumberFormat="1" applyFont="1" applyFill="1" applyBorder="1" applyAlignment="1">
      <alignment vertical="center" wrapText="1"/>
    </xf>
    <xf numFmtId="3" fontId="15" fillId="2" borderId="1" xfId="14" applyNumberFormat="1" applyFont="1" applyFill="1" applyBorder="1" applyAlignment="1">
      <alignment horizontal="left" vertical="center" wrapText="1"/>
    </xf>
    <xf numFmtId="3" fontId="15" fillId="2" borderId="1" xfId="20" applyNumberFormat="1" applyFont="1" applyFill="1" applyBorder="1" applyAlignment="1">
      <alignment horizontal="right" vertical="center" shrinkToFit="1"/>
    </xf>
    <xf numFmtId="3" fontId="15" fillId="2" borderId="1" xfId="25" applyNumberFormat="1" applyFont="1" applyFill="1" applyBorder="1" applyAlignment="1">
      <alignment horizontal="left" vertical="center" wrapText="1"/>
    </xf>
    <xf numFmtId="3" fontId="9" fillId="2" borderId="1" xfId="25" applyNumberFormat="1" applyFont="1" applyFill="1" applyBorder="1" applyAlignment="1">
      <alignment horizontal="left" vertical="center" wrapText="1"/>
    </xf>
    <xf numFmtId="4" fontId="23" fillId="2" borderId="0" xfId="2" applyNumberFormat="1" applyFont="1" applyFill="1" applyAlignment="1">
      <alignment vertical="center" wrapText="1"/>
    </xf>
    <xf numFmtId="3" fontId="9" fillId="2" borderId="11" xfId="20" applyNumberFormat="1" applyFont="1" applyFill="1" applyBorder="1" applyAlignment="1">
      <alignment horizontal="right" vertical="center" wrapText="1"/>
    </xf>
    <xf numFmtId="3" fontId="15" fillId="2" borderId="11" xfId="20" applyNumberFormat="1" applyFont="1" applyFill="1" applyBorder="1" applyAlignment="1">
      <alignment horizontal="right" vertical="center" wrapText="1"/>
    </xf>
    <xf numFmtId="1" fontId="15" fillId="2" borderId="5" xfId="2" applyNumberFormat="1" applyFont="1" applyFill="1" applyBorder="1" applyAlignment="1">
      <alignment vertical="center" wrapText="1"/>
    </xf>
    <xf numFmtId="49" fontId="17" fillId="2" borderId="17" xfId="2" applyNumberFormat="1" applyFont="1" applyFill="1" applyBorder="1" applyAlignment="1">
      <alignment horizontal="center" vertical="center"/>
    </xf>
    <xf numFmtId="1" fontId="17" fillId="2" borderId="17" xfId="2" applyNumberFormat="1" applyFont="1" applyFill="1" applyBorder="1" applyAlignment="1">
      <alignment horizontal="left" vertical="center" wrapText="1"/>
    </xf>
    <xf numFmtId="3" fontId="18" fillId="2" borderId="17" xfId="2" applyNumberFormat="1" applyFont="1" applyFill="1" applyBorder="1" applyAlignment="1">
      <alignment horizontal="center" vertical="center" wrapText="1"/>
    </xf>
    <xf numFmtId="3" fontId="18" fillId="2" borderId="17" xfId="2" applyNumberFormat="1" applyFont="1" applyFill="1" applyBorder="1" applyAlignment="1">
      <alignment horizontal="right" vertical="center"/>
    </xf>
    <xf numFmtId="1" fontId="23" fillId="2" borderId="17" xfId="2" applyNumberFormat="1" applyFont="1" applyFill="1" applyBorder="1" applyAlignment="1">
      <alignment horizontal="right" vertical="center"/>
    </xf>
    <xf numFmtId="49" fontId="23" fillId="2" borderId="0" xfId="2" applyNumberFormat="1" applyFont="1" applyFill="1" applyAlignment="1">
      <alignment horizontal="center" vertical="center"/>
    </xf>
    <xf numFmtId="1" fontId="18" fillId="2" borderId="0" xfId="2" applyNumberFormat="1" applyFont="1" applyFill="1" applyAlignment="1">
      <alignment vertical="center" wrapText="1"/>
    </xf>
    <xf numFmtId="1" fontId="18" fillId="2" borderId="0" xfId="2" applyNumberFormat="1" applyFont="1" applyFill="1" applyAlignment="1">
      <alignment horizontal="right" vertical="center"/>
    </xf>
    <xf numFmtId="1" fontId="18" fillId="2" borderId="0" xfId="2" applyNumberFormat="1" applyFont="1" applyFill="1" applyAlignment="1">
      <alignment horizontal="left" vertical="center" wrapText="1"/>
    </xf>
    <xf numFmtId="49" fontId="23" fillId="2" borderId="0" xfId="2" applyNumberFormat="1" applyFont="1" applyFill="1" applyAlignment="1">
      <alignment vertical="center"/>
    </xf>
    <xf numFmtId="1" fontId="23" fillId="2" borderId="0" xfId="2" applyNumberFormat="1" applyFont="1" applyFill="1" applyAlignment="1">
      <alignment vertical="center" wrapText="1"/>
    </xf>
    <xf numFmtId="1" fontId="23" fillId="2" borderId="0" xfId="2" applyNumberFormat="1" applyFont="1" applyFill="1" applyAlignment="1">
      <alignment horizontal="center" vertical="center" wrapText="1"/>
    </xf>
    <xf numFmtId="3" fontId="15" fillId="2" borderId="2" xfId="2" applyNumberFormat="1" applyFont="1" applyFill="1" applyBorder="1" applyAlignment="1">
      <alignment horizontal="right" vertical="center"/>
    </xf>
    <xf numFmtId="3" fontId="18" fillId="2" borderId="1" xfId="20" applyNumberFormat="1" applyFont="1" applyFill="1" applyBorder="1" applyAlignment="1">
      <alignment horizontal="right" vertical="center" wrapText="1"/>
    </xf>
    <xf numFmtId="3" fontId="18" fillId="2" borderId="1" xfId="23" applyNumberFormat="1" applyFont="1" applyFill="1" applyBorder="1" applyAlignment="1">
      <alignment horizontal="right" vertical="center" wrapText="1"/>
    </xf>
    <xf numFmtId="3" fontId="34" fillId="2" borderId="0" xfId="2" applyNumberFormat="1" applyFont="1" applyFill="1" applyAlignment="1">
      <alignment vertical="center" wrapText="1"/>
    </xf>
    <xf numFmtId="179" fontId="34" fillId="2" borderId="0" xfId="2" applyNumberFormat="1" applyFont="1" applyFill="1" applyAlignment="1">
      <alignment vertical="center" wrapText="1"/>
    </xf>
    <xf numFmtId="1" fontId="34" fillId="2" borderId="0" xfId="2" applyNumberFormat="1" applyFont="1" applyFill="1" applyAlignment="1">
      <alignment vertical="center"/>
    </xf>
    <xf numFmtId="37" fontId="9" fillId="2" borderId="1" xfId="7" quotePrefix="1" applyNumberFormat="1" applyFont="1" applyFill="1" applyBorder="1" applyAlignment="1">
      <alignment horizontal="right" vertical="center" wrapText="1"/>
    </xf>
    <xf numFmtId="165" fontId="9" fillId="2" borderId="1" xfId="1" applyFont="1" applyFill="1" applyBorder="1" applyAlignment="1">
      <alignment horizontal="right" vertical="center" wrapText="1"/>
    </xf>
    <xf numFmtId="165" fontId="15" fillId="2" borderId="1" xfId="1" quotePrefix="1" applyFont="1" applyFill="1" applyBorder="1" applyAlignment="1">
      <alignment horizontal="right" vertical="center" wrapText="1"/>
    </xf>
    <xf numFmtId="165" fontId="9" fillId="2" borderId="1" xfId="1" quotePrefix="1" applyFont="1" applyFill="1" applyBorder="1" applyAlignment="1">
      <alignment horizontal="right" vertical="center" wrapText="1"/>
    </xf>
    <xf numFmtId="165" fontId="9" fillId="2" borderId="1" xfId="1" quotePrefix="1" applyFont="1" applyFill="1" applyBorder="1" applyAlignment="1">
      <alignment horizontal="center" vertical="center" wrapText="1"/>
    </xf>
    <xf numFmtId="165" fontId="15" fillId="2" borderId="1" xfId="1" quotePrefix="1" applyFont="1" applyFill="1" applyBorder="1" applyAlignment="1">
      <alignment horizontal="center" vertical="center" wrapText="1"/>
    </xf>
    <xf numFmtId="165" fontId="15" fillId="2" borderId="1" xfId="1" applyFont="1" applyFill="1" applyBorder="1" applyAlignment="1">
      <alignment horizontal="right" vertical="center" wrapText="1"/>
    </xf>
    <xf numFmtId="3" fontId="15" fillId="2" borderId="2" xfId="2" applyNumberFormat="1" applyFont="1" applyFill="1" applyBorder="1" applyAlignment="1">
      <alignment vertical="center" wrapText="1"/>
    </xf>
    <xf numFmtId="3" fontId="15" fillId="2" borderId="1" xfId="7" applyNumberFormat="1" applyFont="1" applyFill="1" applyBorder="1" applyAlignment="1">
      <alignment horizontal="left" vertical="center" wrapText="1"/>
    </xf>
    <xf numFmtId="179" fontId="15" fillId="2" borderId="1" xfId="7" quotePrefix="1" applyNumberFormat="1" applyFont="1" applyFill="1" applyBorder="1" applyAlignment="1">
      <alignment horizontal="left" vertical="center" wrapText="1" shrinkToFit="1"/>
    </xf>
    <xf numFmtId="3" fontId="15" fillId="2" borderId="2" xfId="2" applyNumberFormat="1" applyFont="1" applyFill="1" applyBorder="1" applyAlignment="1">
      <alignment horizontal="left" vertical="center"/>
    </xf>
    <xf numFmtId="177" fontId="15" fillId="2" borderId="1" xfId="7" applyNumberFormat="1" applyFont="1" applyFill="1" applyBorder="1" applyAlignment="1">
      <alignment horizontal="left" vertical="center" wrapText="1"/>
    </xf>
    <xf numFmtId="3" fontId="15" fillId="2" borderId="1" xfId="2" quotePrefix="1" applyNumberFormat="1" applyFont="1" applyFill="1" applyBorder="1" applyAlignment="1">
      <alignment horizontal="left" vertical="center" wrapText="1"/>
    </xf>
    <xf numFmtId="3" fontId="9" fillId="2" borderId="12" xfId="2" applyNumberFormat="1" applyFont="1" applyFill="1" applyBorder="1" applyAlignment="1">
      <alignment horizontal="center" vertical="center" wrapText="1"/>
    </xf>
    <xf numFmtId="3" fontId="15" fillId="2" borderId="1" xfId="2" applyNumberFormat="1" applyFont="1" applyFill="1" applyBorder="1" applyAlignment="1">
      <alignment horizontal="left" vertical="center"/>
    </xf>
    <xf numFmtId="3" fontId="15" fillId="2" borderId="2" xfId="2" applyNumberFormat="1" applyFont="1" applyFill="1" applyBorder="1" applyAlignment="1">
      <alignment horizontal="left" vertical="center" wrapText="1"/>
    </xf>
    <xf numFmtId="1" fontId="15" fillId="2" borderId="1" xfId="2" quotePrefix="1" applyNumberFormat="1" applyFont="1" applyFill="1" applyBorder="1" applyAlignment="1">
      <alignment horizontal="left" vertical="center" wrapText="1"/>
    </xf>
    <xf numFmtId="1" fontId="15" fillId="2" borderId="1" xfId="14" applyNumberFormat="1" applyFont="1" applyFill="1" applyBorder="1" applyAlignment="1">
      <alignment horizontal="left" vertical="center" wrapText="1"/>
    </xf>
    <xf numFmtId="178" fontId="15" fillId="2" borderId="1" xfId="1" applyNumberFormat="1" applyFont="1" applyFill="1" applyBorder="1" applyAlignment="1">
      <alignment horizontal="right" vertical="center" wrapText="1"/>
    </xf>
    <xf numFmtId="3" fontId="15" fillId="2" borderId="2" xfId="2" quotePrefix="1" applyNumberFormat="1" applyFont="1" applyFill="1" applyBorder="1" applyAlignment="1">
      <alignment vertical="center" wrapText="1"/>
    </xf>
    <xf numFmtId="1" fontId="15" fillId="2" borderId="1" xfId="2" quotePrefix="1" applyNumberFormat="1" applyFont="1" applyFill="1" applyBorder="1" applyAlignment="1">
      <alignment horizontal="center" vertical="center" wrapText="1"/>
    </xf>
    <xf numFmtId="182" fontId="15" fillId="2" borderId="1" xfId="20" applyNumberFormat="1" applyFont="1" applyFill="1" applyBorder="1" applyAlignment="1">
      <alignment horizontal="right" vertical="center" wrapText="1"/>
    </xf>
    <xf numFmtId="3" fontId="15" fillId="2" borderId="5" xfId="2" applyNumberFormat="1" applyFont="1" applyFill="1" applyBorder="1" applyAlignment="1">
      <alignment horizontal="right" vertical="center"/>
    </xf>
    <xf numFmtId="179" fontId="15" fillId="2" borderId="1" xfId="7" quotePrefix="1" applyNumberFormat="1" applyFont="1" applyFill="1" applyBorder="1" applyAlignment="1">
      <alignment horizontal="left" vertical="center" shrinkToFit="1"/>
    </xf>
    <xf numFmtId="49" fontId="15" fillId="2" borderId="0" xfId="2" applyNumberFormat="1" applyFont="1" applyFill="1" applyAlignment="1">
      <alignment horizontal="center" vertical="center"/>
    </xf>
    <xf numFmtId="1" fontId="15" fillId="2" borderId="0" xfId="2" applyNumberFormat="1" applyFont="1" applyFill="1" applyAlignment="1">
      <alignment vertical="center" wrapText="1"/>
    </xf>
    <xf numFmtId="1" fontId="15" fillId="2" borderId="0" xfId="2" applyNumberFormat="1" applyFont="1" applyFill="1" applyAlignment="1">
      <alignment horizontal="right" vertical="center"/>
    </xf>
    <xf numFmtId="1" fontId="19" fillId="2" borderId="0" xfId="2" applyNumberFormat="1" applyFont="1" applyFill="1" applyAlignment="1">
      <alignment horizontal="left" vertical="center" wrapText="1"/>
    </xf>
    <xf numFmtId="177" fontId="9" fillId="2" borderId="1" xfId="7" quotePrefix="1" applyNumberFormat="1" applyFont="1" applyFill="1" applyBorder="1" applyAlignment="1">
      <alignment horizontal="left" vertical="center" wrapText="1"/>
    </xf>
    <xf numFmtId="178" fontId="9" fillId="2" borderId="1" xfId="10" applyNumberFormat="1" applyFont="1" applyFill="1" applyBorder="1" applyAlignment="1">
      <alignment horizontal="left" vertical="center" wrapText="1"/>
    </xf>
    <xf numFmtId="177" fontId="27" fillId="2" borderId="1" xfId="7" quotePrefix="1" applyNumberFormat="1" applyFont="1" applyFill="1" applyBorder="1" applyAlignment="1">
      <alignment horizontal="left" vertical="center" wrapText="1"/>
    </xf>
    <xf numFmtId="1" fontId="15" fillId="2" borderId="0" xfId="2" applyNumberFormat="1" applyFont="1" applyFill="1" applyAlignment="1">
      <alignment horizontal="left" vertical="center"/>
    </xf>
    <xf numFmtId="1" fontId="14" fillId="2" borderId="0" xfId="2" applyNumberFormat="1" applyFont="1" applyFill="1" applyAlignment="1">
      <alignment horizontal="left" vertical="center"/>
    </xf>
    <xf numFmtId="1" fontId="14" fillId="2" borderId="15" xfId="2" applyNumberFormat="1" applyFont="1" applyFill="1" applyBorder="1" applyAlignment="1">
      <alignment horizontal="left" vertical="center"/>
    </xf>
    <xf numFmtId="1" fontId="14" fillId="2" borderId="9" xfId="2" applyNumberFormat="1" applyFont="1" applyFill="1" applyBorder="1" applyAlignment="1">
      <alignment horizontal="left" vertical="center"/>
    </xf>
    <xf numFmtId="178" fontId="9" fillId="2" borderId="1" xfId="1" applyNumberFormat="1" applyFont="1" applyFill="1" applyBorder="1" applyAlignment="1">
      <alignment vertical="center" wrapText="1"/>
    </xf>
    <xf numFmtId="178" fontId="9" fillId="2" borderId="1" xfId="1" applyNumberFormat="1" applyFont="1" applyFill="1" applyBorder="1" applyAlignment="1">
      <alignment horizontal="right" vertical="center" wrapText="1"/>
    </xf>
    <xf numFmtId="49" fontId="9" fillId="2" borderId="1" xfId="2" applyNumberFormat="1" applyFont="1" applyFill="1" applyBorder="1" applyAlignment="1">
      <alignment horizontal="center" vertical="center" wrapText="1"/>
    </xf>
    <xf numFmtId="3" fontId="9" fillId="2" borderId="1" xfId="2"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3" fontId="15" fillId="2" borderId="1" xfId="11" applyNumberFormat="1" applyFont="1" applyFill="1" applyBorder="1" applyAlignment="1">
      <alignment horizontal="center" vertical="center" wrapText="1"/>
    </xf>
    <xf numFmtId="178" fontId="15" fillId="2" borderId="1" xfId="6" applyNumberFormat="1" applyFont="1" applyFill="1" applyBorder="1" applyAlignment="1">
      <alignment horizontal="left" vertical="center" wrapText="1"/>
    </xf>
    <xf numFmtId="178" fontId="0" fillId="0" borderId="0" xfId="1" applyNumberFormat="1" applyFont="1"/>
    <xf numFmtId="1" fontId="13" fillId="2" borderId="0" xfId="2" applyNumberFormat="1" applyFont="1" applyFill="1" applyAlignment="1">
      <alignment vertical="center" wrapText="1"/>
    </xf>
    <xf numFmtId="3" fontId="15" fillId="2" borderId="1" xfId="2" quotePrefix="1" applyNumberFormat="1" applyFont="1" applyFill="1" applyBorder="1" applyAlignment="1">
      <alignment horizontal="left" vertical="top" wrapText="1"/>
    </xf>
    <xf numFmtId="3" fontId="15" fillId="2" borderId="1" xfId="17" applyNumberFormat="1" applyFont="1" applyFill="1" applyBorder="1" applyAlignment="1">
      <alignment horizontal="center" vertical="center" wrapText="1"/>
    </xf>
    <xf numFmtId="0" fontId="15" fillId="2" borderId="1" xfId="17" applyFont="1" applyFill="1" applyBorder="1" applyAlignment="1">
      <alignment vertical="center" wrapText="1"/>
    </xf>
    <xf numFmtId="3" fontId="15" fillId="2" borderId="1" xfId="2" applyNumberFormat="1" applyFont="1" applyFill="1" applyBorder="1" applyAlignment="1">
      <alignment horizontal="center" wrapText="1"/>
    </xf>
    <xf numFmtId="3" fontId="27" fillId="2" borderId="1" xfId="2" applyNumberFormat="1" applyFont="1" applyFill="1" applyBorder="1" applyAlignment="1">
      <alignment vertical="center" wrapText="1"/>
    </xf>
    <xf numFmtId="3" fontId="15" fillId="2" borderId="11" xfId="20" applyNumberFormat="1" applyFont="1" applyFill="1" applyBorder="1" applyAlignment="1">
      <alignment horizontal="left" vertical="center" wrapText="1"/>
    </xf>
    <xf numFmtId="178" fontId="15" fillId="2" borderId="1" xfId="21" quotePrefix="1" applyNumberFormat="1" applyFont="1" applyFill="1" applyBorder="1" applyAlignment="1">
      <alignment horizontal="left" vertical="center" wrapText="1"/>
    </xf>
    <xf numFmtId="3" fontId="27" fillId="2" borderId="1" xfId="2" applyNumberFormat="1" applyFont="1" applyFill="1" applyBorder="1" applyAlignment="1">
      <alignment horizontal="center" vertical="center" wrapText="1"/>
    </xf>
    <xf numFmtId="178" fontId="15" fillId="2" borderId="1" xfId="10" applyNumberFormat="1" applyFont="1" applyFill="1" applyBorder="1" applyAlignment="1">
      <alignment horizontal="left" vertical="center" wrapText="1"/>
    </xf>
    <xf numFmtId="177" fontId="15" fillId="2" borderId="1" xfId="7" quotePrefix="1" applyNumberFormat="1" applyFont="1" applyFill="1" applyBorder="1" applyAlignment="1">
      <alignment horizontal="left" vertical="center" wrapText="1"/>
    </xf>
    <xf numFmtId="1" fontId="19" fillId="2" borderId="0" xfId="2" applyNumberFormat="1" applyFont="1" applyFill="1" applyAlignment="1">
      <alignment horizontal="center" vertical="center" wrapText="1"/>
    </xf>
    <xf numFmtId="3" fontId="9" fillId="2" borderId="5" xfId="2" applyNumberFormat="1" applyFont="1" applyFill="1" applyBorder="1" applyAlignment="1">
      <alignment horizontal="center" vertical="center" wrapText="1"/>
    </xf>
    <xf numFmtId="3" fontId="9" fillId="2" borderId="11" xfId="2" applyNumberFormat="1" applyFont="1" applyFill="1" applyBorder="1" applyAlignment="1">
      <alignment horizontal="center" vertical="center" wrapText="1"/>
    </xf>
    <xf numFmtId="0" fontId="37" fillId="0" borderId="0" xfId="3" applyFont="1" applyAlignment="1">
      <alignment horizontal="center" vertical="center"/>
    </xf>
    <xf numFmtId="3" fontId="38" fillId="0" borderId="7" xfId="2" applyNumberFormat="1" applyFont="1" applyBorder="1" applyAlignment="1">
      <alignment vertical="center" wrapText="1"/>
    </xf>
    <xf numFmtId="3" fontId="38" fillId="2" borderId="7" xfId="2" applyNumberFormat="1" applyFont="1" applyFill="1" applyBorder="1" applyAlignment="1">
      <alignment vertical="center" wrapText="1"/>
    </xf>
    <xf numFmtId="3" fontId="38" fillId="0" borderId="19" xfId="2" applyNumberFormat="1" applyFont="1" applyBorder="1" applyAlignment="1">
      <alignment vertical="center" wrapText="1"/>
    </xf>
    <xf numFmtId="3" fontId="38" fillId="2" borderId="19" xfId="2" applyNumberFormat="1" applyFont="1" applyFill="1" applyBorder="1" applyAlignment="1">
      <alignment vertical="center" wrapText="1"/>
    </xf>
    <xf numFmtId="3" fontId="38" fillId="0" borderId="6" xfId="2" applyNumberFormat="1" applyFont="1" applyBorder="1" applyAlignment="1">
      <alignment vertical="center" wrapText="1"/>
    </xf>
    <xf numFmtId="3" fontId="38" fillId="2" borderId="6" xfId="2" applyNumberFormat="1" applyFont="1" applyFill="1" applyBorder="1" applyAlignment="1">
      <alignment vertical="center" wrapText="1"/>
    </xf>
    <xf numFmtId="0" fontId="15" fillId="2" borderId="1" xfId="9" applyFont="1" applyFill="1" applyBorder="1" applyAlignment="1">
      <alignment vertical="center" wrapText="1"/>
    </xf>
    <xf numFmtId="1" fontId="33" fillId="2" borderId="0" xfId="2" applyNumberFormat="1" applyFont="1" applyFill="1" applyAlignment="1">
      <alignment vertical="center"/>
    </xf>
    <xf numFmtId="3" fontId="33" fillId="2" borderId="0" xfId="2" applyNumberFormat="1" applyFont="1" applyFill="1" applyAlignment="1">
      <alignment vertical="center" wrapText="1"/>
    </xf>
    <xf numFmtId="3" fontId="33" fillId="2" borderId="11" xfId="2" applyNumberFormat="1" applyFont="1" applyFill="1" applyBorder="1" applyAlignment="1">
      <alignment vertical="center" wrapText="1"/>
    </xf>
    <xf numFmtId="3" fontId="33" fillId="2" borderId="1" xfId="2" applyNumberFormat="1" applyFont="1" applyFill="1" applyBorder="1" applyAlignment="1">
      <alignment vertical="center" wrapText="1"/>
    </xf>
    <xf numFmtId="0" fontId="15" fillId="2" borderId="1" xfId="17" applyFont="1" applyFill="1" applyBorder="1" applyAlignment="1">
      <alignment horizontal="left" vertical="center" wrapText="1"/>
    </xf>
    <xf numFmtId="2" fontId="15" fillId="2" borderId="1" xfId="0" applyNumberFormat="1" applyFont="1" applyFill="1" applyBorder="1" applyAlignment="1">
      <alignment horizontal="left" vertical="center" wrapText="1"/>
    </xf>
    <xf numFmtId="3" fontId="26" fillId="2" borderId="0" xfId="2" applyNumberFormat="1" applyFont="1" applyFill="1" applyAlignment="1">
      <alignment horizontal="center" vertical="center" wrapText="1"/>
    </xf>
    <xf numFmtId="3" fontId="26" fillId="2" borderId="0" xfId="2" applyNumberFormat="1" applyFont="1" applyFill="1" applyAlignment="1">
      <alignment vertical="center" wrapText="1"/>
    </xf>
    <xf numFmtId="3" fontId="26" fillId="2" borderId="11" xfId="2" applyNumberFormat="1" applyFont="1" applyFill="1" applyBorder="1" applyAlignment="1">
      <alignment vertical="center" wrapText="1"/>
    </xf>
    <xf numFmtId="3" fontId="26" fillId="2" borderId="1" xfId="2" applyNumberFormat="1" applyFont="1" applyFill="1" applyBorder="1" applyAlignment="1">
      <alignment vertical="center" wrapText="1"/>
    </xf>
    <xf numFmtId="1" fontId="17" fillId="2" borderId="0" xfId="2" applyNumberFormat="1" applyFont="1" applyFill="1" applyAlignment="1">
      <alignment horizontal="center" vertical="center" wrapText="1"/>
    </xf>
    <xf numFmtId="178" fontId="39" fillId="2" borderId="1" xfId="21" quotePrefix="1" applyNumberFormat="1" applyFont="1" applyFill="1" applyBorder="1" applyAlignment="1">
      <alignment horizontal="right" vertical="center" wrapText="1"/>
    </xf>
    <xf numFmtId="177" fontId="39" fillId="2" borderId="1" xfId="7" quotePrefix="1" applyNumberFormat="1" applyFont="1" applyFill="1" applyBorder="1" applyAlignment="1">
      <alignment horizontal="right" vertical="center" wrapText="1"/>
    </xf>
    <xf numFmtId="178" fontId="39" fillId="2" borderId="1" xfId="10" applyNumberFormat="1" applyFont="1" applyFill="1" applyBorder="1" applyAlignment="1">
      <alignment horizontal="right" vertical="center" wrapText="1"/>
    </xf>
    <xf numFmtId="177" fontId="39" fillId="2" borderId="1" xfId="7" applyNumberFormat="1" applyFont="1" applyFill="1" applyBorder="1" applyAlignment="1">
      <alignment horizontal="right" vertical="center"/>
    </xf>
    <xf numFmtId="179" fontId="39" fillId="2" borderId="1" xfId="7" quotePrefix="1" applyNumberFormat="1" applyFont="1" applyFill="1" applyBorder="1" applyAlignment="1">
      <alignment horizontal="right" vertical="center" shrinkToFit="1"/>
    </xf>
    <xf numFmtId="177" fontId="39" fillId="2" borderId="1" xfId="7" applyNumberFormat="1" applyFont="1" applyFill="1" applyBorder="1" applyAlignment="1">
      <alignment horizontal="right" vertical="center" shrinkToFit="1"/>
    </xf>
    <xf numFmtId="3" fontId="39" fillId="2" borderId="1" xfId="2" applyNumberFormat="1" applyFont="1" applyFill="1" applyBorder="1" applyAlignment="1">
      <alignment horizontal="right" vertical="center" wrapText="1"/>
    </xf>
    <xf numFmtId="178" fontId="39" fillId="2" borderId="1" xfId="1" applyNumberFormat="1" applyFont="1" applyFill="1" applyBorder="1" applyAlignment="1">
      <alignment horizontal="right" vertical="center" wrapText="1"/>
    </xf>
    <xf numFmtId="177" fontId="15" fillId="2" borderId="1" xfId="2" applyNumberFormat="1" applyFont="1" applyFill="1" applyBorder="1" applyAlignment="1">
      <alignment horizontal="right" vertical="center" wrapText="1"/>
    </xf>
    <xf numFmtId="3" fontId="39" fillId="2" borderId="1" xfId="7" applyNumberFormat="1" applyFont="1" applyFill="1" applyBorder="1" applyAlignment="1">
      <alignment horizontal="right" vertical="center"/>
    </xf>
    <xf numFmtId="177" fontId="39" fillId="2" borderId="1" xfId="10" applyNumberFormat="1" applyFont="1" applyFill="1" applyBorder="1" applyAlignment="1">
      <alignment horizontal="right" vertical="center"/>
    </xf>
    <xf numFmtId="178" fontId="0" fillId="0" borderId="0" xfId="0" applyNumberFormat="1"/>
    <xf numFmtId="0" fontId="275" fillId="0" borderId="0" xfId="0" applyFont="1"/>
    <xf numFmtId="0" fontId="280" fillId="0" borderId="0" xfId="0" applyFont="1"/>
    <xf numFmtId="3" fontId="23" fillId="2" borderId="1" xfId="44911" applyNumberFormat="1" applyFont="1" applyFill="1" applyBorder="1" applyAlignment="1">
      <alignment horizontal="center" vertical="center" wrapText="1"/>
    </xf>
    <xf numFmtId="3" fontId="29" fillId="0" borderId="5" xfId="44911" applyNumberFormat="1" applyFont="1" applyBorder="1" applyAlignment="1">
      <alignment horizontal="center" vertical="center" wrapText="1"/>
    </xf>
    <xf numFmtId="0" fontId="277" fillId="0" borderId="0" xfId="0" applyFont="1"/>
    <xf numFmtId="0" fontId="23" fillId="2" borderId="46" xfId="3" applyFont="1" applyFill="1" applyBorder="1" applyAlignment="1">
      <alignment horizontal="center" vertical="center" wrapText="1"/>
    </xf>
    <xf numFmtId="0" fontId="23" fillId="2" borderId="46" xfId="3" applyFont="1" applyFill="1" applyBorder="1" applyAlignment="1">
      <alignment horizontal="left" vertical="center" wrapText="1"/>
    </xf>
    <xf numFmtId="178" fontId="15" fillId="2" borderId="1" xfId="3" applyNumberFormat="1" applyFont="1" applyFill="1" applyBorder="1" applyAlignment="1">
      <alignment horizontal="center" vertical="center" wrapText="1"/>
    </xf>
    <xf numFmtId="3" fontId="23" fillId="2" borderId="1" xfId="44911" applyNumberFormat="1" applyFont="1" applyFill="1" applyBorder="1" applyAlignment="1">
      <alignment horizontal="left" vertical="center" wrapText="1"/>
    </xf>
    <xf numFmtId="0" fontId="23" fillId="2" borderId="0" xfId="0" applyFont="1" applyFill="1" applyAlignment="1">
      <alignment horizontal="center"/>
    </xf>
    <xf numFmtId="178" fontId="15" fillId="2" borderId="1" xfId="3" applyNumberFormat="1" applyFont="1" applyFill="1" applyBorder="1" applyAlignment="1">
      <alignment vertical="center" wrapText="1"/>
    </xf>
    <xf numFmtId="3" fontId="23" fillId="2" borderId="5" xfId="44911" applyNumberFormat="1" applyFont="1" applyFill="1" applyBorder="1" applyAlignment="1">
      <alignment horizontal="center" vertical="center" wrapText="1"/>
    </xf>
    <xf numFmtId="0" fontId="13" fillId="2" borderId="0" xfId="0" applyFont="1" applyFill="1"/>
    <xf numFmtId="0" fontId="280" fillId="2" borderId="0" xfId="0" applyFont="1" applyFill="1"/>
    <xf numFmtId="0" fontId="275" fillId="2" borderId="0" xfId="0" applyFont="1" applyFill="1"/>
    <xf numFmtId="0" fontId="0" fillId="2" borderId="0" xfId="0" applyFill="1"/>
    <xf numFmtId="0" fontId="278" fillId="2" borderId="0" xfId="0" applyFont="1" applyFill="1"/>
    <xf numFmtId="3" fontId="13" fillId="2" borderId="64" xfId="44911" applyNumberFormat="1" applyFont="1" applyFill="1" applyBorder="1" applyAlignment="1">
      <alignment horizontal="center" vertical="center" wrapText="1"/>
    </xf>
    <xf numFmtId="0" fontId="281" fillId="2" borderId="0" xfId="0" applyFont="1" applyFill="1"/>
    <xf numFmtId="0" fontId="280" fillId="2" borderId="0" xfId="0" applyFont="1" applyFill="1" applyAlignment="1">
      <alignment horizontal="center"/>
    </xf>
    <xf numFmtId="0" fontId="276" fillId="2" borderId="0" xfId="0" applyFont="1" applyFill="1"/>
    <xf numFmtId="0" fontId="15" fillId="2" borderId="0" xfId="0" applyFont="1" applyFill="1"/>
    <xf numFmtId="3" fontId="13" fillId="0" borderId="46" xfId="44911" applyNumberFormat="1" applyFont="1" applyBorder="1" applyAlignment="1">
      <alignment horizontal="center" vertical="center" wrapText="1"/>
    </xf>
    <xf numFmtId="178" fontId="39" fillId="2" borderId="1" xfId="3" applyNumberFormat="1" applyFont="1" applyFill="1" applyBorder="1" applyAlignment="1">
      <alignment horizontal="center" vertical="center" wrapText="1"/>
    </xf>
    <xf numFmtId="3" fontId="12" fillId="2" borderId="46" xfId="0" applyNumberFormat="1" applyFont="1" applyFill="1" applyBorder="1" applyAlignment="1">
      <alignment horizontal="center" vertical="center"/>
    </xf>
    <xf numFmtId="0" fontId="276" fillId="0" borderId="8" xfId="0" applyFont="1" applyBorder="1" applyAlignment="1">
      <alignment horizontal="center" vertical="center" wrapText="1"/>
    </xf>
    <xf numFmtId="3" fontId="13" fillId="2" borderId="46" xfId="44911" applyNumberFormat="1" applyFont="1" applyFill="1" applyBorder="1" applyAlignment="1">
      <alignment horizontal="center" vertical="center" wrapText="1"/>
    </xf>
    <xf numFmtId="0" fontId="275" fillId="2" borderId="63" xfId="0" applyFont="1" applyFill="1" applyBorder="1" applyAlignment="1">
      <alignment horizontal="center" vertical="center" wrapText="1"/>
    </xf>
    <xf numFmtId="0" fontId="275" fillId="2" borderId="46" xfId="0" applyFont="1" applyFill="1" applyBorder="1" applyAlignment="1">
      <alignment horizontal="center" vertical="center" wrapText="1" shrinkToFit="1"/>
    </xf>
    <xf numFmtId="3" fontId="29" fillId="2" borderId="5" xfId="44911" applyNumberFormat="1" applyFont="1" applyFill="1" applyBorder="1" applyAlignment="1">
      <alignment horizontal="center" vertical="center" wrapText="1"/>
    </xf>
    <xf numFmtId="0" fontId="277" fillId="2" borderId="0" xfId="0" applyFont="1" applyFill="1"/>
    <xf numFmtId="3" fontId="6" fillId="2" borderId="46" xfId="0" applyNumberFormat="1" applyFont="1" applyFill="1" applyBorder="1" applyAlignment="1">
      <alignment horizontal="center" vertical="center"/>
    </xf>
    <xf numFmtId="0" fontId="275" fillId="0" borderId="0" xfId="0" applyFont="1" applyAlignment="1">
      <alignment horizontal="right"/>
    </xf>
    <xf numFmtId="3" fontId="283" fillId="0" borderId="1" xfId="44911" applyNumberFormat="1" applyFont="1" applyBorder="1" applyAlignment="1">
      <alignment horizontal="left" vertical="center" wrapText="1"/>
    </xf>
    <xf numFmtId="3" fontId="283" fillId="0" borderId="1" xfId="44911" applyNumberFormat="1" applyFont="1" applyBorder="1" applyAlignment="1">
      <alignment horizontal="right" vertical="center" wrapText="1"/>
    </xf>
    <xf numFmtId="0" fontId="278" fillId="0" borderId="0" xfId="0" applyFont="1"/>
    <xf numFmtId="0" fontId="276" fillId="0" borderId="0" xfId="0" applyFont="1" applyAlignment="1">
      <alignment vertical="center"/>
    </xf>
    <xf numFmtId="0" fontId="284" fillId="0" borderId="0" xfId="0" applyFont="1"/>
    <xf numFmtId="0" fontId="14" fillId="0" borderId="0" xfId="0" applyFont="1"/>
    <xf numFmtId="0" fontId="285" fillId="0" borderId="1" xfId="44911" applyFont="1" applyBorder="1" applyAlignment="1">
      <alignment horizontal="center" vertical="center" wrapText="1"/>
    </xf>
    <xf numFmtId="3" fontId="285" fillId="0" borderId="1" xfId="44911" applyNumberFormat="1" applyFont="1" applyBorder="1" applyAlignment="1">
      <alignment horizontal="center" vertical="center" wrapText="1"/>
    </xf>
    <xf numFmtId="3" fontId="286" fillId="0" borderId="1" xfId="44911" applyNumberFormat="1" applyFont="1" applyBorder="1" applyAlignment="1">
      <alignment horizontal="center" vertical="center" wrapText="1"/>
    </xf>
    <xf numFmtId="3" fontId="286" fillId="0" borderId="27" xfId="44911" applyNumberFormat="1" applyFont="1" applyBorder="1" applyAlignment="1">
      <alignment horizontal="center" vertical="center" wrapText="1"/>
    </xf>
    <xf numFmtId="0" fontId="287" fillId="0" borderId="0" xfId="0" applyFont="1"/>
    <xf numFmtId="0" fontId="286" fillId="0" borderId="0" xfId="0" applyFont="1"/>
    <xf numFmtId="3" fontId="14" fillId="0" borderId="1" xfId="44911" applyNumberFormat="1" applyFont="1" applyBorder="1" applyAlignment="1">
      <alignment horizontal="left" vertical="center" wrapText="1"/>
    </xf>
    <xf numFmtId="0" fontId="14" fillId="0" borderId="1" xfId="44911" applyFont="1" applyBorder="1" applyAlignment="1">
      <alignment horizontal="center" vertical="center" wrapText="1"/>
    </xf>
    <xf numFmtId="3" fontId="14" fillId="0" borderId="1" xfId="44911" applyNumberFormat="1" applyFont="1" applyBorder="1" applyAlignment="1">
      <alignment horizontal="right" vertical="center" wrapText="1"/>
    </xf>
    <xf numFmtId="0" fontId="283" fillId="0" borderId="1" xfId="44911" applyFont="1" applyBorder="1" applyAlignment="1">
      <alignment horizontal="center" vertical="center" wrapText="1"/>
    </xf>
    <xf numFmtId="0" fontId="277" fillId="2" borderId="8" xfId="0" applyFont="1" applyFill="1" applyBorder="1" applyAlignment="1">
      <alignment horizontal="center" vertical="center" wrapText="1"/>
    </xf>
    <xf numFmtId="0" fontId="280" fillId="0" borderId="8" xfId="0" applyFont="1" applyBorder="1" applyAlignment="1">
      <alignment horizontal="center" vertical="center" wrapText="1"/>
    </xf>
    <xf numFmtId="3" fontId="288" fillId="2" borderId="46" xfId="0" applyNumberFormat="1" applyFont="1" applyFill="1" applyBorder="1" applyAlignment="1">
      <alignment horizontal="center" vertical="center"/>
    </xf>
    <xf numFmtId="0" fontId="23" fillId="55" borderId="46" xfId="3" applyFont="1" applyFill="1" applyBorder="1" applyAlignment="1">
      <alignment horizontal="center" vertical="center" wrapText="1"/>
    </xf>
    <xf numFmtId="3" fontId="23" fillId="55" borderId="1" xfId="44911" applyNumberFormat="1" applyFont="1" applyFill="1" applyBorder="1" applyAlignment="1">
      <alignment horizontal="left" vertical="center" wrapText="1"/>
    </xf>
    <xf numFmtId="3" fontId="23" fillId="55" borderId="1" xfId="44911" applyNumberFormat="1" applyFont="1" applyFill="1" applyBorder="1" applyAlignment="1">
      <alignment horizontal="center" vertical="center" wrapText="1"/>
    </xf>
    <xf numFmtId="178" fontId="15" fillId="55" borderId="1" xfId="3" applyNumberFormat="1" applyFont="1" applyFill="1" applyBorder="1" applyAlignment="1">
      <alignment horizontal="center" vertical="center" wrapText="1"/>
    </xf>
    <xf numFmtId="178" fontId="15" fillId="55" borderId="1" xfId="3" applyNumberFormat="1" applyFont="1" applyFill="1" applyBorder="1" applyAlignment="1">
      <alignment vertical="center" wrapText="1"/>
    </xf>
    <xf numFmtId="3" fontId="12" fillId="55" borderId="46" xfId="0" applyNumberFormat="1" applyFont="1" applyFill="1" applyBorder="1" applyAlignment="1">
      <alignment horizontal="center" vertical="center"/>
    </xf>
    <xf numFmtId="0" fontId="280" fillId="55" borderId="0" xfId="0" applyFont="1" applyFill="1"/>
    <xf numFmtId="3" fontId="14" fillId="0" borderId="1" xfId="44911" applyNumberFormat="1" applyFont="1" applyBorder="1" applyAlignment="1">
      <alignment horizontal="center" vertical="center" wrapText="1"/>
    </xf>
    <xf numFmtId="3" fontId="284" fillId="0" borderId="0" xfId="0" applyNumberFormat="1" applyFont="1"/>
    <xf numFmtId="0" fontId="275" fillId="0" borderId="0" xfId="0" applyFont="1" applyAlignment="1">
      <alignment vertical="center" wrapText="1"/>
    </xf>
    <xf numFmtId="0" fontId="280" fillId="0" borderId="0" xfId="0" applyFont="1" applyAlignment="1">
      <alignment horizontal="center" vertical="center" wrapText="1"/>
    </xf>
    <xf numFmtId="0" fontId="280" fillId="0" borderId="0" xfId="0" applyFont="1" applyAlignment="1">
      <alignment vertical="center" wrapText="1"/>
    </xf>
    <xf numFmtId="0" fontId="277" fillId="0" borderId="0" xfId="0" applyFont="1" applyAlignment="1">
      <alignment vertical="center" wrapText="1"/>
    </xf>
    <xf numFmtId="0" fontId="289" fillId="0" borderId="0" xfId="0" applyFont="1" applyAlignment="1">
      <alignment vertical="center" wrapText="1"/>
    </xf>
    <xf numFmtId="0" fontId="289" fillId="0" borderId="0" xfId="0" applyFont="1" applyAlignment="1">
      <alignment horizontal="center" vertical="center" wrapText="1"/>
    </xf>
    <xf numFmtId="3" fontId="275" fillId="0" borderId="1" xfId="44911" applyNumberFormat="1" applyFont="1" applyBorder="1" applyAlignment="1">
      <alignment vertical="center" wrapText="1"/>
    </xf>
    <xf numFmtId="0" fontId="275" fillId="0" borderId="1" xfId="3" applyFont="1" applyBorder="1" applyAlignment="1">
      <alignment horizontal="center" vertical="center" wrapText="1"/>
    </xf>
    <xf numFmtId="0" fontId="275" fillId="0" borderId="1" xfId="0" applyFont="1" applyBorder="1" applyAlignment="1">
      <alignment vertical="center" wrapText="1"/>
    </xf>
    <xf numFmtId="178" fontId="275" fillId="0" borderId="1" xfId="1" applyNumberFormat="1" applyFont="1" applyFill="1" applyBorder="1" applyAlignment="1">
      <alignment horizontal="right" vertical="center" wrapText="1"/>
    </xf>
    <xf numFmtId="0" fontId="289" fillId="0" borderId="1" xfId="3" applyFont="1" applyBorder="1" applyAlignment="1">
      <alignment horizontal="center" vertical="center" wrapText="1"/>
    </xf>
    <xf numFmtId="0" fontId="289" fillId="0" borderId="1" xfId="3" applyFont="1" applyBorder="1" applyAlignment="1">
      <alignment horizontal="left" vertical="center" wrapText="1"/>
    </xf>
    <xf numFmtId="0" fontId="289" fillId="0" borderId="1" xfId="0" applyFont="1" applyBorder="1" applyAlignment="1">
      <alignment vertical="center" wrapText="1"/>
    </xf>
    <xf numFmtId="0" fontId="289" fillId="0" borderId="1" xfId="0" applyFont="1" applyBorder="1" applyAlignment="1">
      <alignment horizontal="center" vertical="center" wrapText="1"/>
    </xf>
    <xf numFmtId="178" fontId="289" fillId="0" borderId="1" xfId="1" applyNumberFormat="1" applyFont="1" applyFill="1" applyBorder="1" applyAlignment="1">
      <alignment horizontal="right" vertical="center" wrapText="1"/>
    </xf>
    <xf numFmtId="0" fontId="289" fillId="0" borderId="1" xfId="0" applyFont="1" applyBorder="1" applyAlignment="1">
      <alignment horizontal="left" vertical="center" wrapText="1"/>
    </xf>
    <xf numFmtId="3" fontId="275" fillId="0" borderId="1" xfId="44911" applyNumberFormat="1" applyFont="1" applyBorder="1" applyAlignment="1">
      <alignment horizontal="center" vertical="center" wrapText="1"/>
    </xf>
    <xf numFmtId="0" fontId="9" fillId="0" borderId="1" xfId="44913" applyFont="1" applyBorder="1" applyAlignment="1">
      <alignment horizontal="center" vertical="center" wrapText="1"/>
    </xf>
    <xf numFmtId="0" fontId="293" fillId="0" borderId="1" xfId="44913" applyFont="1" applyBorder="1" applyAlignment="1">
      <alignment horizontal="center" vertical="center" wrapText="1"/>
    </xf>
    <xf numFmtId="181" fontId="293" fillId="0" borderId="1" xfId="44913" applyNumberFormat="1" applyFont="1" applyBorder="1" applyAlignment="1">
      <alignment horizontal="right" vertical="center" wrapText="1"/>
    </xf>
    <xf numFmtId="179" fontId="293" fillId="0" borderId="1" xfId="44913" applyNumberFormat="1" applyFont="1" applyBorder="1" applyAlignment="1">
      <alignment vertical="center" wrapText="1"/>
    </xf>
    <xf numFmtId="181" fontId="9" fillId="0" borderId="1" xfId="7256" applyNumberFormat="1" applyFont="1" applyFill="1" applyBorder="1" applyAlignment="1">
      <alignment horizontal="right" vertical="center" shrinkToFit="1"/>
    </xf>
    <xf numFmtId="181" fontId="9" fillId="0" borderId="1" xfId="44913" applyNumberFormat="1" applyFont="1" applyBorder="1" applyAlignment="1">
      <alignment vertical="center" wrapText="1"/>
    </xf>
    <xf numFmtId="181" fontId="27" fillId="0" borderId="1" xfId="7256" applyNumberFormat="1" applyFont="1" applyFill="1" applyBorder="1" applyAlignment="1">
      <alignment horizontal="right" vertical="center" shrinkToFit="1"/>
    </xf>
    <xf numFmtId="181" fontId="27" fillId="0" borderId="1" xfId="44913" applyNumberFormat="1" applyFont="1" applyBorder="1" applyAlignment="1">
      <alignment vertical="center" wrapText="1"/>
    </xf>
    <xf numFmtId="1" fontId="15" fillId="0" borderId="1" xfId="44914" applyNumberFormat="1" applyFont="1" applyBorder="1" applyAlignment="1">
      <alignment horizontal="center" vertical="center" wrapText="1"/>
    </xf>
    <xf numFmtId="181" fontId="15" fillId="0" borderId="1" xfId="7256" applyNumberFormat="1" applyFont="1" applyFill="1" applyBorder="1" applyAlignment="1">
      <alignment horizontal="right" vertical="center" shrinkToFit="1"/>
    </xf>
    <xf numFmtId="181" fontId="15" fillId="0" borderId="1" xfId="44913" applyNumberFormat="1" applyFont="1" applyBorder="1" applyAlignment="1">
      <alignment vertical="center" wrapText="1"/>
    </xf>
    <xf numFmtId="0" fontId="276" fillId="0" borderId="0" xfId="0" applyFont="1" applyAlignment="1">
      <alignment horizontal="center" vertical="center" wrapText="1"/>
    </xf>
    <xf numFmtId="0" fontId="277" fillId="0" borderId="0" xfId="0" applyFont="1" applyAlignment="1">
      <alignment horizontal="center" vertical="center" wrapText="1"/>
    </xf>
    <xf numFmtId="0" fontId="9" fillId="0" borderId="27" xfId="44913" applyFont="1" applyBorder="1" applyAlignment="1">
      <alignment horizontal="center" vertical="center" wrapText="1"/>
    </xf>
    <xf numFmtId="0" fontId="9" fillId="0" borderId="4" xfId="44913" applyFont="1" applyBorder="1" applyAlignment="1">
      <alignment horizontal="center" vertical="center" wrapText="1"/>
    </xf>
    <xf numFmtId="0" fontId="9" fillId="0" borderId="5" xfId="44913" applyFont="1" applyBorder="1" applyAlignment="1">
      <alignment horizontal="center" vertical="center" wrapText="1"/>
    </xf>
    <xf numFmtId="0" fontId="9" fillId="0" borderId="1" xfId="44913" applyFont="1" applyBorder="1" applyAlignment="1">
      <alignment horizontal="center" vertical="center" wrapText="1"/>
    </xf>
    <xf numFmtId="3" fontId="275" fillId="0" borderId="27" xfId="44911" applyNumberFormat="1" applyFont="1" applyBorder="1" applyAlignment="1">
      <alignment horizontal="center" vertical="center" wrapText="1"/>
    </xf>
    <xf numFmtId="3" fontId="275" fillId="0" borderId="4" xfId="44911" applyNumberFormat="1" applyFont="1" applyBorder="1" applyAlignment="1">
      <alignment horizontal="center" vertical="center" wrapText="1"/>
    </xf>
    <xf numFmtId="3" fontId="275" fillId="0" borderId="5" xfId="44911" applyNumberFormat="1" applyFont="1" applyBorder="1" applyAlignment="1">
      <alignment horizontal="center" vertical="center" wrapText="1"/>
    </xf>
    <xf numFmtId="0" fontId="290" fillId="0" borderId="8" xfId="0" applyFont="1" applyBorder="1" applyAlignment="1">
      <alignment horizontal="center" vertical="center" wrapText="1"/>
    </xf>
    <xf numFmtId="0" fontId="12" fillId="0" borderId="2" xfId="3" quotePrefix="1" applyFont="1" applyBorder="1" applyAlignment="1">
      <alignment horizontal="center" vertical="center"/>
    </xf>
    <xf numFmtId="0" fontId="12" fillId="0" borderId="4" xfId="3" quotePrefix="1" applyFont="1" applyBorder="1" applyAlignment="1">
      <alignment horizontal="center" vertical="center"/>
    </xf>
    <xf numFmtId="0" fontId="12" fillId="0" borderId="5" xfId="3" quotePrefix="1" applyFont="1" applyBorder="1" applyAlignment="1">
      <alignment horizontal="center" vertical="center"/>
    </xf>
    <xf numFmtId="0" fontId="12" fillId="0" borderId="2" xfId="3" quotePrefix="1" applyFont="1" applyBorder="1" applyAlignment="1">
      <alignment horizontal="left" vertical="center" wrapText="1"/>
    </xf>
    <xf numFmtId="0" fontId="12" fillId="0" borderId="4" xfId="3" quotePrefix="1" applyFont="1" applyBorder="1" applyAlignment="1">
      <alignment horizontal="left" vertical="center" wrapText="1"/>
    </xf>
    <xf numFmtId="0" fontId="12" fillId="0" borderId="5" xfId="3" quotePrefix="1" applyFont="1" applyBorder="1" applyAlignment="1">
      <alignment horizontal="left" vertical="center" wrapText="1"/>
    </xf>
    <xf numFmtId="0" fontId="6" fillId="0" borderId="0" xfId="3" applyFont="1" applyAlignment="1">
      <alignment horizontal="center"/>
    </xf>
    <xf numFmtId="3" fontId="9" fillId="2" borderId="0" xfId="2" applyNumberFormat="1" applyFont="1" applyFill="1" applyAlignment="1">
      <alignment horizontal="center" vertical="center" wrapText="1"/>
    </xf>
    <xf numFmtId="3" fontId="10" fillId="2" borderId="0" xfId="2" applyNumberFormat="1" applyFont="1" applyFill="1" applyAlignment="1">
      <alignment horizontal="center" vertical="center" wrapText="1"/>
    </xf>
    <xf numFmtId="3" fontId="12" fillId="2" borderId="2" xfId="2" applyNumberFormat="1" applyFont="1" applyFill="1" applyBorder="1" applyAlignment="1">
      <alignment horizontal="left" vertical="center" wrapText="1"/>
    </xf>
    <xf numFmtId="3" fontId="12" fillId="2" borderId="5" xfId="2" applyNumberFormat="1" applyFont="1" applyFill="1" applyBorder="1" applyAlignment="1">
      <alignment horizontal="left" vertical="center" wrapText="1"/>
    </xf>
    <xf numFmtId="1" fontId="13" fillId="2" borderId="0" xfId="2" applyNumberFormat="1" applyFont="1" applyFill="1" applyAlignment="1">
      <alignment horizontal="center" vertical="center" wrapText="1"/>
    </xf>
    <xf numFmtId="178" fontId="15" fillId="2" borderId="1" xfId="10" applyNumberFormat="1" applyFont="1" applyFill="1" applyBorder="1" applyAlignment="1">
      <alignment horizontal="left" vertical="center" wrapText="1"/>
    </xf>
    <xf numFmtId="178" fontId="15" fillId="2" borderId="1" xfId="21" quotePrefix="1" applyNumberFormat="1" applyFont="1" applyFill="1" applyBorder="1" applyAlignment="1">
      <alignment horizontal="left" vertical="center" wrapText="1"/>
    </xf>
    <xf numFmtId="177" fontId="15" fillId="2" borderId="1" xfId="7" quotePrefix="1" applyNumberFormat="1" applyFont="1" applyFill="1" applyBorder="1" applyAlignment="1">
      <alignment horizontal="left" vertical="center" wrapText="1"/>
    </xf>
    <xf numFmtId="3" fontId="9" fillId="2" borderId="1" xfId="2" applyNumberFormat="1" applyFont="1" applyFill="1" applyBorder="1" applyAlignment="1">
      <alignment horizontal="center" vertical="center" wrapText="1"/>
    </xf>
    <xf numFmtId="3" fontId="27" fillId="2" borderId="1" xfId="2" applyNumberFormat="1" applyFont="1" applyFill="1" applyBorder="1" applyAlignment="1">
      <alignment horizontal="center" vertical="center" wrapText="1"/>
    </xf>
    <xf numFmtId="1" fontId="28" fillId="2" borderId="0" xfId="2" applyNumberFormat="1" applyFont="1" applyFill="1" applyAlignment="1">
      <alignment horizontal="center" vertical="center" wrapText="1"/>
    </xf>
    <xf numFmtId="49" fontId="9" fillId="2" borderId="1" xfId="2" applyNumberFormat="1" applyFont="1" applyFill="1" applyBorder="1" applyAlignment="1">
      <alignment horizontal="center" vertical="center" wrapText="1"/>
    </xf>
    <xf numFmtId="3" fontId="15" fillId="2" borderId="2" xfId="2" applyNumberFormat="1" applyFont="1" applyFill="1" applyBorder="1" applyAlignment="1">
      <alignment horizontal="center" vertical="center" wrapText="1"/>
    </xf>
    <xf numFmtId="3" fontId="15" fillId="2" borderId="4" xfId="2" applyNumberFormat="1" applyFont="1" applyFill="1" applyBorder="1" applyAlignment="1">
      <alignment horizontal="center" vertical="center" wrapText="1"/>
    </xf>
    <xf numFmtId="3" fontId="15" fillId="2" borderId="5" xfId="2" applyNumberFormat="1" applyFont="1" applyFill="1" applyBorder="1" applyAlignment="1">
      <alignment horizontal="center" vertical="center" wrapText="1"/>
    </xf>
    <xf numFmtId="3" fontId="9" fillId="2" borderId="2" xfId="2" applyNumberFormat="1" applyFont="1" applyFill="1" applyBorder="1" applyAlignment="1">
      <alignment horizontal="center" vertical="center" wrapText="1"/>
    </xf>
    <xf numFmtId="3" fontId="9" fillId="2" borderId="4" xfId="2" applyNumberFormat="1" applyFont="1" applyFill="1" applyBorder="1" applyAlignment="1">
      <alignment horizontal="center" vertical="center" wrapText="1"/>
    </xf>
    <xf numFmtId="3" fontId="9" fillId="2" borderId="5" xfId="2" applyNumberFormat="1" applyFont="1" applyFill="1" applyBorder="1" applyAlignment="1">
      <alignment horizontal="center" vertical="center" wrapText="1"/>
    </xf>
    <xf numFmtId="1" fontId="18" fillId="2" borderId="0" xfId="2" applyNumberFormat="1" applyFont="1" applyFill="1" applyAlignment="1">
      <alignment horizontal="left" vertical="center" wrapText="1"/>
    </xf>
    <xf numFmtId="3" fontId="17" fillId="2" borderId="2" xfId="2" applyNumberFormat="1" applyFont="1" applyFill="1" applyBorder="1" applyAlignment="1">
      <alignment horizontal="center" vertical="center" wrapText="1"/>
    </xf>
    <xf numFmtId="3" fontId="17" fillId="2" borderId="4" xfId="2"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30" fillId="2" borderId="1"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0" fontId="31" fillId="2" borderId="1" xfId="3" applyFont="1" applyFill="1" applyBorder="1" applyAlignment="1">
      <alignment horizontal="center" vertical="center" wrapText="1"/>
    </xf>
    <xf numFmtId="3" fontId="17" fillId="2" borderId="13" xfId="2" applyNumberFormat="1" applyFont="1" applyFill="1" applyBorder="1" applyAlignment="1">
      <alignment horizontal="center" vertical="center" wrapText="1"/>
    </xf>
    <xf numFmtId="3" fontId="17" fillId="2" borderId="14" xfId="2" applyNumberFormat="1"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30" fillId="2" borderId="9" xfId="2" applyNumberFormat="1" applyFont="1" applyFill="1" applyBorder="1" applyAlignment="1">
      <alignment horizontal="center" vertical="center" wrapText="1"/>
    </xf>
    <xf numFmtId="3" fontId="30" fillId="2" borderId="10" xfId="2" applyNumberFormat="1" applyFont="1" applyFill="1" applyBorder="1" applyAlignment="1">
      <alignment horizontal="center" vertical="center" wrapText="1"/>
    </xf>
    <xf numFmtId="9" fontId="15" fillId="2" borderId="2" xfId="29" applyFont="1" applyFill="1" applyBorder="1" applyAlignment="1">
      <alignment horizontal="left" vertical="center" wrapText="1"/>
    </xf>
    <xf numFmtId="9" fontId="15" fillId="2" borderId="4" xfId="29" applyFont="1" applyFill="1" applyBorder="1" applyAlignment="1">
      <alignment horizontal="left" vertical="center" wrapText="1"/>
    </xf>
    <xf numFmtId="9" fontId="15" fillId="2" borderId="5" xfId="29" applyFont="1" applyFill="1" applyBorder="1" applyAlignment="1">
      <alignment horizontal="left" vertical="center" wrapText="1"/>
    </xf>
    <xf numFmtId="1" fontId="13" fillId="2" borderId="0" xfId="2" applyNumberFormat="1" applyFont="1" applyFill="1" applyAlignment="1">
      <alignment horizontal="center" vertical="center"/>
    </xf>
    <xf numFmtId="1" fontId="19" fillId="2" borderId="0" xfId="2" applyNumberFormat="1" applyFont="1" applyFill="1" applyAlignment="1">
      <alignment horizontal="center" vertical="center" wrapText="1"/>
    </xf>
    <xf numFmtId="1" fontId="29" fillId="2" borderId="8" xfId="2" applyNumberFormat="1" applyFont="1" applyFill="1" applyBorder="1" applyAlignment="1">
      <alignment horizontal="right" vertical="center"/>
    </xf>
    <xf numFmtId="49" fontId="17" fillId="2" borderId="1" xfId="2" applyNumberFormat="1"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3" fontId="17" fillId="2" borderId="18" xfId="2" applyNumberFormat="1" applyFont="1" applyFill="1" applyBorder="1" applyAlignment="1">
      <alignment horizontal="center" vertical="center" wrapText="1"/>
    </xf>
    <xf numFmtId="3" fontId="9" fillId="2" borderId="1" xfId="2" applyNumberFormat="1" applyFont="1" applyFill="1" applyBorder="1" applyAlignment="1">
      <alignment horizontal="center" wrapText="1"/>
    </xf>
    <xf numFmtId="1" fontId="36" fillId="2" borderId="0" xfId="2" applyNumberFormat="1" applyFont="1" applyFill="1" applyAlignment="1">
      <alignment horizontal="center" vertical="center" wrapText="1"/>
    </xf>
    <xf numFmtId="3" fontId="9" fillId="2" borderId="9" xfId="2" applyNumberFormat="1" applyFont="1" applyFill="1" applyBorder="1" applyAlignment="1">
      <alignment horizontal="center" vertical="center" wrapText="1"/>
    </xf>
    <xf numFmtId="3" fontId="9" fillId="2" borderId="11" xfId="2" applyNumberFormat="1" applyFont="1" applyFill="1" applyBorder="1" applyAlignment="1">
      <alignment horizontal="center" vertical="center" wrapText="1"/>
    </xf>
    <xf numFmtId="177" fontId="15" fillId="2" borderId="2" xfId="10" quotePrefix="1" applyNumberFormat="1" applyFont="1" applyFill="1" applyBorder="1" applyAlignment="1">
      <alignment horizontal="left" vertical="center" wrapText="1"/>
    </xf>
    <xf numFmtId="177" fontId="15" fillId="2" borderId="4" xfId="10" quotePrefix="1" applyNumberFormat="1" applyFont="1" applyFill="1" applyBorder="1" applyAlignment="1">
      <alignment horizontal="left" vertical="center" wrapText="1"/>
    </xf>
    <xf numFmtId="177" fontId="15" fillId="2" borderId="5" xfId="10" quotePrefix="1" applyNumberFormat="1" applyFont="1" applyFill="1" applyBorder="1" applyAlignment="1">
      <alignment horizontal="left" vertical="center" wrapText="1"/>
    </xf>
    <xf numFmtId="1" fontId="16" fillId="2" borderId="0" xfId="2" applyNumberFormat="1" applyFont="1" applyFill="1" applyAlignment="1">
      <alignment horizontal="center" wrapText="1"/>
    </xf>
    <xf numFmtId="1" fontId="17" fillId="2" borderId="0" xfId="2" applyNumberFormat="1" applyFont="1" applyFill="1" applyAlignment="1">
      <alignment horizontal="center" vertical="center" wrapText="1"/>
    </xf>
    <xf numFmtId="3" fontId="9" fillId="2" borderId="10" xfId="2" applyNumberFormat="1" applyFont="1" applyFill="1" applyBorder="1" applyAlignment="1">
      <alignment horizontal="center" vertical="center" wrapText="1"/>
    </xf>
    <xf numFmtId="1" fontId="15" fillId="2" borderId="2" xfId="2" applyNumberFormat="1" applyFont="1" applyFill="1" applyBorder="1" applyAlignment="1">
      <alignment horizontal="center" vertical="center"/>
    </xf>
    <xf numFmtId="1" fontId="15" fillId="2" borderId="5" xfId="2" applyNumberFormat="1" applyFont="1" applyFill="1" applyBorder="1" applyAlignment="1">
      <alignment horizontal="center" vertical="center"/>
    </xf>
    <xf numFmtId="3" fontId="15" fillId="2" borderId="2" xfId="7" applyNumberFormat="1" applyFont="1" applyFill="1" applyBorder="1" applyAlignment="1">
      <alignment horizontal="left" vertical="center" wrapText="1"/>
    </xf>
    <xf numFmtId="3" fontId="15" fillId="2" borderId="4" xfId="7" applyNumberFormat="1" applyFont="1" applyFill="1" applyBorder="1" applyAlignment="1">
      <alignment horizontal="left" vertical="center" wrapText="1"/>
    </xf>
    <xf numFmtId="3" fontId="15" fillId="2" borderId="5" xfId="7" applyNumberFormat="1" applyFont="1" applyFill="1" applyBorder="1" applyAlignment="1">
      <alignment horizontal="left" vertical="center" wrapText="1"/>
    </xf>
    <xf numFmtId="177" fontId="15" fillId="2" borderId="2" xfId="7" quotePrefix="1" applyNumberFormat="1" applyFont="1" applyFill="1" applyBorder="1" applyAlignment="1">
      <alignment horizontal="left" vertical="center" wrapText="1"/>
    </xf>
    <xf numFmtId="177" fontId="15" fillId="2" borderId="4" xfId="7" quotePrefix="1" applyNumberFormat="1" applyFont="1" applyFill="1" applyBorder="1" applyAlignment="1">
      <alignment horizontal="left" vertical="center" wrapText="1"/>
    </xf>
    <xf numFmtId="177" fontId="15" fillId="2" borderId="5" xfId="7" quotePrefix="1" applyNumberFormat="1" applyFont="1" applyFill="1" applyBorder="1" applyAlignment="1">
      <alignment horizontal="left" vertical="center" wrapText="1"/>
    </xf>
    <xf numFmtId="177" fontId="15" fillId="2" borderId="2" xfId="7" applyNumberFormat="1" applyFont="1" applyFill="1" applyBorder="1" applyAlignment="1">
      <alignment horizontal="left" vertical="center" wrapText="1"/>
    </xf>
    <xf numFmtId="177" fontId="15" fillId="2" borderId="2" xfId="7" applyNumberFormat="1" applyFont="1" applyFill="1" applyBorder="1" applyAlignment="1">
      <alignment horizontal="center" vertical="center" wrapText="1"/>
    </xf>
    <xf numFmtId="177" fontId="15" fillId="2" borderId="4" xfId="7" applyNumberFormat="1" applyFont="1" applyFill="1" applyBorder="1" applyAlignment="1">
      <alignment horizontal="center" vertical="center" wrapText="1"/>
    </xf>
    <xf numFmtId="177" fontId="15" fillId="2" borderId="5" xfId="7" applyNumberFormat="1" applyFont="1" applyFill="1" applyBorder="1" applyAlignment="1">
      <alignment horizontal="center" vertical="center" wrapText="1"/>
    </xf>
    <xf numFmtId="3" fontId="9" fillId="2" borderId="13" xfId="2" applyNumberFormat="1" applyFont="1" applyFill="1" applyBorder="1" applyAlignment="1">
      <alignment horizontal="center" vertical="center" wrapText="1"/>
    </xf>
    <xf numFmtId="3" fontId="9" fillId="2" borderId="14" xfId="2" applyNumberFormat="1" applyFont="1" applyFill="1" applyBorder="1" applyAlignment="1">
      <alignment horizontal="center" vertical="center" wrapText="1"/>
    </xf>
    <xf numFmtId="3" fontId="9" fillId="2" borderId="15" xfId="2" applyNumberFormat="1" applyFont="1" applyFill="1" applyBorder="1" applyAlignment="1">
      <alignment horizontal="center" vertical="center" wrapText="1"/>
    </xf>
    <xf numFmtId="0" fontId="276" fillId="0" borderId="0" xfId="0" applyFont="1" applyAlignment="1">
      <alignment horizontal="center" vertical="center"/>
    </xf>
    <xf numFmtId="0" fontId="275" fillId="0" borderId="63" xfId="0" applyFont="1" applyBorder="1" applyAlignment="1">
      <alignment horizontal="center" vertical="center" wrapText="1"/>
    </xf>
    <xf numFmtId="0" fontId="275" fillId="0" borderId="64" xfId="0" applyFont="1" applyBorder="1" applyAlignment="1">
      <alignment horizontal="center" vertical="center" wrapText="1"/>
    </xf>
    <xf numFmtId="3" fontId="13" fillId="2" borderId="63" xfId="44911" applyNumberFormat="1" applyFont="1" applyFill="1" applyBorder="1" applyAlignment="1">
      <alignment horizontal="center" vertical="center" wrapText="1"/>
    </xf>
    <xf numFmtId="3" fontId="13" fillId="2" borderId="64" xfId="44911" applyNumberFormat="1" applyFont="1" applyFill="1" applyBorder="1" applyAlignment="1">
      <alignment horizontal="center" vertical="center" wrapText="1"/>
    </xf>
    <xf numFmtId="0" fontId="275" fillId="0" borderId="46" xfId="0" applyFont="1" applyBorder="1" applyAlignment="1">
      <alignment horizontal="center" vertical="center" wrapText="1"/>
    </xf>
    <xf numFmtId="3" fontId="13" fillId="0" borderId="46" xfId="44911" applyNumberFormat="1" applyFont="1" applyBorder="1" applyAlignment="1">
      <alignment horizontal="center" vertical="center" wrapText="1"/>
    </xf>
    <xf numFmtId="0" fontId="276" fillId="2" borderId="0" xfId="0" applyFont="1" applyFill="1" applyAlignment="1">
      <alignment horizontal="center" vertical="center" wrapText="1"/>
    </xf>
    <xf numFmtId="0" fontId="276" fillId="2" borderId="0" xfId="0" applyFont="1" applyFill="1" applyAlignment="1">
      <alignment horizontal="center" vertical="center"/>
    </xf>
    <xf numFmtId="0" fontId="277" fillId="2" borderId="0" xfId="0" applyFont="1" applyFill="1" applyAlignment="1">
      <alignment horizontal="center" vertical="center" wrapText="1"/>
    </xf>
    <xf numFmtId="3" fontId="14" fillId="0" borderId="27" xfId="44911" applyNumberFormat="1" applyFont="1" applyBorder="1" applyAlignment="1">
      <alignment horizontal="center" vertical="center" wrapText="1"/>
    </xf>
    <xf numFmtId="3" fontId="14" fillId="0" borderId="4" xfId="44911" applyNumberFormat="1" applyFont="1" applyBorder="1" applyAlignment="1">
      <alignment horizontal="center" vertical="center" wrapText="1"/>
    </xf>
    <xf numFmtId="0" fontId="275" fillId="0" borderId="0" xfId="0" applyFont="1" applyAlignment="1">
      <alignment horizontal="center" vertical="center"/>
    </xf>
    <xf numFmtId="0" fontId="283" fillId="0" borderId="1" xfId="44911" applyFont="1" applyBorder="1" applyAlignment="1">
      <alignment horizontal="center" vertical="center" wrapText="1"/>
    </xf>
    <xf numFmtId="3" fontId="283" fillId="0" borderId="1" xfId="44911" applyNumberFormat="1" applyFont="1" applyBorder="1" applyAlignment="1">
      <alignment horizontal="center" vertical="center" wrapText="1"/>
    </xf>
    <xf numFmtId="3" fontId="283" fillId="0" borderId="27" xfId="44911" applyNumberFormat="1" applyFont="1" applyBorder="1" applyAlignment="1">
      <alignment horizontal="center" vertical="center" wrapText="1"/>
    </xf>
    <xf numFmtId="3" fontId="283" fillId="0" borderId="4" xfId="44911" applyNumberFormat="1" applyFont="1" applyBorder="1" applyAlignment="1">
      <alignment horizontal="center" vertical="center" wrapText="1"/>
    </xf>
    <xf numFmtId="3" fontId="283" fillId="0" borderId="5" xfId="44911" applyNumberFormat="1" applyFont="1" applyBorder="1" applyAlignment="1">
      <alignment horizontal="center" vertical="center" wrapText="1"/>
    </xf>
  </cellXfs>
  <cellStyles count="44915">
    <cellStyle name="_x0001_" xfId="33" xr:uid="{00000000-0005-0000-0000-000000000000}"/>
    <cellStyle name="          _x000a__x000a_shell=progman.exe_x000a__x000a_m" xfId="34" xr:uid="{00000000-0005-0000-0000-000001000000}"/>
    <cellStyle name="          _x000d__x000a_shell=progman.exe_x000d__x000a_m" xfId="35" xr:uid="{00000000-0005-0000-0000-000002000000}"/>
    <cellStyle name="          _x000d__x000a_shell=progman.exe_x000d__x000a_m 2" xfId="36" xr:uid="{00000000-0005-0000-0000-000003000000}"/>
    <cellStyle name="          _x000d__x000a_shell=progman.exe_x000d__x000a_m 3" xfId="37" xr:uid="{00000000-0005-0000-0000-000004000000}"/>
    <cellStyle name="          _x000d__x000a_shell=progman.exe_x000d__x000a_m 4" xfId="38" xr:uid="{00000000-0005-0000-0000-000005000000}"/>
    <cellStyle name="          _x000d__x000a_shell=progman.exe_x000d__x000a_m 5" xfId="39" xr:uid="{00000000-0005-0000-0000-000006000000}"/>
    <cellStyle name="          _x000d__x000a_shell=progman.exe_x000d__x000a_m 6" xfId="40" xr:uid="{00000000-0005-0000-0000-000007000000}"/>
    <cellStyle name="          _x000d__x000a_shell=progman.exe_x000d__x000a_m 7" xfId="41" xr:uid="{00000000-0005-0000-0000-000008000000}"/>
    <cellStyle name="          _x000d__x000a_shell=progman.exe_x000d__x000a_m 8" xfId="42" xr:uid="{00000000-0005-0000-0000-000009000000}"/>
    <cellStyle name="          _x005f_x000d__x005f_x000a_shell=progman.exe_x005f_x000d__x005f_x000a_m" xfId="43" xr:uid="{00000000-0005-0000-0000-00000A000000}"/>
    <cellStyle name=" (2)" xfId="44" xr:uid="{00000000-0005-0000-0000-00000B000000}"/>
    <cellStyle name="_x0001_ 10" xfId="45" xr:uid="{00000000-0005-0000-0000-00000C000000}"/>
    <cellStyle name="_x0001_ 11" xfId="46" xr:uid="{00000000-0005-0000-0000-00000D000000}"/>
    <cellStyle name="_x0001_ 12" xfId="47" xr:uid="{00000000-0005-0000-0000-00000E000000}"/>
    <cellStyle name="_x0001_ 13" xfId="48" xr:uid="{00000000-0005-0000-0000-00000F000000}"/>
    <cellStyle name="_x0001_ 14" xfId="49" xr:uid="{00000000-0005-0000-0000-000010000000}"/>
    <cellStyle name="_x0001_ 15" xfId="50" xr:uid="{00000000-0005-0000-0000-000011000000}"/>
    <cellStyle name="_x0001_ 16" xfId="51" xr:uid="{00000000-0005-0000-0000-000012000000}"/>
    <cellStyle name="_x0001_ 17" xfId="52" xr:uid="{00000000-0005-0000-0000-000013000000}"/>
    <cellStyle name="_x0001_ 18" xfId="53" xr:uid="{00000000-0005-0000-0000-000014000000}"/>
    <cellStyle name="_x0001_ 19" xfId="54" xr:uid="{00000000-0005-0000-0000-000015000000}"/>
    <cellStyle name="_x0001_ 2" xfId="55" xr:uid="{00000000-0005-0000-0000-000016000000}"/>
    <cellStyle name="_x0001_ 20" xfId="56" xr:uid="{00000000-0005-0000-0000-000017000000}"/>
    <cellStyle name="_x0001_ 21" xfId="57" xr:uid="{00000000-0005-0000-0000-000018000000}"/>
    <cellStyle name="_x0001_ 22" xfId="58" xr:uid="{00000000-0005-0000-0000-000019000000}"/>
    <cellStyle name="_x0001_ 23" xfId="59" xr:uid="{00000000-0005-0000-0000-00001A000000}"/>
    <cellStyle name="_x0001_ 24" xfId="60" xr:uid="{00000000-0005-0000-0000-00001B000000}"/>
    <cellStyle name="_x0001_ 25" xfId="61" xr:uid="{00000000-0005-0000-0000-00001C000000}"/>
    <cellStyle name="_x0001_ 26" xfId="62" xr:uid="{00000000-0005-0000-0000-00001D000000}"/>
    <cellStyle name="_x0001_ 27" xfId="63" xr:uid="{00000000-0005-0000-0000-00001E000000}"/>
    <cellStyle name="_x0001_ 28" xfId="64" xr:uid="{00000000-0005-0000-0000-00001F000000}"/>
    <cellStyle name="_x0001_ 29" xfId="65" xr:uid="{00000000-0005-0000-0000-000020000000}"/>
    <cellStyle name="_x0001_ 3" xfId="66" xr:uid="{00000000-0005-0000-0000-000021000000}"/>
    <cellStyle name="_x0001_ 30" xfId="67" xr:uid="{00000000-0005-0000-0000-000022000000}"/>
    <cellStyle name="_x0001_ 31" xfId="68" xr:uid="{00000000-0005-0000-0000-000023000000}"/>
    <cellStyle name="_x0001_ 4" xfId="69" xr:uid="{00000000-0005-0000-0000-000024000000}"/>
    <cellStyle name="_x0001_ 5" xfId="70" xr:uid="{00000000-0005-0000-0000-000025000000}"/>
    <cellStyle name="_x0001_ 6" xfId="71" xr:uid="{00000000-0005-0000-0000-000026000000}"/>
    <cellStyle name="_x0001_ 7" xfId="72" xr:uid="{00000000-0005-0000-0000-000027000000}"/>
    <cellStyle name="_x0001_ 8" xfId="73" xr:uid="{00000000-0005-0000-0000-000028000000}"/>
    <cellStyle name="_x0001_ 9" xfId="74" xr:uid="{00000000-0005-0000-0000-000029000000}"/>
    <cellStyle name="_x000a__x000a_JournalTemplate=C:\COMFO\CTALK\JOURSTD.TPL_x000a__x000a_LbStateAddress=3 3 0 251 1 89 2 311_x000a__x000a_LbStateJou" xfId="75" xr:uid="{00000000-0005-0000-0000-00002A000000}"/>
    <cellStyle name="_x000a__x000a_JournalTemplate=C:\COMFO\CTALK\JOURSTD.TPL_x000a__x000a_LbStateAddress=3 3 0 251 1 89 2 311_x000a__x000a_LbStateJou 2" xfId="76" xr:uid="{00000000-0005-0000-0000-00002B000000}"/>
    <cellStyle name="_x000d__x000a_JournalTemplate=C:\COMFO\CTALK\JOURSTD.TPL_x000d__x000a_LbStateAddress=3 3 0 251 1 89 2 311_x000d__x000a_LbStateJou" xfId="13" xr:uid="{00000000-0005-0000-0000-00002C000000}"/>
    <cellStyle name="# ##0" xfId="77" xr:uid="{00000000-0005-0000-0000-00002D000000}"/>
    <cellStyle name="#,##0" xfId="78" xr:uid="{00000000-0005-0000-0000-00002E000000}"/>
    <cellStyle name="#,##0 10" xfId="79" xr:uid="{00000000-0005-0000-0000-00002F000000}"/>
    <cellStyle name="#,##0 11" xfId="80" xr:uid="{00000000-0005-0000-0000-000030000000}"/>
    <cellStyle name="#,##0 12" xfId="81" xr:uid="{00000000-0005-0000-0000-000031000000}"/>
    <cellStyle name="#,##0 13" xfId="82" xr:uid="{00000000-0005-0000-0000-000032000000}"/>
    <cellStyle name="#,##0 14" xfId="83" xr:uid="{00000000-0005-0000-0000-000033000000}"/>
    <cellStyle name="#,##0 15" xfId="84" xr:uid="{00000000-0005-0000-0000-000034000000}"/>
    <cellStyle name="#,##0 16" xfId="85" xr:uid="{00000000-0005-0000-0000-000035000000}"/>
    <cellStyle name="#,##0 17" xfId="86" xr:uid="{00000000-0005-0000-0000-000036000000}"/>
    <cellStyle name="#,##0 18" xfId="87" xr:uid="{00000000-0005-0000-0000-000037000000}"/>
    <cellStyle name="#,##0 19" xfId="88" xr:uid="{00000000-0005-0000-0000-000038000000}"/>
    <cellStyle name="#,##0 2" xfId="89" xr:uid="{00000000-0005-0000-0000-000039000000}"/>
    <cellStyle name="#,##0 20" xfId="90" xr:uid="{00000000-0005-0000-0000-00003A000000}"/>
    <cellStyle name="#,##0 21" xfId="91" xr:uid="{00000000-0005-0000-0000-00003B000000}"/>
    <cellStyle name="#,##0 3" xfId="92" xr:uid="{00000000-0005-0000-0000-00003C000000}"/>
    <cellStyle name="#,##0 4" xfId="93" xr:uid="{00000000-0005-0000-0000-00003D000000}"/>
    <cellStyle name="#,##0 5" xfId="94" xr:uid="{00000000-0005-0000-0000-00003E000000}"/>
    <cellStyle name="#,##0 6" xfId="95" xr:uid="{00000000-0005-0000-0000-00003F000000}"/>
    <cellStyle name="#,##0 7" xfId="96" xr:uid="{00000000-0005-0000-0000-000040000000}"/>
    <cellStyle name="#,##0 8" xfId="97" xr:uid="{00000000-0005-0000-0000-000041000000}"/>
    <cellStyle name="#,##0 9" xfId="98" xr:uid="{00000000-0005-0000-0000-000042000000}"/>
    <cellStyle name="#.##0" xfId="99" xr:uid="{00000000-0005-0000-0000-000043000000}"/>
    <cellStyle name="%" xfId="100" xr:uid="{00000000-0005-0000-0000-000044000000}"/>
    <cellStyle name=",." xfId="101" xr:uid="{00000000-0005-0000-0000-000045000000}"/>
    <cellStyle name="." xfId="102" xr:uid="{00000000-0005-0000-0000-000046000000}"/>
    <cellStyle name=". 2" xfId="103" xr:uid="{00000000-0005-0000-0000-000047000000}"/>
    <cellStyle name=". 3" xfId="104" xr:uid="{00000000-0005-0000-0000-000048000000}"/>
    <cellStyle name=". 3 2" xfId="105" xr:uid="{00000000-0005-0000-0000-000049000000}"/>
    <cellStyle name=".d©y" xfId="106" xr:uid="{00000000-0005-0000-0000-00004A000000}"/>
    <cellStyle name=".Vn Time 12" xfId="107" xr:uid="{00000000-0005-0000-0000-00004B000000}"/>
    <cellStyle name="??" xfId="108" xr:uid="{00000000-0005-0000-0000-00004C000000}"/>
    <cellStyle name="?? [0.00]_      " xfId="109" xr:uid="{00000000-0005-0000-0000-00004D000000}"/>
    <cellStyle name="?? [0]" xfId="110" xr:uid="{00000000-0005-0000-0000-00004E000000}"/>
    <cellStyle name="?? [0] 2" xfId="111" xr:uid="{00000000-0005-0000-0000-00004F000000}"/>
    <cellStyle name="?? [0] 3" xfId="112" xr:uid="{00000000-0005-0000-0000-000050000000}"/>
    <cellStyle name="?? [0]_BQL-ok" xfId="113" xr:uid="{00000000-0005-0000-0000-000051000000}"/>
    <cellStyle name="?? 2" xfId="114" xr:uid="{00000000-0005-0000-0000-000052000000}"/>
    <cellStyle name="?? 3" xfId="115" xr:uid="{00000000-0005-0000-0000-000053000000}"/>
    <cellStyle name="?? 4" xfId="116" xr:uid="{00000000-0005-0000-0000-000054000000}"/>
    <cellStyle name="?? 5" xfId="117" xr:uid="{00000000-0005-0000-0000-000055000000}"/>
    <cellStyle name="?? 6" xfId="118" xr:uid="{00000000-0005-0000-0000-000056000000}"/>
    <cellStyle name="?? 7" xfId="119" xr:uid="{00000000-0005-0000-0000-000057000000}"/>
    <cellStyle name="?_x001d_??%U©÷u&amp;H©÷9_x0008_? s_x000a__x0007__x0001__x0001_" xfId="120" xr:uid="{00000000-0005-0000-0000-000058000000}"/>
    <cellStyle name="?_x001d_??%U©÷u&amp;H©÷9_x0008_? s_x000a__x0007__x0001__x0001_ 10" xfId="121" xr:uid="{00000000-0005-0000-0000-000059000000}"/>
    <cellStyle name="?_x001d_??%U©÷u&amp;H©÷9_x0008_? s_x000a__x0007__x0001__x0001_ 11" xfId="122" xr:uid="{00000000-0005-0000-0000-00005A000000}"/>
    <cellStyle name="?_x001d_??%U©÷u&amp;H©÷9_x0008_? s_x000a__x0007__x0001__x0001_ 12" xfId="123" xr:uid="{00000000-0005-0000-0000-00005B000000}"/>
    <cellStyle name="?_x001d_??%U©÷u&amp;H©÷9_x0008_? s_x000a__x0007__x0001__x0001_ 13" xfId="124" xr:uid="{00000000-0005-0000-0000-00005C000000}"/>
    <cellStyle name="?_x001d_??%U©÷u&amp;H©÷9_x0008_? s_x000a__x0007__x0001__x0001_ 14" xfId="125" xr:uid="{00000000-0005-0000-0000-00005D000000}"/>
    <cellStyle name="?_x001d_??%U©÷u&amp;H©÷9_x0008_? s_x000a__x0007__x0001__x0001_ 15" xfId="126" xr:uid="{00000000-0005-0000-0000-00005E000000}"/>
    <cellStyle name="?_x001d_??%U©÷u&amp;H©÷9_x0008_? s_x000a__x0007__x0001__x0001_ 2" xfId="127" xr:uid="{00000000-0005-0000-0000-00005F000000}"/>
    <cellStyle name="?_x001d_??%U©÷u&amp;H©÷9_x0008_? s_x000a__x0007__x0001__x0001_ 3" xfId="128" xr:uid="{00000000-0005-0000-0000-000060000000}"/>
    <cellStyle name="?_x001d_??%U©÷u&amp;H©÷9_x0008_? s_x000a__x0007__x0001__x0001_ 4" xfId="129" xr:uid="{00000000-0005-0000-0000-000061000000}"/>
    <cellStyle name="?_x001d_??%U©÷u&amp;H©÷9_x0008_? s_x000a__x0007__x0001__x0001_ 5" xfId="130" xr:uid="{00000000-0005-0000-0000-000062000000}"/>
    <cellStyle name="?_x001d_??%U©÷u&amp;H©÷9_x0008_? s_x000a__x0007__x0001__x0001_ 6" xfId="131" xr:uid="{00000000-0005-0000-0000-000063000000}"/>
    <cellStyle name="?_x001d_??%U©÷u&amp;H©÷9_x0008_? s_x000a__x0007__x0001__x0001_ 7" xfId="132" xr:uid="{00000000-0005-0000-0000-000064000000}"/>
    <cellStyle name="?_x001d_??%U©÷u&amp;H©÷9_x0008_? s_x000a__x0007__x0001__x0001_ 8" xfId="133" xr:uid="{00000000-0005-0000-0000-000065000000}"/>
    <cellStyle name="?_x001d_??%U©÷u&amp;H©÷9_x0008_? s_x000a__x0007__x0001__x0001_ 9" xfId="134" xr:uid="{00000000-0005-0000-0000-000066000000}"/>
    <cellStyle name="???? [0.00]_      " xfId="135" xr:uid="{00000000-0005-0000-0000-000067000000}"/>
    <cellStyle name="??????" xfId="136" xr:uid="{00000000-0005-0000-0000-000068000000}"/>
    <cellStyle name="??????????????????? [0]_FTC_OFFER" xfId="137" xr:uid="{00000000-0005-0000-0000-000069000000}"/>
    <cellStyle name="???????????????????_FTC_OFFER" xfId="138" xr:uid="{00000000-0005-0000-0000-00006A000000}"/>
    <cellStyle name="????_      " xfId="139" xr:uid="{00000000-0005-0000-0000-00006B000000}"/>
    <cellStyle name="???[0]_?? DI" xfId="140" xr:uid="{00000000-0005-0000-0000-00006C000000}"/>
    <cellStyle name="???_?? DI" xfId="141" xr:uid="{00000000-0005-0000-0000-00006D000000}"/>
    <cellStyle name="??[0]_BRE" xfId="142" xr:uid="{00000000-0005-0000-0000-00006E000000}"/>
    <cellStyle name="??_      " xfId="143" xr:uid="{00000000-0005-0000-0000-00006F000000}"/>
    <cellStyle name="??A? [0]_laroux_1_¢¬???¢â? " xfId="144" xr:uid="{00000000-0005-0000-0000-000070000000}"/>
    <cellStyle name="??A?_laroux_1_¢¬???¢â? " xfId="145" xr:uid="{00000000-0005-0000-0000-000071000000}"/>
    <cellStyle name="?_x005f_x001d_??%U©÷u&amp;H©÷9_x005f_x0008_? s_x005f_x000a__x005f_x0007__x005f_x0001__x005f_x0001_" xfId="146" xr:uid="{00000000-0005-0000-0000-000072000000}"/>
    <cellStyle name="?_x005f_x001d_??%U©÷u&amp;H©÷9_x005f_x0008_?_x005f_x0009_s_x005f_x000a__x005f_x0007__x005f_x0001__x005f_x0001_" xfId="147" xr:uid="{00000000-0005-0000-0000-000073000000}"/>
    <cellStyle name="?_x005f_x005f_x005f_x001d_??%U©÷u&amp;H©÷9_x005f_x005f_x005f_x0008_? s_x005f_x005f_x005f_x000a__x005f_x005f_x005f_x0007__x005f_x005f_x005f_x0001__x005f_x005f_x005f_x0001_" xfId="148" xr:uid="{00000000-0005-0000-0000-000074000000}"/>
    <cellStyle name="?¡±¢¥?_?¨ù??¢´¢¥_¢¬???¢â? " xfId="149" xr:uid="{00000000-0005-0000-0000-000075000000}"/>
    <cellStyle name="_x0001_?¶æµ_x001b_ºß­ " xfId="150" xr:uid="{00000000-0005-0000-0000-000076000000}"/>
    <cellStyle name="_x0001_?¶æµ_x001b_ºß­_" xfId="151" xr:uid="{00000000-0005-0000-0000-000077000000}"/>
    <cellStyle name="?ðÇ%U?&amp;H?_x0008_?s_x000a__x0007__x0001__x0001_" xfId="152" xr:uid="{00000000-0005-0000-0000-000078000000}"/>
    <cellStyle name="?ðÇ%U?&amp;H?_x0008_?s_x000a__x0007__x0001__x0001_ 10" xfId="153" xr:uid="{00000000-0005-0000-0000-000079000000}"/>
    <cellStyle name="?ðÇ%U?&amp;H?_x0008_?s_x000a__x0007__x0001__x0001_ 11" xfId="154" xr:uid="{00000000-0005-0000-0000-00007A000000}"/>
    <cellStyle name="?ðÇ%U?&amp;H?_x0008_?s_x000a__x0007__x0001__x0001_ 12" xfId="155" xr:uid="{00000000-0005-0000-0000-00007B000000}"/>
    <cellStyle name="?ðÇ%U?&amp;H?_x0008_?s_x000a__x0007__x0001__x0001_ 13" xfId="156" xr:uid="{00000000-0005-0000-0000-00007C000000}"/>
    <cellStyle name="?ðÇ%U?&amp;H?_x0008_?s_x000a__x0007__x0001__x0001_ 14" xfId="157" xr:uid="{00000000-0005-0000-0000-00007D000000}"/>
    <cellStyle name="?ðÇ%U?&amp;H?_x0008_?s_x000a__x0007__x0001__x0001_ 15" xfId="158" xr:uid="{00000000-0005-0000-0000-00007E000000}"/>
    <cellStyle name="?ðÇ%U?&amp;H?_x0008_?s_x000a__x0007__x0001__x0001_ 2" xfId="159" xr:uid="{00000000-0005-0000-0000-00007F000000}"/>
    <cellStyle name="?ðÇ%U?&amp;H?_x0008_?s_x000a__x0007__x0001__x0001_ 3" xfId="160" xr:uid="{00000000-0005-0000-0000-000080000000}"/>
    <cellStyle name="?ðÇ%U?&amp;H?_x0008_?s_x000a__x0007__x0001__x0001_ 4" xfId="161" xr:uid="{00000000-0005-0000-0000-000081000000}"/>
    <cellStyle name="?ðÇ%U?&amp;H?_x0008_?s_x000a__x0007__x0001__x0001_ 5" xfId="162" xr:uid="{00000000-0005-0000-0000-000082000000}"/>
    <cellStyle name="?ðÇ%U?&amp;H?_x0008_?s_x000a__x0007__x0001__x0001_ 6" xfId="163" xr:uid="{00000000-0005-0000-0000-000083000000}"/>
    <cellStyle name="?ðÇ%U?&amp;H?_x0008_?s_x000a__x0007__x0001__x0001_ 7" xfId="164" xr:uid="{00000000-0005-0000-0000-000084000000}"/>
    <cellStyle name="?ðÇ%U?&amp;H?_x0008_?s_x000a__x0007__x0001__x0001_ 8" xfId="165" xr:uid="{00000000-0005-0000-0000-000085000000}"/>
    <cellStyle name="?ðÇ%U?&amp;H?_x0008_?s_x000a__x0007__x0001__x0001_ 9" xfId="166" xr:uid="{00000000-0005-0000-0000-000086000000}"/>
    <cellStyle name="?ðÇ%U?&amp;H?_x005f_x0008_?s_x005f_x000a__x005f_x0007__x005f_x0001__x005f_x0001_" xfId="167" xr:uid="{00000000-0005-0000-0000-000087000000}"/>
    <cellStyle name="@ET_Style?.font5" xfId="168" xr:uid="{00000000-0005-0000-0000-000088000000}"/>
    <cellStyle name="[0]_Chi phÝ kh¸c_V" xfId="169" xr:uid="{00000000-0005-0000-0000-000089000000}"/>
    <cellStyle name="_x0001_\Ô" xfId="170" xr:uid="{00000000-0005-0000-0000-00008A000000}"/>
    <cellStyle name="_!1 1 bao cao giao KH ve HTCMT vung TNB   12-12-2011" xfId="171" xr:uid="{00000000-0005-0000-0000-00008B000000}"/>
    <cellStyle name="_x0001__!1 1 bao cao giao KH ve HTCMT vung TNB   12-12-2011" xfId="172" xr:uid="{00000000-0005-0000-0000-00008C000000}"/>
    <cellStyle name="_1 TONG HOP - CA NA" xfId="173" xr:uid="{00000000-0005-0000-0000-00008D000000}"/>
    <cellStyle name="_123_DONG_THANH_Moi" xfId="174" xr:uid="{00000000-0005-0000-0000-00008E000000}"/>
    <cellStyle name="_123_DONG_THANH_Moi_!1 1 bao cao giao KH ve HTCMT vung TNB   12-12-2011" xfId="175" xr:uid="{00000000-0005-0000-0000-00008F000000}"/>
    <cellStyle name="_123_DONG_THANH_Moi_KH TPCP vung TNB (03-1-2012)" xfId="176" xr:uid="{00000000-0005-0000-0000-000090000000}"/>
    <cellStyle name="_x0001__5.DK2015 (T)" xfId="177" xr:uid="{00000000-0005-0000-0000-000091000000}"/>
    <cellStyle name="_8" xfId="178" xr:uid="{00000000-0005-0000-0000-000092000000}"/>
    <cellStyle name="_8_Tinh hinh TH du an 2010-2011 BC UBKTTW (phong Vxa)" xfId="179" xr:uid="{00000000-0005-0000-0000-000093000000}"/>
    <cellStyle name="_8_Tinh hinh TH du an BC doan giam sat HDND (phong Vxa)" xfId="180" xr:uid="{00000000-0005-0000-0000-000094000000}"/>
    <cellStyle name="_9" xfId="181" xr:uid="{00000000-0005-0000-0000-000095000000}"/>
    <cellStyle name="_Bang Chi tieu (2)" xfId="182" xr:uid="{00000000-0005-0000-0000-000096000000}"/>
    <cellStyle name="_Bang Chi tieu (2) 2" xfId="183" xr:uid="{00000000-0005-0000-0000-000097000000}"/>
    <cellStyle name="_Bang Chi tieu (2) 3" xfId="184" xr:uid="{00000000-0005-0000-0000-000098000000}"/>
    <cellStyle name="_Bang Chi tieu (2) 4" xfId="185" xr:uid="{00000000-0005-0000-0000-000099000000}"/>
    <cellStyle name="_Bang Chi tieu (2) 5" xfId="186" xr:uid="{00000000-0005-0000-0000-00009A000000}"/>
    <cellStyle name="_Bang Chi tieu (2) 6" xfId="187" xr:uid="{00000000-0005-0000-0000-00009B000000}"/>
    <cellStyle name="_Bang Chi tieu (2) 7" xfId="188" xr:uid="{00000000-0005-0000-0000-00009C000000}"/>
    <cellStyle name="_Bang Chi tieu (2) 8" xfId="189" xr:uid="{00000000-0005-0000-0000-00009D000000}"/>
    <cellStyle name="_Bang KL" xfId="190" xr:uid="{00000000-0005-0000-0000-00009E000000}"/>
    <cellStyle name="_BangLuongA6" xfId="191" xr:uid="{00000000-0005-0000-0000-00009F000000}"/>
    <cellStyle name="_Bao Gia 08" xfId="192" xr:uid="{00000000-0005-0000-0000-0000A0000000}"/>
    <cellStyle name="_BAO GIA NGAY 24-10-08 (co dam)" xfId="193" xr:uid="{00000000-0005-0000-0000-0000A1000000}"/>
    <cellStyle name="_BC  NAM 2007" xfId="194" xr:uid="{00000000-0005-0000-0000-0000A2000000}"/>
    <cellStyle name="_BC CV 6403 BKHĐT" xfId="195" xr:uid="{00000000-0005-0000-0000-0000A3000000}"/>
    <cellStyle name="_BC thuc hien KH 2009" xfId="196" xr:uid="{00000000-0005-0000-0000-0000A4000000}"/>
    <cellStyle name="_BC thuc hien KH 2009_15_10_2013 BC nhu cau von doi ung ODA (2014-2016) ngay 15102013 Sua" xfId="197" xr:uid="{00000000-0005-0000-0000-0000A5000000}"/>
    <cellStyle name="_BC thuc hien KH 2009_BC nhu cau von doi ung ODA nganh NN (BKH)" xfId="198" xr:uid="{00000000-0005-0000-0000-0000A6000000}"/>
    <cellStyle name="_BC thuc hien KH 2009_BC nhu cau von doi ung ODA nganh NN (BKH)_05-12  KH trung han 2016-2020 - Liem Thinh edited" xfId="199" xr:uid="{00000000-0005-0000-0000-0000A7000000}"/>
    <cellStyle name="_BC thuc hien KH 2009_BC nhu cau von doi ung ODA nganh NN (BKH)_Copy of 05-12  KH trung han 2016-2020 - Liem Thinh edited (1)" xfId="200" xr:uid="{00000000-0005-0000-0000-0000A8000000}"/>
    <cellStyle name="_BC thuc hien KH 2009_BC Tai co cau (bieu TH)" xfId="201" xr:uid="{00000000-0005-0000-0000-0000A9000000}"/>
    <cellStyle name="_BC thuc hien KH 2009_BC Tai co cau (bieu TH)_05-12  KH trung han 2016-2020 - Liem Thinh edited" xfId="202" xr:uid="{00000000-0005-0000-0000-0000AA000000}"/>
    <cellStyle name="_BC thuc hien KH 2009_BC Tai co cau (bieu TH)_Copy of 05-12  KH trung han 2016-2020 - Liem Thinh edited (1)" xfId="203" xr:uid="{00000000-0005-0000-0000-0000AB000000}"/>
    <cellStyle name="_BC thuc hien KH 2009_DK 2014-2015 final" xfId="204" xr:uid="{00000000-0005-0000-0000-0000AC000000}"/>
    <cellStyle name="_BC thuc hien KH 2009_DK 2014-2015 final_05-12  KH trung han 2016-2020 - Liem Thinh edited" xfId="205" xr:uid="{00000000-0005-0000-0000-0000AD000000}"/>
    <cellStyle name="_BC thuc hien KH 2009_DK 2014-2015 final_Copy of 05-12  KH trung han 2016-2020 - Liem Thinh edited (1)" xfId="206" xr:uid="{00000000-0005-0000-0000-0000AE000000}"/>
    <cellStyle name="_BC thuc hien KH 2009_DK 2014-2015 new" xfId="207" xr:uid="{00000000-0005-0000-0000-0000AF000000}"/>
    <cellStyle name="_BC thuc hien KH 2009_DK 2014-2015 new_05-12  KH trung han 2016-2020 - Liem Thinh edited" xfId="208" xr:uid="{00000000-0005-0000-0000-0000B0000000}"/>
    <cellStyle name="_BC thuc hien KH 2009_DK 2014-2015 new_Copy of 05-12  KH trung han 2016-2020 - Liem Thinh edited (1)" xfId="209" xr:uid="{00000000-0005-0000-0000-0000B1000000}"/>
    <cellStyle name="_BC thuc hien KH 2009_DK KH CBDT 2014 11-11-2013" xfId="210" xr:uid="{00000000-0005-0000-0000-0000B2000000}"/>
    <cellStyle name="_BC thuc hien KH 2009_DK KH CBDT 2014 11-11-2013(1)" xfId="211" xr:uid="{00000000-0005-0000-0000-0000B3000000}"/>
    <cellStyle name="_BC thuc hien KH 2009_DK KH CBDT 2014 11-11-2013(1)_05-12  KH trung han 2016-2020 - Liem Thinh edited" xfId="212" xr:uid="{00000000-0005-0000-0000-0000B4000000}"/>
    <cellStyle name="_BC thuc hien KH 2009_DK KH CBDT 2014 11-11-2013(1)_Copy of 05-12  KH trung han 2016-2020 - Liem Thinh edited (1)" xfId="213" xr:uid="{00000000-0005-0000-0000-0000B5000000}"/>
    <cellStyle name="_BC thuc hien KH 2009_DK KH CBDT 2014 11-11-2013_05-12  KH trung han 2016-2020 - Liem Thinh edited" xfId="214" xr:uid="{00000000-0005-0000-0000-0000B6000000}"/>
    <cellStyle name="_BC thuc hien KH 2009_DK KH CBDT 2014 11-11-2013_Copy of 05-12  KH trung han 2016-2020 - Liem Thinh edited (1)" xfId="215" xr:uid="{00000000-0005-0000-0000-0000B7000000}"/>
    <cellStyle name="_BC thuc hien KH 2009_DK KH CBDT 2014 11-11-2013_Copy of 05-12  KH trung han 2016-2020 - Liem Thinh edited (1) 2" xfId="216" xr:uid="{00000000-0005-0000-0000-0000B8000000}"/>
    <cellStyle name="_BC thuc hien KH 2009_KH 2011-2015" xfId="217" xr:uid="{00000000-0005-0000-0000-0000B9000000}"/>
    <cellStyle name="_BC thuc hien KH 2009_tai co cau dau tu (tong hop)1" xfId="218" xr:uid="{00000000-0005-0000-0000-0000BA000000}"/>
    <cellStyle name="_BEN TRE" xfId="219" xr:uid="{00000000-0005-0000-0000-0000BB000000}"/>
    <cellStyle name="_bieu mau" xfId="220" xr:uid="{00000000-0005-0000-0000-0000BC000000}"/>
    <cellStyle name="_Bieu mau cong trinh khoi cong moi 3-4" xfId="221" xr:uid="{00000000-0005-0000-0000-0000BD000000}"/>
    <cellStyle name="_Bieu Tay Nam Bo 25-11" xfId="222" xr:uid="{00000000-0005-0000-0000-0000BE000000}"/>
    <cellStyle name="_Bieu3ODA" xfId="223" xr:uid="{00000000-0005-0000-0000-0000BF000000}"/>
    <cellStyle name="_Bieu3ODA_1" xfId="224" xr:uid="{00000000-0005-0000-0000-0000C0000000}"/>
    <cellStyle name="_Bieu4HTMT" xfId="225" xr:uid="{00000000-0005-0000-0000-0000C1000000}"/>
    <cellStyle name="_Bieu4HTMT_!1 1 bao cao giao KH ve HTCMT vung TNB   12-12-2011" xfId="226" xr:uid="{00000000-0005-0000-0000-0000C2000000}"/>
    <cellStyle name="_Bieu4HTMT_KH TPCP vung TNB (03-1-2012)" xfId="227" xr:uid="{00000000-0005-0000-0000-0000C3000000}"/>
    <cellStyle name="_Book1" xfId="228" xr:uid="{00000000-0005-0000-0000-0000C4000000}"/>
    <cellStyle name="_Book1 2" xfId="229" xr:uid="{00000000-0005-0000-0000-0000C5000000}"/>
    <cellStyle name="_Book1_!1 1 bao cao giao KH ve HTCMT vung TNB   12-12-2011" xfId="230" xr:uid="{00000000-0005-0000-0000-0000C6000000}"/>
    <cellStyle name="_Book1_03. Nợ XDCB" xfId="231" xr:uid="{00000000-0005-0000-0000-0000C7000000}"/>
    <cellStyle name="_Book1_1" xfId="232" xr:uid="{00000000-0005-0000-0000-0000C8000000}"/>
    <cellStyle name="_Book1_1 2" xfId="233" xr:uid="{00000000-0005-0000-0000-0000C9000000}"/>
    <cellStyle name="_Book1_1_Bang KL" xfId="234" xr:uid="{00000000-0005-0000-0000-0000CA000000}"/>
    <cellStyle name="_Book1_1_Bang thong  ke dao duong" xfId="235" xr:uid="{00000000-0005-0000-0000-0000CB000000}"/>
    <cellStyle name="_Book1_1_BangLuongA6" xfId="236" xr:uid="{00000000-0005-0000-0000-0000CC000000}"/>
    <cellStyle name="_Book1_1_Book1" xfId="237" xr:uid="{00000000-0005-0000-0000-0000CD000000}"/>
    <cellStyle name="_Book1_1_Book1_CPK" xfId="238" xr:uid="{00000000-0005-0000-0000-0000CE000000}"/>
    <cellStyle name="_Book1_1_Book1_NHA AN 1" xfId="239" xr:uid="{00000000-0005-0000-0000-0000CF000000}"/>
    <cellStyle name="_Book1_1_Capphoivua" xfId="240" xr:uid="{00000000-0005-0000-0000-0000D0000000}"/>
    <cellStyle name="_Book1_1_CPK" xfId="241" xr:uid="{00000000-0005-0000-0000-0000D1000000}"/>
    <cellStyle name="_Book1_1_NHA AN 1" xfId="242" xr:uid="{00000000-0005-0000-0000-0000D2000000}"/>
    <cellStyle name="_Book1_1_Vat tu" xfId="243" xr:uid="{00000000-0005-0000-0000-0000D3000000}"/>
    <cellStyle name="_Book1_2" xfId="244" xr:uid="{00000000-0005-0000-0000-0000D4000000}"/>
    <cellStyle name="_Book1_5.DK2015 (T)" xfId="245" xr:uid="{00000000-0005-0000-0000-0000D5000000}"/>
    <cellStyle name="_Book1_B1" xfId="246" xr:uid="{00000000-0005-0000-0000-0000D6000000}"/>
    <cellStyle name="_Book1_B2" xfId="247" xr:uid="{00000000-0005-0000-0000-0000D7000000}"/>
    <cellStyle name="_Book1_Bản đối chiếu (ok)" xfId="248" xr:uid="{00000000-0005-0000-0000-0000D8000000}"/>
    <cellStyle name="_Book1_Bang KL" xfId="249" xr:uid="{00000000-0005-0000-0000-0000D9000000}"/>
    <cellStyle name="_Book1_Bang KL_1" xfId="250" xr:uid="{00000000-0005-0000-0000-0000DA000000}"/>
    <cellStyle name="_Book1_Bang KL_TH" xfId="251" xr:uid="{00000000-0005-0000-0000-0000DB000000}"/>
    <cellStyle name="_Book1_Bang6-11(2)" xfId="252" xr:uid="{00000000-0005-0000-0000-0000DC000000}"/>
    <cellStyle name="_Book1_Bang6-11(3)" xfId="253" xr:uid="{00000000-0005-0000-0000-0000DD000000}"/>
    <cellStyle name="_Book1_BC-QT-WB-dthao" xfId="254" xr:uid="{00000000-0005-0000-0000-0000DE000000}"/>
    <cellStyle name="_Book1_BC-QT-WB-dthao_05-12  KH trung han 2016-2020 - Liem Thinh edited" xfId="255" xr:uid="{00000000-0005-0000-0000-0000DF000000}"/>
    <cellStyle name="_Book1_BC-QT-WB-dthao_Copy of 05-12  KH trung han 2016-2020 - Liem Thinh edited (1)" xfId="256" xr:uid="{00000000-0005-0000-0000-0000E0000000}"/>
    <cellStyle name="_Book1_BC-QT-WB-dthao_DT BCKS(BCNCKT)+chiet tinh TKKT.XLS" xfId="257" xr:uid="{00000000-0005-0000-0000-0000E1000000}"/>
    <cellStyle name="_Book1_BC-QT-WB-dthao_KH TPCP 2016-2020 (tong hop)" xfId="258" xr:uid="{00000000-0005-0000-0000-0000E2000000}"/>
    <cellStyle name="_Book1_Bieu 10 Chitiet no XDCB " xfId="259" xr:uid="{00000000-0005-0000-0000-0000E3000000}"/>
    <cellStyle name="_Book1_Bieu 12 MTQG TW theo du an" xfId="260" xr:uid="{00000000-0005-0000-0000-0000E4000000}"/>
    <cellStyle name="_Book1_Bieu 14 Chi tiet TPCP" xfId="261" xr:uid="{00000000-0005-0000-0000-0000E5000000}"/>
    <cellStyle name="_Book1_Bieu 5 NSDP" xfId="262" xr:uid="{00000000-0005-0000-0000-0000E6000000}"/>
    <cellStyle name="_Book1_Bieu BC kiem toan huyen Yen Chau_Chi TX (sửa 11-7)" xfId="263" xr:uid="{00000000-0005-0000-0000-0000E7000000}"/>
    <cellStyle name="_Book1_Bieu Tổng hợp XDCB  BC đến 30. 11.2013" xfId="264" xr:uid="{00000000-0005-0000-0000-0000E8000000}"/>
    <cellStyle name="_Book1_Bieu3ODA" xfId="265" xr:uid="{00000000-0005-0000-0000-0000E9000000}"/>
    <cellStyle name="_Book1_Bieu4HTMT" xfId="266" xr:uid="{00000000-0005-0000-0000-0000EA000000}"/>
    <cellStyle name="_Book1_Bieu4HTMT_!1 1 bao cao giao KH ve HTCMT vung TNB   12-12-2011" xfId="267" xr:uid="{00000000-0005-0000-0000-0000EB000000}"/>
    <cellStyle name="_Book1_Bieu4HTMT_KH TPCP vung TNB (03-1-2012)" xfId="268" xr:uid="{00000000-0005-0000-0000-0000EC000000}"/>
    <cellStyle name="_Book1_bo sung von KCH nam 2010 va Du an tre kho khan" xfId="269" xr:uid="{00000000-0005-0000-0000-0000ED000000}"/>
    <cellStyle name="_Book1_bo sung von KCH nam 2010 va Du an tre kho khan_!1 1 bao cao giao KH ve HTCMT vung TNB   12-12-2011" xfId="270" xr:uid="{00000000-0005-0000-0000-0000EE000000}"/>
    <cellStyle name="_Book1_bo sung von KCH nam 2010 va Du an tre kho khan_KH TPCP vung TNB (03-1-2012)" xfId="271" xr:uid="{00000000-0005-0000-0000-0000EF000000}"/>
    <cellStyle name="_Book1_Book1" xfId="272" xr:uid="{00000000-0005-0000-0000-0000F0000000}"/>
    <cellStyle name="_Book1_Book1 2" xfId="273" xr:uid="{00000000-0005-0000-0000-0000F1000000}"/>
    <cellStyle name="_Book1_Book1 3" xfId="274" xr:uid="{00000000-0005-0000-0000-0000F2000000}"/>
    <cellStyle name="_Book1_Book1 4" xfId="275" xr:uid="{00000000-0005-0000-0000-0000F3000000}"/>
    <cellStyle name="_Book1_Book1_03. Nợ XDCB" xfId="276" xr:uid="{00000000-0005-0000-0000-0000F4000000}"/>
    <cellStyle name="_Book1_Book1_1" xfId="277" xr:uid="{00000000-0005-0000-0000-0000F5000000}"/>
    <cellStyle name="_Book1_Book1_5.DK2015 (T)" xfId="278" xr:uid="{00000000-0005-0000-0000-0000F6000000}"/>
    <cellStyle name="_Book1_Book1_Bieu 10 Chitiet no XDCB " xfId="279" xr:uid="{00000000-0005-0000-0000-0000F7000000}"/>
    <cellStyle name="_Book1_Book1_Bieu 12 MTQG TW theo du an" xfId="280" xr:uid="{00000000-0005-0000-0000-0000F8000000}"/>
    <cellStyle name="_Book1_Book1_Bieu 14 Chi tiet TPCP" xfId="281" xr:uid="{00000000-0005-0000-0000-0000F9000000}"/>
    <cellStyle name="_Book1_Book1_Bieu 5 NSDP" xfId="282" xr:uid="{00000000-0005-0000-0000-0000FA000000}"/>
    <cellStyle name="_Book1_Book1_BQL-ok" xfId="283" xr:uid="{00000000-0005-0000-0000-0000FB000000}"/>
    <cellStyle name="_Book1_Book1_DK 2015(H)" xfId="284" xr:uid="{00000000-0005-0000-0000-0000FC000000}"/>
    <cellStyle name="_Book1_Book1_DT 2014" xfId="285" xr:uid="{00000000-0005-0000-0000-0000FD000000}"/>
    <cellStyle name="_Book1_Book1_KH 2013 Huyen SÔNG MÃ" xfId="286" xr:uid="{00000000-0005-0000-0000-0000FE000000}"/>
    <cellStyle name="_Book1_Book1_PL 01" xfId="287" xr:uid="{00000000-0005-0000-0000-0000FF000000}"/>
    <cellStyle name="_Book1_Book1_Su nghiep DCDC doi duoi" xfId="288" xr:uid="{00000000-0005-0000-0000-000000010000}"/>
    <cellStyle name="_Book1_CN NS Huyen nam 2012 sang 2013" xfId="289" xr:uid="{00000000-0005-0000-0000-000001010000}"/>
    <cellStyle name="_Book1_cong hang rao" xfId="290" xr:uid="{00000000-0005-0000-0000-000002010000}"/>
    <cellStyle name="_Book1_cong hang rao_!1 1 bao cao giao KH ve HTCMT vung TNB   12-12-2011" xfId="291" xr:uid="{00000000-0005-0000-0000-000003010000}"/>
    <cellStyle name="_Book1_cong hang rao_KH TPCP vung TNB (03-1-2012)" xfId="292" xr:uid="{00000000-0005-0000-0000-000004010000}"/>
    <cellStyle name="_Book1_Copy of DTNS NAM 2013 Quan tinh2" xfId="293" xr:uid="{00000000-0005-0000-0000-000005010000}"/>
    <cellStyle name="_Book1_CPK" xfId="294" xr:uid="{00000000-0005-0000-0000-000006010000}"/>
    <cellStyle name="_Book1_CPK_1" xfId="295" xr:uid="{00000000-0005-0000-0000-000007010000}"/>
    <cellStyle name="_Book1_CPK_TH" xfId="296" xr:uid="{00000000-0005-0000-0000-000008010000}"/>
    <cellStyle name="_Book1_CPXD" xfId="297" xr:uid="{00000000-0005-0000-0000-000009010000}"/>
    <cellStyle name="_Book1_danh muc chuan bi dau tu 2011 ngay 07-6-2011" xfId="298" xr:uid="{00000000-0005-0000-0000-00000A010000}"/>
    <cellStyle name="_Book1_danh muc chuan bi dau tu 2011 ngay 07-6-2011_!1 1 bao cao giao KH ve HTCMT vung TNB   12-12-2011" xfId="299" xr:uid="{00000000-0005-0000-0000-00000B010000}"/>
    <cellStyle name="_Book1_danh muc chuan bi dau tu 2011 ngay 07-6-2011_KH TPCP vung TNB (03-1-2012)" xfId="300" xr:uid="{00000000-0005-0000-0000-00000C010000}"/>
    <cellStyle name="_Book1_Danh muc pbo nguon von XSKT, XDCB nam 2009 chuyen qua nam 2010" xfId="301" xr:uid="{00000000-0005-0000-0000-00000D010000}"/>
    <cellStyle name="_Book1_Danh muc pbo nguon von XSKT, XDCB nam 2009 chuyen qua nam 2010_!1 1 bao cao giao KH ve HTCMT vung TNB   12-12-2011" xfId="302" xr:uid="{00000000-0005-0000-0000-00000E010000}"/>
    <cellStyle name="_Book1_Danh muc pbo nguon von XSKT, XDCB nam 2009 chuyen qua nam 2010_KH TPCP vung TNB (03-1-2012)" xfId="303" xr:uid="{00000000-0005-0000-0000-00000F010000}"/>
    <cellStyle name="_Book1_dccm" xfId="304" xr:uid="{00000000-0005-0000-0000-000010010000}"/>
    <cellStyle name="_Book1_den bu" xfId="305" xr:uid="{00000000-0005-0000-0000-000011010000}"/>
    <cellStyle name="_Book1_den bu LA" xfId="306" xr:uid="{00000000-0005-0000-0000-000012010000}"/>
    <cellStyle name="_Book1_dieu chinh KH 2011 ngay 26-5-2011111" xfId="307" xr:uid="{00000000-0005-0000-0000-000013010000}"/>
    <cellStyle name="_Book1_dieu chinh KH 2011 ngay 26-5-2011111_!1 1 bao cao giao KH ve HTCMT vung TNB   12-12-2011" xfId="308" xr:uid="{00000000-0005-0000-0000-000014010000}"/>
    <cellStyle name="_Book1_dieu chinh KH 2011 ngay 26-5-2011111_KH TPCP vung TNB (03-1-2012)" xfId="309" xr:uid="{00000000-0005-0000-0000-000015010000}"/>
    <cellStyle name="_Book1_DK 2015(H)" xfId="310" xr:uid="{00000000-0005-0000-0000-000016010000}"/>
    <cellStyle name="_Book1_DS KCH PHAN BO VON NSDP NAM 2010" xfId="311" xr:uid="{00000000-0005-0000-0000-000017010000}"/>
    <cellStyle name="_Book1_DS KCH PHAN BO VON NSDP NAM 2010_!1 1 bao cao giao KH ve HTCMT vung TNB   12-12-2011" xfId="312" xr:uid="{00000000-0005-0000-0000-000018010000}"/>
    <cellStyle name="_Book1_DS KCH PHAN BO VON NSDP NAM 2010_KH TPCP vung TNB (03-1-2012)" xfId="313" xr:uid="{00000000-0005-0000-0000-000019010000}"/>
    <cellStyle name="_Book1_DT 2014" xfId="314" xr:uid="{00000000-0005-0000-0000-00001A010000}"/>
    <cellStyle name="_Book1_DT 2014_5.DK2015 (T)" xfId="315" xr:uid="{00000000-0005-0000-0000-00001B010000}"/>
    <cellStyle name="_Book1_DT 2014_Dự Toán NS 2020 (14.6.2019)" xfId="316" xr:uid="{00000000-0005-0000-0000-00001C010000}"/>
    <cellStyle name="_Book1_DT 2014_Khởi công mới" xfId="317" xr:uid="{00000000-0005-0000-0000-00001D010000}"/>
    <cellStyle name="_Book1_DT 2014_Khởi công mới (2)" xfId="318" xr:uid="{00000000-0005-0000-0000-00001E010000}"/>
    <cellStyle name="_Book1_DT 2014_Khởi công mới (2)_Dự Toán NS 2020 (14.6.2019)" xfId="319" xr:uid="{00000000-0005-0000-0000-00001F010000}"/>
    <cellStyle name="_Book1_DT 2014_Khởi công mới_5.DK2015 (T)" xfId="320" xr:uid="{00000000-0005-0000-0000-000020010000}"/>
    <cellStyle name="_Book1_DT 2014_Khởi công mới_5.DK2015 (T)_Dự Toán NS 2020 (14.6.2019)" xfId="321" xr:uid="{00000000-0005-0000-0000-000021010000}"/>
    <cellStyle name="_Book1_DT 2014_Khởi công mới_Khởi công mới (2)" xfId="322" xr:uid="{00000000-0005-0000-0000-000022010000}"/>
    <cellStyle name="_Book1_DT BCKS(BCNCKT)+chiet tinh TKKT.XLS" xfId="323" xr:uid="{00000000-0005-0000-0000-000023010000}"/>
    <cellStyle name="_Book1_giao KH 2011 ngay 10-12-2010" xfId="324" xr:uid="{00000000-0005-0000-0000-000024010000}"/>
    <cellStyle name="_Book1_giao KH 2011 ngay 10-12-2010_!1 1 bao cao giao KH ve HTCMT vung TNB   12-12-2011" xfId="325" xr:uid="{00000000-0005-0000-0000-000025010000}"/>
    <cellStyle name="_Book1_giao KH 2011 ngay 10-12-2010_KH TPCP vung TNB (03-1-2012)" xfId="326" xr:uid="{00000000-0005-0000-0000-000026010000}"/>
    <cellStyle name="_Book1_IN" xfId="327" xr:uid="{00000000-0005-0000-0000-000027010000}"/>
    <cellStyle name="_Book1_KH 2013 Huyen SÔNG MÃ" xfId="330" xr:uid="{00000000-0005-0000-0000-00002A010000}"/>
    <cellStyle name="_Book1_KH 2013 Huyen SÔNG MÃ_5.DK2015 (T)" xfId="331" xr:uid="{00000000-0005-0000-0000-00002B010000}"/>
    <cellStyle name="_Book1_KH 2013 Huyen SÔNG MÃ_Dự Toán NS 2020 (14.6.2019)" xfId="332" xr:uid="{00000000-0005-0000-0000-00002C010000}"/>
    <cellStyle name="_Book1_KH 2013 Huyen SÔNG MÃ_Khởi công mới" xfId="333" xr:uid="{00000000-0005-0000-0000-00002D010000}"/>
    <cellStyle name="_Book1_KH 2013 Huyen SÔNG MÃ_Khởi công mới (2)" xfId="334" xr:uid="{00000000-0005-0000-0000-00002E010000}"/>
    <cellStyle name="_Book1_KH 2013 Huyen SÔNG MÃ_Khởi công mới (2)_Dự Toán NS 2020 (14.6.2019)" xfId="335" xr:uid="{00000000-0005-0000-0000-00002F010000}"/>
    <cellStyle name="_Book1_KH 2013 Huyen SÔNG MÃ_Khởi công mới_5.DK2015 (T)" xfId="336" xr:uid="{00000000-0005-0000-0000-000030010000}"/>
    <cellStyle name="_Book1_KH 2013 Huyen SÔNG MÃ_Khởi công mới_5.DK2015 (T)_Dự Toán NS 2020 (14.6.2019)" xfId="337" xr:uid="{00000000-0005-0000-0000-000031010000}"/>
    <cellStyle name="_Book1_KH 2013 Huyen SÔNG MÃ_Khởi công mới_Khởi công mới (2)" xfId="338" xr:uid="{00000000-0005-0000-0000-000032010000}"/>
    <cellStyle name="_Book1_Kh ql62 (2010) 11-09" xfId="339" xr:uid="{00000000-0005-0000-0000-000033010000}"/>
    <cellStyle name="_Book1_KH TPCP vung TNB (03-1-2012)" xfId="340" xr:uid="{00000000-0005-0000-0000-000034010000}"/>
    <cellStyle name="_Book1_Khung 2012" xfId="341" xr:uid="{00000000-0005-0000-0000-000035010000}"/>
    <cellStyle name="_Book1_kien giang 2" xfId="328" xr:uid="{00000000-0005-0000-0000-000028010000}"/>
    <cellStyle name="_Book1_KL" xfId="329" xr:uid="{00000000-0005-0000-0000-000029010000}"/>
    <cellStyle name="_Book1_NHA AN 1" xfId="342" xr:uid="{00000000-0005-0000-0000-000036010000}"/>
    <cellStyle name="_Book1_phu luc tong ket tinh hinh TH giai doan 03-10 (ngay 30)" xfId="345" xr:uid="{00000000-0005-0000-0000-000039010000}"/>
    <cellStyle name="_Book1_phu luc tong ket tinh hinh TH giai doan 03-10 (ngay 30)_!1 1 bao cao giao KH ve HTCMT vung TNB   12-12-2011" xfId="346" xr:uid="{00000000-0005-0000-0000-00003A010000}"/>
    <cellStyle name="_Book1_phu luc tong ket tinh hinh TH giai doan 03-10 (ngay 30)_KH TPCP vung TNB (03-1-2012)" xfId="347" xr:uid="{00000000-0005-0000-0000-00003B010000}"/>
    <cellStyle name="_Book1_PL 01" xfId="343" xr:uid="{00000000-0005-0000-0000-000037010000}"/>
    <cellStyle name="_Book1_PL 01 2" xfId="344" xr:uid="{00000000-0005-0000-0000-000038010000}"/>
    <cellStyle name="_Book1_Sheet1" xfId="348" xr:uid="{00000000-0005-0000-0000-00003C010000}"/>
    <cellStyle name="_Book1_Tinh hinh TH du an 2010-2011 BC UBKTTW (phong Vxa)" xfId="349" xr:uid="{00000000-0005-0000-0000-00003D010000}"/>
    <cellStyle name="_Book1_Tinh hinh TH du an BC doan giam sat HDND (phong Vxa)" xfId="350" xr:uid="{00000000-0005-0000-0000-00003E010000}"/>
    <cellStyle name="_Book1_TM" xfId="351" xr:uid="{00000000-0005-0000-0000-00003F010000}"/>
    <cellStyle name="_Book1_TON DU TOAN 2013" xfId="352" xr:uid="{00000000-0005-0000-0000-000040010000}"/>
    <cellStyle name="_Book1_TON DU TOAN 2013 2" xfId="353" xr:uid="{00000000-0005-0000-0000-000041010000}"/>
    <cellStyle name="_Book1_TON DU TOAN 2013_PL 09 thuy loi phi " xfId="354" xr:uid="{00000000-0005-0000-0000-000042010000}"/>
    <cellStyle name="_Book1_TON DU TOAN 2014" xfId="355" xr:uid="{00000000-0005-0000-0000-000043010000}"/>
    <cellStyle name="_Book1_TON DU TOAN 2014 2" xfId="356" xr:uid="{00000000-0005-0000-0000-000044010000}"/>
    <cellStyle name="_Book1_TON DU TOAN 2014_PL 09 thuy loi phi " xfId="357" xr:uid="{00000000-0005-0000-0000-000045010000}"/>
    <cellStyle name="_Book1_Vat tu" xfId="358" xr:uid="{00000000-0005-0000-0000-000046010000}"/>
    <cellStyle name="_Book1_VC" xfId="359" xr:uid="{00000000-0005-0000-0000-000047010000}"/>
    <cellStyle name="_Book1_VT" xfId="360" xr:uid="{00000000-0005-0000-0000-000048010000}"/>
    <cellStyle name="_Book1_XL4Test5" xfId="361" xr:uid="{00000000-0005-0000-0000-000049010000}"/>
    <cellStyle name="_C.cong+B.luong-Sanluong" xfId="362" xr:uid="{00000000-0005-0000-0000-00004A010000}"/>
    <cellStyle name="_C29" xfId="363" xr:uid="{00000000-0005-0000-0000-00004B010000}"/>
    <cellStyle name="_Cau Phu Phuong" xfId="364" xr:uid="{00000000-0005-0000-0000-00004C010000}"/>
    <cellStyle name="_Cham cong 2009" xfId="374" xr:uid="{00000000-0005-0000-0000-000056010000}"/>
    <cellStyle name="_CHUONG TRINH MUC TIEU - 2014" xfId="375" xr:uid="{00000000-0005-0000-0000-000057010000}"/>
    <cellStyle name="_cong hang rao" xfId="365" xr:uid="{00000000-0005-0000-0000-00004D010000}"/>
    <cellStyle name="_CPK" xfId="366" xr:uid="{00000000-0005-0000-0000-00004E010000}"/>
    <cellStyle name="_CTSC" xfId="367" xr:uid="{00000000-0005-0000-0000-00004F010000}"/>
    <cellStyle name="_CTSC_1" xfId="368" xr:uid="{00000000-0005-0000-0000-000050010000}"/>
    <cellStyle name="_CTSC_2" xfId="369" xr:uid="{00000000-0005-0000-0000-000051010000}"/>
    <cellStyle name="_CTSC_3" xfId="370" xr:uid="{00000000-0005-0000-0000-000052010000}"/>
    <cellStyle name="_CTSC_4" xfId="371" xr:uid="{00000000-0005-0000-0000-000053010000}"/>
    <cellStyle name="_CTSC_5" xfId="372" xr:uid="{00000000-0005-0000-0000-000054010000}"/>
    <cellStyle name="_CTVT GCONG" xfId="373" xr:uid="{00000000-0005-0000-0000-000055010000}"/>
    <cellStyle name="_Danh muc ho so Bao Dinh_XN4" xfId="376" xr:uid="{00000000-0005-0000-0000-000058010000}"/>
    <cellStyle name="_den bu LA" xfId="377" xr:uid="{00000000-0005-0000-0000-000059010000}"/>
    <cellStyle name="_dien chieu sang" xfId="378" xr:uid="{00000000-0005-0000-0000-00005A010000}"/>
    <cellStyle name="_DK KH 2009" xfId="379" xr:uid="{00000000-0005-0000-0000-00005B010000}"/>
    <cellStyle name="_DK KH 2009_15_10_2013 BC nhu cau von doi ung ODA (2014-2016) ngay 15102013 Sua" xfId="380" xr:uid="{00000000-0005-0000-0000-00005C010000}"/>
    <cellStyle name="_DK KH 2009_BC nhu cau von doi ung ODA nganh NN (BKH)" xfId="381" xr:uid="{00000000-0005-0000-0000-00005D010000}"/>
    <cellStyle name="_DK KH 2009_BC nhu cau von doi ung ODA nganh NN (BKH)_05-12  KH trung han 2016-2020 - Liem Thinh edited" xfId="382" xr:uid="{00000000-0005-0000-0000-00005E010000}"/>
    <cellStyle name="_DK KH 2009_BC nhu cau von doi ung ODA nganh NN (BKH)_Copy of 05-12  KH trung han 2016-2020 - Liem Thinh edited (1)" xfId="383" xr:uid="{00000000-0005-0000-0000-00005F010000}"/>
    <cellStyle name="_DK KH 2009_BC Tai co cau (bieu TH)" xfId="384" xr:uid="{00000000-0005-0000-0000-000060010000}"/>
    <cellStyle name="_DK KH 2009_BC Tai co cau (bieu TH)_05-12  KH trung han 2016-2020 - Liem Thinh edited" xfId="385" xr:uid="{00000000-0005-0000-0000-000061010000}"/>
    <cellStyle name="_DK KH 2009_BC Tai co cau (bieu TH)_Copy of 05-12  KH trung han 2016-2020 - Liem Thinh edited (1)" xfId="386" xr:uid="{00000000-0005-0000-0000-000062010000}"/>
    <cellStyle name="_DK KH 2009_DK 2014-2015 final" xfId="387" xr:uid="{00000000-0005-0000-0000-000063010000}"/>
    <cellStyle name="_DK KH 2009_DK 2014-2015 final_05-12  KH trung han 2016-2020 - Liem Thinh edited" xfId="388" xr:uid="{00000000-0005-0000-0000-000064010000}"/>
    <cellStyle name="_DK KH 2009_DK 2014-2015 final_Copy of 05-12  KH trung han 2016-2020 - Liem Thinh edited (1)" xfId="389" xr:uid="{00000000-0005-0000-0000-000065010000}"/>
    <cellStyle name="_DK KH 2009_DK 2014-2015 new" xfId="390" xr:uid="{00000000-0005-0000-0000-000066010000}"/>
    <cellStyle name="_DK KH 2009_DK 2014-2015 new_05-12  KH trung han 2016-2020 - Liem Thinh edited" xfId="391" xr:uid="{00000000-0005-0000-0000-000067010000}"/>
    <cellStyle name="_DK KH 2009_DK 2014-2015 new_Copy of 05-12  KH trung han 2016-2020 - Liem Thinh edited (1)" xfId="392" xr:uid="{00000000-0005-0000-0000-000068010000}"/>
    <cellStyle name="_DK KH 2009_DK KH CBDT 2014 11-11-2013" xfId="393" xr:uid="{00000000-0005-0000-0000-000069010000}"/>
    <cellStyle name="_DK KH 2009_DK KH CBDT 2014 11-11-2013(1)" xfId="394" xr:uid="{00000000-0005-0000-0000-00006A010000}"/>
    <cellStyle name="_DK KH 2009_DK KH CBDT 2014 11-11-2013(1)_05-12  KH trung han 2016-2020 - Liem Thinh edited" xfId="395" xr:uid="{00000000-0005-0000-0000-00006B010000}"/>
    <cellStyle name="_DK KH 2009_DK KH CBDT 2014 11-11-2013(1)_Copy of 05-12  KH trung han 2016-2020 - Liem Thinh edited (1)" xfId="396" xr:uid="{00000000-0005-0000-0000-00006C010000}"/>
    <cellStyle name="_DK KH 2009_DK KH CBDT 2014 11-11-2013_05-12  KH trung han 2016-2020 - Liem Thinh edited" xfId="397" xr:uid="{00000000-0005-0000-0000-00006D010000}"/>
    <cellStyle name="_DK KH 2009_DK KH CBDT 2014 11-11-2013_Copy of 05-12  KH trung han 2016-2020 - Liem Thinh edited (1)" xfId="398" xr:uid="{00000000-0005-0000-0000-00006E010000}"/>
    <cellStyle name="_DK KH 2009_KH 2011-2015" xfId="399" xr:uid="{00000000-0005-0000-0000-00006F010000}"/>
    <cellStyle name="_DK KH 2009_tai co cau dau tu (tong hop)1" xfId="400" xr:uid="{00000000-0005-0000-0000-000070010000}"/>
    <cellStyle name="_DK KH 2010" xfId="401" xr:uid="{00000000-0005-0000-0000-000071010000}"/>
    <cellStyle name="_DK KH 2010 (BKH)" xfId="402" xr:uid="{00000000-0005-0000-0000-000072010000}"/>
    <cellStyle name="_DK KH 2010_15_10_2013 BC nhu cau von doi ung ODA (2014-2016) ngay 15102013 Sua" xfId="403" xr:uid="{00000000-0005-0000-0000-000073010000}"/>
    <cellStyle name="_DK KH 2010_BC nhu cau von doi ung ODA nganh NN (BKH)" xfId="404" xr:uid="{00000000-0005-0000-0000-000074010000}"/>
    <cellStyle name="_DK KH 2010_BC nhu cau von doi ung ODA nganh NN (BKH)_05-12  KH trung han 2016-2020 - Liem Thinh edited" xfId="405" xr:uid="{00000000-0005-0000-0000-000075010000}"/>
    <cellStyle name="_DK KH 2010_BC nhu cau von doi ung ODA nganh NN (BKH)_Copy of 05-12  KH trung han 2016-2020 - Liem Thinh edited (1)" xfId="406" xr:uid="{00000000-0005-0000-0000-000076010000}"/>
    <cellStyle name="_DK KH 2010_BC Tai co cau (bieu TH)" xfId="407" xr:uid="{00000000-0005-0000-0000-000077010000}"/>
    <cellStyle name="_DK KH 2010_BC Tai co cau (bieu TH)_05-12  KH trung han 2016-2020 - Liem Thinh edited" xfId="408" xr:uid="{00000000-0005-0000-0000-000078010000}"/>
    <cellStyle name="_DK KH 2010_BC Tai co cau (bieu TH)_Copy of 05-12  KH trung han 2016-2020 - Liem Thinh edited (1)" xfId="409" xr:uid="{00000000-0005-0000-0000-000079010000}"/>
    <cellStyle name="_DK KH 2010_DK 2014-2015 final" xfId="410" xr:uid="{00000000-0005-0000-0000-00007A010000}"/>
    <cellStyle name="_DK KH 2010_DK 2014-2015 final_05-12  KH trung han 2016-2020 - Liem Thinh edited" xfId="411" xr:uid="{00000000-0005-0000-0000-00007B010000}"/>
    <cellStyle name="_DK KH 2010_DK 2014-2015 final_Copy of 05-12  KH trung han 2016-2020 - Liem Thinh edited (1)" xfId="412" xr:uid="{00000000-0005-0000-0000-00007C010000}"/>
    <cellStyle name="_DK KH 2010_DK 2014-2015 new" xfId="413" xr:uid="{00000000-0005-0000-0000-00007D010000}"/>
    <cellStyle name="_DK KH 2010_DK 2014-2015 new_05-12  KH trung han 2016-2020 - Liem Thinh edited" xfId="414" xr:uid="{00000000-0005-0000-0000-00007E010000}"/>
    <cellStyle name="_DK KH 2010_DK 2014-2015 new_Copy of 05-12  KH trung han 2016-2020 - Liem Thinh edited (1)" xfId="415" xr:uid="{00000000-0005-0000-0000-00007F010000}"/>
    <cellStyle name="_DK KH 2010_DK KH CBDT 2014 11-11-2013" xfId="416" xr:uid="{00000000-0005-0000-0000-000080010000}"/>
    <cellStyle name="_DK KH 2010_DK KH CBDT 2014 11-11-2013(1)" xfId="417" xr:uid="{00000000-0005-0000-0000-000081010000}"/>
    <cellStyle name="_DK KH 2010_DK KH CBDT 2014 11-11-2013(1)_05-12  KH trung han 2016-2020 - Liem Thinh edited" xfId="418" xr:uid="{00000000-0005-0000-0000-000082010000}"/>
    <cellStyle name="_DK KH 2010_DK KH CBDT 2014 11-11-2013(1)_Copy of 05-12  KH trung han 2016-2020 - Liem Thinh edited (1)" xfId="419" xr:uid="{00000000-0005-0000-0000-000083010000}"/>
    <cellStyle name="_DK KH 2010_DK KH CBDT 2014 11-11-2013_05-12  KH trung han 2016-2020 - Liem Thinh edited" xfId="420" xr:uid="{00000000-0005-0000-0000-000084010000}"/>
    <cellStyle name="_DK KH 2010_DK KH CBDT 2014 11-11-2013_Copy of 05-12  KH trung han 2016-2020 - Liem Thinh edited (1)" xfId="421" xr:uid="{00000000-0005-0000-0000-000085010000}"/>
    <cellStyle name="_DK KH 2010_KH 2011-2015" xfId="422" xr:uid="{00000000-0005-0000-0000-000086010000}"/>
    <cellStyle name="_DK KH 2010_tai co cau dau tu (tong hop)1" xfId="423" xr:uid="{00000000-0005-0000-0000-000087010000}"/>
    <cellStyle name="_DK TPCP 2010" xfId="424" xr:uid="{00000000-0005-0000-0000-000088010000}"/>
    <cellStyle name="_dlong11-07" xfId="425" xr:uid="{00000000-0005-0000-0000-000089010000}"/>
    <cellStyle name="_DMdieuchinh _1c" xfId="426" xr:uid="{00000000-0005-0000-0000-00008A010000}"/>
    <cellStyle name="_DO-D1500-KHONG CO TRONG DT" xfId="427" xr:uid="{00000000-0005-0000-0000-00008B010000}"/>
    <cellStyle name="_Dong Thap" xfId="428" xr:uid="{00000000-0005-0000-0000-00008C010000}"/>
    <cellStyle name="_DTRTra10-06" xfId="431" xr:uid="{00000000-0005-0000-0000-00008F010000}"/>
    <cellStyle name="_DTRTra10-06_CPK" xfId="432" xr:uid="{00000000-0005-0000-0000-000090010000}"/>
    <cellStyle name="_DTRTra10-06_CPK_den bu" xfId="433" xr:uid="{00000000-0005-0000-0000-000091010000}"/>
    <cellStyle name="_DTRTra10-06_CPK_TM" xfId="434" xr:uid="{00000000-0005-0000-0000-000092010000}"/>
    <cellStyle name="_DTRTra10-06_den bu" xfId="435" xr:uid="{00000000-0005-0000-0000-000093010000}"/>
    <cellStyle name="_DTRTra10-06_kldecuongKRP-2009 FINAL" xfId="436" xr:uid="{00000000-0005-0000-0000-000094010000}"/>
    <cellStyle name="_DTRTra10-06_Sheet1" xfId="437" xr:uid="{00000000-0005-0000-0000-000095010000}"/>
    <cellStyle name="_DTRTra10-06_TM" xfId="438" xr:uid="{00000000-0005-0000-0000-000096010000}"/>
    <cellStyle name="_DTRTra10-06_VT" xfId="439" xr:uid="{00000000-0005-0000-0000-000097010000}"/>
    <cellStyle name="_DTTT-PTLD-TX-D XOAI-B PHUOC" xfId="429" xr:uid="{00000000-0005-0000-0000-00008D010000}"/>
    <cellStyle name="_DTTT-PTLD-TX-D XOAI-B PHUOC_TIENLUONG-7" xfId="430" xr:uid="{00000000-0005-0000-0000-00008E010000}"/>
    <cellStyle name="_Du thau cau Ngang 2" xfId="440" xr:uid="{00000000-0005-0000-0000-000098010000}"/>
    <cellStyle name="_Duyet TK thay đôi" xfId="441" xr:uid="{00000000-0005-0000-0000-000099010000}"/>
    <cellStyle name="_Duyet TK thay đôi_!1 1 bao cao giao KH ve HTCMT vung TNB   12-12-2011" xfId="442" xr:uid="{00000000-0005-0000-0000-00009A010000}"/>
    <cellStyle name="_Duyet TK thay đôi_Bieu4HTMT" xfId="443" xr:uid="{00000000-0005-0000-0000-00009B010000}"/>
    <cellStyle name="_Duyet TK thay đôi_Bieu4HTMT_!1 1 bao cao giao KH ve HTCMT vung TNB   12-12-2011" xfId="444" xr:uid="{00000000-0005-0000-0000-00009C010000}"/>
    <cellStyle name="_Duyet TK thay đôi_Bieu4HTMT_KH TPCP vung TNB (03-1-2012)" xfId="445" xr:uid="{00000000-0005-0000-0000-00009D010000}"/>
    <cellStyle name="_Duyet TK thay đôi_KH TPCP vung TNB (03-1-2012)" xfId="446" xr:uid="{00000000-0005-0000-0000-00009E010000}"/>
    <cellStyle name="_Duyet TK thay đôi_Tinh hinh TH du an 2010-2011 BC UBKTTW (phong Vxa)" xfId="447" xr:uid="{00000000-0005-0000-0000-00009F010000}"/>
    <cellStyle name="_Duyet TK thay đôi_Tinh hinh TH du an BC doan giam sat HDND (phong Vxa)" xfId="448" xr:uid="{00000000-0005-0000-0000-0000A0010000}"/>
    <cellStyle name="_G6LDTNHC PHONOI-XTN" xfId="449" xr:uid="{00000000-0005-0000-0000-0000A1010000}"/>
    <cellStyle name="_Goi 1 A tham tra" xfId="450" xr:uid="{00000000-0005-0000-0000-0000A2010000}"/>
    <cellStyle name="_Goi 2- My Ly Ban trinh" xfId="451" xr:uid="{00000000-0005-0000-0000-0000A3010000}"/>
    <cellStyle name="_GOITHAUSO2" xfId="452" xr:uid="{00000000-0005-0000-0000-0000A4010000}"/>
    <cellStyle name="_GOITHAUSO3" xfId="453" xr:uid="{00000000-0005-0000-0000-0000A5010000}"/>
    <cellStyle name="_GOITHAUSO4" xfId="454" xr:uid="{00000000-0005-0000-0000-0000A6010000}"/>
    <cellStyle name="_GTGT 2003" xfId="455" xr:uid="{00000000-0005-0000-0000-0000A7010000}"/>
    <cellStyle name="_Gui VU KH 5-5-09" xfId="456" xr:uid="{00000000-0005-0000-0000-0000A8010000}"/>
    <cellStyle name="_Gui VU KH 5-5-09_05-12  KH trung han 2016-2020 - Liem Thinh edited" xfId="457" xr:uid="{00000000-0005-0000-0000-0000A9010000}"/>
    <cellStyle name="_Gui VU KH 5-5-09_Copy of 05-12  KH trung han 2016-2020 - Liem Thinh edited (1)" xfId="458" xr:uid="{00000000-0005-0000-0000-0000AA010000}"/>
    <cellStyle name="_Gui VU KH 5-5-09_KH TPCP 2016-2020 (tong hop)" xfId="459" xr:uid="{00000000-0005-0000-0000-0000AB010000}"/>
    <cellStyle name="_HaHoa_TDT_DienCSang" xfId="460" xr:uid="{00000000-0005-0000-0000-0000AC010000}"/>
    <cellStyle name="_HaHoa19-5-07" xfId="461" xr:uid="{00000000-0005-0000-0000-0000AD010000}"/>
    <cellStyle name="_Huong CHI tieu Nhiem vu CTMTQG 2014(1)" xfId="462" xr:uid="{00000000-0005-0000-0000-0000AE010000}"/>
    <cellStyle name="_IN" xfId="463" xr:uid="{00000000-0005-0000-0000-0000AF010000}"/>
    <cellStyle name="_IN_!1 1 bao cao giao KH ve HTCMT vung TNB   12-12-2011" xfId="464" xr:uid="{00000000-0005-0000-0000-0000B0010000}"/>
    <cellStyle name="_IN_KH TPCP vung TNB (03-1-2012)" xfId="465" xr:uid="{00000000-0005-0000-0000-0000B1010000}"/>
    <cellStyle name="_KChinh Bac_A" xfId="466" xr:uid="{00000000-0005-0000-0000-0000B2010000}"/>
    <cellStyle name="_KE KHAI THUE GTGT 2004" xfId="467" xr:uid="{00000000-0005-0000-0000-0000B3010000}"/>
    <cellStyle name="_KE KHAI THUE GTGT 2004_BCTC2004" xfId="468" xr:uid="{00000000-0005-0000-0000-0000B4010000}"/>
    <cellStyle name="_kenhcap2_phuninhTK" xfId="469" xr:uid="{00000000-0005-0000-0000-0000B5010000}"/>
    <cellStyle name="_KH 2009" xfId="2526" xr:uid="{00000000-0005-0000-0000-0000BE090000}"/>
    <cellStyle name="_KH 2009_15_10_2013 BC nhu cau von doi ung ODA (2014-2016) ngay 15102013 Sua" xfId="2527" xr:uid="{00000000-0005-0000-0000-0000BF090000}"/>
    <cellStyle name="_KH 2009_BC nhu cau von doi ung ODA nganh NN (BKH)" xfId="2528" xr:uid="{00000000-0005-0000-0000-0000C0090000}"/>
    <cellStyle name="_KH 2009_BC nhu cau von doi ung ODA nganh NN (BKH)_05-12  KH trung han 2016-2020 - Liem Thinh edited" xfId="2529" xr:uid="{00000000-0005-0000-0000-0000C1090000}"/>
    <cellStyle name="_KH 2009_BC nhu cau von doi ung ODA nganh NN (BKH)_Copy of 05-12  KH trung han 2016-2020 - Liem Thinh edited (1)" xfId="2530" xr:uid="{00000000-0005-0000-0000-0000C2090000}"/>
    <cellStyle name="_KH 2009_BC Tai co cau (bieu TH)" xfId="2531" xr:uid="{00000000-0005-0000-0000-0000C3090000}"/>
    <cellStyle name="_KH 2009_BC Tai co cau (bieu TH)_05-12  KH trung han 2016-2020 - Liem Thinh edited" xfId="2532" xr:uid="{00000000-0005-0000-0000-0000C4090000}"/>
    <cellStyle name="_KH 2009_BC Tai co cau (bieu TH)_Copy of 05-12  KH trung han 2016-2020 - Liem Thinh edited (1)" xfId="2533" xr:uid="{00000000-0005-0000-0000-0000C5090000}"/>
    <cellStyle name="_KH 2009_DK 2014-2015 final" xfId="2534" xr:uid="{00000000-0005-0000-0000-0000C6090000}"/>
    <cellStyle name="_KH 2009_DK 2014-2015 final_05-12  KH trung han 2016-2020 - Liem Thinh edited" xfId="2535" xr:uid="{00000000-0005-0000-0000-0000C7090000}"/>
    <cellStyle name="_KH 2009_DK 2014-2015 final_Copy of 05-12  KH trung han 2016-2020 - Liem Thinh edited (1)" xfId="2536" xr:uid="{00000000-0005-0000-0000-0000C8090000}"/>
    <cellStyle name="_KH 2009_DK 2014-2015 new" xfId="2537" xr:uid="{00000000-0005-0000-0000-0000C9090000}"/>
    <cellStyle name="_KH 2009_DK 2014-2015 new_05-12  KH trung han 2016-2020 - Liem Thinh edited" xfId="2538" xr:uid="{00000000-0005-0000-0000-0000CA090000}"/>
    <cellStyle name="_KH 2009_DK 2014-2015 new_Copy of 05-12  KH trung han 2016-2020 - Liem Thinh edited (1)" xfId="2539" xr:uid="{00000000-0005-0000-0000-0000CB090000}"/>
    <cellStyle name="_KH 2009_DK KH CBDT 2014 11-11-2013" xfId="2540" xr:uid="{00000000-0005-0000-0000-0000CC090000}"/>
    <cellStyle name="_KH 2009_DK KH CBDT 2014 11-11-2013(1)" xfId="2541" xr:uid="{00000000-0005-0000-0000-0000CD090000}"/>
    <cellStyle name="_KH 2009_DK KH CBDT 2014 11-11-2013(1)_05-12  KH trung han 2016-2020 - Liem Thinh edited" xfId="2542" xr:uid="{00000000-0005-0000-0000-0000CE090000}"/>
    <cellStyle name="_KH 2009_DK KH CBDT 2014 11-11-2013(1)_Copy of 05-12  KH trung han 2016-2020 - Liem Thinh edited (1)" xfId="2543" xr:uid="{00000000-0005-0000-0000-0000CF090000}"/>
    <cellStyle name="_KH 2009_DK KH CBDT 2014 11-11-2013_05-12  KH trung han 2016-2020 - Liem Thinh edited" xfId="2544" xr:uid="{00000000-0005-0000-0000-0000D0090000}"/>
    <cellStyle name="_KH 2009_DK KH CBDT 2014 11-11-2013_Copy of 05-12  KH trung han 2016-2020 - Liem Thinh edited (1)" xfId="2545" xr:uid="{00000000-0005-0000-0000-0000D1090000}"/>
    <cellStyle name="_KH 2009_KH 2011-2015" xfId="2546" xr:uid="{00000000-0005-0000-0000-0000D2090000}"/>
    <cellStyle name="_KH 2009_tai co cau dau tu (tong hop)1" xfId="2547" xr:uid="{00000000-0005-0000-0000-0000D3090000}"/>
    <cellStyle name="_KH 2012 (TPCP) Bac Lieu (25-12-2011)" xfId="2548" xr:uid="{00000000-0005-0000-0000-0000D4090000}"/>
    <cellStyle name="_Kh ql62 (2010) 11-09" xfId="2549" xr:uid="{00000000-0005-0000-0000-0000D5090000}"/>
    <cellStyle name="_KH TPCP 2010 17-3-10" xfId="2550" xr:uid="{00000000-0005-0000-0000-0000D6090000}"/>
    <cellStyle name="_KH TPCP vung TNB (03-1-2012)" xfId="2551" xr:uid="{00000000-0005-0000-0000-0000D7090000}"/>
    <cellStyle name="_KH ung von cap bach 2009-Cuc NTTS de nghi (sua)" xfId="2552" xr:uid="{00000000-0005-0000-0000-0000D8090000}"/>
    <cellStyle name="_KH.DTC.gd2016-2020 tinh (T2-2015)" xfId="2553" xr:uid="{00000000-0005-0000-0000-0000D9090000}"/>
    <cellStyle name="_Khung 2012" xfId="2554" xr:uid="{00000000-0005-0000-0000-0000DA090000}"/>
    <cellStyle name="_Khung nam 2010" xfId="2555" xr:uid="{00000000-0005-0000-0000-0000DB090000}"/>
    <cellStyle name="_x0001__kien giang 2" xfId="470" xr:uid="{00000000-0005-0000-0000-0000B6010000}"/>
    <cellStyle name="_KINHPHI-KE BUON TRAP-2" xfId="471" xr:uid="{00000000-0005-0000-0000-0000B7010000}"/>
    <cellStyle name="_KL" xfId="472" xr:uid="{00000000-0005-0000-0000-0000B8010000}"/>
    <cellStyle name="_KL Dap BCua" xfId="473" xr:uid="{00000000-0005-0000-0000-0000B9010000}"/>
    <cellStyle name="_KL Dap BCua_CN NS Huyen nam 2012 sang 2013" xfId="474" xr:uid="{00000000-0005-0000-0000-0000BA010000}"/>
    <cellStyle name="_KL Dap BCua_Copy of DTNS NAM 2013 Quan tinh2" xfId="475" xr:uid="{00000000-0005-0000-0000-0000BB010000}"/>
    <cellStyle name="_KL Dap BCua_DT 2014" xfId="476" xr:uid="{00000000-0005-0000-0000-0000BC010000}"/>
    <cellStyle name="_KL Dap BCua_DT 2014_5.DK2015 (T)" xfId="477" xr:uid="{00000000-0005-0000-0000-0000BD010000}"/>
    <cellStyle name="_KL Dap BCua_DT 2014_Dự Toán NS 2020 (14.6.2019)" xfId="478" xr:uid="{00000000-0005-0000-0000-0000BE010000}"/>
    <cellStyle name="_KL Dap BCua_DT 2014_Khởi công mới" xfId="479" xr:uid="{00000000-0005-0000-0000-0000BF010000}"/>
    <cellStyle name="_KL Dap BCua_DT 2014_Khởi công mới (2)" xfId="480" xr:uid="{00000000-0005-0000-0000-0000C0010000}"/>
    <cellStyle name="_KL Dap BCua_DT 2014_Khởi công mới (2)_Dự Toán NS 2020 (14.6.2019)" xfId="481" xr:uid="{00000000-0005-0000-0000-0000C1010000}"/>
    <cellStyle name="_KL Dap BCua_DT 2014_Khởi công mới_5.DK2015 (T)" xfId="482" xr:uid="{00000000-0005-0000-0000-0000C2010000}"/>
    <cellStyle name="_KL Dap BCua_DT 2014_Khởi công mới_5.DK2015 (T)_Dự Toán NS 2020 (14.6.2019)" xfId="483" xr:uid="{00000000-0005-0000-0000-0000C3010000}"/>
    <cellStyle name="_KL Dap BCua_DT 2014_Khởi công mới_Khởi công mới (2)" xfId="484" xr:uid="{00000000-0005-0000-0000-0000C4010000}"/>
    <cellStyle name="_KL Dap BCua_KH 2013 Huyen SÔNG MÃ" xfId="485" xr:uid="{00000000-0005-0000-0000-0000C5010000}"/>
    <cellStyle name="_KL Dap BCua_KH 2013 Huyen SÔNG MÃ_5.DK2015 (T)" xfId="486" xr:uid="{00000000-0005-0000-0000-0000C6010000}"/>
    <cellStyle name="_KL Dap BCua_KH 2013 Huyen SÔNG MÃ_Dự Toán NS 2020 (14.6.2019)" xfId="487" xr:uid="{00000000-0005-0000-0000-0000C7010000}"/>
    <cellStyle name="_KL Dap BCua_KH 2013 Huyen SÔNG MÃ_Khởi công mới" xfId="488" xr:uid="{00000000-0005-0000-0000-0000C8010000}"/>
    <cellStyle name="_KL Dap BCua_KH 2013 Huyen SÔNG MÃ_Khởi công mới (2)" xfId="489" xr:uid="{00000000-0005-0000-0000-0000C9010000}"/>
    <cellStyle name="_KL Dap BCua_KH 2013 Huyen SÔNG MÃ_Khởi công mới (2)_Dự Toán NS 2020 (14.6.2019)" xfId="490" xr:uid="{00000000-0005-0000-0000-0000CA010000}"/>
    <cellStyle name="_KL Dap BCua_KH 2013 Huyen SÔNG MÃ_Khởi công mới_5.DK2015 (T)" xfId="491" xr:uid="{00000000-0005-0000-0000-0000CB010000}"/>
    <cellStyle name="_KL Dap BCua_KH 2013 Huyen SÔNG MÃ_Khởi công mới_5.DK2015 (T)_Dự Toán NS 2020 (14.6.2019)" xfId="492" xr:uid="{00000000-0005-0000-0000-0000CC010000}"/>
    <cellStyle name="_KL Dap BCua_KH 2013 Huyen SÔNG MÃ_Khởi công mới_Khởi công mới (2)" xfId="493" xr:uid="{00000000-0005-0000-0000-0000CD010000}"/>
    <cellStyle name="_KL Dap BCua_PL 01" xfId="494" xr:uid="{00000000-0005-0000-0000-0000CE010000}"/>
    <cellStyle name="_KL Dap BCua_PL 01 2" xfId="495" xr:uid="{00000000-0005-0000-0000-0000CF010000}"/>
    <cellStyle name="_KL Dap BCua_Su nghiep DCDC doi duoi" xfId="496" xr:uid="{00000000-0005-0000-0000-0000D0010000}"/>
    <cellStyle name="_KL Dap BCua_TON DU TOAN 2013" xfId="497" xr:uid="{00000000-0005-0000-0000-0000D1010000}"/>
    <cellStyle name="_KL Dap BCua_TON DU TOAN 2013 2" xfId="498" xr:uid="{00000000-0005-0000-0000-0000D2010000}"/>
    <cellStyle name="_KL Dap BCua_TON DU TOAN 2013_PL 09 thuy loi phi " xfId="499" xr:uid="{00000000-0005-0000-0000-0000D3010000}"/>
    <cellStyle name="_KL Dap BCua_TON DU TOAN 2014" xfId="500" xr:uid="{00000000-0005-0000-0000-0000D4010000}"/>
    <cellStyle name="_KL Dap BCua_TON DU TOAN 2014 2" xfId="501" xr:uid="{00000000-0005-0000-0000-0000D5010000}"/>
    <cellStyle name="_KL Dap BCua_TON DU TOAN 2014_PL 09 thuy loi phi " xfId="502" xr:uid="{00000000-0005-0000-0000-0000D6010000}"/>
    <cellStyle name="_KL De NTT" xfId="503" xr:uid="{00000000-0005-0000-0000-0000D7010000}"/>
    <cellStyle name="_KL N14B" xfId="504" xr:uid="{00000000-0005-0000-0000-0000D8010000}"/>
    <cellStyle name="_KT (2)" xfId="505" xr:uid="{00000000-0005-0000-0000-0000D9010000}"/>
    <cellStyle name="_KT (2) 2" xfId="506" xr:uid="{00000000-0005-0000-0000-0000DA010000}"/>
    <cellStyle name="_KT (2)_05-12  KH trung han 2016-2020 - Liem Thinh edited" xfId="507" xr:uid="{00000000-0005-0000-0000-0000DB010000}"/>
    <cellStyle name="_KT (2)_1" xfId="508" xr:uid="{00000000-0005-0000-0000-0000DC010000}"/>
    <cellStyle name="_KT (2)_1 2" xfId="509" xr:uid="{00000000-0005-0000-0000-0000DD010000}"/>
    <cellStyle name="_KT (2)_1_05-12  KH trung han 2016-2020 - Liem Thinh edited" xfId="510" xr:uid="{00000000-0005-0000-0000-0000DE010000}"/>
    <cellStyle name="_KT (2)_1_BangLuongA6" xfId="511" xr:uid="{00000000-0005-0000-0000-0000DF010000}"/>
    <cellStyle name="_KT (2)_1_Book1" xfId="512" xr:uid="{00000000-0005-0000-0000-0000E0010000}"/>
    <cellStyle name="_KT (2)_1_Book1_CPK" xfId="513" xr:uid="{00000000-0005-0000-0000-0000E1010000}"/>
    <cellStyle name="_KT (2)_1_Book1_NHA AN 1" xfId="514" xr:uid="{00000000-0005-0000-0000-0000E2010000}"/>
    <cellStyle name="_KT (2)_1_Capphoivua" xfId="515" xr:uid="{00000000-0005-0000-0000-0000E3010000}"/>
    <cellStyle name="_KT (2)_1_Copy of 05-12  KH trung han 2016-2020 - Liem Thinh edited (1)" xfId="516" xr:uid="{00000000-0005-0000-0000-0000E4010000}"/>
    <cellStyle name="_KT (2)_1_KH TPCP 2016-2020 (tong hop)" xfId="517" xr:uid="{00000000-0005-0000-0000-0000E5010000}"/>
    <cellStyle name="_KT (2)_1_Lora-tungchau" xfId="518" xr:uid="{00000000-0005-0000-0000-0000E6010000}"/>
    <cellStyle name="_KT (2)_1_Lora-tungchau 2" xfId="519" xr:uid="{00000000-0005-0000-0000-0000E7010000}"/>
    <cellStyle name="_KT (2)_1_Lora-tungchau_05-12  KH trung han 2016-2020 - Liem Thinh edited" xfId="520" xr:uid="{00000000-0005-0000-0000-0000E8010000}"/>
    <cellStyle name="_KT (2)_1_Lora-tungchau_Copy of 05-12  KH trung han 2016-2020 - Liem Thinh edited (1)" xfId="521" xr:uid="{00000000-0005-0000-0000-0000E9010000}"/>
    <cellStyle name="_KT (2)_1_Lora-tungchau_KH TPCP 2016-2020 (tong hop)" xfId="522" xr:uid="{00000000-0005-0000-0000-0000EA010000}"/>
    <cellStyle name="_KT (2)_1_Qt-HT3PQ1(CauKho)" xfId="523" xr:uid="{00000000-0005-0000-0000-0000EB010000}"/>
    <cellStyle name="_KT (2)_1_Qt-HT3PQ1(CauKho)_Don gia quy 3 nam 2003 - Ban Dien Luc" xfId="524" xr:uid="{00000000-0005-0000-0000-0000EC010000}"/>
    <cellStyle name="_KT (2)_1_Qt-HT3PQ1(CauKho)_Don gia quy 3 nam 2003 - Ban Dien Luc_DT BCKS(BCNCKT)+chiet tinh TKKT.XLS" xfId="525" xr:uid="{00000000-0005-0000-0000-0000ED010000}"/>
    <cellStyle name="_KT (2)_1_Qt-HT3PQ1(CauKho)_NC-VL2-2003" xfId="526" xr:uid="{00000000-0005-0000-0000-0000EE010000}"/>
    <cellStyle name="_KT (2)_1_Qt-HT3PQ1(CauKho)_NC-VL2-2003_1" xfId="527" xr:uid="{00000000-0005-0000-0000-0000EF010000}"/>
    <cellStyle name="_KT (2)_1_Qt-HT3PQ1(CauKho)_NC-VL2-2003_1_DT BCKS(BCNCKT)+chiet tinh TKKT.XLS" xfId="528" xr:uid="{00000000-0005-0000-0000-0000F0010000}"/>
    <cellStyle name="_KT (2)_2" xfId="529" xr:uid="{00000000-0005-0000-0000-0000F1010000}"/>
    <cellStyle name="_KT (2)_2_TG-TH" xfId="530" xr:uid="{00000000-0005-0000-0000-0000F2010000}"/>
    <cellStyle name="_KT (2)_2_TG-TH 2" xfId="531" xr:uid="{00000000-0005-0000-0000-0000F3010000}"/>
    <cellStyle name="_KT (2)_2_TG-TH 3" xfId="532" xr:uid="{00000000-0005-0000-0000-0000F4010000}"/>
    <cellStyle name="_KT (2)_2_TG-TH 4" xfId="533" xr:uid="{00000000-0005-0000-0000-0000F5010000}"/>
    <cellStyle name="_KT (2)_2_TG-TH_03. Nợ XDCB" xfId="534" xr:uid="{00000000-0005-0000-0000-0000F6010000}"/>
    <cellStyle name="_KT (2)_2_TG-TH_05-12  KH trung han 2016-2020 - Liem Thinh edited" xfId="535" xr:uid="{00000000-0005-0000-0000-0000F7010000}"/>
    <cellStyle name="_KT (2)_2_TG-TH_3.chiettinh" xfId="536" xr:uid="{00000000-0005-0000-0000-0000F8010000}"/>
    <cellStyle name="_KT (2)_2_TG-TH_ApGiaVatTu_cayxanh_latgach" xfId="537" xr:uid="{00000000-0005-0000-0000-0000F9010000}"/>
    <cellStyle name="_KT (2)_2_TG-TH_B1" xfId="538" xr:uid="{00000000-0005-0000-0000-0000FA010000}"/>
    <cellStyle name="_KT (2)_2_TG-TH_B2" xfId="539" xr:uid="{00000000-0005-0000-0000-0000FB010000}"/>
    <cellStyle name="_KT (2)_2_TG-TH_bang bao gia chung" xfId="540" xr:uid="{00000000-0005-0000-0000-0000FC010000}"/>
    <cellStyle name="_KT (2)_2_TG-TH_Bang KL" xfId="541" xr:uid="{00000000-0005-0000-0000-0000FD010000}"/>
    <cellStyle name="_KT (2)_2_TG-TH_Bang KL_1" xfId="542" xr:uid="{00000000-0005-0000-0000-0000FE010000}"/>
    <cellStyle name="_KT (2)_2_TG-TH_BANG TONG HOP TINH HINH THANH QUYET TOAN (MOI I)" xfId="543" xr:uid="{00000000-0005-0000-0000-0000FF010000}"/>
    <cellStyle name="_KT (2)_2_TG-TH_BANG TONG HOP TINH HINH THANH QUYET TOAN (MOI I) 10" xfId="544" xr:uid="{00000000-0005-0000-0000-000000020000}"/>
    <cellStyle name="_KT (2)_2_TG-TH_BANG TONG HOP TINH HINH THANH QUYET TOAN (MOI I) 11" xfId="545" xr:uid="{00000000-0005-0000-0000-000001020000}"/>
    <cellStyle name="_KT (2)_2_TG-TH_BANG TONG HOP TINH HINH THANH QUYET TOAN (MOI I) 12" xfId="546" xr:uid="{00000000-0005-0000-0000-000002020000}"/>
    <cellStyle name="_KT (2)_2_TG-TH_BANG TONG HOP TINH HINH THANH QUYET TOAN (MOI I) 13" xfId="547" xr:uid="{00000000-0005-0000-0000-000003020000}"/>
    <cellStyle name="_KT (2)_2_TG-TH_BANG TONG HOP TINH HINH THANH QUYET TOAN (MOI I) 14" xfId="548" xr:uid="{00000000-0005-0000-0000-000004020000}"/>
    <cellStyle name="_KT (2)_2_TG-TH_BANG TONG HOP TINH HINH THANH QUYET TOAN (MOI I) 15" xfId="549" xr:uid="{00000000-0005-0000-0000-000005020000}"/>
    <cellStyle name="_KT (2)_2_TG-TH_BANG TONG HOP TINH HINH THANH QUYET TOAN (MOI I) 16" xfId="550" xr:uid="{00000000-0005-0000-0000-000006020000}"/>
    <cellStyle name="_KT (2)_2_TG-TH_BANG TONG HOP TINH HINH THANH QUYET TOAN (MOI I) 17" xfId="551" xr:uid="{00000000-0005-0000-0000-000007020000}"/>
    <cellStyle name="_KT (2)_2_TG-TH_BANG TONG HOP TINH HINH THANH QUYET TOAN (MOI I) 18" xfId="552" xr:uid="{00000000-0005-0000-0000-000008020000}"/>
    <cellStyle name="_KT (2)_2_TG-TH_BANG TONG HOP TINH HINH THANH QUYET TOAN (MOI I) 2" xfId="553" xr:uid="{00000000-0005-0000-0000-000009020000}"/>
    <cellStyle name="_KT (2)_2_TG-TH_BANG TONG HOP TINH HINH THANH QUYET TOAN (MOI I) 3" xfId="554" xr:uid="{00000000-0005-0000-0000-00000A020000}"/>
    <cellStyle name="_KT (2)_2_TG-TH_BANG TONG HOP TINH HINH THANH QUYET TOAN (MOI I) 4" xfId="555" xr:uid="{00000000-0005-0000-0000-00000B020000}"/>
    <cellStyle name="_KT (2)_2_TG-TH_BANG TONG HOP TINH HINH THANH QUYET TOAN (MOI I) 5" xfId="556" xr:uid="{00000000-0005-0000-0000-00000C020000}"/>
    <cellStyle name="_KT (2)_2_TG-TH_BANG TONG HOP TINH HINH THANH QUYET TOAN (MOI I) 6" xfId="557" xr:uid="{00000000-0005-0000-0000-00000D020000}"/>
    <cellStyle name="_KT (2)_2_TG-TH_BANG TONG HOP TINH HINH THANH QUYET TOAN (MOI I) 7" xfId="558" xr:uid="{00000000-0005-0000-0000-00000E020000}"/>
    <cellStyle name="_KT (2)_2_TG-TH_BANG TONG HOP TINH HINH THANH QUYET TOAN (MOI I) 8" xfId="559" xr:uid="{00000000-0005-0000-0000-00000F020000}"/>
    <cellStyle name="_KT (2)_2_TG-TH_BANG TONG HOP TINH HINH THANH QUYET TOAN (MOI I) 9" xfId="560" xr:uid="{00000000-0005-0000-0000-000010020000}"/>
    <cellStyle name="_KT (2)_2_TG-TH_Bang6-11(2)" xfId="561" xr:uid="{00000000-0005-0000-0000-000011020000}"/>
    <cellStyle name="_KT (2)_2_TG-TH_Bang6-11(3)" xfId="562" xr:uid="{00000000-0005-0000-0000-000012020000}"/>
    <cellStyle name="_KT (2)_2_TG-TH_BAO CAO KLCT PT2000" xfId="563" xr:uid="{00000000-0005-0000-0000-000013020000}"/>
    <cellStyle name="_KT (2)_2_TG-TH_BAO CAO PT2000" xfId="564" xr:uid="{00000000-0005-0000-0000-000014020000}"/>
    <cellStyle name="_KT (2)_2_TG-TH_BAO CAO PT2000_Book1" xfId="565" xr:uid="{00000000-0005-0000-0000-000015020000}"/>
    <cellStyle name="_KT (2)_2_TG-TH_Bao cao XDCB 2001 - T11 KH dieu chinh 20-11-THAI" xfId="566" xr:uid="{00000000-0005-0000-0000-000016020000}"/>
    <cellStyle name="_KT (2)_2_TG-TH_BAO GIA NGAY 24-10-08 (co dam)" xfId="567" xr:uid="{00000000-0005-0000-0000-000017020000}"/>
    <cellStyle name="_KT (2)_2_TG-TH_BAO GIA NGAY 24-10-08 (co dam) 10" xfId="568" xr:uid="{00000000-0005-0000-0000-000018020000}"/>
    <cellStyle name="_KT (2)_2_TG-TH_BAO GIA NGAY 24-10-08 (co dam) 11" xfId="569" xr:uid="{00000000-0005-0000-0000-000019020000}"/>
    <cellStyle name="_KT (2)_2_TG-TH_BAO GIA NGAY 24-10-08 (co dam) 12" xfId="570" xr:uid="{00000000-0005-0000-0000-00001A020000}"/>
    <cellStyle name="_KT (2)_2_TG-TH_BAO GIA NGAY 24-10-08 (co dam) 13" xfId="571" xr:uid="{00000000-0005-0000-0000-00001B020000}"/>
    <cellStyle name="_KT (2)_2_TG-TH_BAO GIA NGAY 24-10-08 (co dam) 14" xfId="572" xr:uid="{00000000-0005-0000-0000-00001C020000}"/>
    <cellStyle name="_KT (2)_2_TG-TH_BAO GIA NGAY 24-10-08 (co dam) 15" xfId="573" xr:uid="{00000000-0005-0000-0000-00001D020000}"/>
    <cellStyle name="_KT (2)_2_TG-TH_BAO GIA NGAY 24-10-08 (co dam) 16" xfId="574" xr:uid="{00000000-0005-0000-0000-00001E020000}"/>
    <cellStyle name="_KT (2)_2_TG-TH_BAO GIA NGAY 24-10-08 (co dam) 17" xfId="575" xr:uid="{00000000-0005-0000-0000-00001F020000}"/>
    <cellStyle name="_KT (2)_2_TG-TH_BAO GIA NGAY 24-10-08 (co dam) 18" xfId="576" xr:uid="{00000000-0005-0000-0000-000020020000}"/>
    <cellStyle name="_KT (2)_2_TG-TH_BAO GIA NGAY 24-10-08 (co dam) 2" xfId="577" xr:uid="{00000000-0005-0000-0000-000021020000}"/>
    <cellStyle name="_KT (2)_2_TG-TH_BAO GIA NGAY 24-10-08 (co dam) 3" xfId="578" xr:uid="{00000000-0005-0000-0000-000022020000}"/>
    <cellStyle name="_KT (2)_2_TG-TH_BAO GIA NGAY 24-10-08 (co dam) 4" xfId="579" xr:uid="{00000000-0005-0000-0000-000023020000}"/>
    <cellStyle name="_KT (2)_2_TG-TH_BAO GIA NGAY 24-10-08 (co dam) 5" xfId="580" xr:uid="{00000000-0005-0000-0000-000024020000}"/>
    <cellStyle name="_KT (2)_2_TG-TH_BAO GIA NGAY 24-10-08 (co dam) 6" xfId="581" xr:uid="{00000000-0005-0000-0000-000025020000}"/>
    <cellStyle name="_KT (2)_2_TG-TH_BAO GIA NGAY 24-10-08 (co dam) 7" xfId="582" xr:uid="{00000000-0005-0000-0000-000026020000}"/>
    <cellStyle name="_KT (2)_2_TG-TH_BAO GIA NGAY 24-10-08 (co dam) 8" xfId="583" xr:uid="{00000000-0005-0000-0000-000027020000}"/>
    <cellStyle name="_KT (2)_2_TG-TH_BAO GIA NGAY 24-10-08 (co dam) 9" xfId="584" xr:uid="{00000000-0005-0000-0000-000028020000}"/>
    <cellStyle name="_KT (2)_2_TG-TH_BC  NAM 2007" xfId="585" xr:uid="{00000000-0005-0000-0000-000029020000}"/>
    <cellStyle name="_KT (2)_2_TG-TH_BC CV 6403 BKHĐT" xfId="586" xr:uid="{00000000-0005-0000-0000-00002A020000}"/>
    <cellStyle name="_KT (2)_2_TG-TH_BC NQ11-CP - chinh sua lai" xfId="587" xr:uid="{00000000-0005-0000-0000-00002B020000}"/>
    <cellStyle name="_KT (2)_2_TG-TH_BC NQ11-CP-Quynh sau bieu so3" xfId="588" xr:uid="{00000000-0005-0000-0000-00002C020000}"/>
    <cellStyle name="_KT (2)_2_TG-TH_BC_NQ11-CP_-_Thao_sua_lai" xfId="589" xr:uid="{00000000-0005-0000-0000-00002D020000}"/>
    <cellStyle name="_KT (2)_2_TG-TH_Bieu 10 Chitiet no XDCB " xfId="590" xr:uid="{00000000-0005-0000-0000-00002E020000}"/>
    <cellStyle name="_KT (2)_2_TG-TH_Bieu 12 MTQG TW theo du an" xfId="591" xr:uid="{00000000-0005-0000-0000-00002F020000}"/>
    <cellStyle name="_KT (2)_2_TG-TH_Bieu 14 Chi tiet TPCP" xfId="592" xr:uid="{00000000-0005-0000-0000-000030020000}"/>
    <cellStyle name="_KT (2)_2_TG-TH_Bieu 5 NSDP" xfId="593" xr:uid="{00000000-0005-0000-0000-000031020000}"/>
    <cellStyle name="_KT (2)_2_TG-TH_Bieu mau cong trinh khoi cong moi 3-4" xfId="594" xr:uid="{00000000-0005-0000-0000-000032020000}"/>
    <cellStyle name="_KT (2)_2_TG-TH_Bieu3ODA" xfId="595" xr:uid="{00000000-0005-0000-0000-000033020000}"/>
    <cellStyle name="_KT (2)_2_TG-TH_Bieu3ODA_1" xfId="596" xr:uid="{00000000-0005-0000-0000-000034020000}"/>
    <cellStyle name="_KT (2)_2_TG-TH_Bieu4HTMT" xfId="597" xr:uid="{00000000-0005-0000-0000-000035020000}"/>
    <cellStyle name="_KT (2)_2_TG-TH_bo sung von KCH nam 2010 va Du an tre kho khan" xfId="598" xr:uid="{00000000-0005-0000-0000-000036020000}"/>
    <cellStyle name="_KT (2)_2_TG-TH_Book1" xfId="599" xr:uid="{00000000-0005-0000-0000-000037020000}"/>
    <cellStyle name="_KT (2)_2_TG-TH_Book1 2" xfId="600" xr:uid="{00000000-0005-0000-0000-000038020000}"/>
    <cellStyle name="_KT (2)_2_TG-TH_Book1_1" xfId="601" xr:uid="{00000000-0005-0000-0000-000039020000}"/>
    <cellStyle name="_KT (2)_2_TG-TH_Book1_1 10" xfId="602" xr:uid="{00000000-0005-0000-0000-00003A020000}"/>
    <cellStyle name="_KT (2)_2_TG-TH_Book1_1 11" xfId="603" xr:uid="{00000000-0005-0000-0000-00003B020000}"/>
    <cellStyle name="_KT (2)_2_TG-TH_Book1_1 12" xfId="604" xr:uid="{00000000-0005-0000-0000-00003C020000}"/>
    <cellStyle name="_KT (2)_2_TG-TH_Book1_1 13" xfId="605" xr:uid="{00000000-0005-0000-0000-00003D020000}"/>
    <cellStyle name="_KT (2)_2_TG-TH_Book1_1 14" xfId="606" xr:uid="{00000000-0005-0000-0000-00003E020000}"/>
    <cellStyle name="_KT (2)_2_TG-TH_Book1_1 15" xfId="607" xr:uid="{00000000-0005-0000-0000-00003F020000}"/>
    <cellStyle name="_KT (2)_2_TG-TH_Book1_1 16" xfId="608" xr:uid="{00000000-0005-0000-0000-000040020000}"/>
    <cellStyle name="_KT (2)_2_TG-TH_Book1_1 17" xfId="609" xr:uid="{00000000-0005-0000-0000-000041020000}"/>
    <cellStyle name="_KT (2)_2_TG-TH_Book1_1 18" xfId="610" xr:uid="{00000000-0005-0000-0000-000042020000}"/>
    <cellStyle name="_KT (2)_2_TG-TH_Book1_1 2" xfId="611" xr:uid="{00000000-0005-0000-0000-000043020000}"/>
    <cellStyle name="_KT (2)_2_TG-TH_Book1_1 3" xfId="612" xr:uid="{00000000-0005-0000-0000-000044020000}"/>
    <cellStyle name="_KT (2)_2_TG-TH_Book1_1 4" xfId="613" xr:uid="{00000000-0005-0000-0000-000045020000}"/>
    <cellStyle name="_KT (2)_2_TG-TH_Book1_1 5" xfId="614" xr:uid="{00000000-0005-0000-0000-000046020000}"/>
    <cellStyle name="_KT (2)_2_TG-TH_Book1_1 6" xfId="615" xr:uid="{00000000-0005-0000-0000-000047020000}"/>
    <cellStyle name="_KT (2)_2_TG-TH_Book1_1 7" xfId="616" xr:uid="{00000000-0005-0000-0000-000048020000}"/>
    <cellStyle name="_KT (2)_2_TG-TH_Book1_1 8" xfId="617" xr:uid="{00000000-0005-0000-0000-000049020000}"/>
    <cellStyle name="_KT (2)_2_TG-TH_Book1_1 9" xfId="618" xr:uid="{00000000-0005-0000-0000-00004A020000}"/>
    <cellStyle name="_KT (2)_2_TG-TH_Book1_1_3.chiettinh" xfId="619" xr:uid="{00000000-0005-0000-0000-00004B020000}"/>
    <cellStyle name="_KT (2)_2_TG-TH_Book1_1_bang bao gia chung" xfId="620" xr:uid="{00000000-0005-0000-0000-00004C020000}"/>
    <cellStyle name="_KT (2)_2_TG-TH_Book1_1_Bang thong  ke dao duong" xfId="621" xr:uid="{00000000-0005-0000-0000-00004D020000}"/>
    <cellStyle name="_KT (2)_2_TG-TH_Book1_1_BC CV 6403 BKHĐT" xfId="622" xr:uid="{00000000-0005-0000-0000-00004E020000}"/>
    <cellStyle name="_KT (2)_2_TG-TH_Book1_1_BC CV 6403 BKHĐT 10" xfId="623" xr:uid="{00000000-0005-0000-0000-00004F020000}"/>
    <cellStyle name="_KT (2)_2_TG-TH_Book1_1_BC CV 6403 BKHĐT 11" xfId="624" xr:uid="{00000000-0005-0000-0000-000050020000}"/>
    <cellStyle name="_KT (2)_2_TG-TH_Book1_1_BC CV 6403 BKHĐT 12" xfId="625" xr:uid="{00000000-0005-0000-0000-000051020000}"/>
    <cellStyle name="_KT (2)_2_TG-TH_Book1_1_BC CV 6403 BKHĐT 13" xfId="626" xr:uid="{00000000-0005-0000-0000-000052020000}"/>
    <cellStyle name="_KT (2)_2_TG-TH_Book1_1_BC CV 6403 BKHĐT 14" xfId="627" xr:uid="{00000000-0005-0000-0000-000053020000}"/>
    <cellStyle name="_KT (2)_2_TG-TH_Book1_1_BC CV 6403 BKHĐT 15" xfId="628" xr:uid="{00000000-0005-0000-0000-000054020000}"/>
    <cellStyle name="_KT (2)_2_TG-TH_Book1_1_BC CV 6403 BKHĐT 16" xfId="629" xr:uid="{00000000-0005-0000-0000-000055020000}"/>
    <cellStyle name="_KT (2)_2_TG-TH_Book1_1_BC CV 6403 BKHĐT 17" xfId="630" xr:uid="{00000000-0005-0000-0000-000056020000}"/>
    <cellStyle name="_KT (2)_2_TG-TH_Book1_1_BC CV 6403 BKHĐT 18" xfId="631" xr:uid="{00000000-0005-0000-0000-000057020000}"/>
    <cellStyle name="_KT (2)_2_TG-TH_Book1_1_BC CV 6403 BKHĐT 2" xfId="632" xr:uid="{00000000-0005-0000-0000-000058020000}"/>
    <cellStyle name="_KT (2)_2_TG-TH_Book1_1_BC CV 6403 BKHĐT 3" xfId="633" xr:uid="{00000000-0005-0000-0000-000059020000}"/>
    <cellStyle name="_KT (2)_2_TG-TH_Book1_1_BC CV 6403 BKHĐT 4" xfId="634" xr:uid="{00000000-0005-0000-0000-00005A020000}"/>
    <cellStyle name="_KT (2)_2_TG-TH_Book1_1_BC CV 6403 BKHĐT 5" xfId="635" xr:uid="{00000000-0005-0000-0000-00005B020000}"/>
    <cellStyle name="_KT (2)_2_TG-TH_Book1_1_BC CV 6403 BKHĐT 6" xfId="636" xr:uid="{00000000-0005-0000-0000-00005C020000}"/>
    <cellStyle name="_KT (2)_2_TG-TH_Book1_1_BC CV 6403 BKHĐT 7" xfId="637" xr:uid="{00000000-0005-0000-0000-00005D020000}"/>
    <cellStyle name="_KT (2)_2_TG-TH_Book1_1_BC CV 6403 BKHĐT 8" xfId="638" xr:uid="{00000000-0005-0000-0000-00005E020000}"/>
    <cellStyle name="_KT (2)_2_TG-TH_Book1_1_BC CV 6403 BKHĐT 9" xfId="639" xr:uid="{00000000-0005-0000-0000-00005F020000}"/>
    <cellStyle name="_KT (2)_2_TG-TH_Book1_1_Bieu mau cong trinh khoi cong moi 3-4" xfId="640" xr:uid="{00000000-0005-0000-0000-000060020000}"/>
    <cellStyle name="_KT (2)_2_TG-TH_Book1_1_Bieu mau cong trinh khoi cong moi 3-4 10" xfId="641" xr:uid="{00000000-0005-0000-0000-000061020000}"/>
    <cellStyle name="_KT (2)_2_TG-TH_Book1_1_Bieu mau cong trinh khoi cong moi 3-4 11" xfId="642" xr:uid="{00000000-0005-0000-0000-000062020000}"/>
    <cellStyle name="_KT (2)_2_TG-TH_Book1_1_Bieu mau cong trinh khoi cong moi 3-4 12" xfId="643" xr:uid="{00000000-0005-0000-0000-000063020000}"/>
    <cellStyle name="_KT (2)_2_TG-TH_Book1_1_Bieu mau cong trinh khoi cong moi 3-4 13" xfId="644" xr:uid="{00000000-0005-0000-0000-000064020000}"/>
    <cellStyle name="_KT (2)_2_TG-TH_Book1_1_Bieu mau cong trinh khoi cong moi 3-4 14" xfId="645" xr:uid="{00000000-0005-0000-0000-000065020000}"/>
    <cellStyle name="_KT (2)_2_TG-TH_Book1_1_Bieu mau cong trinh khoi cong moi 3-4 15" xfId="646" xr:uid="{00000000-0005-0000-0000-000066020000}"/>
    <cellStyle name="_KT (2)_2_TG-TH_Book1_1_Bieu mau cong trinh khoi cong moi 3-4 16" xfId="647" xr:uid="{00000000-0005-0000-0000-000067020000}"/>
    <cellStyle name="_KT (2)_2_TG-TH_Book1_1_Bieu mau cong trinh khoi cong moi 3-4 17" xfId="648" xr:uid="{00000000-0005-0000-0000-000068020000}"/>
    <cellStyle name="_KT (2)_2_TG-TH_Book1_1_Bieu mau cong trinh khoi cong moi 3-4 18" xfId="649" xr:uid="{00000000-0005-0000-0000-000069020000}"/>
    <cellStyle name="_KT (2)_2_TG-TH_Book1_1_Bieu mau cong trinh khoi cong moi 3-4 2" xfId="650" xr:uid="{00000000-0005-0000-0000-00006A020000}"/>
    <cellStyle name="_KT (2)_2_TG-TH_Book1_1_Bieu mau cong trinh khoi cong moi 3-4 3" xfId="651" xr:uid="{00000000-0005-0000-0000-00006B020000}"/>
    <cellStyle name="_KT (2)_2_TG-TH_Book1_1_Bieu mau cong trinh khoi cong moi 3-4 4" xfId="652" xr:uid="{00000000-0005-0000-0000-00006C020000}"/>
    <cellStyle name="_KT (2)_2_TG-TH_Book1_1_Bieu mau cong trinh khoi cong moi 3-4 5" xfId="653" xr:uid="{00000000-0005-0000-0000-00006D020000}"/>
    <cellStyle name="_KT (2)_2_TG-TH_Book1_1_Bieu mau cong trinh khoi cong moi 3-4 6" xfId="654" xr:uid="{00000000-0005-0000-0000-00006E020000}"/>
    <cellStyle name="_KT (2)_2_TG-TH_Book1_1_Bieu mau cong trinh khoi cong moi 3-4 7" xfId="655" xr:uid="{00000000-0005-0000-0000-00006F020000}"/>
    <cellStyle name="_KT (2)_2_TG-TH_Book1_1_Bieu mau cong trinh khoi cong moi 3-4 8" xfId="656" xr:uid="{00000000-0005-0000-0000-000070020000}"/>
    <cellStyle name="_KT (2)_2_TG-TH_Book1_1_Bieu mau cong trinh khoi cong moi 3-4 9" xfId="657" xr:uid="{00000000-0005-0000-0000-000071020000}"/>
    <cellStyle name="_KT (2)_2_TG-TH_Book1_1_Bieu3ODA" xfId="658" xr:uid="{00000000-0005-0000-0000-000072020000}"/>
    <cellStyle name="_KT (2)_2_TG-TH_Book1_1_Bieu3ODA 10" xfId="659" xr:uid="{00000000-0005-0000-0000-000073020000}"/>
    <cellStyle name="_KT (2)_2_TG-TH_Book1_1_Bieu3ODA 11" xfId="660" xr:uid="{00000000-0005-0000-0000-000074020000}"/>
    <cellStyle name="_KT (2)_2_TG-TH_Book1_1_Bieu3ODA 12" xfId="661" xr:uid="{00000000-0005-0000-0000-000075020000}"/>
    <cellStyle name="_KT (2)_2_TG-TH_Book1_1_Bieu3ODA 13" xfId="662" xr:uid="{00000000-0005-0000-0000-000076020000}"/>
    <cellStyle name="_KT (2)_2_TG-TH_Book1_1_Bieu3ODA 14" xfId="663" xr:uid="{00000000-0005-0000-0000-000077020000}"/>
    <cellStyle name="_KT (2)_2_TG-TH_Book1_1_Bieu3ODA 15" xfId="664" xr:uid="{00000000-0005-0000-0000-000078020000}"/>
    <cellStyle name="_KT (2)_2_TG-TH_Book1_1_Bieu3ODA 16" xfId="665" xr:uid="{00000000-0005-0000-0000-000079020000}"/>
    <cellStyle name="_KT (2)_2_TG-TH_Book1_1_Bieu3ODA 17" xfId="666" xr:uid="{00000000-0005-0000-0000-00007A020000}"/>
    <cellStyle name="_KT (2)_2_TG-TH_Book1_1_Bieu3ODA 18" xfId="667" xr:uid="{00000000-0005-0000-0000-00007B020000}"/>
    <cellStyle name="_KT (2)_2_TG-TH_Book1_1_Bieu3ODA 2" xfId="668" xr:uid="{00000000-0005-0000-0000-00007C020000}"/>
    <cellStyle name="_KT (2)_2_TG-TH_Book1_1_Bieu3ODA 3" xfId="669" xr:uid="{00000000-0005-0000-0000-00007D020000}"/>
    <cellStyle name="_KT (2)_2_TG-TH_Book1_1_Bieu3ODA 4" xfId="670" xr:uid="{00000000-0005-0000-0000-00007E020000}"/>
    <cellStyle name="_KT (2)_2_TG-TH_Book1_1_Bieu3ODA 5" xfId="671" xr:uid="{00000000-0005-0000-0000-00007F020000}"/>
    <cellStyle name="_KT (2)_2_TG-TH_Book1_1_Bieu3ODA 6" xfId="672" xr:uid="{00000000-0005-0000-0000-000080020000}"/>
    <cellStyle name="_KT (2)_2_TG-TH_Book1_1_Bieu3ODA 7" xfId="673" xr:uid="{00000000-0005-0000-0000-000081020000}"/>
    <cellStyle name="_KT (2)_2_TG-TH_Book1_1_Bieu3ODA 8" xfId="674" xr:uid="{00000000-0005-0000-0000-000082020000}"/>
    <cellStyle name="_KT (2)_2_TG-TH_Book1_1_Bieu3ODA 9" xfId="675" xr:uid="{00000000-0005-0000-0000-000083020000}"/>
    <cellStyle name="_KT (2)_2_TG-TH_Book1_1_Bieu4HTMT" xfId="676" xr:uid="{00000000-0005-0000-0000-000084020000}"/>
    <cellStyle name="_KT (2)_2_TG-TH_Book1_1_Bieu4HTMT 10" xfId="677" xr:uid="{00000000-0005-0000-0000-000085020000}"/>
    <cellStyle name="_KT (2)_2_TG-TH_Book1_1_Bieu4HTMT 11" xfId="678" xr:uid="{00000000-0005-0000-0000-000086020000}"/>
    <cellStyle name="_KT (2)_2_TG-TH_Book1_1_Bieu4HTMT 12" xfId="679" xr:uid="{00000000-0005-0000-0000-000087020000}"/>
    <cellStyle name="_KT (2)_2_TG-TH_Book1_1_Bieu4HTMT 13" xfId="680" xr:uid="{00000000-0005-0000-0000-000088020000}"/>
    <cellStyle name="_KT (2)_2_TG-TH_Book1_1_Bieu4HTMT 14" xfId="681" xr:uid="{00000000-0005-0000-0000-000089020000}"/>
    <cellStyle name="_KT (2)_2_TG-TH_Book1_1_Bieu4HTMT 15" xfId="682" xr:uid="{00000000-0005-0000-0000-00008A020000}"/>
    <cellStyle name="_KT (2)_2_TG-TH_Book1_1_Bieu4HTMT 16" xfId="683" xr:uid="{00000000-0005-0000-0000-00008B020000}"/>
    <cellStyle name="_KT (2)_2_TG-TH_Book1_1_Bieu4HTMT 17" xfId="684" xr:uid="{00000000-0005-0000-0000-00008C020000}"/>
    <cellStyle name="_KT (2)_2_TG-TH_Book1_1_Bieu4HTMT 18" xfId="685" xr:uid="{00000000-0005-0000-0000-00008D020000}"/>
    <cellStyle name="_KT (2)_2_TG-TH_Book1_1_Bieu4HTMT 2" xfId="686" xr:uid="{00000000-0005-0000-0000-00008E020000}"/>
    <cellStyle name="_KT (2)_2_TG-TH_Book1_1_Bieu4HTMT 3" xfId="687" xr:uid="{00000000-0005-0000-0000-00008F020000}"/>
    <cellStyle name="_KT (2)_2_TG-TH_Book1_1_Bieu4HTMT 4" xfId="688" xr:uid="{00000000-0005-0000-0000-000090020000}"/>
    <cellStyle name="_KT (2)_2_TG-TH_Book1_1_Bieu4HTMT 5" xfId="689" xr:uid="{00000000-0005-0000-0000-000091020000}"/>
    <cellStyle name="_KT (2)_2_TG-TH_Book1_1_Bieu4HTMT 6" xfId="690" xr:uid="{00000000-0005-0000-0000-000092020000}"/>
    <cellStyle name="_KT (2)_2_TG-TH_Book1_1_Bieu4HTMT 7" xfId="691" xr:uid="{00000000-0005-0000-0000-000093020000}"/>
    <cellStyle name="_KT (2)_2_TG-TH_Book1_1_Bieu4HTMT 8" xfId="692" xr:uid="{00000000-0005-0000-0000-000094020000}"/>
    <cellStyle name="_KT (2)_2_TG-TH_Book1_1_Bieu4HTMT 9" xfId="693" xr:uid="{00000000-0005-0000-0000-000095020000}"/>
    <cellStyle name="_KT (2)_2_TG-TH_Book1_1_Book1" xfId="694" xr:uid="{00000000-0005-0000-0000-000096020000}"/>
    <cellStyle name="_KT (2)_2_TG-TH_Book1_1_CPK" xfId="695" xr:uid="{00000000-0005-0000-0000-000097020000}"/>
    <cellStyle name="_KT (2)_2_TG-TH_Book1_1_DanhMucDonGiaVTTB_Dien_TAM" xfId="696" xr:uid="{00000000-0005-0000-0000-000098020000}"/>
    <cellStyle name="_KT (2)_2_TG-TH_Book1_1_DA-TTBi-NHue(16-6-05)-theoSXD" xfId="697" xr:uid="{00000000-0005-0000-0000-000099020000}"/>
    <cellStyle name="_KT (2)_2_TG-TH_Book1_1_DGKL KT 29-07-2005" xfId="698" xr:uid="{00000000-0005-0000-0000-00009A020000}"/>
    <cellStyle name="_KT (2)_2_TG-TH_Book1_1_DgklKNHA" xfId="699" xr:uid="{00000000-0005-0000-0000-00009B020000}"/>
    <cellStyle name="_KT (2)_2_TG-TH_Book1_1_dien trong nha" xfId="700" xr:uid="{00000000-0005-0000-0000-00009C020000}"/>
    <cellStyle name="_KT (2)_2_TG-TH_Book1_1_DT BCKS(BCNCKT)+chiet tinh TKKT.XLS" xfId="701" xr:uid="{00000000-0005-0000-0000-00009D020000}"/>
    <cellStyle name="_KT (2)_2_TG-TH_Book1_1_Dtoan-LTT-18-01" xfId="702" xr:uid="{00000000-0005-0000-0000-00009E020000}"/>
    <cellStyle name="_KT (2)_2_TG-TH_Book1_1_DU TOAN NGUYEN HUE - GD2 (1-02-05) 1" xfId="703" xr:uid="{00000000-0005-0000-0000-00009F020000}"/>
    <cellStyle name="_KT (2)_2_TG-TH_Book1_1_DU TOAN NGUYEN VAN NGHI Thai 03-04 cat theo SXD QD10-11-CAT THEO ANH HAU The End Tach" xfId="704" xr:uid="{00000000-0005-0000-0000-0000A0020000}"/>
    <cellStyle name="_KT (2)_2_TG-TH_Book1_1_dutoan dptd" xfId="705" xr:uid="{00000000-0005-0000-0000-0000A1020000}"/>
    <cellStyle name="_KT (2)_2_TG-TH_Book1_1_he thong dien" xfId="706" xr:uid="{00000000-0005-0000-0000-0000A2020000}"/>
    <cellStyle name="_KT (2)_2_TG-TH_Book1_1_klchinhsua" xfId="707" xr:uid="{00000000-0005-0000-0000-0000A3020000}"/>
    <cellStyle name="_KT (2)_2_TG-TH_Book1_1_Luy ke von ung nam 2011 -Thoa gui ngay 12-8-2012" xfId="708" xr:uid="{00000000-0005-0000-0000-0000A4020000}"/>
    <cellStyle name="_KT (2)_2_TG-TH_Book1_1_Luy ke von ung nam 2011 -Thoa gui ngay 12-8-2012 10" xfId="709" xr:uid="{00000000-0005-0000-0000-0000A5020000}"/>
    <cellStyle name="_KT (2)_2_TG-TH_Book1_1_Luy ke von ung nam 2011 -Thoa gui ngay 12-8-2012 11" xfId="710" xr:uid="{00000000-0005-0000-0000-0000A6020000}"/>
    <cellStyle name="_KT (2)_2_TG-TH_Book1_1_Luy ke von ung nam 2011 -Thoa gui ngay 12-8-2012 12" xfId="711" xr:uid="{00000000-0005-0000-0000-0000A7020000}"/>
    <cellStyle name="_KT (2)_2_TG-TH_Book1_1_Luy ke von ung nam 2011 -Thoa gui ngay 12-8-2012 13" xfId="712" xr:uid="{00000000-0005-0000-0000-0000A8020000}"/>
    <cellStyle name="_KT (2)_2_TG-TH_Book1_1_Luy ke von ung nam 2011 -Thoa gui ngay 12-8-2012 14" xfId="713" xr:uid="{00000000-0005-0000-0000-0000A9020000}"/>
    <cellStyle name="_KT (2)_2_TG-TH_Book1_1_Luy ke von ung nam 2011 -Thoa gui ngay 12-8-2012 15" xfId="714" xr:uid="{00000000-0005-0000-0000-0000AA020000}"/>
    <cellStyle name="_KT (2)_2_TG-TH_Book1_1_Luy ke von ung nam 2011 -Thoa gui ngay 12-8-2012 16" xfId="715" xr:uid="{00000000-0005-0000-0000-0000AB020000}"/>
    <cellStyle name="_KT (2)_2_TG-TH_Book1_1_Luy ke von ung nam 2011 -Thoa gui ngay 12-8-2012 17" xfId="716" xr:uid="{00000000-0005-0000-0000-0000AC020000}"/>
    <cellStyle name="_KT (2)_2_TG-TH_Book1_1_Luy ke von ung nam 2011 -Thoa gui ngay 12-8-2012 18" xfId="717" xr:uid="{00000000-0005-0000-0000-0000AD020000}"/>
    <cellStyle name="_KT (2)_2_TG-TH_Book1_1_Luy ke von ung nam 2011 -Thoa gui ngay 12-8-2012 2" xfId="718" xr:uid="{00000000-0005-0000-0000-0000AE020000}"/>
    <cellStyle name="_KT (2)_2_TG-TH_Book1_1_Luy ke von ung nam 2011 -Thoa gui ngay 12-8-2012 3" xfId="719" xr:uid="{00000000-0005-0000-0000-0000AF020000}"/>
    <cellStyle name="_KT (2)_2_TG-TH_Book1_1_Luy ke von ung nam 2011 -Thoa gui ngay 12-8-2012 4" xfId="720" xr:uid="{00000000-0005-0000-0000-0000B0020000}"/>
    <cellStyle name="_KT (2)_2_TG-TH_Book1_1_Luy ke von ung nam 2011 -Thoa gui ngay 12-8-2012 5" xfId="721" xr:uid="{00000000-0005-0000-0000-0000B1020000}"/>
    <cellStyle name="_KT (2)_2_TG-TH_Book1_1_Luy ke von ung nam 2011 -Thoa gui ngay 12-8-2012 6" xfId="722" xr:uid="{00000000-0005-0000-0000-0000B2020000}"/>
    <cellStyle name="_KT (2)_2_TG-TH_Book1_1_Luy ke von ung nam 2011 -Thoa gui ngay 12-8-2012 7" xfId="723" xr:uid="{00000000-0005-0000-0000-0000B3020000}"/>
    <cellStyle name="_KT (2)_2_TG-TH_Book1_1_Luy ke von ung nam 2011 -Thoa gui ngay 12-8-2012 8" xfId="724" xr:uid="{00000000-0005-0000-0000-0000B4020000}"/>
    <cellStyle name="_KT (2)_2_TG-TH_Book1_1_Luy ke von ung nam 2011 -Thoa gui ngay 12-8-2012 9" xfId="725" xr:uid="{00000000-0005-0000-0000-0000B5020000}"/>
    <cellStyle name="_KT (2)_2_TG-TH_Book1_1_NHA AN 1" xfId="726" xr:uid="{00000000-0005-0000-0000-0000B6020000}"/>
    <cellStyle name="_KT (2)_2_TG-TH_Book1_1_Sheet1" xfId="727" xr:uid="{00000000-0005-0000-0000-0000B7020000}"/>
    <cellStyle name="_KT (2)_2_TG-TH_Book1_1_Sheet2" xfId="728" xr:uid="{00000000-0005-0000-0000-0000B8020000}"/>
    <cellStyle name="_KT (2)_2_TG-TH_Book1_1_tach phan nuoc" xfId="729" xr:uid="{00000000-0005-0000-0000-0000B9020000}"/>
    <cellStyle name="_KT (2)_2_TG-TH_Book1_1_Thong ke thep  AN LAC (02-06-2005)" xfId="731" xr:uid="{00000000-0005-0000-0000-0000BB020000}"/>
    <cellStyle name="_KT (2)_2_TG-TH_Book1_1_Thong ke thep  AN LAC 1 (02-06-2005)" xfId="732" xr:uid="{00000000-0005-0000-0000-0000BC020000}"/>
    <cellStyle name="_KT (2)_2_TG-TH_Book1_1_th-thep-PVH-khanh" xfId="733" xr:uid="{00000000-0005-0000-0000-0000BD020000}"/>
    <cellStyle name="_KT (2)_2_TG-TH_Book1_1_TONG DU TOAN Theo TT03-04-QD10-11" xfId="730" xr:uid="{00000000-0005-0000-0000-0000BA020000}"/>
    <cellStyle name="_KT (2)_2_TG-TH_Book1_1_XL4Test5" xfId="734" xr:uid="{00000000-0005-0000-0000-0000BE020000}"/>
    <cellStyle name="_KT (2)_2_TG-TH_Book1_2" xfId="735" xr:uid="{00000000-0005-0000-0000-0000BF020000}"/>
    <cellStyle name="_KT (2)_2_TG-TH_Book1_2 2" xfId="736" xr:uid="{00000000-0005-0000-0000-0000C0020000}"/>
    <cellStyle name="_KT (2)_2_TG-TH_Book1_2_3.chiettinh" xfId="737" xr:uid="{00000000-0005-0000-0000-0000C1020000}"/>
    <cellStyle name="_KT (2)_2_TG-TH_Book1_2_bang bao gia chung" xfId="738" xr:uid="{00000000-0005-0000-0000-0000C2020000}"/>
    <cellStyle name="_KT (2)_2_TG-TH_Book1_2_BC CV 6403 BKHĐT" xfId="739" xr:uid="{00000000-0005-0000-0000-0000C3020000}"/>
    <cellStyle name="_KT (2)_2_TG-TH_Book1_2_Bieu3ODA" xfId="740" xr:uid="{00000000-0005-0000-0000-0000C4020000}"/>
    <cellStyle name="_KT (2)_2_TG-TH_Book1_2_Book1" xfId="741" xr:uid="{00000000-0005-0000-0000-0000C5020000}"/>
    <cellStyle name="_KT (2)_2_TG-TH_Book1_2_CPK" xfId="742" xr:uid="{00000000-0005-0000-0000-0000C6020000}"/>
    <cellStyle name="_KT (2)_2_TG-TH_Book1_2_DA-TTBi-NHue(16-6-05)-theoSXD" xfId="743" xr:uid="{00000000-0005-0000-0000-0000C7020000}"/>
    <cellStyle name="_KT (2)_2_TG-TH_Book1_2_DGKL KT 29-07-2005" xfId="744" xr:uid="{00000000-0005-0000-0000-0000C8020000}"/>
    <cellStyle name="_KT (2)_2_TG-TH_Book1_2_DgklKNHA" xfId="745" xr:uid="{00000000-0005-0000-0000-0000C9020000}"/>
    <cellStyle name="_KT (2)_2_TG-TH_Book1_2_dien trong nha" xfId="746" xr:uid="{00000000-0005-0000-0000-0000CA020000}"/>
    <cellStyle name="_KT (2)_2_TG-TH_Book1_2_DT BCKS(BCNCKT)+chiet tinh TKKT.XLS" xfId="747" xr:uid="{00000000-0005-0000-0000-0000CB020000}"/>
    <cellStyle name="_KT (2)_2_TG-TH_Book1_2_Dtoan-LTT-18-01" xfId="748" xr:uid="{00000000-0005-0000-0000-0000CC020000}"/>
    <cellStyle name="_KT (2)_2_TG-TH_Book1_2_DU TOAN NGUYEN HUE - GD2 (1-02-05) 1" xfId="749" xr:uid="{00000000-0005-0000-0000-0000CD020000}"/>
    <cellStyle name="_KT (2)_2_TG-TH_Book1_2_DU TOAN NGUYEN VAN NGHI Thai 03-04 cat theo SXD QD10-11-CAT THEO ANH HAU The End Tach" xfId="750" xr:uid="{00000000-0005-0000-0000-0000CE020000}"/>
    <cellStyle name="_KT (2)_2_TG-TH_Book1_2_dutoan dptd" xfId="751" xr:uid="{00000000-0005-0000-0000-0000CF020000}"/>
    <cellStyle name="_KT (2)_2_TG-TH_Book1_2_he thong dien" xfId="752" xr:uid="{00000000-0005-0000-0000-0000D0020000}"/>
    <cellStyle name="_KT (2)_2_TG-TH_Book1_2_klchinhsua" xfId="753" xr:uid="{00000000-0005-0000-0000-0000D1020000}"/>
    <cellStyle name="_KT (2)_2_TG-TH_Book1_2_Luy ke von ung nam 2011 -Thoa gui ngay 12-8-2012" xfId="754" xr:uid="{00000000-0005-0000-0000-0000D2020000}"/>
    <cellStyle name="_KT (2)_2_TG-TH_Book1_2_NHA AN 1" xfId="755" xr:uid="{00000000-0005-0000-0000-0000D3020000}"/>
    <cellStyle name="_KT (2)_2_TG-TH_Book1_2_Sheet1" xfId="756" xr:uid="{00000000-0005-0000-0000-0000D4020000}"/>
    <cellStyle name="_KT (2)_2_TG-TH_Book1_2_Sheet2" xfId="757" xr:uid="{00000000-0005-0000-0000-0000D5020000}"/>
    <cellStyle name="_KT (2)_2_TG-TH_Book1_2_tach phan nuoc" xfId="758" xr:uid="{00000000-0005-0000-0000-0000D6020000}"/>
    <cellStyle name="_KT (2)_2_TG-TH_Book1_2_Thong ke thep  AN LAC (02-06-2005)" xfId="760" xr:uid="{00000000-0005-0000-0000-0000D8020000}"/>
    <cellStyle name="_KT (2)_2_TG-TH_Book1_2_Thong ke thep  AN LAC 1 (02-06-2005)" xfId="761" xr:uid="{00000000-0005-0000-0000-0000D9020000}"/>
    <cellStyle name="_KT (2)_2_TG-TH_Book1_2_th-thep-PVH-khanh" xfId="762" xr:uid="{00000000-0005-0000-0000-0000DA020000}"/>
    <cellStyle name="_KT (2)_2_TG-TH_Book1_2_TONG DU TOAN Theo TT03-04-QD10-11" xfId="759" xr:uid="{00000000-0005-0000-0000-0000D7020000}"/>
    <cellStyle name="_KT (2)_2_TG-TH_Book1_2_XL4Test5" xfId="763" xr:uid="{00000000-0005-0000-0000-0000DB020000}"/>
    <cellStyle name="_KT (2)_2_TG-TH_Book1_3" xfId="764" xr:uid="{00000000-0005-0000-0000-0000DC020000}"/>
    <cellStyle name="_KT (2)_2_TG-TH_Book1_3 2" xfId="765" xr:uid="{00000000-0005-0000-0000-0000DD020000}"/>
    <cellStyle name="_KT (2)_2_TG-TH_Book1_3.chiettinh" xfId="766" xr:uid="{00000000-0005-0000-0000-0000DE020000}"/>
    <cellStyle name="_KT (2)_2_TG-TH_Book1_3_CPK" xfId="767" xr:uid="{00000000-0005-0000-0000-0000DF020000}"/>
    <cellStyle name="_KT (2)_2_TG-TH_Book1_3_DT BCKS(BCNCKT)+chiet tinh TKKT.XLS" xfId="768" xr:uid="{00000000-0005-0000-0000-0000E0020000}"/>
    <cellStyle name="_KT (2)_2_TG-TH_Book1_3_NHA AN 1" xfId="769" xr:uid="{00000000-0005-0000-0000-0000E1020000}"/>
    <cellStyle name="_KT (2)_2_TG-TH_Book1_3_XL4Test5" xfId="770" xr:uid="{00000000-0005-0000-0000-0000E2020000}"/>
    <cellStyle name="_KT (2)_2_TG-TH_Book1_4" xfId="771" xr:uid="{00000000-0005-0000-0000-0000E3020000}"/>
    <cellStyle name="_KT (2)_2_TG-TH_Book1_Bản đối chiếu (ok)" xfId="772" xr:uid="{00000000-0005-0000-0000-0000E4020000}"/>
    <cellStyle name="_KT (2)_2_TG-TH_Book1_bang bao gia chung" xfId="773" xr:uid="{00000000-0005-0000-0000-0000E5020000}"/>
    <cellStyle name="_KT (2)_2_TG-TH_Book1_Bang thong  ke dao duong" xfId="774" xr:uid="{00000000-0005-0000-0000-0000E6020000}"/>
    <cellStyle name="_KT (2)_2_TG-TH_Book1_BC CV 6403 BKHĐT" xfId="775" xr:uid="{00000000-0005-0000-0000-0000E7020000}"/>
    <cellStyle name="_KT (2)_2_TG-TH_Book1_Bieu mau cong trinh khoi cong moi 3-4" xfId="776" xr:uid="{00000000-0005-0000-0000-0000E8020000}"/>
    <cellStyle name="_KT (2)_2_TG-TH_Book1_Bieu Tổng hợp XDCB  BC đến 30. 11.2013" xfId="777" xr:uid="{00000000-0005-0000-0000-0000E9020000}"/>
    <cellStyle name="_KT (2)_2_TG-TH_Book1_Bieu3ODA" xfId="778" xr:uid="{00000000-0005-0000-0000-0000EA020000}"/>
    <cellStyle name="_KT (2)_2_TG-TH_Book1_Bieu4HTMT" xfId="779" xr:uid="{00000000-0005-0000-0000-0000EB020000}"/>
    <cellStyle name="_KT (2)_2_TG-TH_Book1_bo sung von KCH nam 2010 va Du an tre kho khan" xfId="780" xr:uid="{00000000-0005-0000-0000-0000EC020000}"/>
    <cellStyle name="_KT (2)_2_TG-TH_Book1_Book1" xfId="781" xr:uid="{00000000-0005-0000-0000-0000ED020000}"/>
    <cellStyle name="_KT (2)_2_TG-TH_Book1_C29" xfId="782" xr:uid="{00000000-0005-0000-0000-0000EE020000}"/>
    <cellStyle name="_KT (2)_2_TG-TH_Book1_CPK" xfId="783" xr:uid="{00000000-0005-0000-0000-0000EF020000}"/>
    <cellStyle name="_KT (2)_2_TG-TH_Book1_danh muc chuan bi dau tu 2011 ngay 07-6-2011" xfId="784" xr:uid="{00000000-0005-0000-0000-0000F0020000}"/>
    <cellStyle name="_KT (2)_2_TG-TH_Book1_Danh muc pbo nguon von XSKT, XDCB nam 2009 chuyen qua nam 2010" xfId="785" xr:uid="{00000000-0005-0000-0000-0000F1020000}"/>
    <cellStyle name="_KT (2)_2_TG-TH_Book1_DanhMucDonGiaVTTB_Dien_TAM" xfId="786" xr:uid="{00000000-0005-0000-0000-0000F2020000}"/>
    <cellStyle name="_KT (2)_2_TG-TH_Book1_DA-TTBi-NHue(16-6-05)-theoSXD" xfId="787" xr:uid="{00000000-0005-0000-0000-0000F3020000}"/>
    <cellStyle name="_KT (2)_2_TG-TH_Book1_DGKL KT 29-07-2005" xfId="788" xr:uid="{00000000-0005-0000-0000-0000F4020000}"/>
    <cellStyle name="_KT (2)_2_TG-TH_Book1_DgklKNHA" xfId="789" xr:uid="{00000000-0005-0000-0000-0000F5020000}"/>
    <cellStyle name="_KT (2)_2_TG-TH_Book1_dien trong nha" xfId="790" xr:uid="{00000000-0005-0000-0000-0000F6020000}"/>
    <cellStyle name="_KT (2)_2_TG-TH_Book1_dieu chinh KH 2011 ngay 26-5-2011111" xfId="791" xr:uid="{00000000-0005-0000-0000-0000F7020000}"/>
    <cellStyle name="_KT (2)_2_TG-TH_Book1_DS KCH PHAN BO VON NSDP NAM 2010" xfId="792" xr:uid="{00000000-0005-0000-0000-0000F8020000}"/>
    <cellStyle name="_KT (2)_2_TG-TH_Book1_Dtoan-LTT-18-01" xfId="793" xr:uid="{00000000-0005-0000-0000-0000F9020000}"/>
    <cellStyle name="_KT (2)_2_TG-TH_Book1_DU TOAN NGUYEN HUE - GD2 (1-02-05) 1" xfId="794" xr:uid="{00000000-0005-0000-0000-0000FA020000}"/>
    <cellStyle name="_KT (2)_2_TG-TH_Book1_DU TOAN NGUYEN VAN NGHI Thai 03-04 cat theo SXD QD10-11-CAT THEO ANH HAU The End Tach" xfId="795" xr:uid="{00000000-0005-0000-0000-0000FB020000}"/>
    <cellStyle name="_KT (2)_2_TG-TH_Book1_dutoan dptd" xfId="796" xr:uid="{00000000-0005-0000-0000-0000FC020000}"/>
    <cellStyle name="_KT (2)_2_TG-TH_Book1_giao KH 2011 ngay 10-12-2010" xfId="797" xr:uid="{00000000-0005-0000-0000-0000FD020000}"/>
    <cellStyle name="_KT (2)_2_TG-TH_Book1_he thong dien" xfId="798" xr:uid="{00000000-0005-0000-0000-0000FE020000}"/>
    <cellStyle name="_KT (2)_2_TG-TH_Book1_klchinhsua" xfId="799" xr:uid="{00000000-0005-0000-0000-0000FF020000}"/>
    <cellStyle name="_KT (2)_2_TG-TH_Book1_Luy ke von ung nam 2011 -Thoa gui ngay 12-8-2012" xfId="800" xr:uid="{00000000-0005-0000-0000-000000030000}"/>
    <cellStyle name="_KT (2)_2_TG-TH_Book1_NHA AN 1" xfId="801" xr:uid="{00000000-0005-0000-0000-000001030000}"/>
    <cellStyle name="_KT (2)_2_TG-TH_Book1_Sheet1" xfId="802" xr:uid="{00000000-0005-0000-0000-000002030000}"/>
    <cellStyle name="_KT (2)_2_TG-TH_Book1_Sheet2" xfId="803" xr:uid="{00000000-0005-0000-0000-000003030000}"/>
    <cellStyle name="_KT (2)_2_TG-TH_Book1_tach phan nuoc" xfId="804" xr:uid="{00000000-0005-0000-0000-000004030000}"/>
    <cellStyle name="_KT (2)_2_TG-TH_Book1_TH KE" xfId="806" xr:uid="{00000000-0005-0000-0000-000006030000}"/>
    <cellStyle name="_KT (2)_2_TG-TH_Book1_Thong ke thep  AN LAC (02-06-2005)" xfId="807" xr:uid="{00000000-0005-0000-0000-000007030000}"/>
    <cellStyle name="_KT (2)_2_TG-TH_Book1_Thong ke thep  AN LAC 1 (02-06-2005)" xfId="808" xr:uid="{00000000-0005-0000-0000-000008030000}"/>
    <cellStyle name="_KT (2)_2_TG-TH_Book1_th-thep-PVH-khanh" xfId="809" xr:uid="{00000000-0005-0000-0000-000009030000}"/>
    <cellStyle name="_KT (2)_2_TG-TH_Book1_TONG DU TOAN Theo TT03-04-QD10-11" xfId="805" xr:uid="{00000000-0005-0000-0000-000005030000}"/>
    <cellStyle name="_KT (2)_2_TG-TH_Book1_VL" xfId="810" xr:uid="{00000000-0005-0000-0000-00000A030000}"/>
    <cellStyle name="_KT (2)_2_TG-TH_BQL-ok" xfId="811" xr:uid="{00000000-0005-0000-0000-00000B030000}"/>
    <cellStyle name="_KT (2)_2_TG-TH_C29" xfId="812" xr:uid="{00000000-0005-0000-0000-00000C030000}"/>
    <cellStyle name="_KT (2)_2_TG-TH_CAU Khanh Nam(Thi Cong)" xfId="813" xr:uid="{00000000-0005-0000-0000-00000D030000}"/>
    <cellStyle name="_KT (2)_2_TG-TH_CAU Khanh Nam(Thi Cong) 10" xfId="814" xr:uid="{00000000-0005-0000-0000-00000E030000}"/>
    <cellStyle name="_KT (2)_2_TG-TH_CAU Khanh Nam(Thi Cong) 11" xfId="815" xr:uid="{00000000-0005-0000-0000-00000F030000}"/>
    <cellStyle name="_KT (2)_2_TG-TH_CAU Khanh Nam(Thi Cong) 12" xfId="816" xr:uid="{00000000-0005-0000-0000-000010030000}"/>
    <cellStyle name="_KT (2)_2_TG-TH_CAU Khanh Nam(Thi Cong) 13" xfId="817" xr:uid="{00000000-0005-0000-0000-000011030000}"/>
    <cellStyle name="_KT (2)_2_TG-TH_CAU Khanh Nam(Thi Cong) 14" xfId="818" xr:uid="{00000000-0005-0000-0000-000012030000}"/>
    <cellStyle name="_KT (2)_2_TG-TH_CAU Khanh Nam(Thi Cong) 15" xfId="819" xr:uid="{00000000-0005-0000-0000-000013030000}"/>
    <cellStyle name="_KT (2)_2_TG-TH_CAU Khanh Nam(Thi Cong) 16" xfId="820" xr:uid="{00000000-0005-0000-0000-000014030000}"/>
    <cellStyle name="_KT (2)_2_TG-TH_CAU Khanh Nam(Thi Cong) 17" xfId="821" xr:uid="{00000000-0005-0000-0000-000015030000}"/>
    <cellStyle name="_KT (2)_2_TG-TH_CAU Khanh Nam(Thi Cong) 18" xfId="822" xr:uid="{00000000-0005-0000-0000-000016030000}"/>
    <cellStyle name="_KT (2)_2_TG-TH_CAU Khanh Nam(Thi Cong) 2" xfId="823" xr:uid="{00000000-0005-0000-0000-000017030000}"/>
    <cellStyle name="_KT (2)_2_TG-TH_CAU Khanh Nam(Thi Cong) 3" xfId="824" xr:uid="{00000000-0005-0000-0000-000018030000}"/>
    <cellStyle name="_KT (2)_2_TG-TH_CAU Khanh Nam(Thi Cong) 4" xfId="825" xr:uid="{00000000-0005-0000-0000-000019030000}"/>
    <cellStyle name="_KT (2)_2_TG-TH_CAU Khanh Nam(Thi Cong) 5" xfId="826" xr:uid="{00000000-0005-0000-0000-00001A030000}"/>
    <cellStyle name="_KT (2)_2_TG-TH_CAU Khanh Nam(Thi Cong) 6" xfId="827" xr:uid="{00000000-0005-0000-0000-00001B030000}"/>
    <cellStyle name="_KT (2)_2_TG-TH_CAU Khanh Nam(Thi Cong) 7" xfId="828" xr:uid="{00000000-0005-0000-0000-00001C030000}"/>
    <cellStyle name="_KT (2)_2_TG-TH_CAU Khanh Nam(Thi Cong) 8" xfId="829" xr:uid="{00000000-0005-0000-0000-00001D030000}"/>
    <cellStyle name="_KT (2)_2_TG-TH_CAU Khanh Nam(Thi Cong) 9" xfId="830" xr:uid="{00000000-0005-0000-0000-00001E030000}"/>
    <cellStyle name="_KT (2)_2_TG-TH_ChiHuong_ApGia" xfId="837" xr:uid="{00000000-0005-0000-0000-000025030000}"/>
    <cellStyle name="_KT (2)_2_TG-TH_CoCauPhi (version 1)" xfId="831" xr:uid="{00000000-0005-0000-0000-00001F030000}"/>
    <cellStyle name="_KT (2)_2_TG-TH_Copy of 05-12  KH trung han 2016-2020 - Liem Thinh edited (1)" xfId="832" xr:uid="{00000000-0005-0000-0000-000020030000}"/>
    <cellStyle name="_KT (2)_2_TG-TH_CPK" xfId="833" xr:uid="{00000000-0005-0000-0000-000021030000}"/>
    <cellStyle name="_KT (2)_2_TG-TH_CPK_1" xfId="834" xr:uid="{00000000-0005-0000-0000-000022030000}"/>
    <cellStyle name="_KT (2)_2_TG-TH_CPXD" xfId="835" xr:uid="{00000000-0005-0000-0000-000023030000}"/>
    <cellStyle name="_KT (2)_2_TG-TH_CTVT GCONG" xfId="836" xr:uid="{00000000-0005-0000-0000-000024030000}"/>
    <cellStyle name="_KT (2)_2_TG-TH_danh muc chuan bi dau tu 2011 ngay 07-6-2011" xfId="838" xr:uid="{00000000-0005-0000-0000-000026030000}"/>
    <cellStyle name="_KT (2)_2_TG-TH_Danh muc pbo nguon von XSKT, XDCB nam 2009 chuyen qua nam 2010" xfId="839" xr:uid="{00000000-0005-0000-0000-000027030000}"/>
    <cellStyle name="_KT (2)_2_TG-TH_DA-TTBi-NHue(16-6-05)-theoSXD" xfId="840" xr:uid="{00000000-0005-0000-0000-000028030000}"/>
    <cellStyle name="_KT (2)_2_TG-TH_DAU NOI PL-CL TAI PHU LAMHC" xfId="841" xr:uid="{00000000-0005-0000-0000-000029030000}"/>
    <cellStyle name="_KT (2)_2_TG-TH_DB" xfId="842" xr:uid="{00000000-0005-0000-0000-00002A030000}"/>
    <cellStyle name="_KT (2)_2_TG-TH_dccm" xfId="843" xr:uid="{00000000-0005-0000-0000-00002B030000}"/>
    <cellStyle name="_KT (2)_2_TG-TH_Dcdtoan-bcnckt " xfId="844" xr:uid="{00000000-0005-0000-0000-00002C030000}"/>
    <cellStyle name="_KT (2)_2_TG-TH_den bu" xfId="845" xr:uid="{00000000-0005-0000-0000-00002D030000}"/>
    <cellStyle name="_KT (2)_2_TG-TH_den bu LA" xfId="846" xr:uid="{00000000-0005-0000-0000-00002E030000}"/>
    <cellStyle name="_KT (2)_2_TG-TH_DGKL KT 29-07-2005" xfId="847" xr:uid="{00000000-0005-0000-0000-00002F030000}"/>
    <cellStyle name="_KT (2)_2_TG-TH_DgklKNHA" xfId="848" xr:uid="{00000000-0005-0000-0000-000030030000}"/>
    <cellStyle name="_KT (2)_2_TG-TH_dien trong nha" xfId="849" xr:uid="{00000000-0005-0000-0000-000031030000}"/>
    <cellStyle name="_KT (2)_2_TG-TH_dieu chinh KH 2011 ngay 26-5-2011111" xfId="850" xr:uid="{00000000-0005-0000-0000-000032030000}"/>
    <cellStyle name="_KT (2)_2_TG-TH_DS KCH PHAN BO VON NSDP NAM 2010" xfId="851" xr:uid="{00000000-0005-0000-0000-000033030000}"/>
    <cellStyle name="_KT (2)_2_TG-TH_DT 010409gui-1" xfId="852" xr:uid="{00000000-0005-0000-0000-000034030000}"/>
    <cellStyle name="_KT (2)_2_TG-TH_DT 2014" xfId="853" xr:uid="{00000000-0005-0000-0000-000035030000}"/>
    <cellStyle name="_KT (2)_2_TG-TH_DT BCKS(BCNCKT)+chiet tinh TKKT.XLS" xfId="854" xr:uid="{00000000-0005-0000-0000-000036030000}"/>
    <cellStyle name="_KT (2)_2_TG-TH_DTCDT MR.2N110.HOCMON.TDTOAN.CCUNG" xfId="855" xr:uid="{00000000-0005-0000-0000-000037030000}"/>
    <cellStyle name="_KT (2)_2_TG-TH_Dtoan-LTT-18-01" xfId="856" xr:uid="{00000000-0005-0000-0000-000038030000}"/>
    <cellStyle name="_KT (2)_2_TG-TH_DTTT-PTLD-TX-D XOAI-B PHUOC" xfId="857" xr:uid="{00000000-0005-0000-0000-000039030000}"/>
    <cellStyle name="_KT (2)_2_TG-TH_DTTT-PTLD-TX-D XOAI-B PHUOC_TIENLUONG-7" xfId="858" xr:uid="{00000000-0005-0000-0000-00003A030000}"/>
    <cellStyle name="_KT (2)_2_TG-TH_Du toan goi 41B-1" xfId="859" xr:uid="{00000000-0005-0000-0000-00003B030000}"/>
    <cellStyle name="_KT (2)_2_TG-TH_DU TOAN NGUYEN HUE - GD2 (1-02-05) 1" xfId="860" xr:uid="{00000000-0005-0000-0000-00003C030000}"/>
    <cellStyle name="_KT (2)_2_TG-TH_DU TOAN NGUYEN VAN NGHI A Nghiem" xfId="861" xr:uid="{00000000-0005-0000-0000-00003D030000}"/>
    <cellStyle name="_KT (2)_2_TG-TH_DU TOAN NGUYEN VAN NGHI Thai 03-04 cat theo SXD QD10-11-CAT THEO ANH HAU The End Tach" xfId="862" xr:uid="{00000000-0005-0000-0000-00003E030000}"/>
    <cellStyle name="_KT (2)_2_TG-TH_DU TRU VAT TU" xfId="863" xr:uid="{00000000-0005-0000-0000-00003F030000}"/>
    <cellStyle name="_KT (2)_2_TG-TH_dutoan dien" xfId="864" xr:uid="{00000000-0005-0000-0000-000040030000}"/>
    <cellStyle name="_KT (2)_2_TG-TH_dutoan dptd" xfId="865" xr:uid="{00000000-0005-0000-0000-000041030000}"/>
    <cellStyle name="_KT (2)_2_TG-TH_dutoan nuoc" xfId="866" xr:uid="{00000000-0005-0000-0000-000042030000}"/>
    <cellStyle name="_KT (2)_2_TG-TH_giao KH 2011 ngay 10-12-2010" xfId="868" xr:uid="{00000000-0005-0000-0000-000044030000}"/>
    <cellStyle name="_KT (2)_2_TG-TH_GTGT 2003" xfId="867" xr:uid="{00000000-0005-0000-0000-000043030000}"/>
    <cellStyle name="_KT (2)_2_TG-TH_he thong dien" xfId="869" xr:uid="{00000000-0005-0000-0000-000045030000}"/>
    <cellStyle name="_KT (2)_2_TG-TH_KE KHAI THUE GTGT 2004" xfId="870" xr:uid="{00000000-0005-0000-0000-000046030000}"/>
    <cellStyle name="_KT (2)_2_TG-TH_KE KHAI THUE GTGT 2004 10" xfId="871" xr:uid="{00000000-0005-0000-0000-000047030000}"/>
    <cellStyle name="_KT (2)_2_TG-TH_KE KHAI THUE GTGT 2004 11" xfId="872" xr:uid="{00000000-0005-0000-0000-000048030000}"/>
    <cellStyle name="_KT (2)_2_TG-TH_KE KHAI THUE GTGT 2004 12" xfId="873" xr:uid="{00000000-0005-0000-0000-000049030000}"/>
    <cellStyle name="_KT (2)_2_TG-TH_KE KHAI THUE GTGT 2004 13" xfId="874" xr:uid="{00000000-0005-0000-0000-00004A030000}"/>
    <cellStyle name="_KT (2)_2_TG-TH_KE KHAI THUE GTGT 2004 14" xfId="875" xr:uid="{00000000-0005-0000-0000-00004B030000}"/>
    <cellStyle name="_KT (2)_2_TG-TH_KE KHAI THUE GTGT 2004 15" xfId="876" xr:uid="{00000000-0005-0000-0000-00004C030000}"/>
    <cellStyle name="_KT (2)_2_TG-TH_KE KHAI THUE GTGT 2004 16" xfId="877" xr:uid="{00000000-0005-0000-0000-00004D030000}"/>
    <cellStyle name="_KT (2)_2_TG-TH_KE KHAI THUE GTGT 2004 17" xfId="878" xr:uid="{00000000-0005-0000-0000-00004E030000}"/>
    <cellStyle name="_KT (2)_2_TG-TH_KE KHAI THUE GTGT 2004 18" xfId="879" xr:uid="{00000000-0005-0000-0000-00004F030000}"/>
    <cellStyle name="_KT (2)_2_TG-TH_KE KHAI THUE GTGT 2004 2" xfId="880" xr:uid="{00000000-0005-0000-0000-000050030000}"/>
    <cellStyle name="_KT (2)_2_TG-TH_KE KHAI THUE GTGT 2004 3" xfId="881" xr:uid="{00000000-0005-0000-0000-000051030000}"/>
    <cellStyle name="_KT (2)_2_TG-TH_KE KHAI THUE GTGT 2004 4" xfId="882" xr:uid="{00000000-0005-0000-0000-000052030000}"/>
    <cellStyle name="_KT (2)_2_TG-TH_KE KHAI THUE GTGT 2004 5" xfId="883" xr:uid="{00000000-0005-0000-0000-000053030000}"/>
    <cellStyle name="_KT (2)_2_TG-TH_KE KHAI THUE GTGT 2004 6" xfId="884" xr:uid="{00000000-0005-0000-0000-000054030000}"/>
    <cellStyle name="_KT (2)_2_TG-TH_KE KHAI THUE GTGT 2004 7" xfId="885" xr:uid="{00000000-0005-0000-0000-000055030000}"/>
    <cellStyle name="_KT (2)_2_TG-TH_KE KHAI THUE GTGT 2004 8" xfId="886" xr:uid="{00000000-0005-0000-0000-000056030000}"/>
    <cellStyle name="_KT (2)_2_TG-TH_KE KHAI THUE GTGT 2004 9" xfId="887" xr:uid="{00000000-0005-0000-0000-000057030000}"/>
    <cellStyle name="_KT (2)_2_TG-TH_KE KHAI THUE GTGT 2004_BCTC2004" xfId="888" xr:uid="{00000000-0005-0000-0000-000058030000}"/>
    <cellStyle name="_KT (2)_2_TG-TH_KH 2013 Huyen SÔNG MÃ" xfId="893" xr:uid="{00000000-0005-0000-0000-00005D030000}"/>
    <cellStyle name="_KT (2)_2_TG-TH_KH TPCP 2016-2020 (tong hop)" xfId="894" xr:uid="{00000000-0005-0000-0000-00005E030000}"/>
    <cellStyle name="_KT (2)_2_TG-TH_KH TPCP vung TNB (03-1-2012)" xfId="895" xr:uid="{00000000-0005-0000-0000-00005F030000}"/>
    <cellStyle name="_KT (2)_2_TG-TH_kien giang 2" xfId="889" xr:uid="{00000000-0005-0000-0000-000059030000}"/>
    <cellStyle name="_KT (2)_2_TG-TH_KINHPHI-KE BUON TRAP-2" xfId="890" xr:uid="{00000000-0005-0000-0000-00005A030000}"/>
    <cellStyle name="_KT (2)_2_TG-TH_KL" xfId="891" xr:uid="{00000000-0005-0000-0000-00005B030000}"/>
    <cellStyle name="_KT (2)_2_TG-TH_klchinhsua" xfId="892" xr:uid="{00000000-0005-0000-0000-00005C030000}"/>
    <cellStyle name="_KT (2)_2_TG-TH_Lora-tungchau" xfId="896" xr:uid="{00000000-0005-0000-0000-000060030000}"/>
    <cellStyle name="_KT (2)_2_TG-TH_Luy ke von ung nam 2011 -Thoa gui ngay 12-8-2012" xfId="897" xr:uid="{00000000-0005-0000-0000-000061030000}"/>
    <cellStyle name="_KT (2)_2_TG-TH_moi" xfId="898" xr:uid="{00000000-0005-0000-0000-000062030000}"/>
    <cellStyle name="_KT (2)_2_TG-TH_NHA AN 1" xfId="900" xr:uid="{00000000-0005-0000-0000-000064030000}"/>
    <cellStyle name="_KT (2)_2_TG-TH_NhanCong" xfId="901" xr:uid="{00000000-0005-0000-0000-000065030000}"/>
    <cellStyle name="_KT (2)_2_TG-TH_N-X-T-04" xfId="899" xr:uid="{00000000-0005-0000-0000-000063030000}"/>
    <cellStyle name="_KT (2)_2_TG-TH_PGIA-phieu tham tra Kho bac" xfId="902" xr:uid="{00000000-0005-0000-0000-000066030000}"/>
    <cellStyle name="_KT (2)_2_TG-TH_Phan tich" xfId="908" xr:uid="{00000000-0005-0000-0000-00006C030000}"/>
    <cellStyle name="_KT (2)_2_TG-TH_phu luc tong ket tinh hinh TH giai doan 03-10 (ngay 30)" xfId="909" xr:uid="{00000000-0005-0000-0000-00006D030000}"/>
    <cellStyle name="_KT (2)_2_TG-TH_PL 01" xfId="903" xr:uid="{00000000-0005-0000-0000-000067030000}"/>
    <cellStyle name="_KT (2)_2_TG-TH_PT02-02" xfId="904" xr:uid="{00000000-0005-0000-0000-000068030000}"/>
    <cellStyle name="_KT (2)_2_TG-TH_PT02-02_Book1" xfId="905" xr:uid="{00000000-0005-0000-0000-000069030000}"/>
    <cellStyle name="_KT (2)_2_TG-TH_PT02-03" xfId="906" xr:uid="{00000000-0005-0000-0000-00006A030000}"/>
    <cellStyle name="_KT (2)_2_TG-TH_PT02-03_Book1" xfId="907" xr:uid="{00000000-0005-0000-0000-00006B030000}"/>
    <cellStyle name="_KT (2)_2_TG-TH_Qt-HT3PQ1(CauKho)" xfId="910" xr:uid="{00000000-0005-0000-0000-00006E030000}"/>
    <cellStyle name="_KT (2)_2_TG-TH_Qt-HT3PQ1(CauKho)_Don gia quy 3 nam 2003 - Ban Dien Luc" xfId="911" xr:uid="{00000000-0005-0000-0000-00006F030000}"/>
    <cellStyle name="_KT (2)_2_TG-TH_Qt-HT3PQ1(CauKho)_Don gia quy 3 nam 2003 - Ban Dien Luc_DT BCKS(BCNCKT)+chiet tinh TKKT.XLS" xfId="912" xr:uid="{00000000-0005-0000-0000-000070030000}"/>
    <cellStyle name="_KT (2)_2_TG-TH_Qt-HT3PQ1(CauKho)_NC-VL2-2003" xfId="913" xr:uid="{00000000-0005-0000-0000-000071030000}"/>
    <cellStyle name="_KT (2)_2_TG-TH_Qt-HT3PQ1(CauKho)_NC-VL2-2003_1" xfId="914" xr:uid="{00000000-0005-0000-0000-000072030000}"/>
    <cellStyle name="_KT (2)_2_TG-TH_Qt-HT3PQ1(CauKho)_NC-VL2-2003_1_DT BCKS(BCNCKT)+chiet tinh TKKT.XLS" xfId="915" xr:uid="{00000000-0005-0000-0000-000073030000}"/>
    <cellStyle name="_KT (2)_2_TG-TH_Sheet1" xfId="916" xr:uid="{00000000-0005-0000-0000-000074030000}"/>
    <cellStyle name="_KT (2)_2_TG-TH_Sheet1_1" xfId="917" xr:uid="{00000000-0005-0000-0000-000075030000}"/>
    <cellStyle name="_KT (2)_2_TG-TH_Sheet1_CPK" xfId="918" xr:uid="{00000000-0005-0000-0000-000076030000}"/>
    <cellStyle name="_KT (2)_2_TG-TH_Sheet1_TH" xfId="919" xr:uid="{00000000-0005-0000-0000-000077030000}"/>
    <cellStyle name="_KT (2)_2_TG-TH_Sheet2" xfId="920" xr:uid="{00000000-0005-0000-0000-000078030000}"/>
    <cellStyle name="_KT (2)_2_TG-TH_Sheet2_CPK" xfId="921" xr:uid="{00000000-0005-0000-0000-000079030000}"/>
    <cellStyle name="_KT (2)_2_TG-TH_Sheet2_TH" xfId="922" xr:uid="{00000000-0005-0000-0000-00007A030000}"/>
    <cellStyle name="_KT (2)_2_TG-TH_Sheet3" xfId="923" xr:uid="{00000000-0005-0000-0000-00007B030000}"/>
    <cellStyle name="_KT (2)_2_TG-TH_tach phan nuoc" xfId="924" xr:uid="{00000000-0005-0000-0000-00007C030000}"/>
    <cellStyle name="_KT (2)_2_TG-TH_tang nhon phu" xfId="925" xr:uid="{00000000-0005-0000-0000-00007D030000}"/>
    <cellStyle name="_KT (2)_2_TG-TH_TH KE" xfId="933" xr:uid="{00000000-0005-0000-0000-000085030000}"/>
    <cellStyle name="_KT (2)_2_TG-TH_Thong ke thep  AN LAC (02-06-2005)" xfId="934" xr:uid="{00000000-0005-0000-0000-000086030000}"/>
    <cellStyle name="_KT (2)_2_TG-TH_Thong ke thep  AN LAC 1 (02-06-2005)" xfId="935" xr:uid="{00000000-0005-0000-0000-000087030000}"/>
    <cellStyle name="_KT (2)_2_TG-TH_th-thep-PVH-khanh" xfId="936" xr:uid="{00000000-0005-0000-0000-000088030000}"/>
    <cellStyle name="_KT (2)_2_TG-TH_TK152-04" xfId="926" xr:uid="{00000000-0005-0000-0000-00007E030000}"/>
    <cellStyle name="_KT (2)_2_TG-TH_TKP" xfId="927" xr:uid="{00000000-0005-0000-0000-00007F030000}"/>
    <cellStyle name="_KT (2)_2_TG-TH_TM" xfId="928" xr:uid="{00000000-0005-0000-0000-000080030000}"/>
    <cellStyle name="_KT (2)_2_TG-TH_TM_1" xfId="929" xr:uid="{00000000-0005-0000-0000-000081030000}"/>
    <cellStyle name="_KT (2)_2_TG-TH_TM_CPK" xfId="930" xr:uid="{00000000-0005-0000-0000-000082030000}"/>
    <cellStyle name="_KT (2)_2_TG-TH_TM_den bu" xfId="931" xr:uid="{00000000-0005-0000-0000-000083030000}"/>
    <cellStyle name="_KT (2)_2_TG-TH_TONG DU TOAN Theo TT03-04-QD10-11" xfId="932" xr:uid="{00000000-0005-0000-0000-000084030000}"/>
    <cellStyle name="_KT (2)_2_TG-TH_Vat tu" xfId="937" xr:uid="{00000000-0005-0000-0000-000089030000}"/>
    <cellStyle name="_KT (2)_2_TG-TH_VC" xfId="938" xr:uid="{00000000-0005-0000-0000-00008A030000}"/>
    <cellStyle name="_KT (2)_2_TG-TH_VC_1" xfId="939" xr:uid="{00000000-0005-0000-0000-00008B030000}"/>
    <cellStyle name="_KT (2)_2_TG-TH_VT" xfId="940" xr:uid="{00000000-0005-0000-0000-00008C030000}"/>
    <cellStyle name="_KT (2)_2_TG-TH_wc 22709 insan" xfId="941" xr:uid="{00000000-0005-0000-0000-00008D030000}"/>
    <cellStyle name="_KT (2)_2_TG-TH_XL4Poppy" xfId="942" xr:uid="{00000000-0005-0000-0000-00008E030000}"/>
    <cellStyle name="_KT (2)_2_TG-TH_XL4Test5" xfId="943" xr:uid="{00000000-0005-0000-0000-00008F030000}"/>
    <cellStyle name="_KT (2)_2_TG-TH_XL4Test5_1" xfId="944" xr:uid="{00000000-0005-0000-0000-000090030000}"/>
    <cellStyle name="_KT (2)_2_TG-TH_ÿÿÿÿÿ" xfId="945" xr:uid="{00000000-0005-0000-0000-000091030000}"/>
    <cellStyle name="_KT (2)_2_TG-TH_ÿÿÿÿÿ_Bieu mau cong trinh khoi cong moi 3-4" xfId="946" xr:uid="{00000000-0005-0000-0000-000092030000}"/>
    <cellStyle name="_KT (2)_2_TG-TH_ÿÿÿÿÿ_Bieu3ODA" xfId="947" xr:uid="{00000000-0005-0000-0000-000093030000}"/>
    <cellStyle name="_KT (2)_2_TG-TH_ÿÿÿÿÿ_Bieu4HTMT" xfId="948" xr:uid="{00000000-0005-0000-0000-000094030000}"/>
    <cellStyle name="_KT (2)_2_TG-TH_ÿÿÿÿÿ_KH TPCP vung TNB (03-1-2012)" xfId="950" xr:uid="{00000000-0005-0000-0000-000096030000}"/>
    <cellStyle name="_KT (2)_2_TG-TH_ÿÿÿÿÿ_kien giang 2" xfId="949" xr:uid="{00000000-0005-0000-0000-000095030000}"/>
    <cellStyle name="_KT (2)_3" xfId="951" xr:uid="{00000000-0005-0000-0000-000097030000}"/>
    <cellStyle name="_KT (2)_3_TG-TH" xfId="952" xr:uid="{00000000-0005-0000-0000-000098030000}"/>
    <cellStyle name="_KT (2)_3_TG-TH 2" xfId="953" xr:uid="{00000000-0005-0000-0000-000099030000}"/>
    <cellStyle name="_KT (2)_3_TG-TH_05-12  KH trung han 2016-2020 - Liem Thinh edited" xfId="954" xr:uid="{00000000-0005-0000-0000-00009A030000}"/>
    <cellStyle name="_KT (2)_3_TG-TH_Bang KL" xfId="955" xr:uid="{00000000-0005-0000-0000-00009B030000}"/>
    <cellStyle name="_KT (2)_3_TG-TH_BangLuongA6" xfId="956" xr:uid="{00000000-0005-0000-0000-00009C030000}"/>
    <cellStyle name="_KT (2)_3_TG-TH_BC  NAM 2007" xfId="957" xr:uid="{00000000-0005-0000-0000-00009D030000}"/>
    <cellStyle name="_KT (2)_3_TG-TH_Bieu mau cong trinh khoi cong moi 3-4" xfId="958" xr:uid="{00000000-0005-0000-0000-00009E030000}"/>
    <cellStyle name="_KT (2)_3_TG-TH_Bieu3ODA" xfId="959" xr:uid="{00000000-0005-0000-0000-00009F030000}"/>
    <cellStyle name="_KT (2)_3_TG-TH_Bieu3ODA_1" xfId="960" xr:uid="{00000000-0005-0000-0000-0000A0030000}"/>
    <cellStyle name="_KT (2)_3_TG-TH_Bieu4HTMT" xfId="961" xr:uid="{00000000-0005-0000-0000-0000A1030000}"/>
    <cellStyle name="_KT (2)_3_TG-TH_bo sung von KCH nam 2010 va Du an tre kho khan" xfId="962" xr:uid="{00000000-0005-0000-0000-0000A2030000}"/>
    <cellStyle name="_KT (2)_3_TG-TH_Book1" xfId="963" xr:uid="{00000000-0005-0000-0000-0000A3030000}"/>
    <cellStyle name="_KT (2)_3_TG-TH_Book1 2" xfId="964" xr:uid="{00000000-0005-0000-0000-0000A4030000}"/>
    <cellStyle name="_KT (2)_3_TG-TH_Book1_1" xfId="965" xr:uid="{00000000-0005-0000-0000-0000A5030000}"/>
    <cellStyle name="_KT (2)_3_TG-TH_Book1_1_Bang thong  ke dao duong" xfId="966" xr:uid="{00000000-0005-0000-0000-0000A6030000}"/>
    <cellStyle name="_KT (2)_3_TG-TH_Book1_1_Book1" xfId="967" xr:uid="{00000000-0005-0000-0000-0000A7030000}"/>
    <cellStyle name="_KT (2)_3_TG-TH_Book1_B1" xfId="968" xr:uid="{00000000-0005-0000-0000-0000A8030000}"/>
    <cellStyle name="_KT (2)_3_TG-TH_Book1_B2" xfId="969" xr:uid="{00000000-0005-0000-0000-0000A9030000}"/>
    <cellStyle name="_KT (2)_3_TG-TH_Book1_Bang KL" xfId="970" xr:uid="{00000000-0005-0000-0000-0000AA030000}"/>
    <cellStyle name="_KT (2)_3_TG-TH_Book1_Bang KL_TH" xfId="971" xr:uid="{00000000-0005-0000-0000-0000AB030000}"/>
    <cellStyle name="_KT (2)_3_TG-TH_Book1_Bang6-11(2)" xfId="972" xr:uid="{00000000-0005-0000-0000-0000AC030000}"/>
    <cellStyle name="_KT (2)_3_TG-TH_Book1_Bang6-11(3)" xfId="973" xr:uid="{00000000-0005-0000-0000-0000AD030000}"/>
    <cellStyle name="_KT (2)_3_TG-TH_Book1_BC-QT-WB-dthao" xfId="974" xr:uid="{00000000-0005-0000-0000-0000AE030000}"/>
    <cellStyle name="_KT (2)_3_TG-TH_Book1_BC-QT-WB-dthao_05-12  KH trung han 2016-2020 - Liem Thinh edited" xfId="975" xr:uid="{00000000-0005-0000-0000-0000AF030000}"/>
    <cellStyle name="_KT (2)_3_TG-TH_Book1_BC-QT-WB-dthao_Copy of 05-12  KH trung han 2016-2020 - Liem Thinh edited (1)" xfId="976" xr:uid="{00000000-0005-0000-0000-0000B0030000}"/>
    <cellStyle name="_KT (2)_3_TG-TH_Book1_BC-QT-WB-dthao_DT BCKS(BCNCKT)+chiet tinh TKKT.XLS" xfId="977" xr:uid="{00000000-0005-0000-0000-0000B1030000}"/>
    <cellStyle name="_KT (2)_3_TG-TH_Book1_BC-QT-WB-dthao_KH TPCP 2016-2020 (tong hop)" xfId="978" xr:uid="{00000000-0005-0000-0000-0000B2030000}"/>
    <cellStyle name="_KT (2)_3_TG-TH_Book1_Book1" xfId="979" xr:uid="{00000000-0005-0000-0000-0000B3030000}"/>
    <cellStyle name="_KT (2)_3_TG-TH_Book1_CPK" xfId="980" xr:uid="{00000000-0005-0000-0000-0000B4030000}"/>
    <cellStyle name="_KT (2)_3_TG-TH_Book1_CPK_1" xfId="981" xr:uid="{00000000-0005-0000-0000-0000B5030000}"/>
    <cellStyle name="_KT (2)_3_TG-TH_Book1_CPK_TH" xfId="982" xr:uid="{00000000-0005-0000-0000-0000B6030000}"/>
    <cellStyle name="_KT (2)_3_TG-TH_Book1_CPXD" xfId="983" xr:uid="{00000000-0005-0000-0000-0000B7030000}"/>
    <cellStyle name="_KT (2)_3_TG-TH_Book1_dccm" xfId="984" xr:uid="{00000000-0005-0000-0000-0000B8030000}"/>
    <cellStyle name="_KT (2)_3_TG-TH_Book1_den bu" xfId="985" xr:uid="{00000000-0005-0000-0000-0000B9030000}"/>
    <cellStyle name="_KT (2)_3_TG-TH_Book1_den bu LA" xfId="986" xr:uid="{00000000-0005-0000-0000-0000BA030000}"/>
    <cellStyle name="_KT (2)_3_TG-TH_Book1_DT BCKS(BCNCKT)+chiet tinh TKKT.XLS" xfId="987" xr:uid="{00000000-0005-0000-0000-0000BB030000}"/>
    <cellStyle name="_KT (2)_3_TG-TH_Book1_KH TPCP vung TNB (03-1-2012)" xfId="990" xr:uid="{00000000-0005-0000-0000-0000BE030000}"/>
    <cellStyle name="_KT (2)_3_TG-TH_Book1_kien giang 2" xfId="988" xr:uid="{00000000-0005-0000-0000-0000BC030000}"/>
    <cellStyle name="_KT (2)_3_TG-TH_Book1_KL" xfId="989" xr:uid="{00000000-0005-0000-0000-0000BD030000}"/>
    <cellStyle name="_KT (2)_3_TG-TH_Book1_NHA AN 1" xfId="991" xr:uid="{00000000-0005-0000-0000-0000BF030000}"/>
    <cellStyle name="_KT (2)_3_TG-TH_Book1_Sheet1" xfId="992" xr:uid="{00000000-0005-0000-0000-0000C0030000}"/>
    <cellStyle name="_KT (2)_3_TG-TH_Book1_TM" xfId="993" xr:uid="{00000000-0005-0000-0000-0000C1030000}"/>
    <cellStyle name="_KT (2)_3_TG-TH_Book1_Vat tu" xfId="994" xr:uid="{00000000-0005-0000-0000-0000C2030000}"/>
    <cellStyle name="_KT (2)_3_TG-TH_Book1_VC" xfId="995" xr:uid="{00000000-0005-0000-0000-0000C3030000}"/>
    <cellStyle name="_KT (2)_3_TG-TH_Book1_VT" xfId="996" xr:uid="{00000000-0005-0000-0000-0000C4030000}"/>
    <cellStyle name="_KT (2)_3_TG-TH_Book1_XL4Test5" xfId="997" xr:uid="{00000000-0005-0000-0000-0000C5030000}"/>
    <cellStyle name="_KT (2)_3_TG-TH_C29" xfId="998" xr:uid="{00000000-0005-0000-0000-0000C6030000}"/>
    <cellStyle name="_KT (2)_3_TG-TH_Capphoivua" xfId="999" xr:uid="{00000000-0005-0000-0000-0000C7030000}"/>
    <cellStyle name="_KT (2)_3_TG-TH_Copy of 05-12  KH trung han 2016-2020 - Liem Thinh edited (1)" xfId="1000" xr:uid="{00000000-0005-0000-0000-0000C8030000}"/>
    <cellStyle name="_KT (2)_3_TG-TH_CPK" xfId="1001" xr:uid="{00000000-0005-0000-0000-0000C9030000}"/>
    <cellStyle name="_KT (2)_3_TG-TH_CTVT GCONG" xfId="1002" xr:uid="{00000000-0005-0000-0000-0000CA030000}"/>
    <cellStyle name="_KT (2)_3_TG-TH_danh muc chuan bi dau tu 2011 ngay 07-6-2011" xfId="1003" xr:uid="{00000000-0005-0000-0000-0000CB030000}"/>
    <cellStyle name="_KT (2)_3_TG-TH_Danh muc pbo nguon von XSKT, XDCB nam 2009 chuyen qua nam 2010" xfId="1004" xr:uid="{00000000-0005-0000-0000-0000CC030000}"/>
    <cellStyle name="_KT (2)_3_TG-TH_DB" xfId="1005" xr:uid="{00000000-0005-0000-0000-0000CD030000}"/>
    <cellStyle name="_KT (2)_3_TG-TH_dieu chinh KH 2011 ngay 26-5-2011111" xfId="1006" xr:uid="{00000000-0005-0000-0000-0000CE030000}"/>
    <cellStyle name="_KT (2)_3_TG-TH_DS KCH PHAN BO VON NSDP NAM 2010" xfId="1007" xr:uid="{00000000-0005-0000-0000-0000CF030000}"/>
    <cellStyle name="_KT (2)_3_TG-TH_DT 010409gui-1" xfId="1008" xr:uid="{00000000-0005-0000-0000-0000D0030000}"/>
    <cellStyle name="_KT (2)_3_TG-TH_DTTT-PTLD-TX-D XOAI-B PHUOC" xfId="1009" xr:uid="{00000000-0005-0000-0000-0000D1030000}"/>
    <cellStyle name="_KT (2)_3_TG-TH_DTTT-PTLD-TX-D XOAI-B PHUOC_TIENLUONG-7" xfId="1010" xr:uid="{00000000-0005-0000-0000-0000D2030000}"/>
    <cellStyle name="_KT (2)_3_TG-TH_Du toan goi 41B-1" xfId="1011" xr:uid="{00000000-0005-0000-0000-0000D3030000}"/>
    <cellStyle name="_KT (2)_3_TG-TH_giao KH 2011 ngay 10-12-2010" xfId="1013" xr:uid="{00000000-0005-0000-0000-0000D5030000}"/>
    <cellStyle name="_KT (2)_3_TG-TH_GTGT 2003" xfId="1012" xr:uid="{00000000-0005-0000-0000-0000D4030000}"/>
    <cellStyle name="_KT (2)_3_TG-TH_KE KHAI THUE GTGT 2004" xfId="1014" xr:uid="{00000000-0005-0000-0000-0000D6030000}"/>
    <cellStyle name="_KT (2)_3_TG-TH_KE KHAI THUE GTGT 2004_BCTC2004" xfId="1015" xr:uid="{00000000-0005-0000-0000-0000D7030000}"/>
    <cellStyle name="_KT (2)_3_TG-TH_KH TPCP 2016-2020 (tong hop)" xfId="1018" xr:uid="{00000000-0005-0000-0000-0000DA030000}"/>
    <cellStyle name="_KT (2)_3_TG-TH_KH TPCP vung TNB (03-1-2012)" xfId="1019" xr:uid="{00000000-0005-0000-0000-0000DB030000}"/>
    <cellStyle name="_KT (2)_3_TG-TH_kien giang 2" xfId="1016" xr:uid="{00000000-0005-0000-0000-0000D8030000}"/>
    <cellStyle name="_KT (2)_3_TG-TH_KINHPHI-KE BUON TRAP-2" xfId="1017" xr:uid="{00000000-0005-0000-0000-0000D9030000}"/>
    <cellStyle name="_KT (2)_3_TG-TH_Lora-tungchau" xfId="1020" xr:uid="{00000000-0005-0000-0000-0000DC030000}"/>
    <cellStyle name="_KT (2)_3_TG-TH_Lora-tungchau 2" xfId="1021" xr:uid="{00000000-0005-0000-0000-0000DD030000}"/>
    <cellStyle name="_KT (2)_3_TG-TH_Lora-tungchau_05-12  KH trung han 2016-2020 - Liem Thinh edited" xfId="1022" xr:uid="{00000000-0005-0000-0000-0000DE030000}"/>
    <cellStyle name="_KT (2)_3_TG-TH_Lora-tungchau_Copy of 05-12  KH trung han 2016-2020 - Liem Thinh edited (1)" xfId="1023" xr:uid="{00000000-0005-0000-0000-0000DF030000}"/>
    <cellStyle name="_KT (2)_3_TG-TH_Lora-tungchau_KH TPCP 2016-2020 (tong hop)" xfId="1024" xr:uid="{00000000-0005-0000-0000-0000E0030000}"/>
    <cellStyle name="_KT (2)_3_TG-TH_Lora-tungchau_XL4Test5" xfId="1025" xr:uid="{00000000-0005-0000-0000-0000E1030000}"/>
    <cellStyle name="_KT (2)_3_TG-TH_NHA AN 1" xfId="1027" xr:uid="{00000000-0005-0000-0000-0000E3030000}"/>
    <cellStyle name="_KT (2)_3_TG-TH_N-X-T-04" xfId="1026" xr:uid="{00000000-0005-0000-0000-0000E2030000}"/>
    <cellStyle name="_KT (2)_3_TG-TH_PERSONAL" xfId="1028" xr:uid="{00000000-0005-0000-0000-0000E4030000}"/>
    <cellStyle name="_KT (2)_3_TG-TH_PERSONAL_BC CV 6403 BKHĐT" xfId="1029" xr:uid="{00000000-0005-0000-0000-0000E5030000}"/>
    <cellStyle name="_KT (2)_3_TG-TH_PERSONAL_Bieu mau cong trinh khoi cong moi 3-4" xfId="1030" xr:uid="{00000000-0005-0000-0000-0000E6030000}"/>
    <cellStyle name="_KT (2)_3_TG-TH_PERSONAL_Bieu3ODA" xfId="1031" xr:uid="{00000000-0005-0000-0000-0000E7030000}"/>
    <cellStyle name="_KT (2)_3_TG-TH_PERSONAL_Bieu4HTMT" xfId="1032" xr:uid="{00000000-0005-0000-0000-0000E8030000}"/>
    <cellStyle name="_KT (2)_3_TG-TH_PERSONAL_Book1" xfId="1033" xr:uid="{00000000-0005-0000-0000-0000E9030000}"/>
    <cellStyle name="_KT (2)_3_TG-TH_PERSONAL_Book1 2" xfId="1034" xr:uid="{00000000-0005-0000-0000-0000EA030000}"/>
    <cellStyle name="_KT (2)_3_TG-TH_PERSONAL_Book1_1" xfId="1035" xr:uid="{00000000-0005-0000-0000-0000EB030000}"/>
    <cellStyle name="_KT (2)_3_TG-TH_PERSONAL_CPK" xfId="1036" xr:uid="{00000000-0005-0000-0000-0000EC030000}"/>
    <cellStyle name="_KT (2)_3_TG-TH_PERSONAL_HTQ.8 GD1" xfId="1037" xr:uid="{00000000-0005-0000-0000-0000ED030000}"/>
    <cellStyle name="_KT (2)_3_TG-TH_PERSONAL_HTQ.8 GD1_05-12  KH trung han 2016-2020 - Liem Thinh edited" xfId="1038" xr:uid="{00000000-0005-0000-0000-0000EE030000}"/>
    <cellStyle name="_KT (2)_3_TG-TH_PERSONAL_HTQ.8 GD1_Copy of 05-12  KH trung han 2016-2020 - Liem Thinh edited (1)" xfId="1039" xr:uid="{00000000-0005-0000-0000-0000EF030000}"/>
    <cellStyle name="_KT (2)_3_TG-TH_PERSONAL_HTQ.8 GD1_Don gia quy 3 nam 2003 - Ban Dien Luc" xfId="1040" xr:uid="{00000000-0005-0000-0000-0000F0030000}"/>
    <cellStyle name="_KT (2)_3_TG-TH_PERSONAL_HTQ.8 GD1_Don gia quy 3 nam 2003 - Ban Dien Luc_DT BCKS(BCNCKT)+chiet tinh TKKT.XLS" xfId="1041" xr:uid="{00000000-0005-0000-0000-0000F1030000}"/>
    <cellStyle name="_KT (2)_3_TG-TH_PERSONAL_HTQ.8 GD1_KH TPCP 2016-2020 (tong hop)" xfId="1042" xr:uid="{00000000-0005-0000-0000-0000F2030000}"/>
    <cellStyle name="_KT (2)_3_TG-TH_PERSONAL_HTQ.8 GD1_NC-VL2-2003" xfId="1043" xr:uid="{00000000-0005-0000-0000-0000F3030000}"/>
    <cellStyle name="_KT (2)_3_TG-TH_PERSONAL_HTQ.8 GD1_NC-VL2-2003_1" xfId="1044" xr:uid="{00000000-0005-0000-0000-0000F4030000}"/>
    <cellStyle name="_KT (2)_3_TG-TH_PERSONAL_HTQ.8 GD1_NC-VL2-2003_1_DT BCKS(BCNCKT)+chiet tinh TKKT.XLS" xfId="1045" xr:uid="{00000000-0005-0000-0000-0000F5030000}"/>
    <cellStyle name="_KT (2)_3_TG-TH_PERSONAL_Luy ke von ung nam 2011 -Thoa gui ngay 12-8-2012" xfId="1046" xr:uid="{00000000-0005-0000-0000-0000F6030000}"/>
    <cellStyle name="_KT (2)_3_TG-TH_PERSONAL_NHA AN 1" xfId="1047" xr:uid="{00000000-0005-0000-0000-0000F7030000}"/>
    <cellStyle name="_KT (2)_3_TG-TH_PERSONAL_Sheet2" xfId="1048" xr:uid="{00000000-0005-0000-0000-0000F8030000}"/>
    <cellStyle name="_KT (2)_3_TG-TH_PERSONAL_TH KE" xfId="1050" xr:uid="{00000000-0005-0000-0000-0000FA030000}"/>
    <cellStyle name="_KT (2)_3_TG-TH_PERSONAL_Tong hop KHCB 2001" xfId="1049" xr:uid="{00000000-0005-0000-0000-0000F9030000}"/>
    <cellStyle name="_KT (2)_3_TG-TH_PERSONAL_VL" xfId="1051" xr:uid="{00000000-0005-0000-0000-0000FB030000}"/>
    <cellStyle name="_KT (2)_3_TG-TH_Phan tich" xfId="1052" xr:uid="{00000000-0005-0000-0000-0000FC030000}"/>
    <cellStyle name="_KT (2)_3_TG-TH_Qt-HT3PQ1(CauKho)" xfId="1053" xr:uid="{00000000-0005-0000-0000-0000FD030000}"/>
    <cellStyle name="_KT (2)_3_TG-TH_Qt-HT3PQ1(CauKho)_Don gia quy 3 nam 2003 - Ban Dien Luc" xfId="1054" xr:uid="{00000000-0005-0000-0000-0000FE030000}"/>
    <cellStyle name="_KT (2)_3_TG-TH_Qt-HT3PQ1(CauKho)_Don gia quy 3 nam 2003 - Ban Dien Luc_DT BCKS(BCNCKT)+chiet tinh TKKT.XLS" xfId="1055" xr:uid="{00000000-0005-0000-0000-0000FF030000}"/>
    <cellStyle name="_KT (2)_3_TG-TH_Qt-HT3PQ1(CauKho)_NC-VL2-2003" xfId="1056" xr:uid="{00000000-0005-0000-0000-000000040000}"/>
    <cellStyle name="_KT (2)_3_TG-TH_Qt-HT3PQ1(CauKho)_NC-VL2-2003_1" xfId="1057" xr:uid="{00000000-0005-0000-0000-000001040000}"/>
    <cellStyle name="_KT (2)_3_TG-TH_Qt-HT3PQ1(CauKho)_NC-VL2-2003_1_DT BCKS(BCNCKT)+chiet tinh TKKT.XLS" xfId="1058" xr:uid="{00000000-0005-0000-0000-000002040000}"/>
    <cellStyle name="_KT (2)_3_TG-TH_Sheet1" xfId="1059" xr:uid="{00000000-0005-0000-0000-000003040000}"/>
    <cellStyle name="_KT (2)_3_TG-TH_Sheet1_CPK" xfId="1060" xr:uid="{00000000-0005-0000-0000-000004040000}"/>
    <cellStyle name="_KT (2)_3_TG-TH_Sheet1_TH" xfId="1061" xr:uid="{00000000-0005-0000-0000-000005040000}"/>
    <cellStyle name="_KT (2)_3_TG-TH_Sheet2" xfId="1062" xr:uid="{00000000-0005-0000-0000-000006040000}"/>
    <cellStyle name="_KT (2)_3_TG-TH_TK152-04" xfId="1063" xr:uid="{00000000-0005-0000-0000-000007040000}"/>
    <cellStyle name="_KT (2)_3_TG-TH_TKP" xfId="1064" xr:uid="{00000000-0005-0000-0000-000008040000}"/>
    <cellStyle name="_KT (2)_3_TG-TH_TM" xfId="1065" xr:uid="{00000000-0005-0000-0000-000009040000}"/>
    <cellStyle name="_KT (2)_3_TG-TH_Vat tu" xfId="1066" xr:uid="{00000000-0005-0000-0000-00000A040000}"/>
    <cellStyle name="_KT (2)_3_TG-TH_VC" xfId="1067" xr:uid="{00000000-0005-0000-0000-00000B040000}"/>
    <cellStyle name="_KT (2)_3_TG-TH_wc 22709 insan" xfId="1068" xr:uid="{00000000-0005-0000-0000-00000C040000}"/>
    <cellStyle name="_KT (2)_3_TG-TH_ÿÿÿÿÿ" xfId="1069" xr:uid="{00000000-0005-0000-0000-00000D040000}"/>
    <cellStyle name="_KT (2)_3_TG-TH_ÿÿÿÿÿ_KH TPCP vung TNB (03-1-2012)" xfId="1071" xr:uid="{00000000-0005-0000-0000-00000F040000}"/>
    <cellStyle name="_KT (2)_3_TG-TH_ÿÿÿÿÿ_kien giang 2" xfId="1070" xr:uid="{00000000-0005-0000-0000-00000E040000}"/>
    <cellStyle name="_KT (2)_4" xfId="1072" xr:uid="{00000000-0005-0000-0000-000010040000}"/>
    <cellStyle name="_KT (2)_4 2" xfId="1073" xr:uid="{00000000-0005-0000-0000-000011040000}"/>
    <cellStyle name="_KT (2)_4 3" xfId="1074" xr:uid="{00000000-0005-0000-0000-000012040000}"/>
    <cellStyle name="_KT (2)_4 4" xfId="1075" xr:uid="{00000000-0005-0000-0000-000013040000}"/>
    <cellStyle name="_KT (2)_4_03. Nợ XDCB" xfId="1076" xr:uid="{00000000-0005-0000-0000-000014040000}"/>
    <cellStyle name="_KT (2)_4_05-12  KH trung han 2016-2020 - Liem Thinh edited" xfId="1077" xr:uid="{00000000-0005-0000-0000-000015040000}"/>
    <cellStyle name="_KT (2)_4_ApGiaVatTu_cayxanh_latgach" xfId="1078" xr:uid="{00000000-0005-0000-0000-000016040000}"/>
    <cellStyle name="_KT (2)_4_bang bao gia chung" xfId="1079" xr:uid="{00000000-0005-0000-0000-000017040000}"/>
    <cellStyle name="_KT (2)_4_BANG TONG HOP TINH HINH THANH QUYET TOAN (MOI I)" xfId="1080" xr:uid="{00000000-0005-0000-0000-000018040000}"/>
    <cellStyle name="_KT (2)_4_BANG TONG HOP TINH HINH THANH QUYET TOAN (MOI I) 10" xfId="1081" xr:uid="{00000000-0005-0000-0000-000019040000}"/>
    <cellStyle name="_KT (2)_4_BANG TONG HOP TINH HINH THANH QUYET TOAN (MOI I) 11" xfId="1082" xr:uid="{00000000-0005-0000-0000-00001A040000}"/>
    <cellStyle name="_KT (2)_4_BANG TONG HOP TINH HINH THANH QUYET TOAN (MOI I) 12" xfId="1083" xr:uid="{00000000-0005-0000-0000-00001B040000}"/>
    <cellStyle name="_KT (2)_4_BANG TONG HOP TINH HINH THANH QUYET TOAN (MOI I) 13" xfId="1084" xr:uid="{00000000-0005-0000-0000-00001C040000}"/>
    <cellStyle name="_KT (2)_4_BANG TONG HOP TINH HINH THANH QUYET TOAN (MOI I) 14" xfId="1085" xr:uid="{00000000-0005-0000-0000-00001D040000}"/>
    <cellStyle name="_KT (2)_4_BANG TONG HOP TINH HINH THANH QUYET TOAN (MOI I) 15" xfId="1086" xr:uid="{00000000-0005-0000-0000-00001E040000}"/>
    <cellStyle name="_KT (2)_4_BANG TONG HOP TINH HINH THANH QUYET TOAN (MOI I) 16" xfId="1087" xr:uid="{00000000-0005-0000-0000-00001F040000}"/>
    <cellStyle name="_KT (2)_4_BANG TONG HOP TINH HINH THANH QUYET TOAN (MOI I) 17" xfId="1088" xr:uid="{00000000-0005-0000-0000-000020040000}"/>
    <cellStyle name="_KT (2)_4_BANG TONG HOP TINH HINH THANH QUYET TOAN (MOI I) 18" xfId="1089" xr:uid="{00000000-0005-0000-0000-000021040000}"/>
    <cellStyle name="_KT (2)_4_BANG TONG HOP TINH HINH THANH QUYET TOAN (MOI I) 2" xfId="1090" xr:uid="{00000000-0005-0000-0000-000022040000}"/>
    <cellStyle name="_KT (2)_4_BANG TONG HOP TINH HINH THANH QUYET TOAN (MOI I) 3" xfId="1091" xr:uid="{00000000-0005-0000-0000-000023040000}"/>
    <cellStyle name="_KT (2)_4_BANG TONG HOP TINH HINH THANH QUYET TOAN (MOI I) 4" xfId="1092" xr:uid="{00000000-0005-0000-0000-000024040000}"/>
    <cellStyle name="_KT (2)_4_BANG TONG HOP TINH HINH THANH QUYET TOAN (MOI I) 5" xfId="1093" xr:uid="{00000000-0005-0000-0000-000025040000}"/>
    <cellStyle name="_KT (2)_4_BANG TONG HOP TINH HINH THANH QUYET TOAN (MOI I) 6" xfId="1094" xr:uid="{00000000-0005-0000-0000-000026040000}"/>
    <cellStyle name="_KT (2)_4_BANG TONG HOP TINH HINH THANH QUYET TOAN (MOI I) 7" xfId="1095" xr:uid="{00000000-0005-0000-0000-000027040000}"/>
    <cellStyle name="_KT (2)_4_BANG TONG HOP TINH HINH THANH QUYET TOAN (MOI I) 8" xfId="1096" xr:uid="{00000000-0005-0000-0000-000028040000}"/>
    <cellStyle name="_KT (2)_4_BANG TONG HOP TINH HINH THANH QUYET TOAN (MOI I) 9" xfId="1097" xr:uid="{00000000-0005-0000-0000-000029040000}"/>
    <cellStyle name="_KT (2)_4_BAO CAO KLCT PT2000" xfId="1098" xr:uid="{00000000-0005-0000-0000-00002A040000}"/>
    <cellStyle name="_KT (2)_4_BAO CAO PT2000" xfId="1099" xr:uid="{00000000-0005-0000-0000-00002B040000}"/>
    <cellStyle name="_KT (2)_4_BAO CAO PT2000_Book1" xfId="1100" xr:uid="{00000000-0005-0000-0000-00002C040000}"/>
    <cellStyle name="_KT (2)_4_Bao cao XDCB 2001 - T11 KH dieu chinh 20-11-THAI" xfId="1101" xr:uid="{00000000-0005-0000-0000-00002D040000}"/>
    <cellStyle name="_KT (2)_4_BAO GIA NGAY 24-10-08 (co dam)" xfId="1102" xr:uid="{00000000-0005-0000-0000-00002E040000}"/>
    <cellStyle name="_KT (2)_4_BAO GIA NGAY 24-10-08 (co dam) 10" xfId="1103" xr:uid="{00000000-0005-0000-0000-00002F040000}"/>
    <cellStyle name="_KT (2)_4_BAO GIA NGAY 24-10-08 (co dam) 11" xfId="1104" xr:uid="{00000000-0005-0000-0000-000030040000}"/>
    <cellStyle name="_KT (2)_4_BAO GIA NGAY 24-10-08 (co dam) 12" xfId="1105" xr:uid="{00000000-0005-0000-0000-000031040000}"/>
    <cellStyle name="_KT (2)_4_BAO GIA NGAY 24-10-08 (co dam) 13" xfId="1106" xr:uid="{00000000-0005-0000-0000-000032040000}"/>
    <cellStyle name="_KT (2)_4_BAO GIA NGAY 24-10-08 (co dam) 14" xfId="1107" xr:uid="{00000000-0005-0000-0000-000033040000}"/>
    <cellStyle name="_KT (2)_4_BAO GIA NGAY 24-10-08 (co dam) 15" xfId="1108" xr:uid="{00000000-0005-0000-0000-000034040000}"/>
    <cellStyle name="_KT (2)_4_BAO GIA NGAY 24-10-08 (co dam) 16" xfId="1109" xr:uid="{00000000-0005-0000-0000-000035040000}"/>
    <cellStyle name="_KT (2)_4_BAO GIA NGAY 24-10-08 (co dam) 17" xfId="1110" xr:uid="{00000000-0005-0000-0000-000036040000}"/>
    <cellStyle name="_KT (2)_4_BAO GIA NGAY 24-10-08 (co dam) 18" xfId="1111" xr:uid="{00000000-0005-0000-0000-000037040000}"/>
    <cellStyle name="_KT (2)_4_BAO GIA NGAY 24-10-08 (co dam) 2" xfId="1112" xr:uid="{00000000-0005-0000-0000-000038040000}"/>
    <cellStyle name="_KT (2)_4_BAO GIA NGAY 24-10-08 (co dam) 3" xfId="1113" xr:uid="{00000000-0005-0000-0000-000039040000}"/>
    <cellStyle name="_KT (2)_4_BAO GIA NGAY 24-10-08 (co dam) 4" xfId="1114" xr:uid="{00000000-0005-0000-0000-00003A040000}"/>
    <cellStyle name="_KT (2)_4_BAO GIA NGAY 24-10-08 (co dam) 5" xfId="1115" xr:uid="{00000000-0005-0000-0000-00003B040000}"/>
    <cellStyle name="_KT (2)_4_BAO GIA NGAY 24-10-08 (co dam) 6" xfId="1116" xr:uid="{00000000-0005-0000-0000-00003C040000}"/>
    <cellStyle name="_KT (2)_4_BAO GIA NGAY 24-10-08 (co dam) 7" xfId="1117" xr:uid="{00000000-0005-0000-0000-00003D040000}"/>
    <cellStyle name="_KT (2)_4_BAO GIA NGAY 24-10-08 (co dam) 8" xfId="1118" xr:uid="{00000000-0005-0000-0000-00003E040000}"/>
    <cellStyle name="_KT (2)_4_BAO GIA NGAY 24-10-08 (co dam) 9" xfId="1119" xr:uid="{00000000-0005-0000-0000-00003F040000}"/>
    <cellStyle name="_KT (2)_4_BC  NAM 2007" xfId="1120" xr:uid="{00000000-0005-0000-0000-000040040000}"/>
    <cellStyle name="_KT (2)_4_BC CV 6403 BKHĐT" xfId="1121" xr:uid="{00000000-0005-0000-0000-000041040000}"/>
    <cellStyle name="_KT (2)_4_BC NQ11-CP - chinh sua lai" xfId="1122" xr:uid="{00000000-0005-0000-0000-000042040000}"/>
    <cellStyle name="_KT (2)_4_BC NQ11-CP-Quynh sau bieu so3" xfId="1123" xr:uid="{00000000-0005-0000-0000-000043040000}"/>
    <cellStyle name="_KT (2)_4_BC_NQ11-CP_-_Thao_sua_lai" xfId="1124" xr:uid="{00000000-0005-0000-0000-000044040000}"/>
    <cellStyle name="_KT (2)_4_Bieu 10 Chitiet no XDCB " xfId="1125" xr:uid="{00000000-0005-0000-0000-000045040000}"/>
    <cellStyle name="_KT (2)_4_Bieu 12 MTQG TW theo du an" xfId="1126" xr:uid="{00000000-0005-0000-0000-000046040000}"/>
    <cellStyle name="_KT (2)_4_Bieu 14 Chi tiet TPCP" xfId="1127" xr:uid="{00000000-0005-0000-0000-000047040000}"/>
    <cellStyle name="_KT (2)_4_Bieu 5 NSDP" xfId="1128" xr:uid="{00000000-0005-0000-0000-000048040000}"/>
    <cellStyle name="_KT (2)_4_Bieu mau cong trinh khoi cong moi 3-4" xfId="1129" xr:uid="{00000000-0005-0000-0000-000049040000}"/>
    <cellStyle name="_KT (2)_4_Bieu3ODA" xfId="1130" xr:uid="{00000000-0005-0000-0000-00004A040000}"/>
    <cellStyle name="_KT (2)_4_Bieu3ODA_1" xfId="1131" xr:uid="{00000000-0005-0000-0000-00004B040000}"/>
    <cellStyle name="_KT (2)_4_Bieu4HTMT" xfId="1132" xr:uid="{00000000-0005-0000-0000-00004C040000}"/>
    <cellStyle name="_KT (2)_4_bo sung von KCH nam 2010 va Du an tre kho khan" xfId="1133" xr:uid="{00000000-0005-0000-0000-00004D040000}"/>
    <cellStyle name="_KT (2)_4_Book1" xfId="1134" xr:uid="{00000000-0005-0000-0000-00004E040000}"/>
    <cellStyle name="_KT (2)_4_Book1 2" xfId="1135" xr:uid="{00000000-0005-0000-0000-00004F040000}"/>
    <cellStyle name="_KT (2)_4_Book1_1" xfId="1136" xr:uid="{00000000-0005-0000-0000-000050040000}"/>
    <cellStyle name="_KT (2)_4_Book1_1 10" xfId="1137" xr:uid="{00000000-0005-0000-0000-000051040000}"/>
    <cellStyle name="_KT (2)_4_Book1_1 11" xfId="1138" xr:uid="{00000000-0005-0000-0000-000052040000}"/>
    <cellStyle name="_KT (2)_4_Book1_1 12" xfId="1139" xr:uid="{00000000-0005-0000-0000-000053040000}"/>
    <cellStyle name="_KT (2)_4_Book1_1 13" xfId="1140" xr:uid="{00000000-0005-0000-0000-000054040000}"/>
    <cellStyle name="_KT (2)_4_Book1_1 14" xfId="1141" xr:uid="{00000000-0005-0000-0000-000055040000}"/>
    <cellStyle name="_KT (2)_4_Book1_1 15" xfId="1142" xr:uid="{00000000-0005-0000-0000-000056040000}"/>
    <cellStyle name="_KT (2)_4_Book1_1 16" xfId="1143" xr:uid="{00000000-0005-0000-0000-000057040000}"/>
    <cellStyle name="_KT (2)_4_Book1_1 17" xfId="1144" xr:uid="{00000000-0005-0000-0000-000058040000}"/>
    <cellStyle name="_KT (2)_4_Book1_1 18" xfId="1145" xr:uid="{00000000-0005-0000-0000-000059040000}"/>
    <cellStyle name="_KT (2)_4_Book1_1 2" xfId="1146" xr:uid="{00000000-0005-0000-0000-00005A040000}"/>
    <cellStyle name="_KT (2)_4_Book1_1 3" xfId="1147" xr:uid="{00000000-0005-0000-0000-00005B040000}"/>
    <cellStyle name="_KT (2)_4_Book1_1 4" xfId="1148" xr:uid="{00000000-0005-0000-0000-00005C040000}"/>
    <cellStyle name="_KT (2)_4_Book1_1 5" xfId="1149" xr:uid="{00000000-0005-0000-0000-00005D040000}"/>
    <cellStyle name="_KT (2)_4_Book1_1 6" xfId="1150" xr:uid="{00000000-0005-0000-0000-00005E040000}"/>
    <cellStyle name="_KT (2)_4_Book1_1 7" xfId="1151" xr:uid="{00000000-0005-0000-0000-00005F040000}"/>
    <cellStyle name="_KT (2)_4_Book1_1 8" xfId="1152" xr:uid="{00000000-0005-0000-0000-000060040000}"/>
    <cellStyle name="_KT (2)_4_Book1_1 9" xfId="1153" xr:uid="{00000000-0005-0000-0000-000061040000}"/>
    <cellStyle name="_KT (2)_4_Book1_1_bang bao gia chung" xfId="1154" xr:uid="{00000000-0005-0000-0000-000062040000}"/>
    <cellStyle name="_KT (2)_4_Book1_1_BC CV 6403 BKHĐT" xfId="1155" xr:uid="{00000000-0005-0000-0000-000063040000}"/>
    <cellStyle name="_KT (2)_4_Book1_1_BC CV 6403 BKHĐT 10" xfId="1156" xr:uid="{00000000-0005-0000-0000-000064040000}"/>
    <cellStyle name="_KT (2)_4_Book1_1_BC CV 6403 BKHĐT 11" xfId="1157" xr:uid="{00000000-0005-0000-0000-000065040000}"/>
    <cellStyle name="_KT (2)_4_Book1_1_BC CV 6403 BKHĐT 12" xfId="1158" xr:uid="{00000000-0005-0000-0000-000066040000}"/>
    <cellStyle name="_KT (2)_4_Book1_1_BC CV 6403 BKHĐT 13" xfId="1159" xr:uid="{00000000-0005-0000-0000-000067040000}"/>
    <cellStyle name="_KT (2)_4_Book1_1_BC CV 6403 BKHĐT 14" xfId="1160" xr:uid="{00000000-0005-0000-0000-000068040000}"/>
    <cellStyle name="_KT (2)_4_Book1_1_BC CV 6403 BKHĐT 15" xfId="1161" xr:uid="{00000000-0005-0000-0000-000069040000}"/>
    <cellStyle name="_KT (2)_4_Book1_1_BC CV 6403 BKHĐT 16" xfId="1162" xr:uid="{00000000-0005-0000-0000-00006A040000}"/>
    <cellStyle name="_KT (2)_4_Book1_1_BC CV 6403 BKHĐT 17" xfId="1163" xr:uid="{00000000-0005-0000-0000-00006B040000}"/>
    <cellStyle name="_KT (2)_4_Book1_1_BC CV 6403 BKHĐT 18" xfId="1164" xr:uid="{00000000-0005-0000-0000-00006C040000}"/>
    <cellStyle name="_KT (2)_4_Book1_1_BC CV 6403 BKHĐT 2" xfId="1165" xr:uid="{00000000-0005-0000-0000-00006D040000}"/>
    <cellStyle name="_KT (2)_4_Book1_1_BC CV 6403 BKHĐT 3" xfId="1166" xr:uid="{00000000-0005-0000-0000-00006E040000}"/>
    <cellStyle name="_KT (2)_4_Book1_1_BC CV 6403 BKHĐT 4" xfId="1167" xr:uid="{00000000-0005-0000-0000-00006F040000}"/>
    <cellStyle name="_KT (2)_4_Book1_1_BC CV 6403 BKHĐT 5" xfId="1168" xr:uid="{00000000-0005-0000-0000-000070040000}"/>
    <cellStyle name="_KT (2)_4_Book1_1_BC CV 6403 BKHĐT 6" xfId="1169" xr:uid="{00000000-0005-0000-0000-000071040000}"/>
    <cellStyle name="_KT (2)_4_Book1_1_BC CV 6403 BKHĐT 7" xfId="1170" xr:uid="{00000000-0005-0000-0000-000072040000}"/>
    <cellStyle name="_KT (2)_4_Book1_1_BC CV 6403 BKHĐT 8" xfId="1171" xr:uid="{00000000-0005-0000-0000-000073040000}"/>
    <cellStyle name="_KT (2)_4_Book1_1_BC CV 6403 BKHĐT 9" xfId="1172" xr:uid="{00000000-0005-0000-0000-000074040000}"/>
    <cellStyle name="_KT (2)_4_Book1_1_Bieu mau cong trinh khoi cong moi 3-4" xfId="1173" xr:uid="{00000000-0005-0000-0000-000075040000}"/>
    <cellStyle name="_KT (2)_4_Book1_1_Bieu mau cong trinh khoi cong moi 3-4 10" xfId="1174" xr:uid="{00000000-0005-0000-0000-000076040000}"/>
    <cellStyle name="_KT (2)_4_Book1_1_Bieu mau cong trinh khoi cong moi 3-4 11" xfId="1175" xr:uid="{00000000-0005-0000-0000-000077040000}"/>
    <cellStyle name="_KT (2)_4_Book1_1_Bieu mau cong trinh khoi cong moi 3-4 12" xfId="1176" xr:uid="{00000000-0005-0000-0000-000078040000}"/>
    <cellStyle name="_KT (2)_4_Book1_1_Bieu mau cong trinh khoi cong moi 3-4 13" xfId="1177" xr:uid="{00000000-0005-0000-0000-000079040000}"/>
    <cellStyle name="_KT (2)_4_Book1_1_Bieu mau cong trinh khoi cong moi 3-4 14" xfId="1178" xr:uid="{00000000-0005-0000-0000-00007A040000}"/>
    <cellStyle name="_KT (2)_4_Book1_1_Bieu mau cong trinh khoi cong moi 3-4 15" xfId="1179" xr:uid="{00000000-0005-0000-0000-00007B040000}"/>
    <cellStyle name="_KT (2)_4_Book1_1_Bieu mau cong trinh khoi cong moi 3-4 16" xfId="1180" xr:uid="{00000000-0005-0000-0000-00007C040000}"/>
    <cellStyle name="_KT (2)_4_Book1_1_Bieu mau cong trinh khoi cong moi 3-4 17" xfId="1181" xr:uid="{00000000-0005-0000-0000-00007D040000}"/>
    <cellStyle name="_KT (2)_4_Book1_1_Bieu mau cong trinh khoi cong moi 3-4 18" xfId="1182" xr:uid="{00000000-0005-0000-0000-00007E040000}"/>
    <cellStyle name="_KT (2)_4_Book1_1_Bieu mau cong trinh khoi cong moi 3-4 2" xfId="1183" xr:uid="{00000000-0005-0000-0000-00007F040000}"/>
    <cellStyle name="_KT (2)_4_Book1_1_Bieu mau cong trinh khoi cong moi 3-4 3" xfId="1184" xr:uid="{00000000-0005-0000-0000-000080040000}"/>
    <cellStyle name="_KT (2)_4_Book1_1_Bieu mau cong trinh khoi cong moi 3-4 4" xfId="1185" xr:uid="{00000000-0005-0000-0000-000081040000}"/>
    <cellStyle name="_KT (2)_4_Book1_1_Bieu mau cong trinh khoi cong moi 3-4 5" xfId="1186" xr:uid="{00000000-0005-0000-0000-000082040000}"/>
    <cellStyle name="_KT (2)_4_Book1_1_Bieu mau cong trinh khoi cong moi 3-4 6" xfId="1187" xr:uid="{00000000-0005-0000-0000-000083040000}"/>
    <cellStyle name="_KT (2)_4_Book1_1_Bieu mau cong trinh khoi cong moi 3-4 7" xfId="1188" xr:uid="{00000000-0005-0000-0000-000084040000}"/>
    <cellStyle name="_KT (2)_4_Book1_1_Bieu mau cong trinh khoi cong moi 3-4 8" xfId="1189" xr:uid="{00000000-0005-0000-0000-000085040000}"/>
    <cellStyle name="_KT (2)_4_Book1_1_Bieu mau cong trinh khoi cong moi 3-4 9" xfId="1190" xr:uid="{00000000-0005-0000-0000-000086040000}"/>
    <cellStyle name="_KT (2)_4_Book1_1_Bieu3ODA" xfId="1191" xr:uid="{00000000-0005-0000-0000-000087040000}"/>
    <cellStyle name="_KT (2)_4_Book1_1_Bieu3ODA 10" xfId="1192" xr:uid="{00000000-0005-0000-0000-000088040000}"/>
    <cellStyle name="_KT (2)_4_Book1_1_Bieu3ODA 11" xfId="1193" xr:uid="{00000000-0005-0000-0000-000089040000}"/>
    <cellStyle name="_KT (2)_4_Book1_1_Bieu3ODA 12" xfId="1194" xr:uid="{00000000-0005-0000-0000-00008A040000}"/>
    <cellStyle name="_KT (2)_4_Book1_1_Bieu3ODA 13" xfId="1195" xr:uid="{00000000-0005-0000-0000-00008B040000}"/>
    <cellStyle name="_KT (2)_4_Book1_1_Bieu3ODA 14" xfId="1196" xr:uid="{00000000-0005-0000-0000-00008C040000}"/>
    <cellStyle name="_KT (2)_4_Book1_1_Bieu3ODA 15" xfId="1197" xr:uid="{00000000-0005-0000-0000-00008D040000}"/>
    <cellStyle name="_KT (2)_4_Book1_1_Bieu3ODA 16" xfId="1198" xr:uid="{00000000-0005-0000-0000-00008E040000}"/>
    <cellStyle name="_KT (2)_4_Book1_1_Bieu3ODA 17" xfId="1199" xr:uid="{00000000-0005-0000-0000-00008F040000}"/>
    <cellStyle name="_KT (2)_4_Book1_1_Bieu3ODA 18" xfId="1200" xr:uid="{00000000-0005-0000-0000-000090040000}"/>
    <cellStyle name="_KT (2)_4_Book1_1_Bieu3ODA 2" xfId="1201" xr:uid="{00000000-0005-0000-0000-000091040000}"/>
    <cellStyle name="_KT (2)_4_Book1_1_Bieu3ODA 3" xfId="1202" xr:uid="{00000000-0005-0000-0000-000092040000}"/>
    <cellStyle name="_KT (2)_4_Book1_1_Bieu3ODA 4" xfId="1203" xr:uid="{00000000-0005-0000-0000-000093040000}"/>
    <cellStyle name="_KT (2)_4_Book1_1_Bieu3ODA 5" xfId="1204" xr:uid="{00000000-0005-0000-0000-000094040000}"/>
    <cellStyle name="_KT (2)_4_Book1_1_Bieu3ODA 6" xfId="1205" xr:uid="{00000000-0005-0000-0000-000095040000}"/>
    <cellStyle name="_KT (2)_4_Book1_1_Bieu3ODA 7" xfId="1206" xr:uid="{00000000-0005-0000-0000-000096040000}"/>
    <cellStyle name="_KT (2)_4_Book1_1_Bieu3ODA 8" xfId="1207" xr:uid="{00000000-0005-0000-0000-000097040000}"/>
    <cellStyle name="_KT (2)_4_Book1_1_Bieu3ODA 9" xfId="1208" xr:uid="{00000000-0005-0000-0000-000098040000}"/>
    <cellStyle name="_KT (2)_4_Book1_1_Bieu4HTMT" xfId="1209" xr:uid="{00000000-0005-0000-0000-000099040000}"/>
    <cellStyle name="_KT (2)_4_Book1_1_Bieu4HTMT 10" xfId="1210" xr:uid="{00000000-0005-0000-0000-00009A040000}"/>
    <cellStyle name="_KT (2)_4_Book1_1_Bieu4HTMT 11" xfId="1211" xr:uid="{00000000-0005-0000-0000-00009B040000}"/>
    <cellStyle name="_KT (2)_4_Book1_1_Bieu4HTMT 12" xfId="1212" xr:uid="{00000000-0005-0000-0000-00009C040000}"/>
    <cellStyle name="_KT (2)_4_Book1_1_Bieu4HTMT 13" xfId="1213" xr:uid="{00000000-0005-0000-0000-00009D040000}"/>
    <cellStyle name="_KT (2)_4_Book1_1_Bieu4HTMT 14" xfId="1214" xr:uid="{00000000-0005-0000-0000-00009E040000}"/>
    <cellStyle name="_KT (2)_4_Book1_1_Bieu4HTMT 15" xfId="1215" xr:uid="{00000000-0005-0000-0000-00009F040000}"/>
    <cellStyle name="_KT (2)_4_Book1_1_Bieu4HTMT 16" xfId="1216" xr:uid="{00000000-0005-0000-0000-0000A0040000}"/>
    <cellStyle name="_KT (2)_4_Book1_1_Bieu4HTMT 17" xfId="1217" xr:uid="{00000000-0005-0000-0000-0000A1040000}"/>
    <cellStyle name="_KT (2)_4_Book1_1_Bieu4HTMT 18" xfId="1218" xr:uid="{00000000-0005-0000-0000-0000A2040000}"/>
    <cellStyle name="_KT (2)_4_Book1_1_Bieu4HTMT 2" xfId="1219" xr:uid="{00000000-0005-0000-0000-0000A3040000}"/>
    <cellStyle name="_KT (2)_4_Book1_1_Bieu4HTMT 3" xfId="1220" xr:uid="{00000000-0005-0000-0000-0000A4040000}"/>
    <cellStyle name="_KT (2)_4_Book1_1_Bieu4HTMT 4" xfId="1221" xr:uid="{00000000-0005-0000-0000-0000A5040000}"/>
    <cellStyle name="_KT (2)_4_Book1_1_Bieu4HTMT 5" xfId="1222" xr:uid="{00000000-0005-0000-0000-0000A6040000}"/>
    <cellStyle name="_KT (2)_4_Book1_1_Bieu4HTMT 6" xfId="1223" xr:uid="{00000000-0005-0000-0000-0000A7040000}"/>
    <cellStyle name="_KT (2)_4_Book1_1_Bieu4HTMT 7" xfId="1224" xr:uid="{00000000-0005-0000-0000-0000A8040000}"/>
    <cellStyle name="_KT (2)_4_Book1_1_Bieu4HTMT 8" xfId="1225" xr:uid="{00000000-0005-0000-0000-0000A9040000}"/>
    <cellStyle name="_KT (2)_4_Book1_1_Bieu4HTMT 9" xfId="1226" xr:uid="{00000000-0005-0000-0000-0000AA040000}"/>
    <cellStyle name="_KT (2)_4_Book1_1_Book1" xfId="1227" xr:uid="{00000000-0005-0000-0000-0000AB040000}"/>
    <cellStyle name="_KT (2)_4_Book1_1_DA-TTBi-NHue(16-6-05)-theoSXD" xfId="1228" xr:uid="{00000000-0005-0000-0000-0000AC040000}"/>
    <cellStyle name="_KT (2)_4_Book1_1_DGKL KT 29-07-2005" xfId="1229" xr:uid="{00000000-0005-0000-0000-0000AD040000}"/>
    <cellStyle name="_KT (2)_4_Book1_1_DgklKNHA" xfId="1230" xr:uid="{00000000-0005-0000-0000-0000AE040000}"/>
    <cellStyle name="_KT (2)_4_Book1_1_dien trong nha" xfId="1231" xr:uid="{00000000-0005-0000-0000-0000AF040000}"/>
    <cellStyle name="_KT (2)_4_Book1_1_Dtoan-LTT-18-01" xfId="1232" xr:uid="{00000000-0005-0000-0000-0000B0040000}"/>
    <cellStyle name="_KT (2)_4_Book1_1_DU TOAN NGUYEN HUE - GD2 (1-02-05) 1" xfId="1233" xr:uid="{00000000-0005-0000-0000-0000B1040000}"/>
    <cellStyle name="_KT (2)_4_Book1_1_DU TOAN NGUYEN VAN NGHI Thai 03-04 cat theo SXD QD10-11-CAT THEO ANH HAU The End Tach" xfId="1234" xr:uid="{00000000-0005-0000-0000-0000B2040000}"/>
    <cellStyle name="_KT (2)_4_Book1_1_dutoan dptd" xfId="1235" xr:uid="{00000000-0005-0000-0000-0000B3040000}"/>
    <cellStyle name="_KT (2)_4_Book1_1_he thong dien" xfId="1236" xr:uid="{00000000-0005-0000-0000-0000B4040000}"/>
    <cellStyle name="_KT (2)_4_Book1_1_klchinhsua" xfId="1237" xr:uid="{00000000-0005-0000-0000-0000B5040000}"/>
    <cellStyle name="_KT (2)_4_Book1_1_Luy ke von ung nam 2011 -Thoa gui ngay 12-8-2012" xfId="1238" xr:uid="{00000000-0005-0000-0000-0000B6040000}"/>
    <cellStyle name="_KT (2)_4_Book1_1_Luy ke von ung nam 2011 -Thoa gui ngay 12-8-2012 10" xfId="1239" xr:uid="{00000000-0005-0000-0000-0000B7040000}"/>
    <cellStyle name="_KT (2)_4_Book1_1_Luy ke von ung nam 2011 -Thoa gui ngay 12-8-2012 11" xfId="1240" xr:uid="{00000000-0005-0000-0000-0000B8040000}"/>
    <cellStyle name="_KT (2)_4_Book1_1_Luy ke von ung nam 2011 -Thoa gui ngay 12-8-2012 12" xfId="1241" xr:uid="{00000000-0005-0000-0000-0000B9040000}"/>
    <cellStyle name="_KT (2)_4_Book1_1_Luy ke von ung nam 2011 -Thoa gui ngay 12-8-2012 13" xfId="1242" xr:uid="{00000000-0005-0000-0000-0000BA040000}"/>
    <cellStyle name="_KT (2)_4_Book1_1_Luy ke von ung nam 2011 -Thoa gui ngay 12-8-2012 14" xfId="1243" xr:uid="{00000000-0005-0000-0000-0000BB040000}"/>
    <cellStyle name="_KT (2)_4_Book1_1_Luy ke von ung nam 2011 -Thoa gui ngay 12-8-2012 15" xfId="1244" xr:uid="{00000000-0005-0000-0000-0000BC040000}"/>
    <cellStyle name="_KT (2)_4_Book1_1_Luy ke von ung nam 2011 -Thoa gui ngay 12-8-2012 16" xfId="1245" xr:uid="{00000000-0005-0000-0000-0000BD040000}"/>
    <cellStyle name="_KT (2)_4_Book1_1_Luy ke von ung nam 2011 -Thoa gui ngay 12-8-2012 17" xfId="1246" xr:uid="{00000000-0005-0000-0000-0000BE040000}"/>
    <cellStyle name="_KT (2)_4_Book1_1_Luy ke von ung nam 2011 -Thoa gui ngay 12-8-2012 18" xfId="1247" xr:uid="{00000000-0005-0000-0000-0000BF040000}"/>
    <cellStyle name="_KT (2)_4_Book1_1_Luy ke von ung nam 2011 -Thoa gui ngay 12-8-2012 2" xfId="1248" xr:uid="{00000000-0005-0000-0000-0000C0040000}"/>
    <cellStyle name="_KT (2)_4_Book1_1_Luy ke von ung nam 2011 -Thoa gui ngay 12-8-2012 3" xfId="1249" xr:uid="{00000000-0005-0000-0000-0000C1040000}"/>
    <cellStyle name="_KT (2)_4_Book1_1_Luy ke von ung nam 2011 -Thoa gui ngay 12-8-2012 4" xfId="1250" xr:uid="{00000000-0005-0000-0000-0000C2040000}"/>
    <cellStyle name="_KT (2)_4_Book1_1_Luy ke von ung nam 2011 -Thoa gui ngay 12-8-2012 5" xfId="1251" xr:uid="{00000000-0005-0000-0000-0000C3040000}"/>
    <cellStyle name="_KT (2)_4_Book1_1_Luy ke von ung nam 2011 -Thoa gui ngay 12-8-2012 6" xfId="1252" xr:uid="{00000000-0005-0000-0000-0000C4040000}"/>
    <cellStyle name="_KT (2)_4_Book1_1_Luy ke von ung nam 2011 -Thoa gui ngay 12-8-2012 7" xfId="1253" xr:uid="{00000000-0005-0000-0000-0000C5040000}"/>
    <cellStyle name="_KT (2)_4_Book1_1_Luy ke von ung nam 2011 -Thoa gui ngay 12-8-2012 8" xfId="1254" xr:uid="{00000000-0005-0000-0000-0000C6040000}"/>
    <cellStyle name="_KT (2)_4_Book1_1_Luy ke von ung nam 2011 -Thoa gui ngay 12-8-2012 9" xfId="1255" xr:uid="{00000000-0005-0000-0000-0000C7040000}"/>
    <cellStyle name="_KT (2)_4_Book1_1_Sheet1" xfId="1256" xr:uid="{00000000-0005-0000-0000-0000C8040000}"/>
    <cellStyle name="_KT (2)_4_Book1_1_Sheet2" xfId="1257" xr:uid="{00000000-0005-0000-0000-0000C9040000}"/>
    <cellStyle name="_KT (2)_4_Book1_1_tach phan nuoc" xfId="1258" xr:uid="{00000000-0005-0000-0000-0000CA040000}"/>
    <cellStyle name="_KT (2)_4_Book1_1_Thong ke thep  AN LAC (02-06-2005)" xfId="1260" xr:uid="{00000000-0005-0000-0000-0000CC040000}"/>
    <cellStyle name="_KT (2)_4_Book1_1_Thong ke thep  AN LAC 1 (02-06-2005)" xfId="1261" xr:uid="{00000000-0005-0000-0000-0000CD040000}"/>
    <cellStyle name="_KT (2)_4_Book1_1_th-thep-PVH-khanh" xfId="1262" xr:uid="{00000000-0005-0000-0000-0000CE040000}"/>
    <cellStyle name="_KT (2)_4_Book1_1_TONG DU TOAN Theo TT03-04-QD10-11" xfId="1259" xr:uid="{00000000-0005-0000-0000-0000CB040000}"/>
    <cellStyle name="_KT (2)_4_Book1_2" xfId="1263" xr:uid="{00000000-0005-0000-0000-0000CF040000}"/>
    <cellStyle name="_KT (2)_4_Book1_2 2" xfId="1264" xr:uid="{00000000-0005-0000-0000-0000D0040000}"/>
    <cellStyle name="_KT (2)_4_Book1_2_bang bao gia chung" xfId="1265" xr:uid="{00000000-0005-0000-0000-0000D1040000}"/>
    <cellStyle name="_KT (2)_4_Book1_2_BC CV 6403 BKHĐT" xfId="1266" xr:uid="{00000000-0005-0000-0000-0000D2040000}"/>
    <cellStyle name="_KT (2)_4_Book1_2_Bieu3ODA" xfId="1267" xr:uid="{00000000-0005-0000-0000-0000D3040000}"/>
    <cellStyle name="_KT (2)_4_Book1_2_Book1" xfId="1268" xr:uid="{00000000-0005-0000-0000-0000D4040000}"/>
    <cellStyle name="_KT (2)_4_Book1_2_DA-TTBi-NHue(16-6-05)-theoSXD" xfId="1269" xr:uid="{00000000-0005-0000-0000-0000D5040000}"/>
    <cellStyle name="_KT (2)_4_Book1_2_DGKL KT 29-07-2005" xfId="1270" xr:uid="{00000000-0005-0000-0000-0000D6040000}"/>
    <cellStyle name="_KT (2)_4_Book1_2_DgklKNHA" xfId="1271" xr:uid="{00000000-0005-0000-0000-0000D7040000}"/>
    <cellStyle name="_KT (2)_4_Book1_2_dien trong nha" xfId="1272" xr:uid="{00000000-0005-0000-0000-0000D8040000}"/>
    <cellStyle name="_KT (2)_4_Book1_2_Dtoan-LTT-18-01" xfId="1273" xr:uid="{00000000-0005-0000-0000-0000D9040000}"/>
    <cellStyle name="_KT (2)_4_Book1_2_DU TOAN NGUYEN HUE - GD2 (1-02-05) 1" xfId="1274" xr:uid="{00000000-0005-0000-0000-0000DA040000}"/>
    <cellStyle name="_KT (2)_4_Book1_2_DU TOAN NGUYEN VAN NGHI Thai 03-04 cat theo SXD QD10-11-CAT THEO ANH HAU The End Tach" xfId="1275" xr:uid="{00000000-0005-0000-0000-0000DB040000}"/>
    <cellStyle name="_KT (2)_4_Book1_2_dutoan dptd" xfId="1276" xr:uid="{00000000-0005-0000-0000-0000DC040000}"/>
    <cellStyle name="_KT (2)_4_Book1_2_he thong dien" xfId="1277" xr:uid="{00000000-0005-0000-0000-0000DD040000}"/>
    <cellStyle name="_KT (2)_4_Book1_2_klchinhsua" xfId="1278" xr:uid="{00000000-0005-0000-0000-0000DE040000}"/>
    <cellStyle name="_KT (2)_4_Book1_2_Luy ke von ung nam 2011 -Thoa gui ngay 12-8-2012" xfId="1279" xr:uid="{00000000-0005-0000-0000-0000DF040000}"/>
    <cellStyle name="_KT (2)_4_Book1_2_Sheet1" xfId="1280" xr:uid="{00000000-0005-0000-0000-0000E0040000}"/>
    <cellStyle name="_KT (2)_4_Book1_2_Sheet2" xfId="1281" xr:uid="{00000000-0005-0000-0000-0000E1040000}"/>
    <cellStyle name="_KT (2)_4_Book1_2_tach phan nuoc" xfId="1282" xr:uid="{00000000-0005-0000-0000-0000E2040000}"/>
    <cellStyle name="_KT (2)_4_Book1_2_Thong ke thep  AN LAC (02-06-2005)" xfId="1284" xr:uid="{00000000-0005-0000-0000-0000E4040000}"/>
    <cellStyle name="_KT (2)_4_Book1_2_Thong ke thep  AN LAC 1 (02-06-2005)" xfId="1285" xr:uid="{00000000-0005-0000-0000-0000E5040000}"/>
    <cellStyle name="_KT (2)_4_Book1_2_th-thep-PVH-khanh" xfId="1286" xr:uid="{00000000-0005-0000-0000-0000E6040000}"/>
    <cellStyle name="_KT (2)_4_Book1_2_TONG DU TOAN Theo TT03-04-QD10-11" xfId="1283" xr:uid="{00000000-0005-0000-0000-0000E3040000}"/>
    <cellStyle name="_KT (2)_4_Book1_3" xfId="1287" xr:uid="{00000000-0005-0000-0000-0000E7040000}"/>
    <cellStyle name="_KT (2)_4_Book1_3 2" xfId="1288" xr:uid="{00000000-0005-0000-0000-0000E8040000}"/>
    <cellStyle name="_KT (2)_4_Book1_4" xfId="1289" xr:uid="{00000000-0005-0000-0000-0000E9040000}"/>
    <cellStyle name="_KT (2)_4_Book1_Bản đối chiếu (ok)" xfId="1290" xr:uid="{00000000-0005-0000-0000-0000EA040000}"/>
    <cellStyle name="_KT (2)_4_Book1_bang bao gia chung" xfId="1291" xr:uid="{00000000-0005-0000-0000-0000EB040000}"/>
    <cellStyle name="_KT (2)_4_Book1_BC CV 6403 BKHĐT" xfId="1292" xr:uid="{00000000-0005-0000-0000-0000EC040000}"/>
    <cellStyle name="_KT (2)_4_Book1_Bieu mau cong trinh khoi cong moi 3-4" xfId="1293" xr:uid="{00000000-0005-0000-0000-0000ED040000}"/>
    <cellStyle name="_KT (2)_4_Book1_Bieu Tổng hợp XDCB  BC đến 30. 11.2013" xfId="1294" xr:uid="{00000000-0005-0000-0000-0000EE040000}"/>
    <cellStyle name="_KT (2)_4_Book1_Bieu3ODA" xfId="1295" xr:uid="{00000000-0005-0000-0000-0000EF040000}"/>
    <cellStyle name="_KT (2)_4_Book1_Bieu4HTMT" xfId="1296" xr:uid="{00000000-0005-0000-0000-0000F0040000}"/>
    <cellStyle name="_KT (2)_4_Book1_bo sung von KCH nam 2010 va Du an tre kho khan" xfId="1297" xr:uid="{00000000-0005-0000-0000-0000F1040000}"/>
    <cellStyle name="_KT (2)_4_Book1_Book1" xfId="1298" xr:uid="{00000000-0005-0000-0000-0000F2040000}"/>
    <cellStyle name="_KT (2)_4_Book1_danh muc chuan bi dau tu 2011 ngay 07-6-2011" xfId="1299" xr:uid="{00000000-0005-0000-0000-0000F3040000}"/>
    <cellStyle name="_KT (2)_4_Book1_Danh muc pbo nguon von XSKT, XDCB nam 2009 chuyen qua nam 2010" xfId="1300" xr:uid="{00000000-0005-0000-0000-0000F4040000}"/>
    <cellStyle name="_KT (2)_4_Book1_DA-TTBi-NHue(16-6-05)-theoSXD" xfId="1301" xr:uid="{00000000-0005-0000-0000-0000F5040000}"/>
    <cellStyle name="_KT (2)_4_Book1_DGKL KT 29-07-2005" xfId="1302" xr:uid="{00000000-0005-0000-0000-0000F6040000}"/>
    <cellStyle name="_KT (2)_4_Book1_DgklKNHA" xfId="1303" xr:uid="{00000000-0005-0000-0000-0000F7040000}"/>
    <cellStyle name="_KT (2)_4_Book1_dien trong nha" xfId="1304" xr:uid="{00000000-0005-0000-0000-0000F8040000}"/>
    <cellStyle name="_KT (2)_4_Book1_dieu chinh KH 2011 ngay 26-5-2011111" xfId="1305" xr:uid="{00000000-0005-0000-0000-0000F9040000}"/>
    <cellStyle name="_KT (2)_4_Book1_DS KCH PHAN BO VON NSDP NAM 2010" xfId="1306" xr:uid="{00000000-0005-0000-0000-0000FA040000}"/>
    <cellStyle name="_KT (2)_4_Book1_Dtoan-LTT-18-01" xfId="1307" xr:uid="{00000000-0005-0000-0000-0000FB040000}"/>
    <cellStyle name="_KT (2)_4_Book1_DU TOAN NGUYEN HUE - GD2 (1-02-05) 1" xfId="1308" xr:uid="{00000000-0005-0000-0000-0000FC040000}"/>
    <cellStyle name="_KT (2)_4_Book1_DU TOAN NGUYEN VAN NGHI Thai 03-04 cat theo SXD QD10-11-CAT THEO ANH HAU The End Tach" xfId="1309" xr:uid="{00000000-0005-0000-0000-0000FD040000}"/>
    <cellStyle name="_KT (2)_4_Book1_dutoan dptd" xfId="1310" xr:uid="{00000000-0005-0000-0000-0000FE040000}"/>
    <cellStyle name="_KT (2)_4_Book1_giao KH 2011 ngay 10-12-2010" xfId="1311" xr:uid="{00000000-0005-0000-0000-0000FF040000}"/>
    <cellStyle name="_KT (2)_4_Book1_he thong dien" xfId="1312" xr:uid="{00000000-0005-0000-0000-000000050000}"/>
    <cellStyle name="_KT (2)_4_Book1_klchinhsua" xfId="1313" xr:uid="{00000000-0005-0000-0000-000001050000}"/>
    <cellStyle name="_KT (2)_4_Book1_Luy ke von ung nam 2011 -Thoa gui ngay 12-8-2012" xfId="1314" xr:uid="{00000000-0005-0000-0000-000002050000}"/>
    <cellStyle name="_KT (2)_4_Book1_Sheet1" xfId="1315" xr:uid="{00000000-0005-0000-0000-000003050000}"/>
    <cellStyle name="_KT (2)_4_Book1_Sheet2" xfId="1316" xr:uid="{00000000-0005-0000-0000-000004050000}"/>
    <cellStyle name="_KT (2)_4_Book1_tach phan nuoc" xfId="1317" xr:uid="{00000000-0005-0000-0000-000005050000}"/>
    <cellStyle name="_KT (2)_4_Book1_TH KE" xfId="1319" xr:uid="{00000000-0005-0000-0000-000007050000}"/>
    <cellStyle name="_KT (2)_4_Book1_Thong ke thep  AN LAC (02-06-2005)" xfId="1320" xr:uid="{00000000-0005-0000-0000-000008050000}"/>
    <cellStyle name="_KT (2)_4_Book1_Thong ke thep  AN LAC 1 (02-06-2005)" xfId="1321" xr:uid="{00000000-0005-0000-0000-000009050000}"/>
    <cellStyle name="_KT (2)_4_Book1_th-thep-PVH-khanh" xfId="1322" xr:uid="{00000000-0005-0000-0000-00000A050000}"/>
    <cellStyle name="_KT (2)_4_Book1_TONG DU TOAN Theo TT03-04-QD10-11" xfId="1318" xr:uid="{00000000-0005-0000-0000-000006050000}"/>
    <cellStyle name="_KT (2)_4_BQL-ok" xfId="1323" xr:uid="{00000000-0005-0000-0000-00000B050000}"/>
    <cellStyle name="_KT (2)_4_CAU Khanh Nam(Thi Cong)" xfId="1324" xr:uid="{00000000-0005-0000-0000-00000C050000}"/>
    <cellStyle name="_KT (2)_4_CAU Khanh Nam(Thi Cong) 10" xfId="1325" xr:uid="{00000000-0005-0000-0000-00000D050000}"/>
    <cellStyle name="_KT (2)_4_CAU Khanh Nam(Thi Cong) 11" xfId="1326" xr:uid="{00000000-0005-0000-0000-00000E050000}"/>
    <cellStyle name="_KT (2)_4_CAU Khanh Nam(Thi Cong) 12" xfId="1327" xr:uid="{00000000-0005-0000-0000-00000F050000}"/>
    <cellStyle name="_KT (2)_4_CAU Khanh Nam(Thi Cong) 13" xfId="1328" xr:uid="{00000000-0005-0000-0000-000010050000}"/>
    <cellStyle name="_KT (2)_4_CAU Khanh Nam(Thi Cong) 14" xfId="1329" xr:uid="{00000000-0005-0000-0000-000011050000}"/>
    <cellStyle name="_KT (2)_4_CAU Khanh Nam(Thi Cong) 15" xfId="1330" xr:uid="{00000000-0005-0000-0000-000012050000}"/>
    <cellStyle name="_KT (2)_4_CAU Khanh Nam(Thi Cong) 16" xfId="1331" xr:uid="{00000000-0005-0000-0000-000013050000}"/>
    <cellStyle name="_KT (2)_4_CAU Khanh Nam(Thi Cong) 17" xfId="1332" xr:uid="{00000000-0005-0000-0000-000014050000}"/>
    <cellStyle name="_KT (2)_4_CAU Khanh Nam(Thi Cong) 18" xfId="1333" xr:uid="{00000000-0005-0000-0000-000015050000}"/>
    <cellStyle name="_KT (2)_4_CAU Khanh Nam(Thi Cong) 2" xfId="1334" xr:uid="{00000000-0005-0000-0000-000016050000}"/>
    <cellStyle name="_KT (2)_4_CAU Khanh Nam(Thi Cong) 3" xfId="1335" xr:uid="{00000000-0005-0000-0000-000017050000}"/>
    <cellStyle name="_KT (2)_4_CAU Khanh Nam(Thi Cong) 4" xfId="1336" xr:uid="{00000000-0005-0000-0000-000018050000}"/>
    <cellStyle name="_KT (2)_4_CAU Khanh Nam(Thi Cong) 5" xfId="1337" xr:uid="{00000000-0005-0000-0000-000019050000}"/>
    <cellStyle name="_KT (2)_4_CAU Khanh Nam(Thi Cong) 6" xfId="1338" xr:uid="{00000000-0005-0000-0000-00001A050000}"/>
    <cellStyle name="_KT (2)_4_CAU Khanh Nam(Thi Cong) 7" xfId="1339" xr:uid="{00000000-0005-0000-0000-00001B050000}"/>
    <cellStyle name="_KT (2)_4_CAU Khanh Nam(Thi Cong) 8" xfId="1340" xr:uid="{00000000-0005-0000-0000-00001C050000}"/>
    <cellStyle name="_KT (2)_4_CAU Khanh Nam(Thi Cong) 9" xfId="1341" xr:uid="{00000000-0005-0000-0000-00001D050000}"/>
    <cellStyle name="_KT (2)_4_ChiHuong_ApGia" xfId="1344" xr:uid="{00000000-0005-0000-0000-000020050000}"/>
    <cellStyle name="_KT (2)_4_CoCauPhi (version 1)" xfId="1342" xr:uid="{00000000-0005-0000-0000-00001E050000}"/>
    <cellStyle name="_KT (2)_4_Copy of 05-12  KH trung han 2016-2020 - Liem Thinh edited (1)" xfId="1343" xr:uid="{00000000-0005-0000-0000-00001F050000}"/>
    <cellStyle name="_KT (2)_4_danh muc chuan bi dau tu 2011 ngay 07-6-2011" xfId="1345" xr:uid="{00000000-0005-0000-0000-000021050000}"/>
    <cellStyle name="_KT (2)_4_Danh muc pbo nguon von XSKT, XDCB nam 2009 chuyen qua nam 2010" xfId="1346" xr:uid="{00000000-0005-0000-0000-000022050000}"/>
    <cellStyle name="_KT (2)_4_DA-TTBi-NHue(16-6-05)-theoSXD" xfId="1347" xr:uid="{00000000-0005-0000-0000-000023050000}"/>
    <cellStyle name="_KT (2)_4_DAU NOI PL-CL TAI PHU LAMHC" xfId="1348" xr:uid="{00000000-0005-0000-0000-000024050000}"/>
    <cellStyle name="_KT (2)_4_DGKL KT 29-07-2005" xfId="1349" xr:uid="{00000000-0005-0000-0000-000025050000}"/>
    <cellStyle name="_KT (2)_4_DgklKNHA" xfId="1350" xr:uid="{00000000-0005-0000-0000-000026050000}"/>
    <cellStyle name="_KT (2)_4_dien trong nha" xfId="1351" xr:uid="{00000000-0005-0000-0000-000027050000}"/>
    <cellStyle name="_KT (2)_4_dieu chinh KH 2011 ngay 26-5-2011111" xfId="1352" xr:uid="{00000000-0005-0000-0000-000028050000}"/>
    <cellStyle name="_KT (2)_4_DS KCH PHAN BO VON NSDP NAM 2010" xfId="1353" xr:uid="{00000000-0005-0000-0000-000029050000}"/>
    <cellStyle name="_KT (2)_4_DT 2014" xfId="1354" xr:uid="{00000000-0005-0000-0000-00002A050000}"/>
    <cellStyle name="_KT (2)_4_DTCDT MR.2N110.HOCMON.TDTOAN.CCUNG" xfId="1355" xr:uid="{00000000-0005-0000-0000-00002B050000}"/>
    <cellStyle name="_KT (2)_4_Dtoan-LTT-18-01" xfId="1356" xr:uid="{00000000-0005-0000-0000-00002C050000}"/>
    <cellStyle name="_KT (2)_4_DU TOAN NGUYEN HUE - GD2 (1-02-05) 1" xfId="1357" xr:uid="{00000000-0005-0000-0000-00002D050000}"/>
    <cellStyle name="_KT (2)_4_DU TOAN NGUYEN VAN NGHI A Nghiem" xfId="1358" xr:uid="{00000000-0005-0000-0000-00002E050000}"/>
    <cellStyle name="_KT (2)_4_DU TOAN NGUYEN VAN NGHI Thai 03-04 cat theo SXD QD10-11-CAT THEO ANH HAU The End Tach" xfId="1359" xr:uid="{00000000-0005-0000-0000-00002F050000}"/>
    <cellStyle name="_KT (2)_4_DU TRU VAT TU" xfId="1360" xr:uid="{00000000-0005-0000-0000-000030050000}"/>
    <cellStyle name="_KT (2)_4_dutoan dien" xfId="1361" xr:uid="{00000000-0005-0000-0000-000031050000}"/>
    <cellStyle name="_KT (2)_4_dutoan dptd" xfId="1362" xr:uid="{00000000-0005-0000-0000-000032050000}"/>
    <cellStyle name="_KT (2)_4_dutoan nuoc" xfId="1363" xr:uid="{00000000-0005-0000-0000-000033050000}"/>
    <cellStyle name="_KT (2)_4_giao KH 2011 ngay 10-12-2010" xfId="1365" xr:uid="{00000000-0005-0000-0000-000035050000}"/>
    <cellStyle name="_KT (2)_4_GTGT 2003" xfId="1364" xr:uid="{00000000-0005-0000-0000-000034050000}"/>
    <cellStyle name="_KT (2)_4_he thong dien" xfId="1366" xr:uid="{00000000-0005-0000-0000-000036050000}"/>
    <cellStyle name="_KT (2)_4_KE KHAI THUE GTGT 2004" xfId="1367" xr:uid="{00000000-0005-0000-0000-000037050000}"/>
    <cellStyle name="_KT (2)_4_KE KHAI THUE GTGT 2004 10" xfId="1368" xr:uid="{00000000-0005-0000-0000-000038050000}"/>
    <cellStyle name="_KT (2)_4_KE KHAI THUE GTGT 2004 11" xfId="1369" xr:uid="{00000000-0005-0000-0000-000039050000}"/>
    <cellStyle name="_KT (2)_4_KE KHAI THUE GTGT 2004 12" xfId="1370" xr:uid="{00000000-0005-0000-0000-00003A050000}"/>
    <cellStyle name="_KT (2)_4_KE KHAI THUE GTGT 2004 13" xfId="1371" xr:uid="{00000000-0005-0000-0000-00003B050000}"/>
    <cellStyle name="_KT (2)_4_KE KHAI THUE GTGT 2004 14" xfId="1372" xr:uid="{00000000-0005-0000-0000-00003C050000}"/>
    <cellStyle name="_KT (2)_4_KE KHAI THUE GTGT 2004 15" xfId="1373" xr:uid="{00000000-0005-0000-0000-00003D050000}"/>
    <cellStyle name="_KT (2)_4_KE KHAI THUE GTGT 2004 16" xfId="1374" xr:uid="{00000000-0005-0000-0000-00003E050000}"/>
    <cellStyle name="_KT (2)_4_KE KHAI THUE GTGT 2004 17" xfId="1375" xr:uid="{00000000-0005-0000-0000-00003F050000}"/>
    <cellStyle name="_KT (2)_4_KE KHAI THUE GTGT 2004 18" xfId="1376" xr:uid="{00000000-0005-0000-0000-000040050000}"/>
    <cellStyle name="_KT (2)_4_KE KHAI THUE GTGT 2004 2" xfId="1377" xr:uid="{00000000-0005-0000-0000-000041050000}"/>
    <cellStyle name="_KT (2)_4_KE KHAI THUE GTGT 2004 3" xfId="1378" xr:uid="{00000000-0005-0000-0000-000042050000}"/>
    <cellStyle name="_KT (2)_4_KE KHAI THUE GTGT 2004 4" xfId="1379" xr:uid="{00000000-0005-0000-0000-000043050000}"/>
    <cellStyle name="_KT (2)_4_KE KHAI THUE GTGT 2004 5" xfId="1380" xr:uid="{00000000-0005-0000-0000-000044050000}"/>
    <cellStyle name="_KT (2)_4_KE KHAI THUE GTGT 2004 6" xfId="1381" xr:uid="{00000000-0005-0000-0000-000045050000}"/>
    <cellStyle name="_KT (2)_4_KE KHAI THUE GTGT 2004 7" xfId="1382" xr:uid="{00000000-0005-0000-0000-000046050000}"/>
    <cellStyle name="_KT (2)_4_KE KHAI THUE GTGT 2004 8" xfId="1383" xr:uid="{00000000-0005-0000-0000-000047050000}"/>
    <cellStyle name="_KT (2)_4_KE KHAI THUE GTGT 2004 9" xfId="1384" xr:uid="{00000000-0005-0000-0000-000048050000}"/>
    <cellStyle name="_KT (2)_4_KE KHAI THUE GTGT 2004_BCTC2004" xfId="1385" xr:uid="{00000000-0005-0000-0000-000049050000}"/>
    <cellStyle name="_KT (2)_4_KH 2013 Huyen SÔNG MÃ" xfId="1388" xr:uid="{00000000-0005-0000-0000-00004C050000}"/>
    <cellStyle name="_KT (2)_4_KH TPCP 2016-2020 (tong hop)" xfId="1389" xr:uid="{00000000-0005-0000-0000-00004D050000}"/>
    <cellStyle name="_KT (2)_4_KH TPCP vung TNB (03-1-2012)" xfId="1390" xr:uid="{00000000-0005-0000-0000-00004E050000}"/>
    <cellStyle name="_KT (2)_4_kien giang 2" xfId="1386" xr:uid="{00000000-0005-0000-0000-00004A050000}"/>
    <cellStyle name="_KT (2)_4_klchinhsua" xfId="1387" xr:uid="{00000000-0005-0000-0000-00004B050000}"/>
    <cellStyle name="_KT (2)_4_Lora-tungchau" xfId="1391" xr:uid="{00000000-0005-0000-0000-00004F050000}"/>
    <cellStyle name="_KT (2)_4_Luy ke von ung nam 2011 -Thoa gui ngay 12-8-2012" xfId="1392" xr:uid="{00000000-0005-0000-0000-000050050000}"/>
    <cellStyle name="_KT (2)_4_NhanCong" xfId="1394" xr:uid="{00000000-0005-0000-0000-000052050000}"/>
    <cellStyle name="_KT (2)_4_N-X-T-04" xfId="1393" xr:uid="{00000000-0005-0000-0000-000051050000}"/>
    <cellStyle name="_KT (2)_4_PGIA-phieu tham tra Kho bac" xfId="1395" xr:uid="{00000000-0005-0000-0000-000053050000}"/>
    <cellStyle name="_KT (2)_4_phu luc tong ket tinh hinh TH giai doan 03-10 (ngay 30)" xfId="1401" xr:uid="{00000000-0005-0000-0000-000059050000}"/>
    <cellStyle name="_KT (2)_4_PL 01" xfId="1396" xr:uid="{00000000-0005-0000-0000-000054050000}"/>
    <cellStyle name="_KT (2)_4_PT02-02" xfId="1397" xr:uid="{00000000-0005-0000-0000-000055050000}"/>
    <cellStyle name="_KT (2)_4_PT02-02_Book1" xfId="1398" xr:uid="{00000000-0005-0000-0000-000056050000}"/>
    <cellStyle name="_KT (2)_4_PT02-03" xfId="1399" xr:uid="{00000000-0005-0000-0000-000057050000}"/>
    <cellStyle name="_KT (2)_4_PT02-03_Book1" xfId="1400" xr:uid="{00000000-0005-0000-0000-000058050000}"/>
    <cellStyle name="_KT (2)_4_Qt-HT3PQ1(CauKho)" xfId="1402" xr:uid="{00000000-0005-0000-0000-00005A050000}"/>
    <cellStyle name="_KT (2)_4_Sheet1" xfId="1403" xr:uid="{00000000-0005-0000-0000-00005B050000}"/>
    <cellStyle name="_KT (2)_4_Sheet2" xfId="1404" xr:uid="{00000000-0005-0000-0000-00005C050000}"/>
    <cellStyle name="_KT (2)_4_tach phan nuoc" xfId="1405" xr:uid="{00000000-0005-0000-0000-00005D050000}"/>
    <cellStyle name="_KT (2)_4_tang nhon phu" xfId="1406" xr:uid="{00000000-0005-0000-0000-00005E050000}"/>
    <cellStyle name="_KT (2)_4_TG-TH" xfId="1407" xr:uid="{00000000-0005-0000-0000-00005F050000}"/>
    <cellStyle name="_KT (2)_4_TH KE" xfId="1410" xr:uid="{00000000-0005-0000-0000-000062050000}"/>
    <cellStyle name="_KT (2)_4_Thong ke thep  AN LAC (02-06-2005)" xfId="1411" xr:uid="{00000000-0005-0000-0000-000063050000}"/>
    <cellStyle name="_KT (2)_4_Thong ke thep  AN LAC 1 (02-06-2005)" xfId="1412" xr:uid="{00000000-0005-0000-0000-000064050000}"/>
    <cellStyle name="_KT (2)_4_th-thep-PVH-khanh" xfId="1413" xr:uid="{00000000-0005-0000-0000-000065050000}"/>
    <cellStyle name="_KT (2)_4_TK152-04" xfId="1408" xr:uid="{00000000-0005-0000-0000-000060050000}"/>
    <cellStyle name="_KT (2)_4_TONG DU TOAN Theo TT03-04-QD10-11" xfId="1409" xr:uid="{00000000-0005-0000-0000-000061050000}"/>
    <cellStyle name="_KT (2)_4_ÿÿÿÿÿ" xfId="1414" xr:uid="{00000000-0005-0000-0000-000066050000}"/>
    <cellStyle name="_KT (2)_4_ÿÿÿÿÿ_Bieu mau cong trinh khoi cong moi 3-4" xfId="1415" xr:uid="{00000000-0005-0000-0000-000067050000}"/>
    <cellStyle name="_KT (2)_4_ÿÿÿÿÿ_Bieu3ODA" xfId="1416" xr:uid="{00000000-0005-0000-0000-000068050000}"/>
    <cellStyle name="_KT (2)_4_ÿÿÿÿÿ_Bieu4HTMT" xfId="1417" xr:uid="{00000000-0005-0000-0000-000069050000}"/>
    <cellStyle name="_KT (2)_4_ÿÿÿÿÿ_KH TPCP vung TNB (03-1-2012)" xfId="1419" xr:uid="{00000000-0005-0000-0000-00006B050000}"/>
    <cellStyle name="_KT (2)_4_ÿÿÿÿÿ_kien giang 2" xfId="1418" xr:uid="{00000000-0005-0000-0000-00006A050000}"/>
    <cellStyle name="_KT (2)_5" xfId="1420" xr:uid="{00000000-0005-0000-0000-00006C050000}"/>
    <cellStyle name="_KT (2)_5 2" xfId="1421" xr:uid="{00000000-0005-0000-0000-00006D050000}"/>
    <cellStyle name="_KT (2)_5 3" xfId="1422" xr:uid="{00000000-0005-0000-0000-00006E050000}"/>
    <cellStyle name="_KT (2)_5 4" xfId="1423" xr:uid="{00000000-0005-0000-0000-00006F050000}"/>
    <cellStyle name="_KT (2)_5_03. Nợ XDCB" xfId="1424" xr:uid="{00000000-0005-0000-0000-000070050000}"/>
    <cellStyle name="_KT (2)_5_05-12  KH trung han 2016-2020 - Liem Thinh edited" xfId="1425" xr:uid="{00000000-0005-0000-0000-000071050000}"/>
    <cellStyle name="_KT (2)_5_ApGiaVatTu_cayxanh_latgach" xfId="1426" xr:uid="{00000000-0005-0000-0000-000072050000}"/>
    <cellStyle name="_KT (2)_5_bang bao gia chung" xfId="1427" xr:uid="{00000000-0005-0000-0000-000073050000}"/>
    <cellStyle name="_KT (2)_5_BANG TONG HOP TINH HINH THANH QUYET TOAN (MOI I)" xfId="1428" xr:uid="{00000000-0005-0000-0000-000074050000}"/>
    <cellStyle name="_KT (2)_5_BANG TONG HOP TINH HINH THANH QUYET TOAN (MOI I) 10" xfId="1429" xr:uid="{00000000-0005-0000-0000-000075050000}"/>
    <cellStyle name="_KT (2)_5_BANG TONG HOP TINH HINH THANH QUYET TOAN (MOI I) 11" xfId="1430" xr:uid="{00000000-0005-0000-0000-000076050000}"/>
    <cellStyle name="_KT (2)_5_BANG TONG HOP TINH HINH THANH QUYET TOAN (MOI I) 12" xfId="1431" xr:uid="{00000000-0005-0000-0000-000077050000}"/>
    <cellStyle name="_KT (2)_5_BANG TONG HOP TINH HINH THANH QUYET TOAN (MOI I) 13" xfId="1432" xr:uid="{00000000-0005-0000-0000-000078050000}"/>
    <cellStyle name="_KT (2)_5_BANG TONG HOP TINH HINH THANH QUYET TOAN (MOI I) 14" xfId="1433" xr:uid="{00000000-0005-0000-0000-000079050000}"/>
    <cellStyle name="_KT (2)_5_BANG TONG HOP TINH HINH THANH QUYET TOAN (MOI I) 15" xfId="1434" xr:uid="{00000000-0005-0000-0000-00007A050000}"/>
    <cellStyle name="_KT (2)_5_BANG TONG HOP TINH HINH THANH QUYET TOAN (MOI I) 16" xfId="1435" xr:uid="{00000000-0005-0000-0000-00007B050000}"/>
    <cellStyle name="_KT (2)_5_BANG TONG HOP TINH HINH THANH QUYET TOAN (MOI I) 17" xfId="1436" xr:uid="{00000000-0005-0000-0000-00007C050000}"/>
    <cellStyle name="_KT (2)_5_BANG TONG HOP TINH HINH THANH QUYET TOAN (MOI I) 18" xfId="1437" xr:uid="{00000000-0005-0000-0000-00007D050000}"/>
    <cellStyle name="_KT (2)_5_BANG TONG HOP TINH HINH THANH QUYET TOAN (MOI I) 2" xfId="1438" xr:uid="{00000000-0005-0000-0000-00007E050000}"/>
    <cellStyle name="_KT (2)_5_BANG TONG HOP TINH HINH THANH QUYET TOAN (MOI I) 3" xfId="1439" xr:uid="{00000000-0005-0000-0000-00007F050000}"/>
    <cellStyle name="_KT (2)_5_BANG TONG HOP TINH HINH THANH QUYET TOAN (MOI I) 4" xfId="1440" xr:uid="{00000000-0005-0000-0000-000080050000}"/>
    <cellStyle name="_KT (2)_5_BANG TONG HOP TINH HINH THANH QUYET TOAN (MOI I) 5" xfId="1441" xr:uid="{00000000-0005-0000-0000-000081050000}"/>
    <cellStyle name="_KT (2)_5_BANG TONG HOP TINH HINH THANH QUYET TOAN (MOI I) 6" xfId="1442" xr:uid="{00000000-0005-0000-0000-000082050000}"/>
    <cellStyle name="_KT (2)_5_BANG TONG HOP TINH HINH THANH QUYET TOAN (MOI I) 7" xfId="1443" xr:uid="{00000000-0005-0000-0000-000083050000}"/>
    <cellStyle name="_KT (2)_5_BANG TONG HOP TINH HINH THANH QUYET TOAN (MOI I) 8" xfId="1444" xr:uid="{00000000-0005-0000-0000-000084050000}"/>
    <cellStyle name="_KT (2)_5_BANG TONG HOP TINH HINH THANH QUYET TOAN (MOI I) 9" xfId="1445" xr:uid="{00000000-0005-0000-0000-000085050000}"/>
    <cellStyle name="_KT (2)_5_BAO CAO KLCT PT2000" xfId="1446" xr:uid="{00000000-0005-0000-0000-000086050000}"/>
    <cellStyle name="_KT (2)_5_BAO CAO PT2000" xfId="1447" xr:uid="{00000000-0005-0000-0000-000087050000}"/>
    <cellStyle name="_KT (2)_5_BAO CAO PT2000_Book1" xfId="1448" xr:uid="{00000000-0005-0000-0000-000088050000}"/>
    <cellStyle name="_KT (2)_5_Bao cao XDCB 2001 - T11 KH dieu chinh 20-11-THAI" xfId="1449" xr:uid="{00000000-0005-0000-0000-000089050000}"/>
    <cellStyle name="_KT (2)_5_BAO GIA NGAY 24-10-08 (co dam)" xfId="1450" xr:uid="{00000000-0005-0000-0000-00008A050000}"/>
    <cellStyle name="_KT (2)_5_BAO GIA NGAY 24-10-08 (co dam) 10" xfId="1451" xr:uid="{00000000-0005-0000-0000-00008B050000}"/>
    <cellStyle name="_KT (2)_5_BAO GIA NGAY 24-10-08 (co dam) 11" xfId="1452" xr:uid="{00000000-0005-0000-0000-00008C050000}"/>
    <cellStyle name="_KT (2)_5_BAO GIA NGAY 24-10-08 (co dam) 12" xfId="1453" xr:uid="{00000000-0005-0000-0000-00008D050000}"/>
    <cellStyle name="_KT (2)_5_BAO GIA NGAY 24-10-08 (co dam) 13" xfId="1454" xr:uid="{00000000-0005-0000-0000-00008E050000}"/>
    <cellStyle name="_KT (2)_5_BAO GIA NGAY 24-10-08 (co dam) 14" xfId="1455" xr:uid="{00000000-0005-0000-0000-00008F050000}"/>
    <cellStyle name="_KT (2)_5_BAO GIA NGAY 24-10-08 (co dam) 15" xfId="1456" xr:uid="{00000000-0005-0000-0000-000090050000}"/>
    <cellStyle name="_KT (2)_5_BAO GIA NGAY 24-10-08 (co dam) 16" xfId="1457" xr:uid="{00000000-0005-0000-0000-000091050000}"/>
    <cellStyle name="_KT (2)_5_BAO GIA NGAY 24-10-08 (co dam) 17" xfId="1458" xr:uid="{00000000-0005-0000-0000-000092050000}"/>
    <cellStyle name="_KT (2)_5_BAO GIA NGAY 24-10-08 (co dam) 18" xfId="1459" xr:uid="{00000000-0005-0000-0000-000093050000}"/>
    <cellStyle name="_KT (2)_5_BAO GIA NGAY 24-10-08 (co dam) 2" xfId="1460" xr:uid="{00000000-0005-0000-0000-000094050000}"/>
    <cellStyle name="_KT (2)_5_BAO GIA NGAY 24-10-08 (co dam) 3" xfId="1461" xr:uid="{00000000-0005-0000-0000-000095050000}"/>
    <cellStyle name="_KT (2)_5_BAO GIA NGAY 24-10-08 (co dam) 4" xfId="1462" xr:uid="{00000000-0005-0000-0000-000096050000}"/>
    <cellStyle name="_KT (2)_5_BAO GIA NGAY 24-10-08 (co dam) 5" xfId="1463" xr:uid="{00000000-0005-0000-0000-000097050000}"/>
    <cellStyle name="_KT (2)_5_BAO GIA NGAY 24-10-08 (co dam) 6" xfId="1464" xr:uid="{00000000-0005-0000-0000-000098050000}"/>
    <cellStyle name="_KT (2)_5_BAO GIA NGAY 24-10-08 (co dam) 7" xfId="1465" xr:uid="{00000000-0005-0000-0000-000099050000}"/>
    <cellStyle name="_KT (2)_5_BAO GIA NGAY 24-10-08 (co dam) 8" xfId="1466" xr:uid="{00000000-0005-0000-0000-00009A050000}"/>
    <cellStyle name="_KT (2)_5_BAO GIA NGAY 24-10-08 (co dam) 9" xfId="1467" xr:uid="{00000000-0005-0000-0000-00009B050000}"/>
    <cellStyle name="_KT (2)_5_BC  NAM 2007" xfId="1468" xr:uid="{00000000-0005-0000-0000-00009C050000}"/>
    <cellStyle name="_KT (2)_5_BC CV 6403 BKHĐT" xfId="1469" xr:uid="{00000000-0005-0000-0000-00009D050000}"/>
    <cellStyle name="_KT (2)_5_BC NQ11-CP - chinh sua lai" xfId="1470" xr:uid="{00000000-0005-0000-0000-00009E050000}"/>
    <cellStyle name="_KT (2)_5_BC NQ11-CP-Quynh sau bieu so3" xfId="1471" xr:uid="{00000000-0005-0000-0000-00009F050000}"/>
    <cellStyle name="_KT (2)_5_BC_NQ11-CP_-_Thao_sua_lai" xfId="1472" xr:uid="{00000000-0005-0000-0000-0000A0050000}"/>
    <cellStyle name="_KT (2)_5_Bieu 10 Chitiet no XDCB " xfId="1473" xr:uid="{00000000-0005-0000-0000-0000A1050000}"/>
    <cellStyle name="_KT (2)_5_Bieu 12 MTQG TW theo du an" xfId="1474" xr:uid="{00000000-0005-0000-0000-0000A2050000}"/>
    <cellStyle name="_KT (2)_5_Bieu 14 Chi tiet TPCP" xfId="1475" xr:uid="{00000000-0005-0000-0000-0000A3050000}"/>
    <cellStyle name="_KT (2)_5_Bieu 5 NSDP" xfId="1476" xr:uid="{00000000-0005-0000-0000-0000A4050000}"/>
    <cellStyle name="_KT (2)_5_Bieu mau cong trinh khoi cong moi 3-4" xfId="1477" xr:uid="{00000000-0005-0000-0000-0000A5050000}"/>
    <cellStyle name="_KT (2)_5_Bieu3ODA" xfId="1478" xr:uid="{00000000-0005-0000-0000-0000A6050000}"/>
    <cellStyle name="_KT (2)_5_Bieu3ODA_1" xfId="1479" xr:uid="{00000000-0005-0000-0000-0000A7050000}"/>
    <cellStyle name="_KT (2)_5_Bieu4HTMT" xfId="1480" xr:uid="{00000000-0005-0000-0000-0000A8050000}"/>
    <cellStyle name="_KT (2)_5_bo sung von KCH nam 2010 va Du an tre kho khan" xfId="1481" xr:uid="{00000000-0005-0000-0000-0000A9050000}"/>
    <cellStyle name="_KT (2)_5_Book1" xfId="1482" xr:uid="{00000000-0005-0000-0000-0000AA050000}"/>
    <cellStyle name="_KT (2)_5_Book1 2" xfId="1483" xr:uid="{00000000-0005-0000-0000-0000AB050000}"/>
    <cellStyle name="_KT (2)_5_Book1_1" xfId="1484" xr:uid="{00000000-0005-0000-0000-0000AC050000}"/>
    <cellStyle name="_KT (2)_5_Book1_1 10" xfId="1485" xr:uid="{00000000-0005-0000-0000-0000AD050000}"/>
    <cellStyle name="_KT (2)_5_Book1_1 11" xfId="1486" xr:uid="{00000000-0005-0000-0000-0000AE050000}"/>
    <cellStyle name="_KT (2)_5_Book1_1 12" xfId="1487" xr:uid="{00000000-0005-0000-0000-0000AF050000}"/>
    <cellStyle name="_KT (2)_5_Book1_1 13" xfId="1488" xr:uid="{00000000-0005-0000-0000-0000B0050000}"/>
    <cellStyle name="_KT (2)_5_Book1_1 14" xfId="1489" xr:uid="{00000000-0005-0000-0000-0000B1050000}"/>
    <cellStyle name="_KT (2)_5_Book1_1 15" xfId="1490" xr:uid="{00000000-0005-0000-0000-0000B2050000}"/>
    <cellStyle name="_KT (2)_5_Book1_1 16" xfId="1491" xr:uid="{00000000-0005-0000-0000-0000B3050000}"/>
    <cellStyle name="_KT (2)_5_Book1_1 17" xfId="1492" xr:uid="{00000000-0005-0000-0000-0000B4050000}"/>
    <cellStyle name="_KT (2)_5_Book1_1 18" xfId="1493" xr:uid="{00000000-0005-0000-0000-0000B5050000}"/>
    <cellStyle name="_KT (2)_5_Book1_1 2" xfId="1494" xr:uid="{00000000-0005-0000-0000-0000B6050000}"/>
    <cellStyle name="_KT (2)_5_Book1_1 3" xfId="1495" xr:uid="{00000000-0005-0000-0000-0000B7050000}"/>
    <cellStyle name="_KT (2)_5_Book1_1 4" xfId="1496" xr:uid="{00000000-0005-0000-0000-0000B8050000}"/>
    <cellStyle name="_KT (2)_5_Book1_1 5" xfId="1497" xr:uid="{00000000-0005-0000-0000-0000B9050000}"/>
    <cellStyle name="_KT (2)_5_Book1_1 6" xfId="1498" xr:uid="{00000000-0005-0000-0000-0000BA050000}"/>
    <cellStyle name="_KT (2)_5_Book1_1 7" xfId="1499" xr:uid="{00000000-0005-0000-0000-0000BB050000}"/>
    <cellStyle name="_KT (2)_5_Book1_1 8" xfId="1500" xr:uid="{00000000-0005-0000-0000-0000BC050000}"/>
    <cellStyle name="_KT (2)_5_Book1_1 9" xfId="1501" xr:uid="{00000000-0005-0000-0000-0000BD050000}"/>
    <cellStyle name="_KT (2)_5_Book1_1_bang bao gia chung" xfId="1502" xr:uid="{00000000-0005-0000-0000-0000BE050000}"/>
    <cellStyle name="_KT (2)_5_Book1_1_BC CV 6403 BKHĐT" xfId="1503" xr:uid="{00000000-0005-0000-0000-0000BF050000}"/>
    <cellStyle name="_KT (2)_5_Book1_1_BC CV 6403 BKHĐT 10" xfId="1504" xr:uid="{00000000-0005-0000-0000-0000C0050000}"/>
    <cellStyle name="_KT (2)_5_Book1_1_BC CV 6403 BKHĐT 11" xfId="1505" xr:uid="{00000000-0005-0000-0000-0000C1050000}"/>
    <cellStyle name="_KT (2)_5_Book1_1_BC CV 6403 BKHĐT 12" xfId="1506" xr:uid="{00000000-0005-0000-0000-0000C2050000}"/>
    <cellStyle name="_KT (2)_5_Book1_1_BC CV 6403 BKHĐT 13" xfId="1507" xr:uid="{00000000-0005-0000-0000-0000C3050000}"/>
    <cellStyle name="_KT (2)_5_Book1_1_BC CV 6403 BKHĐT 14" xfId="1508" xr:uid="{00000000-0005-0000-0000-0000C4050000}"/>
    <cellStyle name="_KT (2)_5_Book1_1_BC CV 6403 BKHĐT 15" xfId="1509" xr:uid="{00000000-0005-0000-0000-0000C5050000}"/>
    <cellStyle name="_KT (2)_5_Book1_1_BC CV 6403 BKHĐT 16" xfId="1510" xr:uid="{00000000-0005-0000-0000-0000C6050000}"/>
    <cellStyle name="_KT (2)_5_Book1_1_BC CV 6403 BKHĐT 17" xfId="1511" xr:uid="{00000000-0005-0000-0000-0000C7050000}"/>
    <cellStyle name="_KT (2)_5_Book1_1_BC CV 6403 BKHĐT 18" xfId="1512" xr:uid="{00000000-0005-0000-0000-0000C8050000}"/>
    <cellStyle name="_KT (2)_5_Book1_1_BC CV 6403 BKHĐT 2" xfId="1513" xr:uid="{00000000-0005-0000-0000-0000C9050000}"/>
    <cellStyle name="_KT (2)_5_Book1_1_BC CV 6403 BKHĐT 3" xfId="1514" xr:uid="{00000000-0005-0000-0000-0000CA050000}"/>
    <cellStyle name="_KT (2)_5_Book1_1_BC CV 6403 BKHĐT 4" xfId="1515" xr:uid="{00000000-0005-0000-0000-0000CB050000}"/>
    <cellStyle name="_KT (2)_5_Book1_1_BC CV 6403 BKHĐT 5" xfId="1516" xr:uid="{00000000-0005-0000-0000-0000CC050000}"/>
    <cellStyle name="_KT (2)_5_Book1_1_BC CV 6403 BKHĐT 6" xfId="1517" xr:uid="{00000000-0005-0000-0000-0000CD050000}"/>
    <cellStyle name="_KT (2)_5_Book1_1_BC CV 6403 BKHĐT 7" xfId="1518" xr:uid="{00000000-0005-0000-0000-0000CE050000}"/>
    <cellStyle name="_KT (2)_5_Book1_1_BC CV 6403 BKHĐT 8" xfId="1519" xr:uid="{00000000-0005-0000-0000-0000CF050000}"/>
    <cellStyle name="_KT (2)_5_Book1_1_BC CV 6403 BKHĐT 9" xfId="1520" xr:uid="{00000000-0005-0000-0000-0000D0050000}"/>
    <cellStyle name="_KT (2)_5_Book1_1_Bieu mau cong trinh khoi cong moi 3-4" xfId="1521" xr:uid="{00000000-0005-0000-0000-0000D1050000}"/>
    <cellStyle name="_KT (2)_5_Book1_1_Bieu mau cong trinh khoi cong moi 3-4 10" xfId="1522" xr:uid="{00000000-0005-0000-0000-0000D2050000}"/>
    <cellStyle name="_KT (2)_5_Book1_1_Bieu mau cong trinh khoi cong moi 3-4 11" xfId="1523" xr:uid="{00000000-0005-0000-0000-0000D3050000}"/>
    <cellStyle name="_KT (2)_5_Book1_1_Bieu mau cong trinh khoi cong moi 3-4 12" xfId="1524" xr:uid="{00000000-0005-0000-0000-0000D4050000}"/>
    <cellStyle name="_KT (2)_5_Book1_1_Bieu mau cong trinh khoi cong moi 3-4 13" xfId="1525" xr:uid="{00000000-0005-0000-0000-0000D5050000}"/>
    <cellStyle name="_KT (2)_5_Book1_1_Bieu mau cong trinh khoi cong moi 3-4 14" xfId="1526" xr:uid="{00000000-0005-0000-0000-0000D6050000}"/>
    <cellStyle name="_KT (2)_5_Book1_1_Bieu mau cong trinh khoi cong moi 3-4 15" xfId="1527" xr:uid="{00000000-0005-0000-0000-0000D7050000}"/>
    <cellStyle name="_KT (2)_5_Book1_1_Bieu mau cong trinh khoi cong moi 3-4 16" xfId="1528" xr:uid="{00000000-0005-0000-0000-0000D8050000}"/>
    <cellStyle name="_KT (2)_5_Book1_1_Bieu mau cong trinh khoi cong moi 3-4 17" xfId="1529" xr:uid="{00000000-0005-0000-0000-0000D9050000}"/>
    <cellStyle name="_KT (2)_5_Book1_1_Bieu mau cong trinh khoi cong moi 3-4 18" xfId="1530" xr:uid="{00000000-0005-0000-0000-0000DA050000}"/>
    <cellStyle name="_KT (2)_5_Book1_1_Bieu mau cong trinh khoi cong moi 3-4 2" xfId="1531" xr:uid="{00000000-0005-0000-0000-0000DB050000}"/>
    <cellStyle name="_KT (2)_5_Book1_1_Bieu mau cong trinh khoi cong moi 3-4 3" xfId="1532" xr:uid="{00000000-0005-0000-0000-0000DC050000}"/>
    <cellStyle name="_KT (2)_5_Book1_1_Bieu mau cong trinh khoi cong moi 3-4 4" xfId="1533" xr:uid="{00000000-0005-0000-0000-0000DD050000}"/>
    <cellStyle name="_KT (2)_5_Book1_1_Bieu mau cong trinh khoi cong moi 3-4 5" xfId="1534" xr:uid="{00000000-0005-0000-0000-0000DE050000}"/>
    <cellStyle name="_KT (2)_5_Book1_1_Bieu mau cong trinh khoi cong moi 3-4 6" xfId="1535" xr:uid="{00000000-0005-0000-0000-0000DF050000}"/>
    <cellStyle name="_KT (2)_5_Book1_1_Bieu mau cong trinh khoi cong moi 3-4 7" xfId="1536" xr:uid="{00000000-0005-0000-0000-0000E0050000}"/>
    <cellStyle name="_KT (2)_5_Book1_1_Bieu mau cong trinh khoi cong moi 3-4 8" xfId="1537" xr:uid="{00000000-0005-0000-0000-0000E1050000}"/>
    <cellStyle name="_KT (2)_5_Book1_1_Bieu mau cong trinh khoi cong moi 3-4 9" xfId="1538" xr:uid="{00000000-0005-0000-0000-0000E2050000}"/>
    <cellStyle name="_KT (2)_5_Book1_1_Bieu3ODA" xfId="1539" xr:uid="{00000000-0005-0000-0000-0000E3050000}"/>
    <cellStyle name="_KT (2)_5_Book1_1_Bieu3ODA 10" xfId="1540" xr:uid="{00000000-0005-0000-0000-0000E4050000}"/>
    <cellStyle name="_KT (2)_5_Book1_1_Bieu3ODA 11" xfId="1541" xr:uid="{00000000-0005-0000-0000-0000E5050000}"/>
    <cellStyle name="_KT (2)_5_Book1_1_Bieu3ODA 12" xfId="1542" xr:uid="{00000000-0005-0000-0000-0000E6050000}"/>
    <cellStyle name="_KT (2)_5_Book1_1_Bieu3ODA 13" xfId="1543" xr:uid="{00000000-0005-0000-0000-0000E7050000}"/>
    <cellStyle name="_KT (2)_5_Book1_1_Bieu3ODA 14" xfId="1544" xr:uid="{00000000-0005-0000-0000-0000E8050000}"/>
    <cellStyle name="_KT (2)_5_Book1_1_Bieu3ODA 15" xfId="1545" xr:uid="{00000000-0005-0000-0000-0000E9050000}"/>
    <cellStyle name="_KT (2)_5_Book1_1_Bieu3ODA 16" xfId="1546" xr:uid="{00000000-0005-0000-0000-0000EA050000}"/>
    <cellStyle name="_KT (2)_5_Book1_1_Bieu3ODA 17" xfId="1547" xr:uid="{00000000-0005-0000-0000-0000EB050000}"/>
    <cellStyle name="_KT (2)_5_Book1_1_Bieu3ODA 18" xfId="1548" xr:uid="{00000000-0005-0000-0000-0000EC050000}"/>
    <cellStyle name="_KT (2)_5_Book1_1_Bieu3ODA 2" xfId="1549" xr:uid="{00000000-0005-0000-0000-0000ED050000}"/>
    <cellStyle name="_KT (2)_5_Book1_1_Bieu3ODA 3" xfId="1550" xr:uid="{00000000-0005-0000-0000-0000EE050000}"/>
    <cellStyle name="_KT (2)_5_Book1_1_Bieu3ODA 4" xfId="1551" xr:uid="{00000000-0005-0000-0000-0000EF050000}"/>
    <cellStyle name="_KT (2)_5_Book1_1_Bieu3ODA 5" xfId="1552" xr:uid="{00000000-0005-0000-0000-0000F0050000}"/>
    <cellStyle name="_KT (2)_5_Book1_1_Bieu3ODA 6" xfId="1553" xr:uid="{00000000-0005-0000-0000-0000F1050000}"/>
    <cellStyle name="_KT (2)_5_Book1_1_Bieu3ODA 7" xfId="1554" xr:uid="{00000000-0005-0000-0000-0000F2050000}"/>
    <cellStyle name="_KT (2)_5_Book1_1_Bieu3ODA 8" xfId="1555" xr:uid="{00000000-0005-0000-0000-0000F3050000}"/>
    <cellStyle name="_KT (2)_5_Book1_1_Bieu3ODA 9" xfId="1556" xr:uid="{00000000-0005-0000-0000-0000F4050000}"/>
    <cellStyle name="_KT (2)_5_Book1_1_Bieu4HTMT" xfId="1557" xr:uid="{00000000-0005-0000-0000-0000F5050000}"/>
    <cellStyle name="_KT (2)_5_Book1_1_Bieu4HTMT 10" xfId="1558" xr:uid="{00000000-0005-0000-0000-0000F6050000}"/>
    <cellStyle name="_KT (2)_5_Book1_1_Bieu4HTMT 11" xfId="1559" xr:uid="{00000000-0005-0000-0000-0000F7050000}"/>
    <cellStyle name="_KT (2)_5_Book1_1_Bieu4HTMT 12" xfId="1560" xr:uid="{00000000-0005-0000-0000-0000F8050000}"/>
    <cellStyle name="_KT (2)_5_Book1_1_Bieu4HTMT 13" xfId="1561" xr:uid="{00000000-0005-0000-0000-0000F9050000}"/>
    <cellStyle name="_KT (2)_5_Book1_1_Bieu4HTMT 14" xfId="1562" xr:uid="{00000000-0005-0000-0000-0000FA050000}"/>
    <cellStyle name="_KT (2)_5_Book1_1_Bieu4HTMT 15" xfId="1563" xr:uid="{00000000-0005-0000-0000-0000FB050000}"/>
    <cellStyle name="_KT (2)_5_Book1_1_Bieu4HTMT 16" xfId="1564" xr:uid="{00000000-0005-0000-0000-0000FC050000}"/>
    <cellStyle name="_KT (2)_5_Book1_1_Bieu4HTMT 17" xfId="1565" xr:uid="{00000000-0005-0000-0000-0000FD050000}"/>
    <cellStyle name="_KT (2)_5_Book1_1_Bieu4HTMT 18" xfId="1566" xr:uid="{00000000-0005-0000-0000-0000FE050000}"/>
    <cellStyle name="_KT (2)_5_Book1_1_Bieu4HTMT 2" xfId="1567" xr:uid="{00000000-0005-0000-0000-0000FF050000}"/>
    <cellStyle name="_KT (2)_5_Book1_1_Bieu4HTMT 3" xfId="1568" xr:uid="{00000000-0005-0000-0000-000000060000}"/>
    <cellStyle name="_KT (2)_5_Book1_1_Bieu4HTMT 4" xfId="1569" xr:uid="{00000000-0005-0000-0000-000001060000}"/>
    <cellStyle name="_KT (2)_5_Book1_1_Bieu4HTMT 5" xfId="1570" xr:uid="{00000000-0005-0000-0000-000002060000}"/>
    <cellStyle name="_KT (2)_5_Book1_1_Bieu4HTMT 6" xfId="1571" xr:uid="{00000000-0005-0000-0000-000003060000}"/>
    <cellStyle name="_KT (2)_5_Book1_1_Bieu4HTMT 7" xfId="1572" xr:uid="{00000000-0005-0000-0000-000004060000}"/>
    <cellStyle name="_KT (2)_5_Book1_1_Bieu4HTMT 8" xfId="1573" xr:uid="{00000000-0005-0000-0000-000005060000}"/>
    <cellStyle name="_KT (2)_5_Book1_1_Bieu4HTMT 9" xfId="1574" xr:uid="{00000000-0005-0000-0000-000006060000}"/>
    <cellStyle name="_KT (2)_5_Book1_1_Book1" xfId="1575" xr:uid="{00000000-0005-0000-0000-000007060000}"/>
    <cellStyle name="_KT (2)_5_Book1_1_DA-TTBi-NHue(16-6-05)-theoSXD" xfId="1576" xr:uid="{00000000-0005-0000-0000-000008060000}"/>
    <cellStyle name="_KT (2)_5_Book1_1_DGKL KT 29-07-2005" xfId="1577" xr:uid="{00000000-0005-0000-0000-000009060000}"/>
    <cellStyle name="_KT (2)_5_Book1_1_DgklKNHA" xfId="1578" xr:uid="{00000000-0005-0000-0000-00000A060000}"/>
    <cellStyle name="_KT (2)_5_Book1_1_dien trong nha" xfId="1579" xr:uid="{00000000-0005-0000-0000-00000B060000}"/>
    <cellStyle name="_KT (2)_5_Book1_1_Dtoan-LTT-18-01" xfId="1580" xr:uid="{00000000-0005-0000-0000-00000C060000}"/>
    <cellStyle name="_KT (2)_5_Book1_1_DU TOAN NGUYEN HUE - GD2 (1-02-05) 1" xfId="1581" xr:uid="{00000000-0005-0000-0000-00000D060000}"/>
    <cellStyle name="_KT (2)_5_Book1_1_DU TOAN NGUYEN VAN NGHI Thai 03-04 cat theo SXD QD10-11-CAT THEO ANH HAU The End Tach" xfId="1582" xr:uid="{00000000-0005-0000-0000-00000E060000}"/>
    <cellStyle name="_KT (2)_5_Book1_1_dutoan dptd" xfId="1583" xr:uid="{00000000-0005-0000-0000-00000F060000}"/>
    <cellStyle name="_KT (2)_5_Book1_1_he thong dien" xfId="1584" xr:uid="{00000000-0005-0000-0000-000010060000}"/>
    <cellStyle name="_KT (2)_5_Book1_1_klchinhsua" xfId="1585" xr:uid="{00000000-0005-0000-0000-000011060000}"/>
    <cellStyle name="_KT (2)_5_Book1_1_Luy ke von ung nam 2011 -Thoa gui ngay 12-8-2012" xfId="1586" xr:uid="{00000000-0005-0000-0000-000012060000}"/>
    <cellStyle name="_KT (2)_5_Book1_1_Luy ke von ung nam 2011 -Thoa gui ngay 12-8-2012 10" xfId="1587" xr:uid="{00000000-0005-0000-0000-000013060000}"/>
    <cellStyle name="_KT (2)_5_Book1_1_Luy ke von ung nam 2011 -Thoa gui ngay 12-8-2012 11" xfId="1588" xr:uid="{00000000-0005-0000-0000-000014060000}"/>
    <cellStyle name="_KT (2)_5_Book1_1_Luy ke von ung nam 2011 -Thoa gui ngay 12-8-2012 12" xfId="1589" xr:uid="{00000000-0005-0000-0000-000015060000}"/>
    <cellStyle name="_KT (2)_5_Book1_1_Luy ke von ung nam 2011 -Thoa gui ngay 12-8-2012 13" xfId="1590" xr:uid="{00000000-0005-0000-0000-000016060000}"/>
    <cellStyle name="_KT (2)_5_Book1_1_Luy ke von ung nam 2011 -Thoa gui ngay 12-8-2012 14" xfId="1591" xr:uid="{00000000-0005-0000-0000-000017060000}"/>
    <cellStyle name="_KT (2)_5_Book1_1_Luy ke von ung nam 2011 -Thoa gui ngay 12-8-2012 15" xfId="1592" xr:uid="{00000000-0005-0000-0000-000018060000}"/>
    <cellStyle name="_KT (2)_5_Book1_1_Luy ke von ung nam 2011 -Thoa gui ngay 12-8-2012 16" xfId="1593" xr:uid="{00000000-0005-0000-0000-000019060000}"/>
    <cellStyle name="_KT (2)_5_Book1_1_Luy ke von ung nam 2011 -Thoa gui ngay 12-8-2012 17" xfId="1594" xr:uid="{00000000-0005-0000-0000-00001A060000}"/>
    <cellStyle name="_KT (2)_5_Book1_1_Luy ke von ung nam 2011 -Thoa gui ngay 12-8-2012 18" xfId="1595" xr:uid="{00000000-0005-0000-0000-00001B060000}"/>
    <cellStyle name="_KT (2)_5_Book1_1_Luy ke von ung nam 2011 -Thoa gui ngay 12-8-2012 2" xfId="1596" xr:uid="{00000000-0005-0000-0000-00001C060000}"/>
    <cellStyle name="_KT (2)_5_Book1_1_Luy ke von ung nam 2011 -Thoa gui ngay 12-8-2012 3" xfId="1597" xr:uid="{00000000-0005-0000-0000-00001D060000}"/>
    <cellStyle name="_KT (2)_5_Book1_1_Luy ke von ung nam 2011 -Thoa gui ngay 12-8-2012 4" xfId="1598" xr:uid="{00000000-0005-0000-0000-00001E060000}"/>
    <cellStyle name="_KT (2)_5_Book1_1_Luy ke von ung nam 2011 -Thoa gui ngay 12-8-2012 5" xfId="1599" xr:uid="{00000000-0005-0000-0000-00001F060000}"/>
    <cellStyle name="_KT (2)_5_Book1_1_Luy ke von ung nam 2011 -Thoa gui ngay 12-8-2012 6" xfId="1600" xr:uid="{00000000-0005-0000-0000-000020060000}"/>
    <cellStyle name="_KT (2)_5_Book1_1_Luy ke von ung nam 2011 -Thoa gui ngay 12-8-2012 7" xfId="1601" xr:uid="{00000000-0005-0000-0000-000021060000}"/>
    <cellStyle name="_KT (2)_5_Book1_1_Luy ke von ung nam 2011 -Thoa gui ngay 12-8-2012 8" xfId="1602" xr:uid="{00000000-0005-0000-0000-000022060000}"/>
    <cellStyle name="_KT (2)_5_Book1_1_Luy ke von ung nam 2011 -Thoa gui ngay 12-8-2012 9" xfId="1603" xr:uid="{00000000-0005-0000-0000-000023060000}"/>
    <cellStyle name="_KT (2)_5_Book1_1_Sheet1" xfId="1604" xr:uid="{00000000-0005-0000-0000-000024060000}"/>
    <cellStyle name="_KT (2)_5_Book1_1_Sheet2" xfId="1605" xr:uid="{00000000-0005-0000-0000-000025060000}"/>
    <cellStyle name="_KT (2)_5_Book1_1_tach phan nuoc" xfId="1606" xr:uid="{00000000-0005-0000-0000-000026060000}"/>
    <cellStyle name="_KT (2)_5_Book1_1_Thong ke thep  AN LAC (02-06-2005)" xfId="1608" xr:uid="{00000000-0005-0000-0000-000028060000}"/>
    <cellStyle name="_KT (2)_5_Book1_1_Thong ke thep  AN LAC 1 (02-06-2005)" xfId="1609" xr:uid="{00000000-0005-0000-0000-000029060000}"/>
    <cellStyle name="_KT (2)_5_Book1_1_th-thep-PVH-khanh" xfId="1610" xr:uid="{00000000-0005-0000-0000-00002A060000}"/>
    <cellStyle name="_KT (2)_5_Book1_1_TONG DU TOAN Theo TT03-04-QD10-11" xfId="1607" xr:uid="{00000000-0005-0000-0000-000027060000}"/>
    <cellStyle name="_KT (2)_5_Book1_2" xfId="1611" xr:uid="{00000000-0005-0000-0000-00002B060000}"/>
    <cellStyle name="_KT (2)_5_Book1_2 2" xfId="1612" xr:uid="{00000000-0005-0000-0000-00002C060000}"/>
    <cellStyle name="_KT (2)_5_Book1_2_bang bao gia chung" xfId="1613" xr:uid="{00000000-0005-0000-0000-00002D060000}"/>
    <cellStyle name="_KT (2)_5_Book1_2_BC CV 6403 BKHĐT" xfId="1614" xr:uid="{00000000-0005-0000-0000-00002E060000}"/>
    <cellStyle name="_KT (2)_5_Book1_2_Bieu3ODA" xfId="1615" xr:uid="{00000000-0005-0000-0000-00002F060000}"/>
    <cellStyle name="_KT (2)_5_Book1_2_Book1" xfId="1616" xr:uid="{00000000-0005-0000-0000-000030060000}"/>
    <cellStyle name="_KT (2)_5_Book1_2_DA-TTBi-NHue(16-6-05)-theoSXD" xfId="1617" xr:uid="{00000000-0005-0000-0000-000031060000}"/>
    <cellStyle name="_KT (2)_5_Book1_2_DGKL KT 29-07-2005" xfId="1618" xr:uid="{00000000-0005-0000-0000-000032060000}"/>
    <cellStyle name="_KT (2)_5_Book1_2_DgklKNHA" xfId="1619" xr:uid="{00000000-0005-0000-0000-000033060000}"/>
    <cellStyle name="_KT (2)_5_Book1_2_dien trong nha" xfId="1620" xr:uid="{00000000-0005-0000-0000-000034060000}"/>
    <cellStyle name="_KT (2)_5_Book1_2_Dtoan-LTT-18-01" xfId="1621" xr:uid="{00000000-0005-0000-0000-000035060000}"/>
    <cellStyle name="_KT (2)_5_Book1_2_DU TOAN NGUYEN HUE - GD2 (1-02-05) 1" xfId="1622" xr:uid="{00000000-0005-0000-0000-000036060000}"/>
    <cellStyle name="_KT (2)_5_Book1_2_DU TOAN NGUYEN VAN NGHI Thai 03-04 cat theo SXD QD10-11-CAT THEO ANH HAU The End Tach" xfId="1623" xr:uid="{00000000-0005-0000-0000-000037060000}"/>
    <cellStyle name="_KT (2)_5_Book1_2_dutoan dptd" xfId="1624" xr:uid="{00000000-0005-0000-0000-000038060000}"/>
    <cellStyle name="_KT (2)_5_Book1_2_he thong dien" xfId="1625" xr:uid="{00000000-0005-0000-0000-000039060000}"/>
    <cellStyle name="_KT (2)_5_Book1_2_klchinhsua" xfId="1626" xr:uid="{00000000-0005-0000-0000-00003A060000}"/>
    <cellStyle name="_KT (2)_5_Book1_2_Luy ke von ung nam 2011 -Thoa gui ngay 12-8-2012" xfId="1627" xr:uid="{00000000-0005-0000-0000-00003B060000}"/>
    <cellStyle name="_KT (2)_5_Book1_2_Sheet1" xfId="1628" xr:uid="{00000000-0005-0000-0000-00003C060000}"/>
    <cellStyle name="_KT (2)_5_Book1_2_Sheet2" xfId="1629" xr:uid="{00000000-0005-0000-0000-00003D060000}"/>
    <cellStyle name="_KT (2)_5_Book1_2_tach phan nuoc" xfId="1630" xr:uid="{00000000-0005-0000-0000-00003E060000}"/>
    <cellStyle name="_KT (2)_5_Book1_2_Thong ke thep  AN LAC (02-06-2005)" xfId="1632" xr:uid="{00000000-0005-0000-0000-000040060000}"/>
    <cellStyle name="_KT (2)_5_Book1_2_Thong ke thep  AN LAC 1 (02-06-2005)" xfId="1633" xr:uid="{00000000-0005-0000-0000-000041060000}"/>
    <cellStyle name="_KT (2)_5_Book1_2_th-thep-PVH-khanh" xfId="1634" xr:uid="{00000000-0005-0000-0000-000042060000}"/>
    <cellStyle name="_KT (2)_5_Book1_2_TONG DU TOAN Theo TT03-04-QD10-11" xfId="1631" xr:uid="{00000000-0005-0000-0000-00003F060000}"/>
    <cellStyle name="_KT (2)_5_Book1_3" xfId="1635" xr:uid="{00000000-0005-0000-0000-000043060000}"/>
    <cellStyle name="_KT (2)_5_Book1_4" xfId="1636" xr:uid="{00000000-0005-0000-0000-000044060000}"/>
    <cellStyle name="_KT (2)_5_Book1_Bản đối chiếu (ok)" xfId="1637" xr:uid="{00000000-0005-0000-0000-000045060000}"/>
    <cellStyle name="_KT (2)_5_Book1_bang bao gia chung" xfId="1638" xr:uid="{00000000-0005-0000-0000-000046060000}"/>
    <cellStyle name="_KT (2)_5_Book1_BC CV 6403 BKHĐT" xfId="1639" xr:uid="{00000000-0005-0000-0000-000047060000}"/>
    <cellStyle name="_KT (2)_5_Book1_BC-QT-WB-dthao" xfId="1640" xr:uid="{00000000-0005-0000-0000-000048060000}"/>
    <cellStyle name="_KT (2)_5_Book1_Bieu mau cong trinh khoi cong moi 3-4" xfId="1641" xr:uid="{00000000-0005-0000-0000-000049060000}"/>
    <cellStyle name="_KT (2)_5_Book1_Bieu Tổng hợp XDCB  BC đến 30. 11.2013" xfId="1642" xr:uid="{00000000-0005-0000-0000-00004A060000}"/>
    <cellStyle name="_KT (2)_5_Book1_Bieu3ODA" xfId="1643" xr:uid="{00000000-0005-0000-0000-00004B060000}"/>
    <cellStyle name="_KT (2)_5_Book1_Bieu4HTMT" xfId="1644" xr:uid="{00000000-0005-0000-0000-00004C060000}"/>
    <cellStyle name="_KT (2)_5_Book1_bo sung von KCH nam 2010 va Du an tre kho khan" xfId="1645" xr:uid="{00000000-0005-0000-0000-00004D060000}"/>
    <cellStyle name="_KT (2)_5_Book1_Book1" xfId="1646" xr:uid="{00000000-0005-0000-0000-00004E060000}"/>
    <cellStyle name="_KT (2)_5_Book1_danh muc chuan bi dau tu 2011 ngay 07-6-2011" xfId="1647" xr:uid="{00000000-0005-0000-0000-00004F060000}"/>
    <cellStyle name="_KT (2)_5_Book1_Danh muc pbo nguon von XSKT, XDCB nam 2009 chuyen qua nam 2010" xfId="1648" xr:uid="{00000000-0005-0000-0000-000050060000}"/>
    <cellStyle name="_KT (2)_5_Book1_DA-TTBi-NHue(16-6-05)-theoSXD" xfId="1649" xr:uid="{00000000-0005-0000-0000-000051060000}"/>
    <cellStyle name="_KT (2)_5_Book1_DGKL KT 29-07-2005" xfId="1650" xr:uid="{00000000-0005-0000-0000-000052060000}"/>
    <cellStyle name="_KT (2)_5_Book1_DgklKNHA" xfId="1651" xr:uid="{00000000-0005-0000-0000-000053060000}"/>
    <cellStyle name="_KT (2)_5_Book1_dien trong nha" xfId="1652" xr:uid="{00000000-0005-0000-0000-000054060000}"/>
    <cellStyle name="_KT (2)_5_Book1_dieu chinh KH 2011 ngay 26-5-2011111" xfId="1653" xr:uid="{00000000-0005-0000-0000-000055060000}"/>
    <cellStyle name="_KT (2)_5_Book1_DS KCH PHAN BO VON NSDP NAM 2010" xfId="1654" xr:uid="{00000000-0005-0000-0000-000056060000}"/>
    <cellStyle name="_KT (2)_5_Book1_Dtoan-LTT-18-01" xfId="1655" xr:uid="{00000000-0005-0000-0000-000057060000}"/>
    <cellStyle name="_KT (2)_5_Book1_DU TOAN NGUYEN HUE - GD2 (1-02-05) 1" xfId="1656" xr:uid="{00000000-0005-0000-0000-000058060000}"/>
    <cellStyle name="_KT (2)_5_Book1_DU TOAN NGUYEN VAN NGHI Thai 03-04 cat theo SXD QD10-11-CAT THEO ANH HAU The End Tach" xfId="1657" xr:uid="{00000000-0005-0000-0000-000059060000}"/>
    <cellStyle name="_KT (2)_5_Book1_dutoan dptd" xfId="1658" xr:uid="{00000000-0005-0000-0000-00005A060000}"/>
    <cellStyle name="_KT (2)_5_Book1_giao KH 2011 ngay 10-12-2010" xfId="1659" xr:uid="{00000000-0005-0000-0000-00005B060000}"/>
    <cellStyle name="_KT (2)_5_Book1_he thong dien" xfId="1660" xr:uid="{00000000-0005-0000-0000-00005C060000}"/>
    <cellStyle name="_KT (2)_5_Book1_klchinhsua" xfId="1661" xr:uid="{00000000-0005-0000-0000-00005D060000}"/>
    <cellStyle name="_KT (2)_5_Book1_Luy ke von ung nam 2011 -Thoa gui ngay 12-8-2012" xfId="1662" xr:uid="{00000000-0005-0000-0000-00005E060000}"/>
    <cellStyle name="_KT (2)_5_Book1_Sheet1" xfId="1663" xr:uid="{00000000-0005-0000-0000-00005F060000}"/>
    <cellStyle name="_KT (2)_5_Book1_Sheet2" xfId="1664" xr:uid="{00000000-0005-0000-0000-000060060000}"/>
    <cellStyle name="_KT (2)_5_Book1_tach phan nuoc" xfId="1665" xr:uid="{00000000-0005-0000-0000-000061060000}"/>
    <cellStyle name="_KT (2)_5_Book1_TH KE" xfId="1667" xr:uid="{00000000-0005-0000-0000-000063060000}"/>
    <cellStyle name="_KT (2)_5_Book1_Thong ke thep  AN LAC (02-06-2005)" xfId="1668" xr:uid="{00000000-0005-0000-0000-000064060000}"/>
    <cellStyle name="_KT (2)_5_Book1_Thong ke thep  AN LAC 1 (02-06-2005)" xfId="1669" xr:uid="{00000000-0005-0000-0000-000065060000}"/>
    <cellStyle name="_KT (2)_5_Book1_th-thep-PVH-khanh" xfId="1670" xr:uid="{00000000-0005-0000-0000-000066060000}"/>
    <cellStyle name="_KT (2)_5_Book1_TONG DU TOAN Theo TT03-04-QD10-11" xfId="1666" xr:uid="{00000000-0005-0000-0000-000062060000}"/>
    <cellStyle name="_KT (2)_5_BQL-ok" xfId="1671" xr:uid="{00000000-0005-0000-0000-000067060000}"/>
    <cellStyle name="_KT (2)_5_CAU Khanh Nam(Thi Cong)" xfId="1672" xr:uid="{00000000-0005-0000-0000-000068060000}"/>
    <cellStyle name="_KT (2)_5_CAU Khanh Nam(Thi Cong) 10" xfId="1673" xr:uid="{00000000-0005-0000-0000-000069060000}"/>
    <cellStyle name="_KT (2)_5_CAU Khanh Nam(Thi Cong) 11" xfId="1674" xr:uid="{00000000-0005-0000-0000-00006A060000}"/>
    <cellStyle name="_KT (2)_5_CAU Khanh Nam(Thi Cong) 12" xfId="1675" xr:uid="{00000000-0005-0000-0000-00006B060000}"/>
    <cellStyle name="_KT (2)_5_CAU Khanh Nam(Thi Cong) 13" xfId="1676" xr:uid="{00000000-0005-0000-0000-00006C060000}"/>
    <cellStyle name="_KT (2)_5_CAU Khanh Nam(Thi Cong) 14" xfId="1677" xr:uid="{00000000-0005-0000-0000-00006D060000}"/>
    <cellStyle name="_KT (2)_5_CAU Khanh Nam(Thi Cong) 15" xfId="1678" xr:uid="{00000000-0005-0000-0000-00006E060000}"/>
    <cellStyle name="_KT (2)_5_CAU Khanh Nam(Thi Cong) 16" xfId="1679" xr:uid="{00000000-0005-0000-0000-00006F060000}"/>
    <cellStyle name="_KT (2)_5_CAU Khanh Nam(Thi Cong) 17" xfId="1680" xr:uid="{00000000-0005-0000-0000-000070060000}"/>
    <cellStyle name="_KT (2)_5_CAU Khanh Nam(Thi Cong) 18" xfId="1681" xr:uid="{00000000-0005-0000-0000-000071060000}"/>
    <cellStyle name="_KT (2)_5_CAU Khanh Nam(Thi Cong) 2" xfId="1682" xr:uid="{00000000-0005-0000-0000-000072060000}"/>
    <cellStyle name="_KT (2)_5_CAU Khanh Nam(Thi Cong) 3" xfId="1683" xr:uid="{00000000-0005-0000-0000-000073060000}"/>
    <cellStyle name="_KT (2)_5_CAU Khanh Nam(Thi Cong) 4" xfId="1684" xr:uid="{00000000-0005-0000-0000-000074060000}"/>
    <cellStyle name="_KT (2)_5_CAU Khanh Nam(Thi Cong) 5" xfId="1685" xr:uid="{00000000-0005-0000-0000-000075060000}"/>
    <cellStyle name="_KT (2)_5_CAU Khanh Nam(Thi Cong) 6" xfId="1686" xr:uid="{00000000-0005-0000-0000-000076060000}"/>
    <cellStyle name="_KT (2)_5_CAU Khanh Nam(Thi Cong) 7" xfId="1687" xr:uid="{00000000-0005-0000-0000-000077060000}"/>
    <cellStyle name="_KT (2)_5_CAU Khanh Nam(Thi Cong) 8" xfId="1688" xr:uid="{00000000-0005-0000-0000-000078060000}"/>
    <cellStyle name="_KT (2)_5_CAU Khanh Nam(Thi Cong) 9" xfId="1689" xr:uid="{00000000-0005-0000-0000-000079060000}"/>
    <cellStyle name="_KT (2)_5_ChiHuong_ApGia" xfId="1692" xr:uid="{00000000-0005-0000-0000-00007C060000}"/>
    <cellStyle name="_KT (2)_5_CoCauPhi (version 1)" xfId="1690" xr:uid="{00000000-0005-0000-0000-00007A060000}"/>
    <cellStyle name="_KT (2)_5_Copy of 05-12  KH trung han 2016-2020 - Liem Thinh edited (1)" xfId="1691" xr:uid="{00000000-0005-0000-0000-00007B060000}"/>
    <cellStyle name="_KT (2)_5_danh muc chuan bi dau tu 2011 ngay 07-6-2011" xfId="1693" xr:uid="{00000000-0005-0000-0000-00007D060000}"/>
    <cellStyle name="_KT (2)_5_Danh muc pbo nguon von XSKT, XDCB nam 2009 chuyen qua nam 2010" xfId="1694" xr:uid="{00000000-0005-0000-0000-00007E060000}"/>
    <cellStyle name="_KT (2)_5_DA-TTBi-NHue(16-6-05)-theoSXD" xfId="1695" xr:uid="{00000000-0005-0000-0000-00007F060000}"/>
    <cellStyle name="_KT (2)_5_DAU NOI PL-CL TAI PHU LAMHC" xfId="1696" xr:uid="{00000000-0005-0000-0000-000080060000}"/>
    <cellStyle name="_KT (2)_5_DGKL KT 29-07-2005" xfId="1697" xr:uid="{00000000-0005-0000-0000-000081060000}"/>
    <cellStyle name="_KT (2)_5_DgklKNHA" xfId="1698" xr:uid="{00000000-0005-0000-0000-000082060000}"/>
    <cellStyle name="_KT (2)_5_dien trong nha" xfId="1699" xr:uid="{00000000-0005-0000-0000-000083060000}"/>
    <cellStyle name="_KT (2)_5_dieu chinh KH 2011 ngay 26-5-2011111" xfId="1700" xr:uid="{00000000-0005-0000-0000-000084060000}"/>
    <cellStyle name="_KT (2)_5_DS KCH PHAN BO VON NSDP NAM 2010" xfId="1701" xr:uid="{00000000-0005-0000-0000-000085060000}"/>
    <cellStyle name="_KT (2)_5_DT 2014" xfId="1702" xr:uid="{00000000-0005-0000-0000-000086060000}"/>
    <cellStyle name="_KT (2)_5_DTCDT MR.2N110.HOCMON.TDTOAN.CCUNG" xfId="1703" xr:uid="{00000000-0005-0000-0000-000087060000}"/>
    <cellStyle name="_KT (2)_5_Dtoan-LTT-18-01" xfId="1704" xr:uid="{00000000-0005-0000-0000-000088060000}"/>
    <cellStyle name="_KT (2)_5_DU TOAN NGUYEN HUE - GD2 (1-02-05) 1" xfId="1705" xr:uid="{00000000-0005-0000-0000-000089060000}"/>
    <cellStyle name="_KT (2)_5_DU TOAN NGUYEN VAN NGHI A Nghiem" xfId="1706" xr:uid="{00000000-0005-0000-0000-00008A060000}"/>
    <cellStyle name="_KT (2)_5_DU TOAN NGUYEN VAN NGHI Thai 03-04 cat theo SXD QD10-11-CAT THEO ANH HAU The End Tach" xfId="1707" xr:uid="{00000000-0005-0000-0000-00008B060000}"/>
    <cellStyle name="_KT (2)_5_DU TRU VAT TU" xfId="1708" xr:uid="{00000000-0005-0000-0000-00008C060000}"/>
    <cellStyle name="_KT (2)_5_dutoan dien" xfId="1709" xr:uid="{00000000-0005-0000-0000-00008D060000}"/>
    <cellStyle name="_KT (2)_5_dutoan dptd" xfId="1710" xr:uid="{00000000-0005-0000-0000-00008E060000}"/>
    <cellStyle name="_KT (2)_5_dutoan nuoc" xfId="1711" xr:uid="{00000000-0005-0000-0000-00008F060000}"/>
    <cellStyle name="_KT (2)_5_giao KH 2011 ngay 10-12-2010" xfId="1713" xr:uid="{00000000-0005-0000-0000-000091060000}"/>
    <cellStyle name="_KT (2)_5_GTGT 2003" xfId="1712" xr:uid="{00000000-0005-0000-0000-000090060000}"/>
    <cellStyle name="_KT (2)_5_he thong dien" xfId="1714" xr:uid="{00000000-0005-0000-0000-000092060000}"/>
    <cellStyle name="_KT (2)_5_KE KHAI THUE GTGT 2004" xfId="1715" xr:uid="{00000000-0005-0000-0000-000093060000}"/>
    <cellStyle name="_KT (2)_5_KE KHAI THUE GTGT 2004 10" xfId="1716" xr:uid="{00000000-0005-0000-0000-000094060000}"/>
    <cellStyle name="_KT (2)_5_KE KHAI THUE GTGT 2004 11" xfId="1717" xr:uid="{00000000-0005-0000-0000-000095060000}"/>
    <cellStyle name="_KT (2)_5_KE KHAI THUE GTGT 2004 12" xfId="1718" xr:uid="{00000000-0005-0000-0000-000096060000}"/>
    <cellStyle name="_KT (2)_5_KE KHAI THUE GTGT 2004 13" xfId="1719" xr:uid="{00000000-0005-0000-0000-000097060000}"/>
    <cellStyle name="_KT (2)_5_KE KHAI THUE GTGT 2004 14" xfId="1720" xr:uid="{00000000-0005-0000-0000-000098060000}"/>
    <cellStyle name="_KT (2)_5_KE KHAI THUE GTGT 2004 15" xfId="1721" xr:uid="{00000000-0005-0000-0000-000099060000}"/>
    <cellStyle name="_KT (2)_5_KE KHAI THUE GTGT 2004 16" xfId="1722" xr:uid="{00000000-0005-0000-0000-00009A060000}"/>
    <cellStyle name="_KT (2)_5_KE KHAI THUE GTGT 2004 17" xfId="1723" xr:uid="{00000000-0005-0000-0000-00009B060000}"/>
    <cellStyle name="_KT (2)_5_KE KHAI THUE GTGT 2004 18" xfId="1724" xr:uid="{00000000-0005-0000-0000-00009C060000}"/>
    <cellStyle name="_KT (2)_5_KE KHAI THUE GTGT 2004 2" xfId="1725" xr:uid="{00000000-0005-0000-0000-00009D060000}"/>
    <cellStyle name="_KT (2)_5_KE KHAI THUE GTGT 2004 3" xfId="1726" xr:uid="{00000000-0005-0000-0000-00009E060000}"/>
    <cellStyle name="_KT (2)_5_KE KHAI THUE GTGT 2004 4" xfId="1727" xr:uid="{00000000-0005-0000-0000-00009F060000}"/>
    <cellStyle name="_KT (2)_5_KE KHAI THUE GTGT 2004 5" xfId="1728" xr:uid="{00000000-0005-0000-0000-0000A0060000}"/>
    <cellStyle name="_KT (2)_5_KE KHAI THUE GTGT 2004 6" xfId="1729" xr:uid="{00000000-0005-0000-0000-0000A1060000}"/>
    <cellStyle name="_KT (2)_5_KE KHAI THUE GTGT 2004 7" xfId="1730" xr:uid="{00000000-0005-0000-0000-0000A2060000}"/>
    <cellStyle name="_KT (2)_5_KE KHAI THUE GTGT 2004 8" xfId="1731" xr:uid="{00000000-0005-0000-0000-0000A3060000}"/>
    <cellStyle name="_KT (2)_5_KE KHAI THUE GTGT 2004 9" xfId="1732" xr:uid="{00000000-0005-0000-0000-0000A4060000}"/>
    <cellStyle name="_KT (2)_5_KE KHAI THUE GTGT 2004_BCTC2004" xfId="1733" xr:uid="{00000000-0005-0000-0000-0000A5060000}"/>
    <cellStyle name="_KT (2)_5_KH 2013 Huyen SÔNG MÃ" xfId="1736" xr:uid="{00000000-0005-0000-0000-0000A8060000}"/>
    <cellStyle name="_KT (2)_5_KH TPCP 2016-2020 (tong hop)" xfId="1737" xr:uid="{00000000-0005-0000-0000-0000A9060000}"/>
    <cellStyle name="_KT (2)_5_KH TPCP vung TNB (03-1-2012)" xfId="1738" xr:uid="{00000000-0005-0000-0000-0000AA060000}"/>
    <cellStyle name="_KT (2)_5_kien giang 2" xfId="1734" xr:uid="{00000000-0005-0000-0000-0000A6060000}"/>
    <cellStyle name="_KT (2)_5_klchinhsua" xfId="1735" xr:uid="{00000000-0005-0000-0000-0000A7060000}"/>
    <cellStyle name="_KT (2)_5_Lora-tungchau" xfId="1739" xr:uid="{00000000-0005-0000-0000-0000AB060000}"/>
    <cellStyle name="_KT (2)_5_Luy ke von ung nam 2011 -Thoa gui ngay 12-8-2012" xfId="1740" xr:uid="{00000000-0005-0000-0000-0000AC060000}"/>
    <cellStyle name="_KT (2)_5_NhanCong" xfId="1742" xr:uid="{00000000-0005-0000-0000-0000AE060000}"/>
    <cellStyle name="_KT (2)_5_N-X-T-04" xfId="1741" xr:uid="{00000000-0005-0000-0000-0000AD060000}"/>
    <cellStyle name="_KT (2)_5_PGIA-phieu tham tra Kho bac" xfId="1743" xr:uid="{00000000-0005-0000-0000-0000AF060000}"/>
    <cellStyle name="_KT (2)_5_phu luc tong ket tinh hinh TH giai doan 03-10 (ngay 30)" xfId="1749" xr:uid="{00000000-0005-0000-0000-0000B5060000}"/>
    <cellStyle name="_KT (2)_5_PL 01" xfId="1744" xr:uid="{00000000-0005-0000-0000-0000B0060000}"/>
    <cellStyle name="_KT (2)_5_PT02-02" xfId="1745" xr:uid="{00000000-0005-0000-0000-0000B1060000}"/>
    <cellStyle name="_KT (2)_5_PT02-02_Book1" xfId="1746" xr:uid="{00000000-0005-0000-0000-0000B2060000}"/>
    <cellStyle name="_KT (2)_5_PT02-03" xfId="1747" xr:uid="{00000000-0005-0000-0000-0000B3060000}"/>
    <cellStyle name="_KT (2)_5_PT02-03_Book1" xfId="1748" xr:uid="{00000000-0005-0000-0000-0000B4060000}"/>
    <cellStyle name="_KT (2)_5_Qt-HT3PQ1(CauKho)" xfId="1750" xr:uid="{00000000-0005-0000-0000-0000B6060000}"/>
    <cellStyle name="_KT (2)_5_Sheet1" xfId="1751" xr:uid="{00000000-0005-0000-0000-0000B7060000}"/>
    <cellStyle name="_KT (2)_5_Sheet2" xfId="1752" xr:uid="{00000000-0005-0000-0000-0000B8060000}"/>
    <cellStyle name="_KT (2)_5_tach phan nuoc" xfId="1753" xr:uid="{00000000-0005-0000-0000-0000B9060000}"/>
    <cellStyle name="_KT (2)_5_tang nhon phu" xfId="1754" xr:uid="{00000000-0005-0000-0000-0000BA060000}"/>
    <cellStyle name="_KT (2)_5_TH KE" xfId="1757" xr:uid="{00000000-0005-0000-0000-0000BD060000}"/>
    <cellStyle name="_KT (2)_5_Thong ke thep  AN LAC (02-06-2005)" xfId="1758" xr:uid="{00000000-0005-0000-0000-0000BE060000}"/>
    <cellStyle name="_KT (2)_5_Thong ke thep  AN LAC 1 (02-06-2005)" xfId="1759" xr:uid="{00000000-0005-0000-0000-0000BF060000}"/>
    <cellStyle name="_KT (2)_5_th-thep-PVH-khanh" xfId="1760" xr:uid="{00000000-0005-0000-0000-0000C0060000}"/>
    <cellStyle name="_KT (2)_5_TK152-04" xfId="1755" xr:uid="{00000000-0005-0000-0000-0000BB060000}"/>
    <cellStyle name="_KT (2)_5_TONG DU TOAN Theo TT03-04-QD10-11" xfId="1756" xr:uid="{00000000-0005-0000-0000-0000BC060000}"/>
    <cellStyle name="_KT (2)_5_ÿÿÿÿÿ" xfId="1761" xr:uid="{00000000-0005-0000-0000-0000C1060000}"/>
    <cellStyle name="_KT (2)_5_ÿÿÿÿÿ_Bieu mau cong trinh khoi cong moi 3-4" xfId="1762" xr:uid="{00000000-0005-0000-0000-0000C2060000}"/>
    <cellStyle name="_KT (2)_5_ÿÿÿÿÿ_Bieu3ODA" xfId="1763" xr:uid="{00000000-0005-0000-0000-0000C3060000}"/>
    <cellStyle name="_KT (2)_5_ÿÿÿÿÿ_Bieu4HTMT" xfId="1764" xr:uid="{00000000-0005-0000-0000-0000C4060000}"/>
    <cellStyle name="_KT (2)_5_ÿÿÿÿÿ_KH TPCP vung TNB (03-1-2012)" xfId="1766" xr:uid="{00000000-0005-0000-0000-0000C6060000}"/>
    <cellStyle name="_KT (2)_5_ÿÿÿÿÿ_kien giang 2" xfId="1765" xr:uid="{00000000-0005-0000-0000-0000C5060000}"/>
    <cellStyle name="_KT (2)_BC  NAM 2007" xfId="1767" xr:uid="{00000000-0005-0000-0000-0000C7060000}"/>
    <cellStyle name="_KT (2)_Bieu mau cong trinh khoi cong moi 3-4" xfId="1768" xr:uid="{00000000-0005-0000-0000-0000C8060000}"/>
    <cellStyle name="_KT (2)_Bieu3ODA" xfId="1769" xr:uid="{00000000-0005-0000-0000-0000C9060000}"/>
    <cellStyle name="_KT (2)_Bieu3ODA_1" xfId="1770" xr:uid="{00000000-0005-0000-0000-0000CA060000}"/>
    <cellStyle name="_KT (2)_Bieu4HTMT" xfId="1771" xr:uid="{00000000-0005-0000-0000-0000CB060000}"/>
    <cellStyle name="_KT (2)_bo sung von KCH nam 2010 va Du an tre kho khan" xfId="1772" xr:uid="{00000000-0005-0000-0000-0000CC060000}"/>
    <cellStyle name="_KT (2)_Book1" xfId="1773" xr:uid="{00000000-0005-0000-0000-0000CD060000}"/>
    <cellStyle name="_KT (2)_Book1 2" xfId="1774" xr:uid="{00000000-0005-0000-0000-0000CE060000}"/>
    <cellStyle name="_KT (2)_Book1_BC-QT-WB-dthao" xfId="1775" xr:uid="{00000000-0005-0000-0000-0000CF060000}"/>
    <cellStyle name="_KT (2)_Book1_BC-QT-WB-dthao_05-12  KH trung han 2016-2020 - Liem Thinh edited" xfId="1776" xr:uid="{00000000-0005-0000-0000-0000D0060000}"/>
    <cellStyle name="_KT (2)_Book1_BC-QT-WB-dthao_Copy of 05-12  KH trung han 2016-2020 - Liem Thinh edited (1)" xfId="1777" xr:uid="{00000000-0005-0000-0000-0000D1060000}"/>
    <cellStyle name="_KT (2)_Book1_BC-QT-WB-dthao_KH TPCP 2016-2020 (tong hop)" xfId="1778" xr:uid="{00000000-0005-0000-0000-0000D2060000}"/>
    <cellStyle name="_KT (2)_Book1_KH TPCP vung TNB (03-1-2012)" xfId="1780" xr:uid="{00000000-0005-0000-0000-0000D4060000}"/>
    <cellStyle name="_KT (2)_Book1_kien giang 2" xfId="1779" xr:uid="{00000000-0005-0000-0000-0000D3060000}"/>
    <cellStyle name="_KT (2)_Copy of 05-12  KH trung han 2016-2020 - Liem Thinh edited (1)" xfId="1781" xr:uid="{00000000-0005-0000-0000-0000D5060000}"/>
    <cellStyle name="_KT (2)_danh muc chuan bi dau tu 2011 ngay 07-6-2011" xfId="1782" xr:uid="{00000000-0005-0000-0000-0000D6060000}"/>
    <cellStyle name="_KT (2)_Danh muc pbo nguon von XSKT, XDCB nam 2009 chuyen qua nam 2010" xfId="1783" xr:uid="{00000000-0005-0000-0000-0000D7060000}"/>
    <cellStyle name="_KT (2)_dieu chinh KH 2011 ngay 26-5-2011111" xfId="1784" xr:uid="{00000000-0005-0000-0000-0000D8060000}"/>
    <cellStyle name="_KT (2)_DS KCH PHAN BO VON NSDP NAM 2010" xfId="1785" xr:uid="{00000000-0005-0000-0000-0000D9060000}"/>
    <cellStyle name="_KT (2)_giao KH 2011 ngay 10-12-2010" xfId="1787" xr:uid="{00000000-0005-0000-0000-0000DB060000}"/>
    <cellStyle name="_KT (2)_GTGT 2003" xfId="1786" xr:uid="{00000000-0005-0000-0000-0000DA060000}"/>
    <cellStyle name="_KT (2)_KE KHAI THUE GTGT 2004" xfId="1788" xr:uid="{00000000-0005-0000-0000-0000DC060000}"/>
    <cellStyle name="_KT (2)_KE KHAI THUE GTGT 2004_BCTC2004" xfId="1789" xr:uid="{00000000-0005-0000-0000-0000DD060000}"/>
    <cellStyle name="_KT (2)_KH TPCP 2016-2020 (tong hop)" xfId="1791" xr:uid="{00000000-0005-0000-0000-0000DF060000}"/>
    <cellStyle name="_KT (2)_KH TPCP vung TNB (03-1-2012)" xfId="1792" xr:uid="{00000000-0005-0000-0000-0000E0060000}"/>
    <cellStyle name="_KT (2)_kien giang 2" xfId="1790" xr:uid="{00000000-0005-0000-0000-0000DE060000}"/>
    <cellStyle name="_KT (2)_Lora-tungchau" xfId="1793" xr:uid="{00000000-0005-0000-0000-0000E1060000}"/>
    <cellStyle name="_KT (2)_Lora-tungchau 2" xfId="1794" xr:uid="{00000000-0005-0000-0000-0000E2060000}"/>
    <cellStyle name="_KT (2)_Lora-tungchau_05-12  KH trung han 2016-2020 - Liem Thinh edited" xfId="1795" xr:uid="{00000000-0005-0000-0000-0000E3060000}"/>
    <cellStyle name="_KT (2)_Lora-tungchau_Copy of 05-12  KH trung han 2016-2020 - Liem Thinh edited (1)" xfId="1796" xr:uid="{00000000-0005-0000-0000-0000E4060000}"/>
    <cellStyle name="_KT (2)_Lora-tungchau_KH TPCP 2016-2020 (tong hop)" xfId="1797" xr:uid="{00000000-0005-0000-0000-0000E5060000}"/>
    <cellStyle name="_KT (2)_N-X-T-04" xfId="1798" xr:uid="{00000000-0005-0000-0000-0000E6060000}"/>
    <cellStyle name="_KT (2)_PERSONAL" xfId="1799" xr:uid="{00000000-0005-0000-0000-0000E7060000}"/>
    <cellStyle name="_KT (2)_PERSONAL_BC CV 6403 BKHĐT" xfId="1800" xr:uid="{00000000-0005-0000-0000-0000E8060000}"/>
    <cellStyle name="_KT (2)_PERSONAL_Bieu mau cong trinh khoi cong moi 3-4" xfId="1801" xr:uid="{00000000-0005-0000-0000-0000E9060000}"/>
    <cellStyle name="_KT (2)_PERSONAL_Bieu3ODA" xfId="1802" xr:uid="{00000000-0005-0000-0000-0000EA060000}"/>
    <cellStyle name="_KT (2)_PERSONAL_Bieu4HTMT" xfId="1803" xr:uid="{00000000-0005-0000-0000-0000EB060000}"/>
    <cellStyle name="_KT (2)_PERSONAL_Book1" xfId="1804" xr:uid="{00000000-0005-0000-0000-0000EC060000}"/>
    <cellStyle name="_KT (2)_PERSONAL_Book1 2" xfId="1805" xr:uid="{00000000-0005-0000-0000-0000ED060000}"/>
    <cellStyle name="_KT (2)_PERSONAL_HTQ.8 GD1" xfId="1806" xr:uid="{00000000-0005-0000-0000-0000EE060000}"/>
    <cellStyle name="_KT (2)_PERSONAL_HTQ.8 GD1_05-12  KH trung han 2016-2020 - Liem Thinh edited" xfId="1807" xr:uid="{00000000-0005-0000-0000-0000EF060000}"/>
    <cellStyle name="_KT (2)_PERSONAL_HTQ.8 GD1_Copy of 05-12  KH trung han 2016-2020 - Liem Thinh edited (1)" xfId="1808" xr:uid="{00000000-0005-0000-0000-0000F0060000}"/>
    <cellStyle name="_KT (2)_PERSONAL_HTQ.8 GD1_KH TPCP 2016-2020 (tong hop)" xfId="1809" xr:uid="{00000000-0005-0000-0000-0000F1060000}"/>
    <cellStyle name="_KT (2)_PERSONAL_Luy ke von ung nam 2011 -Thoa gui ngay 12-8-2012" xfId="1810" xr:uid="{00000000-0005-0000-0000-0000F2060000}"/>
    <cellStyle name="_KT (2)_PERSONAL_TH KE" xfId="1812" xr:uid="{00000000-0005-0000-0000-0000F4060000}"/>
    <cellStyle name="_KT (2)_PERSONAL_Tong hop KHCB 2001" xfId="1811" xr:uid="{00000000-0005-0000-0000-0000F3060000}"/>
    <cellStyle name="_KT (2)_Qt-HT3PQ1(CauKho)" xfId="1813" xr:uid="{00000000-0005-0000-0000-0000F5060000}"/>
    <cellStyle name="_KT (2)_TG-TH" xfId="1814" xr:uid="{00000000-0005-0000-0000-0000F6060000}"/>
    <cellStyle name="_KT (2)_TK152-04" xfId="1815" xr:uid="{00000000-0005-0000-0000-0000F7060000}"/>
    <cellStyle name="_KT (2)_ÿÿÿÿÿ" xfId="1816" xr:uid="{00000000-0005-0000-0000-0000F8060000}"/>
    <cellStyle name="_KT (2)_ÿÿÿÿÿ_KH TPCP vung TNB (03-1-2012)" xfId="1818" xr:uid="{00000000-0005-0000-0000-0000FA060000}"/>
    <cellStyle name="_KT (2)_ÿÿÿÿÿ_kien giang 2" xfId="1817" xr:uid="{00000000-0005-0000-0000-0000F9060000}"/>
    <cellStyle name="_KT_TG" xfId="1819" xr:uid="{00000000-0005-0000-0000-0000FB060000}"/>
    <cellStyle name="_KT_TG_1" xfId="1820" xr:uid="{00000000-0005-0000-0000-0000FC060000}"/>
    <cellStyle name="_KT_TG_1 2" xfId="1821" xr:uid="{00000000-0005-0000-0000-0000FD060000}"/>
    <cellStyle name="_KT_TG_1 3" xfId="1822" xr:uid="{00000000-0005-0000-0000-0000FE060000}"/>
    <cellStyle name="_KT_TG_1 4" xfId="1823" xr:uid="{00000000-0005-0000-0000-0000FF060000}"/>
    <cellStyle name="_KT_TG_1_03. Nợ XDCB" xfId="1824" xr:uid="{00000000-0005-0000-0000-000000070000}"/>
    <cellStyle name="_KT_TG_1_05-12  KH trung han 2016-2020 - Liem Thinh edited" xfId="1825" xr:uid="{00000000-0005-0000-0000-000001070000}"/>
    <cellStyle name="_KT_TG_1_ApGiaVatTu_cayxanh_latgach" xfId="1826" xr:uid="{00000000-0005-0000-0000-000002070000}"/>
    <cellStyle name="_KT_TG_1_bang bao gia chung" xfId="1827" xr:uid="{00000000-0005-0000-0000-000003070000}"/>
    <cellStyle name="_KT_TG_1_BANG TONG HOP TINH HINH THANH QUYET TOAN (MOI I)" xfId="1828" xr:uid="{00000000-0005-0000-0000-000004070000}"/>
    <cellStyle name="_KT_TG_1_BANG TONG HOP TINH HINH THANH QUYET TOAN (MOI I) 10" xfId="1829" xr:uid="{00000000-0005-0000-0000-000005070000}"/>
    <cellStyle name="_KT_TG_1_BANG TONG HOP TINH HINH THANH QUYET TOAN (MOI I) 11" xfId="1830" xr:uid="{00000000-0005-0000-0000-000006070000}"/>
    <cellStyle name="_KT_TG_1_BANG TONG HOP TINH HINH THANH QUYET TOAN (MOI I) 12" xfId="1831" xr:uid="{00000000-0005-0000-0000-000007070000}"/>
    <cellStyle name="_KT_TG_1_BANG TONG HOP TINH HINH THANH QUYET TOAN (MOI I) 13" xfId="1832" xr:uid="{00000000-0005-0000-0000-000008070000}"/>
    <cellStyle name="_KT_TG_1_BANG TONG HOP TINH HINH THANH QUYET TOAN (MOI I) 14" xfId="1833" xr:uid="{00000000-0005-0000-0000-000009070000}"/>
    <cellStyle name="_KT_TG_1_BANG TONG HOP TINH HINH THANH QUYET TOAN (MOI I) 15" xfId="1834" xr:uid="{00000000-0005-0000-0000-00000A070000}"/>
    <cellStyle name="_KT_TG_1_BANG TONG HOP TINH HINH THANH QUYET TOAN (MOI I) 16" xfId="1835" xr:uid="{00000000-0005-0000-0000-00000B070000}"/>
    <cellStyle name="_KT_TG_1_BANG TONG HOP TINH HINH THANH QUYET TOAN (MOI I) 17" xfId="1836" xr:uid="{00000000-0005-0000-0000-00000C070000}"/>
    <cellStyle name="_KT_TG_1_BANG TONG HOP TINH HINH THANH QUYET TOAN (MOI I) 18" xfId="1837" xr:uid="{00000000-0005-0000-0000-00000D070000}"/>
    <cellStyle name="_KT_TG_1_BANG TONG HOP TINH HINH THANH QUYET TOAN (MOI I) 2" xfId="1838" xr:uid="{00000000-0005-0000-0000-00000E070000}"/>
    <cellStyle name="_KT_TG_1_BANG TONG HOP TINH HINH THANH QUYET TOAN (MOI I) 3" xfId="1839" xr:uid="{00000000-0005-0000-0000-00000F070000}"/>
    <cellStyle name="_KT_TG_1_BANG TONG HOP TINH HINH THANH QUYET TOAN (MOI I) 4" xfId="1840" xr:uid="{00000000-0005-0000-0000-000010070000}"/>
    <cellStyle name="_KT_TG_1_BANG TONG HOP TINH HINH THANH QUYET TOAN (MOI I) 5" xfId="1841" xr:uid="{00000000-0005-0000-0000-000011070000}"/>
    <cellStyle name="_KT_TG_1_BANG TONG HOP TINH HINH THANH QUYET TOAN (MOI I) 6" xfId="1842" xr:uid="{00000000-0005-0000-0000-000012070000}"/>
    <cellStyle name="_KT_TG_1_BANG TONG HOP TINH HINH THANH QUYET TOAN (MOI I) 7" xfId="1843" xr:uid="{00000000-0005-0000-0000-000013070000}"/>
    <cellStyle name="_KT_TG_1_BANG TONG HOP TINH HINH THANH QUYET TOAN (MOI I) 8" xfId="1844" xr:uid="{00000000-0005-0000-0000-000014070000}"/>
    <cellStyle name="_KT_TG_1_BANG TONG HOP TINH HINH THANH QUYET TOAN (MOI I) 9" xfId="1845" xr:uid="{00000000-0005-0000-0000-000015070000}"/>
    <cellStyle name="_KT_TG_1_BAO CAO KLCT PT2000" xfId="1846" xr:uid="{00000000-0005-0000-0000-000016070000}"/>
    <cellStyle name="_KT_TG_1_BAO CAO PT2000" xfId="1847" xr:uid="{00000000-0005-0000-0000-000017070000}"/>
    <cellStyle name="_KT_TG_1_BAO CAO PT2000_Book1" xfId="1848" xr:uid="{00000000-0005-0000-0000-000018070000}"/>
    <cellStyle name="_KT_TG_1_Bao cao XDCB 2001 - T11 KH dieu chinh 20-11-THAI" xfId="1849" xr:uid="{00000000-0005-0000-0000-000019070000}"/>
    <cellStyle name="_KT_TG_1_BAO GIA NGAY 24-10-08 (co dam)" xfId="1850" xr:uid="{00000000-0005-0000-0000-00001A070000}"/>
    <cellStyle name="_KT_TG_1_BAO GIA NGAY 24-10-08 (co dam) 10" xfId="1851" xr:uid="{00000000-0005-0000-0000-00001B070000}"/>
    <cellStyle name="_KT_TG_1_BAO GIA NGAY 24-10-08 (co dam) 11" xfId="1852" xr:uid="{00000000-0005-0000-0000-00001C070000}"/>
    <cellStyle name="_KT_TG_1_BAO GIA NGAY 24-10-08 (co dam) 12" xfId="1853" xr:uid="{00000000-0005-0000-0000-00001D070000}"/>
    <cellStyle name="_KT_TG_1_BAO GIA NGAY 24-10-08 (co dam) 13" xfId="1854" xr:uid="{00000000-0005-0000-0000-00001E070000}"/>
    <cellStyle name="_KT_TG_1_BAO GIA NGAY 24-10-08 (co dam) 14" xfId="1855" xr:uid="{00000000-0005-0000-0000-00001F070000}"/>
    <cellStyle name="_KT_TG_1_BAO GIA NGAY 24-10-08 (co dam) 15" xfId="1856" xr:uid="{00000000-0005-0000-0000-000020070000}"/>
    <cellStyle name="_KT_TG_1_BAO GIA NGAY 24-10-08 (co dam) 16" xfId="1857" xr:uid="{00000000-0005-0000-0000-000021070000}"/>
    <cellStyle name="_KT_TG_1_BAO GIA NGAY 24-10-08 (co dam) 17" xfId="1858" xr:uid="{00000000-0005-0000-0000-000022070000}"/>
    <cellStyle name="_KT_TG_1_BAO GIA NGAY 24-10-08 (co dam) 18" xfId="1859" xr:uid="{00000000-0005-0000-0000-000023070000}"/>
    <cellStyle name="_KT_TG_1_BAO GIA NGAY 24-10-08 (co dam) 2" xfId="1860" xr:uid="{00000000-0005-0000-0000-000024070000}"/>
    <cellStyle name="_KT_TG_1_BAO GIA NGAY 24-10-08 (co dam) 3" xfId="1861" xr:uid="{00000000-0005-0000-0000-000025070000}"/>
    <cellStyle name="_KT_TG_1_BAO GIA NGAY 24-10-08 (co dam) 4" xfId="1862" xr:uid="{00000000-0005-0000-0000-000026070000}"/>
    <cellStyle name="_KT_TG_1_BAO GIA NGAY 24-10-08 (co dam) 5" xfId="1863" xr:uid="{00000000-0005-0000-0000-000027070000}"/>
    <cellStyle name="_KT_TG_1_BAO GIA NGAY 24-10-08 (co dam) 6" xfId="1864" xr:uid="{00000000-0005-0000-0000-000028070000}"/>
    <cellStyle name="_KT_TG_1_BAO GIA NGAY 24-10-08 (co dam) 7" xfId="1865" xr:uid="{00000000-0005-0000-0000-000029070000}"/>
    <cellStyle name="_KT_TG_1_BAO GIA NGAY 24-10-08 (co dam) 8" xfId="1866" xr:uid="{00000000-0005-0000-0000-00002A070000}"/>
    <cellStyle name="_KT_TG_1_BAO GIA NGAY 24-10-08 (co dam) 9" xfId="1867" xr:uid="{00000000-0005-0000-0000-00002B070000}"/>
    <cellStyle name="_KT_TG_1_BC  NAM 2007" xfId="1868" xr:uid="{00000000-0005-0000-0000-00002C070000}"/>
    <cellStyle name="_KT_TG_1_BC CV 6403 BKHĐT" xfId="1869" xr:uid="{00000000-0005-0000-0000-00002D070000}"/>
    <cellStyle name="_KT_TG_1_BC NQ11-CP - chinh sua lai" xfId="1870" xr:uid="{00000000-0005-0000-0000-00002E070000}"/>
    <cellStyle name="_KT_TG_1_BC NQ11-CP-Quynh sau bieu so3" xfId="1871" xr:uid="{00000000-0005-0000-0000-00002F070000}"/>
    <cellStyle name="_KT_TG_1_BC_NQ11-CP_-_Thao_sua_lai" xfId="1872" xr:uid="{00000000-0005-0000-0000-000030070000}"/>
    <cellStyle name="_KT_TG_1_Bieu 10 Chitiet no XDCB " xfId="1873" xr:uid="{00000000-0005-0000-0000-000031070000}"/>
    <cellStyle name="_KT_TG_1_Bieu 12 MTQG TW theo du an" xfId="1874" xr:uid="{00000000-0005-0000-0000-000032070000}"/>
    <cellStyle name="_KT_TG_1_Bieu 14 Chi tiet TPCP" xfId="1875" xr:uid="{00000000-0005-0000-0000-000033070000}"/>
    <cellStyle name="_KT_TG_1_Bieu 5 NSDP" xfId="1876" xr:uid="{00000000-0005-0000-0000-000034070000}"/>
    <cellStyle name="_KT_TG_1_Bieu mau cong trinh khoi cong moi 3-4" xfId="1877" xr:uid="{00000000-0005-0000-0000-000035070000}"/>
    <cellStyle name="_KT_TG_1_Bieu3ODA" xfId="1878" xr:uid="{00000000-0005-0000-0000-000036070000}"/>
    <cellStyle name="_KT_TG_1_Bieu3ODA_1" xfId="1879" xr:uid="{00000000-0005-0000-0000-000037070000}"/>
    <cellStyle name="_KT_TG_1_Bieu4HTMT" xfId="1880" xr:uid="{00000000-0005-0000-0000-000038070000}"/>
    <cellStyle name="_KT_TG_1_bo sung von KCH nam 2010 va Du an tre kho khan" xfId="1881" xr:uid="{00000000-0005-0000-0000-000039070000}"/>
    <cellStyle name="_KT_TG_1_Book1" xfId="1882" xr:uid="{00000000-0005-0000-0000-00003A070000}"/>
    <cellStyle name="_KT_TG_1_Book1 2" xfId="1883" xr:uid="{00000000-0005-0000-0000-00003B070000}"/>
    <cellStyle name="_KT_TG_1_Book1_1" xfId="1884" xr:uid="{00000000-0005-0000-0000-00003C070000}"/>
    <cellStyle name="_KT_TG_1_Book1_1 10" xfId="1885" xr:uid="{00000000-0005-0000-0000-00003D070000}"/>
    <cellStyle name="_KT_TG_1_Book1_1 11" xfId="1886" xr:uid="{00000000-0005-0000-0000-00003E070000}"/>
    <cellStyle name="_KT_TG_1_Book1_1 12" xfId="1887" xr:uid="{00000000-0005-0000-0000-00003F070000}"/>
    <cellStyle name="_KT_TG_1_Book1_1 13" xfId="1888" xr:uid="{00000000-0005-0000-0000-000040070000}"/>
    <cellStyle name="_KT_TG_1_Book1_1 14" xfId="1889" xr:uid="{00000000-0005-0000-0000-000041070000}"/>
    <cellStyle name="_KT_TG_1_Book1_1 15" xfId="1890" xr:uid="{00000000-0005-0000-0000-000042070000}"/>
    <cellStyle name="_KT_TG_1_Book1_1 16" xfId="1891" xr:uid="{00000000-0005-0000-0000-000043070000}"/>
    <cellStyle name="_KT_TG_1_Book1_1 17" xfId="1892" xr:uid="{00000000-0005-0000-0000-000044070000}"/>
    <cellStyle name="_KT_TG_1_Book1_1 18" xfId="1893" xr:uid="{00000000-0005-0000-0000-000045070000}"/>
    <cellStyle name="_KT_TG_1_Book1_1 2" xfId="1894" xr:uid="{00000000-0005-0000-0000-000046070000}"/>
    <cellStyle name="_KT_TG_1_Book1_1 3" xfId="1895" xr:uid="{00000000-0005-0000-0000-000047070000}"/>
    <cellStyle name="_KT_TG_1_Book1_1 4" xfId="1896" xr:uid="{00000000-0005-0000-0000-000048070000}"/>
    <cellStyle name="_KT_TG_1_Book1_1 5" xfId="1897" xr:uid="{00000000-0005-0000-0000-000049070000}"/>
    <cellStyle name="_KT_TG_1_Book1_1 6" xfId="1898" xr:uid="{00000000-0005-0000-0000-00004A070000}"/>
    <cellStyle name="_KT_TG_1_Book1_1 7" xfId="1899" xr:uid="{00000000-0005-0000-0000-00004B070000}"/>
    <cellStyle name="_KT_TG_1_Book1_1 8" xfId="1900" xr:uid="{00000000-0005-0000-0000-00004C070000}"/>
    <cellStyle name="_KT_TG_1_Book1_1 9" xfId="1901" xr:uid="{00000000-0005-0000-0000-00004D070000}"/>
    <cellStyle name="_KT_TG_1_Book1_1_bang bao gia chung" xfId="1902" xr:uid="{00000000-0005-0000-0000-00004E070000}"/>
    <cellStyle name="_KT_TG_1_Book1_1_BC CV 6403 BKHĐT" xfId="1903" xr:uid="{00000000-0005-0000-0000-00004F070000}"/>
    <cellStyle name="_KT_TG_1_Book1_1_BC CV 6403 BKHĐT 10" xfId="1904" xr:uid="{00000000-0005-0000-0000-000050070000}"/>
    <cellStyle name="_KT_TG_1_Book1_1_BC CV 6403 BKHĐT 11" xfId="1905" xr:uid="{00000000-0005-0000-0000-000051070000}"/>
    <cellStyle name="_KT_TG_1_Book1_1_BC CV 6403 BKHĐT 12" xfId="1906" xr:uid="{00000000-0005-0000-0000-000052070000}"/>
    <cellStyle name="_KT_TG_1_Book1_1_BC CV 6403 BKHĐT 13" xfId="1907" xr:uid="{00000000-0005-0000-0000-000053070000}"/>
    <cellStyle name="_KT_TG_1_Book1_1_BC CV 6403 BKHĐT 14" xfId="1908" xr:uid="{00000000-0005-0000-0000-000054070000}"/>
    <cellStyle name="_KT_TG_1_Book1_1_BC CV 6403 BKHĐT 15" xfId="1909" xr:uid="{00000000-0005-0000-0000-000055070000}"/>
    <cellStyle name="_KT_TG_1_Book1_1_BC CV 6403 BKHĐT 16" xfId="1910" xr:uid="{00000000-0005-0000-0000-000056070000}"/>
    <cellStyle name="_KT_TG_1_Book1_1_BC CV 6403 BKHĐT 17" xfId="1911" xr:uid="{00000000-0005-0000-0000-000057070000}"/>
    <cellStyle name="_KT_TG_1_Book1_1_BC CV 6403 BKHĐT 18" xfId="1912" xr:uid="{00000000-0005-0000-0000-000058070000}"/>
    <cellStyle name="_KT_TG_1_Book1_1_BC CV 6403 BKHĐT 2" xfId="1913" xr:uid="{00000000-0005-0000-0000-000059070000}"/>
    <cellStyle name="_KT_TG_1_Book1_1_BC CV 6403 BKHĐT 3" xfId="1914" xr:uid="{00000000-0005-0000-0000-00005A070000}"/>
    <cellStyle name="_KT_TG_1_Book1_1_BC CV 6403 BKHĐT 4" xfId="1915" xr:uid="{00000000-0005-0000-0000-00005B070000}"/>
    <cellStyle name="_KT_TG_1_Book1_1_BC CV 6403 BKHĐT 5" xfId="1916" xr:uid="{00000000-0005-0000-0000-00005C070000}"/>
    <cellStyle name="_KT_TG_1_Book1_1_BC CV 6403 BKHĐT 6" xfId="1917" xr:uid="{00000000-0005-0000-0000-00005D070000}"/>
    <cellStyle name="_KT_TG_1_Book1_1_BC CV 6403 BKHĐT 7" xfId="1918" xr:uid="{00000000-0005-0000-0000-00005E070000}"/>
    <cellStyle name="_KT_TG_1_Book1_1_BC CV 6403 BKHĐT 8" xfId="1919" xr:uid="{00000000-0005-0000-0000-00005F070000}"/>
    <cellStyle name="_KT_TG_1_Book1_1_BC CV 6403 BKHĐT 9" xfId="1920" xr:uid="{00000000-0005-0000-0000-000060070000}"/>
    <cellStyle name="_KT_TG_1_Book1_1_Bieu mau cong trinh khoi cong moi 3-4" xfId="1921" xr:uid="{00000000-0005-0000-0000-000061070000}"/>
    <cellStyle name="_KT_TG_1_Book1_1_Bieu mau cong trinh khoi cong moi 3-4 10" xfId="1922" xr:uid="{00000000-0005-0000-0000-000062070000}"/>
    <cellStyle name="_KT_TG_1_Book1_1_Bieu mau cong trinh khoi cong moi 3-4 11" xfId="1923" xr:uid="{00000000-0005-0000-0000-000063070000}"/>
    <cellStyle name="_KT_TG_1_Book1_1_Bieu mau cong trinh khoi cong moi 3-4 12" xfId="1924" xr:uid="{00000000-0005-0000-0000-000064070000}"/>
    <cellStyle name="_KT_TG_1_Book1_1_Bieu mau cong trinh khoi cong moi 3-4 13" xfId="1925" xr:uid="{00000000-0005-0000-0000-000065070000}"/>
    <cellStyle name="_KT_TG_1_Book1_1_Bieu mau cong trinh khoi cong moi 3-4 14" xfId="1926" xr:uid="{00000000-0005-0000-0000-000066070000}"/>
    <cellStyle name="_KT_TG_1_Book1_1_Bieu mau cong trinh khoi cong moi 3-4 15" xfId="1927" xr:uid="{00000000-0005-0000-0000-000067070000}"/>
    <cellStyle name="_KT_TG_1_Book1_1_Bieu mau cong trinh khoi cong moi 3-4 16" xfId="1928" xr:uid="{00000000-0005-0000-0000-000068070000}"/>
    <cellStyle name="_KT_TG_1_Book1_1_Bieu mau cong trinh khoi cong moi 3-4 17" xfId="1929" xr:uid="{00000000-0005-0000-0000-000069070000}"/>
    <cellStyle name="_KT_TG_1_Book1_1_Bieu mau cong trinh khoi cong moi 3-4 18" xfId="1930" xr:uid="{00000000-0005-0000-0000-00006A070000}"/>
    <cellStyle name="_KT_TG_1_Book1_1_Bieu mau cong trinh khoi cong moi 3-4 2" xfId="1931" xr:uid="{00000000-0005-0000-0000-00006B070000}"/>
    <cellStyle name="_KT_TG_1_Book1_1_Bieu mau cong trinh khoi cong moi 3-4 3" xfId="1932" xr:uid="{00000000-0005-0000-0000-00006C070000}"/>
    <cellStyle name="_KT_TG_1_Book1_1_Bieu mau cong trinh khoi cong moi 3-4 4" xfId="1933" xr:uid="{00000000-0005-0000-0000-00006D070000}"/>
    <cellStyle name="_KT_TG_1_Book1_1_Bieu mau cong trinh khoi cong moi 3-4 5" xfId="1934" xr:uid="{00000000-0005-0000-0000-00006E070000}"/>
    <cellStyle name="_KT_TG_1_Book1_1_Bieu mau cong trinh khoi cong moi 3-4 6" xfId="1935" xr:uid="{00000000-0005-0000-0000-00006F070000}"/>
    <cellStyle name="_KT_TG_1_Book1_1_Bieu mau cong trinh khoi cong moi 3-4 7" xfId="1936" xr:uid="{00000000-0005-0000-0000-000070070000}"/>
    <cellStyle name="_KT_TG_1_Book1_1_Bieu mau cong trinh khoi cong moi 3-4 8" xfId="1937" xr:uid="{00000000-0005-0000-0000-000071070000}"/>
    <cellStyle name="_KT_TG_1_Book1_1_Bieu mau cong trinh khoi cong moi 3-4 9" xfId="1938" xr:uid="{00000000-0005-0000-0000-000072070000}"/>
    <cellStyle name="_KT_TG_1_Book1_1_Bieu3ODA" xfId="1939" xr:uid="{00000000-0005-0000-0000-000073070000}"/>
    <cellStyle name="_KT_TG_1_Book1_1_Bieu3ODA 10" xfId="1940" xr:uid="{00000000-0005-0000-0000-000074070000}"/>
    <cellStyle name="_KT_TG_1_Book1_1_Bieu3ODA 11" xfId="1941" xr:uid="{00000000-0005-0000-0000-000075070000}"/>
    <cellStyle name="_KT_TG_1_Book1_1_Bieu3ODA 12" xfId="1942" xr:uid="{00000000-0005-0000-0000-000076070000}"/>
    <cellStyle name="_KT_TG_1_Book1_1_Bieu3ODA 13" xfId="1943" xr:uid="{00000000-0005-0000-0000-000077070000}"/>
    <cellStyle name="_KT_TG_1_Book1_1_Bieu3ODA 14" xfId="1944" xr:uid="{00000000-0005-0000-0000-000078070000}"/>
    <cellStyle name="_KT_TG_1_Book1_1_Bieu3ODA 15" xfId="1945" xr:uid="{00000000-0005-0000-0000-000079070000}"/>
    <cellStyle name="_KT_TG_1_Book1_1_Bieu3ODA 16" xfId="1946" xr:uid="{00000000-0005-0000-0000-00007A070000}"/>
    <cellStyle name="_KT_TG_1_Book1_1_Bieu3ODA 17" xfId="1947" xr:uid="{00000000-0005-0000-0000-00007B070000}"/>
    <cellStyle name="_KT_TG_1_Book1_1_Bieu3ODA 18" xfId="1948" xr:uid="{00000000-0005-0000-0000-00007C070000}"/>
    <cellStyle name="_KT_TG_1_Book1_1_Bieu3ODA 2" xfId="1949" xr:uid="{00000000-0005-0000-0000-00007D070000}"/>
    <cellStyle name="_KT_TG_1_Book1_1_Bieu3ODA 3" xfId="1950" xr:uid="{00000000-0005-0000-0000-00007E070000}"/>
    <cellStyle name="_KT_TG_1_Book1_1_Bieu3ODA 4" xfId="1951" xr:uid="{00000000-0005-0000-0000-00007F070000}"/>
    <cellStyle name="_KT_TG_1_Book1_1_Bieu3ODA 5" xfId="1952" xr:uid="{00000000-0005-0000-0000-000080070000}"/>
    <cellStyle name="_KT_TG_1_Book1_1_Bieu3ODA 6" xfId="1953" xr:uid="{00000000-0005-0000-0000-000081070000}"/>
    <cellStyle name="_KT_TG_1_Book1_1_Bieu3ODA 7" xfId="1954" xr:uid="{00000000-0005-0000-0000-000082070000}"/>
    <cellStyle name="_KT_TG_1_Book1_1_Bieu3ODA 8" xfId="1955" xr:uid="{00000000-0005-0000-0000-000083070000}"/>
    <cellStyle name="_KT_TG_1_Book1_1_Bieu3ODA 9" xfId="1956" xr:uid="{00000000-0005-0000-0000-000084070000}"/>
    <cellStyle name="_KT_TG_1_Book1_1_Bieu4HTMT" xfId="1957" xr:uid="{00000000-0005-0000-0000-000085070000}"/>
    <cellStyle name="_KT_TG_1_Book1_1_Bieu4HTMT 10" xfId="1958" xr:uid="{00000000-0005-0000-0000-000086070000}"/>
    <cellStyle name="_KT_TG_1_Book1_1_Bieu4HTMT 11" xfId="1959" xr:uid="{00000000-0005-0000-0000-000087070000}"/>
    <cellStyle name="_KT_TG_1_Book1_1_Bieu4HTMT 12" xfId="1960" xr:uid="{00000000-0005-0000-0000-000088070000}"/>
    <cellStyle name="_KT_TG_1_Book1_1_Bieu4HTMT 13" xfId="1961" xr:uid="{00000000-0005-0000-0000-000089070000}"/>
    <cellStyle name="_KT_TG_1_Book1_1_Bieu4HTMT 14" xfId="1962" xr:uid="{00000000-0005-0000-0000-00008A070000}"/>
    <cellStyle name="_KT_TG_1_Book1_1_Bieu4HTMT 15" xfId="1963" xr:uid="{00000000-0005-0000-0000-00008B070000}"/>
    <cellStyle name="_KT_TG_1_Book1_1_Bieu4HTMT 16" xfId="1964" xr:uid="{00000000-0005-0000-0000-00008C070000}"/>
    <cellStyle name="_KT_TG_1_Book1_1_Bieu4HTMT 17" xfId="1965" xr:uid="{00000000-0005-0000-0000-00008D070000}"/>
    <cellStyle name="_KT_TG_1_Book1_1_Bieu4HTMT 18" xfId="1966" xr:uid="{00000000-0005-0000-0000-00008E070000}"/>
    <cellStyle name="_KT_TG_1_Book1_1_Bieu4HTMT 2" xfId="1967" xr:uid="{00000000-0005-0000-0000-00008F070000}"/>
    <cellStyle name="_KT_TG_1_Book1_1_Bieu4HTMT 3" xfId="1968" xr:uid="{00000000-0005-0000-0000-000090070000}"/>
    <cellStyle name="_KT_TG_1_Book1_1_Bieu4HTMT 4" xfId="1969" xr:uid="{00000000-0005-0000-0000-000091070000}"/>
    <cellStyle name="_KT_TG_1_Book1_1_Bieu4HTMT 5" xfId="1970" xr:uid="{00000000-0005-0000-0000-000092070000}"/>
    <cellStyle name="_KT_TG_1_Book1_1_Bieu4HTMT 6" xfId="1971" xr:uid="{00000000-0005-0000-0000-000093070000}"/>
    <cellStyle name="_KT_TG_1_Book1_1_Bieu4HTMT 7" xfId="1972" xr:uid="{00000000-0005-0000-0000-000094070000}"/>
    <cellStyle name="_KT_TG_1_Book1_1_Bieu4HTMT 8" xfId="1973" xr:uid="{00000000-0005-0000-0000-000095070000}"/>
    <cellStyle name="_KT_TG_1_Book1_1_Bieu4HTMT 9" xfId="1974" xr:uid="{00000000-0005-0000-0000-000096070000}"/>
    <cellStyle name="_KT_TG_1_Book1_1_Book1" xfId="1975" xr:uid="{00000000-0005-0000-0000-000097070000}"/>
    <cellStyle name="_KT_TG_1_Book1_1_DA-TTBi-NHue(16-6-05)-theoSXD" xfId="1976" xr:uid="{00000000-0005-0000-0000-000098070000}"/>
    <cellStyle name="_KT_TG_1_Book1_1_DGKL KT 29-07-2005" xfId="1977" xr:uid="{00000000-0005-0000-0000-000099070000}"/>
    <cellStyle name="_KT_TG_1_Book1_1_DgklKNHA" xfId="1978" xr:uid="{00000000-0005-0000-0000-00009A070000}"/>
    <cellStyle name="_KT_TG_1_Book1_1_dien trong nha" xfId="1979" xr:uid="{00000000-0005-0000-0000-00009B070000}"/>
    <cellStyle name="_KT_TG_1_Book1_1_Dtoan-LTT-18-01" xfId="1980" xr:uid="{00000000-0005-0000-0000-00009C070000}"/>
    <cellStyle name="_KT_TG_1_Book1_1_DU TOAN NGUYEN HUE - GD2 (1-02-05) 1" xfId="1981" xr:uid="{00000000-0005-0000-0000-00009D070000}"/>
    <cellStyle name="_KT_TG_1_Book1_1_DU TOAN NGUYEN VAN NGHI Thai 03-04 cat theo SXD QD10-11-CAT THEO ANH HAU The End Tach" xfId="1982" xr:uid="{00000000-0005-0000-0000-00009E070000}"/>
    <cellStyle name="_KT_TG_1_Book1_1_dutoan dptd" xfId="1983" xr:uid="{00000000-0005-0000-0000-00009F070000}"/>
    <cellStyle name="_KT_TG_1_Book1_1_he thong dien" xfId="1984" xr:uid="{00000000-0005-0000-0000-0000A0070000}"/>
    <cellStyle name="_KT_TG_1_Book1_1_klchinhsua" xfId="1985" xr:uid="{00000000-0005-0000-0000-0000A1070000}"/>
    <cellStyle name="_KT_TG_1_Book1_1_Luy ke von ung nam 2011 -Thoa gui ngay 12-8-2012" xfId="1986" xr:uid="{00000000-0005-0000-0000-0000A2070000}"/>
    <cellStyle name="_KT_TG_1_Book1_1_Luy ke von ung nam 2011 -Thoa gui ngay 12-8-2012 10" xfId="1987" xr:uid="{00000000-0005-0000-0000-0000A3070000}"/>
    <cellStyle name="_KT_TG_1_Book1_1_Luy ke von ung nam 2011 -Thoa gui ngay 12-8-2012 11" xfId="1988" xr:uid="{00000000-0005-0000-0000-0000A4070000}"/>
    <cellStyle name="_KT_TG_1_Book1_1_Luy ke von ung nam 2011 -Thoa gui ngay 12-8-2012 12" xfId="1989" xr:uid="{00000000-0005-0000-0000-0000A5070000}"/>
    <cellStyle name="_KT_TG_1_Book1_1_Luy ke von ung nam 2011 -Thoa gui ngay 12-8-2012 13" xfId="1990" xr:uid="{00000000-0005-0000-0000-0000A6070000}"/>
    <cellStyle name="_KT_TG_1_Book1_1_Luy ke von ung nam 2011 -Thoa gui ngay 12-8-2012 14" xfId="1991" xr:uid="{00000000-0005-0000-0000-0000A7070000}"/>
    <cellStyle name="_KT_TG_1_Book1_1_Luy ke von ung nam 2011 -Thoa gui ngay 12-8-2012 15" xfId="1992" xr:uid="{00000000-0005-0000-0000-0000A8070000}"/>
    <cellStyle name="_KT_TG_1_Book1_1_Luy ke von ung nam 2011 -Thoa gui ngay 12-8-2012 16" xfId="1993" xr:uid="{00000000-0005-0000-0000-0000A9070000}"/>
    <cellStyle name="_KT_TG_1_Book1_1_Luy ke von ung nam 2011 -Thoa gui ngay 12-8-2012 17" xfId="1994" xr:uid="{00000000-0005-0000-0000-0000AA070000}"/>
    <cellStyle name="_KT_TG_1_Book1_1_Luy ke von ung nam 2011 -Thoa gui ngay 12-8-2012 18" xfId="1995" xr:uid="{00000000-0005-0000-0000-0000AB070000}"/>
    <cellStyle name="_KT_TG_1_Book1_1_Luy ke von ung nam 2011 -Thoa gui ngay 12-8-2012 2" xfId="1996" xr:uid="{00000000-0005-0000-0000-0000AC070000}"/>
    <cellStyle name="_KT_TG_1_Book1_1_Luy ke von ung nam 2011 -Thoa gui ngay 12-8-2012 3" xfId="1997" xr:uid="{00000000-0005-0000-0000-0000AD070000}"/>
    <cellStyle name="_KT_TG_1_Book1_1_Luy ke von ung nam 2011 -Thoa gui ngay 12-8-2012 4" xfId="1998" xr:uid="{00000000-0005-0000-0000-0000AE070000}"/>
    <cellStyle name="_KT_TG_1_Book1_1_Luy ke von ung nam 2011 -Thoa gui ngay 12-8-2012 5" xfId="1999" xr:uid="{00000000-0005-0000-0000-0000AF070000}"/>
    <cellStyle name="_KT_TG_1_Book1_1_Luy ke von ung nam 2011 -Thoa gui ngay 12-8-2012 6" xfId="2000" xr:uid="{00000000-0005-0000-0000-0000B0070000}"/>
    <cellStyle name="_KT_TG_1_Book1_1_Luy ke von ung nam 2011 -Thoa gui ngay 12-8-2012 7" xfId="2001" xr:uid="{00000000-0005-0000-0000-0000B1070000}"/>
    <cellStyle name="_KT_TG_1_Book1_1_Luy ke von ung nam 2011 -Thoa gui ngay 12-8-2012 8" xfId="2002" xr:uid="{00000000-0005-0000-0000-0000B2070000}"/>
    <cellStyle name="_KT_TG_1_Book1_1_Luy ke von ung nam 2011 -Thoa gui ngay 12-8-2012 9" xfId="2003" xr:uid="{00000000-0005-0000-0000-0000B3070000}"/>
    <cellStyle name="_KT_TG_1_Book1_1_Sheet1" xfId="2004" xr:uid="{00000000-0005-0000-0000-0000B4070000}"/>
    <cellStyle name="_KT_TG_1_Book1_1_Sheet2" xfId="2005" xr:uid="{00000000-0005-0000-0000-0000B5070000}"/>
    <cellStyle name="_KT_TG_1_Book1_1_tach phan nuoc" xfId="2006" xr:uid="{00000000-0005-0000-0000-0000B6070000}"/>
    <cellStyle name="_KT_TG_1_Book1_1_Thong ke thep  AN LAC (02-06-2005)" xfId="2008" xr:uid="{00000000-0005-0000-0000-0000B8070000}"/>
    <cellStyle name="_KT_TG_1_Book1_1_Thong ke thep  AN LAC 1 (02-06-2005)" xfId="2009" xr:uid="{00000000-0005-0000-0000-0000B9070000}"/>
    <cellStyle name="_KT_TG_1_Book1_1_th-thep-PVH-khanh" xfId="2010" xr:uid="{00000000-0005-0000-0000-0000BA070000}"/>
    <cellStyle name="_KT_TG_1_Book1_1_TONG DU TOAN Theo TT03-04-QD10-11" xfId="2007" xr:uid="{00000000-0005-0000-0000-0000B7070000}"/>
    <cellStyle name="_KT_TG_1_Book1_2" xfId="2011" xr:uid="{00000000-0005-0000-0000-0000BB070000}"/>
    <cellStyle name="_KT_TG_1_Book1_2 2" xfId="2012" xr:uid="{00000000-0005-0000-0000-0000BC070000}"/>
    <cellStyle name="_KT_TG_1_Book1_2_bang bao gia chung" xfId="2013" xr:uid="{00000000-0005-0000-0000-0000BD070000}"/>
    <cellStyle name="_KT_TG_1_Book1_2_BC CV 6403 BKHĐT" xfId="2014" xr:uid="{00000000-0005-0000-0000-0000BE070000}"/>
    <cellStyle name="_KT_TG_1_Book1_2_Bieu3ODA" xfId="2015" xr:uid="{00000000-0005-0000-0000-0000BF070000}"/>
    <cellStyle name="_KT_TG_1_Book1_2_Book1" xfId="2016" xr:uid="{00000000-0005-0000-0000-0000C0070000}"/>
    <cellStyle name="_KT_TG_1_Book1_2_DA-TTBi-NHue(16-6-05)-theoSXD" xfId="2017" xr:uid="{00000000-0005-0000-0000-0000C1070000}"/>
    <cellStyle name="_KT_TG_1_Book1_2_DGKL KT 29-07-2005" xfId="2018" xr:uid="{00000000-0005-0000-0000-0000C2070000}"/>
    <cellStyle name="_KT_TG_1_Book1_2_DgklKNHA" xfId="2019" xr:uid="{00000000-0005-0000-0000-0000C3070000}"/>
    <cellStyle name="_KT_TG_1_Book1_2_dien trong nha" xfId="2020" xr:uid="{00000000-0005-0000-0000-0000C4070000}"/>
    <cellStyle name="_KT_TG_1_Book1_2_Dtoan-LTT-18-01" xfId="2021" xr:uid="{00000000-0005-0000-0000-0000C5070000}"/>
    <cellStyle name="_KT_TG_1_Book1_2_DU TOAN NGUYEN HUE - GD2 (1-02-05) 1" xfId="2022" xr:uid="{00000000-0005-0000-0000-0000C6070000}"/>
    <cellStyle name="_KT_TG_1_Book1_2_DU TOAN NGUYEN VAN NGHI Thai 03-04 cat theo SXD QD10-11-CAT THEO ANH HAU The End Tach" xfId="2023" xr:uid="{00000000-0005-0000-0000-0000C7070000}"/>
    <cellStyle name="_KT_TG_1_Book1_2_dutoan dptd" xfId="2024" xr:uid="{00000000-0005-0000-0000-0000C8070000}"/>
    <cellStyle name="_KT_TG_1_Book1_2_he thong dien" xfId="2025" xr:uid="{00000000-0005-0000-0000-0000C9070000}"/>
    <cellStyle name="_KT_TG_1_Book1_2_klchinhsua" xfId="2026" xr:uid="{00000000-0005-0000-0000-0000CA070000}"/>
    <cellStyle name="_KT_TG_1_Book1_2_Luy ke von ung nam 2011 -Thoa gui ngay 12-8-2012" xfId="2027" xr:uid="{00000000-0005-0000-0000-0000CB070000}"/>
    <cellStyle name="_KT_TG_1_Book1_2_Sheet1" xfId="2028" xr:uid="{00000000-0005-0000-0000-0000CC070000}"/>
    <cellStyle name="_KT_TG_1_Book1_2_Sheet2" xfId="2029" xr:uid="{00000000-0005-0000-0000-0000CD070000}"/>
    <cellStyle name="_KT_TG_1_Book1_2_tach phan nuoc" xfId="2030" xr:uid="{00000000-0005-0000-0000-0000CE070000}"/>
    <cellStyle name="_KT_TG_1_Book1_2_Thong ke thep  AN LAC (02-06-2005)" xfId="2032" xr:uid="{00000000-0005-0000-0000-0000D0070000}"/>
    <cellStyle name="_KT_TG_1_Book1_2_Thong ke thep  AN LAC 1 (02-06-2005)" xfId="2033" xr:uid="{00000000-0005-0000-0000-0000D1070000}"/>
    <cellStyle name="_KT_TG_1_Book1_2_th-thep-PVH-khanh" xfId="2034" xr:uid="{00000000-0005-0000-0000-0000D2070000}"/>
    <cellStyle name="_KT_TG_1_Book1_2_TONG DU TOAN Theo TT03-04-QD10-11" xfId="2031" xr:uid="{00000000-0005-0000-0000-0000CF070000}"/>
    <cellStyle name="_KT_TG_1_Book1_3" xfId="2035" xr:uid="{00000000-0005-0000-0000-0000D3070000}"/>
    <cellStyle name="_KT_TG_1_Book1_4" xfId="2036" xr:uid="{00000000-0005-0000-0000-0000D4070000}"/>
    <cellStyle name="_KT_TG_1_Book1_Bản đối chiếu (ok)" xfId="2037" xr:uid="{00000000-0005-0000-0000-0000D5070000}"/>
    <cellStyle name="_KT_TG_1_Book1_bang bao gia chung" xfId="2038" xr:uid="{00000000-0005-0000-0000-0000D6070000}"/>
    <cellStyle name="_KT_TG_1_Book1_BC CV 6403 BKHĐT" xfId="2039" xr:uid="{00000000-0005-0000-0000-0000D7070000}"/>
    <cellStyle name="_KT_TG_1_Book1_BC-QT-WB-dthao" xfId="2040" xr:uid="{00000000-0005-0000-0000-0000D8070000}"/>
    <cellStyle name="_KT_TG_1_Book1_Bieu mau cong trinh khoi cong moi 3-4" xfId="2041" xr:uid="{00000000-0005-0000-0000-0000D9070000}"/>
    <cellStyle name="_KT_TG_1_Book1_Bieu Tổng hợp XDCB  BC đến 30. 11.2013" xfId="2042" xr:uid="{00000000-0005-0000-0000-0000DA070000}"/>
    <cellStyle name="_KT_TG_1_Book1_Bieu3ODA" xfId="2043" xr:uid="{00000000-0005-0000-0000-0000DB070000}"/>
    <cellStyle name="_KT_TG_1_Book1_Bieu4HTMT" xfId="2044" xr:uid="{00000000-0005-0000-0000-0000DC070000}"/>
    <cellStyle name="_KT_TG_1_Book1_bo sung von KCH nam 2010 va Du an tre kho khan" xfId="2045" xr:uid="{00000000-0005-0000-0000-0000DD070000}"/>
    <cellStyle name="_KT_TG_1_Book1_Book1" xfId="2046" xr:uid="{00000000-0005-0000-0000-0000DE070000}"/>
    <cellStyle name="_KT_TG_1_Book1_danh muc chuan bi dau tu 2011 ngay 07-6-2011" xfId="2047" xr:uid="{00000000-0005-0000-0000-0000DF070000}"/>
    <cellStyle name="_KT_TG_1_Book1_Danh muc pbo nguon von XSKT, XDCB nam 2009 chuyen qua nam 2010" xfId="2048" xr:uid="{00000000-0005-0000-0000-0000E0070000}"/>
    <cellStyle name="_KT_TG_1_Book1_DA-TTBi-NHue(16-6-05)-theoSXD" xfId="2049" xr:uid="{00000000-0005-0000-0000-0000E1070000}"/>
    <cellStyle name="_KT_TG_1_Book1_DGKL KT 29-07-2005" xfId="2050" xr:uid="{00000000-0005-0000-0000-0000E2070000}"/>
    <cellStyle name="_KT_TG_1_Book1_DgklKNHA" xfId="2051" xr:uid="{00000000-0005-0000-0000-0000E3070000}"/>
    <cellStyle name="_KT_TG_1_Book1_dien trong nha" xfId="2052" xr:uid="{00000000-0005-0000-0000-0000E4070000}"/>
    <cellStyle name="_KT_TG_1_Book1_dieu chinh KH 2011 ngay 26-5-2011111" xfId="2053" xr:uid="{00000000-0005-0000-0000-0000E5070000}"/>
    <cellStyle name="_KT_TG_1_Book1_DS KCH PHAN BO VON NSDP NAM 2010" xfId="2054" xr:uid="{00000000-0005-0000-0000-0000E6070000}"/>
    <cellStyle name="_KT_TG_1_Book1_Dtoan-LTT-18-01" xfId="2055" xr:uid="{00000000-0005-0000-0000-0000E7070000}"/>
    <cellStyle name="_KT_TG_1_Book1_DU TOAN NGUYEN HUE - GD2 (1-02-05) 1" xfId="2056" xr:uid="{00000000-0005-0000-0000-0000E8070000}"/>
    <cellStyle name="_KT_TG_1_Book1_DU TOAN NGUYEN VAN NGHI Thai 03-04 cat theo SXD QD10-11-CAT THEO ANH HAU The End Tach" xfId="2057" xr:uid="{00000000-0005-0000-0000-0000E9070000}"/>
    <cellStyle name="_KT_TG_1_Book1_dutoan dptd" xfId="2058" xr:uid="{00000000-0005-0000-0000-0000EA070000}"/>
    <cellStyle name="_KT_TG_1_Book1_giao KH 2011 ngay 10-12-2010" xfId="2059" xr:uid="{00000000-0005-0000-0000-0000EB070000}"/>
    <cellStyle name="_KT_TG_1_Book1_he thong dien" xfId="2060" xr:uid="{00000000-0005-0000-0000-0000EC070000}"/>
    <cellStyle name="_KT_TG_1_Book1_klchinhsua" xfId="2061" xr:uid="{00000000-0005-0000-0000-0000ED070000}"/>
    <cellStyle name="_KT_TG_1_Book1_Luy ke von ung nam 2011 -Thoa gui ngay 12-8-2012" xfId="2062" xr:uid="{00000000-0005-0000-0000-0000EE070000}"/>
    <cellStyle name="_KT_TG_1_Book1_Sheet1" xfId="2063" xr:uid="{00000000-0005-0000-0000-0000EF070000}"/>
    <cellStyle name="_KT_TG_1_Book1_Sheet2" xfId="2064" xr:uid="{00000000-0005-0000-0000-0000F0070000}"/>
    <cellStyle name="_KT_TG_1_Book1_tach phan nuoc" xfId="2065" xr:uid="{00000000-0005-0000-0000-0000F1070000}"/>
    <cellStyle name="_KT_TG_1_Book1_TH KE" xfId="2067" xr:uid="{00000000-0005-0000-0000-0000F3070000}"/>
    <cellStyle name="_KT_TG_1_Book1_Thong ke thep  AN LAC (02-06-2005)" xfId="2068" xr:uid="{00000000-0005-0000-0000-0000F4070000}"/>
    <cellStyle name="_KT_TG_1_Book1_Thong ke thep  AN LAC 1 (02-06-2005)" xfId="2069" xr:uid="{00000000-0005-0000-0000-0000F5070000}"/>
    <cellStyle name="_KT_TG_1_Book1_th-thep-PVH-khanh" xfId="2070" xr:uid="{00000000-0005-0000-0000-0000F6070000}"/>
    <cellStyle name="_KT_TG_1_Book1_TONG DU TOAN Theo TT03-04-QD10-11" xfId="2066" xr:uid="{00000000-0005-0000-0000-0000F2070000}"/>
    <cellStyle name="_KT_TG_1_BQL-ok" xfId="2071" xr:uid="{00000000-0005-0000-0000-0000F7070000}"/>
    <cellStyle name="_KT_TG_1_CAU Khanh Nam(Thi Cong)" xfId="2072" xr:uid="{00000000-0005-0000-0000-0000F8070000}"/>
    <cellStyle name="_KT_TG_1_CAU Khanh Nam(Thi Cong) 10" xfId="2073" xr:uid="{00000000-0005-0000-0000-0000F9070000}"/>
    <cellStyle name="_KT_TG_1_CAU Khanh Nam(Thi Cong) 11" xfId="2074" xr:uid="{00000000-0005-0000-0000-0000FA070000}"/>
    <cellStyle name="_KT_TG_1_CAU Khanh Nam(Thi Cong) 12" xfId="2075" xr:uid="{00000000-0005-0000-0000-0000FB070000}"/>
    <cellStyle name="_KT_TG_1_CAU Khanh Nam(Thi Cong) 13" xfId="2076" xr:uid="{00000000-0005-0000-0000-0000FC070000}"/>
    <cellStyle name="_KT_TG_1_CAU Khanh Nam(Thi Cong) 14" xfId="2077" xr:uid="{00000000-0005-0000-0000-0000FD070000}"/>
    <cellStyle name="_KT_TG_1_CAU Khanh Nam(Thi Cong) 15" xfId="2078" xr:uid="{00000000-0005-0000-0000-0000FE070000}"/>
    <cellStyle name="_KT_TG_1_CAU Khanh Nam(Thi Cong) 16" xfId="2079" xr:uid="{00000000-0005-0000-0000-0000FF070000}"/>
    <cellStyle name="_KT_TG_1_CAU Khanh Nam(Thi Cong) 17" xfId="2080" xr:uid="{00000000-0005-0000-0000-000000080000}"/>
    <cellStyle name="_KT_TG_1_CAU Khanh Nam(Thi Cong) 18" xfId="2081" xr:uid="{00000000-0005-0000-0000-000001080000}"/>
    <cellStyle name="_KT_TG_1_CAU Khanh Nam(Thi Cong) 2" xfId="2082" xr:uid="{00000000-0005-0000-0000-000002080000}"/>
    <cellStyle name="_KT_TG_1_CAU Khanh Nam(Thi Cong) 3" xfId="2083" xr:uid="{00000000-0005-0000-0000-000003080000}"/>
    <cellStyle name="_KT_TG_1_CAU Khanh Nam(Thi Cong) 4" xfId="2084" xr:uid="{00000000-0005-0000-0000-000004080000}"/>
    <cellStyle name="_KT_TG_1_CAU Khanh Nam(Thi Cong) 5" xfId="2085" xr:uid="{00000000-0005-0000-0000-000005080000}"/>
    <cellStyle name="_KT_TG_1_CAU Khanh Nam(Thi Cong) 6" xfId="2086" xr:uid="{00000000-0005-0000-0000-000006080000}"/>
    <cellStyle name="_KT_TG_1_CAU Khanh Nam(Thi Cong) 7" xfId="2087" xr:uid="{00000000-0005-0000-0000-000007080000}"/>
    <cellStyle name="_KT_TG_1_CAU Khanh Nam(Thi Cong) 8" xfId="2088" xr:uid="{00000000-0005-0000-0000-000008080000}"/>
    <cellStyle name="_KT_TG_1_CAU Khanh Nam(Thi Cong) 9" xfId="2089" xr:uid="{00000000-0005-0000-0000-000009080000}"/>
    <cellStyle name="_KT_TG_1_ChiHuong_ApGia" xfId="2092" xr:uid="{00000000-0005-0000-0000-00000C080000}"/>
    <cellStyle name="_KT_TG_1_CoCauPhi (version 1)" xfId="2090" xr:uid="{00000000-0005-0000-0000-00000A080000}"/>
    <cellStyle name="_KT_TG_1_Copy of 05-12  KH trung han 2016-2020 - Liem Thinh edited (1)" xfId="2091" xr:uid="{00000000-0005-0000-0000-00000B080000}"/>
    <cellStyle name="_KT_TG_1_danh muc chuan bi dau tu 2011 ngay 07-6-2011" xfId="2093" xr:uid="{00000000-0005-0000-0000-00000D080000}"/>
    <cellStyle name="_KT_TG_1_Danh muc pbo nguon von XSKT, XDCB nam 2009 chuyen qua nam 2010" xfId="2094" xr:uid="{00000000-0005-0000-0000-00000E080000}"/>
    <cellStyle name="_KT_TG_1_DA-TTBi-NHue(16-6-05)-theoSXD" xfId="2095" xr:uid="{00000000-0005-0000-0000-00000F080000}"/>
    <cellStyle name="_KT_TG_1_DAU NOI PL-CL TAI PHU LAMHC" xfId="2096" xr:uid="{00000000-0005-0000-0000-000010080000}"/>
    <cellStyle name="_KT_TG_1_DGKL KT 29-07-2005" xfId="2097" xr:uid="{00000000-0005-0000-0000-000011080000}"/>
    <cellStyle name="_KT_TG_1_DgklKNHA" xfId="2098" xr:uid="{00000000-0005-0000-0000-000012080000}"/>
    <cellStyle name="_KT_TG_1_dien trong nha" xfId="2099" xr:uid="{00000000-0005-0000-0000-000013080000}"/>
    <cellStyle name="_KT_TG_1_dieu chinh KH 2011 ngay 26-5-2011111" xfId="2100" xr:uid="{00000000-0005-0000-0000-000014080000}"/>
    <cellStyle name="_KT_TG_1_DS KCH PHAN BO VON NSDP NAM 2010" xfId="2101" xr:uid="{00000000-0005-0000-0000-000015080000}"/>
    <cellStyle name="_KT_TG_1_DT 2014" xfId="2102" xr:uid="{00000000-0005-0000-0000-000016080000}"/>
    <cellStyle name="_KT_TG_1_DTCDT MR.2N110.HOCMON.TDTOAN.CCUNG" xfId="2103" xr:uid="{00000000-0005-0000-0000-000017080000}"/>
    <cellStyle name="_KT_TG_1_Dtoan-LTT-18-01" xfId="2104" xr:uid="{00000000-0005-0000-0000-000018080000}"/>
    <cellStyle name="_KT_TG_1_DU TOAN NGUYEN HUE - GD2 (1-02-05) 1" xfId="2105" xr:uid="{00000000-0005-0000-0000-000019080000}"/>
    <cellStyle name="_KT_TG_1_DU TOAN NGUYEN VAN NGHI A Nghiem" xfId="2106" xr:uid="{00000000-0005-0000-0000-00001A080000}"/>
    <cellStyle name="_KT_TG_1_DU TOAN NGUYEN VAN NGHI Thai 03-04 cat theo SXD QD10-11-CAT THEO ANH HAU The End Tach" xfId="2107" xr:uid="{00000000-0005-0000-0000-00001B080000}"/>
    <cellStyle name="_KT_TG_1_DU TRU VAT TU" xfId="2108" xr:uid="{00000000-0005-0000-0000-00001C080000}"/>
    <cellStyle name="_KT_TG_1_dutoan dien" xfId="2109" xr:uid="{00000000-0005-0000-0000-00001D080000}"/>
    <cellStyle name="_KT_TG_1_dutoan dptd" xfId="2110" xr:uid="{00000000-0005-0000-0000-00001E080000}"/>
    <cellStyle name="_KT_TG_1_dutoan nuoc" xfId="2111" xr:uid="{00000000-0005-0000-0000-00001F080000}"/>
    <cellStyle name="_KT_TG_1_giao KH 2011 ngay 10-12-2010" xfId="2113" xr:uid="{00000000-0005-0000-0000-000021080000}"/>
    <cellStyle name="_KT_TG_1_GTGT 2003" xfId="2112" xr:uid="{00000000-0005-0000-0000-000020080000}"/>
    <cellStyle name="_KT_TG_1_he thong dien" xfId="2114" xr:uid="{00000000-0005-0000-0000-000022080000}"/>
    <cellStyle name="_KT_TG_1_KE KHAI THUE GTGT 2004" xfId="2115" xr:uid="{00000000-0005-0000-0000-000023080000}"/>
    <cellStyle name="_KT_TG_1_KE KHAI THUE GTGT 2004 10" xfId="2116" xr:uid="{00000000-0005-0000-0000-000024080000}"/>
    <cellStyle name="_KT_TG_1_KE KHAI THUE GTGT 2004 11" xfId="2117" xr:uid="{00000000-0005-0000-0000-000025080000}"/>
    <cellStyle name="_KT_TG_1_KE KHAI THUE GTGT 2004 12" xfId="2118" xr:uid="{00000000-0005-0000-0000-000026080000}"/>
    <cellStyle name="_KT_TG_1_KE KHAI THUE GTGT 2004 13" xfId="2119" xr:uid="{00000000-0005-0000-0000-000027080000}"/>
    <cellStyle name="_KT_TG_1_KE KHAI THUE GTGT 2004 14" xfId="2120" xr:uid="{00000000-0005-0000-0000-000028080000}"/>
    <cellStyle name="_KT_TG_1_KE KHAI THUE GTGT 2004 15" xfId="2121" xr:uid="{00000000-0005-0000-0000-000029080000}"/>
    <cellStyle name="_KT_TG_1_KE KHAI THUE GTGT 2004 16" xfId="2122" xr:uid="{00000000-0005-0000-0000-00002A080000}"/>
    <cellStyle name="_KT_TG_1_KE KHAI THUE GTGT 2004 17" xfId="2123" xr:uid="{00000000-0005-0000-0000-00002B080000}"/>
    <cellStyle name="_KT_TG_1_KE KHAI THUE GTGT 2004 18" xfId="2124" xr:uid="{00000000-0005-0000-0000-00002C080000}"/>
    <cellStyle name="_KT_TG_1_KE KHAI THUE GTGT 2004 2" xfId="2125" xr:uid="{00000000-0005-0000-0000-00002D080000}"/>
    <cellStyle name="_KT_TG_1_KE KHAI THUE GTGT 2004 3" xfId="2126" xr:uid="{00000000-0005-0000-0000-00002E080000}"/>
    <cellStyle name="_KT_TG_1_KE KHAI THUE GTGT 2004 4" xfId="2127" xr:uid="{00000000-0005-0000-0000-00002F080000}"/>
    <cellStyle name="_KT_TG_1_KE KHAI THUE GTGT 2004 5" xfId="2128" xr:uid="{00000000-0005-0000-0000-000030080000}"/>
    <cellStyle name="_KT_TG_1_KE KHAI THUE GTGT 2004 6" xfId="2129" xr:uid="{00000000-0005-0000-0000-000031080000}"/>
    <cellStyle name="_KT_TG_1_KE KHAI THUE GTGT 2004 7" xfId="2130" xr:uid="{00000000-0005-0000-0000-000032080000}"/>
    <cellStyle name="_KT_TG_1_KE KHAI THUE GTGT 2004 8" xfId="2131" xr:uid="{00000000-0005-0000-0000-000033080000}"/>
    <cellStyle name="_KT_TG_1_KE KHAI THUE GTGT 2004 9" xfId="2132" xr:uid="{00000000-0005-0000-0000-000034080000}"/>
    <cellStyle name="_KT_TG_1_KE KHAI THUE GTGT 2004_BCTC2004" xfId="2133" xr:uid="{00000000-0005-0000-0000-000035080000}"/>
    <cellStyle name="_KT_TG_1_KH 2013 Huyen SÔNG MÃ" xfId="2136" xr:uid="{00000000-0005-0000-0000-000038080000}"/>
    <cellStyle name="_KT_TG_1_KH TPCP 2016-2020 (tong hop)" xfId="2137" xr:uid="{00000000-0005-0000-0000-000039080000}"/>
    <cellStyle name="_KT_TG_1_KH TPCP vung TNB (03-1-2012)" xfId="2138" xr:uid="{00000000-0005-0000-0000-00003A080000}"/>
    <cellStyle name="_KT_TG_1_kien giang 2" xfId="2134" xr:uid="{00000000-0005-0000-0000-000036080000}"/>
    <cellStyle name="_KT_TG_1_klchinhsua" xfId="2135" xr:uid="{00000000-0005-0000-0000-000037080000}"/>
    <cellStyle name="_KT_TG_1_Lora-tungchau" xfId="2139" xr:uid="{00000000-0005-0000-0000-00003B080000}"/>
    <cellStyle name="_KT_TG_1_Luy ke von ung nam 2011 -Thoa gui ngay 12-8-2012" xfId="2140" xr:uid="{00000000-0005-0000-0000-00003C080000}"/>
    <cellStyle name="_KT_TG_1_NhanCong" xfId="2142" xr:uid="{00000000-0005-0000-0000-00003E080000}"/>
    <cellStyle name="_KT_TG_1_N-X-T-04" xfId="2141" xr:uid="{00000000-0005-0000-0000-00003D080000}"/>
    <cellStyle name="_KT_TG_1_PGIA-phieu tham tra Kho bac" xfId="2143" xr:uid="{00000000-0005-0000-0000-00003F080000}"/>
    <cellStyle name="_KT_TG_1_phu luc tong ket tinh hinh TH giai doan 03-10 (ngay 30)" xfId="2149" xr:uid="{00000000-0005-0000-0000-000045080000}"/>
    <cellStyle name="_KT_TG_1_PL 01" xfId="2144" xr:uid="{00000000-0005-0000-0000-000040080000}"/>
    <cellStyle name="_KT_TG_1_PT02-02" xfId="2145" xr:uid="{00000000-0005-0000-0000-000041080000}"/>
    <cellStyle name="_KT_TG_1_PT02-02_Book1" xfId="2146" xr:uid="{00000000-0005-0000-0000-000042080000}"/>
    <cellStyle name="_KT_TG_1_PT02-03" xfId="2147" xr:uid="{00000000-0005-0000-0000-000043080000}"/>
    <cellStyle name="_KT_TG_1_PT02-03_Book1" xfId="2148" xr:uid="{00000000-0005-0000-0000-000044080000}"/>
    <cellStyle name="_KT_TG_1_Qt-HT3PQ1(CauKho)" xfId="2150" xr:uid="{00000000-0005-0000-0000-000046080000}"/>
    <cellStyle name="_KT_TG_1_Sheet1" xfId="2151" xr:uid="{00000000-0005-0000-0000-000047080000}"/>
    <cellStyle name="_KT_TG_1_Sheet2" xfId="2152" xr:uid="{00000000-0005-0000-0000-000048080000}"/>
    <cellStyle name="_KT_TG_1_tach phan nuoc" xfId="2153" xr:uid="{00000000-0005-0000-0000-000049080000}"/>
    <cellStyle name="_KT_TG_1_tang nhon phu" xfId="2154" xr:uid="{00000000-0005-0000-0000-00004A080000}"/>
    <cellStyle name="_KT_TG_1_TH KE" xfId="2157" xr:uid="{00000000-0005-0000-0000-00004D080000}"/>
    <cellStyle name="_KT_TG_1_Thong ke thep  AN LAC (02-06-2005)" xfId="2158" xr:uid="{00000000-0005-0000-0000-00004E080000}"/>
    <cellStyle name="_KT_TG_1_Thong ke thep  AN LAC 1 (02-06-2005)" xfId="2159" xr:uid="{00000000-0005-0000-0000-00004F080000}"/>
    <cellStyle name="_KT_TG_1_th-thep-PVH-khanh" xfId="2160" xr:uid="{00000000-0005-0000-0000-000050080000}"/>
    <cellStyle name="_KT_TG_1_TK152-04" xfId="2155" xr:uid="{00000000-0005-0000-0000-00004B080000}"/>
    <cellStyle name="_KT_TG_1_TONG DU TOAN Theo TT03-04-QD10-11" xfId="2156" xr:uid="{00000000-0005-0000-0000-00004C080000}"/>
    <cellStyle name="_KT_TG_1_ÿÿÿÿÿ" xfId="2161" xr:uid="{00000000-0005-0000-0000-000051080000}"/>
    <cellStyle name="_KT_TG_1_ÿÿÿÿÿ_Bieu mau cong trinh khoi cong moi 3-4" xfId="2162" xr:uid="{00000000-0005-0000-0000-000052080000}"/>
    <cellStyle name="_KT_TG_1_ÿÿÿÿÿ_Bieu3ODA" xfId="2163" xr:uid="{00000000-0005-0000-0000-000053080000}"/>
    <cellStyle name="_KT_TG_1_ÿÿÿÿÿ_Bieu4HTMT" xfId="2164" xr:uid="{00000000-0005-0000-0000-000054080000}"/>
    <cellStyle name="_KT_TG_1_ÿÿÿÿÿ_KH TPCP vung TNB (03-1-2012)" xfId="2166" xr:uid="{00000000-0005-0000-0000-000056080000}"/>
    <cellStyle name="_KT_TG_1_ÿÿÿÿÿ_kien giang 2" xfId="2165" xr:uid="{00000000-0005-0000-0000-000055080000}"/>
    <cellStyle name="_KT_TG_2" xfId="2167" xr:uid="{00000000-0005-0000-0000-000057080000}"/>
    <cellStyle name="_KT_TG_2 2" xfId="2168" xr:uid="{00000000-0005-0000-0000-000058080000}"/>
    <cellStyle name="_KT_TG_2 3" xfId="2169" xr:uid="{00000000-0005-0000-0000-000059080000}"/>
    <cellStyle name="_KT_TG_2 4" xfId="2170" xr:uid="{00000000-0005-0000-0000-00005A080000}"/>
    <cellStyle name="_KT_TG_2_03. Nợ XDCB" xfId="2171" xr:uid="{00000000-0005-0000-0000-00005B080000}"/>
    <cellStyle name="_KT_TG_2_05-12  KH trung han 2016-2020 - Liem Thinh edited" xfId="2172" xr:uid="{00000000-0005-0000-0000-00005C080000}"/>
    <cellStyle name="_KT_TG_2_ApGiaVatTu_cayxanh_latgach" xfId="2173" xr:uid="{00000000-0005-0000-0000-00005D080000}"/>
    <cellStyle name="_KT_TG_2_bang bao gia chung" xfId="2174" xr:uid="{00000000-0005-0000-0000-00005E080000}"/>
    <cellStyle name="_KT_TG_2_BANG TONG HOP TINH HINH THANH QUYET TOAN (MOI I)" xfId="2175" xr:uid="{00000000-0005-0000-0000-00005F080000}"/>
    <cellStyle name="_KT_TG_2_BANG TONG HOP TINH HINH THANH QUYET TOAN (MOI I) 10" xfId="2176" xr:uid="{00000000-0005-0000-0000-000060080000}"/>
    <cellStyle name="_KT_TG_2_BANG TONG HOP TINH HINH THANH QUYET TOAN (MOI I) 11" xfId="2177" xr:uid="{00000000-0005-0000-0000-000061080000}"/>
    <cellStyle name="_KT_TG_2_BANG TONG HOP TINH HINH THANH QUYET TOAN (MOI I) 12" xfId="2178" xr:uid="{00000000-0005-0000-0000-000062080000}"/>
    <cellStyle name="_KT_TG_2_BANG TONG HOP TINH HINH THANH QUYET TOAN (MOI I) 13" xfId="2179" xr:uid="{00000000-0005-0000-0000-000063080000}"/>
    <cellStyle name="_KT_TG_2_BANG TONG HOP TINH HINH THANH QUYET TOAN (MOI I) 14" xfId="2180" xr:uid="{00000000-0005-0000-0000-000064080000}"/>
    <cellStyle name="_KT_TG_2_BANG TONG HOP TINH HINH THANH QUYET TOAN (MOI I) 15" xfId="2181" xr:uid="{00000000-0005-0000-0000-000065080000}"/>
    <cellStyle name="_KT_TG_2_BANG TONG HOP TINH HINH THANH QUYET TOAN (MOI I) 16" xfId="2182" xr:uid="{00000000-0005-0000-0000-000066080000}"/>
    <cellStyle name="_KT_TG_2_BANG TONG HOP TINH HINH THANH QUYET TOAN (MOI I) 17" xfId="2183" xr:uid="{00000000-0005-0000-0000-000067080000}"/>
    <cellStyle name="_KT_TG_2_BANG TONG HOP TINH HINH THANH QUYET TOAN (MOI I) 18" xfId="2184" xr:uid="{00000000-0005-0000-0000-000068080000}"/>
    <cellStyle name="_KT_TG_2_BANG TONG HOP TINH HINH THANH QUYET TOAN (MOI I) 2" xfId="2185" xr:uid="{00000000-0005-0000-0000-000069080000}"/>
    <cellStyle name="_KT_TG_2_BANG TONG HOP TINH HINH THANH QUYET TOAN (MOI I) 3" xfId="2186" xr:uid="{00000000-0005-0000-0000-00006A080000}"/>
    <cellStyle name="_KT_TG_2_BANG TONG HOP TINH HINH THANH QUYET TOAN (MOI I) 4" xfId="2187" xr:uid="{00000000-0005-0000-0000-00006B080000}"/>
    <cellStyle name="_KT_TG_2_BANG TONG HOP TINH HINH THANH QUYET TOAN (MOI I) 5" xfId="2188" xr:uid="{00000000-0005-0000-0000-00006C080000}"/>
    <cellStyle name="_KT_TG_2_BANG TONG HOP TINH HINH THANH QUYET TOAN (MOI I) 6" xfId="2189" xr:uid="{00000000-0005-0000-0000-00006D080000}"/>
    <cellStyle name="_KT_TG_2_BANG TONG HOP TINH HINH THANH QUYET TOAN (MOI I) 7" xfId="2190" xr:uid="{00000000-0005-0000-0000-00006E080000}"/>
    <cellStyle name="_KT_TG_2_BANG TONG HOP TINH HINH THANH QUYET TOAN (MOI I) 8" xfId="2191" xr:uid="{00000000-0005-0000-0000-00006F080000}"/>
    <cellStyle name="_KT_TG_2_BANG TONG HOP TINH HINH THANH QUYET TOAN (MOI I) 9" xfId="2192" xr:uid="{00000000-0005-0000-0000-000070080000}"/>
    <cellStyle name="_KT_TG_2_BAO CAO KLCT PT2000" xfId="2193" xr:uid="{00000000-0005-0000-0000-000071080000}"/>
    <cellStyle name="_KT_TG_2_BAO CAO PT2000" xfId="2194" xr:uid="{00000000-0005-0000-0000-000072080000}"/>
    <cellStyle name="_KT_TG_2_BAO CAO PT2000_Book1" xfId="2195" xr:uid="{00000000-0005-0000-0000-000073080000}"/>
    <cellStyle name="_KT_TG_2_Bao cao XDCB 2001 - T11 KH dieu chinh 20-11-THAI" xfId="2196" xr:uid="{00000000-0005-0000-0000-000074080000}"/>
    <cellStyle name="_KT_TG_2_BAO GIA NGAY 24-10-08 (co dam)" xfId="2197" xr:uid="{00000000-0005-0000-0000-000075080000}"/>
    <cellStyle name="_KT_TG_2_BAO GIA NGAY 24-10-08 (co dam) 10" xfId="2198" xr:uid="{00000000-0005-0000-0000-000076080000}"/>
    <cellStyle name="_KT_TG_2_BAO GIA NGAY 24-10-08 (co dam) 11" xfId="2199" xr:uid="{00000000-0005-0000-0000-000077080000}"/>
    <cellStyle name="_KT_TG_2_BAO GIA NGAY 24-10-08 (co dam) 12" xfId="2200" xr:uid="{00000000-0005-0000-0000-000078080000}"/>
    <cellStyle name="_KT_TG_2_BAO GIA NGAY 24-10-08 (co dam) 13" xfId="2201" xr:uid="{00000000-0005-0000-0000-000079080000}"/>
    <cellStyle name="_KT_TG_2_BAO GIA NGAY 24-10-08 (co dam) 14" xfId="2202" xr:uid="{00000000-0005-0000-0000-00007A080000}"/>
    <cellStyle name="_KT_TG_2_BAO GIA NGAY 24-10-08 (co dam) 15" xfId="2203" xr:uid="{00000000-0005-0000-0000-00007B080000}"/>
    <cellStyle name="_KT_TG_2_BAO GIA NGAY 24-10-08 (co dam) 16" xfId="2204" xr:uid="{00000000-0005-0000-0000-00007C080000}"/>
    <cellStyle name="_KT_TG_2_BAO GIA NGAY 24-10-08 (co dam) 17" xfId="2205" xr:uid="{00000000-0005-0000-0000-00007D080000}"/>
    <cellStyle name="_KT_TG_2_BAO GIA NGAY 24-10-08 (co dam) 18" xfId="2206" xr:uid="{00000000-0005-0000-0000-00007E080000}"/>
    <cellStyle name="_KT_TG_2_BAO GIA NGAY 24-10-08 (co dam) 2" xfId="2207" xr:uid="{00000000-0005-0000-0000-00007F080000}"/>
    <cellStyle name="_KT_TG_2_BAO GIA NGAY 24-10-08 (co dam) 3" xfId="2208" xr:uid="{00000000-0005-0000-0000-000080080000}"/>
    <cellStyle name="_KT_TG_2_BAO GIA NGAY 24-10-08 (co dam) 4" xfId="2209" xr:uid="{00000000-0005-0000-0000-000081080000}"/>
    <cellStyle name="_KT_TG_2_BAO GIA NGAY 24-10-08 (co dam) 5" xfId="2210" xr:uid="{00000000-0005-0000-0000-000082080000}"/>
    <cellStyle name="_KT_TG_2_BAO GIA NGAY 24-10-08 (co dam) 6" xfId="2211" xr:uid="{00000000-0005-0000-0000-000083080000}"/>
    <cellStyle name="_KT_TG_2_BAO GIA NGAY 24-10-08 (co dam) 7" xfId="2212" xr:uid="{00000000-0005-0000-0000-000084080000}"/>
    <cellStyle name="_KT_TG_2_BAO GIA NGAY 24-10-08 (co dam) 8" xfId="2213" xr:uid="{00000000-0005-0000-0000-000085080000}"/>
    <cellStyle name="_KT_TG_2_BAO GIA NGAY 24-10-08 (co dam) 9" xfId="2214" xr:uid="{00000000-0005-0000-0000-000086080000}"/>
    <cellStyle name="_KT_TG_2_BC  NAM 2007" xfId="2215" xr:uid="{00000000-0005-0000-0000-000087080000}"/>
    <cellStyle name="_KT_TG_2_BC CV 6403 BKHĐT" xfId="2216" xr:uid="{00000000-0005-0000-0000-000088080000}"/>
    <cellStyle name="_KT_TG_2_BC NQ11-CP - chinh sua lai" xfId="2217" xr:uid="{00000000-0005-0000-0000-000089080000}"/>
    <cellStyle name="_KT_TG_2_BC NQ11-CP-Quynh sau bieu so3" xfId="2218" xr:uid="{00000000-0005-0000-0000-00008A080000}"/>
    <cellStyle name="_KT_TG_2_BC_NQ11-CP_-_Thao_sua_lai" xfId="2219" xr:uid="{00000000-0005-0000-0000-00008B080000}"/>
    <cellStyle name="_KT_TG_2_Bieu 10 Chitiet no XDCB " xfId="2220" xr:uid="{00000000-0005-0000-0000-00008C080000}"/>
    <cellStyle name="_KT_TG_2_Bieu 12 MTQG TW theo du an" xfId="2221" xr:uid="{00000000-0005-0000-0000-00008D080000}"/>
    <cellStyle name="_KT_TG_2_Bieu 14 Chi tiet TPCP" xfId="2222" xr:uid="{00000000-0005-0000-0000-00008E080000}"/>
    <cellStyle name="_KT_TG_2_Bieu 5 NSDP" xfId="2223" xr:uid="{00000000-0005-0000-0000-00008F080000}"/>
    <cellStyle name="_KT_TG_2_Bieu mau cong trinh khoi cong moi 3-4" xfId="2224" xr:uid="{00000000-0005-0000-0000-000090080000}"/>
    <cellStyle name="_KT_TG_2_Bieu3ODA" xfId="2225" xr:uid="{00000000-0005-0000-0000-000091080000}"/>
    <cellStyle name="_KT_TG_2_Bieu3ODA_1" xfId="2226" xr:uid="{00000000-0005-0000-0000-000092080000}"/>
    <cellStyle name="_KT_TG_2_Bieu4HTMT" xfId="2227" xr:uid="{00000000-0005-0000-0000-000093080000}"/>
    <cellStyle name="_KT_TG_2_bo sung von KCH nam 2010 va Du an tre kho khan" xfId="2228" xr:uid="{00000000-0005-0000-0000-000094080000}"/>
    <cellStyle name="_KT_TG_2_Book1" xfId="2229" xr:uid="{00000000-0005-0000-0000-000095080000}"/>
    <cellStyle name="_KT_TG_2_Book1 2" xfId="2230" xr:uid="{00000000-0005-0000-0000-000096080000}"/>
    <cellStyle name="_KT_TG_2_Book1_1" xfId="2231" xr:uid="{00000000-0005-0000-0000-000097080000}"/>
    <cellStyle name="_KT_TG_2_Book1_1 10" xfId="2232" xr:uid="{00000000-0005-0000-0000-000098080000}"/>
    <cellStyle name="_KT_TG_2_Book1_1 11" xfId="2233" xr:uid="{00000000-0005-0000-0000-000099080000}"/>
    <cellStyle name="_KT_TG_2_Book1_1 12" xfId="2234" xr:uid="{00000000-0005-0000-0000-00009A080000}"/>
    <cellStyle name="_KT_TG_2_Book1_1 13" xfId="2235" xr:uid="{00000000-0005-0000-0000-00009B080000}"/>
    <cellStyle name="_KT_TG_2_Book1_1 14" xfId="2236" xr:uid="{00000000-0005-0000-0000-00009C080000}"/>
    <cellStyle name="_KT_TG_2_Book1_1 15" xfId="2237" xr:uid="{00000000-0005-0000-0000-00009D080000}"/>
    <cellStyle name="_KT_TG_2_Book1_1 16" xfId="2238" xr:uid="{00000000-0005-0000-0000-00009E080000}"/>
    <cellStyle name="_KT_TG_2_Book1_1 17" xfId="2239" xr:uid="{00000000-0005-0000-0000-00009F080000}"/>
    <cellStyle name="_KT_TG_2_Book1_1 18" xfId="2240" xr:uid="{00000000-0005-0000-0000-0000A0080000}"/>
    <cellStyle name="_KT_TG_2_Book1_1 2" xfId="2241" xr:uid="{00000000-0005-0000-0000-0000A1080000}"/>
    <cellStyle name="_KT_TG_2_Book1_1 3" xfId="2242" xr:uid="{00000000-0005-0000-0000-0000A2080000}"/>
    <cellStyle name="_KT_TG_2_Book1_1 4" xfId="2243" xr:uid="{00000000-0005-0000-0000-0000A3080000}"/>
    <cellStyle name="_KT_TG_2_Book1_1 5" xfId="2244" xr:uid="{00000000-0005-0000-0000-0000A4080000}"/>
    <cellStyle name="_KT_TG_2_Book1_1 6" xfId="2245" xr:uid="{00000000-0005-0000-0000-0000A5080000}"/>
    <cellStyle name="_KT_TG_2_Book1_1 7" xfId="2246" xr:uid="{00000000-0005-0000-0000-0000A6080000}"/>
    <cellStyle name="_KT_TG_2_Book1_1 8" xfId="2247" xr:uid="{00000000-0005-0000-0000-0000A7080000}"/>
    <cellStyle name="_KT_TG_2_Book1_1 9" xfId="2248" xr:uid="{00000000-0005-0000-0000-0000A8080000}"/>
    <cellStyle name="_KT_TG_2_Book1_1_bang bao gia chung" xfId="2249" xr:uid="{00000000-0005-0000-0000-0000A9080000}"/>
    <cellStyle name="_KT_TG_2_Book1_1_BC CV 6403 BKHĐT" xfId="2250" xr:uid="{00000000-0005-0000-0000-0000AA080000}"/>
    <cellStyle name="_KT_TG_2_Book1_1_BC CV 6403 BKHĐT 10" xfId="2251" xr:uid="{00000000-0005-0000-0000-0000AB080000}"/>
    <cellStyle name="_KT_TG_2_Book1_1_BC CV 6403 BKHĐT 11" xfId="2252" xr:uid="{00000000-0005-0000-0000-0000AC080000}"/>
    <cellStyle name="_KT_TG_2_Book1_1_BC CV 6403 BKHĐT 12" xfId="2253" xr:uid="{00000000-0005-0000-0000-0000AD080000}"/>
    <cellStyle name="_KT_TG_2_Book1_1_BC CV 6403 BKHĐT 13" xfId="2254" xr:uid="{00000000-0005-0000-0000-0000AE080000}"/>
    <cellStyle name="_KT_TG_2_Book1_1_BC CV 6403 BKHĐT 14" xfId="2255" xr:uid="{00000000-0005-0000-0000-0000AF080000}"/>
    <cellStyle name="_KT_TG_2_Book1_1_BC CV 6403 BKHĐT 15" xfId="2256" xr:uid="{00000000-0005-0000-0000-0000B0080000}"/>
    <cellStyle name="_KT_TG_2_Book1_1_BC CV 6403 BKHĐT 16" xfId="2257" xr:uid="{00000000-0005-0000-0000-0000B1080000}"/>
    <cellStyle name="_KT_TG_2_Book1_1_BC CV 6403 BKHĐT 17" xfId="2258" xr:uid="{00000000-0005-0000-0000-0000B2080000}"/>
    <cellStyle name="_KT_TG_2_Book1_1_BC CV 6403 BKHĐT 18" xfId="2259" xr:uid="{00000000-0005-0000-0000-0000B3080000}"/>
    <cellStyle name="_KT_TG_2_Book1_1_BC CV 6403 BKHĐT 2" xfId="2260" xr:uid="{00000000-0005-0000-0000-0000B4080000}"/>
    <cellStyle name="_KT_TG_2_Book1_1_BC CV 6403 BKHĐT 3" xfId="2261" xr:uid="{00000000-0005-0000-0000-0000B5080000}"/>
    <cellStyle name="_KT_TG_2_Book1_1_BC CV 6403 BKHĐT 4" xfId="2262" xr:uid="{00000000-0005-0000-0000-0000B6080000}"/>
    <cellStyle name="_KT_TG_2_Book1_1_BC CV 6403 BKHĐT 5" xfId="2263" xr:uid="{00000000-0005-0000-0000-0000B7080000}"/>
    <cellStyle name="_KT_TG_2_Book1_1_BC CV 6403 BKHĐT 6" xfId="2264" xr:uid="{00000000-0005-0000-0000-0000B8080000}"/>
    <cellStyle name="_KT_TG_2_Book1_1_BC CV 6403 BKHĐT 7" xfId="2265" xr:uid="{00000000-0005-0000-0000-0000B9080000}"/>
    <cellStyle name="_KT_TG_2_Book1_1_BC CV 6403 BKHĐT 8" xfId="2266" xr:uid="{00000000-0005-0000-0000-0000BA080000}"/>
    <cellStyle name="_KT_TG_2_Book1_1_BC CV 6403 BKHĐT 9" xfId="2267" xr:uid="{00000000-0005-0000-0000-0000BB080000}"/>
    <cellStyle name="_KT_TG_2_Book1_1_Bieu mau cong trinh khoi cong moi 3-4" xfId="2268" xr:uid="{00000000-0005-0000-0000-0000BC080000}"/>
    <cellStyle name="_KT_TG_2_Book1_1_Bieu mau cong trinh khoi cong moi 3-4 10" xfId="2269" xr:uid="{00000000-0005-0000-0000-0000BD080000}"/>
    <cellStyle name="_KT_TG_2_Book1_1_Bieu mau cong trinh khoi cong moi 3-4 11" xfId="2270" xr:uid="{00000000-0005-0000-0000-0000BE080000}"/>
    <cellStyle name="_KT_TG_2_Book1_1_Bieu mau cong trinh khoi cong moi 3-4 12" xfId="2271" xr:uid="{00000000-0005-0000-0000-0000BF080000}"/>
    <cellStyle name="_KT_TG_2_Book1_1_Bieu mau cong trinh khoi cong moi 3-4 13" xfId="2272" xr:uid="{00000000-0005-0000-0000-0000C0080000}"/>
    <cellStyle name="_KT_TG_2_Book1_1_Bieu mau cong trinh khoi cong moi 3-4 14" xfId="2273" xr:uid="{00000000-0005-0000-0000-0000C1080000}"/>
    <cellStyle name="_KT_TG_2_Book1_1_Bieu mau cong trinh khoi cong moi 3-4 15" xfId="2274" xr:uid="{00000000-0005-0000-0000-0000C2080000}"/>
    <cellStyle name="_KT_TG_2_Book1_1_Bieu mau cong trinh khoi cong moi 3-4 16" xfId="2275" xr:uid="{00000000-0005-0000-0000-0000C3080000}"/>
    <cellStyle name="_KT_TG_2_Book1_1_Bieu mau cong trinh khoi cong moi 3-4 17" xfId="2276" xr:uid="{00000000-0005-0000-0000-0000C4080000}"/>
    <cellStyle name="_KT_TG_2_Book1_1_Bieu mau cong trinh khoi cong moi 3-4 18" xfId="2277" xr:uid="{00000000-0005-0000-0000-0000C5080000}"/>
    <cellStyle name="_KT_TG_2_Book1_1_Bieu mau cong trinh khoi cong moi 3-4 2" xfId="2278" xr:uid="{00000000-0005-0000-0000-0000C6080000}"/>
    <cellStyle name="_KT_TG_2_Book1_1_Bieu mau cong trinh khoi cong moi 3-4 3" xfId="2279" xr:uid="{00000000-0005-0000-0000-0000C7080000}"/>
    <cellStyle name="_KT_TG_2_Book1_1_Bieu mau cong trinh khoi cong moi 3-4 4" xfId="2280" xr:uid="{00000000-0005-0000-0000-0000C8080000}"/>
    <cellStyle name="_KT_TG_2_Book1_1_Bieu mau cong trinh khoi cong moi 3-4 5" xfId="2281" xr:uid="{00000000-0005-0000-0000-0000C9080000}"/>
    <cellStyle name="_KT_TG_2_Book1_1_Bieu mau cong trinh khoi cong moi 3-4 6" xfId="2282" xr:uid="{00000000-0005-0000-0000-0000CA080000}"/>
    <cellStyle name="_KT_TG_2_Book1_1_Bieu mau cong trinh khoi cong moi 3-4 7" xfId="2283" xr:uid="{00000000-0005-0000-0000-0000CB080000}"/>
    <cellStyle name="_KT_TG_2_Book1_1_Bieu mau cong trinh khoi cong moi 3-4 8" xfId="2284" xr:uid="{00000000-0005-0000-0000-0000CC080000}"/>
    <cellStyle name="_KT_TG_2_Book1_1_Bieu mau cong trinh khoi cong moi 3-4 9" xfId="2285" xr:uid="{00000000-0005-0000-0000-0000CD080000}"/>
    <cellStyle name="_KT_TG_2_Book1_1_Bieu3ODA" xfId="2286" xr:uid="{00000000-0005-0000-0000-0000CE080000}"/>
    <cellStyle name="_KT_TG_2_Book1_1_Bieu3ODA 10" xfId="2287" xr:uid="{00000000-0005-0000-0000-0000CF080000}"/>
    <cellStyle name="_KT_TG_2_Book1_1_Bieu3ODA 11" xfId="2288" xr:uid="{00000000-0005-0000-0000-0000D0080000}"/>
    <cellStyle name="_KT_TG_2_Book1_1_Bieu3ODA 12" xfId="2289" xr:uid="{00000000-0005-0000-0000-0000D1080000}"/>
    <cellStyle name="_KT_TG_2_Book1_1_Bieu3ODA 13" xfId="2290" xr:uid="{00000000-0005-0000-0000-0000D2080000}"/>
    <cellStyle name="_KT_TG_2_Book1_1_Bieu3ODA 14" xfId="2291" xr:uid="{00000000-0005-0000-0000-0000D3080000}"/>
    <cellStyle name="_KT_TG_2_Book1_1_Bieu3ODA 15" xfId="2292" xr:uid="{00000000-0005-0000-0000-0000D4080000}"/>
    <cellStyle name="_KT_TG_2_Book1_1_Bieu3ODA 16" xfId="2293" xr:uid="{00000000-0005-0000-0000-0000D5080000}"/>
    <cellStyle name="_KT_TG_2_Book1_1_Bieu3ODA 17" xfId="2294" xr:uid="{00000000-0005-0000-0000-0000D6080000}"/>
    <cellStyle name="_KT_TG_2_Book1_1_Bieu3ODA 18" xfId="2295" xr:uid="{00000000-0005-0000-0000-0000D7080000}"/>
    <cellStyle name="_KT_TG_2_Book1_1_Bieu3ODA 2" xfId="2296" xr:uid="{00000000-0005-0000-0000-0000D8080000}"/>
    <cellStyle name="_KT_TG_2_Book1_1_Bieu3ODA 3" xfId="2297" xr:uid="{00000000-0005-0000-0000-0000D9080000}"/>
    <cellStyle name="_KT_TG_2_Book1_1_Bieu3ODA 4" xfId="2298" xr:uid="{00000000-0005-0000-0000-0000DA080000}"/>
    <cellStyle name="_KT_TG_2_Book1_1_Bieu3ODA 5" xfId="2299" xr:uid="{00000000-0005-0000-0000-0000DB080000}"/>
    <cellStyle name="_KT_TG_2_Book1_1_Bieu3ODA 6" xfId="2300" xr:uid="{00000000-0005-0000-0000-0000DC080000}"/>
    <cellStyle name="_KT_TG_2_Book1_1_Bieu3ODA 7" xfId="2301" xr:uid="{00000000-0005-0000-0000-0000DD080000}"/>
    <cellStyle name="_KT_TG_2_Book1_1_Bieu3ODA 8" xfId="2302" xr:uid="{00000000-0005-0000-0000-0000DE080000}"/>
    <cellStyle name="_KT_TG_2_Book1_1_Bieu3ODA 9" xfId="2303" xr:uid="{00000000-0005-0000-0000-0000DF080000}"/>
    <cellStyle name="_KT_TG_2_Book1_1_Bieu4HTMT" xfId="2304" xr:uid="{00000000-0005-0000-0000-0000E0080000}"/>
    <cellStyle name="_KT_TG_2_Book1_1_Bieu4HTMT 10" xfId="2305" xr:uid="{00000000-0005-0000-0000-0000E1080000}"/>
    <cellStyle name="_KT_TG_2_Book1_1_Bieu4HTMT 11" xfId="2306" xr:uid="{00000000-0005-0000-0000-0000E2080000}"/>
    <cellStyle name="_KT_TG_2_Book1_1_Bieu4HTMT 12" xfId="2307" xr:uid="{00000000-0005-0000-0000-0000E3080000}"/>
    <cellStyle name="_KT_TG_2_Book1_1_Bieu4HTMT 13" xfId="2308" xr:uid="{00000000-0005-0000-0000-0000E4080000}"/>
    <cellStyle name="_KT_TG_2_Book1_1_Bieu4HTMT 14" xfId="2309" xr:uid="{00000000-0005-0000-0000-0000E5080000}"/>
    <cellStyle name="_KT_TG_2_Book1_1_Bieu4HTMT 15" xfId="2310" xr:uid="{00000000-0005-0000-0000-0000E6080000}"/>
    <cellStyle name="_KT_TG_2_Book1_1_Bieu4HTMT 16" xfId="2311" xr:uid="{00000000-0005-0000-0000-0000E7080000}"/>
    <cellStyle name="_KT_TG_2_Book1_1_Bieu4HTMT 17" xfId="2312" xr:uid="{00000000-0005-0000-0000-0000E8080000}"/>
    <cellStyle name="_KT_TG_2_Book1_1_Bieu4HTMT 18" xfId="2313" xr:uid="{00000000-0005-0000-0000-0000E9080000}"/>
    <cellStyle name="_KT_TG_2_Book1_1_Bieu4HTMT 2" xfId="2314" xr:uid="{00000000-0005-0000-0000-0000EA080000}"/>
    <cellStyle name="_KT_TG_2_Book1_1_Bieu4HTMT 3" xfId="2315" xr:uid="{00000000-0005-0000-0000-0000EB080000}"/>
    <cellStyle name="_KT_TG_2_Book1_1_Bieu4HTMT 4" xfId="2316" xr:uid="{00000000-0005-0000-0000-0000EC080000}"/>
    <cellStyle name="_KT_TG_2_Book1_1_Bieu4HTMT 5" xfId="2317" xr:uid="{00000000-0005-0000-0000-0000ED080000}"/>
    <cellStyle name="_KT_TG_2_Book1_1_Bieu4HTMT 6" xfId="2318" xr:uid="{00000000-0005-0000-0000-0000EE080000}"/>
    <cellStyle name="_KT_TG_2_Book1_1_Bieu4HTMT 7" xfId="2319" xr:uid="{00000000-0005-0000-0000-0000EF080000}"/>
    <cellStyle name="_KT_TG_2_Book1_1_Bieu4HTMT 8" xfId="2320" xr:uid="{00000000-0005-0000-0000-0000F0080000}"/>
    <cellStyle name="_KT_TG_2_Book1_1_Bieu4HTMT 9" xfId="2321" xr:uid="{00000000-0005-0000-0000-0000F1080000}"/>
    <cellStyle name="_KT_TG_2_Book1_1_Book1" xfId="2322" xr:uid="{00000000-0005-0000-0000-0000F2080000}"/>
    <cellStyle name="_KT_TG_2_Book1_1_DA-TTBi-NHue(16-6-05)-theoSXD" xfId="2323" xr:uid="{00000000-0005-0000-0000-0000F3080000}"/>
    <cellStyle name="_KT_TG_2_Book1_1_DGKL KT 29-07-2005" xfId="2324" xr:uid="{00000000-0005-0000-0000-0000F4080000}"/>
    <cellStyle name="_KT_TG_2_Book1_1_DgklKNHA" xfId="2325" xr:uid="{00000000-0005-0000-0000-0000F5080000}"/>
    <cellStyle name="_KT_TG_2_Book1_1_dien trong nha" xfId="2326" xr:uid="{00000000-0005-0000-0000-0000F6080000}"/>
    <cellStyle name="_KT_TG_2_Book1_1_Dtoan-LTT-18-01" xfId="2327" xr:uid="{00000000-0005-0000-0000-0000F7080000}"/>
    <cellStyle name="_KT_TG_2_Book1_1_DU TOAN NGUYEN HUE - GD2 (1-02-05) 1" xfId="2328" xr:uid="{00000000-0005-0000-0000-0000F8080000}"/>
    <cellStyle name="_KT_TG_2_Book1_1_DU TOAN NGUYEN VAN NGHI Thai 03-04 cat theo SXD QD10-11-CAT THEO ANH HAU The End Tach" xfId="2329" xr:uid="{00000000-0005-0000-0000-0000F9080000}"/>
    <cellStyle name="_KT_TG_2_Book1_1_dutoan dptd" xfId="2330" xr:uid="{00000000-0005-0000-0000-0000FA080000}"/>
    <cellStyle name="_KT_TG_2_Book1_1_he thong dien" xfId="2331" xr:uid="{00000000-0005-0000-0000-0000FB080000}"/>
    <cellStyle name="_KT_TG_2_Book1_1_klchinhsua" xfId="2332" xr:uid="{00000000-0005-0000-0000-0000FC080000}"/>
    <cellStyle name="_KT_TG_2_Book1_1_Luy ke von ung nam 2011 -Thoa gui ngay 12-8-2012" xfId="2333" xr:uid="{00000000-0005-0000-0000-0000FD080000}"/>
    <cellStyle name="_KT_TG_2_Book1_1_Luy ke von ung nam 2011 -Thoa gui ngay 12-8-2012 10" xfId="2334" xr:uid="{00000000-0005-0000-0000-0000FE080000}"/>
    <cellStyle name="_KT_TG_2_Book1_1_Luy ke von ung nam 2011 -Thoa gui ngay 12-8-2012 11" xfId="2335" xr:uid="{00000000-0005-0000-0000-0000FF080000}"/>
    <cellStyle name="_KT_TG_2_Book1_1_Luy ke von ung nam 2011 -Thoa gui ngay 12-8-2012 12" xfId="2336" xr:uid="{00000000-0005-0000-0000-000000090000}"/>
    <cellStyle name="_KT_TG_2_Book1_1_Luy ke von ung nam 2011 -Thoa gui ngay 12-8-2012 13" xfId="2337" xr:uid="{00000000-0005-0000-0000-000001090000}"/>
    <cellStyle name="_KT_TG_2_Book1_1_Luy ke von ung nam 2011 -Thoa gui ngay 12-8-2012 14" xfId="2338" xr:uid="{00000000-0005-0000-0000-000002090000}"/>
    <cellStyle name="_KT_TG_2_Book1_1_Luy ke von ung nam 2011 -Thoa gui ngay 12-8-2012 15" xfId="2339" xr:uid="{00000000-0005-0000-0000-000003090000}"/>
    <cellStyle name="_KT_TG_2_Book1_1_Luy ke von ung nam 2011 -Thoa gui ngay 12-8-2012 16" xfId="2340" xr:uid="{00000000-0005-0000-0000-000004090000}"/>
    <cellStyle name="_KT_TG_2_Book1_1_Luy ke von ung nam 2011 -Thoa gui ngay 12-8-2012 17" xfId="2341" xr:uid="{00000000-0005-0000-0000-000005090000}"/>
    <cellStyle name="_KT_TG_2_Book1_1_Luy ke von ung nam 2011 -Thoa gui ngay 12-8-2012 18" xfId="2342" xr:uid="{00000000-0005-0000-0000-000006090000}"/>
    <cellStyle name="_KT_TG_2_Book1_1_Luy ke von ung nam 2011 -Thoa gui ngay 12-8-2012 2" xfId="2343" xr:uid="{00000000-0005-0000-0000-000007090000}"/>
    <cellStyle name="_KT_TG_2_Book1_1_Luy ke von ung nam 2011 -Thoa gui ngay 12-8-2012 3" xfId="2344" xr:uid="{00000000-0005-0000-0000-000008090000}"/>
    <cellStyle name="_KT_TG_2_Book1_1_Luy ke von ung nam 2011 -Thoa gui ngay 12-8-2012 4" xfId="2345" xr:uid="{00000000-0005-0000-0000-000009090000}"/>
    <cellStyle name="_KT_TG_2_Book1_1_Luy ke von ung nam 2011 -Thoa gui ngay 12-8-2012 5" xfId="2346" xr:uid="{00000000-0005-0000-0000-00000A090000}"/>
    <cellStyle name="_KT_TG_2_Book1_1_Luy ke von ung nam 2011 -Thoa gui ngay 12-8-2012 6" xfId="2347" xr:uid="{00000000-0005-0000-0000-00000B090000}"/>
    <cellStyle name="_KT_TG_2_Book1_1_Luy ke von ung nam 2011 -Thoa gui ngay 12-8-2012 7" xfId="2348" xr:uid="{00000000-0005-0000-0000-00000C090000}"/>
    <cellStyle name="_KT_TG_2_Book1_1_Luy ke von ung nam 2011 -Thoa gui ngay 12-8-2012 8" xfId="2349" xr:uid="{00000000-0005-0000-0000-00000D090000}"/>
    <cellStyle name="_KT_TG_2_Book1_1_Luy ke von ung nam 2011 -Thoa gui ngay 12-8-2012 9" xfId="2350" xr:uid="{00000000-0005-0000-0000-00000E090000}"/>
    <cellStyle name="_KT_TG_2_Book1_1_Sheet1" xfId="2351" xr:uid="{00000000-0005-0000-0000-00000F090000}"/>
    <cellStyle name="_KT_TG_2_Book1_1_Sheet2" xfId="2352" xr:uid="{00000000-0005-0000-0000-000010090000}"/>
    <cellStyle name="_KT_TG_2_Book1_1_tach phan nuoc" xfId="2353" xr:uid="{00000000-0005-0000-0000-000011090000}"/>
    <cellStyle name="_KT_TG_2_Book1_1_Thong ke thep  AN LAC (02-06-2005)" xfId="2355" xr:uid="{00000000-0005-0000-0000-000013090000}"/>
    <cellStyle name="_KT_TG_2_Book1_1_Thong ke thep  AN LAC 1 (02-06-2005)" xfId="2356" xr:uid="{00000000-0005-0000-0000-000014090000}"/>
    <cellStyle name="_KT_TG_2_Book1_1_th-thep-PVH-khanh" xfId="2357" xr:uid="{00000000-0005-0000-0000-000015090000}"/>
    <cellStyle name="_KT_TG_2_Book1_1_TONG DU TOAN Theo TT03-04-QD10-11" xfId="2354" xr:uid="{00000000-0005-0000-0000-000012090000}"/>
    <cellStyle name="_KT_TG_2_Book1_2" xfId="2358" xr:uid="{00000000-0005-0000-0000-000016090000}"/>
    <cellStyle name="_KT_TG_2_Book1_2 2" xfId="2359" xr:uid="{00000000-0005-0000-0000-000017090000}"/>
    <cellStyle name="_KT_TG_2_Book1_2_bang bao gia chung" xfId="2360" xr:uid="{00000000-0005-0000-0000-000018090000}"/>
    <cellStyle name="_KT_TG_2_Book1_2_BC CV 6403 BKHĐT" xfId="2361" xr:uid="{00000000-0005-0000-0000-000019090000}"/>
    <cellStyle name="_KT_TG_2_Book1_2_Bieu3ODA" xfId="2362" xr:uid="{00000000-0005-0000-0000-00001A090000}"/>
    <cellStyle name="_KT_TG_2_Book1_2_Book1" xfId="2363" xr:uid="{00000000-0005-0000-0000-00001B090000}"/>
    <cellStyle name="_KT_TG_2_Book1_2_DA-TTBi-NHue(16-6-05)-theoSXD" xfId="2364" xr:uid="{00000000-0005-0000-0000-00001C090000}"/>
    <cellStyle name="_KT_TG_2_Book1_2_DGKL KT 29-07-2005" xfId="2365" xr:uid="{00000000-0005-0000-0000-00001D090000}"/>
    <cellStyle name="_KT_TG_2_Book1_2_DgklKNHA" xfId="2366" xr:uid="{00000000-0005-0000-0000-00001E090000}"/>
    <cellStyle name="_KT_TG_2_Book1_2_dien trong nha" xfId="2367" xr:uid="{00000000-0005-0000-0000-00001F090000}"/>
    <cellStyle name="_KT_TG_2_Book1_2_Dtoan-LTT-18-01" xfId="2368" xr:uid="{00000000-0005-0000-0000-000020090000}"/>
    <cellStyle name="_KT_TG_2_Book1_2_DU TOAN NGUYEN HUE - GD2 (1-02-05) 1" xfId="2369" xr:uid="{00000000-0005-0000-0000-000021090000}"/>
    <cellStyle name="_KT_TG_2_Book1_2_DU TOAN NGUYEN VAN NGHI Thai 03-04 cat theo SXD QD10-11-CAT THEO ANH HAU The End Tach" xfId="2370" xr:uid="{00000000-0005-0000-0000-000022090000}"/>
    <cellStyle name="_KT_TG_2_Book1_2_dutoan dptd" xfId="2371" xr:uid="{00000000-0005-0000-0000-000023090000}"/>
    <cellStyle name="_KT_TG_2_Book1_2_he thong dien" xfId="2372" xr:uid="{00000000-0005-0000-0000-000024090000}"/>
    <cellStyle name="_KT_TG_2_Book1_2_klchinhsua" xfId="2373" xr:uid="{00000000-0005-0000-0000-000025090000}"/>
    <cellStyle name="_KT_TG_2_Book1_2_Luy ke von ung nam 2011 -Thoa gui ngay 12-8-2012" xfId="2374" xr:uid="{00000000-0005-0000-0000-000026090000}"/>
    <cellStyle name="_KT_TG_2_Book1_2_Sheet1" xfId="2375" xr:uid="{00000000-0005-0000-0000-000027090000}"/>
    <cellStyle name="_KT_TG_2_Book1_2_Sheet2" xfId="2376" xr:uid="{00000000-0005-0000-0000-000028090000}"/>
    <cellStyle name="_KT_TG_2_Book1_2_tach phan nuoc" xfId="2377" xr:uid="{00000000-0005-0000-0000-000029090000}"/>
    <cellStyle name="_KT_TG_2_Book1_2_Thong ke thep  AN LAC (02-06-2005)" xfId="2379" xr:uid="{00000000-0005-0000-0000-00002B090000}"/>
    <cellStyle name="_KT_TG_2_Book1_2_Thong ke thep  AN LAC 1 (02-06-2005)" xfId="2380" xr:uid="{00000000-0005-0000-0000-00002C090000}"/>
    <cellStyle name="_KT_TG_2_Book1_2_th-thep-PVH-khanh" xfId="2381" xr:uid="{00000000-0005-0000-0000-00002D090000}"/>
    <cellStyle name="_KT_TG_2_Book1_2_TONG DU TOAN Theo TT03-04-QD10-11" xfId="2378" xr:uid="{00000000-0005-0000-0000-00002A090000}"/>
    <cellStyle name="_KT_TG_2_Book1_3" xfId="2382" xr:uid="{00000000-0005-0000-0000-00002E090000}"/>
    <cellStyle name="_KT_TG_2_Book1_3 2" xfId="2383" xr:uid="{00000000-0005-0000-0000-00002F090000}"/>
    <cellStyle name="_KT_TG_2_Book1_4" xfId="2384" xr:uid="{00000000-0005-0000-0000-000030090000}"/>
    <cellStyle name="_KT_TG_2_Book1_Bản đối chiếu (ok)" xfId="2385" xr:uid="{00000000-0005-0000-0000-000031090000}"/>
    <cellStyle name="_KT_TG_2_Book1_bang bao gia chung" xfId="2386" xr:uid="{00000000-0005-0000-0000-000032090000}"/>
    <cellStyle name="_KT_TG_2_Book1_BC CV 6403 BKHĐT" xfId="2387" xr:uid="{00000000-0005-0000-0000-000033090000}"/>
    <cellStyle name="_KT_TG_2_Book1_Bieu mau cong trinh khoi cong moi 3-4" xfId="2388" xr:uid="{00000000-0005-0000-0000-000034090000}"/>
    <cellStyle name="_KT_TG_2_Book1_Bieu Tổng hợp XDCB  BC đến 30. 11.2013" xfId="2389" xr:uid="{00000000-0005-0000-0000-000035090000}"/>
    <cellStyle name="_KT_TG_2_Book1_Bieu3ODA" xfId="2390" xr:uid="{00000000-0005-0000-0000-000036090000}"/>
    <cellStyle name="_KT_TG_2_Book1_Bieu4HTMT" xfId="2391" xr:uid="{00000000-0005-0000-0000-000037090000}"/>
    <cellStyle name="_KT_TG_2_Book1_bo sung von KCH nam 2010 va Du an tre kho khan" xfId="2392" xr:uid="{00000000-0005-0000-0000-000038090000}"/>
    <cellStyle name="_KT_TG_2_Book1_Book1" xfId="2393" xr:uid="{00000000-0005-0000-0000-000039090000}"/>
    <cellStyle name="_KT_TG_2_Book1_danh muc chuan bi dau tu 2011 ngay 07-6-2011" xfId="2394" xr:uid="{00000000-0005-0000-0000-00003A090000}"/>
    <cellStyle name="_KT_TG_2_Book1_Danh muc pbo nguon von XSKT, XDCB nam 2009 chuyen qua nam 2010" xfId="2395" xr:uid="{00000000-0005-0000-0000-00003B090000}"/>
    <cellStyle name="_KT_TG_2_Book1_DA-TTBi-NHue(16-6-05)-theoSXD" xfId="2396" xr:uid="{00000000-0005-0000-0000-00003C090000}"/>
    <cellStyle name="_KT_TG_2_Book1_DGKL KT 29-07-2005" xfId="2397" xr:uid="{00000000-0005-0000-0000-00003D090000}"/>
    <cellStyle name="_KT_TG_2_Book1_DgklKNHA" xfId="2398" xr:uid="{00000000-0005-0000-0000-00003E090000}"/>
    <cellStyle name="_KT_TG_2_Book1_dien trong nha" xfId="2399" xr:uid="{00000000-0005-0000-0000-00003F090000}"/>
    <cellStyle name="_KT_TG_2_Book1_dieu chinh KH 2011 ngay 26-5-2011111" xfId="2400" xr:uid="{00000000-0005-0000-0000-000040090000}"/>
    <cellStyle name="_KT_TG_2_Book1_DS KCH PHAN BO VON NSDP NAM 2010" xfId="2401" xr:uid="{00000000-0005-0000-0000-000041090000}"/>
    <cellStyle name="_KT_TG_2_Book1_Dtoan-LTT-18-01" xfId="2402" xr:uid="{00000000-0005-0000-0000-000042090000}"/>
    <cellStyle name="_KT_TG_2_Book1_DU TOAN NGUYEN HUE - GD2 (1-02-05) 1" xfId="2403" xr:uid="{00000000-0005-0000-0000-000043090000}"/>
    <cellStyle name="_KT_TG_2_Book1_DU TOAN NGUYEN VAN NGHI Thai 03-04 cat theo SXD QD10-11-CAT THEO ANH HAU The End Tach" xfId="2404" xr:uid="{00000000-0005-0000-0000-000044090000}"/>
    <cellStyle name="_KT_TG_2_Book1_dutoan dptd" xfId="2405" xr:uid="{00000000-0005-0000-0000-000045090000}"/>
    <cellStyle name="_KT_TG_2_Book1_giao KH 2011 ngay 10-12-2010" xfId="2406" xr:uid="{00000000-0005-0000-0000-000046090000}"/>
    <cellStyle name="_KT_TG_2_Book1_he thong dien" xfId="2407" xr:uid="{00000000-0005-0000-0000-000047090000}"/>
    <cellStyle name="_KT_TG_2_Book1_klchinhsua" xfId="2408" xr:uid="{00000000-0005-0000-0000-000048090000}"/>
    <cellStyle name="_KT_TG_2_Book1_Luy ke von ung nam 2011 -Thoa gui ngay 12-8-2012" xfId="2409" xr:uid="{00000000-0005-0000-0000-000049090000}"/>
    <cellStyle name="_KT_TG_2_Book1_Sheet1" xfId="2410" xr:uid="{00000000-0005-0000-0000-00004A090000}"/>
    <cellStyle name="_KT_TG_2_Book1_Sheet2" xfId="2411" xr:uid="{00000000-0005-0000-0000-00004B090000}"/>
    <cellStyle name="_KT_TG_2_Book1_tach phan nuoc" xfId="2412" xr:uid="{00000000-0005-0000-0000-00004C090000}"/>
    <cellStyle name="_KT_TG_2_Book1_TH KE" xfId="2414" xr:uid="{00000000-0005-0000-0000-00004E090000}"/>
    <cellStyle name="_KT_TG_2_Book1_Thong ke thep  AN LAC (02-06-2005)" xfId="2415" xr:uid="{00000000-0005-0000-0000-00004F090000}"/>
    <cellStyle name="_KT_TG_2_Book1_Thong ke thep  AN LAC 1 (02-06-2005)" xfId="2416" xr:uid="{00000000-0005-0000-0000-000050090000}"/>
    <cellStyle name="_KT_TG_2_Book1_th-thep-PVH-khanh" xfId="2417" xr:uid="{00000000-0005-0000-0000-000051090000}"/>
    <cellStyle name="_KT_TG_2_Book1_TONG DU TOAN Theo TT03-04-QD10-11" xfId="2413" xr:uid="{00000000-0005-0000-0000-00004D090000}"/>
    <cellStyle name="_KT_TG_2_BQL-ok" xfId="2418" xr:uid="{00000000-0005-0000-0000-000052090000}"/>
    <cellStyle name="_KT_TG_2_CAU Khanh Nam(Thi Cong)" xfId="2419" xr:uid="{00000000-0005-0000-0000-000053090000}"/>
    <cellStyle name="_KT_TG_2_CAU Khanh Nam(Thi Cong) 10" xfId="2420" xr:uid="{00000000-0005-0000-0000-000054090000}"/>
    <cellStyle name="_KT_TG_2_CAU Khanh Nam(Thi Cong) 11" xfId="2421" xr:uid="{00000000-0005-0000-0000-000055090000}"/>
    <cellStyle name="_KT_TG_2_CAU Khanh Nam(Thi Cong) 12" xfId="2422" xr:uid="{00000000-0005-0000-0000-000056090000}"/>
    <cellStyle name="_KT_TG_2_CAU Khanh Nam(Thi Cong) 13" xfId="2423" xr:uid="{00000000-0005-0000-0000-000057090000}"/>
    <cellStyle name="_KT_TG_2_CAU Khanh Nam(Thi Cong) 14" xfId="2424" xr:uid="{00000000-0005-0000-0000-000058090000}"/>
    <cellStyle name="_KT_TG_2_CAU Khanh Nam(Thi Cong) 15" xfId="2425" xr:uid="{00000000-0005-0000-0000-000059090000}"/>
    <cellStyle name="_KT_TG_2_CAU Khanh Nam(Thi Cong) 16" xfId="2426" xr:uid="{00000000-0005-0000-0000-00005A090000}"/>
    <cellStyle name="_KT_TG_2_CAU Khanh Nam(Thi Cong) 17" xfId="2427" xr:uid="{00000000-0005-0000-0000-00005B090000}"/>
    <cellStyle name="_KT_TG_2_CAU Khanh Nam(Thi Cong) 18" xfId="2428" xr:uid="{00000000-0005-0000-0000-00005C090000}"/>
    <cellStyle name="_KT_TG_2_CAU Khanh Nam(Thi Cong) 2" xfId="2429" xr:uid="{00000000-0005-0000-0000-00005D090000}"/>
    <cellStyle name="_KT_TG_2_CAU Khanh Nam(Thi Cong) 3" xfId="2430" xr:uid="{00000000-0005-0000-0000-00005E090000}"/>
    <cellStyle name="_KT_TG_2_CAU Khanh Nam(Thi Cong) 4" xfId="2431" xr:uid="{00000000-0005-0000-0000-00005F090000}"/>
    <cellStyle name="_KT_TG_2_CAU Khanh Nam(Thi Cong) 5" xfId="2432" xr:uid="{00000000-0005-0000-0000-000060090000}"/>
    <cellStyle name="_KT_TG_2_CAU Khanh Nam(Thi Cong) 6" xfId="2433" xr:uid="{00000000-0005-0000-0000-000061090000}"/>
    <cellStyle name="_KT_TG_2_CAU Khanh Nam(Thi Cong) 7" xfId="2434" xr:uid="{00000000-0005-0000-0000-000062090000}"/>
    <cellStyle name="_KT_TG_2_CAU Khanh Nam(Thi Cong) 8" xfId="2435" xr:uid="{00000000-0005-0000-0000-000063090000}"/>
    <cellStyle name="_KT_TG_2_CAU Khanh Nam(Thi Cong) 9" xfId="2436" xr:uid="{00000000-0005-0000-0000-000064090000}"/>
    <cellStyle name="_KT_TG_2_ChiHuong_ApGia" xfId="2439" xr:uid="{00000000-0005-0000-0000-000067090000}"/>
    <cellStyle name="_KT_TG_2_CoCauPhi (version 1)" xfId="2437" xr:uid="{00000000-0005-0000-0000-000065090000}"/>
    <cellStyle name="_KT_TG_2_Copy of 05-12  KH trung han 2016-2020 - Liem Thinh edited (1)" xfId="2438" xr:uid="{00000000-0005-0000-0000-000066090000}"/>
    <cellStyle name="_KT_TG_2_danh muc chuan bi dau tu 2011 ngay 07-6-2011" xfId="2440" xr:uid="{00000000-0005-0000-0000-000068090000}"/>
    <cellStyle name="_KT_TG_2_Danh muc pbo nguon von XSKT, XDCB nam 2009 chuyen qua nam 2010" xfId="2441" xr:uid="{00000000-0005-0000-0000-000069090000}"/>
    <cellStyle name="_KT_TG_2_DA-TTBi-NHue(16-6-05)-theoSXD" xfId="2442" xr:uid="{00000000-0005-0000-0000-00006A090000}"/>
    <cellStyle name="_KT_TG_2_DAU NOI PL-CL TAI PHU LAMHC" xfId="2443" xr:uid="{00000000-0005-0000-0000-00006B090000}"/>
    <cellStyle name="_KT_TG_2_DGKL KT 29-07-2005" xfId="2444" xr:uid="{00000000-0005-0000-0000-00006C090000}"/>
    <cellStyle name="_KT_TG_2_DgklKNHA" xfId="2445" xr:uid="{00000000-0005-0000-0000-00006D090000}"/>
    <cellStyle name="_KT_TG_2_dien trong nha" xfId="2446" xr:uid="{00000000-0005-0000-0000-00006E090000}"/>
    <cellStyle name="_KT_TG_2_dieu chinh KH 2011 ngay 26-5-2011111" xfId="2447" xr:uid="{00000000-0005-0000-0000-00006F090000}"/>
    <cellStyle name="_KT_TG_2_DS KCH PHAN BO VON NSDP NAM 2010" xfId="2448" xr:uid="{00000000-0005-0000-0000-000070090000}"/>
    <cellStyle name="_KT_TG_2_DT 2014" xfId="2449" xr:uid="{00000000-0005-0000-0000-000071090000}"/>
    <cellStyle name="_KT_TG_2_DTCDT MR.2N110.HOCMON.TDTOAN.CCUNG" xfId="2450" xr:uid="{00000000-0005-0000-0000-000072090000}"/>
    <cellStyle name="_KT_TG_2_Dtoan-LTT-18-01" xfId="2451" xr:uid="{00000000-0005-0000-0000-000073090000}"/>
    <cellStyle name="_KT_TG_2_DU TOAN NGUYEN HUE - GD2 (1-02-05) 1" xfId="2452" xr:uid="{00000000-0005-0000-0000-000074090000}"/>
    <cellStyle name="_KT_TG_2_DU TOAN NGUYEN VAN NGHI A Nghiem" xfId="2453" xr:uid="{00000000-0005-0000-0000-000075090000}"/>
    <cellStyle name="_KT_TG_2_DU TOAN NGUYEN VAN NGHI Thai 03-04 cat theo SXD QD10-11-CAT THEO ANH HAU The End Tach" xfId="2454" xr:uid="{00000000-0005-0000-0000-000076090000}"/>
    <cellStyle name="_KT_TG_2_DU TRU VAT TU" xfId="2455" xr:uid="{00000000-0005-0000-0000-000077090000}"/>
    <cellStyle name="_KT_TG_2_dutoan dien" xfId="2456" xr:uid="{00000000-0005-0000-0000-000078090000}"/>
    <cellStyle name="_KT_TG_2_dutoan dptd" xfId="2457" xr:uid="{00000000-0005-0000-0000-000079090000}"/>
    <cellStyle name="_KT_TG_2_dutoan nuoc" xfId="2458" xr:uid="{00000000-0005-0000-0000-00007A090000}"/>
    <cellStyle name="_KT_TG_2_giao KH 2011 ngay 10-12-2010" xfId="2460" xr:uid="{00000000-0005-0000-0000-00007C090000}"/>
    <cellStyle name="_KT_TG_2_GTGT 2003" xfId="2459" xr:uid="{00000000-0005-0000-0000-00007B090000}"/>
    <cellStyle name="_KT_TG_2_he thong dien" xfId="2461" xr:uid="{00000000-0005-0000-0000-00007D090000}"/>
    <cellStyle name="_KT_TG_2_KE KHAI THUE GTGT 2004" xfId="2462" xr:uid="{00000000-0005-0000-0000-00007E090000}"/>
    <cellStyle name="_KT_TG_2_KE KHAI THUE GTGT 2004 10" xfId="2463" xr:uid="{00000000-0005-0000-0000-00007F090000}"/>
    <cellStyle name="_KT_TG_2_KE KHAI THUE GTGT 2004 11" xfId="2464" xr:uid="{00000000-0005-0000-0000-000080090000}"/>
    <cellStyle name="_KT_TG_2_KE KHAI THUE GTGT 2004 12" xfId="2465" xr:uid="{00000000-0005-0000-0000-000081090000}"/>
    <cellStyle name="_KT_TG_2_KE KHAI THUE GTGT 2004 13" xfId="2466" xr:uid="{00000000-0005-0000-0000-000082090000}"/>
    <cellStyle name="_KT_TG_2_KE KHAI THUE GTGT 2004 14" xfId="2467" xr:uid="{00000000-0005-0000-0000-000083090000}"/>
    <cellStyle name="_KT_TG_2_KE KHAI THUE GTGT 2004 15" xfId="2468" xr:uid="{00000000-0005-0000-0000-000084090000}"/>
    <cellStyle name="_KT_TG_2_KE KHAI THUE GTGT 2004 16" xfId="2469" xr:uid="{00000000-0005-0000-0000-000085090000}"/>
    <cellStyle name="_KT_TG_2_KE KHAI THUE GTGT 2004 17" xfId="2470" xr:uid="{00000000-0005-0000-0000-000086090000}"/>
    <cellStyle name="_KT_TG_2_KE KHAI THUE GTGT 2004 18" xfId="2471" xr:uid="{00000000-0005-0000-0000-000087090000}"/>
    <cellStyle name="_KT_TG_2_KE KHAI THUE GTGT 2004 2" xfId="2472" xr:uid="{00000000-0005-0000-0000-000088090000}"/>
    <cellStyle name="_KT_TG_2_KE KHAI THUE GTGT 2004 3" xfId="2473" xr:uid="{00000000-0005-0000-0000-000089090000}"/>
    <cellStyle name="_KT_TG_2_KE KHAI THUE GTGT 2004 4" xfId="2474" xr:uid="{00000000-0005-0000-0000-00008A090000}"/>
    <cellStyle name="_KT_TG_2_KE KHAI THUE GTGT 2004 5" xfId="2475" xr:uid="{00000000-0005-0000-0000-00008B090000}"/>
    <cellStyle name="_KT_TG_2_KE KHAI THUE GTGT 2004 6" xfId="2476" xr:uid="{00000000-0005-0000-0000-00008C090000}"/>
    <cellStyle name="_KT_TG_2_KE KHAI THUE GTGT 2004 7" xfId="2477" xr:uid="{00000000-0005-0000-0000-00008D090000}"/>
    <cellStyle name="_KT_TG_2_KE KHAI THUE GTGT 2004 8" xfId="2478" xr:uid="{00000000-0005-0000-0000-00008E090000}"/>
    <cellStyle name="_KT_TG_2_KE KHAI THUE GTGT 2004 9" xfId="2479" xr:uid="{00000000-0005-0000-0000-00008F090000}"/>
    <cellStyle name="_KT_TG_2_KE KHAI THUE GTGT 2004_BCTC2004" xfId="2480" xr:uid="{00000000-0005-0000-0000-000090090000}"/>
    <cellStyle name="_KT_TG_2_KH 2013 Huyen SÔNG MÃ" xfId="2483" xr:uid="{00000000-0005-0000-0000-000093090000}"/>
    <cellStyle name="_KT_TG_2_KH TPCP 2016-2020 (tong hop)" xfId="2484" xr:uid="{00000000-0005-0000-0000-000094090000}"/>
    <cellStyle name="_KT_TG_2_KH TPCP vung TNB (03-1-2012)" xfId="2485" xr:uid="{00000000-0005-0000-0000-000095090000}"/>
    <cellStyle name="_KT_TG_2_kien giang 2" xfId="2481" xr:uid="{00000000-0005-0000-0000-000091090000}"/>
    <cellStyle name="_KT_TG_2_klchinhsua" xfId="2482" xr:uid="{00000000-0005-0000-0000-000092090000}"/>
    <cellStyle name="_KT_TG_2_Lora-tungchau" xfId="2486" xr:uid="{00000000-0005-0000-0000-000096090000}"/>
    <cellStyle name="_KT_TG_2_Luy ke von ung nam 2011 -Thoa gui ngay 12-8-2012" xfId="2487" xr:uid="{00000000-0005-0000-0000-000097090000}"/>
    <cellStyle name="_KT_TG_2_NhanCong" xfId="2489" xr:uid="{00000000-0005-0000-0000-000099090000}"/>
    <cellStyle name="_KT_TG_2_N-X-T-04" xfId="2488" xr:uid="{00000000-0005-0000-0000-000098090000}"/>
    <cellStyle name="_KT_TG_2_PGIA-phieu tham tra Kho bac" xfId="2490" xr:uid="{00000000-0005-0000-0000-00009A090000}"/>
    <cellStyle name="_KT_TG_2_phu luc tong ket tinh hinh TH giai doan 03-10 (ngay 30)" xfId="2496" xr:uid="{00000000-0005-0000-0000-0000A0090000}"/>
    <cellStyle name="_KT_TG_2_PL 01" xfId="2491" xr:uid="{00000000-0005-0000-0000-00009B090000}"/>
    <cellStyle name="_KT_TG_2_PT02-02" xfId="2492" xr:uid="{00000000-0005-0000-0000-00009C090000}"/>
    <cellStyle name="_KT_TG_2_PT02-02_Book1" xfId="2493" xr:uid="{00000000-0005-0000-0000-00009D090000}"/>
    <cellStyle name="_KT_TG_2_PT02-03" xfId="2494" xr:uid="{00000000-0005-0000-0000-00009E090000}"/>
    <cellStyle name="_KT_TG_2_PT02-03_Book1" xfId="2495" xr:uid="{00000000-0005-0000-0000-00009F090000}"/>
    <cellStyle name="_KT_TG_2_Qt-HT3PQ1(CauKho)" xfId="2497" xr:uid="{00000000-0005-0000-0000-0000A1090000}"/>
    <cellStyle name="_KT_TG_2_Sheet1" xfId="2498" xr:uid="{00000000-0005-0000-0000-0000A2090000}"/>
    <cellStyle name="_KT_TG_2_Sheet2" xfId="2499" xr:uid="{00000000-0005-0000-0000-0000A3090000}"/>
    <cellStyle name="_KT_TG_2_tach phan nuoc" xfId="2500" xr:uid="{00000000-0005-0000-0000-0000A4090000}"/>
    <cellStyle name="_KT_TG_2_tang nhon phu" xfId="2501" xr:uid="{00000000-0005-0000-0000-0000A5090000}"/>
    <cellStyle name="_KT_TG_2_TH KE" xfId="2504" xr:uid="{00000000-0005-0000-0000-0000A8090000}"/>
    <cellStyle name="_KT_TG_2_Thong ke thep  AN LAC (02-06-2005)" xfId="2505" xr:uid="{00000000-0005-0000-0000-0000A9090000}"/>
    <cellStyle name="_KT_TG_2_Thong ke thep  AN LAC 1 (02-06-2005)" xfId="2506" xr:uid="{00000000-0005-0000-0000-0000AA090000}"/>
    <cellStyle name="_KT_TG_2_th-thep-PVH-khanh" xfId="2507" xr:uid="{00000000-0005-0000-0000-0000AB090000}"/>
    <cellStyle name="_KT_TG_2_TK152-04" xfId="2502" xr:uid="{00000000-0005-0000-0000-0000A6090000}"/>
    <cellStyle name="_KT_TG_2_TONG DU TOAN Theo TT03-04-QD10-11" xfId="2503" xr:uid="{00000000-0005-0000-0000-0000A7090000}"/>
    <cellStyle name="_KT_TG_2_ÿÿÿÿÿ" xfId="2508" xr:uid="{00000000-0005-0000-0000-0000AC090000}"/>
    <cellStyle name="_KT_TG_2_ÿÿÿÿÿ_Bieu mau cong trinh khoi cong moi 3-4" xfId="2509" xr:uid="{00000000-0005-0000-0000-0000AD090000}"/>
    <cellStyle name="_KT_TG_2_ÿÿÿÿÿ_Bieu3ODA" xfId="2510" xr:uid="{00000000-0005-0000-0000-0000AE090000}"/>
    <cellStyle name="_KT_TG_2_ÿÿÿÿÿ_Bieu4HTMT" xfId="2511" xr:uid="{00000000-0005-0000-0000-0000AF090000}"/>
    <cellStyle name="_KT_TG_2_ÿÿÿÿÿ_KH TPCP vung TNB (03-1-2012)" xfId="2513" xr:uid="{00000000-0005-0000-0000-0000B1090000}"/>
    <cellStyle name="_KT_TG_2_ÿÿÿÿÿ_kien giang 2" xfId="2512" xr:uid="{00000000-0005-0000-0000-0000B0090000}"/>
    <cellStyle name="_KT_TG_3" xfId="2514" xr:uid="{00000000-0005-0000-0000-0000B2090000}"/>
    <cellStyle name="_KT_TG_4" xfId="2515" xr:uid="{00000000-0005-0000-0000-0000B3090000}"/>
    <cellStyle name="_KT_TG_4 2" xfId="2516" xr:uid="{00000000-0005-0000-0000-0000B4090000}"/>
    <cellStyle name="_KT_TG_4_05-12  KH trung han 2016-2020 - Liem Thinh edited" xfId="2517" xr:uid="{00000000-0005-0000-0000-0000B5090000}"/>
    <cellStyle name="_KT_TG_4_Copy of 05-12  KH trung han 2016-2020 - Liem Thinh edited (1)" xfId="2518" xr:uid="{00000000-0005-0000-0000-0000B6090000}"/>
    <cellStyle name="_KT_TG_4_KH TPCP 2016-2020 (tong hop)" xfId="2519" xr:uid="{00000000-0005-0000-0000-0000B7090000}"/>
    <cellStyle name="_KT_TG_4_Lora-tungchau" xfId="2520" xr:uid="{00000000-0005-0000-0000-0000B8090000}"/>
    <cellStyle name="_KT_TG_4_Lora-tungchau 2" xfId="2521" xr:uid="{00000000-0005-0000-0000-0000B9090000}"/>
    <cellStyle name="_KT_TG_4_Lora-tungchau_05-12  KH trung han 2016-2020 - Liem Thinh edited" xfId="2522" xr:uid="{00000000-0005-0000-0000-0000BA090000}"/>
    <cellStyle name="_KT_TG_4_Lora-tungchau_Copy of 05-12  KH trung han 2016-2020 - Liem Thinh edited (1)" xfId="2523" xr:uid="{00000000-0005-0000-0000-0000BB090000}"/>
    <cellStyle name="_KT_TG_4_Lora-tungchau_KH TPCP 2016-2020 (tong hop)" xfId="2524" xr:uid="{00000000-0005-0000-0000-0000BC090000}"/>
    <cellStyle name="_KT_TG_4_Qt-HT3PQ1(CauKho)" xfId="2525" xr:uid="{00000000-0005-0000-0000-0000BD090000}"/>
    <cellStyle name="_Lap dat ADSL2+ vung Tay Nam VT Ha Noi" xfId="2556" xr:uid="{00000000-0005-0000-0000-0000DC090000}"/>
    <cellStyle name="_Lap dat ADSL2+ vung Tay Nam VT Ha Noi_2-Tram BA Pho Noi SUA 29-9" xfId="2557" xr:uid="{00000000-0005-0000-0000-0000DD090000}"/>
    <cellStyle name="_Lap dat ADSL2+ vung Tay Nam VT Ha Noi_5-Tram BA Thai Nguyen SUA MAU" xfId="2558" xr:uid="{00000000-0005-0000-0000-0000DE090000}"/>
    <cellStyle name="_Lap dat ADSL2+ vung Tay Nam VT Ha Noi_BCKT 220KV Dong Nai4-dakNong" xfId="2559" xr:uid="{00000000-0005-0000-0000-0000DF090000}"/>
    <cellStyle name="_Lap dat ADSL2+ vung Tay Nam VT Ha Noi_BCKT 220KV Dong Nai4-dakNong(in)" xfId="2560" xr:uid="{00000000-0005-0000-0000-0000E0090000}"/>
    <cellStyle name="_Lap dat ADSL2+ vung Tay Nam VT Ha Noi_CHI TIET 6.5 (2)" xfId="2561" xr:uid="{00000000-0005-0000-0000-0000E1090000}"/>
    <cellStyle name="_Lap dat ADSL2+ vung Tay Nam VT Ha Noi_dn3" xfId="2562" xr:uid="{00000000-0005-0000-0000-0000E2090000}"/>
    <cellStyle name="_Lap dat ADSL2+ vung Tay Nam VT Ha Noi_DUONG DAY 220KV Dong Nai " xfId="2563" xr:uid="{00000000-0005-0000-0000-0000E3090000}"/>
    <cellStyle name="_Lap dat ADSL2+ vung Tay Nam VT Ha Noi_DUONG DAY 220KV Dong Nai 3" xfId="2564" xr:uid="{00000000-0005-0000-0000-0000E4090000}"/>
    <cellStyle name="_Lap dat ADSL2+ vung Tay Nam VT Ha Noi_DUONG DAY 220KV Dong Nai 3_07_11_2012" xfId="2565" xr:uid="{00000000-0005-0000-0000-0000E5090000}"/>
    <cellStyle name="_Lap dat ADSL2+ vung Tay Nam VT Ha Noi_DUONG DAY 220KV Dong Nai 3_10_11_2012_Sua" xfId="2566" xr:uid="{00000000-0005-0000-0000-0000E6090000}"/>
    <cellStyle name="_Lap dat ADSL2+ vung Tay Nam VT Ha Noi_DUONG DAY 220KV Dong Nai 3_11_04_2012" xfId="2567" xr:uid="{00000000-0005-0000-0000-0000E7090000}"/>
    <cellStyle name="_Lap dat ADSL2+ vung Tay Nam VT Ha Noi_DUONG DAY 220KV Dong Nai 3_11_04_2013" xfId="2568" xr:uid="{00000000-0005-0000-0000-0000E8090000}"/>
    <cellStyle name="_Lap dat ADSL2+ vung Tay Nam VT Ha Noi_DUONG DAY 220KV Dong Nai 3_12_05_2013" xfId="2569" xr:uid="{00000000-0005-0000-0000-0000E9090000}"/>
    <cellStyle name="_Lap dat ADSL2+ vung Tay Nam VT Ha Noi_DUONG DAY 220KV Dong Nai 3_12_11_2012" xfId="2570" xr:uid="{00000000-0005-0000-0000-0000EA090000}"/>
    <cellStyle name="_Lap dat ADSL2+ vung Tay Nam VT Ha Noi_DUONG DAY 220KV Dong Nai 3_17_11_2012" xfId="2571" xr:uid="{00000000-0005-0000-0000-0000EB090000}"/>
    <cellStyle name="_Lap dat ADSL2+ vung Tay Nam VT Ha Noi_DUONG DAY 220KV Dong Nai 3_18_06_2013" xfId="2572" xr:uid="{00000000-0005-0000-0000-0000EC090000}"/>
    <cellStyle name="_Lap dat ADSL2+ vung Tay Nam VT Ha Noi_DUONG DAY 220KV Dong Nai 3_20_11_2012" xfId="2573" xr:uid="{00000000-0005-0000-0000-0000ED090000}"/>
    <cellStyle name="_Lap dat ADSL2+ vung Tay Nam VT Ha Noi_DUONG DAY 220KV Dong Nai4" xfId="2574" xr:uid="{00000000-0005-0000-0000-0000EE090000}"/>
    <cellStyle name="_Lap dat ADSL2+ vung Tay Nam VT Ha Noi_DUONG DAY 220KV Lao Cai-Yen Bai_08_04_2013" xfId="2575" xr:uid="{00000000-0005-0000-0000-0000EF090000}"/>
    <cellStyle name="_Lap dat ADSL2+ vung Tay Nam VT Ha Noi_DUONG DAY 220KV Lao Cai-Yen Bai_08_04_2013_LUU" xfId="2576" xr:uid="{00000000-0005-0000-0000-0000F0090000}"/>
    <cellStyle name="_Lap dat ADSL2+ vung Tay Nam VT Ha Noi_DUONG DAY 220KV Lao Cai-Yen Bai_Chi khac" xfId="2577" xr:uid="{00000000-0005-0000-0000-0000F1090000}"/>
    <cellStyle name="_Lap dat ADSL2+ vung Tay Nam VT Ha Noi_DUONG DAY 220KV Lao Cai-Yen Bai_Xay lap_05_05_2013_moi" xfId="2578" xr:uid="{00000000-0005-0000-0000-0000F2090000}"/>
    <cellStyle name="_Lap dat ADSL2+ vung Tay Nam VT Ha Noi_DUONG DAY 220KV Lao Cai-Yen Bai_Xay lap_07_05_2013_moi" xfId="2579" xr:uid="{00000000-0005-0000-0000-0000F3090000}"/>
    <cellStyle name="_Lap dat ADSL2+ vung Tay Nam VT Ha Noi_DUONG DAY 220KV Lao Cai-Yen Bai_Xay lap_27_04_2013" xfId="2580" xr:uid="{00000000-0005-0000-0000-0000F4090000}"/>
    <cellStyle name="_Lap dat ADSL2+ vung Tay Nam VT Ha Noi_DUONG DAY 220KV Quang Ninh-Cam Pha" xfId="2581" xr:uid="{00000000-0005-0000-0000-0000F5090000}"/>
    <cellStyle name="_Lap dat ADSL2+ vung Tay Nam VT Ha Noi_DUONG DAY 220KV Quang Ninh-Cam Pha_08_04_2013" xfId="2582" xr:uid="{00000000-0005-0000-0000-0000F6090000}"/>
    <cellStyle name="_Lap dat ADSL2+ vung Tay Nam VT Ha Noi_DUONG DAY 220KV Quang Ninh-Cam Pha_16_12_2012_NPT" xfId="2583" xr:uid="{00000000-0005-0000-0000-0000F7090000}"/>
    <cellStyle name="_Lap dat ADSL2+ vung Tay Nam VT Ha Noi_DUONG DAY 220KV Quang Ninh-Cam Pha_19_07_2013" xfId="2584" xr:uid="{00000000-0005-0000-0000-0000F8090000}"/>
    <cellStyle name="_Lap dat ADSL2+ vung Tay Nam VT Ha Noi_DUONG DAY 220KV Quang Ninh-Cam Pha_21_03_2013_Tach cap, VAT" xfId="2585" xr:uid="{00000000-0005-0000-0000-0000F9090000}"/>
    <cellStyle name="_Lap dat ADSL2+ vung Tay Nam VT Ha Noi_DUONG DAY 220KV Quang Ninh-Cam Pha_21_12_2012_NPT" xfId="2586" xr:uid="{00000000-0005-0000-0000-0000FA090000}"/>
    <cellStyle name="_Lap dat ADSL2+ vung Tay Nam VT Ha Noi_THop Tu bu Thai Nguyen" xfId="2587" xr:uid="{00000000-0005-0000-0000-0000FB090000}"/>
    <cellStyle name="_Lora-tungchau" xfId="2588" xr:uid="{00000000-0005-0000-0000-0000FC090000}"/>
    <cellStyle name="_Lora-tungchau 2" xfId="2589" xr:uid="{00000000-0005-0000-0000-0000FD090000}"/>
    <cellStyle name="_Lora-tungchau_05-12  KH trung han 2016-2020 - Liem Thinh edited" xfId="2590" xr:uid="{00000000-0005-0000-0000-0000FE090000}"/>
    <cellStyle name="_Lora-tungchau_Copy of 05-12  KH trung han 2016-2020 - Liem Thinh edited (1)" xfId="2591" xr:uid="{00000000-0005-0000-0000-0000FF090000}"/>
    <cellStyle name="_Lora-tungchau_KH TPCP 2016-2020 (tong hop)" xfId="2592" xr:uid="{00000000-0005-0000-0000-0000000A0000}"/>
    <cellStyle name="_Luy ke von ung nam 2011 -Thoa gui ngay 12-8-2012" xfId="2593" xr:uid="{00000000-0005-0000-0000-0000010A0000}"/>
    <cellStyle name="_mau so 3" xfId="2594" xr:uid="{00000000-0005-0000-0000-0000020A0000}"/>
    <cellStyle name="_MauThanTKKT-goi7-DonGia2143(vl t7)" xfId="2595" xr:uid="{00000000-0005-0000-0000-0000030A0000}"/>
    <cellStyle name="_MauThanTKKT-goi7-DonGia2143(vl t7)_!1 1 bao cao giao KH ve HTCMT vung TNB   12-12-2011" xfId="2596" xr:uid="{00000000-0005-0000-0000-0000040A0000}"/>
    <cellStyle name="_MauThanTKKT-goi7-DonGia2143(vl t7)_Bieu4HTMT" xfId="2597" xr:uid="{00000000-0005-0000-0000-0000050A0000}"/>
    <cellStyle name="_MauThanTKKT-goi7-DonGia2143(vl t7)_Bieu4HTMT_!1 1 bao cao giao KH ve HTCMT vung TNB   12-12-2011" xfId="2598" xr:uid="{00000000-0005-0000-0000-0000060A0000}"/>
    <cellStyle name="_MauThanTKKT-goi7-DonGia2143(vl t7)_Bieu4HTMT_KH TPCP vung TNB (03-1-2012)" xfId="2599" xr:uid="{00000000-0005-0000-0000-0000070A0000}"/>
    <cellStyle name="_MauThanTKKT-goi7-DonGia2143(vl t7)_KH TPCP vung TNB (03-1-2012)" xfId="2600" xr:uid="{00000000-0005-0000-0000-0000080A0000}"/>
    <cellStyle name="_MauThanTKKT-goi7-DonGia2143(vl t7)_Tinh hinh TH du an 2010-2011 BC UBKTTW (phong Vxa)" xfId="2601" xr:uid="{00000000-0005-0000-0000-0000090A0000}"/>
    <cellStyle name="_MauThanTKKT-goi7-DonGia2143(vl t7)_Tinh hinh TH du an BC doan giam sat HDND (phong Vxa)" xfId="2602" xr:uid="{00000000-0005-0000-0000-00000A0A0000}"/>
    <cellStyle name="_Na Duong sua" xfId="2603" xr:uid="{00000000-0005-0000-0000-00000B0A0000}"/>
    <cellStyle name="_Nhu cau von ung truoc 2011 Tha h Hoa + Nge An gui TW" xfId="2605" xr:uid="{00000000-0005-0000-0000-00000D0A0000}"/>
    <cellStyle name="_Nhu cau von ung truoc 2011 Tha h Hoa + Nge An gui TW_!1 1 bao cao giao KH ve HTCMT vung TNB   12-12-2011" xfId="2606" xr:uid="{00000000-0005-0000-0000-00000E0A0000}"/>
    <cellStyle name="_Nhu cau von ung truoc 2011 Tha h Hoa + Nge An gui TW_Bieu4HTMT" xfId="2607" xr:uid="{00000000-0005-0000-0000-00000F0A0000}"/>
    <cellStyle name="_Nhu cau von ung truoc 2011 Tha h Hoa + Nge An gui TW_Bieu4HTMT_!1 1 bao cao giao KH ve HTCMT vung TNB   12-12-2011" xfId="2608" xr:uid="{00000000-0005-0000-0000-0000100A0000}"/>
    <cellStyle name="_Nhu cau von ung truoc 2011 Tha h Hoa + Nge An gui TW_Bieu4HTMT_KH TPCP vung TNB (03-1-2012)" xfId="2609" xr:uid="{00000000-0005-0000-0000-0000110A0000}"/>
    <cellStyle name="_Nhu cau von ung truoc 2011 Tha h Hoa + Nge An gui TW_KH TPCP vung TNB (03-1-2012)" xfId="2610" xr:uid="{00000000-0005-0000-0000-0000120A0000}"/>
    <cellStyle name="_Nhu cau von ung truoc 2011 Tha h Hoa + Nge An gui TW_Tinh hinh TH du an 2010-2011 BC UBKTTW (phong Vxa)" xfId="2611" xr:uid="{00000000-0005-0000-0000-0000130A0000}"/>
    <cellStyle name="_Nhu cau von ung truoc 2011 Tha h Hoa + Nge An gui TW_Tinh hinh TH du an BC doan giam sat HDND (phong Vxa)" xfId="2612" xr:uid="{00000000-0005-0000-0000-0000140A0000}"/>
    <cellStyle name="_N-X-T-04" xfId="2604" xr:uid="{00000000-0005-0000-0000-00000C0A0000}"/>
    <cellStyle name="_PERSONAL" xfId="2613" xr:uid="{00000000-0005-0000-0000-0000150A0000}"/>
    <cellStyle name="_PERSONAL_BC CV 6403 BKHĐT" xfId="2614" xr:uid="{00000000-0005-0000-0000-0000160A0000}"/>
    <cellStyle name="_PERSONAL_Bieu mau cong trinh khoi cong moi 3-4" xfId="2615" xr:uid="{00000000-0005-0000-0000-0000170A0000}"/>
    <cellStyle name="_PERSONAL_Bieu3ODA" xfId="2616" xr:uid="{00000000-0005-0000-0000-0000180A0000}"/>
    <cellStyle name="_PERSONAL_Bieu4HTMT" xfId="2617" xr:uid="{00000000-0005-0000-0000-0000190A0000}"/>
    <cellStyle name="_PERSONAL_Book1" xfId="2618" xr:uid="{00000000-0005-0000-0000-00001A0A0000}"/>
    <cellStyle name="_PERSONAL_Book1 2" xfId="2619" xr:uid="{00000000-0005-0000-0000-00001B0A0000}"/>
    <cellStyle name="_PERSONAL_HTQ.8 GD1" xfId="2620" xr:uid="{00000000-0005-0000-0000-00001C0A0000}"/>
    <cellStyle name="_PERSONAL_HTQ.8 GD1_05-12  KH trung han 2016-2020 - Liem Thinh edited" xfId="2621" xr:uid="{00000000-0005-0000-0000-00001D0A0000}"/>
    <cellStyle name="_PERSONAL_HTQ.8 GD1_Copy of 05-12  KH trung han 2016-2020 - Liem Thinh edited (1)" xfId="2622" xr:uid="{00000000-0005-0000-0000-00001E0A0000}"/>
    <cellStyle name="_PERSONAL_HTQ.8 GD1_KH TPCP 2016-2020 (tong hop)" xfId="2623" xr:uid="{00000000-0005-0000-0000-00001F0A0000}"/>
    <cellStyle name="_PERSONAL_Luy ke von ung nam 2011 -Thoa gui ngay 12-8-2012" xfId="2624" xr:uid="{00000000-0005-0000-0000-0000200A0000}"/>
    <cellStyle name="_PERSONAL_TH KE" xfId="2626" xr:uid="{00000000-0005-0000-0000-0000220A0000}"/>
    <cellStyle name="_PERSONAL_Tong hop KHCB 2001" xfId="2625" xr:uid="{00000000-0005-0000-0000-0000210A0000}"/>
    <cellStyle name="_Phan bo KH 2009 TPCP" xfId="2627" xr:uid="{00000000-0005-0000-0000-0000230A0000}"/>
    <cellStyle name="_phong bo mon22" xfId="2628" xr:uid="{00000000-0005-0000-0000-0000240A0000}"/>
    <cellStyle name="_phong bo mon22_!1 1 bao cao giao KH ve HTCMT vung TNB   12-12-2011" xfId="2629" xr:uid="{00000000-0005-0000-0000-0000250A0000}"/>
    <cellStyle name="_phong bo mon22_KH TPCP vung TNB (03-1-2012)" xfId="2630" xr:uid="{00000000-0005-0000-0000-0000260A0000}"/>
    <cellStyle name="_Phu bieu tong QT ngan sach nam 2010_1" xfId="2633" xr:uid="{00000000-0005-0000-0000-0000290A0000}"/>
    <cellStyle name="_Phu bieu tong QT NS xa nam 2011 su dung" xfId="2631" xr:uid="{00000000-0005-0000-0000-0000270A0000}"/>
    <cellStyle name="_Phu bieu tong QT NS xa nam 2011_1" xfId="2632" xr:uid="{00000000-0005-0000-0000-0000280A0000}"/>
    <cellStyle name="_Phu luc 2 (Bieu 2) TH KH 2010" xfId="2634" xr:uid="{00000000-0005-0000-0000-00002A0A0000}"/>
    <cellStyle name="_phu lục BC MA TUY TUNG THANG 2011_1" xfId="2635" xr:uid="{00000000-0005-0000-0000-00002B0A0000}"/>
    <cellStyle name="_phu luc tong ket tinh hinh TH giai doan 03-10 (ngay 30)" xfId="2636" xr:uid="{00000000-0005-0000-0000-00002C0A0000}"/>
    <cellStyle name="_Phuluckinhphi_DC_lan 4_YL" xfId="2637" xr:uid="{00000000-0005-0000-0000-00002D0A0000}"/>
    <cellStyle name="_Q TOAN  SCTX QL.62 QUI I ( oanh)" xfId="2638" xr:uid="{00000000-0005-0000-0000-00002E0A0000}"/>
    <cellStyle name="_Q TOAN  SCTX QL.62 QUI II ( oanh)" xfId="2639" xr:uid="{00000000-0005-0000-0000-00002F0A0000}"/>
    <cellStyle name="_Q4_1ormal_Q496 SBU" xfId="2640" xr:uid="{00000000-0005-0000-0000-0000300A0000}"/>
    <cellStyle name="_Q4_1ormal_Q496 SBU_001 Biểu KH vốn ngân sách 2014" xfId="2641" xr:uid="{00000000-0005-0000-0000-0000310A0000}"/>
    <cellStyle name="_Q4_1ormal_Q496 SBU_009 Biểu KH vốn ngân sách 2014(8.7.2013)" xfId="2642" xr:uid="{00000000-0005-0000-0000-0000320A0000}"/>
    <cellStyle name="_Q4_1ormal_Q496 SBU_009 Biểu KH vốn ngân sách 2014(9..2013). thim" xfId="2643" xr:uid="{00000000-0005-0000-0000-0000330A0000}"/>
    <cellStyle name="_Q4_1ormal_Q496 SBU_Bao cao dau tu 2012 (M1)" xfId="2644" xr:uid="{00000000-0005-0000-0000-0000340A0000}"/>
    <cellStyle name="_Q4_1ormal_Q496 SBU_Biểu chỉ tiêu sản xuất lâm nghiệp 2014" xfId="2646" xr:uid="{00000000-0005-0000-0000-0000360A0000}"/>
    <cellStyle name="_Q4_1ormal_Q496 SBU_BIEU HUONG DAN CTMTQG" xfId="2645" xr:uid="{00000000-0005-0000-0000-0000350A0000}"/>
    <cellStyle name="_Q4_1ormal_Q496 SBU_mau bieu von kh 2014" xfId="2647" xr:uid="{00000000-0005-0000-0000-0000370A0000}"/>
    <cellStyle name="_Q4_1ormal_Q496 SBU_mau bieu von kh 2014 KfW7" xfId="2648" xr:uid="{00000000-0005-0000-0000-0000380A0000}"/>
    <cellStyle name="_QT SCTXQL62_QT1 (Cty QL)" xfId="2649" xr:uid="{00000000-0005-0000-0000-0000390A0000}"/>
    <cellStyle name="_Qt-HT3PQ1(CauKho)" xfId="2650" xr:uid="{00000000-0005-0000-0000-00003A0A0000}"/>
    <cellStyle name="_Sheet1" xfId="2651" xr:uid="{00000000-0005-0000-0000-00003B0A0000}"/>
    <cellStyle name="_Sheet1_HC Details" xfId="2652" xr:uid="{00000000-0005-0000-0000-00003C0A0000}"/>
    <cellStyle name="_Sheet1_HC Details_1(1).Bieu BC 6 thang - 2012 (BC HDND)" xfId="2653" xr:uid="{00000000-0005-0000-0000-00003D0A0000}"/>
    <cellStyle name="_Sheet1_HC Details_Tinh hinh TH du an 2010-2011 BC UBKTTW (phong Vxa)" xfId="2654" xr:uid="{00000000-0005-0000-0000-00003E0A0000}"/>
    <cellStyle name="_Sheet1_HC Details_Tinh hinh TH du an BC doan giam sat HDND (phong Vxa)" xfId="2655" xr:uid="{00000000-0005-0000-0000-00003F0A0000}"/>
    <cellStyle name="_Sheet1_HC Deta_x0012_Normal_Sheet1_P_x0015_Normal_Sheet1_Reserve" xfId="2656" xr:uid="{00000000-0005-0000-0000-0000400A0000}"/>
    <cellStyle name="_Sheet1_Reserve" xfId="2657" xr:uid="{00000000-0005-0000-0000-0000410A0000}"/>
    <cellStyle name="_Sheet2" xfId="2658" xr:uid="{00000000-0005-0000-0000-0000420A0000}"/>
    <cellStyle name="_SPTQ2ACT" xfId="2659" xr:uid="{00000000-0005-0000-0000-0000430A0000}"/>
    <cellStyle name="_SPTQ2ACT_001 Biểu KH vốn ngân sách 2014" xfId="2660" xr:uid="{00000000-0005-0000-0000-0000440A0000}"/>
    <cellStyle name="_SPTQ2ACT_009 Biểu KH vốn ngân sách 2014(8.7.2013)" xfId="2661" xr:uid="{00000000-0005-0000-0000-0000450A0000}"/>
    <cellStyle name="_SPTQ2ACT_009 Biểu KH vốn ngân sách 2014(9..2013). thim" xfId="2662" xr:uid="{00000000-0005-0000-0000-0000460A0000}"/>
    <cellStyle name="_SPTQ2ACT_Bao cao dau tu 2012 (M1)" xfId="2663" xr:uid="{00000000-0005-0000-0000-0000470A0000}"/>
    <cellStyle name="_SPTQ2ACT_Biểu chỉ tiêu sản xuất lâm nghiệp 2014" xfId="2665" xr:uid="{00000000-0005-0000-0000-0000490A0000}"/>
    <cellStyle name="_SPTQ2ACT_BIEU HUONG DAN CTMTQG" xfId="2664" xr:uid="{00000000-0005-0000-0000-0000480A0000}"/>
    <cellStyle name="_SPTQ2ACT_mau bieu von kh 2014" xfId="2666" xr:uid="{00000000-0005-0000-0000-00004A0A0000}"/>
    <cellStyle name="_SPTQ2ACT_mau bieu von kh 2014 KfW7" xfId="2667" xr:uid="{00000000-0005-0000-0000-00004B0A0000}"/>
    <cellStyle name="_TG-TH" xfId="2668" xr:uid="{00000000-0005-0000-0000-00004C0A0000}"/>
    <cellStyle name="_TG-TH_1" xfId="2669" xr:uid="{00000000-0005-0000-0000-00004D0A0000}"/>
    <cellStyle name="_TG-TH_1 2" xfId="2670" xr:uid="{00000000-0005-0000-0000-00004E0A0000}"/>
    <cellStyle name="_TG-TH_1 3" xfId="2671" xr:uid="{00000000-0005-0000-0000-00004F0A0000}"/>
    <cellStyle name="_TG-TH_1 4" xfId="2672" xr:uid="{00000000-0005-0000-0000-0000500A0000}"/>
    <cellStyle name="_TG-TH_1_03. Nợ XDCB" xfId="2673" xr:uid="{00000000-0005-0000-0000-0000510A0000}"/>
    <cellStyle name="_TG-TH_1_05-12  KH trung han 2016-2020 - Liem Thinh edited" xfId="2674" xr:uid="{00000000-0005-0000-0000-0000520A0000}"/>
    <cellStyle name="_TG-TH_1_ApGiaVatTu_cayxanh_latgach" xfId="2675" xr:uid="{00000000-0005-0000-0000-0000530A0000}"/>
    <cellStyle name="_TG-TH_1_bang bao gia chung" xfId="2676" xr:uid="{00000000-0005-0000-0000-0000540A0000}"/>
    <cellStyle name="_TG-TH_1_BANG TONG HOP TINH HINH THANH QUYET TOAN (MOI I)" xfId="2677" xr:uid="{00000000-0005-0000-0000-0000550A0000}"/>
    <cellStyle name="_TG-TH_1_BANG TONG HOP TINH HINH THANH QUYET TOAN (MOI I) 10" xfId="2678" xr:uid="{00000000-0005-0000-0000-0000560A0000}"/>
    <cellStyle name="_TG-TH_1_BANG TONG HOP TINH HINH THANH QUYET TOAN (MOI I) 11" xfId="2679" xr:uid="{00000000-0005-0000-0000-0000570A0000}"/>
    <cellStyle name="_TG-TH_1_BANG TONG HOP TINH HINH THANH QUYET TOAN (MOI I) 12" xfId="2680" xr:uid="{00000000-0005-0000-0000-0000580A0000}"/>
    <cellStyle name="_TG-TH_1_BANG TONG HOP TINH HINH THANH QUYET TOAN (MOI I) 13" xfId="2681" xr:uid="{00000000-0005-0000-0000-0000590A0000}"/>
    <cellStyle name="_TG-TH_1_BANG TONG HOP TINH HINH THANH QUYET TOAN (MOI I) 14" xfId="2682" xr:uid="{00000000-0005-0000-0000-00005A0A0000}"/>
    <cellStyle name="_TG-TH_1_BANG TONG HOP TINH HINH THANH QUYET TOAN (MOI I) 15" xfId="2683" xr:uid="{00000000-0005-0000-0000-00005B0A0000}"/>
    <cellStyle name="_TG-TH_1_BANG TONG HOP TINH HINH THANH QUYET TOAN (MOI I) 16" xfId="2684" xr:uid="{00000000-0005-0000-0000-00005C0A0000}"/>
    <cellStyle name="_TG-TH_1_BANG TONG HOP TINH HINH THANH QUYET TOAN (MOI I) 17" xfId="2685" xr:uid="{00000000-0005-0000-0000-00005D0A0000}"/>
    <cellStyle name="_TG-TH_1_BANG TONG HOP TINH HINH THANH QUYET TOAN (MOI I) 18" xfId="2686" xr:uid="{00000000-0005-0000-0000-00005E0A0000}"/>
    <cellStyle name="_TG-TH_1_BANG TONG HOP TINH HINH THANH QUYET TOAN (MOI I) 2" xfId="2687" xr:uid="{00000000-0005-0000-0000-00005F0A0000}"/>
    <cellStyle name="_TG-TH_1_BANG TONG HOP TINH HINH THANH QUYET TOAN (MOI I) 3" xfId="2688" xr:uid="{00000000-0005-0000-0000-0000600A0000}"/>
    <cellStyle name="_TG-TH_1_BANG TONG HOP TINH HINH THANH QUYET TOAN (MOI I) 4" xfId="2689" xr:uid="{00000000-0005-0000-0000-0000610A0000}"/>
    <cellStyle name="_TG-TH_1_BANG TONG HOP TINH HINH THANH QUYET TOAN (MOI I) 5" xfId="2690" xr:uid="{00000000-0005-0000-0000-0000620A0000}"/>
    <cellStyle name="_TG-TH_1_BANG TONG HOP TINH HINH THANH QUYET TOAN (MOI I) 6" xfId="2691" xr:uid="{00000000-0005-0000-0000-0000630A0000}"/>
    <cellStyle name="_TG-TH_1_BANG TONG HOP TINH HINH THANH QUYET TOAN (MOI I) 7" xfId="2692" xr:uid="{00000000-0005-0000-0000-0000640A0000}"/>
    <cellStyle name="_TG-TH_1_BANG TONG HOP TINH HINH THANH QUYET TOAN (MOI I) 8" xfId="2693" xr:uid="{00000000-0005-0000-0000-0000650A0000}"/>
    <cellStyle name="_TG-TH_1_BANG TONG HOP TINH HINH THANH QUYET TOAN (MOI I) 9" xfId="2694" xr:uid="{00000000-0005-0000-0000-0000660A0000}"/>
    <cellStyle name="_TG-TH_1_BAO CAO KLCT PT2000" xfId="2695" xr:uid="{00000000-0005-0000-0000-0000670A0000}"/>
    <cellStyle name="_TG-TH_1_BAO CAO PT2000" xfId="2696" xr:uid="{00000000-0005-0000-0000-0000680A0000}"/>
    <cellStyle name="_TG-TH_1_BAO CAO PT2000_Book1" xfId="2697" xr:uid="{00000000-0005-0000-0000-0000690A0000}"/>
    <cellStyle name="_TG-TH_1_Bao cao XDCB 2001 - T11 KH dieu chinh 20-11-THAI" xfId="2698" xr:uid="{00000000-0005-0000-0000-00006A0A0000}"/>
    <cellStyle name="_TG-TH_1_BAO GIA NGAY 24-10-08 (co dam)" xfId="2699" xr:uid="{00000000-0005-0000-0000-00006B0A0000}"/>
    <cellStyle name="_TG-TH_1_BAO GIA NGAY 24-10-08 (co dam) 10" xfId="2700" xr:uid="{00000000-0005-0000-0000-00006C0A0000}"/>
    <cellStyle name="_TG-TH_1_BAO GIA NGAY 24-10-08 (co dam) 11" xfId="2701" xr:uid="{00000000-0005-0000-0000-00006D0A0000}"/>
    <cellStyle name="_TG-TH_1_BAO GIA NGAY 24-10-08 (co dam) 12" xfId="2702" xr:uid="{00000000-0005-0000-0000-00006E0A0000}"/>
    <cellStyle name="_TG-TH_1_BAO GIA NGAY 24-10-08 (co dam) 13" xfId="2703" xr:uid="{00000000-0005-0000-0000-00006F0A0000}"/>
    <cellStyle name="_TG-TH_1_BAO GIA NGAY 24-10-08 (co dam) 14" xfId="2704" xr:uid="{00000000-0005-0000-0000-0000700A0000}"/>
    <cellStyle name="_TG-TH_1_BAO GIA NGAY 24-10-08 (co dam) 15" xfId="2705" xr:uid="{00000000-0005-0000-0000-0000710A0000}"/>
    <cellStyle name="_TG-TH_1_BAO GIA NGAY 24-10-08 (co dam) 16" xfId="2706" xr:uid="{00000000-0005-0000-0000-0000720A0000}"/>
    <cellStyle name="_TG-TH_1_BAO GIA NGAY 24-10-08 (co dam) 17" xfId="2707" xr:uid="{00000000-0005-0000-0000-0000730A0000}"/>
    <cellStyle name="_TG-TH_1_BAO GIA NGAY 24-10-08 (co dam) 18" xfId="2708" xr:uid="{00000000-0005-0000-0000-0000740A0000}"/>
    <cellStyle name="_TG-TH_1_BAO GIA NGAY 24-10-08 (co dam) 2" xfId="2709" xr:uid="{00000000-0005-0000-0000-0000750A0000}"/>
    <cellStyle name="_TG-TH_1_BAO GIA NGAY 24-10-08 (co dam) 3" xfId="2710" xr:uid="{00000000-0005-0000-0000-0000760A0000}"/>
    <cellStyle name="_TG-TH_1_BAO GIA NGAY 24-10-08 (co dam) 4" xfId="2711" xr:uid="{00000000-0005-0000-0000-0000770A0000}"/>
    <cellStyle name="_TG-TH_1_BAO GIA NGAY 24-10-08 (co dam) 5" xfId="2712" xr:uid="{00000000-0005-0000-0000-0000780A0000}"/>
    <cellStyle name="_TG-TH_1_BAO GIA NGAY 24-10-08 (co dam) 6" xfId="2713" xr:uid="{00000000-0005-0000-0000-0000790A0000}"/>
    <cellStyle name="_TG-TH_1_BAO GIA NGAY 24-10-08 (co dam) 7" xfId="2714" xr:uid="{00000000-0005-0000-0000-00007A0A0000}"/>
    <cellStyle name="_TG-TH_1_BAO GIA NGAY 24-10-08 (co dam) 8" xfId="2715" xr:uid="{00000000-0005-0000-0000-00007B0A0000}"/>
    <cellStyle name="_TG-TH_1_BAO GIA NGAY 24-10-08 (co dam) 9" xfId="2716" xr:uid="{00000000-0005-0000-0000-00007C0A0000}"/>
    <cellStyle name="_TG-TH_1_BC  NAM 2007" xfId="2717" xr:uid="{00000000-0005-0000-0000-00007D0A0000}"/>
    <cellStyle name="_TG-TH_1_BC CV 6403 BKHĐT" xfId="2718" xr:uid="{00000000-0005-0000-0000-00007E0A0000}"/>
    <cellStyle name="_TG-TH_1_BC NQ11-CP - chinh sua lai" xfId="2719" xr:uid="{00000000-0005-0000-0000-00007F0A0000}"/>
    <cellStyle name="_TG-TH_1_BC NQ11-CP-Quynh sau bieu so3" xfId="2720" xr:uid="{00000000-0005-0000-0000-0000800A0000}"/>
    <cellStyle name="_TG-TH_1_BC_NQ11-CP_-_Thao_sua_lai" xfId="2721" xr:uid="{00000000-0005-0000-0000-0000810A0000}"/>
    <cellStyle name="_TG-TH_1_Bieu 10 Chitiet no XDCB " xfId="2722" xr:uid="{00000000-0005-0000-0000-0000820A0000}"/>
    <cellStyle name="_TG-TH_1_Bieu 12 MTQG TW theo du an" xfId="2723" xr:uid="{00000000-0005-0000-0000-0000830A0000}"/>
    <cellStyle name="_TG-TH_1_Bieu 14 Chi tiet TPCP" xfId="2724" xr:uid="{00000000-0005-0000-0000-0000840A0000}"/>
    <cellStyle name="_TG-TH_1_Bieu 5 NSDP" xfId="2725" xr:uid="{00000000-0005-0000-0000-0000850A0000}"/>
    <cellStyle name="_TG-TH_1_Bieu mau cong trinh khoi cong moi 3-4" xfId="2726" xr:uid="{00000000-0005-0000-0000-0000860A0000}"/>
    <cellStyle name="_TG-TH_1_Bieu3ODA" xfId="2727" xr:uid="{00000000-0005-0000-0000-0000870A0000}"/>
    <cellStyle name="_TG-TH_1_Bieu3ODA_1" xfId="2728" xr:uid="{00000000-0005-0000-0000-0000880A0000}"/>
    <cellStyle name="_TG-TH_1_Bieu4HTMT" xfId="2729" xr:uid="{00000000-0005-0000-0000-0000890A0000}"/>
    <cellStyle name="_TG-TH_1_bo sung von KCH nam 2010 va Du an tre kho khan" xfId="2730" xr:uid="{00000000-0005-0000-0000-00008A0A0000}"/>
    <cellStyle name="_TG-TH_1_Book1" xfId="2731" xr:uid="{00000000-0005-0000-0000-00008B0A0000}"/>
    <cellStyle name="_TG-TH_1_Book1 2" xfId="2732" xr:uid="{00000000-0005-0000-0000-00008C0A0000}"/>
    <cellStyle name="_TG-TH_1_Book1_1" xfId="2733" xr:uid="{00000000-0005-0000-0000-00008D0A0000}"/>
    <cellStyle name="_TG-TH_1_Book1_1 10" xfId="2734" xr:uid="{00000000-0005-0000-0000-00008E0A0000}"/>
    <cellStyle name="_TG-TH_1_Book1_1 11" xfId="2735" xr:uid="{00000000-0005-0000-0000-00008F0A0000}"/>
    <cellStyle name="_TG-TH_1_Book1_1 12" xfId="2736" xr:uid="{00000000-0005-0000-0000-0000900A0000}"/>
    <cellStyle name="_TG-TH_1_Book1_1 13" xfId="2737" xr:uid="{00000000-0005-0000-0000-0000910A0000}"/>
    <cellStyle name="_TG-TH_1_Book1_1 14" xfId="2738" xr:uid="{00000000-0005-0000-0000-0000920A0000}"/>
    <cellStyle name="_TG-TH_1_Book1_1 15" xfId="2739" xr:uid="{00000000-0005-0000-0000-0000930A0000}"/>
    <cellStyle name="_TG-TH_1_Book1_1 16" xfId="2740" xr:uid="{00000000-0005-0000-0000-0000940A0000}"/>
    <cellStyle name="_TG-TH_1_Book1_1 17" xfId="2741" xr:uid="{00000000-0005-0000-0000-0000950A0000}"/>
    <cellStyle name="_TG-TH_1_Book1_1 18" xfId="2742" xr:uid="{00000000-0005-0000-0000-0000960A0000}"/>
    <cellStyle name="_TG-TH_1_Book1_1 2" xfId="2743" xr:uid="{00000000-0005-0000-0000-0000970A0000}"/>
    <cellStyle name="_TG-TH_1_Book1_1 3" xfId="2744" xr:uid="{00000000-0005-0000-0000-0000980A0000}"/>
    <cellStyle name="_TG-TH_1_Book1_1 4" xfId="2745" xr:uid="{00000000-0005-0000-0000-0000990A0000}"/>
    <cellStyle name="_TG-TH_1_Book1_1 5" xfId="2746" xr:uid="{00000000-0005-0000-0000-00009A0A0000}"/>
    <cellStyle name="_TG-TH_1_Book1_1 6" xfId="2747" xr:uid="{00000000-0005-0000-0000-00009B0A0000}"/>
    <cellStyle name="_TG-TH_1_Book1_1 7" xfId="2748" xr:uid="{00000000-0005-0000-0000-00009C0A0000}"/>
    <cellStyle name="_TG-TH_1_Book1_1 8" xfId="2749" xr:uid="{00000000-0005-0000-0000-00009D0A0000}"/>
    <cellStyle name="_TG-TH_1_Book1_1 9" xfId="2750" xr:uid="{00000000-0005-0000-0000-00009E0A0000}"/>
    <cellStyle name="_TG-TH_1_Book1_1_bang bao gia chung" xfId="2751" xr:uid="{00000000-0005-0000-0000-00009F0A0000}"/>
    <cellStyle name="_TG-TH_1_Book1_1_BC CV 6403 BKHĐT" xfId="2752" xr:uid="{00000000-0005-0000-0000-0000A00A0000}"/>
    <cellStyle name="_TG-TH_1_Book1_1_BC CV 6403 BKHĐT 10" xfId="2753" xr:uid="{00000000-0005-0000-0000-0000A10A0000}"/>
    <cellStyle name="_TG-TH_1_Book1_1_BC CV 6403 BKHĐT 11" xfId="2754" xr:uid="{00000000-0005-0000-0000-0000A20A0000}"/>
    <cellStyle name="_TG-TH_1_Book1_1_BC CV 6403 BKHĐT 12" xfId="2755" xr:uid="{00000000-0005-0000-0000-0000A30A0000}"/>
    <cellStyle name="_TG-TH_1_Book1_1_BC CV 6403 BKHĐT 13" xfId="2756" xr:uid="{00000000-0005-0000-0000-0000A40A0000}"/>
    <cellStyle name="_TG-TH_1_Book1_1_BC CV 6403 BKHĐT 14" xfId="2757" xr:uid="{00000000-0005-0000-0000-0000A50A0000}"/>
    <cellStyle name="_TG-TH_1_Book1_1_BC CV 6403 BKHĐT 15" xfId="2758" xr:uid="{00000000-0005-0000-0000-0000A60A0000}"/>
    <cellStyle name="_TG-TH_1_Book1_1_BC CV 6403 BKHĐT 16" xfId="2759" xr:uid="{00000000-0005-0000-0000-0000A70A0000}"/>
    <cellStyle name="_TG-TH_1_Book1_1_BC CV 6403 BKHĐT 17" xfId="2760" xr:uid="{00000000-0005-0000-0000-0000A80A0000}"/>
    <cellStyle name="_TG-TH_1_Book1_1_BC CV 6403 BKHĐT 18" xfId="2761" xr:uid="{00000000-0005-0000-0000-0000A90A0000}"/>
    <cellStyle name="_TG-TH_1_Book1_1_BC CV 6403 BKHĐT 2" xfId="2762" xr:uid="{00000000-0005-0000-0000-0000AA0A0000}"/>
    <cellStyle name="_TG-TH_1_Book1_1_BC CV 6403 BKHĐT 3" xfId="2763" xr:uid="{00000000-0005-0000-0000-0000AB0A0000}"/>
    <cellStyle name="_TG-TH_1_Book1_1_BC CV 6403 BKHĐT 4" xfId="2764" xr:uid="{00000000-0005-0000-0000-0000AC0A0000}"/>
    <cellStyle name="_TG-TH_1_Book1_1_BC CV 6403 BKHĐT 5" xfId="2765" xr:uid="{00000000-0005-0000-0000-0000AD0A0000}"/>
    <cellStyle name="_TG-TH_1_Book1_1_BC CV 6403 BKHĐT 6" xfId="2766" xr:uid="{00000000-0005-0000-0000-0000AE0A0000}"/>
    <cellStyle name="_TG-TH_1_Book1_1_BC CV 6403 BKHĐT 7" xfId="2767" xr:uid="{00000000-0005-0000-0000-0000AF0A0000}"/>
    <cellStyle name="_TG-TH_1_Book1_1_BC CV 6403 BKHĐT 8" xfId="2768" xr:uid="{00000000-0005-0000-0000-0000B00A0000}"/>
    <cellStyle name="_TG-TH_1_Book1_1_BC CV 6403 BKHĐT 9" xfId="2769" xr:uid="{00000000-0005-0000-0000-0000B10A0000}"/>
    <cellStyle name="_TG-TH_1_Book1_1_Bieu mau cong trinh khoi cong moi 3-4" xfId="2770" xr:uid="{00000000-0005-0000-0000-0000B20A0000}"/>
    <cellStyle name="_TG-TH_1_Book1_1_Bieu mau cong trinh khoi cong moi 3-4 10" xfId="2771" xr:uid="{00000000-0005-0000-0000-0000B30A0000}"/>
    <cellStyle name="_TG-TH_1_Book1_1_Bieu mau cong trinh khoi cong moi 3-4 11" xfId="2772" xr:uid="{00000000-0005-0000-0000-0000B40A0000}"/>
    <cellStyle name="_TG-TH_1_Book1_1_Bieu mau cong trinh khoi cong moi 3-4 12" xfId="2773" xr:uid="{00000000-0005-0000-0000-0000B50A0000}"/>
    <cellStyle name="_TG-TH_1_Book1_1_Bieu mau cong trinh khoi cong moi 3-4 13" xfId="2774" xr:uid="{00000000-0005-0000-0000-0000B60A0000}"/>
    <cellStyle name="_TG-TH_1_Book1_1_Bieu mau cong trinh khoi cong moi 3-4 14" xfId="2775" xr:uid="{00000000-0005-0000-0000-0000B70A0000}"/>
    <cellStyle name="_TG-TH_1_Book1_1_Bieu mau cong trinh khoi cong moi 3-4 15" xfId="2776" xr:uid="{00000000-0005-0000-0000-0000B80A0000}"/>
    <cellStyle name="_TG-TH_1_Book1_1_Bieu mau cong trinh khoi cong moi 3-4 16" xfId="2777" xr:uid="{00000000-0005-0000-0000-0000B90A0000}"/>
    <cellStyle name="_TG-TH_1_Book1_1_Bieu mau cong trinh khoi cong moi 3-4 17" xfId="2778" xr:uid="{00000000-0005-0000-0000-0000BA0A0000}"/>
    <cellStyle name="_TG-TH_1_Book1_1_Bieu mau cong trinh khoi cong moi 3-4 18" xfId="2779" xr:uid="{00000000-0005-0000-0000-0000BB0A0000}"/>
    <cellStyle name="_TG-TH_1_Book1_1_Bieu mau cong trinh khoi cong moi 3-4 2" xfId="2780" xr:uid="{00000000-0005-0000-0000-0000BC0A0000}"/>
    <cellStyle name="_TG-TH_1_Book1_1_Bieu mau cong trinh khoi cong moi 3-4 3" xfId="2781" xr:uid="{00000000-0005-0000-0000-0000BD0A0000}"/>
    <cellStyle name="_TG-TH_1_Book1_1_Bieu mau cong trinh khoi cong moi 3-4 4" xfId="2782" xr:uid="{00000000-0005-0000-0000-0000BE0A0000}"/>
    <cellStyle name="_TG-TH_1_Book1_1_Bieu mau cong trinh khoi cong moi 3-4 5" xfId="2783" xr:uid="{00000000-0005-0000-0000-0000BF0A0000}"/>
    <cellStyle name="_TG-TH_1_Book1_1_Bieu mau cong trinh khoi cong moi 3-4 6" xfId="2784" xr:uid="{00000000-0005-0000-0000-0000C00A0000}"/>
    <cellStyle name="_TG-TH_1_Book1_1_Bieu mau cong trinh khoi cong moi 3-4 7" xfId="2785" xr:uid="{00000000-0005-0000-0000-0000C10A0000}"/>
    <cellStyle name="_TG-TH_1_Book1_1_Bieu mau cong trinh khoi cong moi 3-4 8" xfId="2786" xr:uid="{00000000-0005-0000-0000-0000C20A0000}"/>
    <cellStyle name="_TG-TH_1_Book1_1_Bieu mau cong trinh khoi cong moi 3-4 9" xfId="2787" xr:uid="{00000000-0005-0000-0000-0000C30A0000}"/>
    <cellStyle name="_TG-TH_1_Book1_1_Bieu3ODA" xfId="2788" xr:uid="{00000000-0005-0000-0000-0000C40A0000}"/>
    <cellStyle name="_TG-TH_1_Book1_1_Bieu3ODA 10" xfId="2789" xr:uid="{00000000-0005-0000-0000-0000C50A0000}"/>
    <cellStyle name="_TG-TH_1_Book1_1_Bieu3ODA 11" xfId="2790" xr:uid="{00000000-0005-0000-0000-0000C60A0000}"/>
    <cellStyle name="_TG-TH_1_Book1_1_Bieu3ODA 12" xfId="2791" xr:uid="{00000000-0005-0000-0000-0000C70A0000}"/>
    <cellStyle name="_TG-TH_1_Book1_1_Bieu3ODA 13" xfId="2792" xr:uid="{00000000-0005-0000-0000-0000C80A0000}"/>
    <cellStyle name="_TG-TH_1_Book1_1_Bieu3ODA 14" xfId="2793" xr:uid="{00000000-0005-0000-0000-0000C90A0000}"/>
    <cellStyle name="_TG-TH_1_Book1_1_Bieu3ODA 15" xfId="2794" xr:uid="{00000000-0005-0000-0000-0000CA0A0000}"/>
    <cellStyle name="_TG-TH_1_Book1_1_Bieu3ODA 16" xfId="2795" xr:uid="{00000000-0005-0000-0000-0000CB0A0000}"/>
    <cellStyle name="_TG-TH_1_Book1_1_Bieu3ODA 17" xfId="2796" xr:uid="{00000000-0005-0000-0000-0000CC0A0000}"/>
    <cellStyle name="_TG-TH_1_Book1_1_Bieu3ODA 18" xfId="2797" xr:uid="{00000000-0005-0000-0000-0000CD0A0000}"/>
    <cellStyle name="_TG-TH_1_Book1_1_Bieu3ODA 2" xfId="2798" xr:uid="{00000000-0005-0000-0000-0000CE0A0000}"/>
    <cellStyle name="_TG-TH_1_Book1_1_Bieu3ODA 3" xfId="2799" xr:uid="{00000000-0005-0000-0000-0000CF0A0000}"/>
    <cellStyle name="_TG-TH_1_Book1_1_Bieu3ODA 4" xfId="2800" xr:uid="{00000000-0005-0000-0000-0000D00A0000}"/>
    <cellStyle name="_TG-TH_1_Book1_1_Bieu3ODA 5" xfId="2801" xr:uid="{00000000-0005-0000-0000-0000D10A0000}"/>
    <cellStyle name="_TG-TH_1_Book1_1_Bieu3ODA 6" xfId="2802" xr:uid="{00000000-0005-0000-0000-0000D20A0000}"/>
    <cellStyle name="_TG-TH_1_Book1_1_Bieu3ODA 7" xfId="2803" xr:uid="{00000000-0005-0000-0000-0000D30A0000}"/>
    <cellStyle name="_TG-TH_1_Book1_1_Bieu3ODA 8" xfId="2804" xr:uid="{00000000-0005-0000-0000-0000D40A0000}"/>
    <cellStyle name="_TG-TH_1_Book1_1_Bieu3ODA 9" xfId="2805" xr:uid="{00000000-0005-0000-0000-0000D50A0000}"/>
    <cellStyle name="_TG-TH_1_Book1_1_Bieu4HTMT" xfId="2806" xr:uid="{00000000-0005-0000-0000-0000D60A0000}"/>
    <cellStyle name="_TG-TH_1_Book1_1_Bieu4HTMT 10" xfId="2807" xr:uid="{00000000-0005-0000-0000-0000D70A0000}"/>
    <cellStyle name="_TG-TH_1_Book1_1_Bieu4HTMT 11" xfId="2808" xr:uid="{00000000-0005-0000-0000-0000D80A0000}"/>
    <cellStyle name="_TG-TH_1_Book1_1_Bieu4HTMT 12" xfId="2809" xr:uid="{00000000-0005-0000-0000-0000D90A0000}"/>
    <cellStyle name="_TG-TH_1_Book1_1_Bieu4HTMT 13" xfId="2810" xr:uid="{00000000-0005-0000-0000-0000DA0A0000}"/>
    <cellStyle name="_TG-TH_1_Book1_1_Bieu4HTMT 14" xfId="2811" xr:uid="{00000000-0005-0000-0000-0000DB0A0000}"/>
    <cellStyle name="_TG-TH_1_Book1_1_Bieu4HTMT 15" xfId="2812" xr:uid="{00000000-0005-0000-0000-0000DC0A0000}"/>
    <cellStyle name="_TG-TH_1_Book1_1_Bieu4HTMT 16" xfId="2813" xr:uid="{00000000-0005-0000-0000-0000DD0A0000}"/>
    <cellStyle name="_TG-TH_1_Book1_1_Bieu4HTMT 17" xfId="2814" xr:uid="{00000000-0005-0000-0000-0000DE0A0000}"/>
    <cellStyle name="_TG-TH_1_Book1_1_Bieu4HTMT 18" xfId="2815" xr:uid="{00000000-0005-0000-0000-0000DF0A0000}"/>
    <cellStyle name="_TG-TH_1_Book1_1_Bieu4HTMT 2" xfId="2816" xr:uid="{00000000-0005-0000-0000-0000E00A0000}"/>
    <cellStyle name="_TG-TH_1_Book1_1_Bieu4HTMT 3" xfId="2817" xr:uid="{00000000-0005-0000-0000-0000E10A0000}"/>
    <cellStyle name="_TG-TH_1_Book1_1_Bieu4HTMT 4" xfId="2818" xr:uid="{00000000-0005-0000-0000-0000E20A0000}"/>
    <cellStyle name="_TG-TH_1_Book1_1_Bieu4HTMT 5" xfId="2819" xr:uid="{00000000-0005-0000-0000-0000E30A0000}"/>
    <cellStyle name="_TG-TH_1_Book1_1_Bieu4HTMT 6" xfId="2820" xr:uid="{00000000-0005-0000-0000-0000E40A0000}"/>
    <cellStyle name="_TG-TH_1_Book1_1_Bieu4HTMT 7" xfId="2821" xr:uid="{00000000-0005-0000-0000-0000E50A0000}"/>
    <cellStyle name="_TG-TH_1_Book1_1_Bieu4HTMT 8" xfId="2822" xr:uid="{00000000-0005-0000-0000-0000E60A0000}"/>
    <cellStyle name="_TG-TH_1_Book1_1_Bieu4HTMT 9" xfId="2823" xr:uid="{00000000-0005-0000-0000-0000E70A0000}"/>
    <cellStyle name="_TG-TH_1_Book1_1_Book1" xfId="2824" xr:uid="{00000000-0005-0000-0000-0000E80A0000}"/>
    <cellStyle name="_TG-TH_1_Book1_1_DA-TTBi-NHue(16-6-05)-theoSXD" xfId="2825" xr:uid="{00000000-0005-0000-0000-0000E90A0000}"/>
    <cellStyle name="_TG-TH_1_Book1_1_DGKL KT 29-07-2005" xfId="2826" xr:uid="{00000000-0005-0000-0000-0000EA0A0000}"/>
    <cellStyle name="_TG-TH_1_Book1_1_DgklKNHA" xfId="2827" xr:uid="{00000000-0005-0000-0000-0000EB0A0000}"/>
    <cellStyle name="_TG-TH_1_Book1_1_dien trong nha" xfId="2828" xr:uid="{00000000-0005-0000-0000-0000EC0A0000}"/>
    <cellStyle name="_TG-TH_1_Book1_1_Dtoan-LTT-18-01" xfId="2829" xr:uid="{00000000-0005-0000-0000-0000ED0A0000}"/>
    <cellStyle name="_TG-TH_1_Book1_1_DU TOAN NGUYEN HUE - GD2 (1-02-05) 1" xfId="2830" xr:uid="{00000000-0005-0000-0000-0000EE0A0000}"/>
    <cellStyle name="_TG-TH_1_Book1_1_DU TOAN NGUYEN VAN NGHI Thai 03-04 cat theo SXD QD10-11-CAT THEO ANH HAU The End Tach" xfId="2831" xr:uid="{00000000-0005-0000-0000-0000EF0A0000}"/>
    <cellStyle name="_TG-TH_1_Book1_1_dutoan dptd" xfId="2832" xr:uid="{00000000-0005-0000-0000-0000F00A0000}"/>
    <cellStyle name="_TG-TH_1_Book1_1_he thong dien" xfId="2833" xr:uid="{00000000-0005-0000-0000-0000F10A0000}"/>
    <cellStyle name="_TG-TH_1_Book1_1_klchinhsua" xfId="2834" xr:uid="{00000000-0005-0000-0000-0000F20A0000}"/>
    <cellStyle name="_TG-TH_1_Book1_1_Luy ke von ung nam 2011 -Thoa gui ngay 12-8-2012" xfId="2835" xr:uid="{00000000-0005-0000-0000-0000F30A0000}"/>
    <cellStyle name="_TG-TH_1_Book1_1_Luy ke von ung nam 2011 -Thoa gui ngay 12-8-2012 10" xfId="2836" xr:uid="{00000000-0005-0000-0000-0000F40A0000}"/>
    <cellStyle name="_TG-TH_1_Book1_1_Luy ke von ung nam 2011 -Thoa gui ngay 12-8-2012 11" xfId="2837" xr:uid="{00000000-0005-0000-0000-0000F50A0000}"/>
    <cellStyle name="_TG-TH_1_Book1_1_Luy ke von ung nam 2011 -Thoa gui ngay 12-8-2012 12" xfId="2838" xr:uid="{00000000-0005-0000-0000-0000F60A0000}"/>
    <cellStyle name="_TG-TH_1_Book1_1_Luy ke von ung nam 2011 -Thoa gui ngay 12-8-2012 13" xfId="2839" xr:uid="{00000000-0005-0000-0000-0000F70A0000}"/>
    <cellStyle name="_TG-TH_1_Book1_1_Luy ke von ung nam 2011 -Thoa gui ngay 12-8-2012 14" xfId="2840" xr:uid="{00000000-0005-0000-0000-0000F80A0000}"/>
    <cellStyle name="_TG-TH_1_Book1_1_Luy ke von ung nam 2011 -Thoa gui ngay 12-8-2012 15" xfId="2841" xr:uid="{00000000-0005-0000-0000-0000F90A0000}"/>
    <cellStyle name="_TG-TH_1_Book1_1_Luy ke von ung nam 2011 -Thoa gui ngay 12-8-2012 16" xfId="2842" xr:uid="{00000000-0005-0000-0000-0000FA0A0000}"/>
    <cellStyle name="_TG-TH_1_Book1_1_Luy ke von ung nam 2011 -Thoa gui ngay 12-8-2012 17" xfId="2843" xr:uid="{00000000-0005-0000-0000-0000FB0A0000}"/>
    <cellStyle name="_TG-TH_1_Book1_1_Luy ke von ung nam 2011 -Thoa gui ngay 12-8-2012 18" xfId="2844" xr:uid="{00000000-0005-0000-0000-0000FC0A0000}"/>
    <cellStyle name="_TG-TH_1_Book1_1_Luy ke von ung nam 2011 -Thoa gui ngay 12-8-2012 2" xfId="2845" xr:uid="{00000000-0005-0000-0000-0000FD0A0000}"/>
    <cellStyle name="_TG-TH_1_Book1_1_Luy ke von ung nam 2011 -Thoa gui ngay 12-8-2012 3" xfId="2846" xr:uid="{00000000-0005-0000-0000-0000FE0A0000}"/>
    <cellStyle name="_TG-TH_1_Book1_1_Luy ke von ung nam 2011 -Thoa gui ngay 12-8-2012 4" xfId="2847" xr:uid="{00000000-0005-0000-0000-0000FF0A0000}"/>
    <cellStyle name="_TG-TH_1_Book1_1_Luy ke von ung nam 2011 -Thoa gui ngay 12-8-2012 5" xfId="2848" xr:uid="{00000000-0005-0000-0000-0000000B0000}"/>
    <cellStyle name="_TG-TH_1_Book1_1_Luy ke von ung nam 2011 -Thoa gui ngay 12-8-2012 6" xfId="2849" xr:uid="{00000000-0005-0000-0000-0000010B0000}"/>
    <cellStyle name="_TG-TH_1_Book1_1_Luy ke von ung nam 2011 -Thoa gui ngay 12-8-2012 7" xfId="2850" xr:uid="{00000000-0005-0000-0000-0000020B0000}"/>
    <cellStyle name="_TG-TH_1_Book1_1_Luy ke von ung nam 2011 -Thoa gui ngay 12-8-2012 8" xfId="2851" xr:uid="{00000000-0005-0000-0000-0000030B0000}"/>
    <cellStyle name="_TG-TH_1_Book1_1_Luy ke von ung nam 2011 -Thoa gui ngay 12-8-2012 9" xfId="2852" xr:uid="{00000000-0005-0000-0000-0000040B0000}"/>
    <cellStyle name="_TG-TH_1_Book1_1_Sheet1" xfId="2853" xr:uid="{00000000-0005-0000-0000-0000050B0000}"/>
    <cellStyle name="_TG-TH_1_Book1_1_Sheet2" xfId="2854" xr:uid="{00000000-0005-0000-0000-0000060B0000}"/>
    <cellStyle name="_TG-TH_1_Book1_1_tach phan nuoc" xfId="2855" xr:uid="{00000000-0005-0000-0000-0000070B0000}"/>
    <cellStyle name="_TG-TH_1_Book1_1_Thong ke thep  AN LAC (02-06-2005)" xfId="2857" xr:uid="{00000000-0005-0000-0000-0000090B0000}"/>
    <cellStyle name="_TG-TH_1_Book1_1_Thong ke thep  AN LAC 1 (02-06-2005)" xfId="2858" xr:uid="{00000000-0005-0000-0000-00000A0B0000}"/>
    <cellStyle name="_TG-TH_1_Book1_1_th-thep-PVH-khanh" xfId="2859" xr:uid="{00000000-0005-0000-0000-00000B0B0000}"/>
    <cellStyle name="_TG-TH_1_Book1_1_TONG DU TOAN Theo TT03-04-QD10-11" xfId="2856" xr:uid="{00000000-0005-0000-0000-0000080B0000}"/>
    <cellStyle name="_TG-TH_1_Book1_2" xfId="2860" xr:uid="{00000000-0005-0000-0000-00000C0B0000}"/>
    <cellStyle name="_TG-TH_1_Book1_2 2" xfId="2861" xr:uid="{00000000-0005-0000-0000-00000D0B0000}"/>
    <cellStyle name="_TG-TH_1_Book1_2_bang bao gia chung" xfId="2862" xr:uid="{00000000-0005-0000-0000-00000E0B0000}"/>
    <cellStyle name="_TG-TH_1_Book1_2_BC CV 6403 BKHĐT" xfId="2863" xr:uid="{00000000-0005-0000-0000-00000F0B0000}"/>
    <cellStyle name="_TG-TH_1_Book1_2_Bieu3ODA" xfId="2864" xr:uid="{00000000-0005-0000-0000-0000100B0000}"/>
    <cellStyle name="_TG-TH_1_Book1_2_Book1" xfId="2865" xr:uid="{00000000-0005-0000-0000-0000110B0000}"/>
    <cellStyle name="_TG-TH_1_Book1_2_DA-TTBi-NHue(16-6-05)-theoSXD" xfId="2866" xr:uid="{00000000-0005-0000-0000-0000120B0000}"/>
    <cellStyle name="_TG-TH_1_Book1_2_DGKL KT 29-07-2005" xfId="2867" xr:uid="{00000000-0005-0000-0000-0000130B0000}"/>
    <cellStyle name="_TG-TH_1_Book1_2_DgklKNHA" xfId="2868" xr:uid="{00000000-0005-0000-0000-0000140B0000}"/>
    <cellStyle name="_TG-TH_1_Book1_2_dien trong nha" xfId="2869" xr:uid="{00000000-0005-0000-0000-0000150B0000}"/>
    <cellStyle name="_TG-TH_1_Book1_2_Dtoan-LTT-18-01" xfId="2870" xr:uid="{00000000-0005-0000-0000-0000160B0000}"/>
    <cellStyle name="_TG-TH_1_Book1_2_DU TOAN NGUYEN HUE - GD2 (1-02-05) 1" xfId="2871" xr:uid="{00000000-0005-0000-0000-0000170B0000}"/>
    <cellStyle name="_TG-TH_1_Book1_2_DU TOAN NGUYEN VAN NGHI Thai 03-04 cat theo SXD QD10-11-CAT THEO ANH HAU The End Tach" xfId="2872" xr:uid="{00000000-0005-0000-0000-0000180B0000}"/>
    <cellStyle name="_TG-TH_1_Book1_2_dutoan dptd" xfId="2873" xr:uid="{00000000-0005-0000-0000-0000190B0000}"/>
    <cellStyle name="_TG-TH_1_Book1_2_he thong dien" xfId="2874" xr:uid="{00000000-0005-0000-0000-00001A0B0000}"/>
    <cellStyle name="_TG-TH_1_Book1_2_klchinhsua" xfId="2875" xr:uid="{00000000-0005-0000-0000-00001B0B0000}"/>
    <cellStyle name="_TG-TH_1_Book1_2_Luy ke von ung nam 2011 -Thoa gui ngay 12-8-2012" xfId="2876" xr:uid="{00000000-0005-0000-0000-00001C0B0000}"/>
    <cellStyle name="_TG-TH_1_Book1_2_Sheet1" xfId="2877" xr:uid="{00000000-0005-0000-0000-00001D0B0000}"/>
    <cellStyle name="_TG-TH_1_Book1_2_Sheet2" xfId="2878" xr:uid="{00000000-0005-0000-0000-00001E0B0000}"/>
    <cellStyle name="_TG-TH_1_Book1_2_tach phan nuoc" xfId="2879" xr:uid="{00000000-0005-0000-0000-00001F0B0000}"/>
    <cellStyle name="_TG-TH_1_Book1_2_Thong ke thep  AN LAC (02-06-2005)" xfId="2881" xr:uid="{00000000-0005-0000-0000-0000210B0000}"/>
    <cellStyle name="_TG-TH_1_Book1_2_Thong ke thep  AN LAC 1 (02-06-2005)" xfId="2882" xr:uid="{00000000-0005-0000-0000-0000220B0000}"/>
    <cellStyle name="_TG-TH_1_Book1_2_th-thep-PVH-khanh" xfId="2883" xr:uid="{00000000-0005-0000-0000-0000230B0000}"/>
    <cellStyle name="_TG-TH_1_Book1_2_TONG DU TOAN Theo TT03-04-QD10-11" xfId="2880" xr:uid="{00000000-0005-0000-0000-0000200B0000}"/>
    <cellStyle name="_TG-TH_1_Book1_3" xfId="2884" xr:uid="{00000000-0005-0000-0000-0000240B0000}"/>
    <cellStyle name="_TG-TH_1_Book1_4" xfId="2885" xr:uid="{00000000-0005-0000-0000-0000250B0000}"/>
    <cellStyle name="_TG-TH_1_Book1_Bản đối chiếu (ok)" xfId="2886" xr:uid="{00000000-0005-0000-0000-0000260B0000}"/>
    <cellStyle name="_TG-TH_1_Book1_bang bao gia chung" xfId="2887" xr:uid="{00000000-0005-0000-0000-0000270B0000}"/>
    <cellStyle name="_TG-TH_1_Book1_BC CV 6403 BKHĐT" xfId="2888" xr:uid="{00000000-0005-0000-0000-0000280B0000}"/>
    <cellStyle name="_TG-TH_1_Book1_BC-QT-WB-dthao" xfId="2889" xr:uid="{00000000-0005-0000-0000-0000290B0000}"/>
    <cellStyle name="_TG-TH_1_Book1_Bieu mau cong trinh khoi cong moi 3-4" xfId="2890" xr:uid="{00000000-0005-0000-0000-00002A0B0000}"/>
    <cellStyle name="_TG-TH_1_Book1_Bieu Tổng hợp XDCB  BC đến 30. 11.2013" xfId="2891" xr:uid="{00000000-0005-0000-0000-00002B0B0000}"/>
    <cellStyle name="_TG-TH_1_Book1_Bieu3ODA" xfId="2892" xr:uid="{00000000-0005-0000-0000-00002C0B0000}"/>
    <cellStyle name="_TG-TH_1_Book1_Bieu4HTMT" xfId="2893" xr:uid="{00000000-0005-0000-0000-00002D0B0000}"/>
    <cellStyle name="_TG-TH_1_Book1_bo sung von KCH nam 2010 va Du an tre kho khan" xfId="2894" xr:uid="{00000000-0005-0000-0000-00002E0B0000}"/>
    <cellStyle name="_TG-TH_1_Book1_Book1" xfId="2895" xr:uid="{00000000-0005-0000-0000-00002F0B0000}"/>
    <cellStyle name="_TG-TH_1_Book1_danh muc chuan bi dau tu 2011 ngay 07-6-2011" xfId="2896" xr:uid="{00000000-0005-0000-0000-0000300B0000}"/>
    <cellStyle name="_TG-TH_1_Book1_Danh muc pbo nguon von XSKT, XDCB nam 2009 chuyen qua nam 2010" xfId="2897" xr:uid="{00000000-0005-0000-0000-0000310B0000}"/>
    <cellStyle name="_TG-TH_1_Book1_DA-TTBi-NHue(16-6-05)-theoSXD" xfId="2898" xr:uid="{00000000-0005-0000-0000-0000320B0000}"/>
    <cellStyle name="_TG-TH_1_Book1_DGKL KT 29-07-2005" xfId="2899" xr:uid="{00000000-0005-0000-0000-0000330B0000}"/>
    <cellStyle name="_TG-TH_1_Book1_DgklKNHA" xfId="2900" xr:uid="{00000000-0005-0000-0000-0000340B0000}"/>
    <cellStyle name="_TG-TH_1_Book1_dien trong nha" xfId="2901" xr:uid="{00000000-0005-0000-0000-0000350B0000}"/>
    <cellStyle name="_TG-TH_1_Book1_dieu chinh KH 2011 ngay 26-5-2011111" xfId="2902" xr:uid="{00000000-0005-0000-0000-0000360B0000}"/>
    <cellStyle name="_TG-TH_1_Book1_DS KCH PHAN BO VON NSDP NAM 2010" xfId="2903" xr:uid="{00000000-0005-0000-0000-0000370B0000}"/>
    <cellStyle name="_TG-TH_1_Book1_Dtoan-LTT-18-01" xfId="2904" xr:uid="{00000000-0005-0000-0000-0000380B0000}"/>
    <cellStyle name="_TG-TH_1_Book1_DU TOAN NGUYEN HUE - GD2 (1-02-05) 1" xfId="2905" xr:uid="{00000000-0005-0000-0000-0000390B0000}"/>
    <cellStyle name="_TG-TH_1_Book1_DU TOAN NGUYEN VAN NGHI Thai 03-04 cat theo SXD QD10-11-CAT THEO ANH HAU The End Tach" xfId="2906" xr:uid="{00000000-0005-0000-0000-00003A0B0000}"/>
    <cellStyle name="_TG-TH_1_Book1_dutoan dptd" xfId="2907" xr:uid="{00000000-0005-0000-0000-00003B0B0000}"/>
    <cellStyle name="_TG-TH_1_Book1_giao KH 2011 ngay 10-12-2010" xfId="2908" xr:uid="{00000000-0005-0000-0000-00003C0B0000}"/>
    <cellStyle name="_TG-TH_1_Book1_he thong dien" xfId="2909" xr:uid="{00000000-0005-0000-0000-00003D0B0000}"/>
    <cellStyle name="_TG-TH_1_Book1_klchinhsua" xfId="2910" xr:uid="{00000000-0005-0000-0000-00003E0B0000}"/>
    <cellStyle name="_TG-TH_1_Book1_Luy ke von ung nam 2011 -Thoa gui ngay 12-8-2012" xfId="2911" xr:uid="{00000000-0005-0000-0000-00003F0B0000}"/>
    <cellStyle name="_TG-TH_1_Book1_Sheet1" xfId="2912" xr:uid="{00000000-0005-0000-0000-0000400B0000}"/>
    <cellStyle name="_TG-TH_1_Book1_Sheet2" xfId="2913" xr:uid="{00000000-0005-0000-0000-0000410B0000}"/>
    <cellStyle name="_TG-TH_1_Book1_tach phan nuoc" xfId="2914" xr:uid="{00000000-0005-0000-0000-0000420B0000}"/>
    <cellStyle name="_TG-TH_1_Book1_TH KE" xfId="2916" xr:uid="{00000000-0005-0000-0000-0000440B0000}"/>
    <cellStyle name="_TG-TH_1_Book1_Thong ke thep  AN LAC (02-06-2005)" xfId="2917" xr:uid="{00000000-0005-0000-0000-0000450B0000}"/>
    <cellStyle name="_TG-TH_1_Book1_Thong ke thep  AN LAC 1 (02-06-2005)" xfId="2918" xr:uid="{00000000-0005-0000-0000-0000460B0000}"/>
    <cellStyle name="_TG-TH_1_Book1_th-thep-PVH-khanh" xfId="2919" xr:uid="{00000000-0005-0000-0000-0000470B0000}"/>
    <cellStyle name="_TG-TH_1_Book1_TONG DU TOAN Theo TT03-04-QD10-11" xfId="2915" xr:uid="{00000000-0005-0000-0000-0000430B0000}"/>
    <cellStyle name="_TG-TH_1_BQL-ok" xfId="2920" xr:uid="{00000000-0005-0000-0000-0000480B0000}"/>
    <cellStyle name="_TG-TH_1_CAU Khanh Nam(Thi Cong)" xfId="2921" xr:uid="{00000000-0005-0000-0000-0000490B0000}"/>
    <cellStyle name="_TG-TH_1_CAU Khanh Nam(Thi Cong) 10" xfId="2922" xr:uid="{00000000-0005-0000-0000-00004A0B0000}"/>
    <cellStyle name="_TG-TH_1_CAU Khanh Nam(Thi Cong) 11" xfId="2923" xr:uid="{00000000-0005-0000-0000-00004B0B0000}"/>
    <cellStyle name="_TG-TH_1_CAU Khanh Nam(Thi Cong) 12" xfId="2924" xr:uid="{00000000-0005-0000-0000-00004C0B0000}"/>
    <cellStyle name="_TG-TH_1_CAU Khanh Nam(Thi Cong) 13" xfId="2925" xr:uid="{00000000-0005-0000-0000-00004D0B0000}"/>
    <cellStyle name="_TG-TH_1_CAU Khanh Nam(Thi Cong) 14" xfId="2926" xr:uid="{00000000-0005-0000-0000-00004E0B0000}"/>
    <cellStyle name="_TG-TH_1_CAU Khanh Nam(Thi Cong) 15" xfId="2927" xr:uid="{00000000-0005-0000-0000-00004F0B0000}"/>
    <cellStyle name="_TG-TH_1_CAU Khanh Nam(Thi Cong) 16" xfId="2928" xr:uid="{00000000-0005-0000-0000-0000500B0000}"/>
    <cellStyle name="_TG-TH_1_CAU Khanh Nam(Thi Cong) 17" xfId="2929" xr:uid="{00000000-0005-0000-0000-0000510B0000}"/>
    <cellStyle name="_TG-TH_1_CAU Khanh Nam(Thi Cong) 18" xfId="2930" xr:uid="{00000000-0005-0000-0000-0000520B0000}"/>
    <cellStyle name="_TG-TH_1_CAU Khanh Nam(Thi Cong) 2" xfId="2931" xr:uid="{00000000-0005-0000-0000-0000530B0000}"/>
    <cellStyle name="_TG-TH_1_CAU Khanh Nam(Thi Cong) 3" xfId="2932" xr:uid="{00000000-0005-0000-0000-0000540B0000}"/>
    <cellStyle name="_TG-TH_1_CAU Khanh Nam(Thi Cong) 4" xfId="2933" xr:uid="{00000000-0005-0000-0000-0000550B0000}"/>
    <cellStyle name="_TG-TH_1_CAU Khanh Nam(Thi Cong) 5" xfId="2934" xr:uid="{00000000-0005-0000-0000-0000560B0000}"/>
    <cellStyle name="_TG-TH_1_CAU Khanh Nam(Thi Cong) 6" xfId="2935" xr:uid="{00000000-0005-0000-0000-0000570B0000}"/>
    <cellStyle name="_TG-TH_1_CAU Khanh Nam(Thi Cong) 7" xfId="2936" xr:uid="{00000000-0005-0000-0000-0000580B0000}"/>
    <cellStyle name="_TG-TH_1_CAU Khanh Nam(Thi Cong) 8" xfId="2937" xr:uid="{00000000-0005-0000-0000-0000590B0000}"/>
    <cellStyle name="_TG-TH_1_CAU Khanh Nam(Thi Cong) 9" xfId="2938" xr:uid="{00000000-0005-0000-0000-00005A0B0000}"/>
    <cellStyle name="_TG-TH_1_ChiHuong_ApGia" xfId="2941" xr:uid="{00000000-0005-0000-0000-00005D0B0000}"/>
    <cellStyle name="_TG-TH_1_CoCauPhi (version 1)" xfId="2939" xr:uid="{00000000-0005-0000-0000-00005B0B0000}"/>
    <cellStyle name="_TG-TH_1_Copy of 05-12  KH trung han 2016-2020 - Liem Thinh edited (1)" xfId="2940" xr:uid="{00000000-0005-0000-0000-00005C0B0000}"/>
    <cellStyle name="_TG-TH_1_danh muc chuan bi dau tu 2011 ngay 07-6-2011" xfId="2942" xr:uid="{00000000-0005-0000-0000-00005E0B0000}"/>
    <cellStyle name="_TG-TH_1_Danh muc pbo nguon von XSKT, XDCB nam 2009 chuyen qua nam 2010" xfId="2943" xr:uid="{00000000-0005-0000-0000-00005F0B0000}"/>
    <cellStyle name="_TG-TH_1_DA-TTBi-NHue(16-6-05)-theoSXD" xfId="2944" xr:uid="{00000000-0005-0000-0000-0000600B0000}"/>
    <cellStyle name="_TG-TH_1_DAU NOI PL-CL TAI PHU LAMHC" xfId="2945" xr:uid="{00000000-0005-0000-0000-0000610B0000}"/>
    <cellStyle name="_TG-TH_1_DGKL KT 29-07-2005" xfId="2946" xr:uid="{00000000-0005-0000-0000-0000620B0000}"/>
    <cellStyle name="_TG-TH_1_DgklKNHA" xfId="2947" xr:uid="{00000000-0005-0000-0000-0000630B0000}"/>
    <cellStyle name="_TG-TH_1_dien trong nha" xfId="2948" xr:uid="{00000000-0005-0000-0000-0000640B0000}"/>
    <cellStyle name="_TG-TH_1_dieu chinh KH 2011 ngay 26-5-2011111" xfId="2949" xr:uid="{00000000-0005-0000-0000-0000650B0000}"/>
    <cellStyle name="_TG-TH_1_DS KCH PHAN BO VON NSDP NAM 2010" xfId="2950" xr:uid="{00000000-0005-0000-0000-0000660B0000}"/>
    <cellStyle name="_TG-TH_1_DT 2014" xfId="2951" xr:uid="{00000000-0005-0000-0000-0000670B0000}"/>
    <cellStyle name="_TG-TH_1_DTCDT MR.2N110.HOCMON.TDTOAN.CCUNG" xfId="2952" xr:uid="{00000000-0005-0000-0000-0000680B0000}"/>
    <cellStyle name="_TG-TH_1_Dtoan-LTT-18-01" xfId="2953" xr:uid="{00000000-0005-0000-0000-0000690B0000}"/>
    <cellStyle name="_TG-TH_1_DU TOAN NGUYEN HUE - GD2 (1-02-05) 1" xfId="2954" xr:uid="{00000000-0005-0000-0000-00006A0B0000}"/>
    <cellStyle name="_TG-TH_1_DU TOAN NGUYEN VAN NGHI A Nghiem" xfId="2955" xr:uid="{00000000-0005-0000-0000-00006B0B0000}"/>
    <cellStyle name="_TG-TH_1_DU TOAN NGUYEN VAN NGHI Thai 03-04 cat theo SXD QD10-11-CAT THEO ANH HAU The End Tach" xfId="2956" xr:uid="{00000000-0005-0000-0000-00006C0B0000}"/>
    <cellStyle name="_TG-TH_1_DU TRU VAT TU" xfId="2957" xr:uid="{00000000-0005-0000-0000-00006D0B0000}"/>
    <cellStyle name="_TG-TH_1_dutoan dien" xfId="2958" xr:uid="{00000000-0005-0000-0000-00006E0B0000}"/>
    <cellStyle name="_TG-TH_1_dutoan dptd" xfId="2959" xr:uid="{00000000-0005-0000-0000-00006F0B0000}"/>
    <cellStyle name="_TG-TH_1_dutoan nuoc" xfId="2960" xr:uid="{00000000-0005-0000-0000-0000700B0000}"/>
    <cellStyle name="_TG-TH_1_giao KH 2011 ngay 10-12-2010" xfId="2962" xr:uid="{00000000-0005-0000-0000-0000720B0000}"/>
    <cellStyle name="_TG-TH_1_GTGT 2003" xfId="2961" xr:uid="{00000000-0005-0000-0000-0000710B0000}"/>
    <cellStyle name="_TG-TH_1_he thong dien" xfId="2963" xr:uid="{00000000-0005-0000-0000-0000730B0000}"/>
    <cellStyle name="_TG-TH_1_KE KHAI THUE GTGT 2004" xfId="2964" xr:uid="{00000000-0005-0000-0000-0000740B0000}"/>
    <cellStyle name="_TG-TH_1_KE KHAI THUE GTGT 2004 10" xfId="2965" xr:uid="{00000000-0005-0000-0000-0000750B0000}"/>
    <cellStyle name="_TG-TH_1_KE KHAI THUE GTGT 2004 11" xfId="2966" xr:uid="{00000000-0005-0000-0000-0000760B0000}"/>
    <cellStyle name="_TG-TH_1_KE KHAI THUE GTGT 2004 12" xfId="2967" xr:uid="{00000000-0005-0000-0000-0000770B0000}"/>
    <cellStyle name="_TG-TH_1_KE KHAI THUE GTGT 2004 13" xfId="2968" xr:uid="{00000000-0005-0000-0000-0000780B0000}"/>
    <cellStyle name="_TG-TH_1_KE KHAI THUE GTGT 2004 14" xfId="2969" xr:uid="{00000000-0005-0000-0000-0000790B0000}"/>
    <cellStyle name="_TG-TH_1_KE KHAI THUE GTGT 2004 15" xfId="2970" xr:uid="{00000000-0005-0000-0000-00007A0B0000}"/>
    <cellStyle name="_TG-TH_1_KE KHAI THUE GTGT 2004 16" xfId="2971" xr:uid="{00000000-0005-0000-0000-00007B0B0000}"/>
    <cellStyle name="_TG-TH_1_KE KHAI THUE GTGT 2004 17" xfId="2972" xr:uid="{00000000-0005-0000-0000-00007C0B0000}"/>
    <cellStyle name="_TG-TH_1_KE KHAI THUE GTGT 2004 18" xfId="2973" xr:uid="{00000000-0005-0000-0000-00007D0B0000}"/>
    <cellStyle name="_TG-TH_1_KE KHAI THUE GTGT 2004 2" xfId="2974" xr:uid="{00000000-0005-0000-0000-00007E0B0000}"/>
    <cellStyle name="_TG-TH_1_KE KHAI THUE GTGT 2004 3" xfId="2975" xr:uid="{00000000-0005-0000-0000-00007F0B0000}"/>
    <cellStyle name="_TG-TH_1_KE KHAI THUE GTGT 2004 4" xfId="2976" xr:uid="{00000000-0005-0000-0000-0000800B0000}"/>
    <cellStyle name="_TG-TH_1_KE KHAI THUE GTGT 2004 5" xfId="2977" xr:uid="{00000000-0005-0000-0000-0000810B0000}"/>
    <cellStyle name="_TG-TH_1_KE KHAI THUE GTGT 2004 6" xfId="2978" xr:uid="{00000000-0005-0000-0000-0000820B0000}"/>
    <cellStyle name="_TG-TH_1_KE KHAI THUE GTGT 2004 7" xfId="2979" xr:uid="{00000000-0005-0000-0000-0000830B0000}"/>
    <cellStyle name="_TG-TH_1_KE KHAI THUE GTGT 2004 8" xfId="2980" xr:uid="{00000000-0005-0000-0000-0000840B0000}"/>
    <cellStyle name="_TG-TH_1_KE KHAI THUE GTGT 2004 9" xfId="2981" xr:uid="{00000000-0005-0000-0000-0000850B0000}"/>
    <cellStyle name="_TG-TH_1_KE KHAI THUE GTGT 2004_BCTC2004" xfId="2982" xr:uid="{00000000-0005-0000-0000-0000860B0000}"/>
    <cellStyle name="_TG-TH_1_KH 2013 Huyen SÔNG MÃ" xfId="2985" xr:uid="{00000000-0005-0000-0000-0000890B0000}"/>
    <cellStyle name="_TG-TH_1_KH TPCP 2016-2020 (tong hop)" xfId="2986" xr:uid="{00000000-0005-0000-0000-00008A0B0000}"/>
    <cellStyle name="_TG-TH_1_KH TPCP vung TNB (03-1-2012)" xfId="2987" xr:uid="{00000000-0005-0000-0000-00008B0B0000}"/>
    <cellStyle name="_TG-TH_1_kien giang 2" xfId="2983" xr:uid="{00000000-0005-0000-0000-0000870B0000}"/>
    <cellStyle name="_TG-TH_1_klchinhsua" xfId="2984" xr:uid="{00000000-0005-0000-0000-0000880B0000}"/>
    <cellStyle name="_TG-TH_1_Lora-tungchau" xfId="2988" xr:uid="{00000000-0005-0000-0000-00008C0B0000}"/>
    <cellStyle name="_TG-TH_1_Luy ke von ung nam 2011 -Thoa gui ngay 12-8-2012" xfId="2989" xr:uid="{00000000-0005-0000-0000-00008D0B0000}"/>
    <cellStyle name="_TG-TH_1_NhanCong" xfId="2991" xr:uid="{00000000-0005-0000-0000-00008F0B0000}"/>
    <cellStyle name="_TG-TH_1_N-X-T-04" xfId="2990" xr:uid="{00000000-0005-0000-0000-00008E0B0000}"/>
    <cellStyle name="_TG-TH_1_PGIA-phieu tham tra Kho bac" xfId="2992" xr:uid="{00000000-0005-0000-0000-0000900B0000}"/>
    <cellStyle name="_TG-TH_1_phu luc tong ket tinh hinh TH giai doan 03-10 (ngay 30)" xfId="2998" xr:uid="{00000000-0005-0000-0000-0000960B0000}"/>
    <cellStyle name="_TG-TH_1_PL 01" xfId="2993" xr:uid="{00000000-0005-0000-0000-0000910B0000}"/>
    <cellStyle name="_TG-TH_1_PT02-02" xfId="2994" xr:uid="{00000000-0005-0000-0000-0000920B0000}"/>
    <cellStyle name="_TG-TH_1_PT02-02_Book1" xfId="2995" xr:uid="{00000000-0005-0000-0000-0000930B0000}"/>
    <cellStyle name="_TG-TH_1_PT02-03" xfId="2996" xr:uid="{00000000-0005-0000-0000-0000940B0000}"/>
    <cellStyle name="_TG-TH_1_PT02-03_Book1" xfId="2997" xr:uid="{00000000-0005-0000-0000-0000950B0000}"/>
    <cellStyle name="_TG-TH_1_Qt-HT3PQ1(CauKho)" xfId="2999" xr:uid="{00000000-0005-0000-0000-0000970B0000}"/>
    <cellStyle name="_TG-TH_1_Sheet1" xfId="3000" xr:uid="{00000000-0005-0000-0000-0000980B0000}"/>
    <cellStyle name="_TG-TH_1_Sheet2" xfId="3001" xr:uid="{00000000-0005-0000-0000-0000990B0000}"/>
    <cellStyle name="_TG-TH_1_tach phan nuoc" xfId="3002" xr:uid="{00000000-0005-0000-0000-00009A0B0000}"/>
    <cellStyle name="_TG-TH_1_tang nhon phu" xfId="3003" xr:uid="{00000000-0005-0000-0000-00009B0B0000}"/>
    <cellStyle name="_TG-TH_1_TH KE" xfId="3006" xr:uid="{00000000-0005-0000-0000-00009E0B0000}"/>
    <cellStyle name="_TG-TH_1_Thong ke thep  AN LAC (02-06-2005)" xfId="3007" xr:uid="{00000000-0005-0000-0000-00009F0B0000}"/>
    <cellStyle name="_TG-TH_1_Thong ke thep  AN LAC 1 (02-06-2005)" xfId="3008" xr:uid="{00000000-0005-0000-0000-0000A00B0000}"/>
    <cellStyle name="_TG-TH_1_th-thep-PVH-khanh" xfId="3009" xr:uid="{00000000-0005-0000-0000-0000A10B0000}"/>
    <cellStyle name="_TG-TH_1_TK152-04" xfId="3004" xr:uid="{00000000-0005-0000-0000-00009C0B0000}"/>
    <cellStyle name="_TG-TH_1_TONG DU TOAN Theo TT03-04-QD10-11" xfId="3005" xr:uid="{00000000-0005-0000-0000-00009D0B0000}"/>
    <cellStyle name="_TG-TH_1_ÿÿÿÿÿ" xfId="3010" xr:uid="{00000000-0005-0000-0000-0000A20B0000}"/>
    <cellStyle name="_TG-TH_1_ÿÿÿÿÿ_Bieu mau cong trinh khoi cong moi 3-4" xfId="3011" xr:uid="{00000000-0005-0000-0000-0000A30B0000}"/>
    <cellStyle name="_TG-TH_1_ÿÿÿÿÿ_Bieu3ODA" xfId="3012" xr:uid="{00000000-0005-0000-0000-0000A40B0000}"/>
    <cellStyle name="_TG-TH_1_ÿÿÿÿÿ_Bieu4HTMT" xfId="3013" xr:uid="{00000000-0005-0000-0000-0000A50B0000}"/>
    <cellStyle name="_TG-TH_1_ÿÿÿÿÿ_KH TPCP vung TNB (03-1-2012)" xfId="3015" xr:uid="{00000000-0005-0000-0000-0000A70B0000}"/>
    <cellStyle name="_TG-TH_1_ÿÿÿÿÿ_kien giang 2" xfId="3014" xr:uid="{00000000-0005-0000-0000-0000A60B0000}"/>
    <cellStyle name="_TG-TH_2" xfId="3016" xr:uid="{00000000-0005-0000-0000-0000A80B0000}"/>
    <cellStyle name="_TG-TH_2 2" xfId="3017" xr:uid="{00000000-0005-0000-0000-0000A90B0000}"/>
    <cellStyle name="_TG-TH_2 3" xfId="3018" xr:uid="{00000000-0005-0000-0000-0000AA0B0000}"/>
    <cellStyle name="_TG-TH_2 4" xfId="3019" xr:uid="{00000000-0005-0000-0000-0000AB0B0000}"/>
    <cellStyle name="_TG-TH_2_03. Nợ XDCB" xfId="3020" xr:uid="{00000000-0005-0000-0000-0000AC0B0000}"/>
    <cellStyle name="_TG-TH_2_05-12  KH trung han 2016-2020 - Liem Thinh edited" xfId="3021" xr:uid="{00000000-0005-0000-0000-0000AD0B0000}"/>
    <cellStyle name="_TG-TH_2_ApGiaVatTu_cayxanh_latgach" xfId="3022" xr:uid="{00000000-0005-0000-0000-0000AE0B0000}"/>
    <cellStyle name="_TG-TH_2_bang bao gia chung" xfId="3023" xr:uid="{00000000-0005-0000-0000-0000AF0B0000}"/>
    <cellStyle name="_TG-TH_2_BANG TONG HOP TINH HINH THANH QUYET TOAN (MOI I)" xfId="3024" xr:uid="{00000000-0005-0000-0000-0000B00B0000}"/>
    <cellStyle name="_TG-TH_2_BANG TONG HOP TINH HINH THANH QUYET TOAN (MOI I) 10" xfId="3025" xr:uid="{00000000-0005-0000-0000-0000B10B0000}"/>
    <cellStyle name="_TG-TH_2_BANG TONG HOP TINH HINH THANH QUYET TOAN (MOI I) 11" xfId="3026" xr:uid="{00000000-0005-0000-0000-0000B20B0000}"/>
    <cellStyle name="_TG-TH_2_BANG TONG HOP TINH HINH THANH QUYET TOAN (MOI I) 12" xfId="3027" xr:uid="{00000000-0005-0000-0000-0000B30B0000}"/>
    <cellStyle name="_TG-TH_2_BANG TONG HOP TINH HINH THANH QUYET TOAN (MOI I) 13" xfId="3028" xr:uid="{00000000-0005-0000-0000-0000B40B0000}"/>
    <cellStyle name="_TG-TH_2_BANG TONG HOP TINH HINH THANH QUYET TOAN (MOI I) 14" xfId="3029" xr:uid="{00000000-0005-0000-0000-0000B50B0000}"/>
    <cellStyle name="_TG-TH_2_BANG TONG HOP TINH HINH THANH QUYET TOAN (MOI I) 15" xfId="3030" xr:uid="{00000000-0005-0000-0000-0000B60B0000}"/>
    <cellStyle name="_TG-TH_2_BANG TONG HOP TINH HINH THANH QUYET TOAN (MOI I) 16" xfId="3031" xr:uid="{00000000-0005-0000-0000-0000B70B0000}"/>
    <cellStyle name="_TG-TH_2_BANG TONG HOP TINH HINH THANH QUYET TOAN (MOI I) 17" xfId="3032" xr:uid="{00000000-0005-0000-0000-0000B80B0000}"/>
    <cellStyle name="_TG-TH_2_BANG TONG HOP TINH HINH THANH QUYET TOAN (MOI I) 18" xfId="3033" xr:uid="{00000000-0005-0000-0000-0000B90B0000}"/>
    <cellStyle name="_TG-TH_2_BANG TONG HOP TINH HINH THANH QUYET TOAN (MOI I) 2" xfId="3034" xr:uid="{00000000-0005-0000-0000-0000BA0B0000}"/>
    <cellStyle name="_TG-TH_2_BANG TONG HOP TINH HINH THANH QUYET TOAN (MOI I) 3" xfId="3035" xr:uid="{00000000-0005-0000-0000-0000BB0B0000}"/>
    <cellStyle name="_TG-TH_2_BANG TONG HOP TINH HINH THANH QUYET TOAN (MOI I) 4" xfId="3036" xr:uid="{00000000-0005-0000-0000-0000BC0B0000}"/>
    <cellStyle name="_TG-TH_2_BANG TONG HOP TINH HINH THANH QUYET TOAN (MOI I) 5" xfId="3037" xr:uid="{00000000-0005-0000-0000-0000BD0B0000}"/>
    <cellStyle name="_TG-TH_2_BANG TONG HOP TINH HINH THANH QUYET TOAN (MOI I) 6" xfId="3038" xr:uid="{00000000-0005-0000-0000-0000BE0B0000}"/>
    <cellStyle name="_TG-TH_2_BANG TONG HOP TINH HINH THANH QUYET TOAN (MOI I) 7" xfId="3039" xr:uid="{00000000-0005-0000-0000-0000BF0B0000}"/>
    <cellStyle name="_TG-TH_2_BANG TONG HOP TINH HINH THANH QUYET TOAN (MOI I) 8" xfId="3040" xr:uid="{00000000-0005-0000-0000-0000C00B0000}"/>
    <cellStyle name="_TG-TH_2_BANG TONG HOP TINH HINH THANH QUYET TOAN (MOI I) 9" xfId="3041" xr:uid="{00000000-0005-0000-0000-0000C10B0000}"/>
    <cellStyle name="_TG-TH_2_BAO CAO KLCT PT2000" xfId="3042" xr:uid="{00000000-0005-0000-0000-0000C20B0000}"/>
    <cellStyle name="_TG-TH_2_BAO CAO PT2000" xfId="3043" xr:uid="{00000000-0005-0000-0000-0000C30B0000}"/>
    <cellStyle name="_TG-TH_2_BAO CAO PT2000_Book1" xfId="3044" xr:uid="{00000000-0005-0000-0000-0000C40B0000}"/>
    <cellStyle name="_TG-TH_2_Bao cao XDCB 2001 - T11 KH dieu chinh 20-11-THAI" xfId="3045" xr:uid="{00000000-0005-0000-0000-0000C50B0000}"/>
    <cellStyle name="_TG-TH_2_BAO GIA NGAY 24-10-08 (co dam)" xfId="3046" xr:uid="{00000000-0005-0000-0000-0000C60B0000}"/>
    <cellStyle name="_TG-TH_2_BAO GIA NGAY 24-10-08 (co dam) 10" xfId="3047" xr:uid="{00000000-0005-0000-0000-0000C70B0000}"/>
    <cellStyle name="_TG-TH_2_BAO GIA NGAY 24-10-08 (co dam) 11" xfId="3048" xr:uid="{00000000-0005-0000-0000-0000C80B0000}"/>
    <cellStyle name="_TG-TH_2_BAO GIA NGAY 24-10-08 (co dam) 12" xfId="3049" xr:uid="{00000000-0005-0000-0000-0000C90B0000}"/>
    <cellStyle name="_TG-TH_2_BAO GIA NGAY 24-10-08 (co dam) 13" xfId="3050" xr:uid="{00000000-0005-0000-0000-0000CA0B0000}"/>
    <cellStyle name="_TG-TH_2_BAO GIA NGAY 24-10-08 (co dam) 14" xfId="3051" xr:uid="{00000000-0005-0000-0000-0000CB0B0000}"/>
    <cellStyle name="_TG-TH_2_BAO GIA NGAY 24-10-08 (co dam) 15" xfId="3052" xr:uid="{00000000-0005-0000-0000-0000CC0B0000}"/>
    <cellStyle name="_TG-TH_2_BAO GIA NGAY 24-10-08 (co dam) 16" xfId="3053" xr:uid="{00000000-0005-0000-0000-0000CD0B0000}"/>
    <cellStyle name="_TG-TH_2_BAO GIA NGAY 24-10-08 (co dam) 17" xfId="3054" xr:uid="{00000000-0005-0000-0000-0000CE0B0000}"/>
    <cellStyle name="_TG-TH_2_BAO GIA NGAY 24-10-08 (co dam) 18" xfId="3055" xr:uid="{00000000-0005-0000-0000-0000CF0B0000}"/>
    <cellStyle name="_TG-TH_2_BAO GIA NGAY 24-10-08 (co dam) 2" xfId="3056" xr:uid="{00000000-0005-0000-0000-0000D00B0000}"/>
    <cellStyle name="_TG-TH_2_BAO GIA NGAY 24-10-08 (co dam) 3" xfId="3057" xr:uid="{00000000-0005-0000-0000-0000D10B0000}"/>
    <cellStyle name="_TG-TH_2_BAO GIA NGAY 24-10-08 (co dam) 4" xfId="3058" xr:uid="{00000000-0005-0000-0000-0000D20B0000}"/>
    <cellStyle name="_TG-TH_2_BAO GIA NGAY 24-10-08 (co dam) 5" xfId="3059" xr:uid="{00000000-0005-0000-0000-0000D30B0000}"/>
    <cellStyle name="_TG-TH_2_BAO GIA NGAY 24-10-08 (co dam) 6" xfId="3060" xr:uid="{00000000-0005-0000-0000-0000D40B0000}"/>
    <cellStyle name="_TG-TH_2_BAO GIA NGAY 24-10-08 (co dam) 7" xfId="3061" xr:uid="{00000000-0005-0000-0000-0000D50B0000}"/>
    <cellStyle name="_TG-TH_2_BAO GIA NGAY 24-10-08 (co dam) 8" xfId="3062" xr:uid="{00000000-0005-0000-0000-0000D60B0000}"/>
    <cellStyle name="_TG-TH_2_BAO GIA NGAY 24-10-08 (co dam) 9" xfId="3063" xr:uid="{00000000-0005-0000-0000-0000D70B0000}"/>
    <cellStyle name="_TG-TH_2_BC  NAM 2007" xfId="3064" xr:uid="{00000000-0005-0000-0000-0000D80B0000}"/>
    <cellStyle name="_TG-TH_2_BC CV 6403 BKHĐT" xfId="3065" xr:uid="{00000000-0005-0000-0000-0000D90B0000}"/>
    <cellStyle name="_TG-TH_2_BC NQ11-CP - chinh sua lai" xfId="3066" xr:uid="{00000000-0005-0000-0000-0000DA0B0000}"/>
    <cellStyle name="_TG-TH_2_BC NQ11-CP-Quynh sau bieu so3" xfId="3067" xr:uid="{00000000-0005-0000-0000-0000DB0B0000}"/>
    <cellStyle name="_TG-TH_2_BC_NQ11-CP_-_Thao_sua_lai" xfId="3068" xr:uid="{00000000-0005-0000-0000-0000DC0B0000}"/>
    <cellStyle name="_TG-TH_2_Bieu 10 Chitiet no XDCB " xfId="3069" xr:uid="{00000000-0005-0000-0000-0000DD0B0000}"/>
    <cellStyle name="_TG-TH_2_Bieu 12 MTQG TW theo du an" xfId="3070" xr:uid="{00000000-0005-0000-0000-0000DE0B0000}"/>
    <cellStyle name="_TG-TH_2_Bieu 14 Chi tiet TPCP" xfId="3071" xr:uid="{00000000-0005-0000-0000-0000DF0B0000}"/>
    <cellStyle name="_TG-TH_2_Bieu 5 NSDP" xfId="3072" xr:uid="{00000000-0005-0000-0000-0000E00B0000}"/>
    <cellStyle name="_TG-TH_2_Bieu mau cong trinh khoi cong moi 3-4" xfId="3073" xr:uid="{00000000-0005-0000-0000-0000E10B0000}"/>
    <cellStyle name="_TG-TH_2_Bieu3ODA" xfId="3074" xr:uid="{00000000-0005-0000-0000-0000E20B0000}"/>
    <cellStyle name="_TG-TH_2_Bieu3ODA_1" xfId="3075" xr:uid="{00000000-0005-0000-0000-0000E30B0000}"/>
    <cellStyle name="_TG-TH_2_Bieu4HTMT" xfId="3076" xr:uid="{00000000-0005-0000-0000-0000E40B0000}"/>
    <cellStyle name="_TG-TH_2_bo sung von KCH nam 2010 va Du an tre kho khan" xfId="3077" xr:uid="{00000000-0005-0000-0000-0000E50B0000}"/>
    <cellStyle name="_TG-TH_2_Book1" xfId="3078" xr:uid="{00000000-0005-0000-0000-0000E60B0000}"/>
    <cellStyle name="_TG-TH_2_Book1 2" xfId="3079" xr:uid="{00000000-0005-0000-0000-0000E70B0000}"/>
    <cellStyle name="_TG-TH_2_Book1_1" xfId="3080" xr:uid="{00000000-0005-0000-0000-0000E80B0000}"/>
    <cellStyle name="_TG-TH_2_Book1_1 10" xfId="3081" xr:uid="{00000000-0005-0000-0000-0000E90B0000}"/>
    <cellStyle name="_TG-TH_2_Book1_1 11" xfId="3082" xr:uid="{00000000-0005-0000-0000-0000EA0B0000}"/>
    <cellStyle name="_TG-TH_2_Book1_1 12" xfId="3083" xr:uid="{00000000-0005-0000-0000-0000EB0B0000}"/>
    <cellStyle name="_TG-TH_2_Book1_1 13" xfId="3084" xr:uid="{00000000-0005-0000-0000-0000EC0B0000}"/>
    <cellStyle name="_TG-TH_2_Book1_1 14" xfId="3085" xr:uid="{00000000-0005-0000-0000-0000ED0B0000}"/>
    <cellStyle name="_TG-TH_2_Book1_1 15" xfId="3086" xr:uid="{00000000-0005-0000-0000-0000EE0B0000}"/>
    <cellStyle name="_TG-TH_2_Book1_1 16" xfId="3087" xr:uid="{00000000-0005-0000-0000-0000EF0B0000}"/>
    <cellStyle name="_TG-TH_2_Book1_1 17" xfId="3088" xr:uid="{00000000-0005-0000-0000-0000F00B0000}"/>
    <cellStyle name="_TG-TH_2_Book1_1 18" xfId="3089" xr:uid="{00000000-0005-0000-0000-0000F10B0000}"/>
    <cellStyle name="_TG-TH_2_Book1_1 2" xfId="3090" xr:uid="{00000000-0005-0000-0000-0000F20B0000}"/>
    <cellStyle name="_TG-TH_2_Book1_1 3" xfId="3091" xr:uid="{00000000-0005-0000-0000-0000F30B0000}"/>
    <cellStyle name="_TG-TH_2_Book1_1 4" xfId="3092" xr:uid="{00000000-0005-0000-0000-0000F40B0000}"/>
    <cellStyle name="_TG-TH_2_Book1_1 5" xfId="3093" xr:uid="{00000000-0005-0000-0000-0000F50B0000}"/>
    <cellStyle name="_TG-TH_2_Book1_1 6" xfId="3094" xr:uid="{00000000-0005-0000-0000-0000F60B0000}"/>
    <cellStyle name="_TG-TH_2_Book1_1 7" xfId="3095" xr:uid="{00000000-0005-0000-0000-0000F70B0000}"/>
    <cellStyle name="_TG-TH_2_Book1_1 8" xfId="3096" xr:uid="{00000000-0005-0000-0000-0000F80B0000}"/>
    <cellStyle name="_TG-TH_2_Book1_1 9" xfId="3097" xr:uid="{00000000-0005-0000-0000-0000F90B0000}"/>
    <cellStyle name="_TG-TH_2_Book1_1_bang bao gia chung" xfId="3098" xr:uid="{00000000-0005-0000-0000-0000FA0B0000}"/>
    <cellStyle name="_TG-TH_2_Book1_1_BC CV 6403 BKHĐT" xfId="3099" xr:uid="{00000000-0005-0000-0000-0000FB0B0000}"/>
    <cellStyle name="_TG-TH_2_Book1_1_BC CV 6403 BKHĐT 10" xfId="3100" xr:uid="{00000000-0005-0000-0000-0000FC0B0000}"/>
    <cellStyle name="_TG-TH_2_Book1_1_BC CV 6403 BKHĐT 11" xfId="3101" xr:uid="{00000000-0005-0000-0000-0000FD0B0000}"/>
    <cellStyle name="_TG-TH_2_Book1_1_BC CV 6403 BKHĐT 12" xfId="3102" xr:uid="{00000000-0005-0000-0000-0000FE0B0000}"/>
    <cellStyle name="_TG-TH_2_Book1_1_BC CV 6403 BKHĐT 13" xfId="3103" xr:uid="{00000000-0005-0000-0000-0000FF0B0000}"/>
    <cellStyle name="_TG-TH_2_Book1_1_BC CV 6403 BKHĐT 14" xfId="3104" xr:uid="{00000000-0005-0000-0000-0000000C0000}"/>
    <cellStyle name="_TG-TH_2_Book1_1_BC CV 6403 BKHĐT 15" xfId="3105" xr:uid="{00000000-0005-0000-0000-0000010C0000}"/>
    <cellStyle name="_TG-TH_2_Book1_1_BC CV 6403 BKHĐT 16" xfId="3106" xr:uid="{00000000-0005-0000-0000-0000020C0000}"/>
    <cellStyle name="_TG-TH_2_Book1_1_BC CV 6403 BKHĐT 17" xfId="3107" xr:uid="{00000000-0005-0000-0000-0000030C0000}"/>
    <cellStyle name="_TG-TH_2_Book1_1_BC CV 6403 BKHĐT 18" xfId="3108" xr:uid="{00000000-0005-0000-0000-0000040C0000}"/>
    <cellStyle name="_TG-TH_2_Book1_1_BC CV 6403 BKHĐT 2" xfId="3109" xr:uid="{00000000-0005-0000-0000-0000050C0000}"/>
    <cellStyle name="_TG-TH_2_Book1_1_BC CV 6403 BKHĐT 3" xfId="3110" xr:uid="{00000000-0005-0000-0000-0000060C0000}"/>
    <cellStyle name="_TG-TH_2_Book1_1_BC CV 6403 BKHĐT 4" xfId="3111" xr:uid="{00000000-0005-0000-0000-0000070C0000}"/>
    <cellStyle name="_TG-TH_2_Book1_1_BC CV 6403 BKHĐT 5" xfId="3112" xr:uid="{00000000-0005-0000-0000-0000080C0000}"/>
    <cellStyle name="_TG-TH_2_Book1_1_BC CV 6403 BKHĐT 6" xfId="3113" xr:uid="{00000000-0005-0000-0000-0000090C0000}"/>
    <cellStyle name="_TG-TH_2_Book1_1_BC CV 6403 BKHĐT 7" xfId="3114" xr:uid="{00000000-0005-0000-0000-00000A0C0000}"/>
    <cellStyle name="_TG-TH_2_Book1_1_BC CV 6403 BKHĐT 8" xfId="3115" xr:uid="{00000000-0005-0000-0000-00000B0C0000}"/>
    <cellStyle name="_TG-TH_2_Book1_1_BC CV 6403 BKHĐT 9" xfId="3116" xr:uid="{00000000-0005-0000-0000-00000C0C0000}"/>
    <cellStyle name="_TG-TH_2_Book1_1_Bieu mau cong trinh khoi cong moi 3-4" xfId="3117" xr:uid="{00000000-0005-0000-0000-00000D0C0000}"/>
    <cellStyle name="_TG-TH_2_Book1_1_Bieu mau cong trinh khoi cong moi 3-4 10" xfId="3118" xr:uid="{00000000-0005-0000-0000-00000E0C0000}"/>
    <cellStyle name="_TG-TH_2_Book1_1_Bieu mau cong trinh khoi cong moi 3-4 11" xfId="3119" xr:uid="{00000000-0005-0000-0000-00000F0C0000}"/>
    <cellStyle name="_TG-TH_2_Book1_1_Bieu mau cong trinh khoi cong moi 3-4 12" xfId="3120" xr:uid="{00000000-0005-0000-0000-0000100C0000}"/>
    <cellStyle name="_TG-TH_2_Book1_1_Bieu mau cong trinh khoi cong moi 3-4 13" xfId="3121" xr:uid="{00000000-0005-0000-0000-0000110C0000}"/>
    <cellStyle name="_TG-TH_2_Book1_1_Bieu mau cong trinh khoi cong moi 3-4 14" xfId="3122" xr:uid="{00000000-0005-0000-0000-0000120C0000}"/>
    <cellStyle name="_TG-TH_2_Book1_1_Bieu mau cong trinh khoi cong moi 3-4 15" xfId="3123" xr:uid="{00000000-0005-0000-0000-0000130C0000}"/>
    <cellStyle name="_TG-TH_2_Book1_1_Bieu mau cong trinh khoi cong moi 3-4 16" xfId="3124" xr:uid="{00000000-0005-0000-0000-0000140C0000}"/>
    <cellStyle name="_TG-TH_2_Book1_1_Bieu mau cong trinh khoi cong moi 3-4 17" xfId="3125" xr:uid="{00000000-0005-0000-0000-0000150C0000}"/>
    <cellStyle name="_TG-TH_2_Book1_1_Bieu mau cong trinh khoi cong moi 3-4 18" xfId="3126" xr:uid="{00000000-0005-0000-0000-0000160C0000}"/>
    <cellStyle name="_TG-TH_2_Book1_1_Bieu mau cong trinh khoi cong moi 3-4 2" xfId="3127" xr:uid="{00000000-0005-0000-0000-0000170C0000}"/>
    <cellStyle name="_TG-TH_2_Book1_1_Bieu mau cong trinh khoi cong moi 3-4 3" xfId="3128" xr:uid="{00000000-0005-0000-0000-0000180C0000}"/>
    <cellStyle name="_TG-TH_2_Book1_1_Bieu mau cong trinh khoi cong moi 3-4 4" xfId="3129" xr:uid="{00000000-0005-0000-0000-0000190C0000}"/>
    <cellStyle name="_TG-TH_2_Book1_1_Bieu mau cong trinh khoi cong moi 3-4 5" xfId="3130" xr:uid="{00000000-0005-0000-0000-00001A0C0000}"/>
    <cellStyle name="_TG-TH_2_Book1_1_Bieu mau cong trinh khoi cong moi 3-4 6" xfId="3131" xr:uid="{00000000-0005-0000-0000-00001B0C0000}"/>
    <cellStyle name="_TG-TH_2_Book1_1_Bieu mau cong trinh khoi cong moi 3-4 7" xfId="3132" xr:uid="{00000000-0005-0000-0000-00001C0C0000}"/>
    <cellStyle name="_TG-TH_2_Book1_1_Bieu mau cong trinh khoi cong moi 3-4 8" xfId="3133" xr:uid="{00000000-0005-0000-0000-00001D0C0000}"/>
    <cellStyle name="_TG-TH_2_Book1_1_Bieu mau cong trinh khoi cong moi 3-4 9" xfId="3134" xr:uid="{00000000-0005-0000-0000-00001E0C0000}"/>
    <cellStyle name="_TG-TH_2_Book1_1_Bieu3ODA" xfId="3135" xr:uid="{00000000-0005-0000-0000-00001F0C0000}"/>
    <cellStyle name="_TG-TH_2_Book1_1_Bieu3ODA 10" xfId="3136" xr:uid="{00000000-0005-0000-0000-0000200C0000}"/>
    <cellStyle name="_TG-TH_2_Book1_1_Bieu3ODA 11" xfId="3137" xr:uid="{00000000-0005-0000-0000-0000210C0000}"/>
    <cellStyle name="_TG-TH_2_Book1_1_Bieu3ODA 12" xfId="3138" xr:uid="{00000000-0005-0000-0000-0000220C0000}"/>
    <cellStyle name="_TG-TH_2_Book1_1_Bieu3ODA 13" xfId="3139" xr:uid="{00000000-0005-0000-0000-0000230C0000}"/>
    <cellStyle name="_TG-TH_2_Book1_1_Bieu3ODA 14" xfId="3140" xr:uid="{00000000-0005-0000-0000-0000240C0000}"/>
    <cellStyle name="_TG-TH_2_Book1_1_Bieu3ODA 15" xfId="3141" xr:uid="{00000000-0005-0000-0000-0000250C0000}"/>
    <cellStyle name="_TG-TH_2_Book1_1_Bieu3ODA 16" xfId="3142" xr:uid="{00000000-0005-0000-0000-0000260C0000}"/>
    <cellStyle name="_TG-TH_2_Book1_1_Bieu3ODA 17" xfId="3143" xr:uid="{00000000-0005-0000-0000-0000270C0000}"/>
    <cellStyle name="_TG-TH_2_Book1_1_Bieu3ODA 18" xfId="3144" xr:uid="{00000000-0005-0000-0000-0000280C0000}"/>
    <cellStyle name="_TG-TH_2_Book1_1_Bieu3ODA 2" xfId="3145" xr:uid="{00000000-0005-0000-0000-0000290C0000}"/>
    <cellStyle name="_TG-TH_2_Book1_1_Bieu3ODA 3" xfId="3146" xr:uid="{00000000-0005-0000-0000-00002A0C0000}"/>
    <cellStyle name="_TG-TH_2_Book1_1_Bieu3ODA 4" xfId="3147" xr:uid="{00000000-0005-0000-0000-00002B0C0000}"/>
    <cellStyle name="_TG-TH_2_Book1_1_Bieu3ODA 5" xfId="3148" xr:uid="{00000000-0005-0000-0000-00002C0C0000}"/>
    <cellStyle name="_TG-TH_2_Book1_1_Bieu3ODA 6" xfId="3149" xr:uid="{00000000-0005-0000-0000-00002D0C0000}"/>
    <cellStyle name="_TG-TH_2_Book1_1_Bieu3ODA 7" xfId="3150" xr:uid="{00000000-0005-0000-0000-00002E0C0000}"/>
    <cellStyle name="_TG-TH_2_Book1_1_Bieu3ODA 8" xfId="3151" xr:uid="{00000000-0005-0000-0000-00002F0C0000}"/>
    <cellStyle name="_TG-TH_2_Book1_1_Bieu3ODA 9" xfId="3152" xr:uid="{00000000-0005-0000-0000-0000300C0000}"/>
    <cellStyle name="_TG-TH_2_Book1_1_Bieu4HTMT" xfId="3153" xr:uid="{00000000-0005-0000-0000-0000310C0000}"/>
    <cellStyle name="_TG-TH_2_Book1_1_Bieu4HTMT 10" xfId="3154" xr:uid="{00000000-0005-0000-0000-0000320C0000}"/>
    <cellStyle name="_TG-TH_2_Book1_1_Bieu4HTMT 11" xfId="3155" xr:uid="{00000000-0005-0000-0000-0000330C0000}"/>
    <cellStyle name="_TG-TH_2_Book1_1_Bieu4HTMT 12" xfId="3156" xr:uid="{00000000-0005-0000-0000-0000340C0000}"/>
    <cellStyle name="_TG-TH_2_Book1_1_Bieu4HTMT 13" xfId="3157" xr:uid="{00000000-0005-0000-0000-0000350C0000}"/>
    <cellStyle name="_TG-TH_2_Book1_1_Bieu4HTMT 14" xfId="3158" xr:uid="{00000000-0005-0000-0000-0000360C0000}"/>
    <cellStyle name="_TG-TH_2_Book1_1_Bieu4HTMT 15" xfId="3159" xr:uid="{00000000-0005-0000-0000-0000370C0000}"/>
    <cellStyle name="_TG-TH_2_Book1_1_Bieu4HTMT 16" xfId="3160" xr:uid="{00000000-0005-0000-0000-0000380C0000}"/>
    <cellStyle name="_TG-TH_2_Book1_1_Bieu4HTMT 17" xfId="3161" xr:uid="{00000000-0005-0000-0000-0000390C0000}"/>
    <cellStyle name="_TG-TH_2_Book1_1_Bieu4HTMT 18" xfId="3162" xr:uid="{00000000-0005-0000-0000-00003A0C0000}"/>
    <cellStyle name="_TG-TH_2_Book1_1_Bieu4HTMT 2" xfId="3163" xr:uid="{00000000-0005-0000-0000-00003B0C0000}"/>
    <cellStyle name="_TG-TH_2_Book1_1_Bieu4HTMT 3" xfId="3164" xr:uid="{00000000-0005-0000-0000-00003C0C0000}"/>
    <cellStyle name="_TG-TH_2_Book1_1_Bieu4HTMT 4" xfId="3165" xr:uid="{00000000-0005-0000-0000-00003D0C0000}"/>
    <cellStyle name="_TG-TH_2_Book1_1_Bieu4HTMT 5" xfId="3166" xr:uid="{00000000-0005-0000-0000-00003E0C0000}"/>
    <cellStyle name="_TG-TH_2_Book1_1_Bieu4HTMT 6" xfId="3167" xr:uid="{00000000-0005-0000-0000-00003F0C0000}"/>
    <cellStyle name="_TG-TH_2_Book1_1_Bieu4HTMT 7" xfId="3168" xr:uid="{00000000-0005-0000-0000-0000400C0000}"/>
    <cellStyle name="_TG-TH_2_Book1_1_Bieu4HTMT 8" xfId="3169" xr:uid="{00000000-0005-0000-0000-0000410C0000}"/>
    <cellStyle name="_TG-TH_2_Book1_1_Bieu4HTMT 9" xfId="3170" xr:uid="{00000000-0005-0000-0000-0000420C0000}"/>
    <cellStyle name="_TG-TH_2_Book1_1_Book1" xfId="3171" xr:uid="{00000000-0005-0000-0000-0000430C0000}"/>
    <cellStyle name="_TG-TH_2_Book1_1_DA-TTBi-NHue(16-6-05)-theoSXD" xfId="3172" xr:uid="{00000000-0005-0000-0000-0000440C0000}"/>
    <cellStyle name="_TG-TH_2_Book1_1_DGKL KT 29-07-2005" xfId="3173" xr:uid="{00000000-0005-0000-0000-0000450C0000}"/>
    <cellStyle name="_TG-TH_2_Book1_1_DgklKNHA" xfId="3174" xr:uid="{00000000-0005-0000-0000-0000460C0000}"/>
    <cellStyle name="_TG-TH_2_Book1_1_dien trong nha" xfId="3175" xr:uid="{00000000-0005-0000-0000-0000470C0000}"/>
    <cellStyle name="_TG-TH_2_Book1_1_Dtoan-LTT-18-01" xfId="3176" xr:uid="{00000000-0005-0000-0000-0000480C0000}"/>
    <cellStyle name="_TG-TH_2_Book1_1_DU TOAN NGUYEN HUE - GD2 (1-02-05) 1" xfId="3177" xr:uid="{00000000-0005-0000-0000-0000490C0000}"/>
    <cellStyle name="_TG-TH_2_Book1_1_DU TOAN NGUYEN VAN NGHI Thai 03-04 cat theo SXD QD10-11-CAT THEO ANH HAU The End Tach" xfId="3178" xr:uid="{00000000-0005-0000-0000-00004A0C0000}"/>
    <cellStyle name="_TG-TH_2_Book1_1_dutoan dptd" xfId="3179" xr:uid="{00000000-0005-0000-0000-00004B0C0000}"/>
    <cellStyle name="_TG-TH_2_Book1_1_he thong dien" xfId="3180" xr:uid="{00000000-0005-0000-0000-00004C0C0000}"/>
    <cellStyle name="_TG-TH_2_Book1_1_klchinhsua" xfId="3181" xr:uid="{00000000-0005-0000-0000-00004D0C0000}"/>
    <cellStyle name="_TG-TH_2_Book1_1_Luy ke von ung nam 2011 -Thoa gui ngay 12-8-2012" xfId="3182" xr:uid="{00000000-0005-0000-0000-00004E0C0000}"/>
    <cellStyle name="_TG-TH_2_Book1_1_Luy ke von ung nam 2011 -Thoa gui ngay 12-8-2012 10" xfId="3183" xr:uid="{00000000-0005-0000-0000-00004F0C0000}"/>
    <cellStyle name="_TG-TH_2_Book1_1_Luy ke von ung nam 2011 -Thoa gui ngay 12-8-2012 11" xfId="3184" xr:uid="{00000000-0005-0000-0000-0000500C0000}"/>
    <cellStyle name="_TG-TH_2_Book1_1_Luy ke von ung nam 2011 -Thoa gui ngay 12-8-2012 12" xfId="3185" xr:uid="{00000000-0005-0000-0000-0000510C0000}"/>
    <cellStyle name="_TG-TH_2_Book1_1_Luy ke von ung nam 2011 -Thoa gui ngay 12-8-2012 13" xfId="3186" xr:uid="{00000000-0005-0000-0000-0000520C0000}"/>
    <cellStyle name="_TG-TH_2_Book1_1_Luy ke von ung nam 2011 -Thoa gui ngay 12-8-2012 14" xfId="3187" xr:uid="{00000000-0005-0000-0000-0000530C0000}"/>
    <cellStyle name="_TG-TH_2_Book1_1_Luy ke von ung nam 2011 -Thoa gui ngay 12-8-2012 15" xfId="3188" xr:uid="{00000000-0005-0000-0000-0000540C0000}"/>
    <cellStyle name="_TG-TH_2_Book1_1_Luy ke von ung nam 2011 -Thoa gui ngay 12-8-2012 16" xfId="3189" xr:uid="{00000000-0005-0000-0000-0000550C0000}"/>
    <cellStyle name="_TG-TH_2_Book1_1_Luy ke von ung nam 2011 -Thoa gui ngay 12-8-2012 17" xfId="3190" xr:uid="{00000000-0005-0000-0000-0000560C0000}"/>
    <cellStyle name="_TG-TH_2_Book1_1_Luy ke von ung nam 2011 -Thoa gui ngay 12-8-2012 18" xfId="3191" xr:uid="{00000000-0005-0000-0000-0000570C0000}"/>
    <cellStyle name="_TG-TH_2_Book1_1_Luy ke von ung nam 2011 -Thoa gui ngay 12-8-2012 2" xfId="3192" xr:uid="{00000000-0005-0000-0000-0000580C0000}"/>
    <cellStyle name="_TG-TH_2_Book1_1_Luy ke von ung nam 2011 -Thoa gui ngay 12-8-2012 3" xfId="3193" xr:uid="{00000000-0005-0000-0000-0000590C0000}"/>
    <cellStyle name="_TG-TH_2_Book1_1_Luy ke von ung nam 2011 -Thoa gui ngay 12-8-2012 4" xfId="3194" xr:uid="{00000000-0005-0000-0000-00005A0C0000}"/>
    <cellStyle name="_TG-TH_2_Book1_1_Luy ke von ung nam 2011 -Thoa gui ngay 12-8-2012 5" xfId="3195" xr:uid="{00000000-0005-0000-0000-00005B0C0000}"/>
    <cellStyle name="_TG-TH_2_Book1_1_Luy ke von ung nam 2011 -Thoa gui ngay 12-8-2012 6" xfId="3196" xr:uid="{00000000-0005-0000-0000-00005C0C0000}"/>
    <cellStyle name="_TG-TH_2_Book1_1_Luy ke von ung nam 2011 -Thoa gui ngay 12-8-2012 7" xfId="3197" xr:uid="{00000000-0005-0000-0000-00005D0C0000}"/>
    <cellStyle name="_TG-TH_2_Book1_1_Luy ke von ung nam 2011 -Thoa gui ngay 12-8-2012 8" xfId="3198" xr:uid="{00000000-0005-0000-0000-00005E0C0000}"/>
    <cellStyle name="_TG-TH_2_Book1_1_Luy ke von ung nam 2011 -Thoa gui ngay 12-8-2012 9" xfId="3199" xr:uid="{00000000-0005-0000-0000-00005F0C0000}"/>
    <cellStyle name="_TG-TH_2_Book1_1_Sheet1" xfId="3200" xr:uid="{00000000-0005-0000-0000-0000600C0000}"/>
    <cellStyle name="_TG-TH_2_Book1_1_Sheet2" xfId="3201" xr:uid="{00000000-0005-0000-0000-0000610C0000}"/>
    <cellStyle name="_TG-TH_2_Book1_1_tach phan nuoc" xfId="3202" xr:uid="{00000000-0005-0000-0000-0000620C0000}"/>
    <cellStyle name="_TG-TH_2_Book1_1_Thong ke thep  AN LAC (02-06-2005)" xfId="3204" xr:uid="{00000000-0005-0000-0000-0000640C0000}"/>
    <cellStyle name="_TG-TH_2_Book1_1_Thong ke thep  AN LAC 1 (02-06-2005)" xfId="3205" xr:uid="{00000000-0005-0000-0000-0000650C0000}"/>
    <cellStyle name="_TG-TH_2_Book1_1_th-thep-PVH-khanh" xfId="3206" xr:uid="{00000000-0005-0000-0000-0000660C0000}"/>
    <cellStyle name="_TG-TH_2_Book1_1_TONG DU TOAN Theo TT03-04-QD10-11" xfId="3203" xr:uid="{00000000-0005-0000-0000-0000630C0000}"/>
    <cellStyle name="_TG-TH_2_Book1_2" xfId="3207" xr:uid="{00000000-0005-0000-0000-0000670C0000}"/>
    <cellStyle name="_TG-TH_2_Book1_2 2" xfId="3208" xr:uid="{00000000-0005-0000-0000-0000680C0000}"/>
    <cellStyle name="_TG-TH_2_Book1_2_bang bao gia chung" xfId="3209" xr:uid="{00000000-0005-0000-0000-0000690C0000}"/>
    <cellStyle name="_TG-TH_2_Book1_2_BC CV 6403 BKHĐT" xfId="3210" xr:uid="{00000000-0005-0000-0000-00006A0C0000}"/>
    <cellStyle name="_TG-TH_2_Book1_2_Bieu3ODA" xfId="3211" xr:uid="{00000000-0005-0000-0000-00006B0C0000}"/>
    <cellStyle name="_TG-TH_2_Book1_2_Book1" xfId="3212" xr:uid="{00000000-0005-0000-0000-00006C0C0000}"/>
    <cellStyle name="_TG-TH_2_Book1_2_DA-TTBi-NHue(16-6-05)-theoSXD" xfId="3213" xr:uid="{00000000-0005-0000-0000-00006D0C0000}"/>
    <cellStyle name="_TG-TH_2_Book1_2_DGKL KT 29-07-2005" xfId="3214" xr:uid="{00000000-0005-0000-0000-00006E0C0000}"/>
    <cellStyle name="_TG-TH_2_Book1_2_DgklKNHA" xfId="3215" xr:uid="{00000000-0005-0000-0000-00006F0C0000}"/>
    <cellStyle name="_TG-TH_2_Book1_2_dien trong nha" xfId="3216" xr:uid="{00000000-0005-0000-0000-0000700C0000}"/>
    <cellStyle name="_TG-TH_2_Book1_2_Dtoan-LTT-18-01" xfId="3217" xr:uid="{00000000-0005-0000-0000-0000710C0000}"/>
    <cellStyle name="_TG-TH_2_Book1_2_DU TOAN NGUYEN HUE - GD2 (1-02-05) 1" xfId="3218" xr:uid="{00000000-0005-0000-0000-0000720C0000}"/>
    <cellStyle name="_TG-TH_2_Book1_2_DU TOAN NGUYEN VAN NGHI Thai 03-04 cat theo SXD QD10-11-CAT THEO ANH HAU The End Tach" xfId="3219" xr:uid="{00000000-0005-0000-0000-0000730C0000}"/>
    <cellStyle name="_TG-TH_2_Book1_2_dutoan dptd" xfId="3220" xr:uid="{00000000-0005-0000-0000-0000740C0000}"/>
    <cellStyle name="_TG-TH_2_Book1_2_he thong dien" xfId="3221" xr:uid="{00000000-0005-0000-0000-0000750C0000}"/>
    <cellStyle name="_TG-TH_2_Book1_2_klchinhsua" xfId="3222" xr:uid="{00000000-0005-0000-0000-0000760C0000}"/>
    <cellStyle name="_TG-TH_2_Book1_2_Luy ke von ung nam 2011 -Thoa gui ngay 12-8-2012" xfId="3223" xr:uid="{00000000-0005-0000-0000-0000770C0000}"/>
    <cellStyle name="_TG-TH_2_Book1_2_Sheet1" xfId="3224" xr:uid="{00000000-0005-0000-0000-0000780C0000}"/>
    <cellStyle name="_TG-TH_2_Book1_2_Sheet2" xfId="3225" xr:uid="{00000000-0005-0000-0000-0000790C0000}"/>
    <cellStyle name="_TG-TH_2_Book1_2_tach phan nuoc" xfId="3226" xr:uid="{00000000-0005-0000-0000-00007A0C0000}"/>
    <cellStyle name="_TG-TH_2_Book1_2_Thong ke thep  AN LAC (02-06-2005)" xfId="3228" xr:uid="{00000000-0005-0000-0000-00007C0C0000}"/>
    <cellStyle name="_TG-TH_2_Book1_2_Thong ke thep  AN LAC 1 (02-06-2005)" xfId="3229" xr:uid="{00000000-0005-0000-0000-00007D0C0000}"/>
    <cellStyle name="_TG-TH_2_Book1_2_th-thep-PVH-khanh" xfId="3230" xr:uid="{00000000-0005-0000-0000-00007E0C0000}"/>
    <cellStyle name="_TG-TH_2_Book1_2_TONG DU TOAN Theo TT03-04-QD10-11" xfId="3227" xr:uid="{00000000-0005-0000-0000-00007B0C0000}"/>
    <cellStyle name="_TG-TH_2_Book1_3" xfId="3231" xr:uid="{00000000-0005-0000-0000-00007F0C0000}"/>
    <cellStyle name="_TG-TH_2_Book1_3 2" xfId="3232" xr:uid="{00000000-0005-0000-0000-0000800C0000}"/>
    <cellStyle name="_TG-TH_2_Book1_4" xfId="3233" xr:uid="{00000000-0005-0000-0000-0000810C0000}"/>
    <cellStyle name="_TG-TH_2_Book1_Bản đối chiếu (ok)" xfId="3234" xr:uid="{00000000-0005-0000-0000-0000820C0000}"/>
    <cellStyle name="_TG-TH_2_Book1_bang bao gia chung" xfId="3235" xr:uid="{00000000-0005-0000-0000-0000830C0000}"/>
    <cellStyle name="_TG-TH_2_Book1_BC CV 6403 BKHĐT" xfId="3236" xr:uid="{00000000-0005-0000-0000-0000840C0000}"/>
    <cellStyle name="_TG-TH_2_Book1_Bieu mau cong trinh khoi cong moi 3-4" xfId="3237" xr:uid="{00000000-0005-0000-0000-0000850C0000}"/>
    <cellStyle name="_TG-TH_2_Book1_Bieu Tổng hợp XDCB  BC đến 30. 11.2013" xfId="3238" xr:uid="{00000000-0005-0000-0000-0000860C0000}"/>
    <cellStyle name="_TG-TH_2_Book1_Bieu3ODA" xfId="3239" xr:uid="{00000000-0005-0000-0000-0000870C0000}"/>
    <cellStyle name="_TG-TH_2_Book1_Bieu4HTMT" xfId="3240" xr:uid="{00000000-0005-0000-0000-0000880C0000}"/>
    <cellStyle name="_TG-TH_2_Book1_bo sung von KCH nam 2010 va Du an tre kho khan" xfId="3241" xr:uid="{00000000-0005-0000-0000-0000890C0000}"/>
    <cellStyle name="_TG-TH_2_Book1_Book1" xfId="3242" xr:uid="{00000000-0005-0000-0000-00008A0C0000}"/>
    <cellStyle name="_TG-TH_2_Book1_danh muc chuan bi dau tu 2011 ngay 07-6-2011" xfId="3243" xr:uid="{00000000-0005-0000-0000-00008B0C0000}"/>
    <cellStyle name="_TG-TH_2_Book1_Danh muc pbo nguon von XSKT, XDCB nam 2009 chuyen qua nam 2010" xfId="3244" xr:uid="{00000000-0005-0000-0000-00008C0C0000}"/>
    <cellStyle name="_TG-TH_2_Book1_DA-TTBi-NHue(16-6-05)-theoSXD" xfId="3245" xr:uid="{00000000-0005-0000-0000-00008D0C0000}"/>
    <cellStyle name="_TG-TH_2_Book1_DGKL KT 29-07-2005" xfId="3246" xr:uid="{00000000-0005-0000-0000-00008E0C0000}"/>
    <cellStyle name="_TG-TH_2_Book1_DgklKNHA" xfId="3247" xr:uid="{00000000-0005-0000-0000-00008F0C0000}"/>
    <cellStyle name="_TG-TH_2_Book1_dien trong nha" xfId="3248" xr:uid="{00000000-0005-0000-0000-0000900C0000}"/>
    <cellStyle name="_TG-TH_2_Book1_dieu chinh KH 2011 ngay 26-5-2011111" xfId="3249" xr:uid="{00000000-0005-0000-0000-0000910C0000}"/>
    <cellStyle name="_TG-TH_2_Book1_DS KCH PHAN BO VON NSDP NAM 2010" xfId="3250" xr:uid="{00000000-0005-0000-0000-0000920C0000}"/>
    <cellStyle name="_TG-TH_2_Book1_Dtoan-LTT-18-01" xfId="3251" xr:uid="{00000000-0005-0000-0000-0000930C0000}"/>
    <cellStyle name="_TG-TH_2_Book1_DU TOAN NGUYEN HUE - GD2 (1-02-05) 1" xfId="3252" xr:uid="{00000000-0005-0000-0000-0000940C0000}"/>
    <cellStyle name="_TG-TH_2_Book1_DU TOAN NGUYEN VAN NGHI Thai 03-04 cat theo SXD QD10-11-CAT THEO ANH HAU The End Tach" xfId="3253" xr:uid="{00000000-0005-0000-0000-0000950C0000}"/>
    <cellStyle name="_TG-TH_2_Book1_dutoan dptd" xfId="3254" xr:uid="{00000000-0005-0000-0000-0000960C0000}"/>
    <cellStyle name="_TG-TH_2_Book1_giao KH 2011 ngay 10-12-2010" xfId="3255" xr:uid="{00000000-0005-0000-0000-0000970C0000}"/>
    <cellStyle name="_TG-TH_2_Book1_he thong dien" xfId="3256" xr:uid="{00000000-0005-0000-0000-0000980C0000}"/>
    <cellStyle name="_TG-TH_2_Book1_klchinhsua" xfId="3257" xr:uid="{00000000-0005-0000-0000-0000990C0000}"/>
    <cellStyle name="_TG-TH_2_Book1_Luy ke von ung nam 2011 -Thoa gui ngay 12-8-2012" xfId="3258" xr:uid="{00000000-0005-0000-0000-00009A0C0000}"/>
    <cellStyle name="_TG-TH_2_Book1_Sheet1" xfId="3259" xr:uid="{00000000-0005-0000-0000-00009B0C0000}"/>
    <cellStyle name="_TG-TH_2_Book1_Sheet2" xfId="3260" xr:uid="{00000000-0005-0000-0000-00009C0C0000}"/>
    <cellStyle name="_TG-TH_2_Book1_tach phan nuoc" xfId="3261" xr:uid="{00000000-0005-0000-0000-00009D0C0000}"/>
    <cellStyle name="_TG-TH_2_Book1_TH KE" xfId="3263" xr:uid="{00000000-0005-0000-0000-00009F0C0000}"/>
    <cellStyle name="_TG-TH_2_Book1_Thong ke thep  AN LAC (02-06-2005)" xfId="3264" xr:uid="{00000000-0005-0000-0000-0000A00C0000}"/>
    <cellStyle name="_TG-TH_2_Book1_Thong ke thep  AN LAC 1 (02-06-2005)" xfId="3265" xr:uid="{00000000-0005-0000-0000-0000A10C0000}"/>
    <cellStyle name="_TG-TH_2_Book1_th-thep-PVH-khanh" xfId="3266" xr:uid="{00000000-0005-0000-0000-0000A20C0000}"/>
    <cellStyle name="_TG-TH_2_Book1_TONG DU TOAN Theo TT03-04-QD10-11" xfId="3262" xr:uid="{00000000-0005-0000-0000-00009E0C0000}"/>
    <cellStyle name="_TG-TH_2_BQL-ok" xfId="3267" xr:uid="{00000000-0005-0000-0000-0000A30C0000}"/>
    <cellStyle name="_TG-TH_2_CAU Khanh Nam(Thi Cong)" xfId="3268" xr:uid="{00000000-0005-0000-0000-0000A40C0000}"/>
    <cellStyle name="_TG-TH_2_CAU Khanh Nam(Thi Cong) 10" xfId="3269" xr:uid="{00000000-0005-0000-0000-0000A50C0000}"/>
    <cellStyle name="_TG-TH_2_CAU Khanh Nam(Thi Cong) 11" xfId="3270" xr:uid="{00000000-0005-0000-0000-0000A60C0000}"/>
    <cellStyle name="_TG-TH_2_CAU Khanh Nam(Thi Cong) 12" xfId="3271" xr:uid="{00000000-0005-0000-0000-0000A70C0000}"/>
    <cellStyle name="_TG-TH_2_CAU Khanh Nam(Thi Cong) 13" xfId="3272" xr:uid="{00000000-0005-0000-0000-0000A80C0000}"/>
    <cellStyle name="_TG-TH_2_CAU Khanh Nam(Thi Cong) 14" xfId="3273" xr:uid="{00000000-0005-0000-0000-0000A90C0000}"/>
    <cellStyle name="_TG-TH_2_CAU Khanh Nam(Thi Cong) 15" xfId="3274" xr:uid="{00000000-0005-0000-0000-0000AA0C0000}"/>
    <cellStyle name="_TG-TH_2_CAU Khanh Nam(Thi Cong) 16" xfId="3275" xr:uid="{00000000-0005-0000-0000-0000AB0C0000}"/>
    <cellStyle name="_TG-TH_2_CAU Khanh Nam(Thi Cong) 17" xfId="3276" xr:uid="{00000000-0005-0000-0000-0000AC0C0000}"/>
    <cellStyle name="_TG-TH_2_CAU Khanh Nam(Thi Cong) 18" xfId="3277" xr:uid="{00000000-0005-0000-0000-0000AD0C0000}"/>
    <cellStyle name="_TG-TH_2_CAU Khanh Nam(Thi Cong) 2" xfId="3278" xr:uid="{00000000-0005-0000-0000-0000AE0C0000}"/>
    <cellStyle name="_TG-TH_2_CAU Khanh Nam(Thi Cong) 3" xfId="3279" xr:uid="{00000000-0005-0000-0000-0000AF0C0000}"/>
    <cellStyle name="_TG-TH_2_CAU Khanh Nam(Thi Cong) 4" xfId="3280" xr:uid="{00000000-0005-0000-0000-0000B00C0000}"/>
    <cellStyle name="_TG-TH_2_CAU Khanh Nam(Thi Cong) 5" xfId="3281" xr:uid="{00000000-0005-0000-0000-0000B10C0000}"/>
    <cellStyle name="_TG-TH_2_CAU Khanh Nam(Thi Cong) 6" xfId="3282" xr:uid="{00000000-0005-0000-0000-0000B20C0000}"/>
    <cellStyle name="_TG-TH_2_CAU Khanh Nam(Thi Cong) 7" xfId="3283" xr:uid="{00000000-0005-0000-0000-0000B30C0000}"/>
    <cellStyle name="_TG-TH_2_CAU Khanh Nam(Thi Cong) 8" xfId="3284" xr:uid="{00000000-0005-0000-0000-0000B40C0000}"/>
    <cellStyle name="_TG-TH_2_CAU Khanh Nam(Thi Cong) 9" xfId="3285" xr:uid="{00000000-0005-0000-0000-0000B50C0000}"/>
    <cellStyle name="_TG-TH_2_ChiHuong_ApGia" xfId="3288" xr:uid="{00000000-0005-0000-0000-0000B80C0000}"/>
    <cellStyle name="_TG-TH_2_CoCauPhi (version 1)" xfId="3286" xr:uid="{00000000-0005-0000-0000-0000B60C0000}"/>
    <cellStyle name="_TG-TH_2_Copy of 05-12  KH trung han 2016-2020 - Liem Thinh edited (1)" xfId="3287" xr:uid="{00000000-0005-0000-0000-0000B70C0000}"/>
    <cellStyle name="_TG-TH_2_danh muc chuan bi dau tu 2011 ngay 07-6-2011" xfId="3289" xr:uid="{00000000-0005-0000-0000-0000B90C0000}"/>
    <cellStyle name="_TG-TH_2_Danh muc pbo nguon von XSKT, XDCB nam 2009 chuyen qua nam 2010" xfId="3290" xr:uid="{00000000-0005-0000-0000-0000BA0C0000}"/>
    <cellStyle name="_TG-TH_2_DA-TTBi-NHue(16-6-05)-theoSXD" xfId="3291" xr:uid="{00000000-0005-0000-0000-0000BB0C0000}"/>
    <cellStyle name="_TG-TH_2_DAU NOI PL-CL TAI PHU LAMHC" xfId="3292" xr:uid="{00000000-0005-0000-0000-0000BC0C0000}"/>
    <cellStyle name="_TG-TH_2_DGKL KT 29-07-2005" xfId="3293" xr:uid="{00000000-0005-0000-0000-0000BD0C0000}"/>
    <cellStyle name="_TG-TH_2_DgklKNHA" xfId="3294" xr:uid="{00000000-0005-0000-0000-0000BE0C0000}"/>
    <cellStyle name="_TG-TH_2_dien trong nha" xfId="3295" xr:uid="{00000000-0005-0000-0000-0000BF0C0000}"/>
    <cellStyle name="_TG-TH_2_dieu chinh KH 2011 ngay 26-5-2011111" xfId="3296" xr:uid="{00000000-0005-0000-0000-0000C00C0000}"/>
    <cellStyle name="_TG-TH_2_DS KCH PHAN BO VON NSDP NAM 2010" xfId="3297" xr:uid="{00000000-0005-0000-0000-0000C10C0000}"/>
    <cellStyle name="_TG-TH_2_DT 2014" xfId="3298" xr:uid="{00000000-0005-0000-0000-0000C20C0000}"/>
    <cellStyle name="_TG-TH_2_DTCDT MR.2N110.HOCMON.TDTOAN.CCUNG" xfId="3299" xr:uid="{00000000-0005-0000-0000-0000C30C0000}"/>
    <cellStyle name="_TG-TH_2_Dtoan-LTT-18-01" xfId="3300" xr:uid="{00000000-0005-0000-0000-0000C40C0000}"/>
    <cellStyle name="_TG-TH_2_DU TOAN NGUYEN HUE - GD2 (1-02-05) 1" xfId="3301" xr:uid="{00000000-0005-0000-0000-0000C50C0000}"/>
    <cellStyle name="_TG-TH_2_DU TOAN NGUYEN VAN NGHI A Nghiem" xfId="3302" xr:uid="{00000000-0005-0000-0000-0000C60C0000}"/>
    <cellStyle name="_TG-TH_2_DU TOAN NGUYEN VAN NGHI Thai 03-04 cat theo SXD QD10-11-CAT THEO ANH HAU The End Tach" xfId="3303" xr:uid="{00000000-0005-0000-0000-0000C70C0000}"/>
    <cellStyle name="_TG-TH_2_DU TRU VAT TU" xfId="3304" xr:uid="{00000000-0005-0000-0000-0000C80C0000}"/>
    <cellStyle name="_TG-TH_2_dutoan dien" xfId="3305" xr:uid="{00000000-0005-0000-0000-0000C90C0000}"/>
    <cellStyle name="_TG-TH_2_dutoan dptd" xfId="3306" xr:uid="{00000000-0005-0000-0000-0000CA0C0000}"/>
    <cellStyle name="_TG-TH_2_dutoan nuoc" xfId="3307" xr:uid="{00000000-0005-0000-0000-0000CB0C0000}"/>
    <cellStyle name="_TG-TH_2_giao KH 2011 ngay 10-12-2010" xfId="3309" xr:uid="{00000000-0005-0000-0000-0000CD0C0000}"/>
    <cellStyle name="_TG-TH_2_GTGT 2003" xfId="3308" xr:uid="{00000000-0005-0000-0000-0000CC0C0000}"/>
    <cellStyle name="_TG-TH_2_he thong dien" xfId="3310" xr:uid="{00000000-0005-0000-0000-0000CE0C0000}"/>
    <cellStyle name="_TG-TH_2_KE KHAI THUE GTGT 2004" xfId="3311" xr:uid="{00000000-0005-0000-0000-0000CF0C0000}"/>
    <cellStyle name="_TG-TH_2_KE KHAI THUE GTGT 2004 10" xfId="3312" xr:uid="{00000000-0005-0000-0000-0000D00C0000}"/>
    <cellStyle name="_TG-TH_2_KE KHAI THUE GTGT 2004 11" xfId="3313" xr:uid="{00000000-0005-0000-0000-0000D10C0000}"/>
    <cellStyle name="_TG-TH_2_KE KHAI THUE GTGT 2004 12" xfId="3314" xr:uid="{00000000-0005-0000-0000-0000D20C0000}"/>
    <cellStyle name="_TG-TH_2_KE KHAI THUE GTGT 2004 13" xfId="3315" xr:uid="{00000000-0005-0000-0000-0000D30C0000}"/>
    <cellStyle name="_TG-TH_2_KE KHAI THUE GTGT 2004 14" xfId="3316" xr:uid="{00000000-0005-0000-0000-0000D40C0000}"/>
    <cellStyle name="_TG-TH_2_KE KHAI THUE GTGT 2004 15" xfId="3317" xr:uid="{00000000-0005-0000-0000-0000D50C0000}"/>
    <cellStyle name="_TG-TH_2_KE KHAI THUE GTGT 2004 16" xfId="3318" xr:uid="{00000000-0005-0000-0000-0000D60C0000}"/>
    <cellStyle name="_TG-TH_2_KE KHAI THUE GTGT 2004 17" xfId="3319" xr:uid="{00000000-0005-0000-0000-0000D70C0000}"/>
    <cellStyle name="_TG-TH_2_KE KHAI THUE GTGT 2004 18" xfId="3320" xr:uid="{00000000-0005-0000-0000-0000D80C0000}"/>
    <cellStyle name="_TG-TH_2_KE KHAI THUE GTGT 2004 2" xfId="3321" xr:uid="{00000000-0005-0000-0000-0000D90C0000}"/>
    <cellStyle name="_TG-TH_2_KE KHAI THUE GTGT 2004 3" xfId="3322" xr:uid="{00000000-0005-0000-0000-0000DA0C0000}"/>
    <cellStyle name="_TG-TH_2_KE KHAI THUE GTGT 2004 4" xfId="3323" xr:uid="{00000000-0005-0000-0000-0000DB0C0000}"/>
    <cellStyle name="_TG-TH_2_KE KHAI THUE GTGT 2004 5" xfId="3324" xr:uid="{00000000-0005-0000-0000-0000DC0C0000}"/>
    <cellStyle name="_TG-TH_2_KE KHAI THUE GTGT 2004 6" xfId="3325" xr:uid="{00000000-0005-0000-0000-0000DD0C0000}"/>
    <cellStyle name="_TG-TH_2_KE KHAI THUE GTGT 2004 7" xfId="3326" xr:uid="{00000000-0005-0000-0000-0000DE0C0000}"/>
    <cellStyle name="_TG-TH_2_KE KHAI THUE GTGT 2004 8" xfId="3327" xr:uid="{00000000-0005-0000-0000-0000DF0C0000}"/>
    <cellStyle name="_TG-TH_2_KE KHAI THUE GTGT 2004 9" xfId="3328" xr:uid="{00000000-0005-0000-0000-0000E00C0000}"/>
    <cellStyle name="_TG-TH_2_KE KHAI THUE GTGT 2004_BCTC2004" xfId="3329" xr:uid="{00000000-0005-0000-0000-0000E10C0000}"/>
    <cellStyle name="_TG-TH_2_KH 2013 Huyen SÔNG MÃ" xfId="3332" xr:uid="{00000000-0005-0000-0000-0000E40C0000}"/>
    <cellStyle name="_TG-TH_2_KH TPCP 2016-2020 (tong hop)" xfId="3333" xr:uid="{00000000-0005-0000-0000-0000E50C0000}"/>
    <cellStyle name="_TG-TH_2_KH TPCP vung TNB (03-1-2012)" xfId="3334" xr:uid="{00000000-0005-0000-0000-0000E60C0000}"/>
    <cellStyle name="_TG-TH_2_kien giang 2" xfId="3330" xr:uid="{00000000-0005-0000-0000-0000E20C0000}"/>
    <cellStyle name="_TG-TH_2_klchinhsua" xfId="3331" xr:uid="{00000000-0005-0000-0000-0000E30C0000}"/>
    <cellStyle name="_TG-TH_2_Lora-tungchau" xfId="3335" xr:uid="{00000000-0005-0000-0000-0000E70C0000}"/>
    <cellStyle name="_TG-TH_2_Luy ke von ung nam 2011 -Thoa gui ngay 12-8-2012" xfId="3336" xr:uid="{00000000-0005-0000-0000-0000E80C0000}"/>
    <cellStyle name="_TG-TH_2_NhanCong" xfId="3338" xr:uid="{00000000-0005-0000-0000-0000EA0C0000}"/>
    <cellStyle name="_TG-TH_2_N-X-T-04" xfId="3337" xr:uid="{00000000-0005-0000-0000-0000E90C0000}"/>
    <cellStyle name="_TG-TH_2_PGIA-phieu tham tra Kho bac" xfId="3339" xr:uid="{00000000-0005-0000-0000-0000EB0C0000}"/>
    <cellStyle name="_TG-TH_2_phu luc tong ket tinh hinh TH giai doan 03-10 (ngay 30)" xfId="3345" xr:uid="{00000000-0005-0000-0000-0000F10C0000}"/>
    <cellStyle name="_TG-TH_2_PL 01" xfId="3340" xr:uid="{00000000-0005-0000-0000-0000EC0C0000}"/>
    <cellStyle name="_TG-TH_2_PT02-02" xfId="3341" xr:uid="{00000000-0005-0000-0000-0000ED0C0000}"/>
    <cellStyle name="_TG-TH_2_PT02-02_Book1" xfId="3342" xr:uid="{00000000-0005-0000-0000-0000EE0C0000}"/>
    <cellStyle name="_TG-TH_2_PT02-03" xfId="3343" xr:uid="{00000000-0005-0000-0000-0000EF0C0000}"/>
    <cellStyle name="_TG-TH_2_PT02-03_Book1" xfId="3344" xr:uid="{00000000-0005-0000-0000-0000F00C0000}"/>
    <cellStyle name="_TG-TH_2_Qt-HT3PQ1(CauKho)" xfId="3346" xr:uid="{00000000-0005-0000-0000-0000F20C0000}"/>
    <cellStyle name="_TG-TH_2_Sheet1" xfId="3347" xr:uid="{00000000-0005-0000-0000-0000F30C0000}"/>
    <cellStyle name="_TG-TH_2_Sheet2" xfId="3348" xr:uid="{00000000-0005-0000-0000-0000F40C0000}"/>
    <cellStyle name="_TG-TH_2_tach phan nuoc" xfId="3349" xr:uid="{00000000-0005-0000-0000-0000F50C0000}"/>
    <cellStyle name="_TG-TH_2_tang nhon phu" xfId="3350" xr:uid="{00000000-0005-0000-0000-0000F60C0000}"/>
    <cellStyle name="_TG-TH_2_TH KE" xfId="3353" xr:uid="{00000000-0005-0000-0000-0000F90C0000}"/>
    <cellStyle name="_TG-TH_2_Thong ke thep  AN LAC (02-06-2005)" xfId="3354" xr:uid="{00000000-0005-0000-0000-0000FA0C0000}"/>
    <cellStyle name="_TG-TH_2_Thong ke thep  AN LAC 1 (02-06-2005)" xfId="3355" xr:uid="{00000000-0005-0000-0000-0000FB0C0000}"/>
    <cellStyle name="_TG-TH_2_th-thep-PVH-khanh" xfId="3356" xr:uid="{00000000-0005-0000-0000-0000FC0C0000}"/>
    <cellStyle name="_TG-TH_2_TK152-04" xfId="3351" xr:uid="{00000000-0005-0000-0000-0000F70C0000}"/>
    <cellStyle name="_TG-TH_2_TONG DU TOAN Theo TT03-04-QD10-11" xfId="3352" xr:uid="{00000000-0005-0000-0000-0000F80C0000}"/>
    <cellStyle name="_TG-TH_2_ÿÿÿÿÿ" xfId="3357" xr:uid="{00000000-0005-0000-0000-0000FD0C0000}"/>
    <cellStyle name="_TG-TH_2_ÿÿÿÿÿ_Bieu mau cong trinh khoi cong moi 3-4" xfId="3358" xr:uid="{00000000-0005-0000-0000-0000FE0C0000}"/>
    <cellStyle name="_TG-TH_2_ÿÿÿÿÿ_Bieu3ODA" xfId="3359" xr:uid="{00000000-0005-0000-0000-0000FF0C0000}"/>
    <cellStyle name="_TG-TH_2_ÿÿÿÿÿ_Bieu4HTMT" xfId="3360" xr:uid="{00000000-0005-0000-0000-0000000D0000}"/>
    <cellStyle name="_TG-TH_2_ÿÿÿÿÿ_KH TPCP vung TNB (03-1-2012)" xfId="3362" xr:uid="{00000000-0005-0000-0000-0000020D0000}"/>
    <cellStyle name="_TG-TH_2_ÿÿÿÿÿ_kien giang 2" xfId="3361" xr:uid="{00000000-0005-0000-0000-0000010D0000}"/>
    <cellStyle name="_TG-TH_3" xfId="3363" xr:uid="{00000000-0005-0000-0000-0000030D0000}"/>
    <cellStyle name="_TG-TH_3 2" xfId="3364" xr:uid="{00000000-0005-0000-0000-0000040D0000}"/>
    <cellStyle name="_TG-TH_3_05-12  KH trung han 2016-2020 - Liem Thinh edited" xfId="3365" xr:uid="{00000000-0005-0000-0000-0000050D0000}"/>
    <cellStyle name="_TG-TH_3_Copy of 05-12  KH trung han 2016-2020 - Liem Thinh edited (1)" xfId="3366" xr:uid="{00000000-0005-0000-0000-0000060D0000}"/>
    <cellStyle name="_TG-TH_3_KH TPCP 2016-2020 (tong hop)" xfId="3367" xr:uid="{00000000-0005-0000-0000-0000070D0000}"/>
    <cellStyle name="_TG-TH_3_Lora-tungchau" xfId="3368" xr:uid="{00000000-0005-0000-0000-0000080D0000}"/>
    <cellStyle name="_TG-TH_3_Lora-tungchau 2" xfId="3369" xr:uid="{00000000-0005-0000-0000-0000090D0000}"/>
    <cellStyle name="_TG-TH_3_Lora-tungchau_05-12  KH trung han 2016-2020 - Liem Thinh edited" xfId="3370" xr:uid="{00000000-0005-0000-0000-00000A0D0000}"/>
    <cellStyle name="_TG-TH_3_Lora-tungchau_Copy of 05-12  KH trung han 2016-2020 - Liem Thinh edited (1)" xfId="3371" xr:uid="{00000000-0005-0000-0000-00000B0D0000}"/>
    <cellStyle name="_TG-TH_3_Lora-tungchau_KH TPCP 2016-2020 (tong hop)" xfId="3372" xr:uid="{00000000-0005-0000-0000-00000C0D0000}"/>
    <cellStyle name="_TG-TH_3_Qt-HT3PQ1(CauKho)" xfId="3373" xr:uid="{00000000-0005-0000-0000-00000D0D0000}"/>
    <cellStyle name="_TG-TH_4" xfId="3374" xr:uid="{00000000-0005-0000-0000-00000E0D0000}"/>
    <cellStyle name="_TH KH 2010" xfId="3385" xr:uid="{00000000-0005-0000-0000-0000190D0000}"/>
    <cellStyle name="_TK152-04" xfId="3375" xr:uid="{00000000-0005-0000-0000-00000F0D0000}"/>
    <cellStyle name="_Tong dutoan PP LAHAI" xfId="3376" xr:uid="{00000000-0005-0000-0000-0000100D0000}"/>
    <cellStyle name="_TPCP GT-24-5-Mien Nui" xfId="3377" xr:uid="{00000000-0005-0000-0000-0000110D0000}"/>
    <cellStyle name="_TPCP GT-24-5-Mien Nui_!1 1 bao cao giao KH ve HTCMT vung TNB   12-12-2011" xfId="3378" xr:uid="{00000000-0005-0000-0000-0000120D0000}"/>
    <cellStyle name="_TPCP GT-24-5-Mien Nui_Bieu4HTMT" xfId="3379" xr:uid="{00000000-0005-0000-0000-0000130D0000}"/>
    <cellStyle name="_TPCP GT-24-5-Mien Nui_Bieu4HTMT_!1 1 bao cao giao KH ve HTCMT vung TNB   12-12-2011" xfId="3380" xr:uid="{00000000-0005-0000-0000-0000140D0000}"/>
    <cellStyle name="_TPCP GT-24-5-Mien Nui_Bieu4HTMT_KH TPCP vung TNB (03-1-2012)" xfId="3381" xr:uid="{00000000-0005-0000-0000-0000150D0000}"/>
    <cellStyle name="_TPCP GT-24-5-Mien Nui_KH TPCP vung TNB (03-1-2012)" xfId="3382" xr:uid="{00000000-0005-0000-0000-0000160D0000}"/>
    <cellStyle name="_TPCP GT-24-5-Mien Nui_Tinh hinh TH du an 2010-2011 BC UBKTTW (phong Vxa)" xfId="3383" xr:uid="{00000000-0005-0000-0000-0000170D0000}"/>
    <cellStyle name="_TPCP GT-24-5-Mien Nui_Tinh hinh TH du an BC doan giam sat HDND (phong Vxa)" xfId="3384" xr:uid="{00000000-0005-0000-0000-0000180D0000}"/>
    <cellStyle name="_Tram hung ha" xfId="3386" xr:uid="{00000000-0005-0000-0000-00001A0D0000}"/>
    <cellStyle name="_ung truoc 2011 NSTW Thanh Hoa + Nge An gui Thu 12-5" xfId="3387" xr:uid="{00000000-0005-0000-0000-00001B0D0000}"/>
    <cellStyle name="_ung truoc 2011 NSTW Thanh Hoa + Nge An gui Thu 12-5_!1 1 bao cao giao KH ve HTCMT vung TNB   12-12-2011" xfId="3388" xr:uid="{00000000-0005-0000-0000-00001C0D0000}"/>
    <cellStyle name="_ung truoc 2011 NSTW Thanh Hoa + Nge An gui Thu 12-5_Bieu4HTMT" xfId="3389" xr:uid="{00000000-0005-0000-0000-00001D0D0000}"/>
    <cellStyle name="_ung truoc 2011 NSTW Thanh Hoa + Nge An gui Thu 12-5_Bieu4HTMT_!1 1 bao cao giao KH ve HTCMT vung TNB   12-12-2011" xfId="3390" xr:uid="{00000000-0005-0000-0000-00001E0D0000}"/>
    <cellStyle name="_ung truoc 2011 NSTW Thanh Hoa + Nge An gui Thu 12-5_Bieu4HTMT_KH TPCP vung TNB (03-1-2012)" xfId="3391" xr:uid="{00000000-0005-0000-0000-00001F0D0000}"/>
    <cellStyle name="_ung truoc 2011 NSTW Thanh Hoa + Nge An gui Thu 12-5_KH TPCP vung TNB (03-1-2012)" xfId="3392" xr:uid="{00000000-0005-0000-0000-0000200D0000}"/>
    <cellStyle name="_ung truoc 2011 NSTW Thanh Hoa + Nge An gui Thu 12-5_Tinh hinh TH du an 2010-2011 BC UBKTTW (phong Vxa)" xfId="3393" xr:uid="{00000000-0005-0000-0000-0000210D0000}"/>
    <cellStyle name="_ung truoc 2011 NSTW Thanh Hoa + Nge An gui Thu 12-5_Tinh hinh TH du an BC doan giam sat HDND (phong Vxa)" xfId="3394" xr:uid="{00000000-0005-0000-0000-0000220D0000}"/>
    <cellStyle name="_ung truoc cua long an (6-5-2010)" xfId="3395" xr:uid="{00000000-0005-0000-0000-0000230D0000}"/>
    <cellStyle name="_Ung von nam 2011 vung TNB - Doan Cong tac (12-5-2010)" xfId="3396" xr:uid="{00000000-0005-0000-0000-0000240D0000}"/>
    <cellStyle name="_Ung von nam 2011 vung TNB - Doan Cong tac (12-5-2010)_!1 1 bao cao giao KH ve HTCMT vung TNB   12-12-2011" xfId="3397" xr:uid="{00000000-0005-0000-0000-0000250D0000}"/>
    <cellStyle name="_Ung von nam 2011 vung TNB - Doan Cong tac (12-5-2010)_Bieu4HTMT" xfId="3398" xr:uid="{00000000-0005-0000-0000-0000260D0000}"/>
    <cellStyle name="_Ung von nam 2011 vung TNB - Doan Cong tac (12-5-2010)_Bieu4HTMT_!1 1 bao cao giao KH ve HTCMT vung TNB   12-12-2011" xfId="3399" xr:uid="{00000000-0005-0000-0000-0000270D0000}"/>
    <cellStyle name="_Ung von nam 2011 vung TNB - Doan Cong tac (12-5-2010)_Bieu4HTMT_KH TPCP vung TNB (03-1-2012)" xfId="3400" xr:uid="{00000000-0005-0000-0000-0000280D0000}"/>
    <cellStyle name="_Ung von nam 2011 vung TNB - Doan Cong tac (12-5-2010)_Chuẩn bị đầu tư 2011 (sep Hung)_KH 2012 (T3-2013)" xfId="3407" xr:uid="{00000000-0005-0000-0000-00002F0D0000}"/>
    <cellStyle name="_Ung von nam 2011 vung TNB - Doan Cong tac (12-5-2010)_Cong trinh co y kien LD_Dang_NN_2011-Tay nguyen-9-10" xfId="3401" xr:uid="{00000000-0005-0000-0000-0000290D0000}"/>
    <cellStyle name="_Ung von nam 2011 vung TNB - Doan Cong tac (12-5-2010)_Cong trinh co y kien LD_Dang_NN_2011-Tay nguyen-9-10_!1 1 bao cao giao KH ve HTCMT vung TNB   12-12-2011" xfId="3402" xr:uid="{00000000-0005-0000-0000-00002A0D0000}"/>
    <cellStyle name="_Ung von nam 2011 vung TNB - Doan Cong tac (12-5-2010)_Cong trinh co y kien LD_Dang_NN_2011-Tay nguyen-9-10_Bieu4HTMT" xfId="3403" xr:uid="{00000000-0005-0000-0000-00002B0D0000}"/>
    <cellStyle name="_Ung von nam 2011 vung TNB - Doan Cong tac (12-5-2010)_Cong trinh co y kien LD_Dang_NN_2011-Tay nguyen-9-10_Bieu4HTMT_!1 1 bao cao giao KH ve HTCMT vung TNB   12-12-2011" xfId="3404" xr:uid="{00000000-0005-0000-0000-00002C0D0000}"/>
    <cellStyle name="_Ung von nam 2011 vung TNB - Doan Cong tac (12-5-2010)_Cong trinh co y kien LD_Dang_NN_2011-Tay nguyen-9-10_Bieu4HTMT_KH TPCP vung TNB (03-1-2012)" xfId="3405" xr:uid="{00000000-0005-0000-0000-00002D0D0000}"/>
    <cellStyle name="_Ung von nam 2011 vung TNB - Doan Cong tac (12-5-2010)_Cong trinh co y kien LD_Dang_NN_2011-Tay nguyen-9-10_KH TPCP vung TNB (03-1-2012)" xfId="3406" xr:uid="{00000000-0005-0000-0000-00002E0D0000}"/>
    <cellStyle name="_Ung von nam 2011 vung TNB - Doan Cong tac (12-5-2010)_KH nam 2012 ( Van xa) Doan" xfId="3408" xr:uid="{00000000-0005-0000-0000-0000300D0000}"/>
    <cellStyle name="_Ung von nam 2011 vung TNB - Doan Cong tac (12-5-2010)_KH TPCP vung TNB (03-1-2012)" xfId="3409" xr:uid="{00000000-0005-0000-0000-0000310D0000}"/>
    <cellStyle name="_Ung von nam 2011 vung TNB - Doan Cong tac (12-5-2010)_KH vốn 2012 ( Van xa-Ban 18-7)" xfId="3410" xr:uid="{00000000-0005-0000-0000-0000320D0000}"/>
    <cellStyle name="_Ung von nam 2011 vung TNB - Doan Cong tac (12-5-2010)_KH%20vốn%20CTMT2012%20(%20Van%20xa-Ban%2018-7)(1)" xfId="3411" xr:uid="{00000000-0005-0000-0000-0000330D0000}"/>
    <cellStyle name="_Ung von nam 2011 vung TNB - Doan Cong tac (12-5-2010)_TN - Ho tro khac 2011" xfId="3412" xr:uid="{00000000-0005-0000-0000-0000340D0000}"/>
    <cellStyle name="_Ung von nam 2011 vung TNB - Doan Cong tac (12-5-2010)_TN - Ho tro khac 2011_!1 1 bao cao giao KH ve HTCMT vung TNB   12-12-2011" xfId="3413" xr:uid="{00000000-0005-0000-0000-0000350D0000}"/>
    <cellStyle name="_Ung von nam 2011 vung TNB - Doan Cong tac (12-5-2010)_TN - Ho tro khac 2011_Bieu4HTMT" xfId="3414" xr:uid="{00000000-0005-0000-0000-0000360D0000}"/>
    <cellStyle name="_Ung von nam 2011 vung TNB - Doan Cong tac (12-5-2010)_TN - Ho tro khac 2011_Bieu4HTMT_!1 1 bao cao giao KH ve HTCMT vung TNB   12-12-2011" xfId="3415" xr:uid="{00000000-0005-0000-0000-0000370D0000}"/>
    <cellStyle name="_Ung von nam 2011 vung TNB - Doan Cong tac (12-5-2010)_TN - Ho tro khac 2011_Bieu4HTMT_KH TPCP vung TNB (03-1-2012)" xfId="3416" xr:uid="{00000000-0005-0000-0000-0000380D0000}"/>
    <cellStyle name="_Ung von nam 2011 vung TNB - Doan Cong tac (12-5-2010)_TN - Ho tro khac 2011_KH TPCP vung TNB (03-1-2012)" xfId="3417" xr:uid="{00000000-0005-0000-0000-0000390D0000}"/>
    <cellStyle name="_Vb08.KTNB - bang bieu" xfId="3418" xr:uid="{00000000-0005-0000-0000-00003A0D0000}"/>
    <cellStyle name="_Von dau tu 2006-2020 (TL chien luoc)" xfId="3419" xr:uid="{00000000-0005-0000-0000-00003B0D0000}"/>
    <cellStyle name="_Von dau tu 2006-2020 (TL chien luoc)_15_10_2013 BC nhu cau von doi ung ODA (2014-2016) ngay 15102013 Sua" xfId="3420" xr:uid="{00000000-0005-0000-0000-00003C0D0000}"/>
    <cellStyle name="_Von dau tu 2006-2020 (TL chien luoc)_BC nhu cau von doi ung ODA nganh NN (BKH)" xfId="3421" xr:uid="{00000000-0005-0000-0000-00003D0D0000}"/>
    <cellStyle name="_Von dau tu 2006-2020 (TL chien luoc)_BC nhu cau von doi ung ODA nganh NN (BKH)_05-12  KH trung han 2016-2020 - Liem Thinh edited" xfId="3422" xr:uid="{00000000-0005-0000-0000-00003E0D0000}"/>
    <cellStyle name="_Von dau tu 2006-2020 (TL chien luoc)_BC nhu cau von doi ung ODA nganh NN (BKH)_Copy of 05-12  KH trung han 2016-2020 - Liem Thinh edited (1)" xfId="3423" xr:uid="{00000000-0005-0000-0000-00003F0D0000}"/>
    <cellStyle name="_Von dau tu 2006-2020 (TL chien luoc)_BC Tai co cau (bieu TH)" xfId="3424" xr:uid="{00000000-0005-0000-0000-0000400D0000}"/>
    <cellStyle name="_Von dau tu 2006-2020 (TL chien luoc)_BC Tai co cau (bieu TH)_05-12  KH trung han 2016-2020 - Liem Thinh edited" xfId="3425" xr:uid="{00000000-0005-0000-0000-0000410D0000}"/>
    <cellStyle name="_Von dau tu 2006-2020 (TL chien luoc)_BC Tai co cau (bieu TH)_Copy of 05-12  KH trung han 2016-2020 - Liem Thinh edited (1)" xfId="3426" xr:uid="{00000000-0005-0000-0000-0000420D0000}"/>
    <cellStyle name="_Von dau tu 2006-2020 (TL chien luoc)_DK 2014-2015 final" xfId="3427" xr:uid="{00000000-0005-0000-0000-0000430D0000}"/>
    <cellStyle name="_Von dau tu 2006-2020 (TL chien luoc)_DK 2014-2015 final_05-12  KH trung han 2016-2020 - Liem Thinh edited" xfId="3428" xr:uid="{00000000-0005-0000-0000-0000440D0000}"/>
    <cellStyle name="_Von dau tu 2006-2020 (TL chien luoc)_DK 2014-2015 final_Copy of 05-12  KH trung han 2016-2020 - Liem Thinh edited (1)" xfId="3429" xr:uid="{00000000-0005-0000-0000-0000450D0000}"/>
    <cellStyle name="_Von dau tu 2006-2020 (TL chien luoc)_DK 2014-2015 new" xfId="3430" xr:uid="{00000000-0005-0000-0000-0000460D0000}"/>
    <cellStyle name="_Von dau tu 2006-2020 (TL chien luoc)_DK 2014-2015 new_05-12  KH trung han 2016-2020 - Liem Thinh edited" xfId="3431" xr:uid="{00000000-0005-0000-0000-0000470D0000}"/>
    <cellStyle name="_Von dau tu 2006-2020 (TL chien luoc)_DK 2014-2015 new_Copy of 05-12  KH trung han 2016-2020 - Liem Thinh edited (1)" xfId="3432" xr:uid="{00000000-0005-0000-0000-0000480D0000}"/>
    <cellStyle name="_Von dau tu 2006-2020 (TL chien luoc)_DK KH CBDT 2014 11-11-2013" xfId="3433" xr:uid="{00000000-0005-0000-0000-0000490D0000}"/>
    <cellStyle name="_Von dau tu 2006-2020 (TL chien luoc)_DK KH CBDT 2014 11-11-2013(1)" xfId="3434" xr:uid="{00000000-0005-0000-0000-00004A0D0000}"/>
    <cellStyle name="_Von dau tu 2006-2020 (TL chien luoc)_DK KH CBDT 2014 11-11-2013(1)_05-12  KH trung han 2016-2020 - Liem Thinh edited" xfId="3435" xr:uid="{00000000-0005-0000-0000-00004B0D0000}"/>
    <cellStyle name="_Von dau tu 2006-2020 (TL chien luoc)_DK KH CBDT 2014 11-11-2013(1)_Copy of 05-12  KH trung han 2016-2020 - Liem Thinh edited (1)" xfId="3436" xr:uid="{00000000-0005-0000-0000-00004C0D0000}"/>
    <cellStyle name="_Von dau tu 2006-2020 (TL chien luoc)_DK KH CBDT 2014 11-11-2013_05-12  KH trung han 2016-2020 - Liem Thinh edited" xfId="3437" xr:uid="{00000000-0005-0000-0000-00004D0D0000}"/>
    <cellStyle name="_Von dau tu 2006-2020 (TL chien luoc)_DK KH CBDT 2014 11-11-2013_Copy of 05-12  KH trung han 2016-2020 - Liem Thinh edited (1)" xfId="3438" xr:uid="{00000000-0005-0000-0000-00004E0D0000}"/>
    <cellStyle name="_Von dau tu 2006-2020 (TL chien luoc)_KH 2011-2015" xfId="3439" xr:uid="{00000000-0005-0000-0000-00004F0D0000}"/>
    <cellStyle name="_Von dau tu 2006-2020 (TL chien luoc)_tai co cau dau tu (tong hop)1" xfId="3440" xr:uid="{00000000-0005-0000-0000-0000500D0000}"/>
    <cellStyle name="_x005f_x0001_" xfId="3441" xr:uid="{00000000-0005-0000-0000-0000510D0000}"/>
    <cellStyle name="_x005f_x0001__!1 1 bao cao giao KH ve HTCMT vung TNB   12-12-2011" xfId="3442" xr:uid="{00000000-0005-0000-0000-0000520D0000}"/>
    <cellStyle name="_x005f_x0001__kien giang 2" xfId="3443" xr:uid="{00000000-0005-0000-0000-0000530D0000}"/>
    <cellStyle name="_x005f_x000d__x005f_x000a_JournalTemplate=C:\COMFO\CTALK\JOURSTD.TPL_x005f_x000d__x005f_x000a_LbStateAddress=3 3 0 251 1 89 2 311_x005f_x000d__x005f_x000a_LbStateJou" xfId="3444" xr:uid="{00000000-0005-0000-0000-0000540D0000}"/>
    <cellStyle name="_x005f_x005f_x005f_x0001_" xfId="3445" xr:uid="{00000000-0005-0000-0000-0000550D0000}"/>
    <cellStyle name="_x005f_x005f_x005f_x0001__!1 1 bao cao giao KH ve HTCMT vung TNB   12-12-2011" xfId="3446" xr:uid="{00000000-0005-0000-0000-0000560D0000}"/>
    <cellStyle name="_x005f_x005f_x005f_x0001__kien giang 2" xfId="3447" xr:uid="{00000000-0005-0000-0000-0000570D0000}"/>
    <cellStyle name="_x005f_x005f_x005f_x000d__x005f_x005f_x005f_x000a_JournalTemplate=C:\COMFO\CTALK\JOURSTD.TPL_x005f_x005f_x005f_x000d__x005f_x005f_x005f_x000a_LbStateAddress=3 3 0 251 1 89 2 311_x005f_x005f_x005f_x000d__x005f_x005f_x005f_x000a_LbStateJou" xfId="3448" xr:uid="{00000000-0005-0000-0000-0000580D0000}"/>
    <cellStyle name="_XDCB thang 12.2010" xfId="3449" xr:uid="{00000000-0005-0000-0000-0000590D0000}"/>
    <cellStyle name="_ÿÿÿÿÿ" xfId="3450" xr:uid="{00000000-0005-0000-0000-00005A0D0000}"/>
    <cellStyle name="_ÿÿÿÿÿ_Bieu mau cong trinh khoi cong moi 3-4" xfId="3451" xr:uid="{00000000-0005-0000-0000-00005B0D0000}"/>
    <cellStyle name="_ÿÿÿÿÿ_Bieu mau cong trinh khoi cong moi 3-4_!1 1 bao cao giao KH ve HTCMT vung TNB   12-12-2011" xfId="3452" xr:uid="{00000000-0005-0000-0000-00005C0D0000}"/>
    <cellStyle name="_ÿÿÿÿÿ_Bieu mau cong trinh khoi cong moi 3-4_KH TPCP vung TNB (03-1-2012)" xfId="3453" xr:uid="{00000000-0005-0000-0000-00005D0D0000}"/>
    <cellStyle name="_ÿÿÿÿÿ_Bieu3ODA" xfId="3454" xr:uid="{00000000-0005-0000-0000-00005E0D0000}"/>
    <cellStyle name="_ÿÿÿÿÿ_Bieu3ODA_!1 1 bao cao giao KH ve HTCMT vung TNB   12-12-2011" xfId="3455" xr:uid="{00000000-0005-0000-0000-00005F0D0000}"/>
    <cellStyle name="_ÿÿÿÿÿ_Bieu3ODA_KH TPCP vung TNB (03-1-2012)" xfId="3456" xr:uid="{00000000-0005-0000-0000-0000600D0000}"/>
    <cellStyle name="_ÿÿÿÿÿ_Bieu4HTMT" xfId="3457" xr:uid="{00000000-0005-0000-0000-0000610D0000}"/>
    <cellStyle name="_ÿÿÿÿÿ_Bieu4HTMT_!1 1 bao cao giao KH ve HTCMT vung TNB   12-12-2011" xfId="3458" xr:uid="{00000000-0005-0000-0000-0000620D0000}"/>
    <cellStyle name="_ÿÿÿÿÿ_Bieu4HTMT_KH TPCP vung TNB (03-1-2012)" xfId="3459" xr:uid="{00000000-0005-0000-0000-0000630D0000}"/>
    <cellStyle name="_ÿÿÿÿÿ_DT 2014" xfId="3460" xr:uid="{00000000-0005-0000-0000-0000640D0000}"/>
    <cellStyle name="_ÿÿÿÿÿ_KH 2013 Huyen SÔNG MÃ" xfId="3462" xr:uid="{00000000-0005-0000-0000-0000660D0000}"/>
    <cellStyle name="_ÿÿÿÿÿ_Kh ql62 (2010) 11-09" xfId="3463" xr:uid="{00000000-0005-0000-0000-0000670D0000}"/>
    <cellStyle name="_ÿÿÿÿÿ_KH TPCP vung TNB (03-1-2012)" xfId="3464" xr:uid="{00000000-0005-0000-0000-0000680D0000}"/>
    <cellStyle name="_ÿÿÿÿÿ_Khung 2012" xfId="3465" xr:uid="{00000000-0005-0000-0000-0000690D0000}"/>
    <cellStyle name="_ÿÿÿÿÿ_kien giang 2" xfId="3461" xr:uid="{00000000-0005-0000-0000-0000650D0000}"/>
    <cellStyle name="_ÿÿÿÿÿ_PL 01" xfId="3466" xr:uid="{00000000-0005-0000-0000-00006A0D0000}"/>
    <cellStyle name="_ÿÿÿÿÿ_PL 01 2" xfId="3467" xr:uid="{00000000-0005-0000-0000-00006B0D0000}"/>
    <cellStyle name="_ÿÿÿÿÿ_Tinh hinh TH du an 2010-2011 BC UBKTTW (phong Vxa)" xfId="3468" xr:uid="{00000000-0005-0000-0000-00006C0D0000}"/>
    <cellStyle name="_ÿÿÿÿÿ_Tinh hinh TH du an BC doan giam sat HDND (phong Vxa)" xfId="3469" xr:uid="{00000000-0005-0000-0000-00006D0D0000}"/>
    <cellStyle name="~1" xfId="3470" xr:uid="{00000000-0005-0000-0000-00006E0D0000}"/>
    <cellStyle name="~1 10" xfId="3471" xr:uid="{00000000-0005-0000-0000-00006F0D0000}"/>
    <cellStyle name="~1 11" xfId="3472" xr:uid="{00000000-0005-0000-0000-0000700D0000}"/>
    <cellStyle name="~1 2" xfId="3473" xr:uid="{00000000-0005-0000-0000-0000710D0000}"/>
    <cellStyle name="~1 3" xfId="3474" xr:uid="{00000000-0005-0000-0000-0000720D0000}"/>
    <cellStyle name="~1 4" xfId="3475" xr:uid="{00000000-0005-0000-0000-0000730D0000}"/>
    <cellStyle name="~1 5" xfId="3476" xr:uid="{00000000-0005-0000-0000-0000740D0000}"/>
    <cellStyle name="~1 6" xfId="3477" xr:uid="{00000000-0005-0000-0000-0000750D0000}"/>
    <cellStyle name="~1 7" xfId="3478" xr:uid="{00000000-0005-0000-0000-0000760D0000}"/>
    <cellStyle name="~1 8" xfId="3479" xr:uid="{00000000-0005-0000-0000-0000770D0000}"/>
    <cellStyle name="~1 9" xfId="3480" xr:uid="{00000000-0005-0000-0000-0000780D0000}"/>
    <cellStyle name="~1_BQL-ok" xfId="3481" xr:uid="{00000000-0005-0000-0000-0000790D0000}"/>
    <cellStyle name="_x0001_¨c^ " xfId="3482" xr:uid="{00000000-0005-0000-0000-00007A0D0000}"/>
    <cellStyle name="_x0001_¨c^  2" xfId="3483" xr:uid="{00000000-0005-0000-0000-00007B0D0000}"/>
    <cellStyle name="_x0001_¨c^[" xfId="3484" xr:uid="{00000000-0005-0000-0000-00007C0D0000}"/>
    <cellStyle name="_x0001_¨c^_" xfId="3485" xr:uid="{00000000-0005-0000-0000-00007D0D0000}"/>
    <cellStyle name="_x0001_¨Œc^ " xfId="3486" xr:uid="{00000000-0005-0000-0000-00007E0D0000}"/>
    <cellStyle name="_x0001_¨Œc^[" xfId="3487" xr:uid="{00000000-0005-0000-0000-00007F0D0000}"/>
    <cellStyle name="_x0001_¨Œc^_" xfId="3488" xr:uid="{00000000-0005-0000-0000-0000800D0000}"/>
    <cellStyle name="’Ê‰Ý [0.00]_laroux" xfId="3489" xr:uid="{00000000-0005-0000-0000-0000810D0000}"/>
    <cellStyle name="’Ê‰Ý_laroux" xfId="3490" xr:uid="{00000000-0005-0000-0000-0000820D0000}"/>
    <cellStyle name="–¢’è‹`" xfId="3491" xr:uid="{00000000-0005-0000-0000-0000830D0000}"/>
    <cellStyle name="¤@¯ë_CHI PHI QUAN LY 1-00" xfId="3492" xr:uid="{00000000-0005-0000-0000-0000840D0000}"/>
    <cellStyle name="_x0001_µÑTÖ " xfId="3493" xr:uid="{00000000-0005-0000-0000-0000850D0000}"/>
    <cellStyle name="_x0001_µÑTÖ  2" xfId="3494" xr:uid="{00000000-0005-0000-0000-0000860D0000}"/>
    <cellStyle name="_x0001_µÑTÖ_" xfId="3495" xr:uid="{00000000-0005-0000-0000-0000870D0000}"/>
    <cellStyle name="•W?_¯–ì" xfId="3496" xr:uid="{00000000-0005-0000-0000-0000880D0000}"/>
    <cellStyle name="•W€_’·Šú‰p•¶" xfId="3497" xr:uid="{00000000-0005-0000-0000-0000890D0000}"/>
    <cellStyle name="•W_’·Šú‰p•¶" xfId="3498" xr:uid="{00000000-0005-0000-0000-00008A0D0000}"/>
    <cellStyle name="W_MARINE" xfId="3499" xr:uid="{00000000-0005-0000-0000-00008B0D0000}"/>
    <cellStyle name="0" xfId="3500" xr:uid="{00000000-0005-0000-0000-00008C0D0000}"/>
    <cellStyle name="0 10" xfId="3501" xr:uid="{00000000-0005-0000-0000-00008D0D0000}"/>
    <cellStyle name="0 11" xfId="3502" xr:uid="{00000000-0005-0000-0000-00008E0D0000}"/>
    <cellStyle name="0 12" xfId="3503" xr:uid="{00000000-0005-0000-0000-00008F0D0000}"/>
    <cellStyle name="0 13" xfId="3504" xr:uid="{00000000-0005-0000-0000-0000900D0000}"/>
    <cellStyle name="0 14" xfId="3505" xr:uid="{00000000-0005-0000-0000-0000910D0000}"/>
    <cellStyle name="0 15" xfId="3506" xr:uid="{00000000-0005-0000-0000-0000920D0000}"/>
    <cellStyle name="0 16" xfId="3507" xr:uid="{00000000-0005-0000-0000-0000930D0000}"/>
    <cellStyle name="0 17" xfId="3508" xr:uid="{00000000-0005-0000-0000-0000940D0000}"/>
    <cellStyle name="0 18" xfId="3509" xr:uid="{00000000-0005-0000-0000-0000950D0000}"/>
    <cellStyle name="0 19" xfId="3510" xr:uid="{00000000-0005-0000-0000-0000960D0000}"/>
    <cellStyle name="0 2" xfId="3511" xr:uid="{00000000-0005-0000-0000-0000970D0000}"/>
    <cellStyle name="0 20" xfId="3512" xr:uid="{00000000-0005-0000-0000-0000980D0000}"/>
    <cellStyle name="0 21" xfId="3513" xr:uid="{00000000-0005-0000-0000-0000990D0000}"/>
    <cellStyle name="0 3" xfId="3514" xr:uid="{00000000-0005-0000-0000-00009A0D0000}"/>
    <cellStyle name="0 4" xfId="3515" xr:uid="{00000000-0005-0000-0000-00009B0D0000}"/>
    <cellStyle name="0 5" xfId="3516" xr:uid="{00000000-0005-0000-0000-00009C0D0000}"/>
    <cellStyle name="0 6" xfId="3517" xr:uid="{00000000-0005-0000-0000-00009D0D0000}"/>
    <cellStyle name="0 7" xfId="3518" xr:uid="{00000000-0005-0000-0000-00009E0D0000}"/>
    <cellStyle name="0 8" xfId="3519" xr:uid="{00000000-0005-0000-0000-00009F0D0000}"/>
    <cellStyle name="0 9" xfId="3520" xr:uid="{00000000-0005-0000-0000-0000A00D0000}"/>
    <cellStyle name="0,0_x000a__x000a_NA_x000a__x000a_" xfId="3521" xr:uid="{00000000-0005-0000-0000-0000A10D0000}"/>
    <cellStyle name="0,0_x000d__x000a_NA_x000d__x000a_" xfId="3522" xr:uid="{00000000-0005-0000-0000-0000A20D0000}"/>
    <cellStyle name="0,0_x000d__x000a_NA_x000d__x000a_ 2" xfId="3523" xr:uid="{00000000-0005-0000-0000-0000A30D0000}"/>
    <cellStyle name="0,0_x000d__x000a_NA_x000d__x000a__Thanh hoa chinh thuc 28-2" xfId="3524" xr:uid="{00000000-0005-0000-0000-0000A40D0000}"/>
    <cellStyle name="0,0_x005f_x000d__x005f_x000a_NA_x005f_x000d__x005f_x000a_" xfId="3525" xr:uid="{00000000-0005-0000-0000-0000A50D0000}"/>
    <cellStyle name="0.0" xfId="3526" xr:uid="{00000000-0005-0000-0000-0000A60D0000}"/>
    <cellStyle name="0.0 10" xfId="3527" xr:uid="{00000000-0005-0000-0000-0000A70D0000}"/>
    <cellStyle name="0.0 11" xfId="3528" xr:uid="{00000000-0005-0000-0000-0000A80D0000}"/>
    <cellStyle name="0.0 12" xfId="3529" xr:uid="{00000000-0005-0000-0000-0000A90D0000}"/>
    <cellStyle name="0.0 13" xfId="3530" xr:uid="{00000000-0005-0000-0000-0000AA0D0000}"/>
    <cellStyle name="0.0 14" xfId="3531" xr:uid="{00000000-0005-0000-0000-0000AB0D0000}"/>
    <cellStyle name="0.0 15" xfId="3532" xr:uid="{00000000-0005-0000-0000-0000AC0D0000}"/>
    <cellStyle name="0.0 16" xfId="3533" xr:uid="{00000000-0005-0000-0000-0000AD0D0000}"/>
    <cellStyle name="0.0 17" xfId="3534" xr:uid="{00000000-0005-0000-0000-0000AE0D0000}"/>
    <cellStyle name="0.0 18" xfId="3535" xr:uid="{00000000-0005-0000-0000-0000AF0D0000}"/>
    <cellStyle name="0.0 19" xfId="3536" xr:uid="{00000000-0005-0000-0000-0000B00D0000}"/>
    <cellStyle name="0.0 2" xfId="3537" xr:uid="{00000000-0005-0000-0000-0000B10D0000}"/>
    <cellStyle name="0.0 20" xfId="3538" xr:uid="{00000000-0005-0000-0000-0000B20D0000}"/>
    <cellStyle name="0.0 21" xfId="3539" xr:uid="{00000000-0005-0000-0000-0000B30D0000}"/>
    <cellStyle name="0.0 3" xfId="3540" xr:uid="{00000000-0005-0000-0000-0000B40D0000}"/>
    <cellStyle name="0.0 4" xfId="3541" xr:uid="{00000000-0005-0000-0000-0000B50D0000}"/>
    <cellStyle name="0.0 5" xfId="3542" xr:uid="{00000000-0005-0000-0000-0000B60D0000}"/>
    <cellStyle name="0.0 6" xfId="3543" xr:uid="{00000000-0005-0000-0000-0000B70D0000}"/>
    <cellStyle name="0.0 7" xfId="3544" xr:uid="{00000000-0005-0000-0000-0000B80D0000}"/>
    <cellStyle name="0.0 8" xfId="3545" xr:uid="{00000000-0005-0000-0000-0000B90D0000}"/>
    <cellStyle name="0.0 9" xfId="3546" xr:uid="{00000000-0005-0000-0000-0000BA0D0000}"/>
    <cellStyle name="0.00" xfId="3547" xr:uid="{00000000-0005-0000-0000-0000BB0D0000}"/>
    <cellStyle name="0.00 10" xfId="3548" xr:uid="{00000000-0005-0000-0000-0000BC0D0000}"/>
    <cellStyle name="0.00 11" xfId="3549" xr:uid="{00000000-0005-0000-0000-0000BD0D0000}"/>
    <cellStyle name="0.00 12" xfId="3550" xr:uid="{00000000-0005-0000-0000-0000BE0D0000}"/>
    <cellStyle name="0.00 13" xfId="3551" xr:uid="{00000000-0005-0000-0000-0000BF0D0000}"/>
    <cellStyle name="0.00 14" xfId="3552" xr:uid="{00000000-0005-0000-0000-0000C00D0000}"/>
    <cellStyle name="0.00 15" xfId="3553" xr:uid="{00000000-0005-0000-0000-0000C10D0000}"/>
    <cellStyle name="0.00 16" xfId="3554" xr:uid="{00000000-0005-0000-0000-0000C20D0000}"/>
    <cellStyle name="0.00 17" xfId="3555" xr:uid="{00000000-0005-0000-0000-0000C30D0000}"/>
    <cellStyle name="0.00 18" xfId="3556" xr:uid="{00000000-0005-0000-0000-0000C40D0000}"/>
    <cellStyle name="0.00 19" xfId="3557" xr:uid="{00000000-0005-0000-0000-0000C50D0000}"/>
    <cellStyle name="0.00 2" xfId="3558" xr:uid="{00000000-0005-0000-0000-0000C60D0000}"/>
    <cellStyle name="0.00 20" xfId="3559" xr:uid="{00000000-0005-0000-0000-0000C70D0000}"/>
    <cellStyle name="0.00 21" xfId="3560" xr:uid="{00000000-0005-0000-0000-0000C80D0000}"/>
    <cellStyle name="0.00 3" xfId="3561" xr:uid="{00000000-0005-0000-0000-0000C90D0000}"/>
    <cellStyle name="0.00 4" xfId="3562" xr:uid="{00000000-0005-0000-0000-0000CA0D0000}"/>
    <cellStyle name="0.00 5" xfId="3563" xr:uid="{00000000-0005-0000-0000-0000CB0D0000}"/>
    <cellStyle name="0.00 6" xfId="3564" xr:uid="{00000000-0005-0000-0000-0000CC0D0000}"/>
    <cellStyle name="0.00 7" xfId="3565" xr:uid="{00000000-0005-0000-0000-0000CD0D0000}"/>
    <cellStyle name="0.00 8" xfId="3566" xr:uid="{00000000-0005-0000-0000-0000CE0D0000}"/>
    <cellStyle name="0.00 9" xfId="3567" xr:uid="{00000000-0005-0000-0000-0000CF0D0000}"/>
    <cellStyle name="00" xfId="3568" xr:uid="{00000000-0005-0000-0000-0000D00D0000}"/>
    <cellStyle name="1" xfId="3569" xr:uid="{00000000-0005-0000-0000-0000D10D0000}"/>
    <cellStyle name="1 10" xfId="3570" xr:uid="{00000000-0005-0000-0000-0000D20D0000}"/>
    <cellStyle name="1 11" xfId="3571" xr:uid="{00000000-0005-0000-0000-0000D30D0000}"/>
    <cellStyle name="1 2" xfId="3572" xr:uid="{00000000-0005-0000-0000-0000D40D0000}"/>
    <cellStyle name="1 3" xfId="3573" xr:uid="{00000000-0005-0000-0000-0000D50D0000}"/>
    <cellStyle name="1 4" xfId="3574" xr:uid="{00000000-0005-0000-0000-0000D60D0000}"/>
    <cellStyle name="1 5" xfId="3575" xr:uid="{00000000-0005-0000-0000-0000D70D0000}"/>
    <cellStyle name="1 6" xfId="3576" xr:uid="{00000000-0005-0000-0000-0000D80D0000}"/>
    <cellStyle name="1 7" xfId="3577" xr:uid="{00000000-0005-0000-0000-0000D90D0000}"/>
    <cellStyle name="1 8" xfId="3578" xr:uid="{00000000-0005-0000-0000-0000DA0D0000}"/>
    <cellStyle name="1 9" xfId="3579" xr:uid="{00000000-0005-0000-0000-0000DB0D0000}"/>
    <cellStyle name="1 UPDATE" xfId="3580" xr:uid="{00000000-0005-0000-0000-0000DC0D0000}"/>
    <cellStyle name="1_!1 1 bao cao giao KH ve HTCMT vung TNB   12-12-2011" xfId="3581" xr:uid="{00000000-0005-0000-0000-0000DD0D0000}"/>
    <cellStyle name="1_03. Nợ XDCB" xfId="3582" xr:uid="{00000000-0005-0000-0000-0000DE0D0000}"/>
    <cellStyle name="1_A che do KS +chi BQL" xfId="3583" xr:uid="{00000000-0005-0000-0000-0000DF0D0000}"/>
    <cellStyle name="1_BANG CAM COC GPMB 8km" xfId="3584" xr:uid="{00000000-0005-0000-0000-0000E00D0000}"/>
    <cellStyle name="1_BANG CAM COC GPMB 8km_DT 2014" xfId="3585" xr:uid="{00000000-0005-0000-0000-0000E10D0000}"/>
    <cellStyle name="1_BANG CAM COC GPMB 8km_KH 2013 Huyen SÔNG MÃ" xfId="3586" xr:uid="{00000000-0005-0000-0000-0000E20D0000}"/>
    <cellStyle name="1_BANG CAM COC GPMB 8km_PL 01" xfId="3587" xr:uid="{00000000-0005-0000-0000-0000E30D0000}"/>
    <cellStyle name="1_BANG CAM COC GPMB 8km_PL 01 2" xfId="3588" xr:uid="{00000000-0005-0000-0000-0000E40D0000}"/>
    <cellStyle name="1_BANG CAM COC GPMB 8km_Su nghiep DCDC doi duoi" xfId="3589" xr:uid="{00000000-0005-0000-0000-0000E50D0000}"/>
    <cellStyle name="1_bang tinh tai trong" xfId="3590" xr:uid="{00000000-0005-0000-0000-0000E60D0000}"/>
    <cellStyle name="1_Bang tong hop khoi luong" xfId="3591" xr:uid="{00000000-0005-0000-0000-0000E70D0000}"/>
    <cellStyle name="1_BAO GIA NGAY 24-10-08 (co dam)" xfId="3592" xr:uid="{00000000-0005-0000-0000-0000E80D0000}"/>
    <cellStyle name="1_BC HDND gui sep HOANG" xfId="3593" xr:uid="{00000000-0005-0000-0000-0000E90D0000}"/>
    <cellStyle name="1_Bieu 10 Chitiet no XDCB " xfId="3594" xr:uid="{00000000-0005-0000-0000-0000EA0D0000}"/>
    <cellStyle name="1_Bieu 12 MTQG TW theo du an" xfId="3595" xr:uid="{00000000-0005-0000-0000-0000EB0D0000}"/>
    <cellStyle name="1_Bieu 14 Chi tiet TPCP" xfId="3596" xr:uid="{00000000-0005-0000-0000-0000EC0D0000}"/>
    <cellStyle name="1_Bieu 5 NSDP" xfId="3597" xr:uid="{00000000-0005-0000-0000-0000ED0D0000}"/>
    <cellStyle name="1_Bieu4HTMT" xfId="3598" xr:uid="{00000000-0005-0000-0000-0000EE0D0000}"/>
    <cellStyle name="1_Book1" xfId="3599" xr:uid="{00000000-0005-0000-0000-0000EF0D0000}"/>
    <cellStyle name="1_Book1 2" xfId="3600" xr:uid="{00000000-0005-0000-0000-0000F00D0000}"/>
    <cellStyle name="1_Book1 3" xfId="3601" xr:uid="{00000000-0005-0000-0000-0000F10D0000}"/>
    <cellStyle name="1_Book1 4" xfId="3602" xr:uid="{00000000-0005-0000-0000-0000F20D0000}"/>
    <cellStyle name="1_Book1_03. Nợ XDCB" xfId="3603" xr:uid="{00000000-0005-0000-0000-0000F30D0000}"/>
    <cellStyle name="1_Book1_1" xfId="3604" xr:uid="{00000000-0005-0000-0000-0000F40D0000}"/>
    <cellStyle name="1_Book1_1_!1 1 bao cao giao KH ve HTCMT vung TNB   12-12-2011" xfId="3605" xr:uid="{00000000-0005-0000-0000-0000F50D0000}"/>
    <cellStyle name="1_Book1_1_Bieu4HTMT" xfId="3606" xr:uid="{00000000-0005-0000-0000-0000F60D0000}"/>
    <cellStyle name="1_Book1_1_Bieu4HTMT_!1 1 bao cao giao KH ve HTCMT vung TNB   12-12-2011" xfId="3607" xr:uid="{00000000-0005-0000-0000-0000F70D0000}"/>
    <cellStyle name="1_Book1_1_Bieu4HTMT_KH TPCP vung TNB (03-1-2012)" xfId="3608" xr:uid="{00000000-0005-0000-0000-0000F80D0000}"/>
    <cellStyle name="1_Book1_1_DT 2014" xfId="3609" xr:uid="{00000000-0005-0000-0000-0000F90D0000}"/>
    <cellStyle name="1_Book1_1_KH 2013 Huyen SÔNG MÃ" xfId="3610" xr:uid="{00000000-0005-0000-0000-0000FA0D0000}"/>
    <cellStyle name="1_Book1_1_KH TPCP vung TNB (03-1-2012)" xfId="3611" xr:uid="{00000000-0005-0000-0000-0000FB0D0000}"/>
    <cellStyle name="1_Book1_1_PL 01" xfId="3612" xr:uid="{00000000-0005-0000-0000-0000FC0D0000}"/>
    <cellStyle name="1_Book1_1_PL 01 2" xfId="3613" xr:uid="{00000000-0005-0000-0000-0000FD0D0000}"/>
    <cellStyle name="1_Book1_1_Tinh hinh TH du an 2010-2011 BC UBKTTW (phong Vxa)" xfId="3614" xr:uid="{00000000-0005-0000-0000-0000FE0D0000}"/>
    <cellStyle name="1_Book1_1_Tinh hinh TH du an BC doan giam sat HDND (phong Vxa)" xfId="3615" xr:uid="{00000000-0005-0000-0000-0000FF0D0000}"/>
    <cellStyle name="1_Book1_Bản đối chiếu (ok)" xfId="3616" xr:uid="{00000000-0005-0000-0000-0000000E0000}"/>
    <cellStyle name="1_Book1_Bieu 10 Chitiet no XDCB " xfId="3617" xr:uid="{00000000-0005-0000-0000-0000010E0000}"/>
    <cellStyle name="1_Book1_Bieu 12 MTQG TW theo du an" xfId="3618" xr:uid="{00000000-0005-0000-0000-0000020E0000}"/>
    <cellStyle name="1_Book1_Bieu 14 Chi tiet TPCP" xfId="3619" xr:uid="{00000000-0005-0000-0000-0000030E0000}"/>
    <cellStyle name="1_Book1_Bieu 5 NSDP" xfId="3620" xr:uid="{00000000-0005-0000-0000-0000040E0000}"/>
    <cellStyle name="1_Book1_Bieu Tổng hợp XDCB  BC đến 30. 11.2013" xfId="3621" xr:uid="{00000000-0005-0000-0000-0000050E0000}"/>
    <cellStyle name="1_Book1_Book1" xfId="3622" xr:uid="{00000000-0005-0000-0000-0000060E0000}"/>
    <cellStyle name="1_Book1_Book1_DT 2014" xfId="3623" xr:uid="{00000000-0005-0000-0000-0000070E0000}"/>
    <cellStyle name="1_Book1_Book1_KH 2013 Huyen SÔNG MÃ" xfId="3624" xr:uid="{00000000-0005-0000-0000-0000080E0000}"/>
    <cellStyle name="1_Book1_Book1_PL 01" xfId="3625" xr:uid="{00000000-0005-0000-0000-0000090E0000}"/>
    <cellStyle name="1_Book1_Book1_PL 01 2" xfId="3626" xr:uid="{00000000-0005-0000-0000-00000A0E0000}"/>
    <cellStyle name="1_Book1_Book1_Su nghiep DCDC doi duoi" xfId="3627" xr:uid="{00000000-0005-0000-0000-00000B0E0000}"/>
    <cellStyle name="1_Book1_BQL-ok" xfId="3628" xr:uid="{00000000-0005-0000-0000-00000C0E0000}"/>
    <cellStyle name="1_Book1_CAU XOP XANG II(su­a)" xfId="3629" xr:uid="{00000000-0005-0000-0000-00000D0E0000}"/>
    <cellStyle name="1_Book1_CAU XOP XANG II(su­a)_DT 2014" xfId="3630" xr:uid="{00000000-0005-0000-0000-00000E0E0000}"/>
    <cellStyle name="1_Book1_CAU XOP XANG II(su­a)_KH 2013 Huyen SÔNG MÃ" xfId="3631" xr:uid="{00000000-0005-0000-0000-00000F0E0000}"/>
    <cellStyle name="1_Book1_CAU XOP XANG II(su­a)_PL 01" xfId="3632" xr:uid="{00000000-0005-0000-0000-0000100E0000}"/>
    <cellStyle name="1_Book1_CAU XOP XANG II(su­a)_PL 01 2" xfId="3633" xr:uid="{00000000-0005-0000-0000-0000110E0000}"/>
    <cellStyle name="1_Book1_CAU XOP XANG II(su­a)_Su nghiep DCDC doi duoi" xfId="3634" xr:uid="{00000000-0005-0000-0000-0000120E0000}"/>
    <cellStyle name="1_Book1_Dieu phoi dat goi 1" xfId="3635" xr:uid="{00000000-0005-0000-0000-0000130E0000}"/>
    <cellStyle name="1_Book1_Dieu phoi dat goi 2" xfId="3636" xr:uid="{00000000-0005-0000-0000-0000140E0000}"/>
    <cellStyle name="1_Book1_DT 2014" xfId="3637" xr:uid="{00000000-0005-0000-0000-0000150E0000}"/>
    <cellStyle name="1_Book1_DT Kha thi ngay 11-2-06" xfId="3638" xr:uid="{00000000-0005-0000-0000-0000160E0000}"/>
    <cellStyle name="1_Book1_DT Kha thi ngay 11-2-06_DT 2014" xfId="3639" xr:uid="{00000000-0005-0000-0000-0000170E0000}"/>
    <cellStyle name="1_Book1_DT Kha thi ngay 11-2-06_KH 2013 Huyen SÔNG MÃ" xfId="3640" xr:uid="{00000000-0005-0000-0000-0000180E0000}"/>
    <cellStyle name="1_Book1_DT Kha thi ngay 11-2-06_PL 01" xfId="3641" xr:uid="{00000000-0005-0000-0000-0000190E0000}"/>
    <cellStyle name="1_Book1_DT Kha thi ngay 11-2-06_PL 01 2" xfId="3642" xr:uid="{00000000-0005-0000-0000-00001A0E0000}"/>
    <cellStyle name="1_Book1_DT Kha thi ngay 11-2-06_Su nghiep DCDC doi duoi" xfId="3643" xr:uid="{00000000-0005-0000-0000-00001B0E0000}"/>
    <cellStyle name="1_Book1_DT ngay 04-01-2006" xfId="3644" xr:uid="{00000000-0005-0000-0000-00001C0E0000}"/>
    <cellStyle name="1_Book1_DT ngay 11-4-2006" xfId="3645" xr:uid="{00000000-0005-0000-0000-00001D0E0000}"/>
    <cellStyle name="1_Book1_DT ngay 15-11-05" xfId="3646" xr:uid="{00000000-0005-0000-0000-00001E0E0000}"/>
    <cellStyle name="1_Book1_DT ngay 15-11-05_DT 2014" xfId="3647" xr:uid="{00000000-0005-0000-0000-00001F0E0000}"/>
    <cellStyle name="1_Book1_DT ngay 15-11-05_KH 2013 Huyen SÔNG MÃ" xfId="3648" xr:uid="{00000000-0005-0000-0000-0000200E0000}"/>
    <cellStyle name="1_Book1_DT ngay 15-11-05_PL 01" xfId="3649" xr:uid="{00000000-0005-0000-0000-0000210E0000}"/>
    <cellStyle name="1_Book1_DT ngay 15-11-05_PL 01 2" xfId="3650" xr:uid="{00000000-0005-0000-0000-0000220E0000}"/>
    <cellStyle name="1_Book1_DT ngay 15-11-05_Su nghiep DCDC doi duoi" xfId="3651" xr:uid="{00000000-0005-0000-0000-0000230E0000}"/>
    <cellStyle name="1_Book1_Du toan KT-TCsua theo TT 03 - YC 471" xfId="3652" xr:uid="{00000000-0005-0000-0000-0000240E0000}"/>
    <cellStyle name="1_Book1_Du toan Phuong lam" xfId="3653" xr:uid="{00000000-0005-0000-0000-0000250E0000}"/>
    <cellStyle name="1_Book1_Du toan Phuong lam_DT 2014" xfId="3654" xr:uid="{00000000-0005-0000-0000-0000260E0000}"/>
    <cellStyle name="1_Book1_Du toan Phuong lam_KH 2013 Huyen SÔNG MÃ" xfId="3655" xr:uid="{00000000-0005-0000-0000-0000270E0000}"/>
    <cellStyle name="1_Book1_Du toan Phuong lam_PL 01" xfId="3656" xr:uid="{00000000-0005-0000-0000-0000280E0000}"/>
    <cellStyle name="1_Book1_Du toan Phuong lam_PL 01 2" xfId="3657" xr:uid="{00000000-0005-0000-0000-0000290E0000}"/>
    <cellStyle name="1_Book1_Du toan Phuong lam_Su nghiep DCDC doi duoi" xfId="3658" xr:uid="{00000000-0005-0000-0000-00002A0E0000}"/>
    <cellStyle name="1_Book1_Du toan QL 27 (23-12-2005)" xfId="3659" xr:uid="{00000000-0005-0000-0000-00002B0E0000}"/>
    <cellStyle name="1_Book1_DuAnKT ngay 11-2-2006" xfId="3660" xr:uid="{00000000-0005-0000-0000-00002C0E0000}"/>
    <cellStyle name="1_Book1_Goi 1" xfId="3661" xr:uid="{00000000-0005-0000-0000-00002D0E0000}"/>
    <cellStyle name="1_Book1_Goi thau so 2 (20-6-2006)" xfId="3662" xr:uid="{00000000-0005-0000-0000-00002E0E0000}"/>
    <cellStyle name="1_Book1_Goi thau so 2 (20-6-2006)_DT 2014" xfId="3663" xr:uid="{00000000-0005-0000-0000-00002F0E0000}"/>
    <cellStyle name="1_Book1_Goi thau so 2 (20-6-2006)_KH 2013 Huyen SÔNG MÃ" xfId="3664" xr:uid="{00000000-0005-0000-0000-0000300E0000}"/>
    <cellStyle name="1_Book1_Goi thau so 2 (20-6-2006)_PL 01" xfId="3665" xr:uid="{00000000-0005-0000-0000-0000310E0000}"/>
    <cellStyle name="1_Book1_Goi thau so 2 (20-6-2006)_PL 01 2" xfId="3666" xr:uid="{00000000-0005-0000-0000-0000320E0000}"/>
    <cellStyle name="1_Book1_Goi thau so 2 (20-6-2006)_Su nghiep DCDC doi duoi" xfId="3667" xr:uid="{00000000-0005-0000-0000-0000330E0000}"/>
    <cellStyle name="1_Book1_Goi02(25-05-2006)" xfId="3668" xr:uid="{00000000-0005-0000-0000-0000340E0000}"/>
    <cellStyle name="1_Book1_K C N - HUNG DONG L.NHUA" xfId="3669" xr:uid="{00000000-0005-0000-0000-0000350E0000}"/>
    <cellStyle name="1_Book1_K C N - HUNG DONG L.NHUA_DT 2014" xfId="3670" xr:uid="{00000000-0005-0000-0000-0000360E0000}"/>
    <cellStyle name="1_Book1_K C N - HUNG DONG L.NHUA_KH 2013 Huyen SÔNG MÃ" xfId="3671" xr:uid="{00000000-0005-0000-0000-0000370E0000}"/>
    <cellStyle name="1_Book1_K C N - HUNG DONG L.NHUA_PL 01" xfId="3672" xr:uid="{00000000-0005-0000-0000-0000380E0000}"/>
    <cellStyle name="1_Book1_K C N - HUNG DONG L.NHUA_PL 01 2" xfId="3673" xr:uid="{00000000-0005-0000-0000-0000390E0000}"/>
    <cellStyle name="1_Book1_K C N - HUNG DONG L.NHUA_Su nghiep DCDC doi duoi" xfId="3674" xr:uid="{00000000-0005-0000-0000-00003A0E0000}"/>
    <cellStyle name="1_Book1_KH 2013 Huyen SÔNG MÃ" xfId="3675" xr:uid="{00000000-0005-0000-0000-00003B0E0000}"/>
    <cellStyle name="1_Book1_Khoi luong 3b" xfId="3676" xr:uid="{00000000-0005-0000-0000-00003C0E0000}"/>
    <cellStyle name="1_Book1_Khoi Luong Hoang Truong - Hoang Phu" xfId="3677" xr:uid="{00000000-0005-0000-0000-00003D0E0000}"/>
    <cellStyle name="1_Book1_Khoi Luong Hoang Truong - Hoang Phu_DT 2014" xfId="3678" xr:uid="{00000000-0005-0000-0000-00003E0E0000}"/>
    <cellStyle name="1_Book1_Khoi Luong Hoang Truong - Hoang Phu_KH 2013 Huyen SÔNG MÃ" xfId="3679" xr:uid="{00000000-0005-0000-0000-00003F0E0000}"/>
    <cellStyle name="1_Book1_Khoi Luong Hoang Truong - Hoang Phu_PL 01" xfId="3680" xr:uid="{00000000-0005-0000-0000-0000400E0000}"/>
    <cellStyle name="1_Book1_Khoi Luong Hoang Truong - Hoang Phu_PL 01 2" xfId="3681" xr:uid="{00000000-0005-0000-0000-0000410E0000}"/>
    <cellStyle name="1_Book1_Khoi Luong Hoang Truong - Hoang Phu_Su nghiep DCDC doi duoi" xfId="3682" xr:uid="{00000000-0005-0000-0000-0000420E0000}"/>
    <cellStyle name="1_Book1_Muong TL" xfId="3683" xr:uid="{00000000-0005-0000-0000-0000430E0000}"/>
    <cellStyle name="1_Book1_PL 01" xfId="3684" xr:uid="{00000000-0005-0000-0000-0000440E0000}"/>
    <cellStyle name="1_Book1_PL 01 2" xfId="3685" xr:uid="{00000000-0005-0000-0000-0000450E0000}"/>
    <cellStyle name="1_Book1_Tuyen so 1-Km0+00 - Km0+852.56" xfId="3686" xr:uid="{00000000-0005-0000-0000-0000460E0000}"/>
    <cellStyle name="1_BQL-ok" xfId="3687" xr:uid="{00000000-0005-0000-0000-0000470E0000}"/>
    <cellStyle name="1_C" xfId="3688" xr:uid="{00000000-0005-0000-0000-0000480E0000}"/>
    <cellStyle name="1_Cau Hua Trai (TT 04)" xfId="3689" xr:uid="{00000000-0005-0000-0000-0000490E0000}"/>
    <cellStyle name="1_Cau Thanh Ha 1" xfId="3690" xr:uid="{00000000-0005-0000-0000-00004A0E0000}"/>
    <cellStyle name="1_Cau thuy dien Ban La (Cu Anh)" xfId="3691" xr:uid="{00000000-0005-0000-0000-00004B0E0000}"/>
    <cellStyle name="1_Cau thuy dien Ban La (Cu Anh)_!1 1 bao cao giao KH ve HTCMT vung TNB   12-12-2011" xfId="3692" xr:uid="{00000000-0005-0000-0000-00004C0E0000}"/>
    <cellStyle name="1_Cau thuy dien Ban La (Cu Anh)_Bieu4HTMT" xfId="3693" xr:uid="{00000000-0005-0000-0000-00004D0E0000}"/>
    <cellStyle name="1_Cau thuy dien Ban La (Cu Anh)_Bieu4HTMT_!1 1 bao cao giao KH ve HTCMT vung TNB   12-12-2011" xfId="3694" xr:uid="{00000000-0005-0000-0000-00004E0E0000}"/>
    <cellStyle name="1_Cau thuy dien Ban La (Cu Anh)_Bieu4HTMT_KH TPCP vung TNB (03-1-2012)" xfId="3695" xr:uid="{00000000-0005-0000-0000-00004F0E0000}"/>
    <cellStyle name="1_Cau thuy dien Ban La (Cu Anh)_DT 2014" xfId="3696" xr:uid="{00000000-0005-0000-0000-0000500E0000}"/>
    <cellStyle name="1_Cau thuy dien Ban La (Cu Anh)_KH 2013 Huyen SÔNG MÃ" xfId="3697" xr:uid="{00000000-0005-0000-0000-0000510E0000}"/>
    <cellStyle name="1_Cau thuy dien Ban La (Cu Anh)_KH TPCP vung TNB (03-1-2012)" xfId="3698" xr:uid="{00000000-0005-0000-0000-0000520E0000}"/>
    <cellStyle name="1_Cau thuy dien Ban La (Cu Anh)_PL 01" xfId="3699" xr:uid="{00000000-0005-0000-0000-0000530E0000}"/>
    <cellStyle name="1_Cau thuy dien Ban La (Cu Anh)_PL 01 2" xfId="3700" xr:uid="{00000000-0005-0000-0000-0000540E0000}"/>
    <cellStyle name="1_Cau thuy dien Ban La (Cu Anh)_Tinh hinh TH du an 2010-2011 BC UBKTTW (phong Vxa)" xfId="3701" xr:uid="{00000000-0005-0000-0000-0000550E0000}"/>
    <cellStyle name="1_Cau thuy dien Ban La (Cu Anh)_Tinh hinh TH du an BC doan giam sat HDND (phong Vxa)" xfId="3702" xr:uid="{00000000-0005-0000-0000-0000560E0000}"/>
    <cellStyle name="1_CAU XOP XANG II(su­a)" xfId="3703" xr:uid="{00000000-0005-0000-0000-0000570E0000}"/>
    <cellStyle name="1_Chi phi KS" xfId="3706" xr:uid="{00000000-0005-0000-0000-00005A0E0000}"/>
    <cellStyle name="1_cong" xfId="3704" xr:uid="{00000000-0005-0000-0000-0000580E0000}"/>
    <cellStyle name="1_Cong trinh co y kien LD_Dang_NN_2011-Tay nguyen-9-10" xfId="3705" xr:uid="{00000000-0005-0000-0000-0000590E0000}"/>
    <cellStyle name="1_Dakt-Cau tinh Hua Phan" xfId="3707" xr:uid="{00000000-0005-0000-0000-00005B0E0000}"/>
    <cellStyle name="1_DIEN" xfId="3708" xr:uid="{00000000-0005-0000-0000-00005C0E0000}"/>
    <cellStyle name="1_Dieu phoi dat goi 1" xfId="3709" xr:uid="{00000000-0005-0000-0000-00005D0E0000}"/>
    <cellStyle name="1_Dieu phoi dat goi 1_DT 2014" xfId="3710" xr:uid="{00000000-0005-0000-0000-00005E0E0000}"/>
    <cellStyle name="1_Dieu phoi dat goi 1_KH 2013 Huyen SÔNG MÃ" xfId="3711" xr:uid="{00000000-0005-0000-0000-00005F0E0000}"/>
    <cellStyle name="1_Dieu phoi dat goi 1_PL 01" xfId="3712" xr:uid="{00000000-0005-0000-0000-0000600E0000}"/>
    <cellStyle name="1_Dieu phoi dat goi 1_PL 01 2" xfId="3713" xr:uid="{00000000-0005-0000-0000-0000610E0000}"/>
    <cellStyle name="1_Dieu phoi dat goi 1_Su nghiep DCDC doi duoi" xfId="3714" xr:uid="{00000000-0005-0000-0000-0000620E0000}"/>
    <cellStyle name="1_Dieu phoi dat goi 2" xfId="3715" xr:uid="{00000000-0005-0000-0000-0000630E0000}"/>
    <cellStyle name="1_Dieu phoi dat goi 2_DT 2014" xfId="3716" xr:uid="{00000000-0005-0000-0000-0000640E0000}"/>
    <cellStyle name="1_Dieu phoi dat goi 2_KH 2013 Huyen SÔNG MÃ" xfId="3717" xr:uid="{00000000-0005-0000-0000-0000650E0000}"/>
    <cellStyle name="1_Dieu phoi dat goi 2_PL 01" xfId="3718" xr:uid="{00000000-0005-0000-0000-0000660E0000}"/>
    <cellStyle name="1_Dieu phoi dat goi 2_PL 01 2" xfId="3719" xr:uid="{00000000-0005-0000-0000-0000670E0000}"/>
    <cellStyle name="1_Dieu phoi dat goi 2_Su nghiep DCDC doi duoi" xfId="3720" xr:uid="{00000000-0005-0000-0000-0000680E0000}"/>
    <cellStyle name="1_Dinh muc thiet ke" xfId="3721" xr:uid="{00000000-0005-0000-0000-0000690E0000}"/>
    <cellStyle name="1_DONGIA" xfId="3722" xr:uid="{00000000-0005-0000-0000-00006A0E0000}"/>
    <cellStyle name="1_DT 2014" xfId="3723" xr:uid="{00000000-0005-0000-0000-00006B0E0000}"/>
    <cellStyle name="1_DT Kha thi ngay 11-2-06" xfId="3725" xr:uid="{00000000-0005-0000-0000-00006D0E0000}"/>
    <cellStyle name="1_DT KT ngay 10-9-2005" xfId="3724" xr:uid="{00000000-0005-0000-0000-00006C0E0000}"/>
    <cellStyle name="1_DT ngay 04-01-2006" xfId="3726" xr:uid="{00000000-0005-0000-0000-00006E0E0000}"/>
    <cellStyle name="1_DT ngay 04-01-2006_DT 2014" xfId="3727" xr:uid="{00000000-0005-0000-0000-00006F0E0000}"/>
    <cellStyle name="1_DT ngay 04-01-2006_KH 2013 Huyen SÔNG MÃ" xfId="3728" xr:uid="{00000000-0005-0000-0000-0000700E0000}"/>
    <cellStyle name="1_DT ngay 04-01-2006_PL 01" xfId="3729" xr:uid="{00000000-0005-0000-0000-0000710E0000}"/>
    <cellStyle name="1_DT ngay 04-01-2006_PL 01 2" xfId="3730" xr:uid="{00000000-0005-0000-0000-0000720E0000}"/>
    <cellStyle name="1_DT ngay 04-01-2006_Su nghiep DCDC doi duoi" xfId="3731" xr:uid="{00000000-0005-0000-0000-0000730E0000}"/>
    <cellStyle name="1_DT ngay 11-4-2006" xfId="3732" xr:uid="{00000000-0005-0000-0000-0000740E0000}"/>
    <cellStyle name="1_DT ngay 11-4-2006_DT 2014" xfId="3733" xr:uid="{00000000-0005-0000-0000-0000750E0000}"/>
    <cellStyle name="1_DT ngay 11-4-2006_KH 2013 Huyen SÔNG MÃ" xfId="3734" xr:uid="{00000000-0005-0000-0000-0000760E0000}"/>
    <cellStyle name="1_DT ngay 11-4-2006_PL 01" xfId="3735" xr:uid="{00000000-0005-0000-0000-0000770E0000}"/>
    <cellStyle name="1_DT ngay 11-4-2006_PL 01 2" xfId="3736" xr:uid="{00000000-0005-0000-0000-0000780E0000}"/>
    <cellStyle name="1_DT ngay 11-4-2006_Su nghiep DCDC doi duoi" xfId="3737" xr:uid="{00000000-0005-0000-0000-0000790E0000}"/>
    <cellStyle name="1_DT ngay 15-11-05" xfId="3738" xr:uid="{00000000-0005-0000-0000-00007A0E0000}"/>
    <cellStyle name="1_DTXL goi 11(20-9-05)" xfId="3739" xr:uid="{00000000-0005-0000-0000-00007B0E0000}"/>
    <cellStyle name="1_du toan" xfId="3740" xr:uid="{00000000-0005-0000-0000-00007C0E0000}"/>
    <cellStyle name="1_du toan (03-11-05)" xfId="3741" xr:uid="{00000000-0005-0000-0000-00007D0E0000}"/>
    <cellStyle name="1_Du toan (12-05-2005) Tham dinh" xfId="3742" xr:uid="{00000000-0005-0000-0000-00007E0E0000}"/>
    <cellStyle name="1_Du toan (12-05-2005) Tham dinh_DT 2014" xfId="3743" xr:uid="{00000000-0005-0000-0000-00007F0E0000}"/>
    <cellStyle name="1_Du toan (12-05-2005) Tham dinh_KH 2013 Huyen SÔNG MÃ" xfId="3744" xr:uid="{00000000-0005-0000-0000-0000800E0000}"/>
    <cellStyle name="1_Du toan (12-05-2005) Tham dinh_PL 01" xfId="3745" xr:uid="{00000000-0005-0000-0000-0000810E0000}"/>
    <cellStyle name="1_Du toan (12-05-2005) Tham dinh_PL 01 2" xfId="3746" xr:uid="{00000000-0005-0000-0000-0000820E0000}"/>
    <cellStyle name="1_Du toan (12-05-2005) Tham dinh_Su nghiep DCDC doi duoi" xfId="3747" xr:uid="{00000000-0005-0000-0000-0000830E0000}"/>
    <cellStyle name="1_Du toan (23-05-2005) Tham dinh" xfId="3748" xr:uid="{00000000-0005-0000-0000-0000840E0000}"/>
    <cellStyle name="1_Du toan (23-05-2005) Tham dinh_DT 2014" xfId="3749" xr:uid="{00000000-0005-0000-0000-0000850E0000}"/>
    <cellStyle name="1_Du toan (23-05-2005) Tham dinh_KH 2013 Huyen SÔNG MÃ" xfId="3750" xr:uid="{00000000-0005-0000-0000-0000860E0000}"/>
    <cellStyle name="1_Du toan (23-05-2005) Tham dinh_PL 01" xfId="3751" xr:uid="{00000000-0005-0000-0000-0000870E0000}"/>
    <cellStyle name="1_Du toan (23-05-2005) Tham dinh_PL 01 2" xfId="3752" xr:uid="{00000000-0005-0000-0000-0000880E0000}"/>
    <cellStyle name="1_Du toan (23-05-2005) Tham dinh_Su nghiep DCDC doi duoi" xfId="3753" xr:uid="{00000000-0005-0000-0000-0000890E0000}"/>
    <cellStyle name="1_Du toan (5 - 04 - 2004)" xfId="3754" xr:uid="{00000000-0005-0000-0000-00008A0E0000}"/>
    <cellStyle name="1_Du toan (5 - 04 - 2004)_DT 2014" xfId="3755" xr:uid="{00000000-0005-0000-0000-00008B0E0000}"/>
    <cellStyle name="1_Du toan (5 - 04 - 2004)_KH 2013 Huyen SÔNG MÃ" xfId="3756" xr:uid="{00000000-0005-0000-0000-00008C0E0000}"/>
    <cellStyle name="1_Du toan (5 - 04 - 2004)_PL 01" xfId="3757" xr:uid="{00000000-0005-0000-0000-00008D0E0000}"/>
    <cellStyle name="1_Du toan (5 - 04 - 2004)_PL 01 2" xfId="3758" xr:uid="{00000000-0005-0000-0000-00008E0E0000}"/>
    <cellStyle name="1_Du toan (5 - 04 - 2004)_Su nghiep DCDC doi duoi" xfId="3759" xr:uid="{00000000-0005-0000-0000-00008F0E0000}"/>
    <cellStyle name="1_Du toan (6-3-2005)" xfId="3760" xr:uid="{00000000-0005-0000-0000-0000900E0000}"/>
    <cellStyle name="1_Du toan (Ban A)" xfId="3761" xr:uid="{00000000-0005-0000-0000-0000910E0000}"/>
    <cellStyle name="1_Du toan (Ban A)_DT 2014" xfId="3762" xr:uid="{00000000-0005-0000-0000-0000920E0000}"/>
    <cellStyle name="1_Du toan (Ban A)_KH 2013 Huyen SÔNG MÃ" xfId="3763" xr:uid="{00000000-0005-0000-0000-0000930E0000}"/>
    <cellStyle name="1_Du toan (Ban A)_PL 01" xfId="3764" xr:uid="{00000000-0005-0000-0000-0000940E0000}"/>
    <cellStyle name="1_Du toan (Ban A)_PL 01 2" xfId="3765" xr:uid="{00000000-0005-0000-0000-0000950E0000}"/>
    <cellStyle name="1_Du toan (Ban A)_Su nghiep DCDC doi duoi" xfId="3766" xr:uid="{00000000-0005-0000-0000-0000960E0000}"/>
    <cellStyle name="1_Du toan (ngay 13 - 07 - 2004)" xfId="3767" xr:uid="{00000000-0005-0000-0000-0000970E0000}"/>
    <cellStyle name="1_Du toan (ngay 13 - 07 - 2004)_DT 2014" xfId="3768" xr:uid="{00000000-0005-0000-0000-0000980E0000}"/>
    <cellStyle name="1_Du toan (ngay 13 - 07 - 2004)_KH 2013 Huyen SÔNG MÃ" xfId="3769" xr:uid="{00000000-0005-0000-0000-0000990E0000}"/>
    <cellStyle name="1_Du toan (ngay 13 - 07 - 2004)_PL 01" xfId="3770" xr:uid="{00000000-0005-0000-0000-00009A0E0000}"/>
    <cellStyle name="1_Du toan (ngay 13 - 07 - 2004)_PL 01 2" xfId="3771" xr:uid="{00000000-0005-0000-0000-00009B0E0000}"/>
    <cellStyle name="1_Du toan (ngay 13 - 07 - 2004)_Su nghiep DCDC doi duoi" xfId="3772" xr:uid="{00000000-0005-0000-0000-00009C0E0000}"/>
    <cellStyle name="1_Du toan 558 (Km17+508.12 - Km 22)" xfId="3773" xr:uid="{00000000-0005-0000-0000-00009D0E0000}"/>
    <cellStyle name="1_Du toan 558 (Km17+508.12 - Km 22)_!1 1 bao cao giao KH ve HTCMT vung TNB   12-12-2011" xfId="3774" xr:uid="{00000000-0005-0000-0000-00009E0E0000}"/>
    <cellStyle name="1_Du toan 558 (Km17+508.12 - Km 22)_Bieu4HTMT" xfId="3775" xr:uid="{00000000-0005-0000-0000-00009F0E0000}"/>
    <cellStyle name="1_Du toan 558 (Km17+508.12 - Km 22)_Bieu4HTMT_!1 1 bao cao giao KH ve HTCMT vung TNB   12-12-2011" xfId="3776" xr:uid="{00000000-0005-0000-0000-0000A00E0000}"/>
    <cellStyle name="1_Du toan 558 (Km17+508.12 - Km 22)_Bieu4HTMT_KH TPCP vung TNB (03-1-2012)" xfId="3777" xr:uid="{00000000-0005-0000-0000-0000A10E0000}"/>
    <cellStyle name="1_Du toan 558 (Km17+508.12 - Km 22)_DT 2014" xfId="3778" xr:uid="{00000000-0005-0000-0000-0000A20E0000}"/>
    <cellStyle name="1_Du toan 558 (Km17+508.12 - Km 22)_KH 2013 Huyen SÔNG MÃ" xfId="3779" xr:uid="{00000000-0005-0000-0000-0000A30E0000}"/>
    <cellStyle name="1_Du toan 558 (Km17+508.12 - Km 22)_KH TPCP vung TNB (03-1-2012)" xfId="3780" xr:uid="{00000000-0005-0000-0000-0000A40E0000}"/>
    <cellStyle name="1_Du toan 558 (Km17+508.12 - Km 22)_PL 01" xfId="3781" xr:uid="{00000000-0005-0000-0000-0000A50E0000}"/>
    <cellStyle name="1_Du toan 558 (Km17+508.12 - Km 22)_PL 01 2" xfId="3782" xr:uid="{00000000-0005-0000-0000-0000A60E0000}"/>
    <cellStyle name="1_Du toan 558 (Km17+508.12 - Km 22)_Tinh hinh TH du an 2010-2011 BC UBKTTW (phong Vxa)" xfId="3783" xr:uid="{00000000-0005-0000-0000-0000A70E0000}"/>
    <cellStyle name="1_Du toan 558 (Km17+508.12 - Km 22)_Tinh hinh TH du an BC doan giam sat HDND (phong Vxa)" xfId="3784" xr:uid="{00000000-0005-0000-0000-0000A80E0000}"/>
    <cellStyle name="1_Du toan bo sung (11-2004)" xfId="3785" xr:uid="{00000000-0005-0000-0000-0000A90E0000}"/>
    <cellStyle name="1_Du toan Goi 1" xfId="3786" xr:uid="{00000000-0005-0000-0000-0000AA0E0000}"/>
    <cellStyle name="1_Du toan Goi 1_DT 2014" xfId="3787" xr:uid="{00000000-0005-0000-0000-0000AB0E0000}"/>
    <cellStyle name="1_Du toan Goi 1_KH 2013 Huyen SÔNG MÃ" xfId="3788" xr:uid="{00000000-0005-0000-0000-0000AC0E0000}"/>
    <cellStyle name="1_Du toan Goi 1_PL 01" xfId="3789" xr:uid="{00000000-0005-0000-0000-0000AD0E0000}"/>
    <cellStyle name="1_Du toan Goi 1_PL 01 2" xfId="3790" xr:uid="{00000000-0005-0000-0000-0000AE0E0000}"/>
    <cellStyle name="1_Du toan Goi 1_Su nghiep DCDC doi duoi" xfId="3791" xr:uid="{00000000-0005-0000-0000-0000AF0E0000}"/>
    <cellStyle name="1_du toan goi 12" xfId="3792" xr:uid="{00000000-0005-0000-0000-0000B00E0000}"/>
    <cellStyle name="1_Du toan Goi 2" xfId="3793" xr:uid="{00000000-0005-0000-0000-0000B10E0000}"/>
    <cellStyle name="1_Du toan Goi 2_DT 2014" xfId="3794" xr:uid="{00000000-0005-0000-0000-0000B20E0000}"/>
    <cellStyle name="1_Du toan Goi 2_KH 2013 Huyen SÔNG MÃ" xfId="3795" xr:uid="{00000000-0005-0000-0000-0000B30E0000}"/>
    <cellStyle name="1_Du toan Goi 2_PL 01" xfId="3796" xr:uid="{00000000-0005-0000-0000-0000B40E0000}"/>
    <cellStyle name="1_Du toan Goi 2_PL 01 2" xfId="3797" xr:uid="{00000000-0005-0000-0000-0000B50E0000}"/>
    <cellStyle name="1_Du toan Goi 2_Su nghiep DCDC doi duoi" xfId="3798" xr:uid="{00000000-0005-0000-0000-0000B60E0000}"/>
    <cellStyle name="1_Du toan KT-TCsua theo TT 03 - YC 471" xfId="3799" xr:uid="{00000000-0005-0000-0000-0000B70E0000}"/>
    <cellStyle name="1_Du toan KT-TCsua theo TT 03 - YC 471_DT 2014" xfId="3800" xr:uid="{00000000-0005-0000-0000-0000B80E0000}"/>
    <cellStyle name="1_Du toan KT-TCsua theo TT 03 - YC 471_KH 2013 Huyen SÔNG MÃ" xfId="3801" xr:uid="{00000000-0005-0000-0000-0000B90E0000}"/>
    <cellStyle name="1_Du toan KT-TCsua theo TT 03 - YC 471_PL 01" xfId="3802" xr:uid="{00000000-0005-0000-0000-0000BA0E0000}"/>
    <cellStyle name="1_Du toan KT-TCsua theo TT 03 - YC 471_PL 01 2" xfId="3803" xr:uid="{00000000-0005-0000-0000-0000BB0E0000}"/>
    <cellStyle name="1_Du toan KT-TCsua theo TT 03 - YC 471_Su nghiep DCDC doi duoi" xfId="3804" xr:uid="{00000000-0005-0000-0000-0000BC0E0000}"/>
    <cellStyle name="1_Du toan ngay (28-10-2005)" xfId="3805" xr:uid="{00000000-0005-0000-0000-0000BD0E0000}"/>
    <cellStyle name="1_Du toan ngay (28-10-2005)_DT 2014" xfId="3806" xr:uid="{00000000-0005-0000-0000-0000BE0E0000}"/>
    <cellStyle name="1_Du toan ngay (28-10-2005)_KH 2013 Huyen SÔNG MÃ" xfId="3807" xr:uid="{00000000-0005-0000-0000-0000BF0E0000}"/>
    <cellStyle name="1_Du toan ngay (28-10-2005)_PL 01" xfId="3808" xr:uid="{00000000-0005-0000-0000-0000C00E0000}"/>
    <cellStyle name="1_Du toan ngay (28-10-2005)_PL 01 2" xfId="3809" xr:uid="{00000000-0005-0000-0000-0000C10E0000}"/>
    <cellStyle name="1_Du toan ngay (28-10-2005)_Su nghiep DCDC doi duoi" xfId="3810" xr:uid="{00000000-0005-0000-0000-0000C20E0000}"/>
    <cellStyle name="1_Du toan ngay 1-9-2004 (version 1)" xfId="3811" xr:uid="{00000000-0005-0000-0000-0000C30E0000}"/>
    <cellStyle name="1_Du toan ngay 1-9-2004 (version 1)_DT 2014" xfId="3812" xr:uid="{00000000-0005-0000-0000-0000C40E0000}"/>
    <cellStyle name="1_Du toan ngay 1-9-2004 (version 1)_KH 2013 Huyen SÔNG MÃ" xfId="3813" xr:uid="{00000000-0005-0000-0000-0000C50E0000}"/>
    <cellStyle name="1_Du toan ngay 1-9-2004 (version 1)_PL 01" xfId="3814" xr:uid="{00000000-0005-0000-0000-0000C60E0000}"/>
    <cellStyle name="1_Du toan ngay 1-9-2004 (version 1)_PL 01 2" xfId="3815" xr:uid="{00000000-0005-0000-0000-0000C70E0000}"/>
    <cellStyle name="1_Du toan ngay 1-9-2004 (version 1)_Su nghiep DCDC doi duoi" xfId="3816" xr:uid="{00000000-0005-0000-0000-0000C80E0000}"/>
    <cellStyle name="1_Du toan Phuong lam" xfId="3817" xr:uid="{00000000-0005-0000-0000-0000C90E0000}"/>
    <cellStyle name="1_Du toan QL 27 (23-12-2005)" xfId="3818" xr:uid="{00000000-0005-0000-0000-0000CA0E0000}"/>
    <cellStyle name="1_Du toan QL 27 (23-12-2005)_DT 2014" xfId="3819" xr:uid="{00000000-0005-0000-0000-0000CB0E0000}"/>
    <cellStyle name="1_Du toan QL 27 (23-12-2005)_KH 2013 Huyen SÔNG MÃ" xfId="3820" xr:uid="{00000000-0005-0000-0000-0000CC0E0000}"/>
    <cellStyle name="1_Du toan QL 27 (23-12-2005)_PL 01" xfId="3821" xr:uid="{00000000-0005-0000-0000-0000CD0E0000}"/>
    <cellStyle name="1_Du toan QL 27 (23-12-2005)_PL 01 2" xfId="3822" xr:uid="{00000000-0005-0000-0000-0000CE0E0000}"/>
    <cellStyle name="1_Du toan QL 27 (23-12-2005)_Su nghiep DCDC doi duoi" xfId="3823" xr:uid="{00000000-0005-0000-0000-0000CF0E0000}"/>
    <cellStyle name="1_DuAnKT ngay 11-2-2006" xfId="3824" xr:uid="{00000000-0005-0000-0000-0000D00E0000}"/>
    <cellStyle name="1_DuAnKT ngay 11-2-2006_DT 2014" xfId="3825" xr:uid="{00000000-0005-0000-0000-0000D10E0000}"/>
    <cellStyle name="1_DuAnKT ngay 11-2-2006_KH 2013 Huyen SÔNG MÃ" xfId="3826" xr:uid="{00000000-0005-0000-0000-0000D20E0000}"/>
    <cellStyle name="1_DuAnKT ngay 11-2-2006_PL 01" xfId="3827" xr:uid="{00000000-0005-0000-0000-0000D30E0000}"/>
    <cellStyle name="1_DuAnKT ngay 11-2-2006_PL 01 2" xfId="3828" xr:uid="{00000000-0005-0000-0000-0000D40E0000}"/>
    <cellStyle name="1_DuAnKT ngay 11-2-2006_Su nghiep DCDC doi duoi" xfId="3829" xr:uid="{00000000-0005-0000-0000-0000D50E0000}"/>
    <cellStyle name="1_Gia_VL cau-JIBIC-Ha-tinh" xfId="3871" xr:uid="{00000000-0005-0000-0000-0000FF0E0000}"/>
    <cellStyle name="1_Gia_VL cau-JIBIC-Ha-tinh_DT 2014" xfId="3872" xr:uid="{00000000-0005-0000-0000-0000000F0000}"/>
    <cellStyle name="1_Gia_VL cau-JIBIC-Ha-tinh_KH 2013 Huyen SÔNG MÃ" xfId="3873" xr:uid="{00000000-0005-0000-0000-0000010F0000}"/>
    <cellStyle name="1_Gia_VL cau-JIBIC-Ha-tinh_PL 01" xfId="3874" xr:uid="{00000000-0005-0000-0000-0000020F0000}"/>
    <cellStyle name="1_Gia_VL cau-JIBIC-Ha-tinh_PL 01 2" xfId="3875" xr:uid="{00000000-0005-0000-0000-0000030F0000}"/>
    <cellStyle name="1_Gia_VL cau-JIBIC-Ha-tinh_Su nghiep DCDC doi duoi" xfId="3876" xr:uid="{00000000-0005-0000-0000-0000040F0000}"/>
    <cellStyle name="1_Gia_VLQL48_duyet " xfId="3877" xr:uid="{00000000-0005-0000-0000-0000050F0000}"/>
    <cellStyle name="1_Gia_VLQL48_duyet _!1 1 bao cao giao KH ve HTCMT vung TNB   12-12-2011" xfId="3878" xr:uid="{00000000-0005-0000-0000-0000060F0000}"/>
    <cellStyle name="1_Gia_VLQL48_duyet _Bieu4HTMT" xfId="3879" xr:uid="{00000000-0005-0000-0000-0000070F0000}"/>
    <cellStyle name="1_Gia_VLQL48_duyet _Bieu4HTMT_!1 1 bao cao giao KH ve HTCMT vung TNB   12-12-2011" xfId="3880" xr:uid="{00000000-0005-0000-0000-0000080F0000}"/>
    <cellStyle name="1_Gia_VLQL48_duyet _Bieu4HTMT_KH TPCP vung TNB (03-1-2012)" xfId="3881" xr:uid="{00000000-0005-0000-0000-0000090F0000}"/>
    <cellStyle name="1_Gia_VLQL48_duyet _DT 2014" xfId="3882" xr:uid="{00000000-0005-0000-0000-00000A0F0000}"/>
    <cellStyle name="1_Gia_VLQL48_duyet _KH 2013 Huyen SÔNG MÃ" xfId="3883" xr:uid="{00000000-0005-0000-0000-00000B0F0000}"/>
    <cellStyle name="1_Gia_VLQL48_duyet _KH TPCP vung TNB (03-1-2012)" xfId="3884" xr:uid="{00000000-0005-0000-0000-00000C0F0000}"/>
    <cellStyle name="1_Gia_VLQL48_duyet _PL 01" xfId="3885" xr:uid="{00000000-0005-0000-0000-00000D0F0000}"/>
    <cellStyle name="1_Gia_VLQL48_duyet _PL 01 2" xfId="3886" xr:uid="{00000000-0005-0000-0000-00000E0F0000}"/>
    <cellStyle name="1_Gia_VLQL48_duyet _Tinh hinh TH du an 2010-2011 BC UBKTTW (phong Vxa)" xfId="3887" xr:uid="{00000000-0005-0000-0000-00000F0F0000}"/>
    <cellStyle name="1_Gia_VLQL48_duyet _Tinh hinh TH du an BC doan giam sat HDND (phong Vxa)" xfId="3888" xr:uid="{00000000-0005-0000-0000-0000100F0000}"/>
    <cellStyle name="1_goi 1" xfId="3830" xr:uid="{00000000-0005-0000-0000-0000D60E0000}"/>
    <cellStyle name="1_Goi 1 (TT04)" xfId="3831" xr:uid="{00000000-0005-0000-0000-0000D70E0000}"/>
    <cellStyle name="1_goi 1 duyet theo luong mo (an)" xfId="3832" xr:uid="{00000000-0005-0000-0000-0000D80E0000}"/>
    <cellStyle name="1_Goi 1_1" xfId="3833" xr:uid="{00000000-0005-0000-0000-0000D90E0000}"/>
    <cellStyle name="1_Goi 1_1_DT 2014" xfId="3834" xr:uid="{00000000-0005-0000-0000-0000DA0E0000}"/>
    <cellStyle name="1_Goi 1_1_KH 2013 Huyen SÔNG MÃ" xfId="3835" xr:uid="{00000000-0005-0000-0000-0000DB0E0000}"/>
    <cellStyle name="1_Goi 1_1_PL 01" xfId="3836" xr:uid="{00000000-0005-0000-0000-0000DC0E0000}"/>
    <cellStyle name="1_Goi 1_1_PL 01 2" xfId="3837" xr:uid="{00000000-0005-0000-0000-0000DD0E0000}"/>
    <cellStyle name="1_Goi 1_1_Su nghiep DCDC doi duoi" xfId="3838" xr:uid="{00000000-0005-0000-0000-0000DE0E0000}"/>
    <cellStyle name="1_Goi so 1" xfId="3839" xr:uid="{00000000-0005-0000-0000-0000DF0E0000}"/>
    <cellStyle name="1_Goi thau so 2 (20-6-2006)" xfId="3840" xr:uid="{00000000-0005-0000-0000-0000E00E0000}"/>
    <cellStyle name="1_Goi02(25-05-2006)" xfId="3841" xr:uid="{00000000-0005-0000-0000-0000E10E0000}"/>
    <cellStyle name="1_Goi02(25-05-2006)_DT 2014" xfId="3842" xr:uid="{00000000-0005-0000-0000-0000E20E0000}"/>
    <cellStyle name="1_Goi02(25-05-2006)_KH 2013 Huyen SÔNG MÃ" xfId="3843" xr:uid="{00000000-0005-0000-0000-0000E30E0000}"/>
    <cellStyle name="1_Goi02(25-05-2006)_PL 01" xfId="3844" xr:uid="{00000000-0005-0000-0000-0000E40E0000}"/>
    <cellStyle name="1_Goi02(25-05-2006)_PL 01 2" xfId="3845" xr:uid="{00000000-0005-0000-0000-0000E50E0000}"/>
    <cellStyle name="1_Goi02(25-05-2006)_Su nghiep DCDC doi duoi" xfId="3846" xr:uid="{00000000-0005-0000-0000-0000E60E0000}"/>
    <cellStyle name="1_Goi1N206" xfId="3847" xr:uid="{00000000-0005-0000-0000-0000E70E0000}"/>
    <cellStyle name="1_Goi1N206_DT 2014" xfId="3848" xr:uid="{00000000-0005-0000-0000-0000E80E0000}"/>
    <cellStyle name="1_Goi1N206_KH 2013 Huyen SÔNG MÃ" xfId="3849" xr:uid="{00000000-0005-0000-0000-0000E90E0000}"/>
    <cellStyle name="1_Goi1N206_PL 01" xfId="3850" xr:uid="{00000000-0005-0000-0000-0000EA0E0000}"/>
    <cellStyle name="1_Goi1N206_PL 01 2" xfId="3851" xr:uid="{00000000-0005-0000-0000-0000EB0E0000}"/>
    <cellStyle name="1_Goi1N206_Su nghiep DCDC doi duoi" xfId="3852" xr:uid="{00000000-0005-0000-0000-0000EC0E0000}"/>
    <cellStyle name="1_Goi2N206" xfId="3853" xr:uid="{00000000-0005-0000-0000-0000ED0E0000}"/>
    <cellStyle name="1_Goi2N206_DT 2014" xfId="3854" xr:uid="{00000000-0005-0000-0000-0000EE0E0000}"/>
    <cellStyle name="1_Goi2N206_KH 2013 Huyen SÔNG MÃ" xfId="3855" xr:uid="{00000000-0005-0000-0000-0000EF0E0000}"/>
    <cellStyle name="1_Goi2N206_PL 01" xfId="3856" xr:uid="{00000000-0005-0000-0000-0000F00E0000}"/>
    <cellStyle name="1_Goi2N206_PL 01 2" xfId="3857" xr:uid="{00000000-0005-0000-0000-0000F10E0000}"/>
    <cellStyle name="1_Goi2N206_Su nghiep DCDC doi duoi" xfId="3858" xr:uid="{00000000-0005-0000-0000-0000F20E0000}"/>
    <cellStyle name="1_Goi4N216" xfId="3859" xr:uid="{00000000-0005-0000-0000-0000F30E0000}"/>
    <cellStyle name="1_Goi4N216_DT 2014" xfId="3860" xr:uid="{00000000-0005-0000-0000-0000F40E0000}"/>
    <cellStyle name="1_Goi4N216_KH 2013 Huyen SÔNG MÃ" xfId="3861" xr:uid="{00000000-0005-0000-0000-0000F50E0000}"/>
    <cellStyle name="1_Goi4N216_PL 01" xfId="3862" xr:uid="{00000000-0005-0000-0000-0000F60E0000}"/>
    <cellStyle name="1_Goi4N216_PL 01 2" xfId="3863" xr:uid="{00000000-0005-0000-0000-0000F70E0000}"/>
    <cellStyle name="1_Goi4N216_Su nghiep DCDC doi duoi" xfId="3864" xr:uid="{00000000-0005-0000-0000-0000F80E0000}"/>
    <cellStyle name="1_Goi5N216" xfId="3865" xr:uid="{00000000-0005-0000-0000-0000F90E0000}"/>
    <cellStyle name="1_Goi5N216_DT 2014" xfId="3866" xr:uid="{00000000-0005-0000-0000-0000FA0E0000}"/>
    <cellStyle name="1_Goi5N216_KH 2013 Huyen SÔNG MÃ" xfId="3867" xr:uid="{00000000-0005-0000-0000-0000FB0E0000}"/>
    <cellStyle name="1_Goi5N216_PL 01" xfId="3868" xr:uid="{00000000-0005-0000-0000-0000FC0E0000}"/>
    <cellStyle name="1_Goi5N216_PL 01 2" xfId="3869" xr:uid="{00000000-0005-0000-0000-0000FD0E0000}"/>
    <cellStyle name="1_Goi5N216_Su nghiep DCDC doi duoi" xfId="3870" xr:uid="{00000000-0005-0000-0000-0000FE0E0000}"/>
    <cellStyle name="1_Hoi Song" xfId="3889" xr:uid="{00000000-0005-0000-0000-0000110F0000}"/>
    <cellStyle name="1_HT-LO" xfId="3890" xr:uid="{00000000-0005-0000-0000-0000120F0000}"/>
    <cellStyle name="1_HT-LO_DT 2014" xfId="3891" xr:uid="{00000000-0005-0000-0000-0000130F0000}"/>
    <cellStyle name="1_HT-LO_KH 2013 Huyen SÔNG MÃ" xfId="3892" xr:uid="{00000000-0005-0000-0000-0000140F0000}"/>
    <cellStyle name="1_HT-LO_PL 01" xfId="3893" xr:uid="{00000000-0005-0000-0000-0000150F0000}"/>
    <cellStyle name="1_HT-LO_PL 01 2" xfId="3894" xr:uid="{00000000-0005-0000-0000-0000160F0000}"/>
    <cellStyle name="1_HT-LO_Su nghiep DCDC doi duoi" xfId="3895" xr:uid="{00000000-0005-0000-0000-0000170F0000}"/>
    <cellStyle name="1_KH nam 2012 ( Van xa) Doan" xfId="3920" xr:uid="{00000000-0005-0000-0000-0000300F0000}"/>
    <cellStyle name="1_Kh ql62 (2010) 11-09" xfId="3921" xr:uid="{00000000-0005-0000-0000-0000310F0000}"/>
    <cellStyle name="1_KH TPCP vung TNB (03-1-2012)" xfId="3922" xr:uid="{00000000-0005-0000-0000-0000320F0000}"/>
    <cellStyle name="1_KH vốn 2012 ( Van xa-Ban 18-7)" xfId="3923" xr:uid="{00000000-0005-0000-0000-0000330F0000}"/>
    <cellStyle name="1_KH%20vốn%20CTMT2012%20(%20Van%20xa-Ban%2018-7)(1)" xfId="3924" xr:uid="{00000000-0005-0000-0000-0000340F0000}"/>
    <cellStyle name="1_Khoi luong" xfId="3925" xr:uid="{00000000-0005-0000-0000-0000350F0000}"/>
    <cellStyle name="1_Khoi luong 3b" xfId="3926" xr:uid="{00000000-0005-0000-0000-0000360F0000}"/>
    <cellStyle name="1_Khoi luong 3b_DT 2014" xfId="3927" xr:uid="{00000000-0005-0000-0000-0000370F0000}"/>
    <cellStyle name="1_Khoi luong 3b_KH 2013 Huyen SÔNG MÃ" xfId="3928" xr:uid="{00000000-0005-0000-0000-0000380F0000}"/>
    <cellStyle name="1_Khoi luong 3b_PL 01" xfId="3929" xr:uid="{00000000-0005-0000-0000-0000390F0000}"/>
    <cellStyle name="1_Khoi luong 3b_PL 01 2" xfId="3930" xr:uid="{00000000-0005-0000-0000-00003A0F0000}"/>
    <cellStyle name="1_Khoi luong 3b_Su nghiep DCDC doi duoi" xfId="3931" xr:uid="{00000000-0005-0000-0000-00003B0F0000}"/>
    <cellStyle name="1_Khoi luong doan 1" xfId="3932" xr:uid="{00000000-0005-0000-0000-00003C0F0000}"/>
    <cellStyle name="1_Khoi luong doan 1_DT 2014" xfId="3933" xr:uid="{00000000-0005-0000-0000-00003D0F0000}"/>
    <cellStyle name="1_Khoi luong doan 1_KH 2013 Huyen SÔNG MÃ" xfId="3934" xr:uid="{00000000-0005-0000-0000-00003E0F0000}"/>
    <cellStyle name="1_Khoi luong doan 1_PL 01" xfId="3935" xr:uid="{00000000-0005-0000-0000-00003F0F0000}"/>
    <cellStyle name="1_Khoi luong doan 1_PL 01 2" xfId="3936" xr:uid="{00000000-0005-0000-0000-0000400F0000}"/>
    <cellStyle name="1_Khoi luong doan 1_Su nghiep DCDC doi duoi" xfId="3937" xr:uid="{00000000-0005-0000-0000-0000410F0000}"/>
    <cellStyle name="1_Khoi Luong Hoang Truong - Hoang Phu" xfId="3938" xr:uid="{00000000-0005-0000-0000-0000420F0000}"/>
    <cellStyle name="1_Khoi Luong Hoang Truong - Hoang Phu_DT 2014" xfId="3939" xr:uid="{00000000-0005-0000-0000-0000430F0000}"/>
    <cellStyle name="1_Khoi Luong Hoang Truong - Hoang Phu_KH 2013 Huyen SÔNG MÃ" xfId="3940" xr:uid="{00000000-0005-0000-0000-0000440F0000}"/>
    <cellStyle name="1_Khoi Luong Hoang Truong - Hoang Phu_PL 01" xfId="3941" xr:uid="{00000000-0005-0000-0000-0000450F0000}"/>
    <cellStyle name="1_Khoi Luong Hoang Truong - Hoang Phu_PL 01 2" xfId="3942" xr:uid="{00000000-0005-0000-0000-0000460F0000}"/>
    <cellStyle name="1_Khoi Luong Hoang Truong - Hoang Phu_Su nghiep DCDC doi duoi" xfId="3943" xr:uid="{00000000-0005-0000-0000-0000470F0000}"/>
    <cellStyle name="1_Khoi luong_DT 2014" xfId="3944" xr:uid="{00000000-0005-0000-0000-0000480F0000}"/>
    <cellStyle name="1_Khoi luong_KH 2013 Huyen SÔNG MÃ" xfId="3945" xr:uid="{00000000-0005-0000-0000-0000490F0000}"/>
    <cellStyle name="1_Khoi luong_PL 01" xfId="3946" xr:uid="{00000000-0005-0000-0000-00004A0F0000}"/>
    <cellStyle name="1_Khoi luong_PL 01 2" xfId="3947" xr:uid="{00000000-0005-0000-0000-00004B0F0000}"/>
    <cellStyle name="1_Khoi luong_Su nghiep DCDC doi duoi" xfId="3948" xr:uid="{00000000-0005-0000-0000-00004C0F0000}"/>
    <cellStyle name="1_Khung 2012" xfId="3949" xr:uid="{00000000-0005-0000-0000-00004D0F0000}"/>
    <cellStyle name="1_Kl6-6-05" xfId="3896" xr:uid="{00000000-0005-0000-0000-0000180F0000}"/>
    <cellStyle name="1_Klnutgiao" xfId="3897" xr:uid="{00000000-0005-0000-0000-0000190F0000}"/>
    <cellStyle name="1_KLPA2s" xfId="3898" xr:uid="{00000000-0005-0000-0000-00001A0F0000}"/>
    <cellStyle name="1_KlQdinhduyet" xfId="3899" xr:uid="{00000000-0005-0000-0000-00001B0F0000}"/>
    <cellStyle name="1_KlQdinhduyet_!1 1 bao cao giao KH ve HTCMT vung TNB   12-12-2011" xfId="3900" xr:uid="{00000000-0005-0000-0000-00001C0F0000}"/>
    <cellStyle name="1_KlQdinhduyet_Bieu4HTMT" xfId="3901" xr:uid="{00000000-0005-0000-0000-00001D0F0000}"/>
    <cellStyle name="1_KlQdinhduyet_Bieu4HTMT_!1 1 bao cao giao KH ve HTCMT vung TNB   12-12-2011" xfId="3902" xr:uid="{00000000-0005-0000-0000-00001E0F0000}"/>
    <cellStyle name="1_KlQdinhduyet_Bieu4HTMT_KH TPCP vung TNB (03-1-2012)" xfId="3903" xr:uid="{00000000-0005-0000-0000-00001F0F0000}"/>
    <cellStyle name="1_KlQdinhduyet_DT 2014" xfId="3904" xr:uid="{00000000-0005-0000-0000-0000200F0000}"/>
    <cellStyle name="1_KlQdinhduyet_KH 2013 Huyen SÔNG MÃ" xfId="3905" xr:uid="{00000000-0005-0000-0000-0000210F0000}"/>
    <cellStyle name="1_KlQdinhduyet_KH TPCP vung TNB (03-1-2012)" xfId="3906" xr:uid="{00000000-0005-0000-0000-0000220F0000}"/>
    <cellStyle name="1_KlQdinhduyet_PL 01" xfId="3907" xr:uid="{00000000-0005-0000-0000-0000230F0000}"/>
    <cellStyle name="1_KlQdinhduyet_PL 01 2" xfId="3908" xr:uid="{00000000-0005-0000-0000-0000240F0000}"/>
    <cellStyle name="1_KlQdinhduyet_Tinh hinh TH du an 2010-2011 BC UBKTTW (phong Vxa)" xfId="3909" xr:uid="{00000000-0005-0000-0000-0000250F0000}"/>
    <cellStyle name="1_KlQdinhduyet_Tinh hinh TH du an BC doan giam sat HDND (phong Vxa)" xfId="3910" xr:uid="{00000000-0005-0000-0000-0000260F0000}"/>
    <cellStyle name="1_KlQL4goi5KCS" xfId="3911" xr:uid="{00000000-0005-0000-0000-0000270F0000}"/>
    <cellStyle name="1_Kltayth" xfId="3912" xr:uid="{00000000-0005-0000-0000-0000280F0000}"/>
    <cellStyle name="1_KltaythQDduyet" xfId="3913" xr:uid="{00000000-0005-0000-0000-0000290F0000}"/>
    <cellStyle name="1_Kluong4-2004" xfId="3914" xr:uid="{00000000-0005-0000-0000-00002A0F0000}"/>
    <cellStyle name="1_Kluong4-2004_DT 2014" xfId="3915" xr:uid="{00000000-0005-0000-0000-00002B0F0000}"/>
    <cellStyle name="1_Kluong4-2004_KH 2013 Huyen SÔNG MÃ" xfId="3916" xr:uid="{00000000-0005-0000-0000-00002C0F0000}"/>
    <cellStyle name="1_Kluong4-2004_PL 01" xfId="3917" xr:uid="{00000000-0005-0000-0000-00002D0F0000}"/>
    <cellStyle name="1_Kluong4-2004_PL 01 2" xfId="3918" xr:uid="{00000000-0005-0000-0000-00002E0F0000}"/>
    <cellStyle name="1_Kluong4-2004_Su nghiep DCDC doi duoi" xfId="3919" xr:uid="{00000000-0005-0000-0000-00002F0F0000}"/>
    <cellStyle name="1_Luong A6" xfId="3950" xr:uid="{00000000-0005-0000-0000-00004E0F0000}"/>
    <cellStyle name="1_maugiacotaluy" xfId="3951" xr:uid="{00000000-0005-0000-0000-00004F0F0000}"/>
    <cellStyle name="1_My Thanh Son Thanh" xfId="3952" xr:uid="{00000000-0005-0000-0000-0000500F0000}"/>
    <cellStyle name="1_Nhom I" xfId="3953" xr:uid="{00000000-0005-0000-0000-0000510F0000}"/>
    <cellStyle name="1_Nhom I_DT 2014" xfId="3954" xr:uid="{00000000-0005-0000-0000-0000520F0000}"/>
    <cellStyle name="1_Nhom I_KH 2013 Huyen SÔNG MÃ" xfId="3955" xr:uid="{00000000-0005-0000-0000-0000530F0000}"/>
    <cellStyle name="1_Nhom I_PL 01" xfId="3956" xr:uid="{00000000-0005-0000-0000-0000540F0000}"/>
    <cellStyle name="1_Nhom I_PL 01 2" xfId="3957" xr:uid="{00000000-0005-0000-0000-0000550F0000}"/>
    <cellStyle name="1_Nhom I_Su nghiep DCDC doi duoi" xfId="3958" xr:uid="{00000000-0005-0000-0000-0000560F0000}"/>
    <cellStyle name="1_PL 01" xfId="3959" xr:uid="{00000000-0005-0000-0000-0000570F0000}"/>
    <cellStyle name="1_Project N.Du" xfId="3960" xr:uid="{00000000-0005-0000-0000-0000580F0000}"/>
    <cellStyle name="1_Project N.Du.dien" xfId="3961" xr:uid="{00000000-0005-0000-0000-0000590F0000}"/>
    <cellStyle name="1_Project N.Du_DT 2014" xfId="3962" xr:uid="{00000000-0005-0000-0000-00005A0F0000}"/>
    <cellStyle name="1_Project N.Du_KH 2013 Huyen SÔNG MÃ" xfId="3963" xr:uid="{00000000-0005-0000-0000-00005B0F0000}"/>
    <cellStyle name="1_Project N.Du_PL 01" xfId="3964" xr:uid="{00000000-0005-0000-0000-00005C0F0000}"/>
    <cellStyle name="1_Project N.Du_PL 01 2" xfId="3965" xr:uid="{00000000-0005-0000-0000-00005D0F0000}"/>
    <cellStyle name="1_Project N.Du_Su nghiep DCDC doi duoi" xfId="3966" xr:uid="{00000000-0005-0000-0000-00005E0F0000}"/>
    <cellStyle name="1_Project QL4" xfId="3967" xr:uid="{00000000-0005-0000-0000-00005F0F0000}"/>
    <cellStyle name="1_Project QL4 goi 7" xfId="3968" xr:uid="{00000000-0005-0000-0000-0000600F0000}"/>
    <cellStyle name="1_Project QL4 goi 7_DT 2014" xfId="3969" xr:uid="{00000000-0005-0000-0000-0000610F0000}"/>
    <cellStyle name="1_Project QL4 goi 7_KH 2013 Huyen SÔNG MÃ" xfId="3970" xr:uid="{00000000-0005-0000-0000-0000620F0000}"/>
    <cellStyle name="1_Project QL4 goi 7_PL 01" xfId="3971" xr:uid="{00000000-0005-0000-0000-0000630F0000}"/>
    <cellStyle name="1_Project QL4 goi 7_PL 01 2" xfId="3972" xr:uid="{00000000-0005-0000-0000-0000640F0000}"/>
    <cellStyle name="1_Project QL4 goi 7_Su nghiep DCDC doi duoi" xfId="3973" xr:uid="{00000000-0005-0000-0000-0000650F0000}"/>
    <cellStyle name="1_Project QL4 goi5" xfId="3974" xr:uid="{00000000-0005-0000-0000-0000660F0000}"/>
    <cellStyle name="1_Project QL4 goi8" xfId="3975" xr:uid="{00000000-0005-0000-0000-0000670F0000}"/>
    <cellStyle name="1_QL1A-SUA2005" xfId="3976" xr:uid="{00000000-0005-0000-0000-0000680F0000}"/>
    <cellStyle name="1_QL1A-SUA2005_DT 2014" xfId="3977" xr:uid="{00000000-0005-0000-0000-0000690F0000}"/>
    <cellStyle name="1_QL1A-SUA2005_KH 2013 Huyen SÔNG MÃ" xfId="3978" xr:uid="{00000000-0005-0000-0000-00006A0F0000}"/>
    <cellStyle name="1_QL1A-SUA2005_PL 01" xfId="3979" xr:uid="{00000000-0005-0000-0000-00006B0F0000}"/>
    <cellStyle name="1_QL1A-SUA2005_PL 01 2" xfId="3980" xr:uid="{00000000-0005-0000-0000-00006C0F0000}"/>
    <cellStyle name="1_QL1A-SUA2005_Su nghiep DCDC doi duoi" xfId="3981" xr:uid="{00000000-0005-0000-0000-00006D0F0000}"/>
    <cellStyle name="1_Reserve" xfId="3982" xr:uid="{00000000-0005-0000-0000-00006E0F0000}"/>
    <cellStyle name="1_Reserve_001 Biểu KH vốn ngân sách 2014" xfId="3983" xr:uid="{00000000-0005-0000-0000-00006F0F0000}"/>
    <cellStyle name="1_Reserve_009 Biểu KH vốn ngân sách 2014(8.7.2013)" xfId="3984" xr:uid="{00000000-0005-0000-0000-0000700F0000}"/>
    <cellStyle name="1_Reserve_009 Biểu KH vốn ngân sách 2014(9..2013). thim" xfId="3985" xr:uid="{00000000-0005-0000-0000-0000710F0000}"/>
    <cellStyle name="1_Reserve_Bao cao dau tu 2012 (M1)" xfId="3986" xr:uid="{00000000-0005-0000-0000-0000720F0000}"/>
    <cellStyle name="1_Reserve_Biểu chỉ tiêu sản xuất lâm nghiệp 2014" xfId="3988" xr:uid="{00000000-0005-0000-0000-0000740F0000}"/>
    <cellStyle name="1_Reserve_BIEU HUONG DAN CTMTQG" xfId="3987" xr:uid="{00000000-0005-0000-0000-0000730F0000}"/>
    <cellStyle name="1_Reserve_mau bieu von kh 2014" xfId="3989" xr:uid="{00000000-0005-0000-0000-0000750F0000}"/>
    <cellStyle name="1_Reserve_mau bieu von kh 2014 KfW7" xfId="3990" xr:uid="{00000000-0005-0000-0000-0000760F0000}"/>
    <cellStyle name="1_Sheet1" xfId="3991" xr:uid="{00000000-0005-0000-0000-0000770F0000}"/>
    <cellStyle name="1_SUA MAI23" xfId="3992" xr:uid="{00000000-0005-0000-0000-0000780F0000}"/>
    <cellStyle name="1_SuoiTon" xfId="3993" xr:uid="{00000000-0005-0000-0000-0000790F0000}"/>
    <cellStyle name="1_SuoiTon_DT 2014" xfId="3994" xr:uid="{00000000-0005-0000-0000-00007A0F0000}"/>
    <cellStyle name="1_SuoiTon_KH 2013 Huyen SÔNG MÃ" xfId="3995" xr:uid="{00000000-0005-0000-0000-00007B0F0000}"/>
    <cellStyle name="1_SuoiTon_PL 01" xfId="3996" xr:uid="{00000000-0005-0000-0000-00007C0F0000}"/>
    <cellStyle name="1_SuoiTon_PL 01 2" xfId="3997" xr:uid="{00000000-0005-0000-0000-00007D0F0000}"/>
    <cellStyle name="1_SuoiTon_Su nghiep DCDC doi duoi" xfId="3998" xr:uid="{00000000-0005-0000-0000-00007E0F0000}"/>
    <cellStyle name="1_t" xfId="3999" xr:uid="{00000000-0005-0000-0000-00007F0F0000}"/>
    <cellStyle name="1_Tay THoa" xfId="4000" xr:uid="{00000000-0005-0000-0000-0000800F0000}"/>
    <cellStyle name="1_Tay THoa_DT 2014" xfId="4001" xr:uid="{00000000-0005-0000-0000-0000810F0000}"/>
    <cellStyle name="1_Tay THoa_KH 2013 Huyen SÔNG MÃ" xfId="4002" xr:uid="{00000000-0005-0000-0000-0000820F0000}"/>
    <cellStyle name="1_Tay THoa_PL 01" xfId="4003" xr:uid="{00000000-0005-0000-0000-0000830F0000}"/>
    <cellStyle name="1_Tay THoa_PL 01 2" xfId="4004" xr:uid="{00000000-0005-0000-0000-0000840F0000}"/>
    <cellStyle name="1_Tay THoa_Su nghiep DCDC doi duoi" xfId="4005" xr:uid="{00000000-0005-0000-0000-0000850F0000}"/>
    <cellStyle name="1_TN - Ho tro khac 2011" xfId="4006" xr:uid="{00000000-0005-0000-0000-0000860F0000}"/>
    <cellStyle name="1_Tong hop DT dieu chinh duong 38-95" xfId="4007" xr:uid="{00000000-0005-0000-0000-0000870F0000}"/>
    <cellStyle name="1_Tong hop khoi luong duong 557 (30-5-2006)" xfId="4008" xr:uid="{00000000-0005-0000-0000-0000880F0000}"/>
    <cellStyle name="1_Tong muc dau tu" xfId="4009" xr:uid="{00000000-0005-0000-0000-0000890F0000}"/>
    <cellStyle name="1_TRUNG PMU 5" xfId="4016" xr:uid="{00000000-0005-0000-0000-0000900F0000}"/>
    <cellStyle name="1_Tuyen so 1-Km0+00 - Km0+852.56" xfId="4010" xr:uid="{00000000-0005-0000-0000-00008A0F0000}"/>
    <cellStyle name="1_Tuyen so 1-Km0+00 - Km0+852.56_DT 2014" xfId="4011" xr:uid="{00000000-0005-0000-0000-00008B0F0000}"/>
    <cellStyle name="1_Tuyen so 1-Km0+00 - Km0+852.56_KH 2013 Huyen SÔNG MÃ" xfId="4012" xr:uid="{00000000-0005-0000-0000-00008C0F0000}"/>
    <cellStyle name="1_Tuyen so 1-Km0+00 - Km0+852.56_PL 01" xfId="4013" xr:uid="{00000000-0005-0000-0000-00008D0F0000}"/>
    <cellStyle name="1_Tuyen so 1-Km0+00 - Km0+852.56_PL 01 2" xfId="4014" xr:uid="{00000000-0005-0000-0000-00008E0F0000}"/>
    <cellStyle name="1_Tuyen so 1-Km0+00 - Km0+852.56_Su nghiep DCDC doi duoi" xfId="4015" xr:uid="{00000000-0005-0000-0000-00008F0F0000}"/>
    <cellStyle name="1_VatLieu 3 cau -NA" xfId="4017" xr:uid="{00000000-0005-0000-0000-0000910F0000}"/>
    <cellStyle name="1_VatLieu 3 cau -NA_DT 2014" xfId="4018" xr:uid="{00000000-0005-0000-0000-0000920F0000}"/>
    <cellStyle name="1_VatLieu 3 cau -NA_KH 2013 Huyen SÔNG MÃ" xfId="4019" xr:uid="{00000000-0005-0000-0000-0000930F0000}"/>
    <cellStyle name="1_VatLieu 3 cau -NA_PL 01" xfId="4020" xr:uid="{00000000-0005-0000-0000-0000940F0000}"/>
    <cellStyle name="1_VatLieu 3 cau -NA_PL 01 2" xfId="4021" xr:uid="{00000000-0005-0000-0000-0000950F0000}"/>
    <cellStyle name="1_VatLieu 3 cau -NA_Su nghiep DCDC doi duoi" xfId="4022" xr:uid="{00000000-0005-0000-0000-0000960F0000}"/>
    <cellStyle name="1_ÿÿÿÿÿ" xfId="4023" xr:uid="{00000000-0005-0000-0000-0000970F0000}"/>
    <cellStyle name="1_ÿÿÿÿÿ_1" xfId="4024" xr:uid="{00000000-0005-0000-0000-0000980F0000}"/>
    <cellStyle name="1_ÿÿÿÿÿ_1_DT 2014" xfId="4025" xr:uid="{00000000-0005-0000-0000-0000990F0000}"/>
    <cellStyle name="1_ÿÿÿÿÿ_1_KH 2013 Huyen SÔNG MÃ" xfId="4026" xr:uid="{00000000-0005-0000-0000-00009A0F0000}"/>
    <cellStyle name="1_ÿÿÿÿÿ_1_PL 01" xfId="4027" xr:uid="{00000000-0005-0000-0000-00009B0F0000}"/>
    <cellStyle name="1_ÿÿÿÿÿ_1_PL 01 2" xfId="4028" xr:uid="{00000000-0005-0000-0000-00009C0F0000}"/>
    <cellStyle name="1_ÿÿÿÿÿ_1_Su nghiep DCDC doi duoi" xfId="4029" xr:uid="{00000000-0005-0000-0000-00009D0F0000}"/>
    <cellStyle name="1_ÿÿÿÿÿ_Bieu tong hop nhu cau ung 2011 da chon loc -Mien nui" xfId="4030" xr:uid="{00000000-0005-0000-0000-00009E0F0000}"/>
    <cellStyle name="1_ÿÿÿÿÿ_Bieu tong hop nhu cau ung 2011 da chon loc -Mien nui 10" xfId="4031" xr:uid="{00000000-0005-0000-0000-00009F0F0000}"/>
    <cellStyle name="1_ÿÿÿÿÿ_Bieu tong hop nhu cau ung 2011 da chon loc -Mien nui 11" xfId="4032" xr:uid="{00000000-0005-0000-0000-0000A00F0000}"/>
    <cellStyle name="1_ÿÿÿÿÿ_Bieu tong hop nhu cau ung 2011 da chon loc -Mien nui 12" xfId="4033" xr:uid="{00000000-0005-0000-0000-0000A10F0000}"/>
    <cellStyle name="1_ÿÿÿÿÿ_Bieu tong hop nhu cau ung 2011 da chon loc -Mien nui 13" xfId="4034" xr:uid="{00000000-0005-0000-0000-0000A20F0000}"/>
    <cellStyle name="1_ÿÿÿÿÿ_Bieu tong hop nhu cau ung 2011 da chon loc -Mien nui 14" xfId="4035" xr:uid="{00000000-0005-0000-0000-0000A30F0000}"/>
    <cellStyle name="1_ÿÿÿÿÿ_Bieu tong hop nhu cau ung 2011 da chon loc -Mien nui 15" xfId="4036" xr:uid="{00000000-0005-0000-0000-0000A40F0000}"/>
    <cellStyle name="1_ÿÿÿÿÿ_Bieu tong hop nhu cau ung 2011 da chon loc -Mien nui 16" xfId="4037" xr:uid="{00000000-0005-0000-0000-0000A50F0000}"/>
    <cellStyle name="1_ÿÿÿÿÿ_Bieu tong hop nhu cau ung 2011 da chon loc -Mien nui 17" xfId="4038" xr:uid="{00000000-0005-0000-0000-0000A60F0000}"/>
    <cellStyle name="1_ÿÿÿÿÿ_Bieu tong hop nhu cau ung 2011 da chon loc -Mien nui 18" xfId="4039" xr:uid="{00000000-0005-0000-0000-0000A70F0000}"/>
    <cellStyle name="1_ÿÿÿÿÿ_Bieu tong hop nhu cau ung 2011 da chon loc -Mien nui 2" xfId="4040" xr:uid="{00000000-0005-0000-0000-0000A80F0000}"/>
    <cellStyle name="1_ÿÿÿÿÿ_Bieu tong hop nhu cau ung 2011 da chon loc -Mien nui 3" xfId="4041" xr:uid="{00000000-0005-0000-0000-0000A90F0000}"/>
    <cellStyle name="1_ÿÿÿÿÿ_Bieu tong hop nhu cau ung 2011 da chon loc -Mien nui 4" xfId="4042" xr:uid="{00000000-0005-0000-0000-0000AA0F0000}"/>
    <cellStyle name="1_ÿÿÿÿÿ_Bieu tong hop nhu cau ung 2011 da chon loc -Mien nui 5" xfId="4043" xr:uid="{00000000-0005-0000-0000-0000AB0F0000}"/>
    <cellStyle name="1_ÿÿÿÿÿ_Bieu tong hop nhu cau ung 2011 da chon loc -Mien nui 6" xfId="4044" xr:uid="{00000000-0005-0000-0000-0000AC0F0000}"/>
    <cellStyle name="1_ÿÿÿÿÿ_Bieu tong hop nhu cau ung 2011 da chon loc -Mien nui 7" xfId="4045" xr:uid="{00000000-0005-0000-0000-0000AD0F0000}"/>
    <cellStyle name="1_ÿÿÿÿÿ_Bieu tong hop nhu cau ung 2011 da chon loc -Mien nui 8" xfId="4046" xr:uid="{00000000-0005-0000-0000-0000AE0F0000}"/>
    <cellStyle name="1_ÿÿÿÿÿ_Bieu tong hop nhu cau ung 2011 da chon loc -Mien nui 9" xfId="4047" xr:uid="{00000000-0005-0000-0000-0000AF0F0000}"/>
    <cellStyle name="1_ÿÿÿÿÿ_Book1" xfId="4048" xr:uid="{00000000-0005-0000-0000-0000B00F0000}"/>
    <cellStyle name="1_ÿÿÿÿÿ_Book1 10" xfId="4049" xr:uid="{00000000-0005-0000-0000-0000B10F0000}"/>
    <cellStyle name="1_ÿÿÿÿÿ_Book1 11" xfId="4050" xr:uid="{00000000-0005-0000-0000-0000B20F0000}"/>
    <cellStyle name="1_ÿÿÿÿÿ_Book1 12" xfId="4051" xr:uid="{00000000-0005-0000-0000-0000B30F0000}"/>
    <cellStyle name="1_ÿÿÿÿÿ_Book1 13" xfId="4052" xr:uid="{00000000-0005-0000-0000-0000B40F0000}"/>
    <cellStyle name="1_ÿÿÿÿÿ_Book1 14" xfId="4053" xr:uid="{00000000-0005-0000-0000-0000B50F0000}"/>
    <cellStyle name="1_ÿÿÿÿÿ_Book1 15" xfId="4054" xr:uid="{00000000-0005-0000-0000-0000B60F0000}"/>
    <cellStyle name="1_ÿÿÿÿÿ_Book1 16" xfId="4055" xr:uid="{00000000-0005-0000-0000-0000B70F0000}"/>
    <cellStyle name="1_ÿÿÿÿÿ_Book1 17" xfId="4056" xr:uid="{00000000-0005-0000-0000-0000B80F0000}"/>
    <cellStyle name="1_ÿÿÿÿÿ_Book1 18" xfId="4057" xr:uid="{00000000-0005-0000-0000-0000B90F0000}"/>
    <cellStyle name="1_ÿÿÿÿÿ_Book1 19" xfId="4058" xr:uid="{00000000-0005-0000-0000-0000BA0F0000}"/>
    <cellStyle name="1_ÿÿÿÿÿ_Book1 2" xfId="4059" xr:uid="{00000000-0005-0000-0000-0000BB0F0000}"/>
    <cellStyle name="1_ÿÿÿÿÿ_Book1 20" xfId="4060" xr:uid="{00000000-0005-0000-0000-0000BC0F0000}"/>
    <cellStyle name="1_ÿÿÿÿÿ_Book1 21" xfId="4061" xr:uid="{00000000-0005-0000-0000-0000BD0F0000}"/>
    <cellStyle name="1_ÿÿÿÿÿ_Book1 3" xfId="4062" xr:uid="{00000000-0005-0000-0000-0000BE0F0000}"/>
    <cellStyle name="1_ÿÿÿÿÿ_Book1 4" xfId="4063" xr:uid="{00000000-0005-0000-0000-0000BF0F0000}"/>
    <cellStyle name="1_ÿÿÿÿÿ_Book1 5" xfId="4064" xr:uid="{00000000-0005-0000-0000-0000C00F0000}"/>
    <cellStyle name="1_ÿÿÿÿÿ_Book1 6" xfId="4065" xr:uid="{00000000-0005-0000-0000-0000C10F0000}"/>
    <cellStyle name="1_ÿÿÿÿÿ_Book1 7" xfId="4066" xr:uid="{00000000-0005-0000-0000-0000C20F0000}"/>
    <cellStyle name="1_ÿÿÿÿÿ_Book1 8" xfId="4067" xr:uid="{00000000-0005-0000-0000-0000C30F0000}"/>
    <cellStyle name="1_ÿÿÿÿÿ_Book1 9" xfId="4068" xr:uid="{00000000-0005-0000-0000-0000C40F0000}"/>
    <cellStyle name="1_ÿÿÿÿÿ_Kh ql62 (2010) 11-09" xfId="4069" xr:uid="{00000000-0005-0000-0000-0000C50F0000}"/>
    <cellStyle name="1_ÿÿÿÿÿ_Khung 2012" xfId="4070" xr:uid="{00000000-0005-0000-0000-0000C60F0000}"/>
    <cellStyle name="1_ÿÿÿÿÿ_Tong hop DT dieu chinh duong 38-95" xfId="4071" xr:uid="{00000000-0005-0000-0000-0000C70F0000}"/>
    <cellStyle name="1_ÿÿÿÿÿ_Tong hop DT dieu chinh duong 38-95 10" xfId="4072" xr:uid="{00000000-0005-0000-0000-0000C80F0000}"/>
    <cellStyle name="1_ÿÿÿÿÿ_Tong hop DT dieu chinh duong 38-95 11" xfId="4073" xr:uid="{00000000-0005-0000-0000-0000C90F0000}"/>
    <cellStyle name="1_ÿÿÿÿÿ_Tong hop DT dieu chinh duong 38-95 12" xfId="4074" xr:uid="{00000000-0005-0000-0000-0000CA0F0000}"/>
    <cellStyle name="1_ÿÿÿÿÿ_Tong hop DT dieu chinh duong 38-95 13" xfId="4075" xr:uid="{00000000-0005-0000-0000-0000CB0F0000}"/>
    <cellStyle name="1_ÿÿÿÿÿ_Tong hop DT dieu chinh duong 38-95 14" xfId="4076" xr:uid="{00000000-0005-0000-0000-0000CC0F0000}"/>
    <cellStyle name="1_ÿÿÿÿÿ_Tong hop DT dieu chinh duong 38-95 15" xfId="4077" xr:uid="{00000000-0005-0000-0000-0000CD0F0000}"/>
    <cellStyle name="1_ÿÿÿÿÿ_Tong hop DT dieu chinh duong 38-95 16" xfId="4078" xr:uid="{00000000-0005-0000-0000-0000CE0F0000}"/>
    <cellStyle name="1_ÿÿÿÿÿ_Tong hop DT dieu chinh duong 38-95 17" xfId="4079" xr:uid="{00000000-0005-0000-0000-0000CF0F0000}"/>
    <cellStyle name="1_ÿÿÿÿÿ_Tong hop DT dieu chinh duong 38-95 18" xfId="4080" xr:uid="{00000000-0005-0000-0000-0000D00F0000}"/>
    <cellStyle name="1_ÿÿÿÿÿ_Tong hop DT dieu chinh duong 38-95 19" xfId="4081" xr:uid="{00000000-0005-0000-0000-0000D10F0000}"/>
    <cellStyle name="1_ÿÿÿÿÿ_Tong hop DT dieu chinh duong 38-95 2" xfId="4082" xr:uid="{00000000-0005-0000-0000-0000D20F0000}"/>
    <cellStyle name="1_ÿÿÿÿÿ_Tong hop DT dieu chinh duong 38-95 20" xfId="4083" xr:uid="{00000000-0005-0000-0000-0000D30F0000}"/>
    <cellStyle name="1_ÿÿÿÿÿ_Tong hop DT dieu chinh duong 38-95 21" xfId="4084" xr:uid="{00000000-0005-0000-0000-0000D40F0000}"/>
    <cellStyle name="1_ÿÿÿÿÿ_Tong hop DT dieu chinh duong 38-95 3" xfId="4085" xr:uid="{00000000-0005-0000-0000-0000D50F0000}"/>
    <cellStyle name="1_ÿÿÿÿÿ_Tong hop DT dieu chinh duong 38-95 4" xfId="4086" xr:uid="{00000000-0005-0000-0000-0000D60F0000}"/>
    <cellStyle name="1_ÿÿÿÿÿ_Tong hop DT dieu chinh duong 38-95 5" xfId="4087" xr:uid="{00000000-0005-0000-0000-0000D70F0000}"/>
    <cellStyle name="1_ÿÿÿÿÿ_Tong hop DT dieu chinh duong 38-95 6" xfId="4088" xr:uid="{00000000-0005-0000-0000-0000D80F0000}"/>
    <cellStyle name="1_ÿÿÿÿÿ_Tong hop DT dieu chinh duong 38-95 7" xfId="4089" xr:uid="{00000000-0005-0000-0000-0000D90F0000}"/>
    <cellStyle name="1_ÿÿÿÿÿ_Tong hop DT dieu chinh duong 38-95 8" xfId="4090" xr:uid="{00000000-0005-0000-0000-0000DA0F0000}"/>
    <cellStyle name="1_ÿÿÿÿÿ_Tong hop DT dieu chinh duong 38-95 9" xfId="4091" xr:uid="{00000000-0005-0000-0000-0000DB0F0000}"/>
    <cellStyle name="_x0001_1¼„½(" xfId="4092" xr:uid="{00000000-0005-0000-0000-0000DC0F0000}"/>
    <cellStyle name="_x0001_1¼½(" xfId="4093" xr:uid="{00000000-0005-0000-0000-0000DD0F0000}"/>
    <cellStyle name="15" xfId="4094" xr:uid="{00000000-0005-0000-0000-0000DE0F0000}"/>
    <cellStyle name="18" xfId="4095" xr:uid="{00000000-0005-0000-0000-0000DF0F0000}"/>
    <cellStyle name="196W50" xfId="4096" xr:uid="{00000000-0005-0000-0000-0000E00F0000}"/>
    <cellStyle name="¹éºÐÀ²_      " xfId="4097" xr:uid="{00000000-0005-0000-0000-0000E10F0000}"/>
    <cellStyle name="2" xfId="4098" xr:uid="{00000000-0005-0000-0000-0000E20F0000}"/>
    <cellStyle name="2_A che do KS +chi BQL" xfId="4099" xr:uid="{00000000-0005-0000-0000-0000E30F0000}"/>
    <cellStyle name="2_BANG CAM COC GPMB 8km" xfId="4100" xr:uid="{00000000-0005-0000-0000-0000E40F0000}"/>
    <cellStyle name="2_BANG CAM COC GPMB 8km_DT 2014" xfId="4101" xr:uid="{00000000-0005-0000-0000-0000E50F0000}"/>
    <cellStyle name="2_BANG CAM COC GPMB 8km_KH 2013 Huyen SÔNG MÃ" xfId="4102" xr:uid="{00000000-0005-0000-0000-0000E60F0000}"/>
    <cellStyle name="2_BANG CAM COC GPMB 8km_PL 01" xfId="4103" xr:uid="{00000000-0005-0000-0000-0000E70F0000}"/>
    <cellStyle name="2_BANG CAM COC GPMB 8km_PL 01 2" xfId="4104" xr:uid="{00000000-0005-0000-0000-0000E80F0000}"/>
    <cellStyle name="2_BANG CAM COC GPMB 8km_Su nghiep DCDC doi duoi" xfId="4105" xr:uid="{00000000-0005-0000-0000-0000E90F0000}"/>
    <cellStyle name="2_bang tinh tai trong" xfId="4106" xr:uid="{00000000-0005-0000-0000-0000EA0F0000}"/>
    <cellStyle name="2_Bang tong hop khoi luong" xfId="4107" xr:uid="{00000000-0005-0000-0000-0000EB0F0000}"/>
    <cellStyle name="2_Book1" xfId="4108" xr:uid="{00000000-0005-0000-0000-0000EC0F0000}"/>
    <cellStyle name="2_Book1 2" xfId="4109" xr:uid="{00000000-0005-0000-0000-0000ED0F0000}"/>
    <cellStyle name="2_Book1 3" xfId="4110" xr:uid="{00000000-0005-0000-0000-0000EE0F0000}"/>
    <cellStyle name="2_Book1 4" xfId="4111" xr:uid="{00000000-0005-0000-0000-0000EF0F0000}"/>
    <cellStyle name="2_Book1_1" xfId="4112" xr:uid="{00000000-0005-0000-0000-0000F00F0000}"/>
    <cellStyle name="2_Book1_1_!1 1 bao cao giao KH ve HTCMT vung TNB   12-12-2011" xfId="4113" xr:uid="{00000000-0005-0000-0000-0000F10F0000}"/>
    <cellStyle name="2_Book1_1_Bieu4HTMT" xfId="4114" xr:uid="{00000000-0005-0000-0000-0000F20F0000}"/>
    <cellStyle name="2_Book1_1_Bieu4HTMT_!1 1 bao cao giao KH ve HTCMT vung TNB   12-12-2011" xfId="4115" xr:uid="{00000000-0005-0000-0000-0000F30F0000}"/>
    <cellStyle name="2_Book1_1_Bieu4HTMT_KH TPCP vung TNB (03-1-2012)" xfId="4116" xr:uid="{00000000-0005-0000-0000-0000F40F0000}"/>
    <cellStyle name="2_Book1_1_DT 2014" xfId="4117" xr:uid="{00000000-0005-0000-0000-0000F50F0000}"/>
    <cellStyle name="2_Book1_1_KH 2013 Huyen SÔNG MÃ" xfId="4118" xr:uid="{00000000-0005-0000-0000-0000F60F0000}"/>
    <cellStyle name="2_Book1_1_KH TPCP vung TNB (03-1-2012)" xfId="4119" xr:uid="{00000000-0005-0000-0000-0000F70F0000}"/>
    <cellStyle name="2_Book1_1_PL 01" xfId="4120" xr:uid="{00000000-0005-0000-0000-0000F80F0000}"/>
    <cellStyle name="2_Book1_1_PL 01 2" xfId="4121" xr:uid="{00000000-0005-0000-0000-0000F90F0000}"/>
    <cellStyle name="2_Book1_1_Tinh hinh TH du an 2010-2011 BC UBKTTW (phong Vxa)" xfId="4122" xr:uid="{00000000-0005-0000-0000-0000FA0F0000}"/>
    <cellStyle name="2_Book1_1_Tinh hinh TH du an BC doan giam sat HDND (phong Vxa)" xfId="4123" xr:uid="{00000000-0005-0000-0000-0000FB0F0000}"/>
    <cellStyle name="2_Book1_Bản đối chiếu (ok)" xfId="4124" xr:uid="{00000000-0005-0000-0000-0000FC0F0000}"/>
    <cellStyle name="2_Book1_Bieu Tổng hợp XDCB  BC đến 30. 11.2013" xfId="4125" xr:uid="{00000000-0005-0000-0000-0000FD0F0000}"/>
    <cellStyle name="2_Book1_Book1" xfId="4126" xr:uid="{00000000-0005-0000-0000-0000FE0F0000}"/>
    <cellStyle name="2_Book1_Book1_DT 2014" xfId="4127" xr:uid="{00000000-0005-0000-0000-0000FF0F0000}"/>
    <cellStyle name="2_Book1_Book1_KH 2013 Huyen SÔNG MÃ" xfId="4128" xr:uid="{00000000-0005-0000-0000-000000100000}"/>
    <cellStyle name="2_Book1_Book1_PL 01" xfId="4129" xr:uid="{00000000-0005-0000-0000-000001100000}"/>
    <cellStyle name="2_Book1_Book1_PL 01 2" xfId="4130" xr:uid="{00000000-0005-0000-0000-000002100000}"/>
    <cellStyle name="2_Book1_Book1_Su nghiep DCDC doi duoi" xfId="4131" xr:uid="{00000000-0005-0000-0000-000003100000}"/>
    <cellStyle name="2_Book1_BQL-ok" xfId="4132" xr:uid="{00000000-0005-0000-0000-000004100000}"/>
    <cellStyle name="2_Book1_CAU XOP XANG II(su­a)" xfId="4133" xr:uid="{00000000-0005-0000-0000-000005100000}"/>
    <cellStyle name="2_Book1_CAU XOP XANG II(su­a)_DT 2014" xfId="4134" xr:uid="{00000000-0005-0000-0000-000006100000}"/>
    <cellStyle name="2_Book1_CAU XOP XANG II(su­a)_KH 2013 Huyen SÔNG MÃ" xfId="4135" xr:uid="{00000000-0005-0000-0000-000007100000}"/>
    <cellStyle name="2_Book1_CAU XOP XANG II(su­a)_PL 01" xfId="4136" xr:uid="{00000000-0005-0000-0000-000008100000}"/>
    <cellStyle name="2_Book1_CAU XOP XANG II(su­a)_PL 01 2" xfId="4137" xr:uid="{00000000-0005-0000-0000-000009100000}"/>
    <cellStyle name="2_Book1_CAU XOP XANG II(su­a)_Su nghiep DCDC doi duoi" xfId="4138" xr:uid="{00000000-0005-0000-0000-00000A100000}"/>
    <cellStyle name="2_Book1_Dieu phoi dat goi 1" xfId="4139" xr:uid="{00000000-0005-0000-0000-00000B100000}"/>
    <cellStyle name="2_Book1_Dieu phoi dat goi 2" xfId="4140" xr:uid="{00000000-0005-0000-0000-00000C100000}"/>
    <cellStyle name="2_Book1_DT 2014" xfId="4141" xr:uid="{00000000-0005-0000-0000-00000D100000}"/>
    <cellStyle name="2_Book1_DT Kha thi ngay 11-2-06" xfId="4142" xr:uid="{00000000-0005-0000-0000-00000E100000}"/>
    <cellStyle name="2_Book1_DT Kha thi ngay 11-2-06_DT 2014" xfId="4143" xr:uid="{00000000-0005-0000-0000-00000F100000}"/>
    <cellStyle name="2_Book1_DT Kha thi ngay 11-2-06_KH 2013 Huyen SÔNG MÃ" xfId="4144" xr:uid="{00000000-0005-0000-0000-000010100000}"/>
    <cellStyle name="2_Book1_DT Kha thi ngay 11-2-06_PL 01" xfId="4145" xr:uid="{00000000-0005-0000-0000-000011100000}"/>
    <cellStyle name="2_Book1_DT Kha thi ngay 11-2-06_PL 01 2" xfId="4146" xr:uid="{00000000-0005-0000-0000-000012100000}"/>
    <cellStyle name="2_Book1_DT Kha thi ngay 11-2-06_Su nghiep DCDC doi duoi" xfId="4147" xr:uid="{00000000-0005-0000-0000-000013100000}"/>
    <cellStyle name="2_Book1_DT ngay 04-01-2006" xfId="4148" xr:uid="{00000000-0005-0000-0000-000014100000}"/>
    <cellStyle name="2_Book1_DT ngay 11-4-2006" xfId="4149" xr:uid="{00000000-0005-0000-0000-000015100000}"/>
    <cellStyle name="2_Book1_DT ngay 15-11-05" xfId="4150" xr:uid="{00000000-0005-0000-0000-000016100000}"/>
    <cellStyle name="2_Book1_DT ngay 15-11-05_DT 2014" xfId="4151" xr:uid="{00000000-0005-0000-0000-000017100000}"/>
    <cellStyle name="2_Book1_DT ngay 15-11-05_KH 2013 Huyen SÔNG MÃ" xfId="4152" xr:uid="{00000000-0005-0000-0000-000018100000}"/>
    <cellStyle name="2_Book1_DT ngay 15-11-05_PL 01" xfId="4153" xr:uid="{00000000-0005-0000-0000-000019100000}"/>
    <cellStyle name="2_Book1_DT ngay 15-11-05_PL 01 2" xfId="4154" xr:uid="{00000000-0005-0000-0000-00001A100000}"/>
    <cellStyle name="2_Book1_DT ngay 15-11-05_Su nghiep DCDC doi duoi" xfId="4155" xr:uid="{00000000-0005-0000-0000-00001B100000}"/>
    <cellStyle name="2_Book1_Du toan KT-TCsua theo TT 03 - YC 471" xfId="4156" xr:uid="{00000000-0005-0000-0000-00001C100000}"/>
    <cellStyle name="2_Book1_Du toan Phuong lam" xfId="4157" xr:uid="{00000000-0005-0000-0000-00001D100000}"/>
    <cellStyle name="2_Book1_Du toan Phuong lam_DT 2014" xfId="4158" xr:uid="{00000000-0005-0000-0000-00001E100000}"/>
    <cellStyle name="2_Book1_Du toan Phuong lam_KH 2013 Huyen SÔNG MÃ" xfId="4159" xr:uid="{00000000-0005-0000-0000-00001F100000}"/>
    <cellStyle name="2_Book1_Du toan Phuong lam_PL 01" xfId="4160" xr:uid="{00000000-0005-0000-0000-000020100000}"/>
    <cellStyle name="2_Book1_Du toan Phuong lam_PL 01 2" xfId="4161" xr:uid="{00000000-0005-0000-0000-000021100000}"/>
    <cellStyle name="2_Book1_Du toan Phuong lam_Su nghiep DCDC doi duoi" xfId="4162" xr:uid="{00000000-0005-0000-0000-000022100000}"/>
    <cellStyle name="2_Book1_Du toan QL 27 (23-12-2005)" xfId="4163" xr:uid="{00000000-0005-0000-0000-000023100000}"/>
    <cellStyle name="2_Book1_DuAnKT ngay 11-2-2006" xfId="4164" xr:uid="{00000000-0005-0000-0000-000024100000}"/>
    <cellStyle name="2_Book1_Goi 1" xfId="4165" xr:uid="{00000000-0005-0000-0000-000025100000}"/>
    <cellStyle name="2_Book1_Goi thau so 2 (20-6-2006)" xfId="4166" xr:uid="{00000000-0005-0000-0000-000026100000}"/>
    <cellStyle name="2_Book1_Goi thau so 2 (20-6-2006)_DT 2014" xfId="4167" xr:uid="{00000000-0005-0000-0000-000027100000}"/>
    <cellStyle name="2_Book1_Goi thau so 2 (20-6-2006)_KH 2013 Huyen SÔNG MÃ" xfId="4168" xr:uid="{00000000-0005-0000-0000-000028100000}"/>
    <cellStyle name="2_Book1_Goi thau so 2 (20-6-2006)_PL 01" xfId="4169" xr:uid="{00000000-0005-0000-0000-000029100000}"/>
    <cellStyle name="2_Book1_Goi thau so 2 (20-6-2006)_PL 01 2" xfId="4170" xr:uid="{00000000-0005-0000-0000-00002A100000}"/>
    <cellStyle name="2_Book1_Goi thau so 2 (20-6-2006)_Su nghiep DCDC doi duoi" xfId="4171" xr:uid="{00000000-0005-0000-0000-00002B100000}"/>
    <cellStyle name="2_Book1_Goi02(25-05-2006)" xfId="4172" xr:uid="{00000000-0005-0000-0000-00002C100000}"/>
    <cellStyle name="2_Book1_K C N - HUNG DONG L.NHUA" xfId="4173" xr:uid="{00000000-0005-0000-0000-00002D100000}"/>
    <cellStyle name="2_Book1_K C N - HUNG DONG L.NHUA_DT 2014" xfId="4174" xr:uid="{00000000-0005-0000-0000-00002E100000}"/>
    <cellStyle name="2_Book1_K C N - HUNG DONG L.NHUA_KH 2013 Huyen SÔNG MÃ" xfId="4175" xr:uid="{00000000-0005-0000-0000-00002F100000}"/>
    <cellStyle name="2_Book1_K C N - HUNG DONG L.NHUA_PL 01" xfId="4176" xr:uid="{00000000-0005-0000-0000-000030100000}"/>
    <cellStyle name="2_Book1_K C N - HUNG DONG L.NHUA_PL 01 2" xfId="4177" xr:uid="{00000000-0005-0000-0000-000031100000}"/>
    <cellStyle name="2_Book1_K C N - HUNG DONG L.NHUA_Su nghiep DCDC doi duoi" xfId="4178" xr:uid="{00000000-0005-0000-0000-000032100000}"/>
    <cellStyle name="2_Book1_KH 2013 Huyen SÔNG MÃ" xfId="4179" xr:uid="{00000000-0005-0000-0000-000033100000}"/>
    <cellStyle name="2_Book1_Khoi luong 3b" xfId="4180" xr:uid="{00000000-0005-0000-0000-000034100000}"/>
    <cellStyle name="2_Book1_Khoi Luong Hoang Truong - Hoang Phu" xfId="4181" xr:uid="{00000000-0005-0000-0000-000035100000}"/>
    <cellStyle name="2_Book1_Khoi Luong Hoang Truong - Hoang Phu_DT 2014" xfId="4182" xr:uid="{00000000-0005-0000-0000-000036100000}"/>
    <cellStyle name="2_Book1_Khoi Luong Hoang Truong - Hoang Phu_KH 2013 Huyen SÔNG MÃ" xfId="4183" xr:uid="{00000000-0005-0000-0000-000037100000}"/>
    <cellStyle name="2_Book1_Khoi Luong Hoang Truong - Hoang Phu_PL 01" xfId="4184" xr:uid="{00000000-0005-0000-0000-000038100000}"/>
    <cellStyle name="2_Book1_Khoi Luong Hoang Truong - Hoang Phu_PL 01 2" xfId="4185" xr:uid="{00000000-0005-0000-0000-000039100000}"/>
    <cellStyle name="2_Book1_Khoi Luong Hoang Truong - Hoang Phu_Su nghiep DCDC doi duoi" xfId="4186" xr:uid="{00000000-0005-0000-0000-00003A100000}"/>
    <cellStyle name="2_Book1_Muong TL" xfId="4187" xr:uid="{00000000-0005-0000-0000-00003B100000}"/>
    <cellStyle name="2_Book1_PL 01" xfId="4188" xr:uid="{00000000-0005-0000-0000-00003C100000}"/>
    <cellStyle name="2_Book1_PL 01 2" xfId="4189" xr:uid="{00000000-0005-0000-0000-00003D100000}"/>
    <cellStyle name="2_Book1_Tuyen so 1-Km0+00 - Km0+852.56" xfId="4190" xr:uid="{00000000-0005-0000-0000-00003E100000}"/>
    <cellStyle name="2_C" xfId="4191" xr:uid="{00000000-0005-0000-0000-00003F100000}"/>
    <cellStyle name="2_Cau Hua Trai (TT 04)" xfId="4192" xr:uid="{00000000-0005-0000-0000-000040100000}"/>
    <cellStyle name="2_Cau Thanh Ha 1" xfId="4193" xr:uid="{00000000-0005-0000-0000-000041100000}"/>
    <cellStyle name="2_Cau thuy dien Ban La (Cu Anh)" xfId="4194" xr:uid="{00000000-0005-0000-0000-000042100000}"/>
    <cellStyle name="2_Cau thuy dien Ban La (Cu Anh)_!1 1 bao cao giao KH ve HTCMT vung TNB   12-12-2011" xfId="4195" xr:uid="{00000000-0005-0000-0000-000043100000}"/>
    <cellStyle name="2_Cau thuy dien Ban La (Cu Anh)_Bieu4HTMT" xfId="4196" xr:uid="{00000000-0005-0000-0000-000044100000}"/>
    <cellStyle name="2_Cau thuy dien Ban La (Cu Anh)_Bieu4HTMT_!1 1 bao cao giao KH ve HTCMT vung TNB   12-12-2011" xfId="4197" xr:uid="{00000000-0005-0000-0000-000045100000}"/>
    <cellStyle name="2_Cau thuy dien Ban La (Cu Anh)_Bieu4HTMT_KH TPCP vung TNB (03-1-2012)" xfId="4198" xr:uid="{00000000-0005-0000-0000-000046100000}"/>
    <cellStyle name="2_Cau thuy dien Ban La (Cu Anh)_DT 2014" xfId="4199" xr:uid="{00000000-0005-0000-0000-000047100000}"/>
    <cellStyle name="2_Cau thuy dien Ban La (Cu Anh)_KH 2013 Huyen SÔNG MÃ" xfId="4200" xr:uid="{00000000-0005-0000-0000-000048100000}"/>
    <cellStyle name="2_Cau thuy dien Ban La (Cu Anh)_KH TPCP vung TNB (03-1-2012)" xfId="4201" xr:uid="{00000000-0005-0000-0000-000049100000}"/>
    <cellStyle name="2_Cau thuy dien Ban La (Cu Anh)_PL 01" xfId="4202" xr:uid="{00000000-0005-0000-0000-00004A100000}"/>
    <cellStyle name="2_Cau thuy dien Ban La (Cu Anh)_PL 01 2" xfId="4203" xr:uid="{00000000-0005-0000-0000-00004B100000}"/>
    <cellStyle name="2_Cau thuy dien Ban La (Cu Anh)_Tinh hinh TH du an 2010-2011 BC UBKTTW (phong Vxa)" xfId="4204" xr:uid="{00000000-0005-0000-0000-00004C100000}"/>
    <cellStyle name="2_Cau thuy dien Ban La (Cu Anh)_Tinh hinh TH du an BC doan giam sat HDND (phong Vxa)" xfId="4205" xr:uid="{00000000-0005-0000-0000-00004D100000}"/>
    <cellStyle name="2_CAU XOP XANG II(su­a)" xfId="4206" xr:uid="{00000000-0005-0000-0000-00004E100000}"/>
    <cellStyle name="2_Chi phi KS" xfId="4208" xr:uid="{00000000-0005-0000-0000-000050100000}"/>
    <cellStyle name="2_cong" xfId="4207" xr:uid="{00000000-0005-0000-0000-00004F100000}"/>
    <cellStyle name="2_Dakt-Cau tinh Hua Phan" xfId="4209" xr:uid="{00000000-0005-0000-0000-000051100000}"/>
    <cellStyle name="2_DIEN" xfId="4210" xr:uid="{00000000-0005-0000-0000-000052100000}"/>
    <cellStyle name="2_Dieu phoi dat goi 1" xfId="4211" xr:uid="{00000000-0005-0000-0000-000053100000}"/>
    <cellStyle name="2_Dieu phoi dat goi 1_DT 2014" xfId="4212" xr:uid="{00000000-0005-0000-0000-000054100000}"/>
    <cellStyle name="2_Dieu phoi dat goi 1_KH 2013 Huyen SÔNG MÃ" xfId="4213" xr:uid="{00000000-0005-0000-0000-000055100000}"/>
    <cellStyle name="2_Dieu phoi dat goi 1_PL 01" xfId="4214" xr:uid="{00000000-0005-0000-0000-000056100000}"/>
    <cellStyle name="2_Dieu phoi dat goi 1_PL 01 2" xfId="4215" xr:uid="{00000000-0005-0000-0000-000057100000}"/>
    <cellStyle name="2_Dieu phoi dat goi 1_Su nghiep DCDC doi duoi" xfId="4216" xr:uid="{00000000-0005-0000-0000-000058100000}"/>
    <cellStyle name="2_Dieu phoi dat goi 2" xfId="4217" xr:uid="{00000000-0005-0000-0000-000059100000}"/>
    <cellStyle name="2_Dieu phoi dat goi 2_DT 2014" xfId="4218" xr:uid="{00000000-0005-0000-0000-00005A100000}"/>
    <cellStyle name="2_Dieu phoi dat goi 2_KH 2013 Huyen SÔNG MÃ" xfId="4219" xr:uid="{00000000-0005-0000-0000-00005B100000}"/>
    <cellStyle name="2_Dieu phoi dat goi 2_PL 01" xfId="4220" xr:uid="{00000000-0005-0000-0000-00005C100000}"/>
    <cellStyle name="2_Dieu phoi dat goi 2_PL 01 2" xfId="4221" xr:uid="{00000000-0005-0000-0000-00005D100000}"/>
    <cellStyle name="2_Dieu phoi dat goi 2_Su nghiep DCDC doi duoi" xfId="4222" xr:uid="{00000000-0005-0000-0000-00005E100000}"/>
    <cellStyle name="2_Dinh muc thiet ke" xfId="4223" xr:uid="{00000000-0005-0000-0000-00005F100000}"/>
    <cellStyle name="2_DONGIA" xfId="4224" xr:uid="{00000000-0005-0000-0000-000060100000}"/>
    <cellStyle name="2_DT Kha thi ngay 11-2-06" xfId="4226" xr:uid="{00000000-0005-0000-0000-000062100000}"/>
    <cellStyle name="2_DT KT ngay 10-9-2005" xfId="4225" xr:uid="{00000000-0005-0000-0000-000061100000}"/>
    <cellStyle name="2_DT ngay 04-01-2006" xfId="4227" xr:uid="{00000000-0005-0000-0000-000063100000}"/>
    <cellStyle name="2_DT ngay 04-01-2006_DT 2014" xfId="4228" xr:uid="{00000000-0005-0000-0000-000064100000}"/>
    <cellStyle name="2_DT ngay 04-01-2006_KH 2013 Huyen SÔNG MÃ" xfId="4229" xr:uid="{00000000-0005-0000-0000-000065100000}"/>
    <cellStyle name="2_DT ngay 04-01-2006_PL 01" xfId="4230" xr:uid="{00000000-0005-0000-0000-000066100000}"/>
    <cellStyle name="2_DT ngay 04-01-2006_PL 01 2" xfId="4231" xr:uid="{00000000-0005-0000-0000-000067100000}"/>
    <cellStyle name="2_DT ngay 04-01-2006_Su nghiep DCDC doi duoi" xfId="4232" xr:uid="{00000000-0005-0000-0000-000068100000}"/>
    <cellStyle name="2_DT ngay 11-4-2006" xfId="4233" xr:uid="{00000000-0005-0000-0000-000069100000}"/>
    <cellStyle name="2_DT ngay 11-4-2006_DT 2014" xfId="4234" xr:uid="{00000000-0005-0000-0000-00006A100000}"/>
    <cellStyle name="2_DT ngay 11-4-2006_KH 2013 Huyen SÔNG MÃ" xfId="4235" xr:uid="{00000000-0005-0000-0000-00006B100000}"/>
    <cellStyle name="2_DT ngay 11-4-2006_PL 01" xfId="4236" xr:uid="{00000000-0005-0000-0000-00006C100000}"/>
    <cellStyle name="2_DT ngay 11-4-2006_PL 01 2" xfId="4237" xr:uid="{00000000-0005-0000-0000-00006D100000}"/>
    <cellStyle name="2_DT ngay 11-4-2006_Su nghiep DCDC doi duoi" xfId="4238" xr:uid="{00000000-0005-0000-0000-00006E100000}"/>
    <cellStyle name="2_DT ngay 15-11-05" xfId="4239" xr:uid="{00000000-0005-0000-0000-00006F100000}"/>
    <cellStyle name="2_DTXL goi 11(20-9-05)" xfId="4240" xr:uid="{00000000-0005-0000-0000-000070100000}"/>
    <cellStyle name="2_du toan" xfId="4241" xr:uid="{00000000-0005-0000-0000-000071100000}"/>
    <cellStyle name="2_du toan (03-11-05)" xfId="4242" xr:uid="{00000000-0005-0000-0000-000072100000}"/>
    <cellStyle name="2_Du toan (12-05-2005) Tham dinh" xfId="4243" xr:uid="{00000000-0005-0000-0000-000073100000}"/>
    <cellStyle name="2_Du toan (12-05-2005) Tham dinh_DT 2014" xfId="4244" xr:uid="{00000000-0005-0000-0000-000074100000}"/>
    <cellStyle name="2_Du toan (12-05-2005) Tham dinh_KH 2013 Huyen SÔNG MÃ" xfId="4245" xr:uid="{00000000-0005-0000-0000-000075100000}"/>
    <cellStyle name="2_Du toan (12-05-2005) Tham dinh_PL 01" xfId="4246" xr:uid="{00000000-0005-0000-0000-000076100000}"/>
    <cellStyle name="2_Du toan (12-05-2005) Tham dinh_PL 01 2" xfId="4247" xr:uid="{00000000-0005-0000-0000-000077100000}"/>
    <cellStyle name="2_Du toan (12-05-2005) Tham dinh_Su nghiep DCDC doi duoi" xfId="4248" xr:uid="{00000000-0005-0000-0000-000078100000}"/>
    <cellStyle name="2_Du toan (23-05-2005) Tham dinh" xfId="4249" xr:uid="{00000000-0005-0000-0000-000079100000}"/>
    <cellStyle name="2_Du toan (23-05-2005) Tham dinh_DT 2014" xfId="4250" xr:uid="{00000000-0005-0000-0000-00007A100000}"/>
    <cellStyle name="2_Du toan (23-05-2005) Tham dinh_KH 2013 Huyen SÔNG MÃ" xfId="4251" xr:uid="{00000000-0005-0000-0000-00007B100000}"/>
    <cellStyle name="2_Du toan (23-05-2005) Tham dinh_PL 01" xfId="4252" xr:uid="{00000000-0005-0000-0000-00007C100000}"/>
    <cellStyle name="2_Du toan (23-05-2005) Tham dinh_PL 01 2" xfId="4253" xr:uid="{00000000-0005-0000-0000-00007D100000}"/>
    <cellStyle name="2_Du toan (23-05-2005) Tham dinh_Su nghiep DCDC doi duoi" xfId="4254" xr:uid="{00000000-0005-0000-0000-00007E100000}"/>
    <cellStyle name="2_Du toan (5 - 04 - 2004)" xfId="4255" xr:uid="{00000000-0005-0000-0000-00007F100000}"/>
    <cellStyle name="2_Du toan (5 - 04 - 2004)_DT 2014" xfId="4256" xr:uid="{00000000-0005-0000-0000-000080100000}"/>
    <cellStyle name="2_Du toan (5 - 04 - 2004)_KH 2013 Huyen SÔNG MÃ" xfId="4257" xr:uid="{00000000-0005-0000-0000-000081100000}"/>
    <cellStyle name="2_Du toan (5 - 04 - 2004)_PL 01" xfId="4258" xr:uid="{00000000-0005-0000-0000-000082100000}"/>
    <cellStyle name="2_Du toan (5 - 04 - 2004)_PL 01 2" xfId="4259" xr:uid="{00000000-0005-0000-0000-000083100000}"/>
    <cellStyle name="2_Du toan (5 - 04 - 2004)_Su nghiep DCDC doi duoi" xfId="4260" xr:uid="{00000000-0005-0000-0000-000084100000}"/>
    <cellStyle name="2_Du toan (6-3-2005)" xfId="4261" xr:uid="{00000000-0005-0000-0000-000085100000}"/>
    <cellStyle name="2_Du toan (Ban A)" xfId="4262" xr:uid="{00000000-0005-0000-0000-000086100000}"/>
    <cellStyle name="2_Du toan (Ban A)_DT 2014" xfId="4263" xr:uid="{00000000-0005-0000-0000-000087100000}"/>
    <cellStyle name="2_Du toan (Ban A)_KH 2013 Huyen SÔNG MÃ" xfId="4264" xr:uid="{00000000-0005-0000-0000-000088100000}"/>
    <cellStyle name="2_Du toan (Ban A)_PL 01" xfId="4265" xr:uid="{00000000-0005-0000-0000-000089100000}"/>
    <cellStyle name="2_Du toan (Ban A)_PL 01 2" xfId="4266" xr:uid="{00000000-0005-0000-0000-00008A100000}"/>
    <cellStyle name="2_Du toan (Ban A)_Su nghiep DCDC doi duoi" xfId="4267" xr:uid="{00000000-0005-0000-0000-00008B100000}"/>
    <cellStyle name="2_Du toan (ngay 13 - 07 - 2004)" xfId="4268" xr:uid="{00000000-0005-0000-0000-00008C100000}"/>
    <cellStyle name="2_Du toan (ngay 13 - 07 - 2004)_DT 2014" xfId="4269" xr:uid="{00000000-0005-0000-0000-00008D100000}"/>
    <cellStyle name="2_Du toan (ngay 13 - 07 - 2004)_KH 2013 Huyen SÔNG MÃ" xfId="4270" xr:uid="{00000000-0005-0000-0000-00008E100000}"/>
    <cellStyle name="2_Du toan (ngay 13 - 07 - 2004)_PL 01" xfId="4271" xr:uid="{00000000-0005-0000-0000-00008F100000}"/>
    <cellStyle name="2_Du toan (ngay 13 - 07 - 2004)_PL 01 2" xfId="4272" xr:uid="{00000000-0005-0000-0000-000090100000}"/>
    <cellStyle name="2_Du toan (ngay 13 - 07 - 2004)_Su nghiep DCDC doi duoi" xfId="4273" xr:uid="{00000000-0005-0000-0000-000091100000}"/>
    <cellStyle name="2_Du toan 558 (Km17+508.12 - Km 22)" xfId="4274" xr:uid="{00000000-0005-0000-0000-000092100000}"/>
    <cellStyle name="2_Du toan 558 (Km17+508.12 - Km 22)_!1 1 bao cao giao KH ve HTCMT vung TNB   12-12-2011" xfId="4275" xr:uid="{00000000-0005-0000-0000-000093100000}"/>
    <cellStyle name="2_Du toan 558 (Km17+508.12 - Km 22)_Bieu4HTMT" xfId="4276" xr:uid="{00000000-0005-0000-0000-000094100000}"/>
    <cellStyle name="2_Du toan 558 (Km17+508.12 - Km 22)_Bieu4HTMT_!1 1 bao cao giao KH ve HTCMT vung TNB   12-12-2011" xfId="4277" xr:uid="{00000000-0005-0000-0000-000095100000}"/>
    <cellStyle name="2_Du toan 558 (Km17+508.12 - Km 22)_Bieu4HTMT_KH TPCP vung TNB (03-1-2012)" xfId="4278" xr:uid="{00000000-0005-0000-0000-000096100000}"/>
    <cellStyle name="2_Du toan 558 (Km17+508.12 - Km 22)_DT 2014" xfId="4279" xr:uid="{00000000-0005-0000-0000-000097100000}"/>
    <cellStyle name="2_Du toan 558 (Km17+508.12 - Km 22)_KH 2013 Huyen SÔNG MÃ" xfId="4280" xr:uid="{00000000-0005-0000-0000-000098100000}"/>
    <cellStyle name="2_Du toan 558 (Km17+508.12 - Km 22)_KH TPCP vung TNB (03-1-2012)" xfId="4281" xr:uid="{00000000-0005-0000-0000-000099100000}"/>
    <cellStyle name="2_Du toan 558 (Km17+508.12 - Km 22)_PL 01" xfId="4282" xr:uid="{00000000-0005-0000-0000-00009A100000}"/>
    <cellStyle name="2_Du toan 558 (Km17+508.12 - Km 22)_PL 01 2" xfId="4283" xr:uid="{00000000-0005-0000-0000-00009B100000}"/>
    <cellStyle name="2_Du toan 558 (Km17+508.12 - Km 22)_Tinh hinh TH du an 2010-2011 BC UBKTTW (phong Vxa)" xfId="4284" xr:uid="{00000000-0005-0000-0000-00009C100000}"/>
    <cellStyle name="2_Du toan 558 (Km17+508.12 - Km 22)_Tinh hinh TH du an BC doan giam sat HDND (phong Vxa)" xfId="4285" xr:uid="{00000000-0005-0000-0000-00009D100000}"/>
    <cellStyle name="2_Du toan bo sung (11-2004)" xfId="4286" xr:uid="{00000000-0005-0000-0000-00009E100000}"/>
    <cellStyle name="2_Du toan Goi 1" xfId="4287" xr:uid="{00000000-0005-0000-0000-00009F100000}"/>
    <cellStyle name="2_Du toan Goi 1_DT 2014" xfId="4288" xr:uid="{00000000-0005-0000-0000-0000A0100000}"/>
    <cellStyle name="2_Du toan Goi 1_KH 2013 Huyen SÔNG MÃ" xfId="4289" xr:uid="{00000000-0005-0000-0000-0000A1100000}"/>
    <cellStyle name="2_Du toan Goi 1_PL 01" xfId="4290" xr:uid="{00000000-0005-0000-0000-0000A2100000}"/>
    <cellStyle name="2_Du toan Goi 1_PL 01 2" xfId="4291" xr:uid="{00000000-0005-0000-0000-0000A3100000}"/>
    <cellStyle name="2_Du toan Goi 1_Su nghiep DCDC doi duoi" xfId="4292" xr:uid="{00000000-0005-0000-0000-0000A4100000}"/>
    <cellStyle name="2_du toan goi 12" xfId="4293" xr:uid="{00000000-0005-0000-0000-0000A5100000}"/>
    <cellStyle name="2_Du toan Goi 2" xfId="4294" xr:uid="{00000000-0005-0000-0000-0000A6100000}"/>
    <cellStyle name="2_Du toan Goi 2_DT 2014" xfId="4295" xr:uid="{00000000-0005-0000-0000-0000A7100000}"/>
    <cellStyle name="2_Du toan Goi 2_KH 2013 Huyen SÔNG MÃ" xfId="4296" xr:uid="{00000000-0005-0000-0000-0000A8100000}"/>
    <cellStyle name="2_Du toan Goi 2_PL 01" xfId="4297" xr:uid="{00000000-0005-0000-0000-0000A9100000}"/>
    <cellStyle name="2_Du toan Goi 2_PL 01 2" xfId="4298" xr:uid="{00000000-0005-0000-0000-0000AA100000}"/>
    <cellStyle name="2_Du toan Goi 2_Su nghiep DCDC doi duoi" xfId="4299" xr:uid="{00000000-0005-0000-0000-0000AB100000}"/>
    <cellStyle name="2_Du toan KT-TCsua theo TT 03 - YC 471" xfId="4300" xr:uid="{00000000-0005-0000-0000-0000AC100000}"/>
    <cellStyle name="2_Du toan KT-TCsua theo TT 03 - YC 471_DT 2014" xfId="4301" xr:uid="{00000000-0005-0000-0000-0000AD100000}"/>
    <cellStyle name="2_Du toan KT-TCsua theo TT 03 - YC 471_KH 2013 Huyen SÔNG MÃ" xfId="4302" xr:uid="{00000000-0005-0000-0000-0000AE100000}"/>
    <cellStyle name="2_Du toan KT-TCsua theo TT 03 - YC 471_PL 01" xfId="4303" xr:uid="{00000000-0005-0000-0000-0000AF100000}"/>
    <cellStyle name="2_Du toan KT-TCsua theo TT 03 - YC 471_PL 01 2" xfId="4304" xr:uid="{00000000-0005-0000-0000-0000B0100000}"/>
    <cellStyle name="2_Du toan KT-TCsua theo TT 03 - YC 471_Su nghiep DCDC doi duoi" xfId="4305" xr:uid="{00000000-0005-0000-0000-0000B1100000}"/>
    <cellStyle name="2_Du toan ngay (28-10-2005)" xfId="4306" xr:uid="{00000000-0005-0000-0000-0000B2100000}"/>
    <cellStyle name="2_Du toan ngay (28-10-2005)_DT 2014" xfId="4307" xr:uid="{00000000-0005-0000-0000-0000B3100000}"/>
    <cellStyle name="2_Du toan ngay (28-10-2005)_KH 2013 Huyen SÔNG MÃ" xfId="4308" xr:uid="{00000000-0005-0000-0000-0000B4100000}"/>
    <cellStyle name="2_Du toan ngay (28-10-2005)_PL 01" xfId="4309" xr:uid="{00000000-0005-0000-0000-0000B5100000}"/>
    <cellStyle name="2_Du toan ngay (28-10-2005)_PL 01 2" xfId="4310" xr:uid="{00000000-0005-0000-0000-0000B6100000}"/>
    <cellStyle name="2_Du toan ngay (28-10-2005)_Su nghiep DCDC doi duoi" xfId="4311" xr:uid="{00000000-0005-0000-0000-0000B7100000}"/>
    <cellStyle name="2_Du toan ngay 1-9-2004 (version 1)" xfId="4312" xr:uid="{00000000-0005-0000-0000-0000B8100000}"/>
    <cellStyle name="2_Du toan ngay 1-9-2004 (version 1)_DT 2014" xfId="4313" xr:uid="{00000000-0005-0000-0000-0000B9100000}"/>
    <cellStyle name="2_Du toan ngay 1-9-2004 (version 1)_KH 2013 Huyen SÔNG MÃ" xfId="4314" xr:uid="{00000000-0005-0000-0000-0000BA100000}"/>
    <cellStyle name="2_Du toan ngay 1-9-2004 (version 1)_PL 01" xfId="4315" xr:uid="{00000000-0005-0000-0000-0000BB100000}"/>
    <cellStyle name="2_Du toan ngay 1-9-2004 (version 1)_PL 01 2" xfId="4316" xr:uid="{00000000-0005-0000-0000-0000BC100000}"/>
    <cellStyle name="2_Du toan ngay 1-9-2004 (version 1)_Su nghiep DCDC doi duoi" xfId="4317" xr:uid="{00000000-0005-0000-0000-0000BD100000}"/>
    <cellStyle name="2_Du toan Phuong lam" xfId="4318" xr:uid="{00000000-0005-0000-0000-0000BE100000}"/>
    <cellStyle name="2_Du toan QL 27 (23-12-2005)" xfId="4319" xr:uid="{00000000-0005-0000-0000-0000BF100000}"/>
    <cellStyle name="2_Du toan QL 27 (23-12-2005)_DT 2014" xfId="4320" xr:uid="{00000000-0005-0000-0000-0000C0100000}"/>
    <cellStyle name="2_Du toan QL 27 (23-12-2005)_KH 2013 Huyen SÔNG MÃ" xfId="4321" xr:uid="{00000000-0005-0000-0000-0000C1100000}"/>
    <cellStyle name="2_Du toan QL 27 (23-12-2005)_PL 01" xfId="4322" xr:uid="{00000000-0005-0000-0000-0000C2100000}"/>
    <cellStyle name="2_Du toan QL 27 (23-12-2005)_PL 01 2" xfId="4323" xr:uid="{00000000-0005-0000-0000-0000C3100000}"/>
    <cellStyle name="2_Du toan QL 27 (23-12-2005)_Su nghiep DCDC doi duoi" xfId="4324" xr:uid="{00000000-0005-0000-0000-0000C4100000}"/>
    <cellStyle name="2_DuAnKT ngay 11-2-2006" xfId="4325" xr:uid="{00000000-0005-0000-0000-0000C5100000}"/>
    <cellStyle name="2_DuAnKT ngay 11-2-2006_DT 2014" xfId="4326" xr:uid="{00000000-0005-0000-0000-0000C6100000}"/>
    <cellStyle name="2_DuAnKT ngay 11-2-2006_KH 2013 Huyen SÔNG MÃ" xfId="4327" xr:uid="{00000000-0005-0000-0000-0000C7100000}"/>
    <cellStyle name="2_DuAnKT ngay 11-2-2006_PL 01" xfId="4328" xr:uid="{00000000-0005-0000-0000-0000C8100000}"/>
    <cellStyle name="2_DuAnKT ngay 11-2-2006_PL 01 2" xfId="4329" xr:uid="{00000000-0005-0000-0000-0000C9100000}"/>
    <cellStyle name="2_DuAnKT ngay 11-2-2006_Su nghiep DCDC doi duoi" xfId="4330" xr:uid="{00000000-0005-0000-0000-0000CA100000}"/>
    <cellStyle name="2_Gia_VL cau-JIBIC-Ha-tinh" xfId="4372" xr:uid="{00000000-0005-0000-0000-0000F4100000}"/>
    <cellStyle name="2_Gia_VL cau-JIBIC-Ha-tinh_DT 2014" xfId="4373" xr:uid="{00000000-0005-0000-0000-0000F5100000}"/>
    <cellStyle name="2_Gia_VL cau-JIBIC-Ha-tinh_KH 2013 Huyen SÔNG MÃ" xfId="4374" xr:uid="{00000000-0005-0000-0000-0000F6100000}"/>
    <cellStyle name="2_Gia_VL cau-JIBIC-Ha-tinh_PL 01" xfId="4375" xr:uid="{00000000-0005-0000-0000-0000F7100000}"/>
    <cellStyle name="2_Gia_VL cau-JIBIC-Ha-tinh_PL 01 2" xfId="4376" xr:uid="{00000000-0005-0000-0000-0000F8100000}"/>
    <cellStyle name="2_Gia_VL cau-JIBIC-Ha-tinh_Su nghiep DCDC doi duoi" xfId="4377" xr:uid="{00000000-0005-0000-0000-0000F9100000}"/>
    <cellStyle name="2_Gia_VLQL48_duyet " xfId="4378" xr:uid="{00000000-0005-0000-0000-0000FA100000}"/>
    <cellStyle name="2_Gia_VLQL48_duyet _!1 1 bao cao giao KH ve HTCMT vung TNB   12-12-2011" xfId="4379" xr:uid="{00000000-0005-0000-0000-0000FB100000}"/>
    <cellStyle name="2_Gia_VLQL48_duyet _Bieu4HTMT" xfId="4380" xr:uid="{00000000-0005-0000-0000-0000FC100000}"/>
    <cellStyle name="2_Gia_VLQL48_duyet _Bieu4HTMT_!1 1 bao cao giao KH ve HTCMT vung TNB   12-12-2011" xfId="4381" xr:uid="{00000000-0005-0000-0000-0000FD100000}"/>
    <cellStyle name="2_Gia_VLQL48_duyet _Bieu4HTMT_KH TPCP vung TNB (03-1-2012)" xfId="4382" xr:uid="{00000000-0005-0000-0000-0000FE100000}"/>
    <cellStyle name="2_Gia_VLQL48_duyet _DT 2014" xfId="4383" xr:uid="{00000000-0005-0000-0000-0000FF100000}"/>
    <cellStyle name="2_Gia_VLQL48_duyet _KH 2013 Huyen SÔNG MÃ" xfId="4384" xr:uid="{00000000-0005-0000-0000-000000110000}"/>
    <cellStyle name="2_Gia_VLQL48_duyet _KH TPCP vung TNB (03-1-2012)" xfId="4385" xr:uid="{00000000-0005-0000-0000-000001110000}"/>
    <cellStyle name="2_Gia_VLQL48_duyet _PL 01" xfId="4386" xr:uid="{00000000-0005-0000-0000-000002110000}"/>
    <cellStyle name="2_Gia_VLQL48_duyet _PL 01 2" xfId="4387" xr:uid="{00000000-0005-0000-0000-000003110000}"/>
    <cellStyle name="2_Gia_VLQL48_duyet _Tinh hinh TH du an 2010-2011 BC UBKTTW (phong Vxa)" xfId="4388" xr:uid="{00000000-0005-0000-0000-000004110000}"/>
    <cellStyle name="2_Gia_VLQL48_duyet _Tinh hinh TH du an BC doan giam sat HDND (phong Vxa)" xfId="4389" xr:uid="{00000000-0005-0000-0000-000005110000}"/>
    <cellStyle name="2_goi 1" xfId="4331" xr:uid="{00000000-0005-0000-0000-0000CB100000}"/>
    <cellStyle name="2_Goi 1 (TT04)" xfId="4332" xr:uid="{00000000-0005-0000-0000-0000CC100000}"/>
    <cellStyle name="2_goi 1 duyet theo luong mo (an)" xfId="4333" xr:uid="{00000000-0005-0000-0000-0000CD100000}"/>
    <cellStyle name="2_Goi 1_1" xfId="4334" xr:uid="{00000000-0005-0000-0000-0000CE100000}"/>
    <cellStyle name="2_Goi 1_1_DT 2014" xfId="4335" xr:uid="{00000000-0005-0000-0000-0000CF100000}"/>
    <cellStyle name="2_Goi 1_1_KH 2013 Huyen SÔNG MÃ" xfId="4336" xr:uid="{00000000-0005-0000-0000-0000D0100000}"/>
    <cellStyle name="2_Goi 1_1_PL 01" xfId="4337" xr:uid="{00000000-0005-0000-0000-0000D1100000}"/>
    <cellStyle name="2_Goi 1_1_PL 01 2" xfId="4338" xr:uid="{00000000-0005-0000-0000-0000D2100000}"/>
    <cellStyle name="2_Goi 1_1_Su nghiep DCDC doi duoi" xfId="4339" xr:uid="{00000000-0005-0000-0000-0000D3100000}"/>
    <cellStyle name="2_Goi so 1" xfId="4340" xr:uid="{00000000-0005-0000-0000-0000D4100000}"/>
    <cellStyle name="2_Goi thau so 2 (20-6-2006)" xfId="4341" xr:uid="{00000000-0005-0000-0000-0000D5100000}"/>
    <cellStyle name="2_Goi02(25-05-2006)" xfId="4342" xr:uid="{00000000-0005-0000-0000-0000D6100000}"/>
    <cellStyle name="2_Goi02(25-05-2006)_DT 2014" xfId="4343" xr:uid="{00000000-0005-0000-0000-0000D7100000}"/>
    <cellStyle name="2_Goi02(25-05-2006)_KH 2013 Huyen SÔNG MÃ" xfId="4344" xr:uid="{00000000-0005-0000-0000-0000D8100000}"/>
    <cellStyle name="2_Goi02(25-05-2006)_PL 01" xfId="4345" xr:uid="{00000000-0005-0000-0000-0000D9100000}"/>
    <cellStyle name="2_Goi02(25-05-2006)_PL 01 2" xfId="4346" xr:uid="{00000000-0005-0000-0000-0000DA100000}"/>
    <cellStyle name="2_Goi02(25-05-2006)_Su nghiep DCDC doi duoi" xfId="4347" xr:uid="{00000000-0005-0000-0000-0000DB100000}"/>
    <cellStyle name="2_Goi1N206" xfId="4348" xr:uid="{00000000-0005-0000-0000-0000DC100000}"/>
    <cellStyle name="2_Goi1N206_DT 2014" xfId="4349" xr:uid="{00000000-0005-0000-0000-0000DD100000}"/>
    <cellStyle name="2_Goi1N206_KH 2013 Huyen SÔNG MÃ" xfId="4350" xr:uid="{00000000-0005-0000-0000-0000DE100000}"/>
    <cellStyle name="2_Goi1N206_PL 01" xfId="4351" xr:uid="{00000000-0005-0000-0000-0000DF100000}"/>
    <cellStyle name="2_Goi1N206_PL 01 2" xfId="4352" xr:uid="{00000000-0005-0000-0000-0000E0100000}"/>
    <cellStyle name="2_Goi1N206_Su nghiep DCDC doi duoi" xfId="4353" xr:uid="{00000000-0005-0000-0000-0000E1100000}"/>
    <cellStyle name="2_Goi2N206" xfId="4354" xr:uid="{00000000-0005-0000-0000-0000E2100000}"/>
    <cellStyle name="2_Goi2N206_DT 2014" xfId="4355" xr:uid="{00000000-0005-0000-0000-0000E3100000}"/>
    <cellStyle name="2_Goi2N206_KH 2013 Huyen SÔNG MÃ" xfId="4356" xr:uid="{00000000-0005-0000-0000-0000E4100000}"/>
    <cellStyle name="2_Goi2N206_PL 01" xfId="4357" xr:uid="{00000000-0005-0000-0000-0000E5100000}"/>
    <cellStyle name="2_Goi2N206_PL 01 2" xfId="4358" xr:uid="{00000000-0005-0000-0000-0000E6100000}"/>
    <cellStyle name="2_Goi2N206_Su nghiep DCDC doi duoi" xfId="4359" xr:uid="{00000000-0005-0000-0000-0000E7100000}"/>
    <cellStyle name="2_Goi4N216" xfId="4360" xr:uid="{00000000-0005-0000-0000-0000E8100000}"/>
    <cellStyle name="2_Goi4N216_DT 2014" xfId="4361" xr:uid="{00000000-0005-0000-0000-0000E9100000}"/>
    <cellStyle name="2_Goi4N216_KH 2013 Huyen SÔNG MÃ" xfId="4362" xr:uid="{00000000-0005-0000-0000-0000EA100000}"/>
    <cellStyle name="2_Goi4N216_PL 01" xfId="4363" xr:uid="{00000000-0005-0000-0000-0000EB100000}"/>
    <cellStyle name="2_Goi4N216_PL 01 2" xfId="4364" xr:uid="{00000000-0005-0000-0000-0000EC100000}"/>
    <cellStyle name="2_Goi4N216_Su nghiep DCDC doi duoi" xfId="4365" xr:uid="{00000000-0005-0000-0000-0000ED100000}"/>
    <cellStyle name="2_Goi5N216" xfId="4366" xr:uid="{00000000-0005-0000-0000-0000EE100000}"/>
    <cellStyle name="2_Goi5N216_DT 2014" xfId="4367" xr:uid="{00000000-0005-0000-0000-0000EF100000}"/>
    <cellStyle name="2_Goi5N216_KH 2013 Huyen SÔNG MÃ" xfId="4368" xr:uid="{00000000-0005-0000-0000-0000F0100000}"/>
    <cellStyle name="2_Goi5N216_PL 01" xfId="4369" xr:uid="{00000000-0005-0000-0000-0000F1100000}"/>
    <cellStyle name="2_Goi5N216_PL 01 2" xfId="4370" xr:uid="{00000000-0005-0000-0000-0000F2100000}"/>
    <cellStyle name="2_Goi5N216_Su nghiep DCDC doi duoi" xfId="4371" xr:uid="{00000000-0005-0000-0000-0000F3100000}"/>
    <cellStyle name="2_Hoi Song" xfId="4390" xr:uid="{00000000-0005-0000-0000-000006110000}"/>
    <cellStyle name="2_HT-LO" xfId="4391" xr:uid="{00000000-0005-0000-0000-000007110000}"/>
    <cellStyle name="2_HT-LO_DT 2014" xfId="4392" xr:uid="{00000000-0005-0000-0000-000008110000}"/>
    <cellStyle name="2_HT-LO_KH 2013 Huyen SÔNG MÃ" xfId="4393" xr:uid="{00000000-0005-0000-0000-000009110000}"/>
    <cellStyle name="2_HT-LO_PL 01" xfId="4394" xr:uid="{00000000-0005-0000-0000-00000A110000}"/>
    <cellStyle name="2_HT-LO_PL 01 2" xfId="4395" xr:uid="{00000000-0005-0000-0000-00000B110000}"/>
    <cellStyle name="2_HT-LO_Su nghiep DCDC doi duoi" xfId="4396" xr:uid="{00000000-0005-0000-0000-00000C110000}"/>
    <cellStyle name="2_Khoi luong" xfId="4421" xr:uid="{00000000-0005-0000-0000-000025110000}"/>
    <cellStyle name="2_Khoi luong 3b" xfId="4422" xr:uid="{00000000-0005-0000-0000-000026110000}"/>
    <cellStyle name="2_Khoi luong 3b_DT 2014" xfId="4423" xr:uid="{00000000-0005-0000-0000-000027110000}"/>
    <cellStyle name="2_Khoi luong 3b_KH 2013 Huyen SÔNG MÃ" xfId="4424" xr:uid="{00000000-0005-0000-0000-000028110000}"/>
    <cellStyle name="2_Khoi luong 3b_PL 01" xfId="4425" xr:uid="{00000000-0005-0000-0000-000029110000}"/>
    <cellStyle name="2_Khoi luong 3b_PL 01 2" xfId="4426" xr:uid="{00000000-0005-0000-0000-00002A110000}"/>
    <cellStyle name="2_Khoi luong 3b_Su nghiep DCDC doi duoi" xfId="4427" xr:uid="{00000000-0005-0000-0000-00002B110000}"/>
    <cellStyle name="2_Khoi luong doan 1" xfId="4428" xr:uid="{00000000-0005-0000-0000-00002C110000}"/>
    <cellStyle name="2_Khoi luong doan 1_DT 2014" xfId="4429" xr:uid="{00000000-0005-0000-0000-00002D110000}"/>
    <cellStyle name="2_Khoi luong doan 1_KH 2013 Huyen SÔNG MÃ" xfId="4430" xr:uid="{00000000-0005-0000-0000-00002E110000}"/>
    <cellStyle name="2_Khoi luong doan 1_PL 01" xfId="4431" xr:uid="{00000000-0005-0000-0000-00002F110000}"/>
    <cellStyle name="2_Khoi luong doan 1_PL 01 2" xfId="4432" xr:uid="{00000000-0005-0000-0000-000030110000}"/>
    <cellStyle name="2_Khoi luong doan 1_Su nghiep DCDC doi duoi" xfId="4433" xr:uid="{00000000-0005-0000-0000-000031110000}"/>
    <cellStyle name="2_Khoi Luong Hoang Truong - Hoang Phu" xfId="4434" xr:uid="{00000000-0005-0000-0000-000032110000}"/>
    <cellStyle name="2_Khoi Luong Hoang Truong - Hoang Phu_DT 2014" xfId="4435" xr:uid="{00000000-0005-0000-0000-000033110000}"/>
    <cellStyle name="2_Khoi Luong Hoang Truong - Hoang Phu_KH 2013 Huyen SÔNG MÃ" xfId="4436" xr:uid="{00000000-0005-0000-0000-000034110000}"/>
    <cellStyle name="2_Khoi Luong Hoang Truong - Hoang Phu_PL 01" xfId="4437" xr:uid="{00000000-0005-0000-0000-000035110000}"/>
    <cellStyle name="2_Khoi Luong Hoang Truong - Hoang Phu_PL 01 2" xfId="4438" xr:uid="{00000000-0005-0000-0000-000036110000}"/>
    <cellStyle name="2_Khoi Luong Hoang Truong - Hoang Phu_Su nghiep DCDC doi duoi" xfId="4439" xr:uid="{00000000-0005-0000-0000-000037110000}"/>
    <cellStyle name="2_Khoi luong_DT 2014" xfId="4440" xr:uid="{00000000-0005-0000-0000-000038110000}"/>
    <cellStyle name="2_Khoi luong_KH 2013 Huyen SÔNG MÃ" xfId="4441" xr:uid="{00000000-0005-0000-0000-000039110000}"/>
    <cellStyle name="2_Khoi luong_PL 01" xfId="4442" xr:uid="{00000000-0005-0000-0000-00003A110000}"/>
    <cellStyle name="2_Khoi luong_PL 01 2" xfId="4443" xr:uid="{00000000-0005-0000-0000-00003B110000}"/>
    <cellStyle name="2_Khoi luong_Su nghiep DCDC doi duoi" xfId="4444" xr:uid="{00000000-0005-0000-0000-00003C110000}"/>
    <cellStyle name="2_Kl6-6-05" xfId="4397" xr:uid="{00000000-0005-0000-0000-00000D110000}"/>
    <cellStyle name="2_Klnutgiao" xfId="4398" xr:uid="{00000000-0005-0000-0000-00000E110000}"/>
    <cellStyle name="2_KLPA2s" xfId="4399" xr:uid="{00000000-0005-0000-0000-00000F110000}"/>
    <cellStyle name="2_KlQdinhduyet" xfId="4400" xr:uid="{00000000-0005-0000-0000-000010110000}"/>
    <cellStyle name="2_KlQdinhduyet_!1 1 bao cao giao KH ve HTCMT vung TNB   12-12-2011" xfId="4401" xr:uid="{00000000-0005-0000-0000-000011110000}"/>
    <cellStyle name="2_KlQdinhduyet_Bieu4HTMT" xfId="4402" xr:uid="{00000000-0005-0000-0000-000012110000}"/>
    <cellStyle name="2_KlQdinhduyet_Bieu4HTMT_!1 1 bao cao giao KH ve HTCMT vung TNB   12-12-2011" xfId="4403" xr:uid="{00000000-0005-0000-0000-000013110000}"/>
    <cellStyle name="2_KlQdinhduyet_Bieu4HTMT_KH TPCP vung TNB (03-1-2012)" xfId="4404" xr:uid="{00000000-0005-0000-0000-000014110000}"/>
    <cellStyle name="2_KlQdinhduyet_DT 2014" xfId="4405" xr:uid="{00000000-0005-0000-0000-000015110000}"/>
    <cellStyle name="2_KlQdinhduyet_KH 2013 Huyen SÔNG MÃ" xfId="4406" xr:uid="{00000000-0005-0000-0000-000016110000}"/>
    <cellStyle name="2_KlQdinhduyet_KH TPCP vung TNB (03-1-2012)" xfId="4407" xr:uid="{00000000-0005-0000-0000-000017110000}"/>
    <cellStyle name="2_KlQdinhduyet_PL 01" xfId="4408" xr:uid="{00000000-0005-0000-0000-000018110000}"/>
    <cellStyle name="2_KlQdinhduyet_PL 01 2" xfId="4409" xr:uid="{00000000-0005-0000-0000-000019110000}"/>
    <cellStyle name="2_KlQdinhduyet_Tinh hinh TH du an 2010-2011 BC UBKTTW (phong Vxa)" xfId="4410" xr:uid="{00000000-0005-0000-0000-00001A110000}"/>
    <cellStyle name="2_KlQdinhduyet_Tinh hinh TH du an BC doan giam sat HDND (phong Vxa)" xfId="4411" xr:uid="{00000000-0005-0000-0000-00001B110000}"/>
    <cellStyle name="2_KlQL4goi5KCS" xfId="4412" xr:uid="{00000000-0005-0000-0000-00001C110000}"/>
    <cellStyle name="2_Kltayth" xfId="4413" xr:uid="{00000000-0005-0000-0000-00001D110000}"/>
    <cellStyle name="2_KltaythQDduyet" xfId="4414" xr:uid="{00000000-0005-0000-0000-00001E110000}"/>
    <cellStyle name="2_Kluong4-2004" xfId="4415" xr:uid="{00000000-0005-0000-0000-00001F110000}"/>
    <cellStyle name="2_Kluong4-2004_DT 2014" xfId="4416" xr:uid="{00000000-0005-0000-0000-000020110000}"/>
    <cellStyle name="2_Kluong4-2004_KH 2013 Huyen SÔNG MÃ" xfId="4417" xr:uid="{00000000-0005-0000-0000-000021110000}"/>
    <cellStyle name="2_Kluong4-2004_PL 01" xfId="4418" xr:uid="{00000000-0005-0000-0000-000022110000}"/>
    <cellStyle name="2_Kluong4-2004_PL 01 2" xfId="4419" xr:uid="{00000000-0005-0000-0000-000023110000}"/>
    <cellStyle name="2_Kluong4-2004_Su nghiep DCDC doi duoi" xfId="4420" xr:uid="{00000000-0005-0000-0000-000024110000}"/>
    <cellStyle name="2_Luong A6" xfId="4445" xr:uid="{00000000-0005-0000-0000-00003D110000}"/>
    <cellStyle name="2_maugiacotaluy" xfId="4446" xr:uid="{00000000-0005-0000-0000-00003E110000}"/>
    <cellStyle name="2_My Thanh Son Thanh" xfId="4447" xr:uid="{00000000-0005-0000-0000-00003F110000}"/>
    <cellStyle name="2_Nhom I" xfId="4448" xr:uid="{00000000-0005-0000-0000-000040110000}"/>
    <cellStyle name="2_Nhom I_DT 2014" xfId="4449" xr:uid="{00000000-0005-0000-0000-000041110000}"/>
    <cellStyle name="2_Nhom I_KH 2013 Huyen SÔNG MÃ" xfId="4450" xr:uid="{00000000-0005-0000-0000-000042110000}"/>
    <cellStyle name="2_Nhom I_PL 01" xfId="4451" xr:uid="{00000000-0005-0000-0000-000043110000}"/>
    <cellStyle name="2_Nhom I_PL 01 2" xfId="4452" xr:uid="{00000000-0005-0000-0000-000044110000}"/>
    <cellStyle name="2_Nhom I_Su nghiep DCDC doi duoi" xfId="4453" xr:uid="{00000000-0005-0000-0000-000045110000}"/>
    <cellStyle name="2_Project N.Du" xfId="4454" xr:uid="{00000000-0005-0000-0000-000046110000}"/>
    <cellStyle name="2_Project N.Du.dien" xfId="4455" xr:uid="{00000000-0005-0000-0000-000047110000}"/>
    <cellStyle name="2_Project N.Du_DT 2014" xfId="4456" xr:uid="{00000000-0005-0000-0000-000048110000}"/>
    <cellStyle name="2_Project N.Du_KH 2013 Huyen SÔNG MÃ" xfId="4457" xr:uid="{00000000-0005-0000-0000-000049110000}"/>
    <cellStyle name="2_Project N.Du_PL 01" xfId="4458" xr:uid="{00000000-0005-0000-0000-00004A110000}"/>
    <cellStyle name="2_Project N.Du_PL 01 2" xfId="4459" xr:uid="{00000000-0005-0000-0000-00004B110000}"/>
    <cellStyle name="2_Project N.Du_Su nghiep DCDC doi duoi" xfId="4460" xr:uid="{00000000-0005-0000-0000-00004C110000}"/>
    <cellStyle name="2_Project QL4" xfId="4461" xr:uid="{00000000-0005-0000-0000-00004D110000}"/>
    <cellStyle name="2_Project QL4 goi 7" xfId="4462" xr:uid="{00000000-0005-0000-0000-00004E110000}"/>
    <cellStyle name="2_Project QL4 goi 7_DT 2014" xfId="4463" xr:uid="{00000000-0005-0000-0000-00004F110000}"/>
    <cellStyle name="2_Project QL4 goi 7_KH 2013 Huyen SÔNG MÃ" xfId="4464" xr:uid="{00000000-0005-0000-0000-000050110000}"/>
    <cellStyle name="2_Project QL4 goi 7_PL 01" xfId="4465" xr:uid="{00000000-0005-0000-0000-000051110000}"/>
    <cellStyle name="2_Project QL4 goi 7_PL 01 2" xfId="4466" xr:uid="{00000000-0005-0000-0000-000052110000}"/>
    <cellStyle name="2_Project QL4 goi 7_Su nghiep DCDC doi duoi" xfId="4467" xr:uid="{00000000-0005-0000-0000-000053110000}"/>
    <cellStyle name="2_Project QL4 goi5" xfId="4468" xr:uid="{00000000-0005-0000-0000-000054110000}"/>
    <cellStyle name="2_Project QL4 goi8" xfId="4469" xr:uid="{00000000-0005-0000-0000-000055110000}"/>
    <cellStyle name="2_QL1A-SUA2005" xfId="4470" xr:uid="{00000000-0005-0000-0000-000056110000}"/>
    <cellStyle name="2_QL1A-SUA2005_DT 2014" xfId="4471" xr:uid="{00000000-0005-0000-0000-000057110000}"/>
    <cellStyle name="2_QL1A-SUA2005_KH 2013 Huyen SÔNG MÃ" xfId="4472" xr:uid="{00000000-0005-0000-0000-000058110000}"/>
    <cellStyle name="2_QL1A-SUA2005_PL 01" xfId="4473" xr:uid="{00000000-0005-0000-0000-000059110000}"/>
    <cellStyle name="2_QL1A-SUA2005_PL 01 2" xfId="4474" xr:uid="{00000000-0005-0000-0000-00005A110000}"/>
    <cellStyle name="2_QL1A-SUA2005_Su nghiep DCDC doi duoi" xfId="4475" xr:uid="{00000000-0005-0000-0000-00005B110000}"/>
    <cellStyle name="2_Sheet1" xfId="4476" xr:uid="{00000000-0005-0000-0000-00005C110000}"/>
    <cellStyle name="2_SUA MAI23" xfId="4477" xr:uid="{00000000-0005-0000-0000-00005D110000}"/>
    <cellStyle name="2_SuoiTon" xfId="4478" xr:uid="{00000000-0005-0000-0000-00005E110000}"/>
    <cellStyle name="2_SuoiTon_DT 2014" xfId="4479" xr:uid="{00000000-0005-0000-0000-00005F110000}"/>
    <cellStyle name="2_SuoiTon_KH 2013 Huyen SÔNG MÃ" xfId="4480" xr:uid="{00000000-0005-0000-0000-000060110000}"/>
    <cellStyle name="2_SuoiTon_PL 01" xfId="4481" xr:uid="{00000000-0005-0000-0000-000061110000}"/>
    <cellStyle name="2_SuoiTon_PL 01 2" xfId="4482" xr:uid="{00000000-0005-0000-0000-000062110000}"/>
    <cellStyle name="2_SuoiTon_Su nghiep DCDC doi duoi" xfId="4483" xr:uid="{00000000-0005-0000-0000-000063110000}"/>
    <cellStyle name="2_t" xfId="4484" xr:uid="{00000000-0005-0000-0000-000064110000}"/>
    <cellStyle name="2_Tay THoa" xfId="4485" xr:uid="{00000000-0005-0000-0000-000065110000}"/>
    <cellStyle name="2_Tay THoa_DT 2014" xfId="4486" xr:uid="{00000000-0005-0000-0000-000066110000}"/>
    <cellStyle name="2_Tay THoa_KH 2013 Huyen SÔNG MÃ" xfId="4487" xr:uid="{00000000-0005-0000-0000-000067110000}"/>
    <cellStyle name="2_Tay THoa_PL 01" xfId="4488" xr:uid="{00000000-0005-0000-0000-000068110000}"/>
    <cellStyle name="2_Tay THoa_PL 01 2" xfId="4489" xr:uid="{00000000-0005-0000-0000-000069110000}"/>
    <cellStyle name="2_Tay THoa_Su nghiep DCDC doi duoi" xfId="4490" xr:uid="{00000000-0005-0000-0000-00006A110000}"/>
    <cellStyle name="2_Tong hop DT dieu chinh duong 38-95" xfId="4491" xr:uid="{00000000-0005-0000-0000-00006B110000}"/>
    <cellStyle name="2_Tong hop khoi luong duong 557 (30-5-2006)" xfId="4492" xr:uid="{00000000-0005-0000-0000-00006C110000}"/>
    <cellStyle name="2_Tong muc dau tu" xfId="4493" xr:uid="{00000000-0005-0000-0000-00006D110000}"/>
    <cellStyle name="2_TRUNG PMU 5" xfId="4500" xr:uid="{00000000-0005-0000-0000-000074110000}"/>
    <cellStyle name="2_Tuyen so 1-Km0+00 - Km0+852.56" xfId="4494" xr:uid="{00000000-0005-0000-0000-00006E110000}"/>
    <cellStyle name="2_Tuyen so 1-Km0+00 - Km0+852.56_DT 2014" xfId="4495" xr:uid="{00000000-0005-0000-0000-00006F110000}"/>
    <cellStyle name="2_Tuyen so 1-Km0+00 - Km0+852.56_KH 2013 Huyen SÔNG MÃ" xfId="4496" xr:uid="{00000000-0005-0000-0000-000070110000}"/>
    <cellStyle name="2_Tuyen so 1-Km0+00 - Km0+852.56_PL 01" xfId="4497" xr:uid="{00000000-0005-0000-0000-000071110000}"/>
    <cellStyle name="2_Tuyen so 1-Km0+00 - Km0+852.56_PL 01 2" xfId="4498" xr:uid="{00000000-0005-0000-0000-000072110000}"/>
    <cellStyle name="2_Tuyen so 1-Km0+00 - Km0+852.56_Su nghiep DCDC doi duoi" xfId="4499" xr:uid="{00000000-0005-0000-0000-000073110000}"/>
    <cellStyle name="2_VatLieu 3 cau -NA" xfId="4501" xr:uid="{00000000-0005-0000-0000-000075110000}"/>
    <cellStyle name="2_VatLieu 3 cau -NA_DT 2014" xfId="4502" xr:uid="{00000000-0005-0000-0000-000076110000}"/>
    <cellStyle name="2_VatLieu 3 cau -NA_KH 2013 Huyen SÔNG MÃ" xfId="4503" xr:uid="{00000000-0005-0000-0000-000077110000}"/>
    <cellStyle name="2_VatLieu 3 cau -NA_PL 01" xfId="4504" xr:uid="{00000000-0005-0000-0000-000078110000}"/>
    <cellStyle name="2_VatLieu 3 cau -NA_PL 01 2" xfId="4505" xr:uid="{00000000-0005-0000-0000-000079110000}"/>
    <cellStyle name="2_VatLieu 3 cau -NA_Su nghiep DCDC doi duoi" xfId="4506" xr:uid="{00000000-0005-0000-0000-00007A110000}"/>
    <cellStyle name="2_ÿÿÿÿÿ" xfId="4507" xr:uid="{00000000-0005-0000-0000-00007B110000}"/>
    <cellStyle name="2_ÿÿÿÿÿ_1" xfId="4508" xr:uid="{00000000-0005-0000-0000-00007C110000}"/>
    <cellStyle name="2_ÿÿÿÿÿ_1_DT 2014" xfId="4509" xr:uid="{00000000-0005-0000-0000-00007D110000}"/>
    <cellStyle name="2_ÿÿÿÿÿ_1_KH 2013 Huyen SÔNG MÃ" xfId="4510" xr:uid="{00000000-0005-0000-0000-00007E110000}"/>
    <cellStyle name="2_ÿÿÿÿÿ_1_PL 01" xfId="4511" xr:uid="{00000000-0005-0000-0000-00007F110000}"/>
    <cellStyle name="2_ÿÿÿÿÿ_1_PL 01 2" xfId="4512" xr:uid="{00000000-0005-0000-0000-000080110000}"/>
    <cellStyle name="2_ÿÿÿÿÿ_1_Su nghiep DCDC doi duoi" xfId="4513" xr:uid="{00000000-0005-0000-0000-000081110000}"/>
    <cellStyle name="2_ÿÿÿÿÿ_Bieu tong hop nhu cau ung 2011 da chon loc -Mien nui" xfId="4514" xr:uid="{00000000-0005-0000-0000-000082110000}"/>
    <cellStyle name="2_ÿÿÿÿÿ_Bieu tong hop nhu cau ung 2011 da chon loc -Mien nui 10" xfId="4515" xr:uid="{00000000-0005-0000-0000-000083110000}"/>
    <cellStyle name="2_ÿÿÿÿÿ_Bieu tong hop nhu cau ung 2011 da chon loc -Mien nui 11" xfId="4516" xr:uid="{00000000-0005-0000-0000-000084110000}"/>
    <cellStyle name="2_ÿÿÿÿÿ_Bieu tong hop nhu cau ung 2011 da chon loc -Mien nui 12" xfId="4517" xr:uid="{00000000-0005-0000-0000-000085110000}"/>
    <cellStyle name="2_ÿÿÿÿÿ_Bieu tong hop nhu cau ung 2011 da chon loc -Mien nui 13" xfId="4518" xr:uid="{00000000-0005-0000-0000-000086110000}"/>
    <cellStyle name="2_ÿÿÿÿÿ_Bieu tong hop nhu cau ung 2011 da chon loc -Mien nui 14" xfId="4519" xr:uid="{00000000-0005-0000-0000-000087110000}"/>
    <cellStyle name="2_ÿÿÿÿÿ_Bieu tong hop nhu cau ung 2011 da chon loc -Mien nui 15" xfId="4520" xr:uid="{00000000-0005-0000-0000-000088110000}"/>
    <cellStyle name="2_ÿÿÿÿÿ_Bieu tong hop nhu cau ung 2011 da chon loc -Mien nui 16" xfId="4521" xr:uid="{00000000-0005-0000-0000-000089110000}"/>
    <cellStyle name="2_ÿÿÿÿÿ_Bieu tong hop nhu cau ung 2011 da chon loc -Mien nui 17" xfId="4522" xr:uid="{00000000-0005-0000-0000-00008A110000}"/>
    <cellStyle name="2_ÿÿÿÿÿ_Bieu tong hop nhu cau ung 2011 da chon loc -Mien nui 18" xfId="4523" xr:uid="{00000000-0005-0000-0000-00008B110000}"/>
    <cellStyle name="2_ÿÿÿÿÿ_Bieu tong hop nhu cau ung 2011 da chon loc -Mien nui 2" xfId="4524" xr:uid="{00000000-0005-0000-0000-00008C110000}"/>
    <cellStyle name="2_ÿÿÿÿÿ_Bieu tong hop nhu cau ung 2011 da chon loc -Mien nui 3" xfId="4525" xr:uid="{00000000-0005-0000-0000-00008D110000}"/>
    <cellStyle name="2_ÿÿÿÿÿ_Bieu tong hop nhu cau ung 2011 da chon loc -Mien nui 4" xfId="4526" xr:uid="{00000000-0005-0000-0000-00008E110000}"/>
    <cellStyle name="2_ÿÿÿÿÿ_Bieu tong hop nhu cau ung 2011 da chon loc -Mien nui 5" xfId="4527" xr:uid="{00000000-0005-0000-0000-00008F110000}"/>
    <cellStyle name="2_ÿÿÿÿÿ_Bieu tong hop nhu cau ung 2011 da chon loc -Mien nui 6" xfId="4528" xr:uid="{00000000-0005-0000-0000-000090110000}"/>
    <cellStyle name="2_ÿÿÿÿÿ_Bieu tong hop nhu cau ung 2011 da chon loc -Mien nui 7" xfId="4529" xr:uid="{00000000-0005-0000-0000-000091110000}"/>
    <cellStyle name="2_ÿÿÿÿÿ_Bieu tong hop nhu cau ung 2011 da chon loc -Mien nui 8" xfId="4530" xr:uid="{00000000-0005-0000-0000-000092110000}"/>
    <cellStyle name="2_ÿÿÿÿÿ_Bieu tong hop nhu cau ung 2011 da chon loc -Mien nui 9" xfId="4531" xr:uid="{00000000-0005-0000-0000-000093110000}"/>
    <cellStyle name="2_ÿÿÿÿÿ_Book1" xfId="4532" xr:uid="{00000000-0005-0000-0000-000094110000}"/>
    <cellStyle name="2_ÿÿÿÿÿ_Book1 10" xfId="4533" xr:uid="{00000000-0005-0000-0000-000095110000}"/>
    <cellStyle name="2_ÿÿÿÿÿ_Book1 11" xfId="4534" xr:uid="{00000000-0005-0000-0000-000096110000}"/>
    <cellStyle name="2_ÿÿÿÿÿ_Book1 12" xfId="4535" xr:uid="{00000000-0005-0000-0000-000097110000}"/>
    <cellStyle name="2_ÿÿÿÿÿ_Book1 13" xfId="4536" xr:uid="{00000000-0005-0000-0000-000098110000}"/>
    <cellStyle name="2_ÿÿÿÿÿ_Book1 14" xfId="4537" xr:uid="{00000000-0005-0000-0000-000099110000}"/>
    <cellStyle name="2_ÿÿÿÿÿ_Book1 15" xfId="4538" xr:uid="{00000000-0005-0000-0000-00009A110000}"/>
    <cellStyle name="2_ÿÿÿÿÿ_Book1 16" xfId="4539" xr:uid="{00000000-0005-0000-0000-00009B110000}"/>
    <cellStyle name="2_ÿÿÿÿÿ_Book1 17" xfId="4540" xr:uid="{00000000-0005-0000-0000-00009C110000}"/>
    <cellStyle name="2_ÿÿÿÿÿ_Book1 18" xfId="4541" xr:uid="{00000000-0005-0000-0000-00009D110000}"/>
    <cellStyle name="2_ÿÿÿÿÿ_Book1 19" xfId="4542" xr:uid="{00000000-0005-0000-0000-00009E110000}"/>
    <cellStyle name="2_ÿÿÿÿÿ_Book1 2" xfId="4543" xr:uid="{00000000-0005-0000-0000-00009F110000}"/>
    <cellStyle name="2_ÿÿÿÿÿ_Book1 20" xfId="4544" xr:uid="{00000000-0005-0000-0000-0000A0110000}"/>
    <cellStyle name="2_ÿÿÿÿÿ_Book1 21" xfId="4545" xr:uid="{00000000-0005-0000-0000-0000A1110000}"/>
    <cellStyle name="2_ÿÿÿÿÿ_Book1 3" xfId="4546" xr:uid="{00000000-0005-0000-0000-0000A2110000}"/>
    <cellStyle name="2_ÿÿÿÿÿ_Book1 4" xfId="4547" xr:uid="{00000000-0005-0000-0000-0000A3110000}"/>
    <cellStyle name="2_ÿÿÿÿÿ_Book1 5" xfId="4548" xr:uid="{00000000-0005-0000-0000-0000A4110000}"/>
    <cellStyle name="2_ÿÿÿÿÿ_Book1 6" xfId="4549" xr:uid="{00000000-0005-0000-0000-0000A5110000}"/>
    <cellStyle name="2_ÿÿÿÿÿ_Book1 7" xfId="4550" xr:uid="{00000000-0005-0000-0000-0000A6110000}"/>
    <cellStyle name="2_ÿÿÿÿÿ_Book1 8" xfId="4551" xr:uid="{00000000-0005-0000-0000-0000A7110000}"/>
    <cellStyle name="2_ÿÿÿÿÿ_Book1 9" xfId="4552" xr:uid="{00000000-0005-0000-0000-0000A8110000}"/>
    <cellStyle name="2_ÿÿÿÿÿ_Tong hop DT dieu chinh duong 38-95" xfId="4553" xr:uid="{00000000-0005-0000-0000-0000A9110000}"/>
    <cellStyle name="2_ÿÿÿÿÿ_Tong hop DT dieu chinh duong 38-95 10" xfId="4554" xr:uid="{00000000-0005-0000-0000-0000AA110000}"/>
    <cellStyle name="2_ÿÿÿÿÿ_Tong hop DT dieu chinh duong 38-95 11" xfId="4555" xr:uid="{00000000-0005-0000-0000-0000AB110000}"/>
    <cellStyle name="2_ÿÿÿÿÿ_Tong hop DT dieu chinh duong 38-95 12" xfId="4556" xr:uid="{00000000-0005-0000-0000-0000AC110000}"/>
    <cellStyle name="2_ÿÿÿÿÿ_Tong hop DT dieu chinh duong 38-95 13" xfId="4557" xr:uid="{00000000-0005-0000-0000-0000AD110000}"/>
    <cellStyle name="2_ÿÿÿÿÿ_Tong hop DT dieu chinh duong 38-95 14" xfId="4558" xr:uid="{00000000-0005-0000-0000-0000AE110000}"/>
    <cellStyle name="2_ÿÿÿÿÿ_Tong hop DT dieu chinh duong 38-95 15" xfId="4559" xr:uid="{00000000-0005-0000-0000-0000AF110000}"/>
    <cellStyle name="2_ÿÿÿÿÿ_Tong hop DT dieu chinh duong 38-95 16" xfId="4560" xr:uid="{00000000-0005-0000-0000-0000B0110000}"/>
    <cellStyle name="2_ÿÿÿÿÿ_Tong hop DT dieu chinh duong 38-95 17" xfId="4561" xr:uid="{00000000-0005-0000-0000-0000B1110000}"/>
    <cellStyle name="2_ÿÿÿÿÿ_Tong hop DT dieu chinh duong 38-95 18" xfId="4562" xr:uid="{00000000-0005-0000-0000-0000B2110000}"/>
    <cellStyle name="2_ÿÿÿÿÿ_Tong hop DT dieu chinh duong 38-95 19" xfId="4563" xr:uid="{00000000-0005-0000-0000-0000B3110000}"/>
    <cellStyle name="2_ÿÿÿÿÿ_Tong hop DT dieu chinh duong 38-95 2" xfId="4564" xr:uid="{00000000-0005-0000-0000-0000B4110000}"/>
    <cellStyle name="2_ÿÿÿÿÿ_Tong hop DT dieu chinh duong 38-95 20" xfId="4565" xr:uid="{00000000-0005-0000-0000-0000B5110000}"/>
    <cellStyle name="2_ÿÿÿÿÿ_Tong hop DT dieu chinh duong 38-95 21" xfId="4566" xr:uid="{00000000-0005-0000-0000-0000B6110000}"/>
    <cellStyle name="2_ÿÿÿÿÿ_Tong hop DT dieu chinh duong 38-95 3" xfId="4567" xr:uid="{00000000-0005-0000-0000-0000B7110000}"/>
    <cellStyle name="2_ÿÿÿÿÿ_Tong hop DT dieu chinh duong 38-95 4" xfId="4568" xr:uid="{00000000-0005-0000-0000-0000B8110000}"/>
    <cellStyle name="2_ÿÿÿÿÿ_Tong hop DT dieu chinh duong 38-95 5" xfId="4569" xr:uid="{00000000-0005-0000-0000-0000B9110000}"/>
    <cellStyle name="2_ÿÿÿÿÿ_Tong hop DT dieu chinh duong 38-95 6" xfId="4570" xr:uid="{00000000-0005-0000-0000-0000BA110000}"/>
    <cellStyle name="2_ÿÿÿÿÿ_Tong hop DT dieu chinh duong 38-95 7" xfId="4571" xr:uid="{00000000-0005-0000-0000-0000BB110000}"/>
    <cellStyle name="2_ÿÿÿÿÿ_Tong hop DT dieu chinh duong 38-95 8" xfId="4572" xr:uid="{00000000-0005-0000-0000-0000BC110000}"/>
    <cellStyle name="2_ÿÿÿÿÿ_Tong hop DT dieu chinh duong 38-95 9" xfId="4573" xr:uid="{00000000-0005-0000-0000-0000BD110000}"/>
    <cellStyle name="20" xfId="4574" xr:uid="{00000000-0005-0000-0000-0000BE110000}"/>
    <cellStyle name="20 2" xfId="4575" xr:uid="{00000000-0005-0000-0000-0000BF110000}"/>
    <cellStyle name="20 3" xfId="4576" xr:uid="{00000000-0005-0000-0000-0000C0110000}"/>
    <cellStyle name="20 4" xfId="4577" xr:uid="{00000000-0005-0000-0000-0000C1110000}"/>
    <cellStyle name="20 5" xfId="4578" xr:uid="{00000000-0005-0000-0000-0000C2110000}"/>
    <cellStyle name="20 6" xfId="4579" xr:uid="{00000000-0005-0000-0000-0000C3110000}"/>
    <cellStyle name="20 7" xfId="4580" xr:uid="{00000000-0005-0000-0000-0000C4110000}"/>
    <cellStyle name="20 8" xfId="4581" xr:uid="{00000000-0005-0000-0000-0000C5110000}"/>
    <cellStyle name="20% - Accent1 10" xfId="4582" xr:uid="{00000000-0005-0000-0000-0000C6110000}"/>
    <cellStyle name="20% - Accent1 11" xfId="4583" xr:uid="{00000000-0005-0000-0000-0000C7110000}"/>
    <cellStyle name="20% - Accent1 12" xfId="4584" xr:uid="{00000000-0005-0000-0000-0000C8110000}"/>
    <cellStyle name="20% - Accent1 13" xfId="4585" xr:uid="{00000000-0005-0000-0000-0000C9110000}"/>
    <cellStyle name="20% - Accent1 14" xfId="4586" xr:uid="{00000000-0005-0000-0000-0000CA110000}"/>
    <cellStyle name="20% - Accent1 15" xfId="4587" xr:uid="{00000000-0005-0000-0000-0000CB110000}"/>
    <cellStyle name="20% - Accent1 16" xfId="4588" xr:uid="{00000000-0005-0000-0000-0000CC110000}"/>
    <cellStyle name="20% - Accent1 17" xfId="4589" xr:uid="{00000000-0005-0000-0000-0000CD110000}"/>
    <cellStyle name="20% - Accent1 18" xfId="4590" xr:uid="{00000000-0005-0000-0000-0000CE110000}"/>
    <cellStyle name="20% - Accent1 19" xfId="4591" xr:uid="{00000000-0005-0000-0000-0000CF110000}"/>
    <cellStyle name="20% - Accent1 2" xfId="4592" xr:uid="{00000000-0005-0000-0000-0000D0110000}"/>
    <cellStyle name="20% - Accent1 20" xfId="4593" xr:uid="{00000000-0005-0000-0000-0000D1110000}"/>
    <cellStyle name="20% - Accent1 21" xfId="4594" xr:uid="{00000000-0005-0000-0000-0000D2110000}"/>
    <cellStyle name="20% - Accent1 22" xfId="4595" xr:uid="{00000000-0005-0000-0000-0000D3110000}"/>
    <cellStyle name="20% - Accent1 23" xfId="4596" xr:uid="{00000000-0005-0000-0000-0000D4110000}"/>
    <cellStyle name="20% - Accent1 24" xfId="4597" xr:uid="{00000000-0005-0000-0000-0000D5110000}"/>
    <cellStyle name="20% - Accent1 25" xfId="4598" xr:uid="{00000000-0005-0000-0000-0000D6110000}"/>
    <cellStyle name="20% - Accent1 26" xfId="4599" xr:uid="{00000000-0005-0000-0000-0000D7110000}"/>
    <cellStyle name="20% - Accent1 27" xfId="4600" xr:uid="{00000000-0005-0000-0000-0000D8110000}"/>
    <cellStyle name="20% - Accent1 28" xfId="4601" xr:uid="{00000000-0005-0000-0000-0000D9110000}"/>
    <cellStyle name="20% - Accent1 29" xfId="4602" xr:uid="{00000000-0005-0000-0000-0000DA110000}"/>
    <cellStyle name="20% - Accent1 3" xfId="4603" xr:uid="{00000000-0005-0000-0000-0000DB110000}"/>
    <cellStyle name="20% - Accent1 4" xfId="4604" xr:uid="{00000000-0005-0000-0000-0000DC110000}"/>
    <cellStyle name="20% - Accent1 5" xfId="4605" xr:uid="{00000000-0005-0000-0000-0000DD110000}"/>
    <cellStyle name="20% - Accent1 6" xfId="4606" xr:uid="{00000000-0005-0000-0000-0000DE110000}"/>
    <cellStyle name="20% - Accent1 7" xfId="4607" xr:uid="{00000000-0005-0000-0000-0000DF110000}"/>
    <cellStyle name="20% - Accent1 8" xfId="4608" xr:uid="{00000000-0005-0000-0000-0000E0110000}"/>
    <cellStyle name="20% - Accent1 9" xfId="4609" xr:uid="{00000000-0005-0000-0000-0000E1110000}"/>
    <cellStyle name="20% - Accent2 10" xfId="4610" xr:uid="{00000000-0005-0000-0000-0000E2110000}"/>
    <cellStyle name="20% - Accent2 11" xfId="4611" xr:uid="{00000000-0005-0000-0000-0000E3110000}"/>
    <cellStyle name="20% - Accent2 12" xfId="4612" xr:uid="{00000000-0005-0000-0000-0000E4110000}"/>
    <cellStyle name="20% - Accent2 13" xfId="4613" xr:uid="{00000000-0005-0000-0000-0000E5110000}"/>
    <cellStyle name="20% - Accent2 14" xfId="4614" xr:uid="{00000000-0005-0000-0000-0000E6110000}"/>
    <cellStyle name="20% - Accent2 15" xfId="4615" xr:uid="{00000000-0005-0000-0000-0000E7110000}"/>
    <cellStyle name="20% - Accent2 16" xfId="4616" xr:uid="{00000000-0005-0000-0000-0000E8110000}"/>
    <cellStyle name="20% - Accent2 17" xfId="4617" xr:uid="{00000000-0005-0000-0000-0000E9110000}"/>
    <cellStyle name="20% - Accent2 18" xfId="4618" xr:uid="{00000000-0005-0000-0000-0000EA110000}"/>
    <cellStyle name="20% - Accent2 19" xfId="4619" xr:uid="{00000000-0005-0000-0000-0000EB110000}"/>
    <cellStyle name="20% - Accent2 2" xfId="4620" xr:uid="{00000000-0005-0000-0000-0000EC110000}"/>
    <cellStyle name="20% - Accent2 20" xfId="4621" xr:uid="{00000000-0005-0000-0000-0000ED110000}"/>
    <cellStyle name="20% - Accent2 21" xfId="4622" xr:uid="{00000000-0005-0000-0000-0000EE110000}"/>
    <cellStyle name="20% - Accent2 22" xfId="4623" xr:uid="{00000000-0005-0000-0000-0000EF110000}"/>
    <cellStyle name="20% - Accent2 23" xfId="4624" xr:uid="{00000000-0005-0000-0000-0000F0110000}"/>
    <cellStyle name="20% - Accent2 24" xfId="4625" xr:uid="{00000000-0005-0000-0000-0000F1110000}"/>
    <cellStyle name="20% - Accent2 25" xfId="4626" xr:uid="{00000000-0005-0000-0000-0000F2110000}"/>
    <cellStyle name="20% - Accent2 26" xfId="4627" xr:uid="{00000000-0005-0000-0000-0000F3110000}"/>
    <cellStyle name="20% - Accent2 27" xfId="4628" xr:uid="{00000000-0005-0000-0000-0000F4110000}"/>
    <cellStyle name="20% - Accent2 28" xfId="4629" xr:uid="{00000000-0005-0000-0000-0000F5110000}"/>
    <cellStyle name="20% - Accent2 29" xfId="4630" xr:uid="{00000000-0005-0000-0000-0000F6110000}"/>
    <cellStyle name="20% - Accent2 3" xfId="4631" xr:uid="{00000000-0005-0000-0000-0000F7110000}"/>
    <cellStyle name="20% - Accent2 4" xfId="4632" xr:uid="{00000000-0005-0000-0000-0000F8110000}"/>
    <cellStyle name="20% - Accent2 5" xfId="4633" xr:uid="{00000000-0005-0000-0000-0000F9110000}"/>
    <cellStyle name="20% - Accent2 6" xfId="4634" xr:uid="{00000000-0005-0000-0000-0000FA110000}"/>
    <cellStyle name="20% - Accent2 7" xfId="4635" xr:uid="{00000000-0005-0000-0000-0000FB110000}"/>
    <cellStyle name="20% - Accent2 8" xfId="4636" xr:uid="{00000000-0005-0000-0000-0000FC110000}"/>
    <cellStyle name="20% - Accent2 9" xfId="4637" xr:uid="{00000000-0005-0000-0000-0000FD110000}"/>
    <cellStyle name="20% - Accent3 10" xfId="4638" xr:uid="{00000000-0005-0000-0000-0000FE110000}"/>
    <cellStyle name="20% - Accent3 11" xfId="4639" xr:uid="{00000000-0005-0000-0000-0000FF110000}"/>
    <cellStyle name="20% - Accent3 12" xfId="4640" xr:uid="{00000000-0005-0000-0000-000000120000}"/>
    <cellStyle name="20% - Accent3 13" xfId="4641" xr:uid="{00000000-0005-0000-0000-000001120000}"/>
    <cellStyle name="20% - Accent3 14" xfId="4642" xr:uid="{00000000-0005-0000-0000-000002120000}"/>
    <cellStyle name="20% - Accent3 15" xfId="4643" xr:uid="{00000000-0005-0000-0000-000003120000}"/>
    <cellStyle name="20% - Accent3 16" xfId="4644" xr:uid="{00000000-0005-0000-0000-000004120000}"/>
    <cellStyle name="20% - Accent3 17" xfId="4645" xr:uid="{00000000-0005-0000-0000-000005120000}"/>
    <cellStyle name="20% - Accent3 18" xfId="4646" xr:uid="{00000000-0005-0000-0000-000006120000}"/>
    <cellStyle name="20% - Accent3 19" xfId="4647" xr:uid="{00000000-0005-0000-0000-000007120000}"/>
    <cellStyle name="20% - Accent3 2" xfId="4648" xr:uid="{00000000-0005-0000-0000-000008120000}"/>
    <cellStyle name="20% - Accent3 20" xfId="4649" xr:uid="{00000000-0005-0000-0000-000009120000}"/>
    <cellStyle name="20% - Accent3 21" xfId="4650" xr:uid="{00000000-0005-0000-0000-00000A120000}"/>
    <cellStyle name="20% - Accent3 22" xfId="4651" xr:uid="{00000000-0005-0000-0000-00000B120000}"/>
    <cellStyle name="20% - Accent3 23" xfId="4652" xr:uid="{00000000-0005-0000-0000-00000C120000}"/>
    <cellStyle name="20% - Accent3 24" xfId="4653" xr:uid="{00000000-0005-0000-0000-00000D120000}"/>
    <cellStyle name="20% - Accent3 25" xfId="4654" xr:uid="{00000000-0005-0000-0000-00000E120000}"/>
    <cellStyle name="20% - Accent3 26" xfId="4655" xr:uid="{00000000-0005-0000-0000-00000F120000}"/>
    <cellStyle name="20% - Accent3 27" xfId="4656" xr:uid="{00000000-0005-0000-0000-000010120000}"/>
    <cellStyle name="20% - Accent3 28" xfId="4657" xr:uid="{00000000-0005-0000-0000-000011120000}"/>
    <cellStyle name="20% - Accent3 29" xfId="4658" xr:uid="{00000000-0005-0000-0000-000012120000}"/>
    <cellStyle name="20% - Accent3 3" xfId="4659" xr:uid="{00000000-0005-0000-0000-000013120000}"/>
    <cellStyle name="20% - Accent3 4" xfId="4660" xr:uid="{00000000-0005-0000-0000-000014120000}"/>
    <cellStyle name="20% - Accent3 5" xfId="4661" xr:uid="{00000000-0005-0000-0000-000015120000}"/>
    <cellStyle name="20% - Accent3 6" xfId="4662" xr:uid="{00000000-0005-0000-0000-000016120000}"/>
    <cellStyle name="20% - Accent3 7" xfId="4663" xr:uid="{00000000-0005-0000-0000-000017120000}"/>
    <cellStyle name="20% - Accent3 8" xfId="4664" xr:uid="{00000000-0005-0000-0000-000018120000}"/>
    <cellStyle name="20% - Accent3 9" xfId="4665" xr:uid="{00000000-0005-0000-0000-000019120000}"/>
    <cellStyle name="20% - Accent4 10" xfId="4666" xr:uid="{00000000-0005-0000-0000-00001A120000}"/>
    <cellStyle name="20% - Accent4 11" xfId="4667" xr:uid="{00000000-0005-0000-0000-00001B120000}"/>
    <cellStyle name="20% - Accent4 12" xfId="4668" xr:uid="{00000000-0005-0000-0000-00001C120000}"/>
    <cellStyle name="20% - Accent4 13" xfId="4669" xr:uid="{00000000-0005-0000-0000-00001D120000}"/>
    <cellStyle name="20% - Accent4 14" xfId="4670" xr:uid="{00000000-0005-0000-0000-00001E120000}"/>
    <cellStyle name="20% - Accent4 15" xfId="4671" xr:uid="{00000000-0005-0000-0000-00001F120000}"/>
    <cellStyle name="20% - Accent4 16" xfId="4672" xr:uid="{00000000-0005-0000-0000-000020120000}"/>
    <cellStyle name="20% - Accent4 17" xfId="4673" xr:uid="{00000000-0005-0000-0000-000021120000}"/>
    <cellStyle name="20% - Accent4 18" xfId="4674" xr:uid="{00000000-0005-0000-0000-000022120000}"/>
    <cellStyle name="20% - Accent4 19" xfId="4675" xr:uid="{00000000-0005-0000-0000-000023120000}"/>
    <cellStyle name="20% - Accent4 2" xfId="4676" xr:uid="{00000000-0005-0000-0000-000024120000}"/>
    <cellStyle name="20% - Accent4 20" xfId="4677" xr:uid="{00000000-0005-0000-0000-000025120000}"/>
    <cellStyle name="20% - Accent4 21" xfId="4678" xr:uid="{00000000-0005-0000-0000-000026120000}"/>
    <cellStyle name="20% - Accent4 22" xfId="4679" xr:uid="{00000000-0005-0000-0000-000027120000}"/>
    <cellStyle name="20% - Accent4 23" xfId="4680" xr:uid="{00000000-0005-0000-0000-000028120000}"/>
    <cellStyle name="20% - Accent4 24" xfId="4681" xr:uid="{00000000-0005-0000-0000-000029120000}"/>
    <cellStyle name="20% - Accent4 25" xfId="4682" xr:uid="{00000000-0005-0000-0000-00002A120000}"/>
    <cellStyle name="20% - Accent4 26" xfId="4683" xr:uid="{00000000-0005-0000-0000-00002B120000}"/>
    <cellStyle name="20% - Accent4 27" xfId="4684" xr:uid="{00000000-0005-0000-0000-00002C120000}"/>
    <cellStyle name="20% - Accent4 28" xfId="4685" xr:uid="{00000000-0005-0000-0000-00002D120000}"/>
    <cellStyle name="20% - Accent4 29" xfId="4686" xr:uid="{00000000-0005-0000-0000-00002E120000}"/>
    <cellStyle name="20% - Accent4 3" xfId="4687" xr:uid="{00000000-0005-0000-0000-00002F120000}"/>
    <cellStyle name="20% - Accent4 4" xfId="4688" xr:uid="{00000000-0005-0000-0000-000030120000}"/>
    <cellStyle name="20% - Accent4 5" xfId="4689" xr:uid="{00000000-0005-0000-0000-000031120000}"/>
    <cellStyle name="20% - Accent4 6" xfId="4690" xr:uid="{00000000-0005-0000-0000-000032120000}"/>
    <cellStyle name="20% - Accent4 7" xfId="4691" xr:uid="{00000000-0005-0000-0000-000033120000}"/>
    <cellStyle name="20% - Accent4 8" xfId="4692" xr:uid="{00000000-0005-0000-0000-000034120000}"/>
    <cellStyle name="20% - Accent4 9" xfId="4693" xr:uid="{00000000-0005-0000-0000-000035120000}"/>
    <cellStyle name="20% - Accent5 10" xfId="4694" xr:uid="{00000000-0005-0000-0000-000036120000}"/>
    <cellStyle name="20% - Accent5 11" xfId="4695" xr:uid="{00000000-0005-0000-0000-000037120000}"/>
    <cellStyle name="20% - Accent5 12" xfId="4696" xr:uid="{00000000-0005-0000-0000-000038120000}"/>
    <cellStyle name="20% - Accent5 13" xfId="4697" xr:uid="{00000000-0005-0000-0000-000039120000}"/>
    <cellStyle name="20% - Accent5 14" xfId="4698" xr:uid="{00000000-0005-0000-0000-00003A120000}"/>
    <cellStyle name="20% - Accent5 15" xfId="4699" xr:uid="{00000000-0005-0000-0000-00003B120000}"/>
    <cellStyle name="20% - Accent5 16" xfId="4700" xr:uid="{00000000-0005-0000-0000-00003C120000}"/>
    <cellStyle name="20% - Accent5 17" xfId="4701" xr:uid="{00000000-0005-0000-0000-00003D120000}"/>
    <cellStyle name="20% - Accent5 18" xfId="4702" xr:uid="{00000000-0005-0000-0000-00003E120000}"/>
    <cellStyle name="20% - Accent5 19" xfId="4703" xr:uid="{00000000-0005-0000-0000-00003F120000}"/>
    <cellStyle name="20% - Accent5 2" xfId="4704" xr:uid="{00000000-0005-0000-0000-000040120000}"/>
    <cellStyle name="20% - Accent5 20" xfId="4705" xr:uid="{00000000-0005-0000-0000-000041120000}"/>
    <cellStyle name="20% - Accent5 21" xfId="4706" xr:uid="{00000000-0005-0000-0000-000042120000}"/>
    <cellStyle name="20% - Accent5 22" xfId="4707" xr:uid="{00000000-0005-0000-0000-000043120000}"/>
    <cellStyle name="20% - Accent5 23" xfId="4708" xr:uid="{00000000-0005-0000-0000-000044120000}"/>
    <cellStyle name="20% - Accent5 24" xfId="4709" xr:uid="{00000000-0005-0000-0000-000045120000}"/>
    <cellStyle name="20% - Accent5 25" xfId="4710" xr:uid="{00000000-0005-0000-0000-000046120000}"/>
    <cellStyle name="20% - Accent5 26" xfId="4711" xr:uid="{00000000-0005-0000-0000-000047120000}"/>
    <cellStyle name="20% - Accent5 27" xfId="4712" xr:uid="{00000000-0005-0000-0000-000048120000}"/>
    <cellStyle name="20% - Accent5 28" xfId="4713" xr:uid="{00000000-0005-0000-0000-000049120000}"/>
    <cellStyle name="20% - Accent5 29" xfId="4714" xr:uid="{00000000-0005-0000-0000-00004A120000}"/>
    <cellStyle name="20% - Accent5 3" xfId="4715" xr:uid="{00000000-0005-0000-0000-00004B120000}"/>
    <cellStyle name="20% - Accent5 4" xfId="4716" xr:uid="{00000000-0005-0000-0000-00004C120000}"/>
    <cellStyle name="20% - Accent5 5" xfId="4717" xr:uid="{00000000-0005-0000-0000-00004D120000}"/>
    <cellStyle name="20% - Accent5 6" xfId="4718" xr:uid="{00000000-0005-0000-0000-00004E120000}"/>
    <cellStyle name="20% - Accent5 7" xfId="4719" xr:uid="{00000000-0005-0000-0000-00004F120000}"/>
    <cellStyle name="20% - Accent5 8" xfId="4720" xr:uid="{00000000-0005-0000-0000-000050120000}"/>
    <cellStyle name="20% - Accent5 9" xfId="4721" xr:uid="{00000000-0005-0000-0000-000051120000}"/>
    <cellStyle name="20% - Accent6 10" xfId="4722" xr:uid="{00000000-0005-0000-0000-000052120000}"/>
    <cellStyle name="20% - Accent6 11" xfId="4723" xr:uid="{00000000-0005-0000-0000-000053120000}"/>
    <cellStyle name="20% - Accent6 12" xfId="4724" xr:uid="{00000000-0005-0000-0000-000054120000}"/>
    <cellStyle name="20% - Accent6 13" xfId="4725" xr:uid="{00000000-0005-0000-0000-000055120000}"/>
    <cellStyle name="20% - Accent6 14" xfId="4726" xr:uid="{00000000-0005-0000-0000-000056120000}"/>
    <cellStyle name="20% - Accent6 15" xfId="4727" xr:uid="{00000000-0005-0000-0000-000057120000}"/>
    <cellStyle name="20% - Accent6 16" xfId="4728" xr:uid="{00000000-0005-0000-0000-000058120000}"/>
    <cellStyle name="20% - Accent6 17" xfId="4729" xr:uid="{00000000-0005-0000-0000-000059120000}"/>
    <cellStyle name="20% - Accent6 18" xfId="4730" xr:uid="{00000000-0005-0000-0000-00005A120000}"/>
    <cellStyle name="20% - Accent6 19" xfId="4731" xr:uid="{00000000-0005-0000-0000-00005B120000}"/>
    <cellStyle name="20% - Accent6 2" xfId="4732" xr:uid="{00000000-0005-0000-0000-00005C120000}"/>
    <cellStyle name="20% - Accent6 20" xfId="4733" xr:uid="{00000000-0005-0000-0000-00005D120000}"/>
    <cellStyle name="20% - Accent6 21" xfId="4734" xr:uid="{00000000-0005-0000-0000-00005E120000}"/>
    <cellStyle name="20% - Accent6 22" xfId="4735" xr:uid="{00000000-0005-0000-0000-00005F120000}"/>
    <cellStyle name="20% - Accent6 23" xfId="4736" xr:uid="{00000000-0005-0000-0000-000060120000}"/>
    <cellStyle name="20% - Accent6 24" xfId="4737" xr:uid="{00000000-0005-0000-0000-000061120000}"/>
    <cellStyle name="20% - Accent6 25" xfId="4738" xr:uid="{00000000-0005-0000-0000-000062120000}"/>
    <cellStyle name="20% - Accent6 26" xfId="4739" xr:uid="{00000000-0005-0000-0000-000063120000}"/>
    <cellStyle name="20% - Accent6 27" xfId="4740" xr:uid="{00000000-0005-0000-0000-000064120000}"/>
    <cellStyle name="20% - Accent6 28" xfId="4741" xr:uid="{00000000-0005-0000-0000-000065120000}"/>
    <cellStyle name="20% - Accent6 29" xfId="4742" xr:uid="{00000000-0005-0000-0000-000066120000}"/>
    <cellStyle name="20% - Accent6 3" xfId="4743" xr:uid="{00000000-0005-0000-0000-000067120000}"/>
    <cellStyle name="20% - Accent6 4" xfId="4744" xr:uid="{00000000-0005-0000-0000-000068120000}"/>
    <cellStyle name="20% - Accent6 5" xfId="4745" xr:uid="{00000000-0005-0000-0000-000069120000}"/>
    <cellStyle name="20% - Accent6 6" xfId="4746" xr:uid="{00000000-0005-0000-0000-00006A120000}"/>
    <cellStyle name="20% - Accent6 7" xfId="4747" xr:uid="{00000000-0005-0000-0000-00006B120000}"/>
    <cellStyle name="20% - Accent6 8" xfId="4748" xr:uid="{00000000-0005-0000-0000-00006C120000}"/>
    <cellStyle name="20% - Accent6 9" xfId="4749" xr:uid="{00000000-0005-0000-0000-00006D120000}"/>
    <cellStyle name="20% - Nhấn1" xfId="4750" xr:uid="{00000000-0005-0000-0000-00006E120000}"/>
    <cellStyle name="20% - Nhấn2" xfId="4751" xr:uid="{00000000-0005-0000-0000-00006F120000}"/>
    <cellStyle name="20% - Nhấn3" xfId="4752" xr:uid="{00000000-0005-0000-0000-000070120000}"/>
    <cellStyle name="20% - Nhấn4" xfId="4753" xr:uid="{00000000-0005-0000-0000-000071120000}"/>
    <cellStyle name="20% - Nhấn5" xfId="4754" xr:uid="{00000000-0005-0000-0000-000072120000}"/>
    <cellStyle name="20% - Nhấn6" xfId="4755" xr:uid="{00000000-0005-0000-0000-000073120000}"/>
    <cellStyle name="-2001" xfId="4756" xr:uid="{00000000-0005-0000-0000-000074120000}"/>
    <cellStyle name="296_x000f_Normal_SPTQ1ACTormal_SPTQ2ACT" xfId="4757" xr:uid="{00000000-0005-0000-0000-000075120000}"/>
    <cellStyle name="2ormal_Q2_1" xfId="4758" xr:uid="{00000000-0005-0000-0000-000076120000}"/>
    <cellStyle name="3" xfId="4759" xr:uid="{00000000-0005-0000-0000-000077120000}"/>
    <cellStyle name="3_A che do KS +chi BQL" xfId="4760" xr:uid="{00000000-0005-0000-0000-000078120000}"/>
    <cellStyle name="3_BANG CAM COC GPMB 8km" xfId="4761" xr:uid="{00000000-0005-0000-0000-000079120000}"/>
    <cellStyle name="3_BANG CAM COC GPMB 8km_DT 2014" xfId="4762" xr:uid="{00000000-0005-0000-0000-00007A120000}"/>
    <cellStyle name="3_BANG CAM COC GPMB 8km_KH 2013 Huyen SÔNG MÃ" xfId="4763" xr:uid="{00000000-0005-0000-0000-00007B120000}"/>
    <cellStyle name="3_BANG CAM COC GPMB 8km_PL 01" xfId="4764" xr:uid="{00000000-0005-0000-0000-00007C120000}"/>
    <cellStyle name="3_BANG CAM COC GPMB 8km_PL 01 2" xfId="4765" xr:uid="{00000000-0005-0000-0000-00007D120000}"/>
    <cellStyle name="3_BANG CAM COC GPMB 8km_Su nghiep DCDC doi duoi" xfId="4766" xr:uid="{00000000-0005-0000-0000-00007E120000}"/>
    <cellStyle name="3_bang tinh tai trong" xfId="4767" xr:uid="{00000000-0005-0000-0000-00007F120000}"/>
    <cellStyle name="3_Bang tong hop khoi luong" xfId="4768" xr:uid="{00000000-0005-0000-0000-000080120000}"/>
    <cellStyle name="3_Book1" xfId="4769" xr:uid="{00000000-0005-0000-0000-000081120000}"/>
    <cellStyle name="3_Book1 2" xfId="4770" xr:uid="{00000000-0005-0000-0000-000082120000}"/>
    <cellStyle name="3_Book1 3" xfId="4771" xr:uid="{00000000-0005-0000-0000-000083120000}"/>
    <cellStyle name="3_Book1 4" xfId="4772" xr:uid="{00000000-0005-0000-0000-000084120000}"/>
    <cellStyle name="3_Book1_1" xfId="4773" xr:uid="{00000000-0005-0000-0000-000085120000}"/>
    <cellStyle name="3_Book1_1_!1 1 bao cao giao KH ve HTCMT vung TNB   12-12-2011" xfId="4774" xr:uid="{00000000-0005-0000-0000-000086120000}"/>
    <cellStyle name="3_Book1_1_Bieu4HTMT" xfId="4775" xr:uid="{00000000-0005-0000-0000-000087120000}"/>
    <cellStyle name="3_Book1_1_Bieu4HTMT_!1 1 bao cao giao KH ve HTCMT vung TNB   12-12-2011" xfId="4776" xr:uid="{00000000-0005-0000-0000-000088120000}"/>
    <cellStyle name="3_Book1_1_Bieu4HTMT_KH TPCP vung TNB (03-1-2012)" xfId="4777" xr:uid="{00000000-0005-0000-0000-000089120000}"/>
    <cellStyle name="3_Book1_1_DT 2014" xfId="4778" xr:uid="{00000000-0005-0000-0000-00008A120000}"/>
    <cellStyle name="3_Book1_1_KH 2013 Huyen SÔNG MÃ" xfId="4779" xr:uid="{00000000-0005-0000-0000-00008B120000}"/>
    <cellStyle name="3_Book1_1_KH TPCP vung TNB (03-1-2012)" xfId="4780" xr:uid="{00000000-0005-0000-0000-00008C120000}"/>
    <cellStyle name="3_Book1_1_PL 01" xfId="4781" xr:uid="{00000000-0005-0000-0000-00008D120000}"/>
    <cellStyle name="3_Book1_1_PL 01 2" xfId="4782" xr:uid="{00000000-0005-0000-0000-00008E120000}"/>
    <cellStyle name="3_Book1_1_Tinh hinh TH du an 2010-2011 BC UBKTTW (phong Vxa)" xfId="4783" xr:uid="{00000000-0005-0000-0000-00008F120000}"/>
    <cellStyle name="3_Book1_1_Tinh hinh TH du an BC doan giam sat HDND (phong Vxa)" xfId="4784" xr:uid="{00000000-0005-0000-0000-000090120000}"/>
    <cellStyle name="3_Book1_Bản đối chiếu (ok)" xfId="4785" xr:uid="{00000000-0005-0000-0000-000091120000}"/>
    <cellStyle name="3_Book1_Bieu Tổng hợp XDCB  BC đến 30. 11.2013" xfId="4786" xr:uid="{00000000-0005-0000-0000-000092120000}"/>
    <cellStyle name="3_Book1_Book1" xfId="4787" xr:uid="{00000000-0005-0000-0000-000093120000}"/>
    <cellStyle name="3_Book1_Book1_DT 2014" xfId="4788" xr:uid="{00000000-0005-0000-0000-000094120000}"/>
    <cellStyle name="3_Book1_Book1_KH 2013 Huyen SÔNG MÃ" xfId="4789" xr:uid="{00000000-0005-0000-0000-000095120000}"/>
    <cellStyle name="3_Book1_Book1_PL 01" xfId="4790" xr:uid="{00000000-0005-0000-0000-000096120000}"/>
    <cellStyle name="3_Book1_Book1_PL 01 2" xfId="4791" xr:uid="{00000000-0005-0000-0000-000097120000}"/>
    <cellStyle name="3_Book1_Book1_Su nghiep DCDC doi duoi" xfId="4792" xr:uid="{00000000-0005-0000-0000-000098120000}"/>
    <cellStyle name="3_Book1_BQL-ok" xfId="4793" xr:uid="{00000000-0005-0000-0000-000099120000}"/>
    <cellStyle name="3_Book1_CAU XOP XANG II(su­a)" xfId="4794" xr:uid="{00000000-0005-0000-0000-00009A120000}"/>
    <cellStyle name="3_Book1_CAU XOP XANG II(su­a)_DT 2014" xfId="4795" xr:uid="{00000000-0005-0000-0000-00009B120000}"/>
    <cellStyle name="3_Book1_CAU XOP XANG II(su­a)_KH 2013 Huyen SÔNG MÃ" xfId="4796" xr:uid="{00000000-0005-0000-0000-00009C120000}"/>
    <cellStyle name="3_Book1_CAU XOP XANG II(su­a)_PL 01" xfId="4797" xr:uid="{00000000-0005-0000-0000-00009D120000}"/>
    <cellStyle name="3_Book1_CAU XOP XANG II(su­a)_PL 01 2" xfId="4798" xr:uid="{00000000-0005-0000-0000-00009E120000}"/>
    <cellStyle name="3_Book1_CAU XOP XANG II(su­a)_Su nghiep DCDC doi duoi" xfId="4799" xr:uid="{00000000-0005-0000-0000-00009F120000}"/>
    <cellStyle name="3_Book1_Dieu phoi dat goi 1" xfId="4800" xr:uid="{00000000-0005-0000-0000-0000A0120000}"/>
    <cellStyle name="3_Book1_Dieu phoi dat goi 2" xfId="4801" xr:uid="{00000000-0005-0000-0000-0000A1120000}"/>
    <cellStyle name="3_Book1_DT 2014" xfId="4802" xr:uid="{00000000-0005-0000-0000-0000A2120000}"/>
    <cellStyle name="3_Book1_DT Kha thi ngay 11-2-06" xfId="4803" xr:uid="{00000000-0005-0000-0000-0000A3120000}"/>
    <cellStyle name="3_Book1_DT Kha thi ngay 11-2-06_DT 2014" xfId="4804" xr:uid="{00000000-0005-0000-0000-0000A4120000}"/>
    <cellStyle name="3_Book1_DT Kha thi ngay 11-2-06_KH 2013 Huyen SÔNG MÃ" xfId="4805" xr:uid="{00000000-0005-0000-0000-0000A5120000}"/>
    <cellStyle name="3_Book1_DT Kha thi ngay 11-2-06_PL 01" xfId="4806" xr:uid="{00000000-0005-0000-0000-0000A6120000}"/>
    <cellStyle name="3_Book1_DT Kha thi ngay 11-2-06_PL 01 2" xfId="4807" xr:uid="{00000000-0005-0000-0000-0000A7120000}"/>
    <cellStyle name="3_Book1_DT Kha thi ngay 11-2-06_Su nghiep DCDC doi duoi" xfId="4808" xr:uid="{00000000-0005-0000-0000-0000A8120000}"/>
    <cellStyle name="3_Book1_DT ngay 04-01-2006" xfId="4809" xr:uid="{00000000-0005-0000-0000-0000A9120000}"/>
    <cellStyle name="3_Book1_DT ngay 11-4-2006" xfId="4810" xr:uid="{00000000-0005-0000-0000-0000AA120000}"/>
    <cellStyle name="3_Book1_DT ngay 15-11-05" xfId="4811" xr:uid="{00000000-0005-0000-0000-0000AB120000}"/>
    <cellStyle name="3_Book1_DT ngay 15-11-05_DT 2014" xfId="4812" xr:uid="{00000000-0005-0000-0000-0000AC120000}"/>
    <cellStyle name="3_Book1_DT ngay 15-11-05_KH 2013 Huyen SÔNG MÃ" xfId="4813" xr:uid="{00000000-0005-0000-0000-0000AD120000}"/>
    <cellStyle name="3_Book1_DT ngay 15-11-05_PL 01" xfId="4814" xr:uid="{00000000-0005-0000-0000-0000AE120000}"/>
    <cellStyle name="3_Book1_DT ngay 15-11-05_PL 01 2" xfId="4815" xr:uid="{00000000-0005-0000-0000-0000AF120000}"/>
    <cellStyle name="3_Book1_DT ngay 15-11-05_Su nghiep DCDC doi duoi" xfId="4816" xr:uid="{00000000-0005-0000-0000-0000B0120000}"/>
    <cellStyle name="3_Book1_Du toan KT-TCsua theo TT 03 - YC 471" xfId="4817" xr:uid="{00000000-0005-0000-0000-0000B1120000}"/>
    <cellStyle name="3_Book1_Du toan Phuong lam" xfId="4818" xr:uid="{00000000-0005-0000-0000-0000B2120000}"/>
    <cellStyle name="3_Book1_Du toan Phuong lam_DT 2014" xfId="4819" xr:uid="{00000000-0005-0000-0000-0000B3120000}"/>
    <cellStyle name="3_Book1_Du toan Phuong lam_KH 2013 Huyen SÔNG MÃ" xfId="4820" xr:uid="{00000000-0005-0000-0000-0000B4120000}"/>
    <cellStyle name="3_Book1_Du toan Phuong lam_PL 01" xfId="4821" xr:uid="{00000000-0005-0000-0000-0000B5120000}"/>
    <cellStyle name="3_Book1_Du toan Phuong lam_PL 01 2" xfId="4822" xr:uid="{00000000-0005-0000-0000-0000B6120000}"/>
    <cellStyle name="3_Book1_Du toan Phuong lam_Su nghiep DCDC doi duoi" xfId="4823" xr:uid="{00000000-0005-0000-0000-0000B7120000}"/>
    <cellStyle name="3_Book1_Du toan QL 27 (23-12-2005)" xfId="4824" xr:uid="{00000000-0005-0000-0000-0000B8120000}"/>
    <cellStyle name="3_Book1_DuAnKT ngay 11-2-2006" xfId="4825" xr:uid="{00000000-0005-0000-0000-0000B9120000}"/>
    <cellStyle name="3_Book1_Goi 1" xfId="4826" xr:uid="{00000000-0005-0000-0000-0000BA120000}"/>
    <cellStyle name="3_Book1_Goi thau so 2 (20-6-2006)" xfId="4827" xr:uid="{00000000-0005-0000-0000-0000BB120000}"/>
    <cellStyle name="3_Book1_Goi thau so 2 (20-6-2006)_DT 2014" xfId="4828" xr:uid="{00000000-0005-0000-0000-0000BC120000}"/>
    <cellStyle name="3_Book1_Goi thau so 2 (20-6-2006)_KH 2013 Huyen SÔNG MÃ" xfId="4829" xr:uid="{00000000-0005-0000-0000-0000BD120000}"/>
    <cellStyle name="3_Book1_Goi thau so 2 (20-6-2006)_PL 01" xfId="4830" xr:uid="{00000000-0005-0000-0000-0000BE120000}"/>
    <cellStyle name="3_Book1_Goi thau so 2 (20-6-2006)_PL 01 2" xfId="4831" xr:uid="{00000000-0005-0000-0000-0000BF120000}"/>
    <cellStyle name="3_Book1_Goi thau so 2 (20-6-2006)_Su nghiep DCDC doi duoi" xfId="4832" xr:uid="{00000000-0005-0000-0000-0000C0120000}"/>
    <cellStyle name="3_Book1_Goi02(25-05-2006)" xfId="4833" xr:uid="{00000000-0005-0000-0000-0000C1120000}"/>
    <cellStyle name="3_Book1_K C N - HUNG DONG L.NHUA" xfId="4834" xr:uid="{00000000-0005-0000-0000-0000C2120000}"/>
    <cellStyle name="3_Book1_K C N - HUNG DONG L.NHUA_DT 2014" xfId="4835" xr:uid="{00000000-0005-0000-0000-0000C3120000}"/>
    <cellStyle name="3_Book1_K C N - HUNG DONG L.NHUA_KH 2013 Huyen SÔNG MÃ" xfId="4836" xr:uid="{00000000-0005-0000-0000-0000C4120000}"/>
    <cellStyle name="3_Book1_K C N - HUNG DONG L.NHUA_PL 01" xfId="4837" xr:uid="{00000000-0005-0000-0000-0000C5120000}"/>
    <cellStyle name="3_Book1_K C N - HUNG DONG L.NHUA_PL 01 2" xfId="4838" xr:uid="{00000000-0005-0000-0000-0000C6120000}"/>
    <cellStyle name="3_Book1_K C N - HUNG DONG L.NHUA_Su nghiep DCDC doi duoi" xfId="4839" xr:uid="{00000000-0005-0000-0000-0000C7120000}"/>
    <cellStyle name="3_Book1_KH 2013 Huyen SÔNG MÃ" xfId="4840" xr:uid="{00000000-0005-0000-0000-0000C8120000}"/>
    <cellStyle name="3_Book1_Khoi luong 3b" xfId="4841" xr:uid="{00000000-0005-0000-0000-0000C9120000}"/>
    <cellStyle name="3_Book1_Khoi Luong Hoang Truong - Hoang Phu" xfId="4842" xr:uid="{00000000-0005-0000-0000-0000CA120000}"/>
    <cellStyle name="3_Book1_Khoi Luong Hoang Truong - Hoang Phu_DT 2014" xfId="4843" xr:uid="{00000000-0005-0000-0000-0000CB120000}"/>
    <cellStyle name="3_Book1_Khoi Luong Hoang Truong - Hoang Phu_KH 2013 Huyen SÔNG MÃ" xfId="4844" xr:uid="{00000000-0005-0000-0000-0000CC120000}"/>
    <cellStyle name="3_Book1_Khoi Luong Hoang Truong - Hoang Phu_PL 01" xfId="4845" xr:uid="{00000000-0005-0000-0000-0000CD120000}"/>
    <cellStyle name="3_Book1_Khoi Luong Hoang Truong - Hoang Phu_PL 01 2" xfId="4846" xr:uid="{00000000-0005-0000-0000-0000CE120000}"/>
    <cellStyle name="3_Book1_Khoi Luong Hoang Truong - Hoang Phu_Su nghiep DCDC doi duoi" xfId="4847" xr:uid="{00000000-0005-0000-0000-0000CF120000}"/>
    <cellStyle name="3_Book1_Muong TL" xfId="4848" xr:uid="{00000000-0005-0000-0000-0000D0120000}"/>
    <cellStyle name="3_Book1_PL 01" xfId="4849" xr:uid="{00000000-0005-0000-0000-0000D1120000}"/>
    <cellStyle name="3_Book1_PL 01 2" xfId="4850" xr:uid="{00000000-0005-0000-0000-0000D2120000}"/>
    <cellStyle name="3_Book1_Tuyen so 1-Km0+00 - Km0+852.56" xfId="4851" xr:uid="{00000000-0005-0000-0000-0000D3120000}"/>
    <cellStyle name="3_C" xfId="4852" xr:uid="{00000000-0005-0000-0000-0000D4120000}"/>
    <cellStyle name="3_Cau Hua Trai (TT 04)" xfId="4853" xr:uid="{00000000-0005-0000-0000-0000D5120000}"/>
    <cellStyle name="3_Cau Thanh Ha 1" xfId="4854" xr:uid="{00000000-0005-0000-0000-0000D6120000}"/>
    <cellStyle name="3_Cau thuy dien Ban La (Cu Anh)" xfId="4855" xr:uid="{00000000-0005-0000-0000-0000D7120000}"/>
    <cellStyle name="3_Cau thuy dien Ban La (Cu Anh)_!1 1 bao cao giao KH ve HTCMT vung TNB   12-12-2011" xfId="4856" xr:uid="{00000000-0005-0000-0000-0000D8120000}"/>
    <cellStyle name="3_Cau thuy dien Ban La (Cu Anh)_Bieu4HTMT" xfId="4857" xr:uid="{00000000-0005-0000-0000-0000D9120000}"/>
    <cellStyle name="3_Cau thuy dien Ban La (Cu Anh)_Bieu4HTMT_!1 1 bao cao giao KH ve HTCMT vung TNB   12-12-2011" xfId="4858" xr:uid="{00000000-0005-0000-0000-0000DA120000}"/>
    <cellStyle name="3_Cau thuy dien Ban La (Cu Anh)_Bieu4HTMT_KH TPCP vung TNB (03-1-2012)" xfId="4859" xr:uid="{00000000-0005-0000-0000-0000DB120000}"/>
    <cellStyle name="3_Cau thuy dien Ban La (Cu Anh)_DT 2014" xfId="4860" xr:uid="{00000000-0005-0000-0000-0000DC120000}"/>
    <cellStyle name="3_Cau thuy dien Ban La (Cu Anh)_KH 2013 Huyen SÔNG MÃ" xfId="4861" xr:uid="{00000000-0005-0000-0000-0000DD120000}"/>
    <cellStyle name="3_Cau thuy dien Ban La (Cu Anh)_KH TPCP vung TNB (03-1-2012)" xfId="4862" xr:uid="{00000000-0005-0000-0000-0000DE120000}"/>
    <cellStyle name="3_Cau thuy dien Ban La (Cu Anh)_PL 01" xfId="4863" xr:uid="{00000000-0005-0000-0000-0000DF120000}"/>
    <cellStyle name="3_Cau thuy dien Ban La (Cu Anh)_PL 01 2" xfId="4864" xr:uid="{00000000-0005-0000-0000-0000E0120000}"/>
    <cellStyle name="3_Cau thuy dien Ban La (Cu Anh)_Tinh hinh TH du an 2010-2011 BC UBKTTW (phong Vxa)" xfId="4865" xr:uid="{00000000-0005-0000-0000-0000E1120000}"/>
    <cellStyle name="3_Cau thuy dien Ban La (Cu Anh)_Tinh hinh TH du an BC doan giam sat HDND (phong Vxa)" xfId="4866" xr:uid="{00000000-0005-0000-0000-0000E2120000}"/>
    <cellStyle name="3_CAU XOP XANG II(su­a)" xfId="4867" xr:uid="{00000000-0005-0000-0000-0000E3120000}"/>
    <cellStyle name="3_Chi phi KS" xfId="4869" xr:uid="{00000000-0005-0000-0000-0000E5120000}"/>
    <cellStyle name="3_cong" xfId="4868" xr:uid="{00000000-0005-0000-0000-0000E4120000}"/>
    <cellStyle name="3_Dakt-Cau tinh Hua Phan" xfId="4870" xr:uid="{00000000-0005-0000-0000-0000E6120000}"/>
    <cellStyle name="3_DIEN" xfId="4871" xr:uid="{00000000-0005-0000-0000-0000E7120000}"/>
    <cellStyle name="3_Dieu phoi dat goi 1" xfId="4872" xr:uid="{00000000-0005-0000-0000-0000E8120000}"/>
    <cellStyle name="3_Dieu phoi dat goi 1_DT 2014" xfId="4873" xr:uid="{00000000-0005-0000-0000-0000E9120000}"/>
    <cellStyle name="3_Dieu phoi dat goi 1_KH 2013 Huyen SÔNG MÃ" xfId="4874" xr:uid="{00000000-0005-0000-0000-0000EA120000}"/>
    <cellStyle name="3_Dieu phoi dat goi 1_PL 01" xfId="4875" xr:uid="{00000000-0005-0000-0000-0000EB120000}"/>
    <cellStyle name="3_Dieu phoi dat goi 1_PL 01 2" xfId="4876" xr:uid="{00000000-0005-0000-0000-0000EC120000}"/>
    <cellStyle name="3_Dieu phoi dat goi 1_Su nghiep DCDC doi duoi" xfId="4877" xr:uid="{00000000-0005-0000-0000-0000ED120000}"/>
    <cellStyle name="3_Dieu phoi dat goi 2" xfId="4878" xr:uid="{00000000-0005-0000-0000-0000EE120000}"/>
    <cellStyle name="3_Dieu phoi dat goi 2_DT 2014" xfId="4879" xr:uid="{00000000-0005-0000-0000-0000EF120000}"/>
    <cellStyle name="3_Dieu phoi dat goi 2_KH 2013 Huyen SÔNG MÃ" xfId="4880" xr:uid="{00000000-0005-0000-0000-0000F0120000}"/>
    <cellStyle name="3_Dieu phoi dat goi 2_PL 01" xfId="4881" xr:uid="{00000000-0005-0000-0000-0000F1120000}"/>
    <cellStyle name="3_Dieu phoi dat goi 2_PL 01 2" xfId="4882" xr:uid="{00000000-0005-0000-0000-0000F2120000}"/>
    <cellStyle name="3_Dieu phoi dat goi 2_Su nghiep DCDC doi duoi" xfId="4883" xr:uid="{00000000-0005-0000-0000-0000F3120000}"/>
    <cellStyle name="3_Dinh muc thiet ke" xfId="4884" xr:uid="{00000000-0005-0000-0000-0000F4120000}"/>
    <cellStyle name="3_DONGIA" xfId="4885" xr:uid="{00000000-0005-0000-0000-0000F5120000}"/>
    <cellStyle name="3_DT Kha thi ngay 11-2-06" xfId="4887" xr:uid="{00000000-0005-0000-0000-0000F7120000}"/>
    <cellStyle name="3_DT KT ngay 10-9-2005" xfId="4886" xr:uid="{00000000-0005-0000-0000-0000F6120000}"/>
    <cellStyle name="3_DT ngay 04-01-2006" xfId="4888" xr:uid="{00000000-0005-0000-0000-0000F8120000}"/>
    <cellStyle name="3_DT ngay 04-01-2006_DT 2014" xfId="4889" xr:uid="{00000000-0005-0000-0000-0000F9120000}"/>
    <cellStyle name="3_DT ngay 04-01-2006_KH 2013 Huyen SÔNG MÃ" xfId="4890" xr:uid="{00000000-0005-0000-0000-0000FA120000}"/>
    <cellStyle name="3_DT ngay 04-01-2006_PL 01" xfId="4891" xr:uid="{00000000-0005-0000-0000-0000FB120000}"/>
    <cellStyle name="3_DT ngay 04-01-2006_PL 01 2" xfId="4892" xr:uid="{00000000-0005-0000-0000-0000FC120000}"/>
    <cellStyle name="3_DT ngay 04-01-2006_Su nghiep DCDC doi duoi" xfId="4893" xr:uid="{00000000-0005-0000-0000-0000FD120000}"/>
    <cellStyle name="3_DT ngay 11-4-2006" xfId="4894" xr:uid="{00000000-0005-0000-0000-0000FE120000}"/>
    <cellStyle name="3_DT ngay 11-4-2006_DT 2014" xfId="4895" xr:uid="{00000000-0005-0000-0000-0000FF120000}"/>
    <cellStyle name="3_DT ngay 11-4-2006_KH 2013 Huyen SÔNG MÃ" xfId="4896" xr:uid="{00000000-0005-0000-0000-000000130000}"/>
    <cellStyle name="3_DT ngay 11-4-2006_PL 01" xfId="4897" xr:uid="{00000000-0005-0000-0000-000001130000}"/>
    <cellStyle name="3_DT ngay 11-4-2006_PL 01 2" xfId="4898" xr:uid="{00000000-0005-0000-0000-000002130000}"/>
    <cellStyle name="3_DT ngay 11-4-2006_Su nghiep DCDC doi duoi" xfId="4899" xr:uid="{00000000-0005-0000-0000-000003130000}"/>
    <cellStyle name="3_DT ngay 15-11-05" xfId="4900" xr:uid="{00000000-0005-0000-0000-000004130000}"/>
    <cellStyle name="3_DTXL goi 11(20-9-05)" xfId="4901" xr:uid="{00000000-0005-0000-0000-000005130000}"/>
    <cellStyle name="3_du toan" xfId="4902" xr:uid="{00000000-0005-0000-0000-000006130000}"/>
    <cellStyle name="3_du toan (03-11-05)" xfId="4903" xr:uid="{00000000-0005-0000-0000-000007130000}"/>
    <cellStyle name="3_Du toan (12-05-2005) Tham dinh" xfId="4904" xr:uid="{00000000-0005-0000-0000-000008130000}"/>
    <cellStyle name="3_Du toan (12-05-2005) Tham dinh_DT 2014" xfId="4905" xr:uid="{00000000-0005-0000-0000-000009130000}"/>
    <cellStyle name="3_Du toan (12-05-2005) Tham dinh_KH 2013 Huyen SÔNG MÃ" xfId="4906" xr:uid="{00000000-0005-0000-0000-00000A130000}"/>
    <cellStyle name="3_Du toan (12-05-2005) Tham dinh_PL 01" xfId="4907" xr:uid="{00000000-0005-0000-0000-00000B130000}"/>
    <cellStyle name="3_Du toan (12-05-2005) Tham dinh_PL 01 2" xfId="4908" xr:uid="{00000000-0005-0000-0000-00000C130000}"/>
    <cellStyle name="3_Du toan (12-05-2005) Tham dinh_Su nghiep DCDC doi duoi" xfId="4909" xr:uid="{00000000-0005-0000-0000-00000D130000}"/>
    <cellStyle name="3_Du toan (23-05-2005) Tham dinh" xfId="4910" xr:uid="{00000000-0005-0000-0000-00000E130000}"/>
    <cellStyle name="3_Du toan (23-05-2005) Tham dinh_DT 2014" xfId="4911" xr:uid="{00000000-0005-0000-0000-00000F130000}"/>
    <cellStyle name="3_Du toan (23-05-2005) Tham dinh_KH 2013 Huyen SÔNG MÃ" xfId="4912" xr:uid="{00000000-0005-0000-0000-000010130000}"/>
    <cellStyle name="3_Du toan (23-05-2005) Tham dinh_PL 01" xfId="4913" xr:uid="{00000000-0005-0000-0000-000011130000}"/>
    <cellStyle name="3_Du toan (23-05-2005) Tham dinh_PL 01 2" xfId="4914" xr:uid="{00000000-0005-0000-0000-000012130000}"/>
    <cellStyle name="3_Du toan (23-05-2005) Tham dinh_Su nghiep DCDC doi duoi" xfId="4915" xr:uid="{00000000-0005-0000-0000-000013130000}"/>
    <cellStyle name="3_Du toan (5 - 04 - 2004)" xfId="4916" xr:uid="{00000000-0005-0000-0000-000014130000}"/>
    <cellStyle name="3_Du toan (5 - 04 - 2004)_DT 2014" xfId="4917" xr:uid="{00000000-0005-0000-0000-000015130000}"/>
    <cellStyle name="3_Du toan (5 - 04 - 2004)_KH 2013 Huyen SÔNG MÃ" xfId="4918" xr:uid="{00000000-0005-0000-0000-000016130000}"/>
    <cellStyle name="3_Du toan (5 - 04 - 2004)_PL 01" xfId="4919" xr:uid="{00000000-0005-0000-0000-000017130000}"/>
    <cellStyle name="3_Du toan (5 - 04 - 2004)_PL 01 2" xfId="4920" xr:uid="{00000000-0005-0000-0000-000018130000}"/>
    <cellStyle name="3_Du toan (5 - 04 - 2004)_Su nghiep DCDC doi duoi" xfId="4921" xr:uid="{00000000-0005-0000-0000-000019130000}"/>
    <cellStyle name="3_Du toan (6-3-2005)" xfId="4922" xr:uid="{00000000-0005-0000-0000-00001A130000}"/>
    <cellStyle name="3_Du toan (Ban A)" xfId="4923" xr:uid="{00000000-0005-0000-0000-00001B130000}"/>
    <cellStyle name="3_Du toan (Ban A)_DT 2014" xfId="4924" xr:uid="{00000000-0005-0000-0000-00001C130000}"/>
    <cellStyle name="3_Du toan (Ban A)_KH 2013 Huyen SÔNG MÃ" xfId="4925" xr:uid="{00000000-0005-0000-0000-00001D130000}"/>
    <cellStyle name="3_Du toan (Ban A)_PL 01" xfId="4926" xr:uid="{00000000-0005-0000-0000-00001E130000}"/>
    <cellStyle name="3_Du toan (Ban A)_PL 01 2" xfId="4927" xr:uid="{00000000-0005-0000-0000-00001F130000}"/>
    <cellStyle name="3_Du toan (Ban A)_Su nghiep DCDC doi duoi" xfId="4928" xr:uid="{00000000-0005-0000-0000-000020130000}"/>
    <cellStyle name="3_Du toan (ngay 13 - 07 - 2004)" xfId="4929" xr:uid="{00000000-0005-0000-0000-000021130000}"/>
    <cellStyle name="3_Du toan (ngay 13 - 07 - 2004)_DT 2014" xfId="4930" xr:uid="{00000000-0005-0000-0000-000022130000}"/>
    <cellStyle name="3_Du toan (ngay 13 - 07 - 2004)_KH 2013 Huyen SÔNG MÃ" xfId="4931" xr:uid="{00000000-0005-0000-0000-000023130000}"/>
    <cellStyle name="3_Du toan (ngay 13 - 07 - 2004)_PL 01" xfId="4932" xr:uid="{00000000-0005-0000-0000-000024130000}"/>
    <cellStyle name="3_Du toan (ngay 13 - 07 - 2004)_PL 01 2" xfId="4933" xr:uid="{00000000-0005-0000-0000-000025130000}"/>
    <cellStyle name="3_Du toan (ngay 13 - 07 - 2004)_Su nghiep DCDC doi duoi" xfId="4934" xr:uid="{00000000-0005-0000-0000-000026130000}"/>
    <cellStyle name="3_Du toan 558 (Km17+508.12 - Km 22)" xfId="4935" xr:uid="{00000000-0005-0000-0000-000027130000}"/>
    <cellStyle name="3_Du toan 558 (Km17+508.12 - Km 22)_!1 1 bao cao giao KH ve HTCMT vung TNB   12-12-2011" xfId="4936" xr:uid="{00000000-0005-0000-0000-000028130000}"/>
    <cellStyle name="3_Du toan 558 (Km17+508.12 - Km 22)_Bieu4HTMT" xfId="4937" xr:uid="{00000000-0005-0000-0000-000029130000}"/>
    <cellStyle name="3_Du toan 558 (Km17+508.12 - Km 22)_Bieu4HTMT_!1 1 bao cao giao KH ve HTCMT vung TNB   12-12-2011" xfId="4938" xr:uid="{00000000-0005-0000-0000-00002A130000}"/>
    <cellStyle name="3_Du toan 558 (Km17+508.12 - Km 22)_Bieu4HTMT_KH TPCP vung TNB (03-1-2012)" xfId="4939" xr:uid="{00000000-0005-0000-0000-00002B130000}"/>
    <cellStyle name="3_Du toan 558 (Km17+508.12 - Km 22)_DT 2014" xfId="4940" xr:uid="{00000000-0005-0000-0000-00002C130000}"/>
    <cellStyle name="3_Du toan 558 (Km17+508.12 - Km 22)_KH 2013 Huyen SÔNG MÃ" xfId="4941" xr:uid="{00000000-0005-0000-0000-00002D130000}"/>
    <cellStyle name="3_Du toan 558 (Km17+508.12 - Km 22)_KH TPCP vung TNB (03-1-2012)" xfId="4942" xr:uid="{00000000-0005-0000-0000-00002E130000}"/>
    <cellStyle name="3_Du toan 558 (Km17+508.12 - Km 22)_PL 01" xfId="4943" xr:uid="{00000000-0005-0000-0000-00002F130000}"/>
    <cellStyle name="3_Du toan 558 (Km17+508.12 - Km 22)_PL 01 2" xfId="4944" xr:uid="{00000000-0005-0000-0000-000030130000}"/>
    <cellStyle name="3_Du toan 558 (Km17+508.12 - Km 22)_Tinh hinh TH du an 2010-2011 BC UBKTTW (phong Vxa)" xfId="4945" xr:uid="{00000000-0005-0000-0000-000031130000}"/>
    <cellStyle name="3_Du toan 558 (Km17+508.12 - Km 22)_Tinh hinh TH du an BC doan giam sat HDND (phong Vxa)" xfId="4946" xr:uid="{00000000-0005-0000-0000-000032130000}"/>
    <cellStyle name="3_Du toan bo sung (11-2004)" xfId="4947" xr:uid="{00000000-0005-0000-0000-000033130000}"/>
    <cellStyle name="3_Du toan Goi 1" xfId="4948" xr:uid="{00000000-0005-0000-0000-000034130000}"/>
    <cellStyle name="3_Du toan Goi 1_DT 2014" xfId="4949" xr:uid="{00000000-0005-0000-0000-000035130000}"/>
    <cellStyle name="3_Du toan Goi 1_KH 2013 Huyen SÔNG MÃ" xfId="4950" xr:uid="{00000000-0005-0000-0000-000036130000}"/>
    <cellStyle name="3_Du toan Goi 1_PL 01" xfId="4951" xr:uid="{00000000-0005-0000-0000-000037130000}"/>
    <cellStyle name="3_Du toan Goi 1_PL 01 2" xfId="4952" xr:uid="{00000000-0005-0000-0000-000038130000}"/>
    <cellStyle name="3_Du toan Goi 1_Su nghiep DCDC doi duoi" xfId="4953" xr:uid="{00000000-0005-0000-0000-000039130000}"/>
    <cellStyle name="3_du toan goi 12" xfId="4954" xr:uid="{00000000-0005-0000-0000-00003A130000}"/>
    <cellStyle name="3_Du toan Goi 2" xfId="4955" xr:uid="{00000000-0005-0000-0000-00003B130000}"/>
    <cellStyle name="3_Du toan Goi 2_DT 2014" xfId="4956" xr:uid="{00000000-0005-0000-0000-00003C130000}"/>
    <cellStyle name="3_Du toan Goi 2_KH 2013 Huyen SÔNG MÃ" xfId="4957" xr:uid="{00000000-0005-0000-0000-00003D130000}"/>
    <cellStyle name="3_Du toan Goi 2_PL 01" xfId="4958" xr:uid="{00000000-0005-0000-0000-00003E130000}"/>
    <cellStyle name="3_Du toan Goi 2_PL 01 2" xfId="4959" xr:uid="{00000000-0005-0000-0000-00003F130000}"/>
    <cellStyle name="3_Du toan Goi 2_Su nghiep DCDC doi duoi" xfId="4960" xr:uid="{00000000-0005-0000-0000-000040130000}"/>
    <cellStyle name="3_Du toan KT-TCsua theo TT 03 - YC 471" xfId="4961" xr:uid="{00000000-0005-0000-0000-000041130000}"/>
    <cellStyle name="3_Du toan KT-TCsua theo TT 03 - YC 471_DT 2014" xfId="4962" xr:uid="{00000000-0005-0000-0000-000042130000}"/>
    <cellStyle name="3_Du toan KT-TCsua theo TT 03 - YC 471_KH 2013 Huyen SÔNG MÃ" xfId="4963" xr:uid="{00000000-0005-0000-0000-000043130000}"/>
    <cellStyle name="3_Du toan KT-TCsua theo TT 03 - YC 471_PL 01" xfId="4964" xr:uid="{00000000-0005-0000-0000-000044130000}"/>
    <cellStyle name="3_Du toan KT-TCsua theo TT 03 - YC 471_PL 01 2" xfId="4965" xr:uid="{00000000-0005-0000-0000-000045130000}"/>
    <cellStyle name="3_Du toan KT-TCsua theo TT 03 - YC 471_Su nghiep DCDC doi duoi" xfId="4966" xr:uid="{00000000-0005-0000-0000-000046130000}"/>
    <cellStyle name="3_Du toan ngay (28-10-2005)" xfId="4967" xr:uid="{00000000-0005-0000-0000-000047130000}"/>
    <cellStyle name="3_Du toan ngay (28-10-2005)_DT 2014" xfId="4968" xr:uid="{00000000-0005-0000-0000-000048130000}"/>
    <cellStyle name="3_Du toan ngay (28-10-2005)_KH 2013 Huyen SÔNG MÃ" xfId="4969" xr:uid="{00000000-0005-0000-0000-000049130000}"/>
    <cellStyle name="3_Du toan ngay (28-10-2005)_PL 01" xfId="4970" xr:uid="{00000000-0005-0000-0000-00004A130000}"/>
    <cellStyle name="3_Du toan ngay (28-10-2005)_PL 01 2" xfId="4971" xr:uid="{00000000-0005-0000-0000-00004B130000}"/>
    <cellStyle name="3_Du toan ngay (28-10-2005)_Su nghiep DCDC doi duoi" xfId="4972" xr:uid="{00000000-0005-0000-0000-00004C130000}"/>
    <cellStyle name="3_Du toan ngay 1-9-2004 (version 1)" xfId="4973" xr:uid="{00000000-0005-0000-0000-00004D130000}"/>
    <cellStyle name="3_Du toan ngay 1-9-2004 (version 1)_DT 2014" xfId="4974" xr:uid="{00000000-0005-0000-0000-00004E130000}"/>
    <cellStyle name="3_Du toan ngay 1-9-2004 (version 1)_KH 2013 Huyen SÔNG MÃ" xfId="4975" xr:uid="{00000000-0005-0000-0000-00004F130000}"/>
    <cellStyle name="3_Du toan ngay 1-9-2004 (version 1)_PL 01" xfId="4976" xr:uid="{00000000-0005-0000-0000-000050130000}"/>
    <cellStyle name="3_Du toan ngay 1-9-2004 (version 1)_PL 01 2" xfId="4977" xr:uid="{00000000-0005-0000-0000-000051130000}"/>
    <cellStyle name="3_Du toan ngay 1-9-2004 (version 1)_Su nghiep DCDC doi duoi" xfId="4978" xr:uid="{00000000-0005-0000-0000-000052130000}"/>
    <cellStyle name="3_Du toan Phuong lam" xfId="4979" xr:uid="{00000000-0005-0000-0000-000053130000}"/>
    <cellStyle name="3_Du toan QL 27 (23-12-2005)" xfId="4980" xr:uid="{00000000-0005-0000-0000-000054130000}"/>
    <cellStyle name="3_Du toan QL 27 (23-12-2005)_DT 2014" xfId="4981" xr:uid="{00000000-0005-0000-0000-000055130000}"/>
    <cellStyle name="3_Du toan QL 27 (23-12-2005)_KH 2013 Huyen SÔNG MÃ" xfId="4982" xr:uid="{00000000-0005-0000-0000-000056130000}"/>
    <cellStyle name="3_Du toan QL 27 (23-12-2005)_PL 01" xfId="4983" xr:uid="{00000000-0005-0000-0000-000057130000}"/>
    <cellStyle name="3_Du toan QL 27 (23-12-2005)_PL 01 2" xfId="4984" xr:uid="{00000000-0005-0000-0000-000058130000}"/>
    <cellStyle name="3_Du toan QL 27 (23-12-2005)_Su nghiep DCDC doi duoi" xfId="4985" xr:uid="{00000000-0005-0000-0000-000059130000}"/>
    <cellStyle name="3_DuAnKT ngay 11-2-2006" xfId="4986" xr:uid="{00000000-0005-0000-0000-00005A130000}"/>
    <cellStyle name="3_DuAnKT ngay 11-2-2006_DT 2014" xfId="4987" xr:uid="{00000000-0005-0000-0000-00005B130000}"/>
    <cellStyle name="3_DuAnKT ngay 11-2-2006_KH 2013 Huyen SÔNG MÃ" xfId="4988" xr:uid="{00000000-0005-0000-0000-00005C130000}"/>
    <cellStyle name="3_DuAnKT ngay 11-2-2006_PL 01" xfId="4989" xr:uid="{00000000-0005-0000-0000-00005D130000}"/>
    <cellStyle name="3_DuAnKT ngay 11-2-2006_PL 01 2" xfId="4990" xr:uid="{00000000-0005-0000-0000-00005E130000}"/>
    <cellStyle name="3_DuAnKT ngay 11-2-2006_Su nghiep DCDC doi duoi" xfId="4991" xr:uid="{00000000-0005-0000-0000-00005F130000}"/>
    <cellStyle name="3_Gia_VL cau-JIBIC-Ha-tinh" xfId="5033" xr:uid="{00000000-0005-0000-0000-000089130000}"/>
    <cellStyle name="3_Gia_VL cau-JIBIC-Ha-tinh_DT 2014" xfId="5034" xr:uid="{00000000-0005-0000-0000-00008A130000}"/>
    <cellStyle name="3_Gia_VL cau-JIBIC-Ha-tinh_KH 2013 Huyen SÔNG MÃ" xfId="5035" xr:uid="{00000000-0005-0000-0000-00008B130000}"/>
    <cellStyle name="3_Gia_VL cau-JIBIC-Ha-tinh_PL 01" xfId="5036" xr:uid="{00000000-0005-0000-0000-00008C130000}"/>
    <cellStyle name="3_Gia_VL cau-JIBIC-Ha-tinh_PL 01 2" xfId="5037" xr:uid="{00000000-0005-0000-0000-00008D130000}"/>
    <cellStyle name="3_Gia_VL cau-JIBIC-Ha-tinh_Su nghiep DCDC doi duoi" xfId="5038" xr:uid="{00000000-0005-0000-0000-00008E130000}"/>
    <cellStyle name="3_Gia_VLQL48_duyet " xfId="5039" xr:uid="{00000000-0005-0000-0000-00008F130000}"/>
    <cellStyle name="3_Gia_VLQL48_duyet _!1 1 bao cao giao KH ve HTCMT vung TNB   12-12-2011" xfId="5040" xr:uid="{00000000-0005-0000-0000-000090130000}"/>
    <cellStyle name="3_Gia_VLQL48_duyet _Bieu4HTMT" xfId="5041" xr:uid="{00000000-0005-0000-0000-000091130000}"/>
    <cellStyle name="3_Gia_VLQL48_duyet _Bieu4HTMT_!1 1 bao cao giao KH ve HTCMT vung TNB   12-12-2011" xfId="5042" xr:uid="{00000000-0005-0000-0000-000092130000}"/>
    <cellStyle name="3_Gia_VLQL48_duyet _Bieu4HTMT_KH TPCP vung TNB (03-1-2012)" xfId="5043" xr:uid="{00000000-0005-0000-0000-000093130000}"/>
    <cellStyle name="3_Gia_VLQL48_duyet _DT 2014" xfId="5044" xr:uid="{00000000-0005-0000-0000-000094130000}"/>
    <cellStyle name="3_Gia_VLQL48_duyet _KH 2013 Huyen SÔNG MÃ" xfId="5045" xr:uid="{00000000-0005-0000-0000-000095130000}"/>
    <cellStyle name="3_Gia_VLQL48_duyet _KH TPCP vung TNB (03-1-2012)" xfId="5046" xr:uid="{00000000-0005-0000-0000-000096130000}"/>
    <cellStyle name="3_Gia_VLQL48_duyet _PL 01" xfId="5047" xr:uid="{00000000-0005-0000-0000-000097130000}"/>
    <cellStyle name="3_Gia_VLQL48_duyet _PL 01 2" xfId="5048" xr:uid="{00000000-0005-0000-0000-000098130000}"/>
    <cellStyle name="3_Gia_VLQL48_duyet _Tinh hinh TH du an 2010-2011 BC UBKTTW (phong Vxa)" xfId="5049" xr:uid="{00000000-0005-0000-0000-000099130000}"/>
    <cellStyle name="3_Gia_VLQL48_duyet _Tinh hinh TH du an BC doan giam sat HDND (phong Vxa)" xfId="5050" xr:uid="{00000000-0005-0000-0000-00009A130000}"/>
    <cellStyle name="3_goi 1" xfId="4992" xr:uid="{00000000-0005-0000-0000-000060130000}"/>
    <cellStyle name="3_Goi 1 (TT04)" xfId="4993" xr:uid="{00000000-0005-0000-0000-000061130000}"/>
    <cellStyle name="3_goi 1 duyet theo luong mo (an)" xfId="4994" xr:uid="{00000000-0005-0000-0000-000062130000}"/>
    <cellStyle name="3_Goi 1_1" xfId="4995" xr:uid="{00000000-0005-0000-0000-000063130000}"/>
    <cellStyle name="3_Goi 1_1_DT 2014" xfId="4996" xr:uid="{00000000-0005-0000-0000-000064130000}"/>
    <cellStyle name="3_Goi 1_1_KH 2013 Huyen SÔNG MÃ" xfId="4997" xr:uid="{00000000-0005-0000-0000-000065130000}"/>
    <cellStyle name="3_Goi 1_1_PL 01" xfId="4998" xr:uid="{00000000-0005-0000-0000-000066130000}"/>
    <cellStyle name="3_Goi 1_1_PL 01 2" xfId="4999" xr:uid="{00000000-0005-0000-0000-000067130000}"/>
    <cellStyle name="3_Goi 1_1_Su nghiep DCDC doi duoi" xfId="5000" xr:uid="{00000000-0005-0000-0000-000068130000}"/>
    <cellStyle name="3_Goi so 1" xfId="5001" xr:uid="{00000000-0005-0000-0000-000069130000}"/>
    <cellStyle name="3_Goi thau so 2 (20-6-2006)" xfId="5002" xr:uid="{00000000-0005-0000-0000-00006A130000}"/>
    <cellStyle name="3_Goi02(25-05-2006)" xfId="5003" xr:uid="{00000000-0005-0000-0000-00006B130000}"/>
    <cellStyle name="3_Goi02(25-05-2006)_DT 2014" xfId="5004" xr:uid="{00000000-0005-0000-0000-00006C130000}"/>
    <cellStyle name="3_Goi02(25-05-2006)_KH 2013 Huyen SÔNG MÃ" xfId="5005" xr:uid="{00000000-0005-0000-0000-00006D130000}"/>
    <cellStyle name="3_Goi02(25-05-2006)_PL 01" xfId="5006" xr:uid="{00000000-0005-0000-0000-00006E130000}"/>
    <cellStyle name="3_Goi02(25-05-2006)_PL 01 2" xfId="5007" xr:uid="{00000000-0005-0000-0000-00006F130000}"/>
    <cellStyle name="3_Goi02(25-05-2006)_Su nghiep DCDC doi duoi" xfId="5008" xr:uid="{00000000-0005-0000-0000-000070130000}"/>
    <cellStyle name="3_Goi1N206" xfId="5009" xr:uid="{00000000-0005-0000-0000-000071130000}"/>
    <cellStyle name="3_Goi1N206_DT 2014" xfId="5010" xr:uid="{00000000-0005-0000-0000-000072130000}"/>
    <cellStyle name="3_Goi1N206_KH 2013 Huyen SÔNG MÃ" xfId="5011" xr:uid="{00000000-0005-0000-0000-000073130000}"/>
    <cellStyle name="3_Goi1N206_PL 01" xfId="5012" xr:uid="{00000000-0005-0000-0000-000074130000}"/>
    <cellStyle name="3_Goi1N206_PL 01 2" xfId="5013" xr:uid="{00000000-0005-0000-0000-000075130000}"/>
    <cellStyle name="3_Goi1N206_Su nghiep DCDC doi duoi" xfId="5014" xr:uid="{00000000-0005-0000-0000-000076130000}"/>
    <cellStyle name="3_Goi2N206" xfId="5015" xr:uid="{00000000-0005-0000-0000-000077130000}"/>
    <cellStyle name="3_Goi2N206_DT 2014" xfId="5016" xr:uid="{00000000-0005-0000-0000-000078130000}"/>
    <cellStyle name="3_Goi2N206_KH 2013 Huyen SÔNG MÃ" xfId="5017" xr:uid="{00000000-0005-0000-0000-000079130000}"/>
    <cellStyle name="3_Goi2N206_PL 01" xfId="5018" xr:uid="{00000000-0005-0000-0000-00007A130000}"/>
    <cellStyle name="3_Goi2N206_PL 01 2" xfId="5019" xr:uid="{00000000-0005-0000-0000-00007B130000}"/>
    <cellStyle name="3_Goi2N206_Su nghiep DCDC doi duoi" xfId="5020" xr:uid="{00000000-0005-0000-0000-00007C130000}"/>
    <cellStyle name="3_Goi4N216" xfId="5021" xr:uid="{00000000-0005-0000-0000-00007D130000}"/>
    <cellStyle name="3_Goi4N216_DT 2014" xfId="5022" xr:uid="{00000000-0005-0000-0000-00007E130000}"/>
    <cellStyle name="3_Goi4N216_KH 2013 Huyen SÔNG MÃ" xfId="5023" xr:uid="{00000000-0005-0000-0000-00007F130000}"/>
    <cellStyle name="3_Goi4N216_PL 01" xfId="5024" xr:uid="{00000000-0005-0000-0000-000080130000}"/>
    <cellStyle name="3_Goi4N216_PL 01 2" xfId="5025" xr:uid="{00000000-0005-0000-0000-000081130000}"/>
    <cellStyle name="3_Goi4N216_Su nghiep DCDC doi duoi" xfId="5026" xr:uid="{00000000-0005-0000-0000-000082130000}"/>
    <cellStyle name="3_Goi5N216" xfId="5027" xr:uid="{00000000-0005-0000-0000-000083130000}"/>
    <cellStyle name="3_Goi5N216_DT 2014" xfId="5028" xr:uid="{00000000-0005-0000-0000-000084130000}"/>
    <cellStyle name="3_Goi5N216_KH 2013 Huyen SÔNG MÃ" xfId="5029" xr:uid="{00000000-0005-0000-0000-000085130000}"/>
    <cellStyle name="3_Goi5N216_PL 01" xfId="5030" xr:uid="{00000000-0005-0000-0000-000086130000}"/>
    <cellStyle name="3_Goi5N216_PL 01 2" xfId="5031" xr:uid="{00000000-0005-0000-0000-000087130000}"/>
    <cellStyle name="3_Goi5N216_Su nghiep DCDC doi duoi" xfId="5032" xr:uid="{00000000-0005-0000-0000-000088130000}"/>
    <cellStyle name="3_Hoi Song" xfId="5051" xr:uid="{00000000-0005-0000-0000-00009B130000}"/>
    <cellStyle name="3_HT-LO" xfId="5052" xr:uid="{00000000-0005-0000-0000-00009C130000}"/>
    <cellStyle name="3_HT-LO_DT 2014" xfId="5053" xr:uid="{00000000-0005-0000-0000-00009D130000}"/>
    <cellStyle name="3_HT-LO_KH 2013 Huyen SÔNG MÃ" xfId="5054" xr:uid="{00000000-0005-0000-0000-00009E130000}"/>
    <cellStyle name="3_HT-LO_PL 01" xfId="5055" xr:uid="{00000000-0005-0000-0000-00009F130000}"/>
    <cellStyle name="3_HT-LO_PL 01 2" xfId="5056" xr:uid="{00000000-0005-0000-0000-0000A0130000}"/>
    <cellStyle name="3_HT-LO_Su nghiep DCDC doi duoi" xfId="5057" xr:uid="{00000000-0005-0000-0000-0000A1130000}"/>
    <cellStyle name="3_Khoi luong" xfId="5082" xr:uid="{00000000-0005-0000-0000-0000BA130000}"/>
    <cellStyle name="3_Khoi luong 3b" xfId="5083" xr:uid="{00000000-0005-0000-0000-0000BB130000}"/>
    <cellStyle name="3_Khoi luong 3b_DT 2014" xfId="5084" xr:uid="{00000000-0005-0000-0000-0000BC130000}"/>
    <cellStyle name="3_Khoi luong 3b_KH 2013 Huyen SÔNG MÃ" xfId="5085" xr:uid="{00000000-0005-0000-0000-0000BD130000}"/>
    <cellStyle name="3_Khoi luong 3b_PL 01" xfId="5086" xr:uid="{00000000-0005-0000-0000-0000BE130000}"/>
    <cellStyle name="3_Khoi luong 3b_PL 01 2" xfId="5087" xr:uid="{00000000-0005-0000-0000-0000BF130000}"/>
    <cellStyle name="3_Khoi luong 3b_Su nghiep DCDC doi duoi" xfId="5088" xr:uid="{00000000-0005-0000-0000-0000C0130000}"/>
    <cellStyle name="3_Khoi luong doan 1" xfId="5089" xr:uid="{00000000-0005-0000-0000-0000C1130000}"/>
    <cellStyle name="3_Khoi luong doan 1_DT 2014" xfId="5090" xr:uid="{00000000-0005-0000-0000-0000C2130000}"/>
    <cellStyle name="3_Khoi luong doan 1_KH 2013 Huyen SÔNG MÃ" xfId="5091" xr:uid="{00000000-0005-0000-0000-0000C3130000}"/>
    <cellStyle name="3_Khoi luong doan 1_PL 01" xfId="5092" xr:uid="{00000000-0005-0000-0000-0000C4130000}"/>
    <cellStyle name="3_Khoi luong doan 1_PL 01 2" xfId="5093" xr:uid="{00000000-0005-0000-0000-0000C5130000}"/>
    <cellStyle name="3_Khoi luong doan 1_Su nghiep DCDC doi duoi" xfId="5094" xr:uid="{00000000-0005-0000-0000-0000C6130000}"/>
    <cellStyle name="3_Khoi Luong Hoang Truong - Hoang Phu" xfId="5095" xr:uid="{00000000-0005-0000-0000-0000C7130000}"/>
    <cellStyle name="3_Khoi Luong Hoang Truong - Hoang Phu_DT 2014" xfId="5096" xr:uid="{00000000-0005-0000-0000-0000C8130000}"/>
    <cellStyle name="3_Khoi Luong Hoang Truong - Hoang Phu_KH 2013 Huyen SÔNG MÃ" xfId="5097" xr:uid="{00000000-0005-0000-0000-0000C9130000}"/>
    <cellStyle name="3_Khoi Luong Hoang Truong - Hoang Phu_PL 01" xfId="5098" xr:uid="{00000000-0005-0000-0000-0000CA130000}"/>
    <cellStyle name="3_Khoi Luong Hoang Truong - Hoang Phu_PL 01 2" xfId="5099" xr:uid="{00000000-0005-0000-0000-0000CB130000}"/>
    <cellStyle name="3_Khoi Luong Hoang Truong - Hoang Phu_Su nghiep DCDC doi duoi" xfId="5100" xr:uid="{00000000-0005-0000-0000-0000CC130000}"/>
    <cellStyle name="3_Khoi luong_DT 2014" xfId="5101" xr:uid="{00000000-0005-0000-0000-0000CD130000}"/>
    <cellStyle name="3_Khoi luong_KH 2013 Huyen SÔNG MÃ" xfId="5102" xr:uid="{00000000-0005-0000-0000-0000CE130000}"/>
    <cellStyle name="3_Khoi luong_PL 01" xfId="5103" xr:uid="{00000000-0005-0000-0000-0000CF130000}"/>
    <cellStyle name="3_Khoi luong_PL 01 2" xfId="5104" xr:uid="{00000000-0005-0000-0000-0000D0130000}"/>
    <cellStyle name="3_Khoi luong_Su nghiep DCDC doi duoi" xfId="5105" xr:uid="{00000000-0005-0000-0000-0000D1130000}"/>
    <cellStyle name="3_Kl6-6-05" xfId="5058" xr:uid="{00000000-0005-0000-0000-0000A2130000}"/>
    <cellStyle name="3_Klnutgiao" xfId="5059" xr:uid="{00000000-0005-0000-0000-0000A3130000}"/>
    <cellStyle name="3_KLPA2s" xfId="5060" xr:uid="{00000000-0005-0000-0000-0000A4130000}"/>
    <cellStyle name="3_KlQdinhduyet" xfId="5061" xr:uid="{00000000-0005-0000-0000-0000A5130000}"/>
    <cellStyle name="3_KlQdinhduyet_!1 1 bao cao giao KH ve HTCMT vung TNB   12-12-2011" xfId="5062" xr:uid="{00000000-0005-0000-0000-0000A6130000}"/>
    <cellStyle name="3_KlQdinhduyet_Bieu4HTMT" xfId="5063" xr:uid="{00000000-0005-0000-0000-0000A7130000}"/>
    <cellStyle name="3_KlQdinhduyet_Bieu4HTMT_!1 1 bao cao giao KH ve HTCMT vung TNB   12-12-2011" xfId="5064" xr:uid="{00000000-0005-0000-0000-0000A8130000}"/>
    <cellStyle name="3_KlQdinhduyet_Bieu4HTMT_KH TPCP vung TNB (03-1-2012)" xfId="5065" xr:uid="{00000000-0005-0000-0000-0000A9130000}"/>
    <cellStyle name="3_KlQdinhduyet_DT 2014" xfId="5066" xr:uid="{00000000-0005-0000-0000-0000AA130000}"/>
    <cellStyle name="3_KlQdinhduyet_KH 2013 Huyen SÔNG MÃ" xfId="5067" xr:uid="{00000000-0005-0000-0000-0000AB130000}"/>
    <cellStyle name="3_KlQdinhduyet_KH TPCP vung TNB (03-1-2012)" xfId="5068" xr:uid="{00000000-0005-0000-0000-0000AC130000}"/>
    <cellStyle name="3_KlQdinhduyet_PL 01" xfId="5069" xr:uid="{00000000-0005-0000-0000-0000AD130000}"/>
    <cellStyle name="3_KlQdinhduyet_PL 01 2" xfId="5070" xr:uid="{00000000-0005-0000-0000-0000AE130000}"/>
    <cellStyle name="3_KlQdinhduyet_Tinh hinh TH du an 2010-2011 BC UBKTTW (phong Vxa)" xfId="5071" xr:uid="{00000000-0005-0000-0000-0000AF130000}"/>
    <cellStyle name="3_KlQdinhduyet_Tinh hinh TH du an BC doan giam sat HDND (phong Vxa)" xfId="5072" xr:uid="{00000000-0005-0000-0000-0000B0130000}"/>
    <cellStyle name="3_KlQL4goi5KCS" xfId="5073" xr:uid="{00000000-0005-0000-0000-0000B1130000}"/>
    <cellStyle name="3_Kltayth" xfId="5074" xr:uid="{00000000-0005-0000-0000-0000B2130000}"/>
    <cellStyle name="3_KltaythQDduyet" xfId="5075" xr:uid="{00000000-0005-0000-0000-0000B3130000}"/>
    <cellStyle name="3_Kluong4-2004" xfId="5076" xr:uid="{00000000-0005-0000-0000-0000B4130000}"/>
    <cellStyle name="3_Kluong4-2004_DT 2014" xfId="5077" xr:uid="{00000000-0005-0000-0000-0000B5130000}"/>
    <cellStyle name="3_Kluong4-2004_KH 2013 Huyen SÔNG MÃ" xfId="5078" xr:uid="{00000000-0005-0000-0000-0000B6130000}"/>
    <cellStyle name="3_Kluong4-2004_PL 01" xfId="5079" xr:uid="{00000000-0005-0000-0000-0000B7130000}"/>
    <cellStyle name="3_Kluong4-2004_PL 01 2" xfId="5080" xr:uid="{00000000-0005-0000-0000-0000B8130000}"/>
    <cellStyle name="3_Kluong4-2004_Su nghiep DCDC doi duoi" xfId="5081" xr:uid="{00000000-0005-0000-0000-0000B9130000}"/>
    <cellStyle name="3_Luong A6" xfId="5106" xr:uid="{00000000-0005-0000-0000-0000D2130000}"/>
    <cellStyle name="3_maugiacotaluy" xfId="5107" xr:uid="{00000000-0005-0000-0000-0000D3130000}"/>
    <cellStyle name="3_My Thanh Son Thanh" xfId="5108" xr:uid="{00000000-0005-0000-0000-0000D4130000}"/>
    <cellStyle name="3_Nhom I" xfId="5109" xr:uid="{00000000-0005-0000-0000-0000D5130000}"/>
    <cellStyle name="3_Nhom I_DT 2014" xfId="5110" xr:uid="{00000000-0005-0000-0000-0000D6130000}"/>
    <cellStyle name="3_Nhom I_KH 2013 Huyen SÔNG MÃ" xfId="5111" xr:uid="{00000000-0005-0000-0000-0000D7130000}"/>
    <cellStyle name="3_Nhom I_PL 01" xfId="5112" xr:uid="{00000000-0005-0000-0000-0000D8130000}"/>
    <cellStyle name="3_Nhom I_PL 01 2" xfId="5113" xr:uid="{00000000-0005-0000-0000-0000D9130000}"/>
    <cellStyle name="3_Nhom I_Su nghiep DCDC doi duoi" xfId="5114" xr:uid="{00000000-0005-0000-0000-0000DA130000}"/>
    <cellStyle name="3_Project N.Du" xfId="5115" xr:uid="{00000000-0005-0000-0000-0000DB130000}"/>
    <cellStyle name="3_Project N.Du.dien" xfId="5116" xr:uid="{00000000-0005-0000-0000-0000DC130000}"/>
    <cellStyle name="3_Project N.Du_DT 2014" xfId="5117" xr:uid="{00000000-0005-0000-0000-0000DD130000}"/>
    <cellStyle name="3_Project N.Du_KH 2013 Huyen SÔNG MÃ" xfId="5118" xr:uid="{00000000-0005-0000-0000-0000DE130000}"/>
    <cellStyle name="3_Project N.Du_PL 01" xfId="5119" xr:uid="{00000000-0005-0000-0000-0000DF130000}"/>
    <cellStyle name="3_Project N.Du_PL 01 2" xfId="5120" xr:uid="{00000000-0005-0000-0000-0000E0130000}"/>
    <cellStyle name="3_Project N.Du_Su nghiep DCDC doi duoi" xfId="5121" xr:uid="{00000000-0005-0000-0000-0000E1130000}"/>
    <cellStyle name="3_Project QL4" xfId="5122" xr:uid="{00000000-0005-0000-0000-0000E2130000}"/>
    <cellStyle name="3_Project QL4 goi 7" xfId="5123" xr:uid="{00000000-0005-0000-0000-0000E3130000}"/>
    <cellStyle name="3_Project QL4 goi 7_DT 2014" xfId="5124" xr:uid="{00000000-0005-0000-0000-0000E4130000}"/>
    <cellStyle name="3_Project QL4 goi 7_KH 2013 Huyen SÔNG MÃ" xfId="5125" xr:uid="{00000000-0005-0000-0000-0000E5130000}"/>
    <cellStyle name="3_Project QL4 goi 7_PL 01" xfId="5126" xr:uid="{00000000-0005-0000-0000-0000E6130000}"/>
    <cellStyle name="3_Project QL4 goi 7_PL 01 2" xfId="5127" xr:uid="{00000000-0005-0000-0000-0000E7130000}"/>
    <cellStyle name="3_Project QL4 goi 7_Su nghiep DCDC doi duoi" xfId="5128" xr:uid="{00000000-0005-0000-0000-0000E8130000}"/>
    <cellStyle name="3_Project QL4 goi5" xfId="5129" xr:uid="{00000000-0005-0000-0000-0000E9130000}"/>
    <cellStyle name="3_Project QL4 goi8" xfId="5130" xr:uid="{00000000-0005-0000-0000-0000EA130000}"/>
    <cellStyle name="3_QL1A-SUA2005" xfId="5131" xr:uid="{00000000-0005-0000-0000-0000EB130000}"/>
    <cellStyle name="3_QL1A-SUA2005_DT 2014" xfId="5132" xr:uid="{00000000-0005-0000-0000-0000EC130000}"/>
    <cellStyle name="3_QL1A-SUA2005_KH 2013 Huyen SÔNG MÃ" xfId="5133" xr:uid="{00000000-0005-0000-0000-0000ED130000}"/>
    <cellStyle name="3_QL1A-SUA2005_PL 01" xfId="5134" xr:uid="{00000000-0005-0000-0000-0000EE130000}"/>
    <cellStyle name="3_QL1A-SUA2005_PL 01 2" xfId="5135" xr:uid="{00000000-0005-0000-0000-0000EF130000}"/>
    <cellStyle name="3_QL1A-SUA2005_Su nghiep DCDC doi duoi" xfId="5136" xr:uid="{00000000-0005-0000-0000-0000F0130000}"/>
    <cellStyle name="3_Sheet1" xfId="5137" xr:uid="{00000000-0005-0000-0000-0000F1130000}"/>
    <cellStyle name="3_SUA MAI23" xfId="5138" xr:uid="{00000000-0005-0000-0000-0000F2130000}"/>
    <cellStyle name="3_SuoiTon" xfId="5139" xr:uid="{00000000-0005-0000-0000-0000F3130000}"/>
    <cellStyle name="3_SuoiTon_DT 2014" xfId="5140" xr:uid="{00000000-0005-0000-0000-0000F4130000}"/>
    <cellStyle name="3_SuoiTon_KH 2013 Huyen SÔNG MÃ" xfId="5141" xr:uid="{00000000-0005-0000-0000-0000F5130000}"/>
    <cellStyle name="3_SuoiTon_PL 01" xfId="5142" xr:uid="{00000000-0005-0000-0000-0000F6130000}"/>
    <cellStyle name="3_SuoiTon_PL 01 2" xfId="5143" xr:uid="{00000000-0005-0000-0000-0000F7130000}"/>
    <cellStyle name="3_SuoiTon_Su nghiep DCDC doi duoi" xfId="5144" xr:uid="{00000000-0005-0000-0000-0000F8130000}"/>
    <cellStyle name="3_t" xfId="5145" xr:uid="{00000000-0005-0000-0000-0000F9130000}"/>
    <cellStyle name="3_Tay THoa" xfId="5146" xr:uid="{00000000-0005-0000-0000-0000FA130000}"/>
    <cellStyle name="3_Tay THoa_DT 2014" xfId="5147" xr:uid="{00000000-0005-0000-0000-0000FB130000}"/>
    <cellStyle name="3_Tay THoa_KH 2013 Huyen SÔNG MÃ" xfId="5148" xr:uid="{00000000-0005-0000-0000-0000FC130000}"/>
    <cellStyle name="3_Tay THoa_PL 01" xfId="5149" xr:uid="{00000000-0005-0000-0000-0000FD130000}"/>
    <cellStyle name="3_Tay THoa_PL 01 2" xfId="5150" xr:uid="{00000000-0005-0000-0000-0000FE130000}"/>
    <cellStyle name="3_Tay THoa_Su nghiep DCDC doi duoi" xfId="5151" xr:uid="{00000000-0005-0000-0000-0000FF130000}"/>
    <cellStyle name="3_Tong hop DT dieu chinh duong 38-95" xfId="5152" xr:uid="{00000000-0005-0000-0000-000000140000}"/>
    <cellStyle name="3_Tong hop khoi luong duong 557 (30-5-2006)" xfId="5153" xr:uid="{00000000-0005-0000-0000-000001140000}"/>
    <cellStyle name="3_Tong muc dau tu" xfId="5154" xr:uid="{00000000-0005-0000-0000-000002140000}"/>
    <cellStyle name="3_Tuyen so 1-Km0+00 - Km0+852.56" xfId="5155" xr:uid="{00000000-0005-0000-0000-000003140000}"/>
    <cellStyle name="3_Tuyen so 1-Km0+00 - Km0+852.56_DT 2014" xfId="5156" xr:uid="{00000000-0005-0000-0000-000004140000}"/>
    <cellStyle name="3_Tuyen so 1-Km0+00 - Km0+852.56_KH 2013 Huyen SÔNG MÃ" xfId="5157" xr:uid="{00000000-0005-0000-0000-000005140000}"/>
    <cellStyle name="3_Tuyen so 1-Km0+00 - Km0+852.56_PL 01" xfId="5158" xr:uid="{00000000-0005-0000-0000-000006140000}"/>
    <cellStyle name="3_Tuyen so 1-Km0+00 - Km0+852.56_PL 01 2" xfId="5159" xr:uid="{00000000-0005-0000-0000-000007140000}"/>
    <cellStyle name="3_Tuyen so 1-Km0+00 - Km0+852.56_Su nghiep DCDC doi duoi" xfId="5160" xr:uid="{00000000-0005-0000-0000-000008140000}"/>
    <cellStyle name="3_VatLieu 3 cau -NA" xfId="5161" xr:uid="{00000000-0005-0000-0000-000009140000}"/>
    <cellStyle name="3_VatLieu 3 cau -NA_DT 2014" xfId="5162" xr:uid="{00000000-0005-0000-0000-00000A140000}"/>
    <cellStyle name="3_VatLieu 3 cau -NA_KH 2013 Huyen SÔNG MÃ" xfId="5163" xr:uid="{00000000-0005-0000-0000-00000B140000}"/>
    <cellStyle name="3_VatLieu 3 cau -NA_PL 01" xfId="5164" xr:uid="{00000000-0005-0000-0000-00000C140000}"/>
    <cellStyle name="3_VatLieu 3 cau -NA_PL 01 2" xfId="5165" xr:uid="{00000000-0005-0000-0000-00000D140000}"/>
    <cellStyle name="3_VatLieu 3 cau -NA_Su nghiep DCDC doi duoi" xfId="5166" xr:uid="{00000000-0005-0000-0000-00000E140000}"/>
    <cellStyle name="3_ÿÿÿÿÿ" xfId="5167" xr:uid="{00000000-0005-0000-0000-00000F140000}"/>
    <cellStyle name="3_ÿÿÿÿÿ_1" xfId="5168" xr:uid="{00000000-0005-0000-0000-000010140000}"/>
    <cellStyle name="3_ÿÿÿÿÿ_1_DT 2014" xfId="5169" xr:uid="{00000000-0005-0000-0000-000011140000}"/>
    <cellStyle name="3_ÿÿÿÿÿ_1_KH 2013 Huyen SÔNG MÃ" xfId="5170" xr:uid="{00000000-0005-0000-0000-000012140000}"/>
    <cellStyle name="3_ÿÿÿÿÿ_1_PL 01" xfId="5171" xr:uid="{00000000-0005-0000-0000-000013140000}"/>
    <cellStyle name="3_ÿÿÿÿÿ_1_PL 01 2" xfId="5172" xr:uid="{00000000-0005-0000-0000-000014140000}"/>
    <cellStyle name="3_ÿÿÿÿÿ_1_Su nghiep DCDC doi duoi" xfId="5173" xr:uid="{00000000-0005-0000-0000-000015140000}"/>
    <cellStyle name="4" xfId="5174" xr:uid="{00000000-0005-0000-0000-000016140000}"/>
    <cellStyle name="4_A che do KS +chi BQL" xfId="5175" xr:uid="{00000000-0005-0000-0000-000017140000}"/>
    <cellStyle name="4_BANG CAM COC GPMB 8km" xfId="5176" xr:uid="{00000000-0005-0000-0000-000018140000}"/>
    <cellStyle name="4_BANG CAM COC GPMB 8km_DT 2014" xfId="5177" xr:uid="{00000000-0005-0000-0000-000019140000}"/>
    <cellStyle name="4_BANG CAM COC GPMB 8km_KH 2013 Huyen SÔNG MÃ" xfId="5178" xr:uid="{00000000-0005-0000-0000-00001A140000}"/>
    <cellStyle name="4_BANG CAM COC GPMB 8km_PL 01" xfId="5179" xr:uid="{00000000-0005-0000-0000-00001B140000}"/>
    <cellStyle name="4_BANG CAM COC GPMB 8km_PL 01 2" xfId="5180" xr:uid="{00000000-0005-0000-0000-00001C140000}"/>
    <cellStyle name="4_BANG CAM COC GPMB 8km_Su nghiep DCDC doi duoi" xfId="5181" xr:uid="{00000000-0005-0000-0000-00001D140000}"/>
    <cellStyle name="4_bang tinh tai trong" xfId="5182" xr:uid="{00000000-0005-0000-0000-00001E140000}"/>
    <cellStyle name="4_Bang tong hop khoi luong" xfId="5183" xr:uid="{00000000-0005-0000-0000-00001F140000}"/>
    <cellStyle name="4_Book1" xfId="5184" xr:uid="{00000000-0005-0000-0000-000020140000}"/>
    <cellStyle name="4_Book1 2" xfId="5185" xr:uid="{00000000-0005-0000-0000-000021140000}"/>
    <cellStyle name="4_Book1 3" xfId="5186" xr:uid="{00000000-0005-0000-0000-000022140000}"/>
    <cellStyle name="4_Book1 4" xfId="5187" xr:uid="{00000000-0005-0000-0000-000023140000}"/>
    <cellStyle name="4_Book1_1" xfId="5188" xr:uid="{00000000-0005-0000-0000-000024140000}"/>
    <cellStyle name="4_Book1_1_!1 1 bao cao giao KH ve HTCMT vung TNB   12-12-2011" xfId="5189" xr:uid="{00000000-0005-0000-0000-000025140000}"/>
    <cellStyle name="4_Book1_1_Bieu4HTMT" xfId="5190" xr:uid="{00000000-0005-0000-0000-000026140000}"/>
    <cellStyle name="4_Book1_1_Bieu4HTMT_!1 1 bao cao giao KH ve HTCMT vung TNB   12-12-2011" xfId="5191" xr:uid="{00000000-0005-0000-0000-000027140000}"/>
    <cellStyle name="4_Book1_1_Bieu4HTMT_KH TPCP vung TNB (03-1-2012)" xfId="5192" xr:uid="{00000000-0005-0000-0000-000028140000}"/>
    <cellStyle name="4_Book1_1_DT 2014" xfId="5193" xr:uid="{00000000-0005-0000-0000-000029140000}"/>
    <cellStyle name="4_Book1_1_KH 2013 Huyen SÔNG MÃ" xfId="5194" xr:uid="{00000000-0005-0000-0000-00002A140000}"/>
    <cellStyle name="4_Book1_1_KH TPCP vung TNB (03-1-2012)" xfId="5195" xr:uid="{00000000-0005-0000-0000-00002B140000}"/>
    <cellStyle name="4_Book1_1_PL 01" xfId="5196" xr:uid="{00000000-0005-0000-0000-00002C140000}"/>
    <cellStyle name="4_Book1_1_PL 01 2" xfId="5197" xr:uid="{00000000-0005-0000-0000-00002D140000}"/>
    <cellStyle name="4_Book1_1_Tinh hinh TH du an 2010-2011 BC UBKTTW (phong Vxa)" xfId="5198" xr:uid="{00000000-0005-0000-0000-00002E140000}"/>
    <cellStyle name="4_Book1_1_Tinh hinh TH du an BC doan giam sat HDND (phong Vxa)" xfId="5199" xr:uid="{00000000-0005-0000-0000-00002F140000}"/>
    <cellStyle name="4_Book1_Bản đối chiếu (ok)" xfId="5200" xr:uid="{00000000-0005-0000-0000-000030140000}"/>
    <cellStyle name="4_Book1_Bieu Tổng hợp XDCB  BC đến 30. 11.2013" xfId="5201" xr:uid="{00000000-0005-0000-0000-000031140000}"/>
    <cellStyle name="4_Book1_Book1" xfId="5202" xr:uid="{00000000-0005-0000-0000-000032140000}"/>
    <cellStyle name="4_Book1_Book1_DT 2014" xfId="5203" xr:uid="{00000000-0005-0000-0000-000033140000}"/>
    <cellStyle name="4_Book1_Book1_KH 2013 Huyen SÔNG MÃ" xfId="5204" xr:uid="{00000000-0005-0000-0000-000034140000}"/>
    <cellStyle name="4_Book1_Book1_PL 01" xfId="5205" xr:uid="{00000000-0005-0000-0000-000035140000}"/>
    <cellStyle name="4_Book1_Book1_PL 01 2" xfId="5206" xr:uid="{00000000-0005-0000-0000-000036140000}"/>
    <cellStyle name="4_Book1_Book1_Su nghiep DCDC doi duoi" xfId="5207" xr:uid="{00000000-0005-0000-0000-000037140000}"/>
    <cellStyle name="4_Book1_BQL-ok" xfId="5208" xr:uid="{00000000-0005-0000-0000-000038140000}"/>
    <cellStyle name="4_Book1_CAU XOP XANG II(su­a)" xfId="5209" xr:uid="{00000000-0005-0000-0000-000039140000}"/>
    <cellStyle name="4_Book1_CAU XOP XANG II(su­a)_DT 2014" xfId="5210" xr:uid="{00000000-0005-0000-0000-00003A140000}"/>
    <cellStyle name="4_Book1_CAU XOP XANG II(su­a)_KH 2013 Huyen SÔNG MÃ" xfId="5211" xr:uid="{00000000-0005-0000-0000-00003B140000}"/>
    <cellStyle name="4_Book1_CAU XOP XANG II(su­a)_PL 01" xfId="5212" xr:uid="{00000000-0005-0000-0000-00003C140000}"/>
    <cellStyle name="4_Book1_CAU XOP XANG II(su­a)_PL 01 2" xfId="5213" xr:uid="{00000000-0005-0000-0000-00003D140000}"/>
    <cellStyle name="4_Book1_CAU XOP XANG II(su­a)_Su nghiep DCDC doi duoi" xfId="5214" xr:uid="{00000000-0005-0000-0000-00003E140000}"/>
    <cellStyle name="4_Book1_Dieu phoi dat goi 1" xfId="5215" xr:uid="{00000000-0005-0000-0000-00003F140000}"/>
    <cellStyle name="4_Book1_Dieu phoi dat goi 2" xfId="5216" xr:uid="{00000000-0005-0000-0000-000040140000}"/>
    <cellStyle name="4_Book1_DT 2014" xfId="5217" xr:uid="{00000000-0005-0000-0000-000041140000}"/>
    <cellStyle name="4_Book1_DT Kha thi ngay 11-2-06" xfId="5218" xr:uid="{00000000-0005-0000-0000-000042140000}"/>
    <cellStyle name="4_Book1_DT Kha thi ngay 11-2-06_DT 2014" xfId="5219" xr:uid="{00000000-0005-0000-0000-000043140000}"/>
    <cellStyle name="4_Book1_DT Kha thi ngay 11-2-06_KH 2013 Huyen SÔNG MÃ" xfId="5220" xr:uid="{00000000-0005-0000-0000-000044140000}"/>
    <cellStyle name="4_Book1_DT Kha thi ngay 11-2-06_PL 01" xfId="5221" xr:uid="{00000000-0005-0000-0000-000045140000}"/>
    <cellStyle name="4_Book1_DT Kha thi ngay 11-2-06_PL 01 2" xfId="5222" xr:uid="{00000000-0005-0000-0000-000046140000}"/>
    <cellStyle name="4_Book1_DT Kha thi ngay 11-2-06_Su nghiep DCDC doi duoi" xfId="5223" xr:uid="{00000000-0005-0000-0000-000047140000}"/>
    <cellStyle name="4_Book1_DT ngay 04-01-2006" xfId="5224" xr:uid="{00000000-0005-0000-0000-000048140000}"/>
    <cellStyle name="4_Book1_DT ngay 11-4-2006" xfId="5225" xr:uid="{00000000-0005-0000-0000-000049140000}"/>
    <cellStyle name="4_Book1_DT ngay 15-11-05" xfId="5226" xr:uid="{00000000-0005-0000-0000-00004A140000}"/>
    <cellStyle name="4_Book1_DT ngay 15-11-05_DT 2014" xfId="5227" xr:uid="{00000000-0005-0000-0000-00004B140000}"/>
    <cellStyle name="4_Book1_DT ngay 15-11-05_KH 2013 Huyen SÔNG MÃ" xfId="5228" xr:uid="{00000000-0005-0000-0000-00004C140000}"/>
    <cellStyle name="4_Book1_DT ngay 15-11-05_PL 01" xfId="5229" xr:uid="{00000000-0005-0000-0000-00004D140000}"/>
    <cellStyle name="4_Book1_DT ngay 15-11-05_PL 01 2" xfId="5230" xr:uid="{00000000-0005-0000-0000-00004E140000}"/>
    <cellStyle name="4_Book1_DT ngay 15-11-05_Su nghiep DCDC doi duoi" xfId="5231" xr:uid="{00000000-0005-0000-0000-00004F140000}"/>
    <cellStyle name="4_Book1_Du toan KT-TCsua theo TT 03 - YC 471" xfId="5232" xr:uid="{00000000-0005-0000-0000-000050140000}"/>
    <cellStyle name="4_Book1_Du toan Phuong lam" xfId="5233" xr:uid="{00000000-0005-0000-0000-000051140000}"/>
    <cellStyle name="4_Book1_Du toan Phuong lam_DT 2014" xfId="5234" xr:uid="{00000000-0005-0000-0000-000052140000}"/>
    <cellStyle name="4_Book1_Du toan Phuong lam_KH 2013 Huyen SÔNG MÃ" xfId="5235" xr:uid="{00000000-0005-0000-0000-000053140000}"/>
    <cellStyle name="4_Book1_Du toan Phuong lam_PL 01" xfId="5236" xr:uid="{00000000-0005-0000-0000-000054140000}"/>
    <cellStyle name="4_Book1_Du toan Phuong lam_PL 01 2" xfId="5237" xr:uid="{00000000-0005-0000-0000-000055140000}"/>
    <cellStyle name="4_Book1_Du toan Phuong lam_Su nghiep DCDC doi duoi" xfId="5238" xr:uid="{00000000-0005-0000-0000-000056140000}"/>
    <cellStyle name="4_Book1_Du toan QL 27 (23-12-2005)" xfId="5239" xr:uid="{00000000-0005-0000-0000-000057140000}"/>
    <cellStyle name="4_Book1_DuAnKT ngay 11-2-2006" xfId="5240" xr:uid="{00000000-0005-0000-0000-000058140000}"/>
    <cellStyle name="4_Book1_Goi 1" xfId="5241" xr:uid="{00000000-0005-0000-0000-000059140000}"/>
    <cellStyle name="4_Book1_Goi thau so 2 (20-6-2006)" xfId="5242" xr:uid="{00000000-0005-0000-0000-00005A140000}"/>
    <cellStyle name="4_Book1_Goi thau so 2 (20-6-2006)_DT 2014" xfId="5243" xr:uid="{00000000-0005-0000-0000-00005B140000}"/>
    <cellStyle name="4_Book1_Goi thau so 2 (20-6-2006)_KH 2013 Huyen SÔNG MÃ" xfId="5244" xr:uid="{00000000-0005-0000-0000-00005C140000}"/>
    <cellStyle name="4_Book1_Goi thau so 2 (20-6-2006)_PL 01" xfId="5245" xr:uid="{00000000-0005-0000-0000-00005D140000}"/>
    <cellStyle name="4_Book1_Goi thau so 2 (20-6-2006)_PL 01 2" xfId="5246" xr:uid="{00000000-0005-0000-0000-00005E140000}"/>
    <cellStyle name="4_Book1_Goi thau so 2 (20-6-2006)_Su nghiep DCDC doi duoi" xfId="5247" xr:uid="{00000000-0005-0000-0000-00005F140000}"/>
    <cellStyle name="4_Book1_Goi02(25-05-2006)" xfId="5248" xr:uid="{00000000-0005-0000-0000-000060140000}"/>
    <cellStyle name="4_Book1_K C N - HUNG DONG L.NHUA" xfId="5249" xr:uid="{00000000-0005-0000-0000-000061140000}"/>
    <cellStyle name="4_Book1_K C N - HUNG DONG L.NHUA_DT 2014" xfId="5250" xr:uid="{00000000-0005-0000-0000-000062140000}"/>
    <cellStyle name="4_Book1_K C N - HUNG DONG L.NHUA_KH 2013 Huyen SÔNG MÃ" xfId="5251" xr:uid="{00000000-0005-0000-0000-000063140000}"/>
    <cellStyle name="4_Book1_K C N - HUNG DONG L.NHUA_PL 01" xfId="5252" xr:uid="{00000000-0005-0000-0000-000064140000}"/>
    <cellStyle name="4_Book1_K C N - HUNG DONG L.NHUA_PL 01 2" xfId="5253" xr:uid="{00000000-0005-0000-0000-000065140000}"/>
    <cellStyle name="4_Book1_K C N - HUNG DONG L.NHUA_Su nghiep DCDC doi duoi" xfId="5254" xr:uid="{00000000-0005-0000-0000-000066140000}"/>
    <cellStyle name="4_Book1_KH 2013 Huyen SÔNG MÃ" xfId="5255" xr:uid="{00000000-0005-0000-0000-000067140000}"/>
    <cellStyle name="4_Book1_Khoi luong 3b" xfId="5256" xr:uid="{00000000-0005-0000-0000-000068140000}"/>
    <cellStyle name="4_Book1_Khoi Luong Hoang Truong - Hoang Phu" xfId="5257" xr:uid="{00000000-0005-0000-0000-000069140000}"/>
    <cellStyle name="4_Book1_Khoi Luong Hoang Truong - Hoang Phu_DT 2014" xfId="5258" xr:uid="{00000000-0005-0000-0000-00006A140000}"/>
    <cellStyle name="4_Book1_Khoi Luong Hoang Truong - Hoang Phu_KH 2013 Huyen SÔNG MÃ" xfId="5259" xr:uid="{00000000-0005-0000-0000-00006B140000}"/>
    <cellStyle name="4_Book1_Khoi Luong Hoang Truong - Hoang Phu_PL 01" xfId="5260" xr:uid="{00000000-0005-0000-0000-00006C140000}"/>
    <cellStyle name="4_Book1_Khoi Luong Hoang Truong - Hoang Phu_PL 01 2" xfId="5261" xr:uid="{00000000-0005-0000-0000-00006D140000}"/>
    <cellStyle name="4_Book1_Khoi Luong Hoang Truong - Hoang Phu_Su nghiep DCDC doi duoi" xfId="5262" xr:uid="{00000000-0005-0000-0000-00006E140000}"/>
    <cellStyle name="4_Book1_Muong TL" xfId="5263" xr:uid="{00000000-0005-0000-0000-00006F140000}"/>
    <cellStyle name="4_Book1_PL 01" xfId="5264" xr:uid="{00000000-0005-0000-0000-000070140000}"/>
    <cellStyle name="4_Book1_PL 01 2" xfId="5265" xr:uid="{00000000-0005-0000-0000-000071140000}"/>
    <cellStyle name="4_Book1_Tuyen so 1-Km0+00 - Km0+852.56" xfId="5266" xr:uid="{00000000-0005-0000-0000-000072140000}"/>
    <cellStyle name="4_C" xfId="5267" xr:uid="{00000000-0005-0000-0000-000073140000}"/>
    <cellStyle name="4_Cau Hua Trai (TT 04)" xfId="5268" xr:uid="{00000000-0005-0000-0000-000074140000}"/>
    <cellStyle name="4_Cau Thanh Ha 1" xfId="5269" xr:uid="{00000000-0005-0000-0000-000075140000}"/>
    <cellStyle name="4_Cau thuy dien Ban La (Cu Anh)" xfId="5270" xr:uid="{00000000-0005-0000-0000-000076140000}"/>
    <cellStyle name="4_Cau thuy dien Ban La (Cu Anh)_!1 1 bao cao giao KH ve HTCMT vung TNB   12-12-2011" xfId="5271" xr:uid="{00000000-0005-0000-0000-000077140000}"/>
    <cellStyle name="4_Cau thuy dien Ban La (Cu Anh)_Bieu4HTMT" xfId="5272" xr:uid="{00000000-0005-0000-0000-000078140000}"/>
    <cellStyle name="4_Cau thuy dien Ban La (Cu Anh)_Bieu4HTMT_!1 1 bao cao giao KH ve HTCMT vung TNB   12-12-2011" xfId="5273" xr:uid="{00000000-0005-0000-0000-000079140000}"/>
    <cellStyle name="4_Cau thuy dien Ban La (Cu Anh)_Bieu4HTMT_KH TPCP vung TNB (03-1-2012)" xfId="5274" xr:uid="{00000000-0005-0000-0000-00007A140000}"/>
    <cellStyle name="4_Cau thuy dien Ban La (Cu Anh)_DT 2014" xfId="5275" xr:uid="{00000000-0005-0000-0000-00007B140000}"/>
    <cellStyle name="4_Cau thuy dien Ban La (Cu Anh)_KH 2013 Huyen SÔNG MÃ" xfId="5276" xr:uid="{00000000-0005-0000-0000-00007C140000}"/>
    <cellStyle name="4_Cau thuy dien Ban La (Cu Anh)_KH TPCP vung TNB (03-1-2012)" xfId="5277" xr:uid="{00000000-0005-0000-0000-00007D140000}"/>
    <cellStyle name="4_Cau thuy dien Ban La (Cu Anh)_PL 01" xfId="5278" xr:uid="{00000000-0005-0000-0000-00007E140000}"/>
    <cellStyle name="4_Cau thuy dien Ban La (Cu Anh)_PL 01 2" xfId="5279" xr:uid="{00000000-0005-0000-0000-00007F140000}"/>
    <cellStyle name="4_Cau thuy dien Ban La (Cu Anh)_Tinh hinh TH du an 2010-2011 BC UBKTTW (phong Vxa)" xfId="5280" xr:uid="{00000000-0005-0000-0000-000080140000}"/>
    <cellStyle name="4_Cau thuy dien Ban La (Cu Anh)_Tinh hinh TH du an BC doan giam sat HDND (phong Vxa)" xfId="5281" xr:uid="{00000000-0005-0000-0000-000081140000}"/>
    <cellStyle name="4_CAU XOP XANG II(su­a)" xfId="5282" xr:uid="{00000000-0005-0000-0000-000082140000}"/>
    <cellStyle name="4_Chi phi KS" xfId="5284" xr:uid="{00000000-0005-0000-0000-000084140000}"/>
    <cellStyle name="4_cong" xfId="5283" xr:uid="{00000000-0005-0000-0000-000083140000}"/>
    <cellStyle name="4_Dakt-Cau tinh Hua Phan" xfId="5285" xr:uid="{00000000-0005-0000-0000-000085140000}"/>
    <cellStyle name="4_DIEN" xfId="5286" xr:uid="{00000000-0005-0000-0000-000086140000}"/>
    <cellStyle name="4_Dieu phoi dat goi 1" xfId="5287" xr:uid="{00000000-0005-0000-0000-000087140000}"/>
    <cellStyle name="4_Dieu phoi dat goi 1_DT 2014" xfId="5288" xr:uid="{00000000-0005-0000-0000-000088140000}"/>
    <cellStyle name="4_Dieu phoi dat goi 1_KH 2013 Huyen SÔNG MÃ" xfId="5289" xr:uid="{00000000-0005-0000-0000-000089140000}"/>
    <cellStyle name="4_Dieu phoi dat goi 1_PL 01" xfId="5290" xr:uid="{00000000-0005-0000-0000-00008A140000}"/>
    <cellStyle name="4_Dieu phoi dat goi 1_PL 01 2" xfId="5291" xr:uid="{00000000-0005-0000-0000-00008B140000}"/>
    <cellStyle name="4_Dieu phoi dat goi 1_Su nghiep DCDC doi duoi" xfId="5292" xr:uid="{00000000-0005-0000-0000-00008C140000}"/>
    <cellStyle name="4_Dieu phoi dat goi 2" xfId="5293" xr:uid="{00000000-0005-0000-0000-00008D140000}"/>
    <cellStyle name="4_Dieu phoi dat goi 2_DT 2014" xfId="5294" xr:uid="{00000000-0005-0000-0000-00008E140000}"/>
    <cellStyle name="4_Dieu phoi dat goi 2_KH 2013 Huyen SÔNG MÃ" xfId="5295" xr:uid="{00000000-0005-0000-0000-00008F140000}"/>
    <cellStyle name="4_Dieu phoi dat goi 2_PL 01" xfId="5296" xr:uid="{00000000-0005-0000-0000-000090140000}"/>
    <cellStyle name="4_Dieu phoi dat goi 2_PL 01 2" xfId="5297" xr:uid="{00000000-0005-0000-0000-000091140000}"/>
    <cellStyle name="4_Dieu phoi dat goi 2_Su nghiep DCDC doi duoi" xfId="5298" xr:uid="{00000000-0005-0000-0000-000092140000}"/>
    <cellStyle name="4_Dinh muc thiet ke" xfId="5299" xr:uid="{00000000-0005-0000-0000-000093140000}"/>
    <cellStyle name="4_DONGIA" xfId="5300" xr:uid="{00000000-0005-0000-0000-000094140000}"/>
    <cellStyle name="4_DT Kha thi ngay 11-2-06" xfId="5302" xr:uid="{00000000-0005-0000-0000-000096140000}"/>
    <cellStyle name="4_DT KT ngay 10-9-2005" xfId="5301" xr:uid="{00000000-0005-0000-0000-000095140000}"/>
    <cellStyle name="4_DT ngay 04-01-2006" xfId="5303" xr:uid="{00000000-0005-0000-0000-000097140000}"/>
    <cellStyle name="4_DT ngay 04-01-2006_DT 2014" xfId="5304" xr:uid="{00000000-0005-0000-0000-000098140000}"/>
    <cellStyle name="4_DT ngay 04-01-2006_KH 2013 Huyen SÔNG MÃ" xfId="5305" xr:uid="{00000000-0005-0000-0000-000099140000}"/>
    <cellStyle name="4_DT ngay 04-01-2006_PL 01" xfId="5306" xr:uid="{00000000-0005-0000-0000-00009A140000}"/>
    <cellStyle name="4_DT ngay 04-01-2006_PL 01 2" xfId="5307" xr:uid="{00000000-0005-0000-0000-00009B140000}"/>
    <cellStyle name="4_DT ngay 04-01-2006_Su nghiep DCDC doi duoi" xfId="5308" xr:uid="{00000000-0005-0000-0000-00009C140000}"/>
    <cellStyle name="4_DT ngay 11-4-2006" xfId="5309" xr:uid="{00000000-0005-0000-0000-00009D140000}"/>
    <cellStyle name="4_DT ngay 11-4-2006_DT 2014" xfId="5310" xr:uid="{00000000-0005-0000-0000-00009E140000}"/>
    <cellStyle name="4_DT ngay 11-4-2006_KH 2013 Huyen SÔNG MÃ" xfId="5311" xr:uid="{00000000-0005-0000-0000-00009F140000}"/>
    <cellStyle name="4_DT ngay 11-4-2006_PL 01" xfId="5312" xr:uid="{00000000-0005-0000-0000-0000A0140000}"/>
    <cellStyle name="4_DT ngay 11-4-2006_PL 01 2" xfId="5313" xr:uid="{00000000-0005-0000-0000-0000A1140000}"/>
    <cellStyle name="4_DT ngay 11-4-2006_Su nghiep DCDC doi duoi" xfId="5314" xr:uid="{00000000-0005-0000-0000-0000A2140000}"/>
    <cellStyle name="4_DT ngay 15-11-05" xfId="5315" xr:uid="{00000000-0005-0000-0000-0000A3140000}"/>
    <cellStyle name="4_DTXL goi 11(20-9-05)" xfId="5316" xr:uid="{00000000-0005-0000-0000-0000A4140000}"/>
    <cellStyle name="4_du toan" xfId="5317" xr:uid="{00000000-0005-0000-0000-0000A5140000}"/>
    <cellStyle name="4_du toan (03-11-05)" xfId="5318" xr:uid="{00000000-0005-0000-0000-0000A6140000}"/>
    <cellStyle name="4_Du toan (12-05-2005) Tham dinh" xfId="5319" xr:uid="{00000000-0005-0000-0000-0000A7140000}"/>
    <cellStyle name="4_Du toan (12-05-2005) Tham dinh_DT 2014" xfId="5320" xr:uid="{00000000-0005-0000-0000-0000A8140000}"/>
    <cellStyle name="4_Du toan (12-05-2005) Tham dinh_KH 2013 Huyen SÔNG MÃ" xfId="5321" xr:uid="{00000000-0005-0000-0000-0000A9140000}"/>
    <cellStyle name="4_Du toan (12-05-2005) Tham dinh_PL 01" xfId="5322" xr:uid="{00000000-0005-0000-0000-0000AA140000}"/>
    <cellStyle name="4_Du toan (12-05-2005) Tham dinh_PL 01 2" xfId="5323" xr:uid="{00000000-0005-0000-0000-0000AB140000}"/>
    <cellStyle name="4_Du toan (12-05-2005) Tham dinh_Su nghiep DCDC doi duoi" xfId="5324" xr:uid="{00000000-0005-0000-0000-0000AC140000}"/>
    <cellStyle name="4_Du toan (23-05-2005) Tham dinh" xfId="5325" xr:uid="{00000000-0005-0000-0000-0000AD140000}"/>
    <cellStyle name="4_Du toan (23-05-2005) Tham dinh_DT 2014" xfId="5326" xr:uid="{00000000-0005-0000-0000-0000AE140000}"/>
    <cellStyle name="4_Du toan (23-05-2005) Tham dinh_KH 2013 Huyen SÔNG MÃ" xfId="5327" xr:uid="{00000000-0005-0000-0000-0000AF140000}"/>
    <cellStyle name="4_Du toan (23-05-2005) Tham dinh_PL 01" xfId="5328" xr:uid="{00000000-0005-0000-0000-0000B0140000}"/>
    <cellStyle name="4_Du toan (23-05-2005) Tham dinh_PL 01 2" xfId="5329" xr:uid="{00000000-0005-0000-0000-0000B1140000}"/>
    <cellStyle name="4_Du toan (23-05-2005) Tham dinh_Su nghiep DCDC doi duoi" xfId="5330" xr:uid="{00000000-0005-0000-0000-0000B2140000}"/>
    <cellStyle name="4_Du toan (5 - 04 - 2004)" xfId="5331" xr:uid="{00000000-0005-0000-0000-0000B3140000}"/>
    <cellStyle name="4_Du toan (5 - 04 - 2004)_DT 2014" xfId="5332" xr:uid="{00000000-0005-0000-0000-0000B4140000}"/>
    <cellStyle name="4_Du toan (5 - 04 - 2004)_KH 2013 Huyen SÔNG MÃ" xfId="5333" xr:uid="{00000000-0005-0000-0000-0000B5140000}"/>
    <cellStyle name="4_Du toan (5 - 04 - 2004)_PL 01" xfId="5334" xr:uid="{00000000-0005-0000-0000-0000B6140000}"/>
    <cellStyle name="4_Du toan (5 - 04 - 2004)_PL 01 2" xfId="5335" xr:uid="{00000000-0005-0000-0000-0000B7140000}"/>
    <cellStyle name="4_Du toan (5 - 04 - 2004)_Su nghiep DCDC doi duoi" xfId="5336" xr:uid="{00000000-0005-0000-0000-0000B8140000}"/>
    <cellStyle name="4_Du toan (6-3-2005)" xfId="5337" xr:uid="{00000000-0005-0000-0000-0000B9140000}"/>
    <cellStyle name="4_Du toan (Ban A)" xfId="5338" xr:uid="{00000000-0005-0000-0000-0000BA140000}"/>
    <cellStyle name="4_Du toan (Ban A)_DT 2014" xfId="5339" xr:uid="{00000000-0005-0000-0000-0000BB140000}"/>
    <cellStyle name="4_Du toan (Ban A)_KH 2013 Huyen SÔNG MÃ" xfId="5340" xr:uid="{00000000-0005-0000-0000-0000BC140000}"/>
    <cellStyle name="4_Du toan (Ban A)_PL 01" xfId="5341" xr:uid="{00000000-0005-0000-0000-0000BD140000}"/>
    <cellStyle name="4_Du toan (Ban A)_PL 01 2" xfId="5342" xr:uid="{00000000-0005-0000-0000-0000BE140000}"/>
    <cellStyle name="4_Du toan (Ban A)_Su nghiep DCDC doi duoi" xfId="5343" xr:uid="{00000000-0005-0000-0000-0000BF140000}"/>
    <cellStyle name="4_Du toan (ngay 13 - 07 - 2004)" xfId="5344" xr:uid="{00000000-0005-0000-0000-0000C0140000}"/>
    <cellStyle name="4_Du toan (ngay 13 - 07 - 2004)_DT 2014" xfId="5345" xr:uid="{00000000-0005-0000-0000-0000C1140000}"/>
    <cellStyle name="4_Du toan (ngay 13 - 07 - 2004)_KH 2013 Huyen SÔNG MÃ" xfId="5346" xr:uid="{00000000-0005-0000-0000-0000C2140000}"/>
    <cellStyle name="4_Du toan (ngay 13 - 07 - 2004)_PL 01" xfId="5347" xr:uid="{00000000-0005-0000-0000-0000C3140000}"/>
    <cellStyle name="4_Du toan (ngay 13 - 07 - 2004)_PL 01 2" xfId="5348" xr:uid="{00000000-0005-0000-0000-0000C4140000}"/>
    <cellStyle name="4_Du toan (ngay 13 - 07 - 2004)_Su nghiep DCDC doi duoi" xfId="5349" xr:uid="{00000000-0005-0000-0000-0000C5140000}"/>
    <cellStyle name="4_Du toan 558 (Km17+508.12 - Km 22)" xfId="5350" xr:uid="{00000000-0005-0000-0000-0000C6140000}"/>
    <cellStyle name="4_Du toan 558 (Km17+508.12 - Km 22)_!1 1 bao cao giao KH ve HTCMT vung TNB   12-12-2011" xfId="5351" xr:uid="{00000000-0005-0000-0000-0000C7140000}"/>
    <cellStyle name="4_Du toan 558 (Km17+508.12 - Km 22)_Bieu4HTMT" xfId="5352" xr:uid="{00000000-0005-0000-0000-0000C8140000}"/>
    <cellStyle name="4_Du toan 558 (Km17+508.12 - Km 22)_Bieu4HTMT_!1 1 bao cao giao KH ve HTCMT vung TNB   12-12-2011" xfId="5353" xr:uid="{00000000-0005-0000-0000-0000C9140000}"/>
    <cellStyle name="4_Du toan 558 (Km17+508.12 - Km 22)_Bieu4HTMT_KH TPCP vung TNB (03-1-2012)" xfId="5354" xr:uid="{00000000-0005-0000-0000-0000CA140000}"/>
    <cellStyle name="4_Du toan 558 (Km17+508.12 - Km 22)_DT 2014" xfId="5355" xr:uid="{00000000-0005-0000-0000-0000CB140000}"/>
    <cellStyle name="4_Du toan 558 (Km17+508.12 - Km 22)_KH 2013 Huyen SÔNG MÃ" xfId="5356" xr:uid="{00000000-0005-0000-0000-0000CC140000}"/>
    <cellStyle name="4_Du toan 558 (Km17+508.12 - Km 22)_KH TPCP vung TNB (03-1-2012)" xfId="5357" xr:uid="{00000000-0005-0000-0000-0000CD140000}"/>
    <cellStyle name="4_Du toan 558 (Km17+508.12 - Km 22)_PL 01" xfId="5358" xr:uid="{00000000-0005-0000-0000-0000CE140000}"/>
    <cellStyle name="4_Du toan 558 (Km17+508.12 - Km 22)_PL 01 2" xfId="5359" xr:uid="{00000000-0005-0000-0000-0000CF140000}"/>
    <cellStyle name="4_Du toan 558 (Km17+508.12 - Km 22)_Tinh hinh TH du an 2010-2011 BC UBKTTW (phong Vxa)" xfId="5360" xr:uid="{00000000-0005-0000-0000-0000D0140000}"/>
    <cellStyle name="4_Du toan 558 (Km17+508.12 - Km 22)_Tinh hinh TH du an BC doan giam sat HDND (phong Vxa)" xfId="5361" xr:uid="{00000000-0005-0000-0000-0000D1140000}"/>
    <cellStyle name="4_Du toan bo sung (11-2004)" xfId="5362" xr:uid="{00000000-0005-0000-0000-0000D2140000}"/>
    <cellStyle name="4_Du toan Goi 1" xfId="5363" xr:uid="{00000000-0005-0000-0000-0000D3140000}"/>
    <cellStyle name="4_Du toan Goi 1_DT 2014" xfId="5364" xr:uid="{00000000-0005-0000-0000-0000D4140000}"/>
    <cellStyle name="4_Du toan Goi 1_KH 2013 Huyen SÔNG MÃ" xfId="5365" xr:uid="{00000000-0005-0000-0000-0000D5140000}"/>
    <cellStyle name="4_Du toan Goi 1_PL 01" xfId="5366" xr:uid="{00000000-0005-0000-0000-0000D6140000}"/>
    <cellStyle name="4_Du toan Goi 1_PL 01 2" xfId="5367" xr:uid="{00000000-0005-0000-0000-0000D7140000}"/>
    <cellStyle name="4_Du toan Goi 1_Su nghiep DCDC doi duoi" xfId="5368" xr:uid="{00000000-0005-0000-0000-0000D8140000}"/>
    <cellStyle name="4_du toan goi 12" xfId="5369" xr:uid="{00000000-0005-0000-0000-0000D9140000}"/>
    <cellStyle name="4_Du toan Goi 2" xfId="5370" xr:uid="{00000000-0005-0000-0000-0000DA140000}"/>
    <cellStyle name="4_Du toan Goi 2_DT 2014" xfId="5371" xr:uid="{00000000-0005-0000-0000-0000DB140000}"/>
    <cellStyle name="4_Du toan Goi 2_KH 2013 Huyen SÔNG MÃ" xfId="5372" xr:uid="{00000000-0005-0000-0000-0000DC140000}"/>
    <cellStyle name="4_Du toan Goi 2_PL 01" xfId="5373" xr:uid="{00000000-0005-0000-0000-0000DD140000}"/>
    <cellStyle name="4_Du toan Goi 2_PL 01 2" xfId="5374" xr:uid="{00000000-0005-0000-0000-0000DE140000}"/>
    <cellStyle name="4_Du toan Goi 2_Su nghiep DCDC doi duoi" xfId="5375" xr:uid="{00000000-0005-0000-0000-0000DF140000}"/>
    <cellStyle name="4_Du toan KT-TCsua theo TT 03 - YC 471" xfId="5376" xr:uid="{00000000-0005-0000-0000-0000E0140000}"/>
    <cellStyle name="4_Du toan KT-TCsua theo TT 03 - YC 471_DT 2014" xfId="5377" xr:uid="{00000000-0005-0000-0000-0000E1140000}"/>
    <cellStyle name="4_Du toan KT-TCsua theo TT 03 - YC 471_KH 2013 Huyen SÔNG MÃ" xfId="5378" xr:uid="{00000000-0005-0000-0000-0000E2140000}"/>
    <cellStyle name="4_Du toan KT-TCsua theo TT 03 - YC 471_PL 01" xfId="5379" xr:uid="{00000000-0005-0000-0000-0000E3140000}"/>
    <cellStyle name="4_Du toan KT-TCsua theo TT 03 - YC 471_PL 01 2" xfId="5380" xr:uid="{00000000-0005-0000-0000-0000E4140000}"/>
    <cellStyle name="4_Du toan KT-TCsua theo TT 03 - YC 471_Su nghiep DCDC doi duoi" xfId="5381" xr:uid="{00000000-0005-0000-0000-0000E5140000}"/>
    <cellStyle name="4_Du toan ngay (28-10-2005)" xfId="5382" xr:uid="{00000000-0005-0000-0000-0000E6140000}"/>
    <cellStyle name="4_Du toan ngay (28-10-2005)_DT 2014" xfId="5383" xr:uid="{00000000-0005-0000-0000-0000E7140000}"/>
    <cellStyle name="4_Du toan ngay (28-10-2005)_KH 2013 Huyen SÔNG MÃ" xfId="5384" xr:uid="{00000000-0005-0000-0000-0000E8140000}"/>
    <cellStyle name="4_Du toan ngay (28-10-2005)_PL 01" xfId="5385" xr:uid="{00000000-0005-0000-0000-0000E9140000}"/>
    <cellStyle name="4_Du toan ngay (28-10-2005)_PL 01 2" xfId="5386" xr:uid="{00000000-0005-0000-0000-0000EA140000}"/>
    <cellStyle name="4_Du toan ngay (28-10-2005)_Su nghiep DCDC doi duoi" xfId="5387" xr:uid="{00000000-0005-0000-0000-0000EB140000}"/>
    <cellStyle name="4_Du toan ngay 1-9-2004 (version 1)" xfId="5388" xr:uid="{00000000-0005-0000-0000-0000EC140000}"/>
    <cellStyle name="4_Du toan ngay 1-9-2004 (version 1)_DT 2014" xfId="5389" xr:uid="{00000000-0005-0000-0000-0000ED140000}"/>
    <cellStyle name="4_Du toan ngay 1-9-2004 (version 1)_KH 2013 Huyen SÔNG MÃ" xfId="5390" xr:uid="{00000000-0005-0000-0000-0000EE140000}"/>
    <cellStyle name="4_Du toan ngay 1-9-2004 (version 1)_PL 01" xfId="5391" xr:uid="{00000000-0005-0000-0000-0000EF140000}"/>
    <cellStyle name="4_Du toan ngay 1-9-2004 (version 1)_PL 01 2" xfId="5392" xr:uid="{00000000-0005-0000-0000-0000F0140000}"/>
    <cellStyle name="4_Du toan ngay 1-9-2004 (version 1)_Su nghiep DCDC doi duoi" xfId="5393" xr:uid="{00000000-0005-0000-0000-0000F1140000}"/>
    <cellStyle name="4_Du toan Phuong lam" xfId="5394" xr:uid="{00000000-0005-0000-0000-0000F2140000}"/>
    <cellStyle name="4_Du toan QL 27 (23-12-2005)" xfId="5395" xr:uid="{00000000-0005-0000-0000-0000F3140000}"/>
    <cellStyle name="4_Du toan QL 27 (23-12-2005)_DT 2014" xfId="5396" xr:uid="{00000000-0005-0000-0000-0000F4140000}"/>
    <cellStyle name="4_Du toan QL 27 (23-12-2005)_KH 2013 Huyen SÔNG MÃ" xfId="5397" xr:uid="{00000000-0005-0000-0000-0000F5140000}"/>
    <cellStyle name="4_Du toan QL 27 (23-12-2005)_PL 01" xfId="5398" xr:uid="{00000000-0005-0000-0000-0000F6140000}"/>
    <cellStyle name="4_Du toan QL 27 (23-12-2005)_PL 01 2" xfId="5399" xr:uid="{00000000-0005-0000-0000-0000F7140000}"/>
    <cellStyle name="4_Du toan QL 27 (23-12-2005)_Su nghiep DCDC doi duoi" xfId="5400" xr:uid="{00000000-0005-0000-0000-0000F8140000}"/>
    <cellStyle name="4_DuAnKT ngay 11-2-2006" xfId="5401" xr:uid="{00000000-0005-0000-0000-0000F9140000}"/>
    <cellStyle name="4_DuAnKT ngay 11-2-2006_DT 2014" xfId="5402" xr:uid="{00000000-0005-0000-0000-0000FA140000}"/>
    <cellStyle name="4_DuAnKT ngay 11-2-2006_KH 2013 Huyen SÔNG MÃ" xfId="5403" xr:uid="{00000000-0005-0000-0000-0000FB140000}"/>
    <cellStyle name="4_DuAnKT ngay 11-2-2006_PL 01" xfId="5404" xr:uid="{00000000-0005-0000-0000-0000FC140000}"/>
    <cellStyle name="4_DuAnKT ngay 11-2-2006_PL 01 2" xfId="5405" xr:uid="{00000000-0005-0000-0000-0000FD140000}"/>
    <cellStyle name="4_DuAnKT ngay 11-2-2006_Su nghiep DCDC doi duoi" xfId="5406" xr:uid="{00000000-0005-0000-0000-0000FE140000}"/>
    <cellStyle name="4_Gia_VL cau-JIBIC-Ha-tinh" xfId="5448" xr:uid="{00000000-0005-0000-0000-000028150000}"/>
    <cellStyle name="4_Gia_VL cau-JIBIC-Ha-tinh_DT 2014" xfId="5449" xr:uid="{00000000-0005-0000-0000-000029150000}"/>
    <cellStyle name="4_Gia_VL cau-JIBIC-Ha-tinh_KH 2013 Huyen SÔNG MÃ" xfId="5450" xr:uid="{00000000-0005-0000-0000-00002A150000}"/>
    <cellStyle name="4_Gia_VL cau-JIBIC-Ha-tinh_PL 01" xfId="5451" xr:uid="{00000000-0005-0000-0000-00002B150000}"/>
    <cellStyle name="4_Gia_VL cau-JIBIC-Ha-tinh_PL 01 2" xfId="5452" xr:uid="{00000000-0005-0000-0000-00002C150000}"/>
    <cellStyle name="4_Gia_VL cau-JIBIC-Ha-tinh_Su nghiep DCDC doi duoi" xfId="5453" xr:uid="{00000000-0005-0000-0000-00002D150000}"/>
    <cellStyle name="4_Gia_VLQL48_duyet " xfId="5454" xr:uid="{00000000-0005-0000-0000-00002E150000}"/>
    <cellStyle name="4_Gia_VLQL48_duyet _!1 1 bao cao giao KH ve HTCMT vung TNB   12-12-2011" xfId="5455" xr:uid="{00000000-0005-0000-0000-00002F150000}"/>
    <cellStyle name="4_Gia_VLQL48_duyet _Bieu4HTMT" xfId="5456" xr:uid="{00000000-0005-0000-0000-000030150000}"/>
    <cellStyle name="4_Gia_VLQL48_duyet _Bieu4HTMT_!1 1 bao cao giao KH ve HTCMT vung TNB   12-12-2011" xfId="5457" xr:uid="{00000000-0005-0000-0000-000031150000}"/>
    <cellStyle name="4_Gia_VLQL48_duyet _Bieu4HTMT_KH TPCP vung TNB (03-1-2012)" xfId="5458" xr:uid="{00000000-0005-0000-0000-000032150000}"/>
    <cellStyle name="4_Gia_VLQL48_duyet _DT 2014" xfId="5459" xr:uid="{00000000-0005-0000-0000-000033150000}"/>
    <cellStyle name="4_Gia_VLQL48_duyet _KH 2013 Huyen SÔNG MÃ" xfId="5460" xr:uid="{00000000-0005-0000-0000-000034150000}"/>
    <cellStyle name="4_Gia_VLQL48_duyet _KH TPCP vung TNB (03-1-2012)" xfId="5461" xr:uid="{00000000-0005-0000-0000-000035150000}"/>
    <cellStyle name="4_Gia_VLQL48_duyet _PL 01" xfId="5462" xr:uid="{00000000-0005-0000-0000-000036150000}"/>
    <cellStyle name="4_Gia_VLQL48_duyet _PL 01 2" xfId="5463" xr:uid="{00000000-0005-0000-0000-000037150000}"/>
    <cellStyle name="4_Gia_VLQL48_duyet _Tinh hinh TH du an 2010-2011 BC UBKTTW (phong Vxa)" xfId="5464" xr:uid="{00000000-0005-0000-0000-000038150000}"/>
    <cellStyle name="4_Gia_VLQL48_duyet _Tinh hinh TH du an BC doan giam sat HDND (phong Vxa)" xfId="5465" xr:uid="{00000000-0005-0000-0000-000039150000}"/>
    <cellStyle name="4_goi 1" xfId="5407" xr:uid="{00000000-0005-0000-0000-0000FF140000}"/>
    <cellStyle name="4_Goi 1 (TT04)" xfId="5408" xr:uid="{00000000-0005-0000-0000-000000150000}"/>
    <cellStyle name="4_goi 1 duyet theo luong mo (an)" xfId="5409" xr:uid="{00000000-0005-0000-0000-000001150000}"/>
    <cellStyle name="4_Goi 1_1" xfId="5410" xr:uid="{00000000-0005-0000-0000-000002150000}"/>
    <cellStyle name="4_Goi 1_1_DT 2014" xfId="5411" xr:uid="{00000000-0005-0000-0000-000003150000}"/>
    <cellStyle name="4_Goi 1_1_KH 2013 Huyen SÔNG MÃ" xfId="5412" xr:uid="{00000000-0005-0000-0000-000004150000}"/>
    <cellStyle name="4_Goi 1_1_PL 01" xfId="5413" xr:uid="{00000000-0005-0000-0000-000005150000}"/>
    <cellStyle name="4_Goi 1_1_PL 01 2" xfId="5414" xr:uid="{00000000-0005-0000-0000-000006150000}"/>
    <cellStyle name="4_Goi 1_1_Su nghiep DCDC doi duoi" xfId="5415" xr:uid="{00000000-0005-0000-0000-000007150000}"/>
    <cellStyle name="4_Goi so 1" xfId="5416" xr:uid="{00000000-0005-0000-0000-000008150000}"/>
    <cellStyle name="4_Goi thau so 2 (20-6-2006)" xfId="5417" xr:uid="{00000000-0005-0000-0000-000009150000}"/>
    <cellStyle name="4_Goi02(25-05-2006)" xfId="5418" xr:uid="{00000000-0005-0000-0000-00000A150000}"/>
    <cellStyle name="4_Goi02(25-05-2006)_DT 2014" xfId="5419" xr:uid="{00000000-0005-0000-0000-00000B150000}"/>
    <cellStyle name="4_Goi02(25-05-2006)_KH 2013 Huyen SÔNG MÃ" xfId="5420" xr:uid="{00000000-0005-0000-0000-00000C150000}"/>
    <cellStyle name="4_Goi02(25-05-2006)_PL 01" xfId="5421" xr:uid="{00000000-0005-0000-0000-00000D150000}"/>
    <cellStyle name="4_Goi02(25-05-2006)_PL 01 2" xfId="5422" xr:uid="{00000000-0005-0000-0000-00000E150000}"/>
    <cellStyle name="4_Goi02(25-05-2006)_Su nghiep DCDC doi duoi" xfId="5423" xr:uid="{00000000-0005-0000-0000-00000F150000}"/>
    <cellStyle name="4_Goi1N206" xfId="5424" xr:uid="{00000000-0005-0000-0000-000010150000}"/>
    <cellStyle name="4_Goi1N206_DT 2014" xfId="5425" xr:uid="{00000000-0005-0000-0000-000011150000}"/>
    <cellStyle name="4_Goi1N206_KH 2013 Huyen SÔNG MÃ" xfId="5426" xr:uid="{00000000-0005-0000-0000-000012150000}"/>
    <cellStyle name="4_Goi1N206_PL 01" xfId="5427" xr:uid="{00000000-0005-0000-0000-000013150000}"/>
    <cellStyle name="4_Goi1N206_PL 01 2" xfId="5428" xr:uid="{00000000-0005-0000-0000-000014150000}"/>
    <cellStyle name="4_Goi1N206_Su nghiep DCDC doi duoi" xfId="5429" xr:uid="{00000000-0005-0000-0000-000015150000}"/>
    <cellStyle name="4_Goi2N206" xfId="5430" xr:uid="{00000000-0005-0000-0000-000016150000}"/>
    <cellStyle name="4_Goi2N206_DT 2014" xfId="5431" xr:uid="{00000000-0005-0000-0000-000017150000}"/>
    <cellStyle name="4_Goi2N206_KH 2013 Huyen SÔNG MÃ" xfId="5432" xr:uid="{00000000-0005-0000-0000-000018150000}"/>
    <cellStyle name="4_Goi2N206_PL 01" xfId="5433" xr:uid="{00000000-0005-0000-0000-000019150000}"/>
    <cellStyle name="4_Goi2N206_PL 01 2" xfId="5434" xr:uid="{00000000-0005-0000-0000-00001A150000}"/>
    <cellStyle name="4_Goi2N206_Su nghiep DCDC doi duoi" xfId="5435" xr:uid="{00000000-0005-0000-0000-00001B150000}"/>
    <cellStyle name="4_Goi4N216" xfId="5436" xr:uid="{00000000-0005-0000-0000-00001C150000}"/>
    <cellStyle name="4_Goi4N216_DT 2014" xfId="5437" xr:uid="{00000000-0005-0000-0000-00001D150000}"/>
    <cellStyle name="4_Goi4N216_KH 2013 Huyen SÔNG MÃ" xfId="5438" xr:uid="{00000000-0005-0000-0000-00001E150000}"/>
    <cellStyle name="4_Goi4N216_PL 01" xfId="5439" xr:uid="{00000000-0005-0000-0000-00001F150000}"/>
    <cellStyle name="4_Goi4N216_PL 01 2" xfId="5440" xr:uid="{00000000-0005-0000-0000-000020150000}"/>
    <cellStyle name="4_Goi4N216_Su nghiep DCDC doi duoi" xfId="5441" xr:uid="{00000000-0005-0000-0000-000021150000}"/>
    <cellStyle name="4_Goi5N216" xfId="5442" xr:uid="{00000000-0005-0000-0000-000022150000}"/>
    <cellStyle name="4_Goi5N216_DT 2014" xfId="5443" xr:uid="{00000000-0005-0000-0000-000023150000}"/>
    <cellStyle name="4_Goi5N216_KH 2013 Huyen SÔNG MÃ" xfId="5444" xr:uid="{00000000-0005-0000-0000-000024150000}"/>
    <cellStyle name="4_Goi5N216_PL 01" xfId="5445" xr:uid="{00000000-0005-0000-0000-000025150000}"/>
    <cellStyle name="4_Goi5N216_PL 01 2" xfId="5446" xr:uid="{00000000-0005-0000-0000-000026150000}"/>
    <cellStyle name="4_Goi5N216_Su nghiep DCDC doi duoi" xfId="5447" xr:uid="{00000000-0005-0000-0000-000027150000}"/>
    <cellStyle name="4_Hoi Song" xfId="5466" xr:uid="{00000000-0005-0000-0000-00003A150000}"/>
    <cellStyle name="4_HT-LO" xfId="5467" xr:uid="{00000000-0005-0000-0000-00003B150000}"/>
    <cellStyle name="4_HT-LO_DT 2014" xfId="5468" xr:uid="{00000000-0005-0000-0000-00003C150000}"/>
    <cellStyle name="4_HT-LO_KH 2013 Huyen SÔNG MÃ" xfId="5469" xr:uid="{00000000-0005-0000-0000-00003D150000}"/>
    <cellStyle name="4_HT-LO_PL 01" xfId="5470" xr:uid="{00000000-0005-0000-0000-00003E150000}"/>
    <cellStyle name="4_HT-LO_PL 01 2" xfId="5471" xr:uid="{00000000-0005-0000-0000-00003F150000}"/>
    <cellStyle name="4_HT-LO_Su nghiep DCDC doi duoi" xfId="5472" xr:uid="{00000000-0005-0000-0000-000040150000}"/>
    <cellStyle name="4_Khoi luong" xfId="5497" xr:uid="{00000000-0005-0000-0000-000059150000}"/>
    <cellStyle name="4_Khoi luong 3b" xfId="5498" xr:uid="{00000000-0005-0000-0000-00005A150000}"/>
    <cellStyle name="4_Khoi luong 3b_DT 2014" xfId="5499" xr:uid="{00000000-0005-0000-0000-00005B150000}"/>
    <cellStyle name="4_Khoi luong 3b_KH 2013 Huyen SÔNG MÃ" xfId="5500" xr:uid="{00000000-0005-0000-0000-00005C150000}"/>
    <cellStyle name="4_Khoi luong 3b_PL 01" xfId="5501" xr:uid="{00000000-0005-0000-0000-00005D150000}"/>
    <cellStyle name="4_Khoi luong 3b_PL 01 2" xfId="5502" xr:uid="{00000000-0005-0000-0000-00005E150000}"/>
    <cellStyle name="4_Khoi luong 3b_Su nghiep DCDC doi duoi" xfId="5503" xr:uid="{00000000-0005-0000-0000-00005F150000}"/>
    <cellStyle name="4_Khoi luong doan 1" xfId="5504" xr:uid="{00000000-0005-0000-0000-000060150000}"/>
    <cellStyle name="4_Khoi luong doan 1_DT 2014" xfId="5505" xr:uid="{00000000-0005-0000-0000-000061150000}"/>
    <cellStyle name="4_Khoi luong doan 1_KH 2013 Huyen SÔNG MÃ" xfId="5506" xr:uid="{00000000-0005-0000-0000-000062150000}"/>
    <cellStyle name="4_Khoi luong doan 1_PL 01" xfId="5507" xr:uid="{00000000-0005-0000-0000-000063150000}"/>
    <cellStyle name="4_Khoi luong doan 1_PL 01 2" xfId="5508" xr:uid="{00000000-0005-0000-0000-000064150000}"/>
    <cellStyle name="4_Khoi luong doan 1_Su nghiep DCDC doi duoi" xfId="5509" xr:uid="{00000000-0005-0000-0000-000065150000}"/>
    <cellStyle name="4_Khoi Luong Hoang Truong - Hoang Phu" xfId="5510" xr:uid="{00000000-0005-0000-0000-000066150000}"/>
    <cellStyle name="4_Khoi Luong Hoang Truong - Hoang Phu_DT 2014" xfId="5511" xr:uid="{00000000-0005-0000-0000-000067150000}"/>
    <cellStyle name="4_Khoi Luong Hoang Truong - Hoang Phu_KH 2013 Huyen SÔNG MÃ" xfId="5512" xr:uid="{00000000-0005-0000-0000-000068150000}"/>
    <cellStyle name="4_Khoi Luong Hoang Truong - Hoang Phu_PL 01" xfId="5513" xr:uid="{00000000-0005-0000-0000-000069150000}"/>
    <cellStyle name="4_Khoi Luong Hoang Truong - Hoang Phu_PL 01 2" xfId="5514" xr:uid="{00000000-0005-0000-0000-00006A150000}"/>
    <cellStyle name="4_Khoi Luong Hoang Truong - Hoang Phu_Su nghiep DCDC doi duoi" xfId="5515" xr:uid="{00000000-0005-0000-0000-00006B150000}"/>
    <cellStyle name="4_Khoi luong_DT 2014" xfId="5516" xr:uid="{00000000-0005-0000-0000-00006C150000}"/>
    <cellStyle name="4_Khoi luong_KH 2013 Huyen SÔNG MÃ" xfId="5517" xr:uid="{00000000-0005-0000-0000-00006D150000}"/>
    <cellStyle name="4_Khoi luong_PL 01" xfId="5518" xr:uid="{00000000-0005-0000-0000-00006E150000}"/>
    <cellStyle name="4_Khoi luong_PL 01 2" xfId="5519" xr:uid="{00000000-0005-0000-0000-00006F150000}"/>
    <cellStyle name="4_Khoi luong_Su nghiep DCDC doi duoi" xfId="5520" xr:uid="{00000000-0005-0000-0000-000070150000}"/>
    <cellStyle name="4_Kl6-6-05" xfId="5473" xr:uid="{00000000-0005-0000-0000-000041150000}"/>
    <cellStyle name="4_Klnutgiao" xfId="5474" xr:uid="{00000000-0005-0000-0000-000042150000}"/>
    <cellStyle name="4_KLPA2s" xfId="5475" xr:uid="{00000000-0005-0000-0000-000043150000}"/>
    <cellStyle name="4_KlQdinhduyet" xfId="5476" xr:uid="{00000000-0005-0000-0000-000044150000}"/>
    <cellStyle name="4_KlQdinhduyet_!1 1 bao cao giao KH ve HTCMT vung TNB   12-12-2011" xfId="5477" xr:uid="{00000000-0005-0000-0000-000045150000}"/>
    <cellStyle name="4_KlQdinhduyet_Bieu4HTMT" xfId="5478" xr:uid="{00000000-0005-0000-0000-000046150000}"/>
    <cellStyle name="4_KlQdinhduyet_Bieu4HTMT_!1 1 bao cao giao KH ve HTCMT vung TNB   12-12-2011" xfId="5479" xr:uid="{00000000-0005-0000-0000-000047150000}"/>
    <cellStyle name="4_KlQdinhduyet_Bieu4HTMT_KH TPCP vung TNB (03-1-2012)" xfId="5480" xr:uid="{00000000-0005-0000-0000-000048150000}"/>
    <cellStyle name="4_KlQdinhduyet_DT 2014" xfId="5481" xr:uid="{00000000-0005-0000-0000-000049150000}"/>
    <cellStyle name="4_KlQdinhduyet_KH 2013 Huyen SÔNG MÃ" xfId="5482" xr:uid="{00000000-0005-0000-0000-00004A150000}"/>
    <cellStyle name="4_KlQdinhduyet_KH TPCP vung TNB (03-1-2012)" xfId="5483" xr:uid="{00000000-0005-0000-0000-00004B150000}"/>
    <cellStyle name="4_KlQdinhduyet_PL 01" xfId="5484" xr:uid="{00000000-0005-0000-0000-00004C150000}"/>
    <cellStyle name="4_KlQdinhduyet_PL 01 2" xfId="5485" xr:uid="{00000000-0005-0000-0000-00004D150000}"/>
    <cellStyle name="4_KlQdinhduyet_Tinh hinh TH du an 2010-2011 BC UBKTTW (phong Vxa)" xfId="5486" xr:uid="{00000000-0005-0000-0000-00004E150000}"/>
    <cellStyle name="4_KlQdinhduyet_Tinh hinh TH du an BC doan giam sat HDND (phong Vxa)" xfId="5487" xr:uid="{00000000-0005-0000-0000-00004F150000}"/>
    <cellStyle name="4_KlQL4goi5KCS" xfId="5488" xr:uid="{00000000-0005-0000-0000-000050150000}"/>
    <cellStyle name="4_Kltayth" xfId="5489" xr:uid="{00000000-0005-0000-0000-000051150000}"/>
    <cellStyle name="4_KltaythQDduyet" xfId="5490" xr:uid="{00000000-0005-0000-0000-000052150000}"/>
    <cellStyle name="4_Kluong4-2004" xfId="5491" xr:uid="{00000000-0005-0000-0000-000053150000}"/>
    <cellStyle name="4_Kluong4-2004_DT 2014" xfId="5492" xr:uid="{00000000-0005-0000-0000-000054150000}"/>
    <cellStyle name="4_Kluong4-2004_KH 2013 Huyen SÔNG MÃ" xfId="5493" xr:uid="{00000000-0005-0000-0000-000055150000}"/>
    <cellStyle name="4_Kluong4-2004_PL 01" xfId="5494" xr:uid="{00000000-0005-0000-0000-000056150000}"/>
    <cellStyle name="4_Kluong4-2004_PL 01 2" xfId="5495" xr:uid="{00000000-0005-0000-0000-000057150000}"/>
    <cellStyle name="4_Kluong4-2004_Su nghiep DCDC doi duoi" xfId="5496" xr:uid="{00000000-0005-0000-0000-000058150000}"/>
    <cellStyle name="4_Luong A6" xfId="5521" xr:uid="{00000000-0005-0000-0000-000071150000}"/>
    <cellStyle name="4_maugiacotaluy" xfId="5522" xr:uid="{00000000-0005-0000-0000-000072150000}"/>
    <cellStyle name="4_My Thanh Son Thanh" xfId="5523" xr:uid="{00000000-0005-0000-0000-000073150000}"/>
    <cellStyle name="4_Nhom I" xfId="5524" xr:uid="{00000000-0005-0000-0000-000074150000}"/>
    <cellStyle name="4_Nhom I_DT 2014" xfId="5525" xr:uid="{00000000-0005-0000-0000-000075150000}"/>
    <cellStyle name="4_Nhom I_KH 2013 Huyen SÔNG MÃ" xfId="5526" xr:uid="{00000000-0005-0000-0000-000076150000}"/>
    <cellStyle name="4_Nhom I_PL 01" xfId="5527" xr:uid="{00000000-0005-0000-0000-000077150000}"/>
    <cellStyle name="4_Nhom I_PL 01 2" xfId="5528" xr:uid="{00000000-0005-0000-0000-000078150000}"/>
    <cellStyle name="4_Nhom I_Su nghiep DCDC doi duoi" xfId="5529" xr:uid="{00000000-0005-0000-0000-000079150000}"/>
    <cellStyle name="4_Project N.Du" xfId="5530" xr:uid="{00000000-0005-0000-0000-00007A150000}"/>
    <cellStyle name="4_Project N.Du.dien" xfId="5531" xr:uid="{00000000-0005-0000-0000-00007B150000}"/>
    <cellStyle name="4_Project N.Du_DT 2014" xfId="5532" xr:uid="{00000000-0005-0000-0000-00007C150000}"/>
    <cellStyle name="4_Project N.Du_KH 2013 Huyen SÔNG MÃ" xfId="5533" xr:uid="{00000000-0005-0000-0000-00007D150000}"/>
    <cellStyle name="4_Project N.Du_PL 01" xfId="5534" xr:uid="{00000000-0005-0000-0000-00007E150000}"/>
    <cellStyle name="4_Project N.Du_PL 01 2" xfId="5535" xr:uid="{00000000-0005-0000-0000-00007F150000}"/>
    <cellStyle name="4_Project N.Du_Su nghiep DCDC doi duoi" xfId="5536" xr:uid="{00000000-0005-0000-0000-000080150000}"/>
    <cellStyle name="4_Project QL4" xfId="5537" xr:uid="{00000000-0005-0000-0000-000081150000}"/>
    <cellStyle name="4_Project QL4 goi 7" xfId="5538" xr:uid="{00000000-0005-0000-0000-000082150000}"/>
    <cellStyle name="4_Project QL4 goi 7_DT 2014" xfId="5539" xr:uid="{00000000-0005-0000-0000-000083150000}"/>
    <cellStyle name="4_Project QL4 goi 7_KH 2013 Huyen SÔNG MÃ" xfId="5540" xr:uid="{00000000-0005-0000-0000-000084150000}"/>
    <cellStyle name="4_Project QL4 goi 7_PL 01" xfId="5541" xr:uid="{00000000-0005-0000-0000-000085150000}"/>
    <cellStyle name="4_Project QL4 goi 7_PL 01 2" xfId="5542" xr:uid="{00000000-0005-0000-0000-000086150000}"/>
    <cellStyle name="4_Project QL4 goi 7_Su nghiep DCDC doi duoi" xfId="5543" xr:uid="{00000000-0005-0000-0000-000087150000}"/>
    <cellStyle name="4_Project QL4 goi5" xfId="5544" xr:uid="{00000000-0005-0000-0000-000088150000}"/>
    <cellStyle name="4_Project QL4 goi8" xfId="5545" xr:uid="{00000000-0005-0000-0000-000089150000}"/>
    <cellStyle name="4_QL1A-SUA2005" xfId="5546" xr:uid="{00000000-0005-0000-0000-00008A150000}"/>
    <cellStyle name="4_QL1A-SUA2005_DT 2014" xfId="5547" xr:uid="{00000000-0005-0000-0000-00008B150000}"/>
    <cellStyle name="4_QL1A-SUA2005_KH 2013 Huyen SÔNG MÃ" xfId="5548" xr:uid="{00000000-0005-0000-0000-00008C150000}"/>
    <cellStyle name="4_QL1A-SUA2005_PL 01" xfId="5549" xr:uid="{00000000-0005-0000-0000-00008D150000}"/>
    <cellStyle name="4_QL1A-SUA2005_PL 01 2" xfId="5550" xr:uid="{00000000-0005-0000-0000-00008E150000}"/>
    <cellStyle name="4_QL1A-SUA2005_Su nghiep DCDC doi duoi" xfId="5551" xr:uid="{00000000-0005-0000-0000-00008F150000}"/>
    <cellStyle name="4_Sheet1" xfId="5552" xr:uid="{00000000-0005-0000-0000-000090150000}"/>
    <cellStyle name="4_SUA MAI23" xfId="5553" xr:uid="{00000000-0005-0000-0000-000091150000}"/>
    <cellStyle name="4_SuoiTon" xfId="5554" xr:uid="{00000000-0005-0000-0000-000092150000}"/>
    <cellStyle name="4_SuoiTon_DT 2014" xfId="5555" xr:uid="{00000000-0005-0000-0000-000093150000}"/>
    <cellStyle name="4_SuoiTon_KH 2013 Huyen SÔNG MÃ" xfId="5556" xr:uid="{00000000-0005-0000-0000-000094150000}"/>
    <cellStyle name="4_SuoiTon_PL 01" xfId="5557" xr:uid="{00000000-0005-0000-0000-000095150000}"/>
    <cellStyle name="4_SuoiTon_PL 01 2" xfId="5558" xr:uid="{00000000-0005-0000-0000-000096150000}"/>
    <cellStyle name="4_SuoiTon_Su nghiep DCDC doi duoi" xfId="5559" xr:uid="{00000000-0005-0000-0000-000097150000}"/>
    <cellStyle name="4_t" xfId="5560" xr:uid="{00000000-0005-0000-0000-000098150000}"/>
    <cellStyle name="4_Tay THoa" xfId="5561" xr:uid="{00000000-0005-0000-0000-000099150000}"/>
    <cellStyle name="4_Tay THoa_DT 2014" xfId="5562" xr:uid="{00000000-0005-0000-0000-00009A150000}"/>
    <cellStyle name="4_Tay THoa_KH 2013 Huyen SÔNG MÃ" xfId="5563" xr:uid="{00000000-0005-0000-0000-00009B150000}"/>
    <cellStyle name="4_Tay THoa_PL 01" xfId="5564" xr:uid="{00000000-0005-0000-0000-00009C150000}"/>
    <cellStyle name="4_Tay THoa_PL 01 2" xfId="5565" xr:uid="{00000000-0005-0000-0000-00009D150000}"/>
    <cellStyle name="4_Tay THoa_Su nghiep DCDC doi duoi" xfId="5566" xr:uid="{00000000-0005-0000-0000-00009E150000}"/>
    <cellStyle name="4_Tong hop DT dieu chinh duong 38-95" xfId="5567" xr:uid="{00000000-0005-0000-0000-00009F150000}"/>
    <cellStyle name="4_Tong hop khoi luong duong 557 (30-5-2006)" xfId="5568" xr:uid="{00000000-0005-0000-0000-0000A0150000}"/>
    <cellStyle name="4_Tong muc dau tu" xfId="5569" xr:uid="{00000000-0005-0000-0000-0000A1150000}"/>
    <cellStyle name="4_Tuyen so 1-Km0+00 - Km0+852.56" xfId="5570" xr:uid="{00000000-0005-0000-0000-0000A2150000}"/>
    <cellStyle name="4_Tuyen so 1-Km0+00 - Km0+852.56_DT 2014" xfId="5571" xr:uid="{00000000-0005-0000-0000-0000A3150000}"/>
    <cellStyle name="4_Tuyen so 1-Km0+00 - Km0+852.56_KH 2013 Huyen SÔNG MÃ" xfId="5572" xr:uid="{00000000-0005-0000-0000-0000A4150000}"/>
    <cellStyle name="4_Tuyen so 1-Km0+00 - Km0+852.56_PL 01" xfId="5573" xr:uid="{00000000-0005-0000-0000-0000A5150000}"/>
    <cellStyle name="4_Tuyen so 1-Km0+00 - Km0+852.56_PL 01 2" xfId="5574" xr:uid="{00000000-0005-0000-0000-0000A6150000}"/>
    <cellStyle name="4_Tuyen so 1-Km0+00 - Km0+852.56_Su nghiep DCDC doi duoi" xfId="5575" xr:uid="{00000000-0005-0000-0000-0000A7150000}"/>
    <cellStyle name="4_VatLieu 3 cau -NA" xfId="5576" xr:uid="{00000000-0005-0000-0000-0000A8150000}"/>
    <cellStyle name="4_VatLieu 3 cau -NA_DT 2014" xfId="5577" xr:uid="{00000000-0005-0000-0000-0000A9150000}"/>
    <cellStyle name="4_VatLieu 3 cau -NA_KH 2013 Huyen SÔNG MÃ" xfId="5578" xr:uid="{00000000-0005-0000-0000-0000AA150000}"/>
    <cellStyle name="4_VatLieu 3 cau -NA_PL 01" xfId="5579" xr:uid="{00000000-0005-0000-0000-0000AB150000}"/>
    <cellStyle name="4_VatLieu 3 cau -NA_PL 01 2" xfId="5580" xr:uid="{00000000-0005-0000-0000-0000AC150000}"/>
    <cellStyle name="4_VatLieu 3 cau -NA_Su nghiep DCDC doi duoi" xfId="5581" xr:uid="{00000000-0005-0000-0000-0000AD150000}"/>
    <cellStyle name="4_ÿÿÿÿÿ" xfId="5582" xr:uid="{00000000-0005-0000-0000-0000AE150000}"/>
    <cellStyle name="4_ÿÿÿÿÿ_1" xfId="5583" xr:uid="{00000000-0005-0000-0000-0000AF150000}"/>
    <cellStyle name="4_ÿÿÿÿÿ_1_DT 2014" xfId="5584" xr:uid="{00000000-0005-0000-0000-0000B0150000}"/>
    <cellStyle name="4_ÿÿÿÿÿ_1_KH 2013 Huyen SÔNG MÃ" xfId="5585" xr:uid="{00000000-0005-0000-0000-0000B1150000}"/>
    <cellStyle name="4_ÿÿÿÿÿ_1_PL 01" xfId="5586" xr:uid="{00000000-0005-0000-0000-0000B2150000}"/>
    <cellStyle name="4_ÿÿÿÿÿ_1_PL 01 2" xfId="5587" xr:uid="{00000000-0005-0000-0000-0000B3150000}"/>
    <cellStyle name="4_ÿÿÿÿÿ_1_Su nghiep DCDC doi duoi" xfId="5588" xr:uid="{00000000-0005-0000-0000-0000B4150000}"/>
    <cellStyle name="40% - Accent1 10" xfId="5589" xr:uid="{00000000-0005-0000-0000-0000B5150000}"/>
    <cellStyle name="40% - Accent1 11" xfId="5590" xr:uid="{00000000-0005-0000-0000-0000B6150000}"/>
    <cellStyle name="40% - Accent1 12" xfId="5591" xr:uid="{00000000-0005-0000-0000-0000B7150000}"/>
    <cellStyle name="40% - Accent1 13" xfId="5592" xr:uid="{00000000-0005-0000-0000-0000B8150000}"/>
    <cellStyle name="40% - Accent1 14" xfId="5593" xr:uid="{00000000-0005-0000-0000-0000B9150000}"/>
    <cellStyle name="40% - Accent1 15" xfId="5594" xr:uid="{00000000-0005-0000-0000-0000BA150000}"/>
    <cellStyle name="40% - Accent1 16" xfId="5595" xr:uid="{00000000-0005-0000-0000-0000BB150000}"/>
    <cellStyle name="40% - Accent1 17" xfId="5596" xr:uid="{00000000-0005-0000-0000-0000BC150000}"/>
    <cellStyle name="40% - Accent1 18" xfId="5597" xr:uid="{00000000-0005-0000-0000-0000BD150000}"/>
    <cellStyle name="40% - Accent1 19" xfId="5598" xr:uid="{00000000-0005-0000-0000-0000BE150000}"/>
    <cellStyle name="40% - Accent1 2" xfId="5599" xr:uid="{00000000-0005-0000-0000-0000BF150000}"/>
    <cellStyle name="40% - Accent1 20" xfId="5600" xr:uid="{00000000-0005-0000-0000-0000C0150000}"/>
    <cellStyle name="40% - Accent1 21" xfId="5601" xr:uid="{00000000-0005-0000-0000-0000C1150000}"/>
    <cellStyle name="40% - Accent1 22" xfId="5602" xr:uid="{00000000-0005-0000-0000-0000C2150000}"/>
    <cellStyle name="40% - Accent1 23" xfId="5603" xr:uid="{00000000-0005-0000-0000-0000C3150000}"/>
    <cellStyle name="40% - Accent1 24" xfId="5604" xr:uid="{00000000-0005-0000-0000-0000C4150000}"/>
    <cellStyle name="40% - Accent1 25" xfId="5605" xr:uid="{00000000-0005-0000-0000-0000C5150000}"/>
    <cellStyle name="40% - Accent1 26" xfId="5606" xr:uid="{00000000-0005-0000-0000-0000C6150000}"/>
    <cellStyle name="40% - Accent1 27" xfId="5607" xr:uid="{00000000-0005-0000-0000-0000C7150000}"/>
    <cellStyle name="40% - Accent1 28" xfId="5608" xr:uid="{00000000-0005-0000-0000-0000C8150000}"/>
    <cellStyle name="40% - Accent1 29" xfId="5609" xr:uid="{00000000-0005-0000-0000-0000C9150000}"/>
    <cellStyle name="40% - Accent1 3" xfId="5610" xr:uid="{00000000-0005-0000-0000-0000CA150000}"/>
    <cellStyle name="40% - Accent1 4" xfId="5611" xr:uid="{00000000-0005-0000-0000-0000CB150000}"/>
    <cellStyle name="40% - Accent1 5" xfId="5612" xr:uid="{00000000-0005-0000-0000-0000CC150000}"/>
    <cellStyle name="40% - Accent1 6" xfId="5613" xr:uid="{00000000-0005-0000-0000-0000CD150000}"/>
    <cellStyle name="40% - Accent1 7" xfId="5614" xr:uid="{00000000-0005-0000-0000-0000CE150000}"/>
    <cellStyle name="40% - Accent1 8" xfId="5615" xr:uid="{00000000-0005-0000-0000-0000CF150000}"/>
    <cellStyle name="40% - Accent1 9" xfId="5616" xr:uid="{00000000-0005-0000-0000-0000D0150000}"/>
    <cellStyle name="40% - Accent2 10" xfId="5617" xr:uid="{00000000-0005-0000-0000-0000D1150000}"/>
    <cellStyle name="40% - Accent2 11" xfId="5618" xr:uid="{00000000-0005-0000-0000-0000D2150000}"/>
    <cellStyle name="40% - Accent2 12" xfId="5619" xr:uid="{00000000-0005-0000-0000-0000D3150000}"/>
    <cellStyle name="40% - Accent2 13" xfId="5620" xr:uid="{00000000-0005-0000-0000-0000D4150000}"/>
    <cellStyle name="40% - Accent2 14" xfId="5621" xr:uid="{00000000-0005-0000-0000-0000D5150000}"/>
    <cellStyle name="40% - Accent2 15" xfId="5622" xr:uid="{00000000-0005-0000-0000-0000D6150000}"/>
    <cellStyle name="40% - Accent2 16" xfId="5623" xr:uid="{00000000-0005-0000-0000-0000D7150000}"/>
    <cellStyle name="40% - Accent2 17" xfId="5624" xr:uid="{00000000-0005-0000-0000-0000D8150000}"/>
    <cellStyle name="40% - Accent2 18" xfId="5625" xr:uid="{00000000-0005-0000-0000-0000D9150000}"/>
    <cellStyle name="40% - Accent2 19" xfId="5626" xr:uid="{00000000-0005-0000-0000-0000DA150000}"/>
    <cellStyle name="40% - Accent2 2" xfId="5627" xr:uid="{00000000-0005-0000-0000-0000DB150000}"/>
    <cellStyle name="40% - Accent2 20" xfId="5628" xr:uid="{00000000-0005-0000-0000-0000DC150000}"/>
    <cellStyle name="40% - Accent2 21" xfId="5629" xr:uid="{00000000-0005-0000-0000-0000DD150000}"/>
    <cellStyle name="40% - Accent2 22" xfId="5630" xr:uid="{00000000-0005-0000-0000-0000DE150000}"/>
    <cellStyle name="40% - Accent2 23" xfId="5631" xr:uid="{00000000-0005-0000-0000-0000DF150000}"/>
    <cellStyle name="40% - Accent2 24" xfId="5632" xr:uid="{00000000-0005-0000-0000-0000E0150000}"/>
    <cellStyle name="40% - Accent2 25" xfId="5633" xr:uid="{00000000-0005-0000-0000-0000E1150000}"/>
    <cellStyle name="40% - Accent2 26" xfId="5634" xr:uid="{00000000-0005-0000-0000-0000E2150000}"/>
    <cellStyle name="40% - Accent2 27" xfId="5635" xr:uid="{00000000-0005-0000-0000-0000E3150000}"/>
    <cellStyle name="40% - Accent2 28" xfId="5636" xr:uid="{00000000-0005-0000-0000-0000E4150000}"/>
    <cellStyle name="40% - Accent2 29" xfId="5637" xr:uid="{00000000-0005-0000-0000-0000E5150000}"/>
    <cellStyle name="40% - Accent2 3" xfId="5638" xr:uid="{00000000-0005-0000-0000-0000E6150000}"/>
    <cellStyle name="40% - Accent2 4" xfId="5639" xr:uid="{00000000-0005-0000-0000-0000E7150000}"/>
    <cellStyle name="40% - Accent2 5" xfId="5640" xr:uid="{00000000-0005-0000-0000-0000E8150000}"/>
    <cellStyle name="40% - Accent2 6" xfId="5641" xr:uid="{00000000-0005-0000-0000-0000E9150000}"/>
    <cellStyle name="40% - Accent2 7" xfId="5642" xr:uid="{00000000-0005-0000-0000-0000EA150000}"/>
    <cellStyle name="40% - Accent2 8" xfId="5643" xr:uid="{00000000-0005-0000-0000-0000EB150000}"/>
    <cellStyle name="40% - Accent2 9" xfId="5644" xr:uid="{00000000-0005-0000-0000-0000EC150000}"/>
    <cellStyle name="40% - Accent3 10" xfId="5645" xr:uid="{00000000-0005-0000-0000-0000ED150000}"/>
    <cellStyle name="40% - Accent3 11" xfId="5646" xr:uid="{00000000-0005-0000-0000-0000EE150000}"/>
    <cellStyle name="40% - Accent3 12" xfId="5647" xr:uid="{00000000-0005-0000-0000-0000EF150000}"/>
    <cellStyle name="40% - Accent3 13" xfId="5648" xr:uid="{00000000-0005-0000-0000-0000F0150000}"/>
    <cellStyle name="40% - Accent3 14" xfId="5649" xr:uid="{00000000-0005-0000-0000-0000F1150000}"/>
    <cellStyle name="40% - Accent3 15" xfId="5650" xr:uid="{00000000-0005-0000-0000-0000F2150000}"/>
    <cellStyle name="40% - Accent3 16" xfId="5651" xr:uid="{00000000-0005-0000-0000-0000F3150000}"/>
    <cellStyle name="40% - Accent3 17" xfId="5652" xr:uid="{00000000-0005-0000-0000-0000F4150000}"/>
    <cellStyle name="40% - Accent3 18" xfId="5653" xr:uid="{00000000-0005-0000-0000-0000F5150000}"/>
    <cellStyle name="40% - Accent3 19" xfId="5654" xr:uid="{00000000-0005-0000-0000-0000F6150000}"/>
    <cellStyle name="40% - Accent3 2" xfId="5655" xr:uid="{00000000-0005-0000-0000-0000F7150000}"/>
    <cellStyle name="40% - Accent3 20" xfId="5656" xr:uid="{00000000-0005-0000-0000-0000F8150000}"/>
    <cellStyle name="40% - Accent3 21" xfId="5657" xr:uid="{00000000-0005-0000-0000-0000F9150000}"/>
    <cellStyle name="40% - Accent3 22" xfId="5658" xr:uid="{00000000-0005-0000-0000-0000FA150000}"/>
    <cellStyle name="40% - Accent3 23" xfId="5659" xr:uid="{00000000-0005-0000-0000-0000FB150000}"/>
    <cellStyle name="40% - Accent3 24" xfId="5660" xr:uid="{00000000-0005-0000-0000-0000FC150000}"/>
    <cellStyle name="40% - Accent3 25" xfId="5661" xr:uid="{00000000-0005-0000-0000-0000FD150000}"/>
    <cellStyle name="40% - Accent3 26" xfId="5662" xr:uid="{00000000-0005-0000-0000-0000FE150000}"/>
    <cellStyle name="40% - Accent3 27" xfId="5663" xr:uid="{00000000-0005-0000-0000-0000FF150000}"/>
    <cellStyle name="40% - Accent3 28" xfId="5664" xr:uid="{00000000-0005-0000-0000-000000160000}"/>
    <cellStyle name="40% - Accent3 29" xfId="5665" xr:uid="{00000000-0005-0000-0000-000001160000}"/>
    <cellStyle name="40% - Accent3 3" xfId="5666" xr:uid="{00000000-0005-0000-0000-000002160000}"/>
    <cellStyle name="40% - Accent3 4" xfId="5667" xr:uid="{00000000-0005-0000-0000-000003160000}"/>
    <cellStyle name="40% - Accent3 5" xfId="5668" xr:uid="{00000000-0005-0000-0000-000004160000}"/>
    <cellStyle name="40% - Accent3 6" xfId="5669" xr:uid="{00000000-0005-0000-0000-000005160000}"/>
    <cellStyle name="40% - Accent3 7" xfId="5670" xr:uid="{00000000-0005-0000-0000-000006160000}"/>
    <cellStyle name="40% - Accent3 8" xfId="5671" xr:uid="{00000000-0005-0000-0000-000007160000}"/>
    <cellStyle name="40% - Accent3 9" xfId="5672" xr:uid="{00000000-0005-0000-0000-000008160000}"/>
    <cellStyle name="40% - Accent4 10" xfId="5673" xr:uid="{00000000-0005-0000-0000-000009160000}"/>
    <cellStyle name="40% - Accent4 11" xfId="5674" xr:uid="{00000000-0005-0000-0000-00000A160000}"/>
    <cellStyle name="40% - Accent4 12" xfId="5675" xr:uid="{00000000-0005-0000-0000-00000B160000}"/>
    <cellStyle name="40% - Accent4 13" xfId="5676" xr:uid="{00000000-0005-0000-0000-00000C160000}"/>
    <cellStyle name="40% - Accent4 14" xfId="5677" xr:uid="{00000000-0005-0000-0000-00000D160000}"/>
    <cellStyle name="40% - Accent4 15" xfId="5678" xr:uid="{00000000-0005-0000-0000-00000E160000}"/>
    <cellStyle name="40% - Accent4 16" xfId="5679" xr:uid="{00000000-0005-0000-0000-00000F160000}"/>
    <cellStyle name="40% - Accent4 17" xfId="5680" xr:uid="{00000000-0005-0000-0000-000010160000}"/>
    <cellStyle name="40% - Accent4 18" xfId="5681" xr:uid="{00000000-0005-0000-0000-000011160000}"/>
    <cellStyle name="40% - Accent4 19" xfId="5682" xr:uid="{00000000-0005-0000-0000-000012160000}"/>
    <cellStyle name="40% - Accent4 2" xfId="5683" xr:uid="{00000000-0005-0000-0000-000013160000}"/>
    <cellStyle name="40% - Accent4 20" xfId="5684" xr:uid="{00000000-0005-0000-0000-000014160000}"/>
    <cellStyle name="40% - Accent4 21" xfId="5685" xr:uid="{00000000-0005-0000-0000-000015160000}"/>
    <cellStyle name="40% - Accent4 22" xfId="5686" xr:uid="{00000000-0005-0000-0000-000016160000}"/>
    <cellStyle name="40% - Accent4 23" xfId="5687" xr:uid="{00000000-0005-0000-0000-000017160000}"/>
    <cellStyle name="40% - Accent4 24" xfId="5688" xr:uid="{00000000-0005-0000-0000-000018160000}"/>
    <cellStyle name="40% - Accent4 25" xfId="5689" xr:uid="{00000000-0005-0000-0000-000019160000}"/>
    <cellStyle name="40% - Accent4 26" xfId="5690" xr:uid="{00000000-0005-0000-0000-00001A160000}"/>
    <cellStyle name="40% - Accent4 27" xfId="5691" xr:uid="{00000000-0005-0000-0000-00001B160000}"/>
    <cellStyle name="40% - Accent4 28" xfId="5692" xr:uid="{00000000-0005-0000-0000-00001C160000}"/>
    <cellStyle name="40% - Accent4 29" xfId="5693" xr:uid="{00000000-0005-0000-0000-00001D160000}"/>
    <cellStyle name="40% - Accent4 3" xfId="5694" xr:uid="{00000000-0005-0000-0000-00001E160000}"/>
    <cellStyle name="40% - Accent4 4" xfId="5695" xr:uid="{00000000-0005-0000-0000-00001F160000}"/>
    <cellStyle name="40% - Accent4 5" xfId="5696" xr:uid="{00000000-0005-0000-0000-000020160000}"/>
    <cellStyle name="40% - Accent4 6" xfId="5697" xr:uid="{00000000-0005-0000-0000-000021160000}"/>
    <cellStyle name="40% - Accent4 7" xfId="5698" xr:uid="{00000000-0005-0000-0000-000022160000}"/>
    <cellStyle name="40% - Accent4 8" xfId="5699" xr:uid="{00000000-0005-0000-0000-000023160000}"/>
    <cellStyle name="40% - Accent4 9" xfId="5700" xr:uid="{00000000-0005-0000-0000-000024160000}"/>
    <cellStyle name="40% - Accent5 10" xfId="5701" xr:uid="{00000000-0005-0000-0000-000025160000}"/>
    <cellStyle name="40% - Accent5 11" xfId="5702" xr:uid="{00000000-0005-0000-0000-000026160000}"/>
    <cellStyle name="40% - Accent5 12" xfId="5703" xr:uid="{00000000-0005-0000-0000-000027160000}"/>
    <cellStyle name="40% - Accent5 13" xfId="5704" xr:uid="{00000000-0005-0000-0000-000028160000}"/>
    <cellStyle name="40% - Accent5 14" xfId="5705" xr:uid="{00000000-0005-0000-0000-000029160000}"/>
    <cellStyle name="40% - Accent5 15" xfId="5706" xr:uid="{00000000-0005-0000-0000-00002A160000}"/>
    <cellStyle name="40% - Accent5 16" xfId="5707" xr:uid="{00000000-0005-0000-0000-00002B160000}"/>
    <cellStyle name="40% - Accent5 17" xfId="5708" xr:uid="{00000000-0005-0000-0000-00002C160000}"/>
    <cellStyle name="40% - Accent5 18" xfId="5709" xr:uid="{00000000-0005-0000-0000-00002D160000}"/>
    <cellStyle name="40% - Accent5 19" xfId="5710" xr:uid="{00000000-0005-0000-0000-00002E160000}"/>
    <cellStyle name="40% - Accent5 2" xfId="5711" xr:uid="{00000000-0005-0000-0000-00002F160000}"/>
    <cellStyle name="40% - Accent5 20" xfId="5712" xr:uid="{00000000-0005-0000-0000-000030160000}"/>
    <cellStyle name="40% - Accent5 21" xfId="5713" xr:uid="{00000000-0005-0000-0000-000031160000}"/>
    <cellStyle name="40% - Accent5 22" xfId="5714" xr:uid="{00000000-0005-0000-0000-000032160000}"/>
    <cellStyle name="40% - Accent5 23" xfId="5715" xr:uid="{00000000-0005-0000-0000-000033160000}"/>
    <cellStyle name="40% - Accent5 24" xfId="5716" xr:uid="{00000000-0005-0000-0000-000034160000}"/>
    <cellStyle name="40% - Accent5 25" xfId="5717" xr:uid="{00000000-0005-0000-0000-000035160000}"/>
    <cellStyle name="40% - Accent5 26" xfId="5718" xr:uid="{00000000-0005-0000-0000-000036160000}"/>
    <cellStyle name="40% - Accent5 27" xfId="5719" xr:uid="{00000000-0005-0000-0000-000037160000}"/>
    <cellStyle name="40% - Accent5 28" xfId="5720" xr:uid="{00000000-0005-0000-0000-000038160000}"/>
    <cellStyle name="40% - Accent5 29" xfId="5721" xr:uid="{00000000-0005-0000-0000-000039160000}"/>
    <cellStyle name="40% - Accent5 3" xfId="5722" xr:uid="{00000000-0005-0000-0000-00003A160000}"/>
    <cellStyle name="40% - Accent5 4" xfId="5723" xr:uid="{00000000-0005-0000-0000-00003B160000}"/>
    <cellStyle name="40% - Accent5 5" xfId="5724" xr:uid="{00000000-0005-0000-0000-00003C160000}"/>
    <cellStyle name="40% - Accent5 6" xfId="5725" xr:uid="{00000000-0005-0000-0000-00003D160000}"/>
    <cellStyle name="40% - Accent5 7" xfId="5726" xr:uid="{00000000-0005-0000-0000-00003E160000}"/>
    <cellStyle name="40% - Accent5 8" xfId="5727" xr:uid="{00000000-0005-0000-0000-00003F160000}"/>
    <cellStyle name="40% - Accent5 9" xfId="5728" xr:uid="{00000000-0005-0000-0000-000040160000}"/>
    <cellStyle name="40% - Accent6 10" xfId="5729" xr:uid="{00000000-0005-0000-0000-000041160000}"/>
    <cellStyle name="40% - Accent6 11" xfId="5730" xr:uid="{00000000-0005-0000-0000-000042160000}"/>
    <cellStyle name="40% - Accent6 12" xfId="5731" xr:uid="{00000000-0005-0000-0000-000043160000}"/>
    <cellStyle name="40% - Accent6 13" xfId="5732" xr:uid="{00000000-0005-0000-0000-000044160000}"/>
    <cellStyle name="40% - Accent6 14" xfId="5733" xr:uid="{00000000-0005-0000-0000-000045160000}"/>
    <cellStyle name="40% - Accent6 15" xfId="5734" xr:uid="{00000000-0005-0000-0000-000046160000}"/>
    <cellStyle name="40% - Accent6 16" xfId="5735" xr:uid="{00000000-0005-0000-0000-000047160000}"/>
    <cellStyle name="40% - Accent6 17" xfId="5736" xr:uid="{00000000-0005-0000-0000-000048160000}"/>
    <cellStyle name="40% - Accent6 18" xfId="5737" xr:uid="{00000000-0005-0000-0000-000049160000}"/>
    <cellStyle name="40% - Accent6 19" xfId="5738" xr:uid="{00000000-0005-0000-0000-00004A160000}"/>
    <cellStyle name="40% - Accent6 2" xfId="5739" xr:uid="{00000000-0005-0000-0000-00004B160000}"/>
    <cellStyle name="40% - Accent6 20" xfId="5740" xr:uid="{00000000-0005-0000-0000-00004C160000}"/>
    <cellStyle name="40% - Accent6 21" xfId="5741" xr:uid="{00000000-0005-0000-0000-00004D160000}"/>
    <cellStyle name="40% - Accent6 22" xfId="5742" xr:uid="{00000000-0005-0000-0000-00004E160000}"/>
    <cellStyle name="40% - Accent6 23" xfId="5743" xr:uid="{00000000-0005-0000-0000-00004F160000}"/>
    <cellStyle name="40% - Accent6 24" xfId="5744" xr:uid="{00000000-0005-0000-0000-000050160000}"/>
    <cellStyle name="40% - Accent6 25" xfId="5745" xr:uid="{00000000-0005-0000-0000-000051160000}"/>
    <cellStyle name="40% - Accent6 26" xfId="5746" xr:uid="{00000000-0005-0000-0000-000052160000}"/>
    <cellStyle name="40% - Accent6 27" xfId="5747" xr:uid="{00000000-0005-0000-0000-000053160000}"/>
    <cellStyle name="40% - Accent6 28" xfId="5748" xr:uid="{00000000-0005-0000-0000-000054160000}"/>
    <cellStyle name="40% - Accent6 29" xfId="5749" xr:uid="{00000000-0005-0000-0000-000055160000}"/>
    <cellStyle name="40% - Accent6 3" xfId="5750" xr:uid="{00000000-0005-0000-0000-000056160000}"/>
    <cellStyle name="40% - Accent6 4" xfId="5751" xr:uid="{00000000-0005-0000-0000-000057160000}"/>
    <cellStyle name="40% - Accent6 5" xfId="5752" xr:uid="{00000000-0005-0000-0000-000058160000}"/>
    <cellStyle name="40% - Accent6 6" xfId="5753" xr:uid="{00000000-0005-0000-0000-000059160000}"/>
    <cellStyle name="40% - Accent6 7" xfId="5754" xr:uid="{00000000-0005-0000-0000-00005A160000}"/>
    <cellStyle name="40% - Accent6 8" xfId="5755" xr:uid="{00000000-0005-0000-0000-00005B160000}"/>
    <cellStyle name="40% - Accent6 9" xfId="5756" xr:uid="{00000000-0005-0000-0000-00005C160000}"/>
    <cellStyle name="40% - Nhấn1" xfId="5757" xr:uid="{00000000-0005-0000-0000-00005D160000}"/>
    <cellStyle name="40% - Nhấn2" xfId="5758" xr:uid="{00000000-0005-0000-0000-00005E160000}"/>
    <cellStyle name="40% - Nhấn3" xfId="5759" xr:uid="{00000000-0005-0000-0000-00005F160000}"/>
    <cellStyle name="40% - Nhấn4" xfId="5760" xr:uid="{00000000-0005-0000-0000-000060160000}"/>
    <cellStyle name="40% - Nhấn5" xfId="5761" xr:uid="{00000000-0005-0000-0000-000061160000}"/>
    <cellStyle name="40% - Nhấn6" xfId="5762" xr:uid="{00000000-0005-0000-0000-000062160000}"/>
    <cellStyle name="50" xfId="5763" xr:uid="{00000000-0005-0000-0000-000063160000}"/>
    <cellStyle name="52" xfId="5764" xr:uid="{00000000-0005-0000-0000-000064160000}"/>
    <cellStyle name="6" xfId="5765" xr:uid="{00000000-0005-0000-0000-000065160000}"/>
    <cellStyle name="6 2" xfId="5766" xr:uid="{00000000-0005-0000-0000-000066160000}"/>
    <cellStyle name="6 SBU" xfId="5767" xr:uid="{00000000-0005-0000-0000-000067160000}"/>
    <cellStyle name="6_15_10_2013 BC nhu cau von doi ung ODA (2014-2016) ngay 15102013 Sua" xfId="5768" xr:uid="{00000000-0005-0000-0000-000068160000}"/>
    <cellStyle name="6_Bang tong hop Von dau tu 2011 bao cao QH (15-11)" xfId="5769" xr:uid="{00000000-0005-0000-0000-000069160000}"/>
    <cellStyle name="6_BC nhu cau von doi ung ODA nganh NN (BKH)" xfId="5770" xr:uid="{00000000-0005-0000-0000-00006A160000}"/>
    <cellStyle name="6_BC nhu cau von doi ung ODA nganh NN (BKH)_05-12  KH trung han 2016-2020 - Liem Thinh edited" xfId="5771" xr:uid="{00000000-0005-0000-0000-00006B160000}"/>
    <cellStyle name="6_BC nhu cau von doi ung ODA nganh NN (BKH)_Copy of 05-12  KH trung han 2016-2020 - Liem Thinh edited (1)" xfId="5772" xr:uid="{00000000-0005-0000-0000-00006C160000}"/>
    <cellStyle name="6_BC Tai co cau (bieu TH)" xfId="5773" xr:uid="{00000000-0005-0000-0000-00006D160000}"/>
    <cellStyle name="6_BC Tai co cau (bieu TH)_05-12  KH trung han 2016-2020 - Liem Thinh edited" xfId="5774" xr:uid="{00000000-0005-0000-0000-00006E160000}"/>
    <cellStyle name="6_BC Tai co cau (bieu TH)_Copy of 05-12  KH trung han 2016-2020 - Liem Thinh edited (1)" xfId="5775" xr:uid="{00000000-0005-0000-0000-00006F160000}"/>
    <cellStyle name="6_Bieu tong hop ra soat TDC Thuan Chau (dieu chinh2 -11-08)" xfId="5776" xr:uid="{00000000-0005-0000-0000-000070160000}"/>
    <cellStyle name="6_Bieu tong hop TDC tinh Dien Bien (16-2-2009)" xfId="5777" xr:uid="{00000000-0005-0000-0000-000071160000}"/>
    <cellStyle name="6_Bieu tong hop TDC tinh Dien Bien (20-10-2009)" xfId="5778" xr:uid="{00000000-0005-0000-0000-000072160000}"/>
    <cellStyle name="6_Bieu tong hop TDC tinh Dien Bien (7-2009)" xfId="5779" xr:uid="{00000000-0005-0000-0000-000073160000}"/>
    <cellStyle name="6_Bieu tong hop TDC tinh LAI CHAU (FORMAT) 3-09)" xfId="5780" xr:uid="{00000000-0005-0000-0000-000074160000}"/>
    <cellStyle name="6_Bieu tong hop TDC tinh Sơn La (12-08) ha s1" xfId="5781" xr:uid="{00000000-0005-0000-0000-000075160000}"/>
    <cellStyle name="6_Bieu tong hop TDC tinh Sơn La (HA SUA) 1-09)" xfId="5782" xr:uid="{00000000-0005-0000-0000-000076160000}"/>
    <cellStyle name="6_Bieu tong hop TDC tinh Sơn La (HA SUA) 2-09)" xfId="5783" xr:uid="{00000000-0005-0000-0000-000077160000}"/>
    <cellStyle name="6_Bieu tong hop TDC tinh Sơn La (Manh SUA) 2-09)" xfId="5784" xr:uid="{00000000-0005-0000-0000-000078160000}"/>
    <cellStyle name="6_Book1" xfId="5785" xr:uid="{00000000-0005-0000-0000-000079160000}"/>
    <cellStyle name="6_Cong trinh co y kien LD_Dang_NN_2011-Tay nguyen-9-10" xfId="5786" xr:uid="{00000000-0005-0000-0000-00007A160000}"/>
    <cellStyle name="6_Cong trinh co y kien LD_Dang_NN_2011-Tay nguyen-9-10_!1 1 bao cao giao KH ve HTCMT vung TNB   12-12-2011" xfId="5787" xr:uid="{00000000-0005-0000-0000-00007B160000}"/>
    <cellStyle name="6_Cong trinh co y kien LD_Dang_NN_2011-Tay nguyen-9-10_Bieu4HTMT" xfId="5788" xr:uid="{00000000-0005-0000-0000-00007C160000}"/>
    <cellStyle name="6_Cong trinh co y kien LD_Dang_NN_2011-Tay nguyen-9-10_Bieu4HTMT_!1 1 bao cao giao KH ve HTCMT vung TNB   12-12-2011" xfId="5789" xr:uid="{00000000-0005-0000-0000-00007D160000}"/>
    <cellStyle name="6_Cong trinh co y kien LD_Dang_NN_2011-Tay nguyen-9-10_Bieu4HTMT_KH TPCP vung TNB (03-1-2012)" xfId="5790" xr:uid="{00000000-0005-0000-0000-00007E160000}"/>
    <cellStyle name="6_Cong trinh co y kien LD_Dang_NN_2011-Tay nguyen-9-10_KH TPCP vung TNB (03-1-2012)" xfId="5791" xr:uid="{00000000-0005-0000-0000-00007F160000}"/>
    <cellStyle name="6_Cong trinh co y kien LD_Dang_NN_2011-Tay nguyen-9-10_Tinh hinh TH du an 2010-2011 BC UBKTTW (phong Vxa)" xfId="5792" xr:uid="{00000000-0005-0000-0000-000080160000}"/>
    <cellStyle name="6_Cong trinh co y kien LD_Dang_NN_2011-Tay nguyen-9-10_Tinh hinh TH du an BC doan giam sat HDND (phong Vxa)" xfId="5793" xr:uid="{00000000-0005-0000-0000-000081160000}"/>
    <cellStyle name="6_DK 2014-2015 final" xfId="5794" xr:uid="{00000000-0005-0000-0000-000082160000}"/>
    <cellStyle name="6_DK 2014-2015 final_05-12  KH trung han 2016-2020 - Liem Thinh edited" xfId="5795" xr:uid="{00000000-0005-0000-0000-000083160000}"/>
    <cellStyle name="6_DK 2014-2015 final_Copy of 05-12  KH trung han 2016-2020 - Liem Thinh edited (1)" xfId="5796" xr:uid="{00000000-0005-0000-0000-000084160000}"/>
    <cellStyle name="6_DK 2014-2015 new" xfId="5797" xr:uid="{00000000-0005-0000-0000-000085160000}"/>
    <cellStyle name="6_DK 2014-2015 new_05-12  KH trung han 2016-2020 - Liem Thinh edited" xfId="5798" xr:uid="{00000000-0005-0000-0000-000086160000}"/>
    <cellStyle name="6_DK 2014-2015 new_Copy of 05-12  KH trung han 2016-2020 - Liem Thinh edited (1)" xfId="5799" xr:uid="{00000000-0005-0000-0000-000087160000}"/>
    <cellStyle name="6_DK KH CBDT 2014 11-11-2013" xfId="5800" xr:uid="{00000000-0005-0000-0000-000088160000}"/>
    <cellStyle name="6_DK KH CBDT 2014 11-11-2013(1)" xfId="5801" xr:uid="{00000000-0005-0000-0000-000089160000}"/>
    <cellStyle name="6_DK KH CBDT 2014 11-11-2013(1)_05-12  KH trung han 2016-2020 - Liem Thinh edited" xfId="5802" xr:uid="{00000000-0005-0000-0000-00008A160000}"/>
    <cellStyle name="6_DK KH CBDT 2014 11-11-2013(1)_Copy of 05-12  KH trung han 2016-2020 - Liem Thinh edited (1)" xfId="5803" xr:uid="{00000000-0005-0000-0000-00008B160000}"/>
    <cellStyle name="6_DK KH CBDT 2014 11-11-2013_05-12  KH trung han 2016-2020 - Liem Thinh edited" xfId="5804" xr:uid="{00000000-0005-0000-0000-00008C160000}"/>
    <cellStyle name="6_DK KH CBDT 2014 11-11-2013_Copy of 05-12  KH trung han 2016-2020 - Liem Thinh edited (1)" xfId="5805" xr:uid="{00000000-0005-0000-0000-00008D160000}"/>
    <cellStyle name="6_DM công trình điều chỉnh KH2010" xfId="5806" xr:uid="{00000000-0005-0000-0000-00008E160000}"/>
    <cellStyle name="6_DT 2014" xfId="5807" xr:uid="{00000000-0005-0000-0000-00008F160000}"/>
    <cellStyle name="6_KH 2011-2015" xfId="5808" xr:uid="{00000000-0005-0000-0000-000090160000}"/>
    <cellStyle name="6_LAI CHÂU MỚI T4.2009" xfId="5809" xr:uid="{00000000-0005-0000-0000-000091160000}"/>
    <cellStyle name="6_PL 01" xfId="5810" xr:uid="{00000000-0005-0000-0000-000092160000}"/>
    <cellStyle name="6_PL 01 2" xfId="5811" xr:uid="{00000000-0005-0000-0000-000093160000}"/>
    <cellStyle name="6_Su nghiep DCDC doi duoi" xfId="5812" xr:uid="{00000000-0005-0000-0000-000094160000}"/>
    <cellStyle name="6_tai co cau dau tu (tong hop)1" xfId="5813" xr:uid="{00000000-0005-0000-0000-000095160000}"/>
    <cellStyle name="6_Tinh hinh TH du an 2010-2011 BC UBKTTW (phong Vxa)" xfId="5814" xr:uid="{00000000-0005-0000-0000-000096160000}"/>
    <cellStyle name="6_Tinh hinh TH du an BC doan giam sat HDND (phong Vxa)" xfId="5815" xr:uid="{00000000-0005-0000-0000-000097160000}"/>
    <cellStyle name="6_TN - Ho tro khac 2011" xfId="5816" xr:uid="{00000000-0005-0000-0000-000098160000}"/>
    <cellStyle name="6_TN - Ho tro khac 2011_!1 1 bao cao giao KH ve HTCMT vung TNB   12-12-2011" xfId="5817" xr:uid="{00000000-0005-0000-0000-000099160000}"/>
    <cellStyle name="6_TN - Ho tro khac 2011_Bieu4HTMT" xfId="5818" xr:uid="{00000000-0005-0000-0000-00009A160000}"/>
    <cellStyle name="6_TN - Ho tro khac 2011_Bieu4HTMT_!1 1 bao cao giao KH ve HTCMT vung TNB   12-12-2011" xfId="5819" xr:uid="{00000000-0005-0000-0000-00009B160000}"/>
    <cellStyle name="6_TN - Ho tro khac 2011_Bieu4HTMT_KH TPCP vung TNB (03-1-2012)" xfId="5820" xr:uid="{00000000-0005-0000-0000-00009C160000}"/>
    <cellStyle name="6_TN - Ho tro khac 2011_KH TPCP vung TNB (03-1-2012)" xfId="5821" xr:uid="{00000000-0005-0000-0000-00009D160000}"/>
    <cellStyle name="6_TN - Ho tro khac 2011_Tinh hinh TH du an 2010-2011 BC UBKTTW (phong Vxa)" xfId="5822" xr:uid="{00000000-0005-0000-0000-00009E160000}"/>
    <cellStyle name="6_TN - Ho tro khac 2011_Tinh hinh TH du an BC doan giam sat HDND (phong Vxa)" xfId="5823" xr:uid="{00000000-0005-0000-0000-00009F160000}"/>
    <cellStyle name="6_TONG HOP MOI 10-2009 (S1)" xfId="5824" xr:uid="{00000000-0005-0000-0000-0000A0160000}"/>
    <cellStyle name="6_Tong hop Phieng Lanh + Muong Lay" xfId="5825" xr:uid="{00000000-0005-0000-0000-0000A1160000}"/>
    <cellStyle name="6_TONG HOP SON LA 7-2009" xfId="5826" xr:uid="{00000000-0005-0000-0000-0000A2160000}"/>
    <cellStyle name="6_TONG HOP SON LA 7-2009 (lam voi tinh)" xfId="5827" xr:uid="{00000000-0005-0000-0000-0000A3160000}"/>
    <cellStyle name="60% - Accent1 10" xfId="5828" xr:uid="{00000000-0005-0000-0000-0000A4160000}"/>
    <cellStyle name="60% - Accent1 11" xfId="5829" xr:uid="{00000000-0005-0000-0000-0000A5160000}"/>
    <cellStyle name="60% - Accent1 12" xfId="5830" xr:uid="{00000000-0005-0000-0000-0000A6160000}"/>
    <cellStyle name="60% - Accent1 13" xfId="5831" xr:uid="{00000000-0005-0000-0000-0000A7160000}"/>
    <cellStyle name="60% - Accent1 14" xfId="5832" xr:uid="{00000000-0005-0000-0000-0000A8160000}"/>
    <cellStyle name="60% - Accent1 15" xfId="5833" xr:uid="{00000000-0005-0000-0000-0000A9160000}"/>
    <cellStyle name="60% - Accent1 16" xfId="5834" xr:uid="{00000000-0005-0000-0000-0000AA160000}"/>
    <cellStyle name="60% - Accent1 17" xfId="5835" xr:uid="{00000000-0005-0000-0000-0000AB160000}"/>
    <cellStyle name="60% - Accent1 18" xfId="5836" xr:uid="{00000000-0005-0000-0000-0000AC160000}"/>
    <cellStyle name="60% - Accent1 19" xfId="5837" xr:uid="{00000000-0005-0000-0000-0000AD160000}"/>
    <cellStyle name="60% - Accent1 2" xfId="5838" xr:uid="{00000000-0005-0000-0000-0000AE160000}"/>
    <cellStyle name="60% - Accent1 20" xfId="5839" xr:uid="{00000000-0005-0000-0000-0000AF160000}"/>
    <cellStyle name="60% - Accent1 21" xfId="5840" xr:uid="{00000000-0005-0000-0000-0000B0160000}"/>
    <cellStyle name="60% - Accent1 22" xfId="5841" xr:uid="{00000000-0005-0000-0000-0000B1160000}"/>
    <cellStyle name="60% - Accent1 23" xfId="5842" xr:uid="{00000000-0005-0000-0000-0000B2160000}"/>
    <cellStyle name="60% - Accent1 24" xfId="5843" xr:uid="{00000000-0005-0000-0000-0000B3160000}"/>
    <cellStyle name="60% - Accent1 25" xfId="5844" xr:uid="{00000000-0005-0000-0000-0000B4160000}"/>
    <cellStyle name="60% - Accent1 26" xfId="5845" xr:uid="{00000000-0005-0000-0000-0000B5160000}"/>
    <cellStyle name="60% - Accent1 27" xfId="5846" xr:uid="{00000000-0005-0000-0000-0000B6160000}"/>
    <cellStyle name="60% - Accent1 28" xfId="5847" xr:uid="{00000000-0005-0000-0000-0000B7160000}"/>
    <cellStyle name="60% - Accent1 29" xfId="5848" xr:uid="{00000000-0005-0000-0000-0000B8160000}"/>
    <cellStyle name="60% - Accent1 3" xfId="5849" xr:uid="{00000000-0005-0000-0000-0000B9160000}"/>
    <cellStyle name="60% - Accent1 4" xfId="5850" xr:uid="{00000000-0005-0000-0000-0000BA160000}"/>
    <cellStyle name="60% - Accent1 5" xfId="5851" xr:uid="{00000000-0005-0000-0000-0000BB160000}"/>
    <cellStyle name="60% - Accent1 6" xfId="5852" xr:uid="{00000000-0005-0000-0000-0000BC160000}"/>
    <cellStyle name="60% - Accent1 7" xfId="5853" xr:uid="{00000000-0005-0000-0000-0000BD160000}"/>
    <cellStyle name="60% - Accent1 8" xfId="5854" xr:uid="{00000000-0005-0000-0000-0000BE160000}"/>
    <cellStyle name="60% - Accent1 9" xfId="5855" xr:uid="{00000000-0005-0000-0000-0000BF160000}"/>
    <cellStyle name="60% - Accent2 10" xfId="5856" xr:uid="{00000000-0005-0000-0000-0000C0160000}"/>
    <cellStyle name="60% - Accent2 11" xfId="5857" xr:uid="{00000000-0005-0000-0000-0000C1160000}"/>
    <cellStyle name="60% - Accent2 12" xfId="5858" xr:uid="{00000000-0005-0000-0000-0000C2160000}"/>
    <cellStyle name="60% - Accent2 13" xfId="5859" xr:uid="{00000000-0005-0000-0000-0000C3160000}"/>
    <cellStyle name="60% - Accent2 14" xfId="5860" xr:uid="{00000000-0005-0000-0000-0000C4160000}"/>
    <cellStyle name="60% - Accent2 15" xfId="5861" xr:uid="{00000000-0005-0000-0000-0000C5160000}"/>
    <cellStyle name="60% - Accent2 16" xfId="5862" xr:uid="{00000000-0005-0000-0000-0000C6160000}"/>
    <cellStyle name="60% - Accent2 17" xfId="5863" xr:uid="{00000000-0005-0000-0000-0000C7160000}"/>
    <cellStyle name="60% - Accent2 18" xfId="5864" xr:uid="{00000000-0005-0000-0000-0000C8160000}"/>
    <cellStyle name="60% - Accent2 19" xfId="5865" xr:uid="{00000000-0005-0000-0000-0000C9160000}"/>
    <cellStyle name="60% - Accent2 2" xfId="5866" xr:uid="{00000000-0005-0000-0000-0000CA160000}"/>
    <cellStyle name="60% - Accent2 20" xfId="5867" xr:uid="{00000000-0005-0000-0000-0000CB160000}"/>
    <cellStyle name="60% - Accent2 21" xfId="5868" xr:uid="{00000000-0005-0000-0000-0000CC160000}"/>
    <cellStyle name="60% - Accent2 22" xfId="5869" xr:uid="{00000000-0005-0000-0000-0000CD160000}"/>
    <cellStyle name="60% - Accent2 23" xfId="5870" xr:uid="{00000000-0005-0000-0000-0000CE160000}"/>
    <cellStyle name="60% - Accent2 24" xfId="5871" xr:uid="{00000000-0005-0000-0000-0000CF160000}"/>
    <cellStyle name="60% - Accent2 25" xfId="5872" xr:uid="{00000000-0005-0000-0000-0000D0160000}"/>
    <cellStyle name="60% - Accent2 26" xfId="5873" xr:uid="{00000000-0005-0000-0000-0000D1160000}"/>
    <cellStyle name="60% - Accent2 27" xfId="5874" xr:uid="{00000000-0005-0000-0000-0000D2160000}"/>
    <cellStyle name="60% - Accent2 28" xfId="5875" xr:uid="{00000000-0005-0000-0000-0000D3160000}"/>
    <cellStyle name="60% - Accent2 29" xfId="5876" xr:uid="{00000000-0005-0000-0000-0000D4160000}"/>
    <cellStyle name="60% - Accent2 3" xfId="5877" xr:uid="{00000000-0005-0000-0000-0000D5160000}"/>
    <cellStyle name="60% - Accent2 4" xfId="5878" xr:uid="{00000000-0005-0000-0000-0000D6160000}"/>
    <cellStyle name="60% - Accent2 5" xfId="5879" xr:uid="{00000000-0005-0000-0000-0000D7160000}"/>
    <cellStyle name="60% - Accent2 6" xfId="5880" xr:uid="{00000000-0005-0000-0000-0000D8160000}"/>
    <cellStyle name="60% - Accent2 7" xfId="5881" xr:uid="{00000000-0005-0000-0000-0000D9160000}"/>
    <cellStyle name="60% - Accent2 8" xfId="5882" xr:uid="{00000000-0005-0000-0000-0000DA160000}"/>
    <cellStyle name="60% - Accent2 9" xfId="5883" xr:uid="{00000000-0005-0000-0000-0000DB160000}"/>
    <cellStyle name="60% - Accent3 10" xfId="5884" xr:uid="{00000000-0005-0000-0000-0000DC160000}"/>
    <cellStyle name="60% - Accent3 11" xfId="5885" xr:uid="{00000000-0005-0000-0000-0000DD160000}"/>
    <cellStyle name="60% - Accent3 12" xfId="5886" xr:uid="{00000000-0005-0000-0000-0000DE160000}"/>
    <cellStyle name="60% - Accent3 13" xfId="5887" xr:uid="{00000000-0005-0000-0000-0000DF160000}"/>
    <cellStyle name="60% - Accent3 14" xfId="5888" xr:uid="{00000000-0005-0000-0000-0000E0160000}"/>
    <cellStyle name="60% - Accent3 15" xfId="5889" xr:uid="{00000000-0005-0000-0000-0000E1160000}"/>
    <cellStyle name="60% - Accent3 16" xfId="5890" xr:uid="{00000000-0005-0000-0000-0000E2160000}"/>
    <cellStyle name="60% - Accent3 17" xfId="5891" xr:uid="{00000000-0005-0000-0000-0000E3160000}"/>
    <cellStyle name="60% - Accent3 18" xfId="5892" xr:uid="{00000000-0005-0000-0000-0000E4160000}"/>
    <cellStyle name="60% - Accent3 19" xfId="5893" xr:uid="{00000000-0005-0000-0000-0000E5160000}"/>
    <cellStyle name="60% - Accent3 2" xfId="5894" xr:uid="{00000000-0005-0000-0000-0000E6160000}"/>
    <cellStyle name="60% - Accent3 20" xfId="5895" xr:uid="{00000000-0005-0000-0000-0000E7160000}"/>
    <cellStyle name="60% - Accent3 21" xfId="5896" xr:uid="{00000000-0005-0000-0000-0000E8160000}"/>
    <cellStyle name="60% - Accent3 22" xfId="5897" xr:uid="{00000000-0005-0000-0000-0000E9160000}"/>
    <cellStyle name="60% - Accent3 23" xfId="5898" xr:uid="{00000000-0005-0000-0000-0000EA160000}"/>
    <cellStyle name="60% - Accent3 24" xfId="5899" xr:uid="{00000000-0005-0000-0000-0000EB160000}"/>
    <cellStyle name="60% - Accent3 25" xfId="5900" xr:uid="{00000000-0005-0000-0000-0000EC160000}"/>
    <cellStyle name="60% - Accent3 26" xfId="5901" xr:uid="{00000000-0005-0000-0000-0000ED160000}"/>
    <cellStyle name="60% - Accent3 27" xfId="5902" xr:uid="{00000000-0005-0000-0000-0000EE160000}"/>
    <cellStyle name="60% - Accent3 28" xfId="5903" xr:uid="{00000000-0005-0000-0000-0000EF160000}"/>
    <cellStyle name="60% - Accent3 29" xfId="5904" xr:uid="{00000000-0005-0000-0000-0000F0160000}"/>
    <cellStyle name="60% - Accent3 3" xfId="5905" xr:uid="{00000000-0005-0000-0000-0000F1160000}"/>
    <cellStyle name="60% - Accent3 4" xfId="5906" xr:uid="{00000000-0005-0000-0000-0000F2160000}"/>
    <cellStyle name="60% - Accent3 5" xfId="5907" xr:uid="{00000000-0005-0000-0000-0000F3160000}"/>
    <cellStyle name="60% - Accent3 6" xfId="5908" xr:uid="{00000000-0005-0000-0000-0000F4160000}"/>
    <cellStyle name="60% - Accent3 7" xfId="5909" xr:uid="{00000000-0005-0000-0000-0000F5160000}"/>
    <cellStyle name="60% - Accent3 8" xfId="5910" xr:uid="{00000000-0005-0000-0000-0000F6160000}"/>
    <cellStyle name="60% - Accent3 9" xfId="5911" xr:uid="{00000000-0005-0000-0000-0000F7160000}"/>
    <cellStyle name="60% - Accent4 10" xfId="5912" xr:uid="{00000000-0005-0000-0000-0000F8160000}"/>
    <cellStyle name="60% - Accent4 11" xfId="5913" xr:uid="{00000000-0005-0000-0000-0000F9160000}"/>
    <cellStyle name="60% - Accent4 12" xfId="5914" xr:uid="{00000000-0005-0000-0000-0000FA160000}"/>
    <cellStyle name="60% - Accent4 13" xfId="5915" xr:uid="{00000000-0005-0000-0000-0000FB160000}"/>
    <cellStyle name="60% - Accent4 14" xfId="5916" xr:uid="{00000000-0005-0000-0000-0000FC160000}"/>
    <cellStyle name="60% - Accent4 15" xfId="5917" xr:uid="{00000000-0005-0000-0000-0000FD160000}"/>
    <cellStyle name="60% - Accent4 16" xfId="5918" xr:uid="{00000000-0005-0000-0000-0000FE160000}"/>
    <cellStyle name="60% - Accent4 17" xfId="5919" xr:uid="{00000000-0005-0000-0000-0000FF160000}"/>
    <cellStyle name="60% - Accent4 18" xfId="5920" xr:uid="{00000000-0005-0000-0000-000000170000}"/>
    <cellStyle name="60% - Accent4 19" xfId="5921" xr:uid="{00000000-0005-0000-0000-000001170000}"/>
    <cellStyle name="60% - Accent4 2" xfId="5922" xr:uid="{00000000-0005-0000-0000-000002170000}"/>
    <cellStyle name="60% - Accent4 20" xfId="5923" xr:uid="{00000000-0005-0000-0000-000003170000}"/>
    <cellStyle name="60% - Accent4 21" xfId="5924" xr:uid="{00000000-0005-0000-0000-000004170000}"/>
    <cellStyle name="60% - Accent4 22" xfId="5925" xr:uid="{00000000-0005-0000-0000-000005170000}"/>
    <cellStyle name="60% - Accent4 23" xfId="5926" xr:uid="{00000000-0005-0000-0000-000006170000}"/>
    <cellStyle name="60% - Accent4 24" xfId="5927" xr:uid="{00000000-0005-0000-0000-000007170000}"/>
    <cellStyle name="60% - Accent4 25" xfId="5928" xr:uid="{00000000-0005-0000-0000-000008170000}"/>
    <cellStyle name="60% - Accent4 26" xfId="5929" xr:uid="{00000000-0005-0000-0000-000009170000}"/>
    <cellStyle name="60% - Accent4 27" xfId="5930" xr:uid="{00000000-0005-0000-0000-00000A170000}"/>
    <cellStyle name="60% - Accent4 28" xfId="5931" xr:uid="{00000000-0005-0000-0000-00000B170000}"/>
    <cellStyle name="60% - Accent4 29" xfId="5932" xr:uid="{00000000-0005-0000-0000-00000C170000}"/>
    <cellStyle name="60% - Accent4 3" xfId="5933" xr:uid="{00000000-0005-0000-0000-00000D170000}"/>
    <cellStyle name="60% - Accent4 4" xfId="5934" xr:uid="{00000000-0005-0000-0000-00000E170000}"/>
    <cellStyle name="60% - Accent4 5" xfId="5935" xr:uid="{00000000-0005-0000-0000-00000F170000}"/>
    <cellStyle name="60% - Accent4 6" xfId="5936" xr:uid="{00000000-0005-0000-0000-000010170000}"/>
    <cellStyle name="60% - Accent4 7" xfId="5937" xr:uid="{00000000-0005-0000-0000-000011170000}"/>
    <cellStyle name="60% - Accent4 8" xfId="5938" xr:uid="{00000000-0005-0000-0000-000012170000}"/>
    <cellStyle name="60% - Accent4 9" xfId="5939" xr:uid="{00000000-0005-0000-0000-000013170000}"/>
    <cellStyle name="60% - Accent5 10" xfId="5940" xr:uid="{00000000-0005-0000-0000-000014170000}"/>
    <cellStyle name="60% - Accent5 11" xfId="5941" xr:uid="{00000000-0005-0000-0000-000015170000}"/>
    <cellStyle name="60% - Accent5 12" xfId="5942" xr:uid="{00000000-0005-0000-0000-000016170000}"/>
    <cellStyle name="60% - Accent5 13" xfId="5943" xr:uid="{00000000-0005-0000-0000-000017170000}"/>
    <cellStyle name="60% - Accent5 14" xfId="5944" xr:uid="{00000000-0005-0000-0000-000018170000}"/>
    <cellStyle name="60% - Accent5 15" xfId="5945" xr:uid="{00000000-0005-0000-0000-000019170000}"/>
    <cellStyle name="60% - Accent5 16" xfId="5946" xr:uid="{00000000-0005-0000-0000-00001A170000}"/>
    <cellStyle name="60% - Accent5 17" xfId="5947" xr:uid="{00000000-0005-0000-0000-00001B170000}"/>
    <cellStyle name="60% - Accent5 18" xfId="5948" xr:uid="{00000000-0005-0000-0000-00001C170000}"/>
    <cellStyle name="60% - Accent5 19" xfId="5949" xr:uid="{00000000-0005-0000-0000-00001D170000}"/>
    <cellStyle name="60% - Accent5 2" xfId="5950" xr:uid="{00000000-0005-0000-0000-00001E170000}"/>
    <cellStyle name="60% - Accent5 20" xfId="5951" xr:uid="{00000000-0005-0000-0000-00001F170000}"/>
    <cellStyle name="60% - Accent5 21" xfId="5952" xr:uid="{00000000-0005-0000-0000-000020170000}"/>
    <cellStyle name="60% - Accent5 22" xfId="5953" xr:uid="{00000000-0005-0000-0000-000021170000}"/>
    <cellStyle name="60% - Accent5 23" xfId="5954" xr:uid="{00000000-0005-0000-0000-000022170000}"/>
    <cellStyle name="60% - Accent5 24" xfId="5955" xr:uid="{00000000-0005-0000-0000-000023170000}"/>
    <cellStyle name="60% - Accent5 25" xfId="5956" xr:uid="{00000000-0005-0000-0000-000024170000}"/>
    <cellStyle name="60% - Accent5 26" xfId="5957" xr:uid="{00000000-0005-0000-0000-000025170000}"/>
    <cellStyle name="60% - Accent5 27" xfId="5958" xr:uid="{00000000-0005-0000-0000-000026170000}"/>
    <cellStyle name="60% - Accent5 28" xfId="5959" xr:uid="{00000000-0005-0000-0000-000027170000}"/>
    <cellStyle name="60% - Accent5 29" xfId="5960" xr:uid="{00000000-0005-0000-0000-000028170000}"/>
    <cellStyle name="60% - Accent5 3" xfId="5961" xr:uid="{00000000-0005-0000-0000-000029170000}"/>
    <cellStyle name="60% - Accent5 4" xfId="5962" xr:uid="{00000000-0005-0000-0000-00002A170000}"/>
    <cellStyle name="60% - Accent5 5" xfId="5963" xr:uid="{00000000-0005-0000-0000-00002B170000}"/>
    <cellStyle name="60% - Accent5 6" xfId="5964" xr:uid="{00000000-0005-0000-0000-00002C170000}"/>
    <cellStyle name="60% - Accent5 7" xfId="5965" xr:uid="{00000000-0005-0000-0000-00002D170000}"/>
    <cellStyle name="60% - Accent5 8" xfId="5966" xr:uid="{00000000-0005-0000-0000-00002E170000}"/>
    <cellStyle name="60% - Accent5 9" xfId="5967" xr:uid="{00000000-0005-0000-0000-00002F170000}"/>
    <cellStyle name="60% - Accent6 10" xfId="5968" xr:uid="{00000000-0005-0000-0000-000030170000}"/>
    <cellStyle name="60% - Accent6 11" xfId="5969" xr:uid="{00000000-0005-0000-0000-000031170000}"/>
    <cellStyle name="60% - Accent6 12" xfId="5970" xr:uid="{00000000-0005-0000-0000-000032170000}"/>
    <cellStyle name="60% - Accent6 13" xfId="5971" xr:uid="{00000000-0005-0000-0000-000033170000}"/>
    <cellStyle name="60% - Accent6 14" xfId="5972" xr:uid="{00000000-0005-0000-0000-000034170000}"/>
    <cellStyle name="60% - Accent6 15" xfId="5973" xr:uid="{00000000-0005-0000-0000-000035170000}"/>
    <cellStyle name="60% - Accent6 16" xfId="5974" xr:uid="{00000000-0005-0000-0000-000036170000}"/>
    <cellStyle name="60% - Accent6 17" xfId="5975" xr:uid="{00000000-0005-0000-0000-000037170000}"/>
    <cellStyle name="60% - Accent6 18" xfId="5976" xr:uid="{00000000-0005-0000-0000-000038170000}"/>
    <cellStyle name="60% - Accent6 19" xfId="5977" xr:uid="{00000000-0005-0000-0000-000039170000}"/>
    <cellStyle name="60% - Accent6 2" xfId="5978" xr:uid="{00000000-0005-0000-0000-00003A170000}"/>
    <cellStyle name="60% - Accent6 20" xfId="5979" xr:uid="{00000000-0005-0000-0000-00003B170000}"/>
    <cellStyle name="60% - Accent6 21" xfId="5980" xr:uid="{00000000-0005-0000-0000-00003C170000}"/>
    <cellStyle name="60% - Accent6 22" xfId="5981" xr:uid="{00000000-0005-0000-0000-00003D170000}"/>
    <cellStyle name="60% - Accent6 23" xfId="5982" xr:uid="{00000000-0005-0000-0000-00003E170000}"/>
    <cellStyle name="60% - Accent6 24" xfId="5983" xr:uid="{00000000-0005-0000-0000-00003F170000}"/>
    <cellStyle name="60% - Accent6 25" xfId="5984" xr:uid="{00000000-0005-0000-0000-000040170000}"/>
    <cellStyle name="60% - Accent6 26" xfId="5985" xr:uid="{00000000-0005-0000-0000-000041170000}"/>
    <cellStyle name="60% - Accent6 27" xfId="5986" xr:uid="{00000000-0005-0000-0000-000042170000}"/>
    <cellStyle name="60% - Accent6 28" xfId="5987" xr:uid="{00000000-0005-0000-0000-000043170000}"/>
    <cellStyle name="60% - Accent6 29" xfId="5988" xr:uid="{00000000-0005-0000-0000-000044170000}"/>
    <cellStyle name="60% - Accent6 3" xfId="5989" xr:uid="{00000000-0005-0000-0000-000045170000}"/>
    <cellStyle name="60% - Accent6 4" xfId="5990" xr:uid="{00000000-0005-0000-0000-000046170000}"/>
    <cellStyle name="60% - Accent6 5" xfId="5991" xr:uid="{00000000-0005-0000-0000-000047170000}"/>
    <cellStyle name="60% - Accent6 6" xfId="5992" xr:uid="{00000000-0005-0000-0000-000048170000}"/>
    <cellStyle name="60% - Accent6 7" xfId="5993" xr:uid="{00000000-0005-0000-0000-000049170000}"/>
    <cellStyle name="60% - Accent6 8" xfId="5994" xr:uid="{00000000-0005-0000-0000-00004A170000}"/>
    <cellStyle name="60% - Accent6 9" xfId="5995" xr:uid="{00000000-0005-0000-0000-00004B170000}"/>
    <cellStyle name="60% - Nhấn1" xfId="5996" xr:uid="{00000000-0005-0000-0000-00004C170000}"/>
    <cellStyle name="60% - Nhấn2" xfId="5997" xr:uid="{00000000-0005-0000-0000-00004D170000}"/>
    <cellStyle name="60% - Nhấn3" xfId="5998" xr:uid="{00000000-0005-0000-0000-00004E170000}"/>
    <cellStyle name="60% - Nhấn4" xfId="5999" xr:uid="{00000000-0005-0000-0000-00004F170000}"/>
    <cellStyle name="60% - Nhấn5" xfId="6000" xr:uid="{00000000-0005-0000-0000-000050170000}"/>
    <cellStyle name="60% - Nhấn6" xfId="6001" xr:uid="{00000000-0005-0000-0000-000051170000}"/>
    <cellStyle name="6W50" xfId="6002" xr:uid="{00000000-0005-0000-0000-000052170000}"/>
    <cellStyle name="8ormal_SPTQ2W24" xfId="6003" xr:uid="{00000000-0005-0000-0000-000053170000}"/>
    <cellStyle name="9" xfId="6004" xr:uid="{00000000-0005-0000-0000-000054170000}"/>
    <cellStyle name="9_!1 1 bao cao giao KH ve HTCMT vung TNB   12-12-2011" xfId="6005" xr:uid="{00000000-0005-0000-0000-000055170000}"/>
    <cellStyle name="9_Bieu4HTMT" xfId="6006" xr:uid="{00000000-0005-0000-0000-000056170000}"/>
    <cellStyle name="9_Bieu4HTMT_!1 1 bao cao giao KH ve HTCMT vung TNB   12-12-2011" xfId="6007" xr:uid="{00000000-0005-0000-0000-000057170000}"/>
    <cellStyle name="9_Bieu4HTMT_KH TPCP vung TNB (03-1-2012)" xfId="6008" xr:uid="{00000000-0005-0000-0000-000058170000}"/>
    <cellStyle name="9_KH TPCP vung TNB (03-1-2012)" xfId="6009" xr:uid="{00000000-0005-0000-0000-000059170000}"/>
    <cellStyle name="9_Su nghiep DCDC doi duoi" xfId="6010" xr:uid="{00000000-0005-0000-0000-00005A170000}"/>
    <cellStyle name="_x0001_Å»_x001e_´ " xfId="6011" xr:uid="{00000000-0005-0000-0000-00005B170000}"/>
    <cellStyle name="_x0001_Å»_x001e_´_" xfId="6012" xr:uid="{00000000-0005-0000-0000-00005C170000}"/>
    <cellStyle name="Accent1 10" xfId="6013" xr:uid="{00000000-0005-0000-0000-00005D170000}"/>
    <cellStyle name="Accent1 11" xfId="6014" xr:uid="{00000000-0005-0000-0000-00005E170000}"/>
    <cellStyle name="Accent1 12" xfId="6015" xr:uid="{00000000-0005-0000-0000-00005F170000}"/>
    <cellStyle name="Accent1 13" xfId="6016" xr:uid="{00000000-0005-0000-0000-000060170000}"/>
    <cellStyle name="Accent1 14" xfId="6017" xr:uid="{00000000-0005-0000-0000-000061170000}"/>
    <cellStyle name="Accent1 15" xfId="6018" xr:uid="{00000000-0005-0000-0000-000062170000}"/>
    <cellStyle name="Accent1 16" xfId="6019" xr:uid="{00000000-0005-0000-0000-000063170000}"/>
    <cellStyle name="Accent1 17" xfId="6020" xr:uid="{00000000-0005-0000-0000-000064170000}"/>
    <cellStyle name="Accent1 18" xfId="6021" xr:uid="{00000000-0005-0000-0000-000065170000}"/>
    <cellStyle name="Accent1 19" xfId="6022" xr:uid="{00000000-0005-0000-0000-000066170000}"/>
    <cellStyle name="Accent1 2" xfId="6023" xr:uid="{00000000-0005-0000-0000-000067170000}"/>
    <cellStyle name="Accent1 20" xfId="6024" xr:uid="{00000000-0005-0000-0000-000068170000}"/>
    <cellStyle name="Accent1 21" xfId="6025" xr:uid="{00000000-0005-0000-0000-000069170000}"/>
    <cellStyle name="Accent1 22" xfId="6026" xr:uid="{00000000-0005-0000-0000-00006A170000}"/>
    <cellStyle name="Accent1 23" xfId="6027" xr:uid="{00000000-0005-0000-0000-00006B170000}"/>
    <cellStyle name="Accent1 24" xfId="6028" xr:uid="{00000000-0005-0000-0000-00006C170000}"/>
    <cellStyle name="Accent1 25" xfId="6029" xr:uid="{00000000-0005-0000-0000-00006D170000}"/>
    <cellStyle name="Accent1 26" xfId="6030" xr:uid="{00000000-0005-0000-0000-00006E170000}"/>
    <cellStyle name="Accent1 27" xfId="6031" xr:uid="{00000000-0005-0000-0000-00006F170000}"/>
    <cellStyle name="Accent1 28" xfId="6032" xr:uid="{00000000-0005-0000-0000-000070170000}"/>
    <cellStyle name="Accent1 29" xfId="6033" xr:uid="{00000000-0005-0000-0000-000071170000}"/>
    <cellStyle name="Accent1 3" xfId="6034" xr:uid="{00000000-0005-0000-0000-000072170000}"/>
    <cellStyle name="Accent1 4" xfId="6035" xr:uid="{00000000-0005-0000-0000-000073170000}"/>
    <cellStyle name="Accent1 5" xfId="6036" xr:uid="{00000000-0005-0000-0000-000074170000}"/>
    <cellStyle name="Accent1 6" xfId="6037" xr:uid="{00000000-0005-0000-0000-000075170000}"/>
    <cellStyle name="Accent1 7" xfId="6038" xr:uid="{00000000-0005-0000-0000-000076170000}"/>
    <cellStyle name="Accent1 8" xfId="6039" xr:uid="{00000000-0005-0000-0000-000077170000}"/>
    <cellStyle name="Accent1 9" xfId="6040" xr:uid="{00000000-0005-0000-0000-000078170000}"/>
    <cellStyle name="Accent2 10" xfId="6041" xr:uid="{00000000-0005-0000-0000-000079170000}"/>
    <cellStyle name="Accent2 11" xfId="6042" xr:uid="{00000000-0005-0000-0000-00007A170000}"/>
    <cellStyle name="Accent2 12" xfId="6043" xr:uid="{00000000-0005-0000-0000-00007B170000}"/>
    <cellStyle name="Accent2 13" xfId="6044" xr:uid="{00000000-0005-0000-0000-00007C170000}"/>
    <cellStyle name="Accent2 14" xfId="6045" xr:uid="{00000000-0005-0000-0000-00007D170000}"/>
    <cellStyle name="Accent2 15" xfId="6046" xr:uid="{00000000-0005-0000-0000-00007E170000}"/>
    <cellStyle name="Accent2 16" xfId="6047" xr:uid="{00000000-0005-0000-0000-00007F170000}"/>
    <cellStyle name="Accent2 17" xfId="6048" xr:uid="{00000000-0005-0000-0000-000080170000}"/>
    <cellStyle name="Accent2 18" xfId="6049" xr:uid="{00000000-0005-0000-0000-000081170000}"/>
    <cellStyle name="Accent2 19" xfId="6050" xr:uid="{00000000-0005-0000-0000-000082170000}"/>
    <cellStyle name="Accent2 2" xfId="6051" xr:uid="{00000000-0005-0000-0000-000083170000}"/>
    <cellStyle name="Accent2 20" xfId="6052" xr:uid="{00000000-0005-0000-0000-000084170000}"/>
    <cellStyle name="Accent2 21" xfId="6053" xr:uid="{00000000-0005-0000-0000-000085170000}"/>
    <cellStyle name="Accent2 22" xfId="6054" xr:uid="{00000000-0005-0000-0000-000086170000}"/>
    <cellStyle name="Accent2 23" xfId="6055" xr:uid="{00000000-0005-0000-0000-000087170000}"/>
    <cellStyle name="Accent2 24" xfId="6056" xr:uid="{00000000-0005-0000-0000-000088170000}"/>
    <cellStyle name="Accent2 25" xfId="6057" xr:uid="{00000000-0005-0000-0000-000089170000}"/>
    <cellStyle name="Accent2 26" xfId="6058" xr:uid="{00000000-0005-0000-0000-00008A170000}"/>
    <cellStyle name="Accent2 27" xfId="6059" xr:uid="{00000000-0005-0000-0000-00008B170000}"/>
    <cellStyle name="Accent2 28" xfId="6060" xr:uid="{00000000-0005-0000-0000-00008C170000}"/>
    <cellStyle name="Accent2 29" xfId="6061" xr:uid="{00000000-0005-0000-0000-00008D170000}"/>
    <cellStyle name="Accent2 3" xfId="6062" xr:uid="{00000000-0005-0000-0000-00008E170000}"/>
    <cellStyle name="Accent2 4" xfId="6063" xr:uid="{00000000-0005-0000-0000-00008F170000}"/>
    <cellStyle name="Accent2 5" xfId="6064" xr:uid="{00000000-0005-0000-0000-000090170000}"/>
    <cellStyle name="Accent2 6" xfId="6065" xr:uid="{00000000-0005-0000-0000-000091170000}"/>
    <cellStyle name="Accent2 7" xfId="6066" xr:uid="{00000000-0005-0000-0000-000092170000}"/>
    <cellStyle name="Accent2 8" xfId="6067" xr:uid="{00000000-0005-0000-0000-000093170000}"/>
    <cellStyle name="Accent2 9" xfId="6068" xr:uid="{00000000-0005-0000-0000-000094170000}"/>
    <cellStyle name="Accent3 10" xfId="6069" xr:uid="{00000000-0005-0000-0000-000095170000}"/>
    <cellStyle name="Accent3 11" xfId="6070" xr:uid="{00000000-0005-0000-0000-000096170000}"/>
    <cellStyle name="Accent3 12" xfId="6071" xr:uid="{00000000-0005-0000-0000-000097170000}"/>
    <cellStyle name="Accent3 13" xfId="6072" xr:uid="{00000000-0005-0000-0000-000098170000}"/>
    <cellStyle name="Accent3 14" xfId="6073" xr:uid="{00000000-0005-0000-0000-000099170000}"/>
    <cellStyle name="Accent3 15" xfId="6074" xr:uid="{00000000-0005-0000-0000-00009A170000}"/>
    <cellStyle name="Accent3 16" xfId="6075" xr:uid="{00000000-0005-0000-0000-00009B170000}"/>
    <cellStyle name="Accent3 17" xfId="6076" xr:uid="{00000000-0005-0000-0000-00009C170000}"/>
    <cellStyle name="Accent3 18" xfId="6077" xr:uid="{00000000-0005-0000-0000-00009D170000}"/>
    <cellStyle name="Accent3 19" xfId="6078" xr:uid="{00000000-0005-0000-0000-00009E170000}"/>
    <cellStyle name="Accent3 2" xfId="6079" xr:uid="{00000000-0005-0000-0000-00009F170000}"/>
    <cellStyle name="Accent3 20" xfId="6080" xr:uid="{00000000-0005-0000-0000-0000A0170000}"/>
    <cellStyle name="Accent3 21" xfId="6081" xr:uid="{00000000-0005-0000-0000-0000A1170000}"/>
    <cellStyle name="Accent3 22" xfId="6082" xr:uid="{00000000-0005-0000-0000-0000A2170000}"/>
    <cellStyle name="Accent3 23" xfId="6083" xr:uid="{00000000-0005-0000-0000-0000A3170000}"/>
    <cellStyle name="Accent3 24" xfId="6084" xr:uid="{00000000-0005-0000-0000-0000A4170000}"/>
    <cellStyle name="Accent3 25" xfId="6085" xr:uid="{00000000-0005-0000-0000-0000A5170000}"/>
    <cellStyle name="Accent3 26" xfId="6086" xr:uid="{00000000-0005-0000-0000-0000A6170000}"/>
    <cellStyle name="Accent3 27" xfId="6087" xr:uid="{00000000-0005-0000-0000-0000A7170000}"/>
    <cellStyle name="Accent3 28" xfId="6088" xr:uid="{00000000-0005-0000-0000-0000A8170000}"/>
    <cellStyle name="Accent3 29" xfId="6089" xr:uid="{00000000-0005-0000-0000-0000A9170000}"/>
    <cellStyle name="Accent3 3" xfId="6090" xr:uid="{00000000-0005-0000-0000-0000AA170000}"/>
    <cellStyle name="Accent3 4" xfId="6091" xr:uid="{00000000-0005-0000-0000-0000AB170000}"/>
    <cellStyle name="Accent3 5" xfId="6092" xr:uid="{00000000-0005-0000-0000-0000AC170000}"/>
    <cellStyle name="Accent3 6" xfId="6093" xr:uid="{00000000-0005-0000-0000-0000AD170000}"/>
    <cellStyle name="Accent3 7" xfId="6094" xr:uid="{00000000-0005-0000-0000-0000AE170000}"/>
    <cellStyle name="Accent3 8" xfId="6095" xr:uid="{00000000-0005-0000-0000-0000AF170000}"/>
    <cellStyle name="Accent3 9" xfId="6096" xr:uid="{00000000-0005-0000-0000-0000B0170000}"/>
    <cellStyle name="Accent4 10" xfId="6097" xr:uid="{00000000-0005-0000-0000-0000B1170000}"/>
    <cellStyle name="Accent4 11" xfId="6098" xr:uid="{00000000-0005-0000-0000-0000B2170000}"/>
    <cellStyle name="Accent4 12" xfId="6099" xr:uid="{00000000-0005-0000-0000-0000B3170000}"/>
    <cellStyle name="Accent4 13" xfId="6100" xr:uid="{00000000-0005-0000-0000-0000B4170000}"/>
    <cellStyle name="Accent4 14" xfId="6101" xr:uid="{00000000-0005-0000-0000-0000B5170000}"/>
    <cellStyle name="Accent4 15" xfId="6102" xr:uid="{00000000-0005-0000-0000-0000B6170000}"/>
    <cellStyle name="Accent4 16" xfId="6103" xr:uid="{00000000-0005-0000-0000-0000B7170000}"/>
    <cellStyle name="Accent4 17" xfId="6104" xr:uid="{00000000-0005-0000-0000-0000B8170000}"/>
    <cellStyle name="Accent4 18" xfId="6105" xr:uid="{00000000-0005-0000-0000-0000B9170000}"/>
    <cellStyle name="Accent4 19" xfId="6106" xr:uid="{00000000-0005-0000-0000-0000BA170000}"/>
    <cellStyle name="Accent4 2" xfId="6107" xr:uid="{00000000-0005-0000-0000-0000BB170000}"/>
    <cellStyle name="Accent4 20" xfId="6108" xr:uid="{00000000-0005-0000-0000-0000BC170000}"/>
    <cellStyle name="Accent4 21" xfId="6109" xr:uid="{00000000-0005-0000-0000-0000BD170000}"/>
    <cellStyle name="Accent4 22" xfId="6110" xr:uid="{00000000-0005-0000-0000-0000BE170000}"/>
    <cellStyle name="Accent4 23" xfId="6111" xr:uid="{00000000-0005-0000-0000-0000BF170000}"/>
    <cellStyle name="Accent4 24" xfId="6112" xr:uid="{00000000-0005-0000-0000-0000C0170000}"/>
    <cellStyle name="Accent4 25" xfId="6113" xr:uid="{00000000-0005-0000-0000-0000C1170000}"/>
    <cellStyle name="Accent4 26" xfId="6114" xr:uid="{00000000-0005-0000-0000-0000C2170000}"/>
    <cellStyle name="Accent4 27" xfId="6115" xr:uid="{00000000-0005-0000-0000-0000C3170000}"/>
    <cellStyle name="Accent4 28" xfId="6116" xr:uid="{00000000-0005-0000-0000-0000C4170000}"/>
    <cellStyle name="Accent4 29" xfId="6117" xr:uid="{00000000-0005-0000-0000-0000C5170000}"/>
    <cellStyle name="Accent4 3" xfId="6118" xr:uid="{00000000-0005-0000-0000-0000C6170000}"/>
    <cellStyle name="Accent4 4" xfId="6119" xr:uid="{00000000-0005-0000-0000-0000C7170000}"/>
    <cellStyle name="Accent4 5" xfId="6120" xr:uid="{00000000-0005-0000-0000-0000C8170000}"/>
    <cellStyle name="Accent4 6" xfId="6121" xr:uid="{00000000-0005-0000-0000-0000C9170000}"/>
    <cellStyle name="Accent4 7" xfId="6122" xr:uid="{00000000-0005-0000-0000-0000CA170000}"/>
    <cellStyle name="Accent4 8" xfId="6123" xr:uid="{00000000-0005-0000-0000-0000CB170000}"/>
    <cellStyle name="Accent4 9" xfId="6124" xr:uid="{00000000-0005-0000-0000-0000CC170000}"/>
    <cellStyle name="Accent5 10" xfId="6125" xr:uid="{00000000-0005-0000-0000-0000CD170000}"/>
    <cellStyle name="Accent5 11" xfId="6126" xr:uid="{00000000-0005-0000-0000-0000CE170000}"/>
    <cellStyle name="Accent5 12" xfId="6127" xr:uid="{00000000-0005-0000-0000-0000CF170000}"/>
    <cellStyle name="Accent5 13" xfId="6128" xr:uid="{00000000-0005-0000-0000-0000D0170000}"/>
    <cellStyle name="Accent5 14" xfId="6129" xr:uid="{00000000-0005-0000-0000-0000D1170000}"/>
    <cellStyle name="Accent5 15" xfId="6130" xr:uid="{00000000-0005-0000-0000-0000D2170000}"/>
    <cellStyle name="Accent5 16" xfId="6131" xr:uid="{00000000-0005-0000-0000-0000D3170000}"/>
    <cellStyle name="Accent5 17" xfId="6132" xr:uid="{00000000-0005-0000-0000-0000D4170000}"/>
    <cellStyle name="Accent5 18" xfId="6133" xr:uid="{00000000-0005-0000-0000-0000D5170000}"/>
    <cellStyle name="Accent5 19" xfId="6134" xr:uid="{00000000-0005-0000-0000-0000D6170000}"/>
    <cellStyle name="Accent5 2" xfId="6135" xr:uid="{00000000-0005-0000-0000-0000D7170000}"/>
    <cellStyle name="Accent5 20" xfId="6136" xr:uid="{00000000-0005-0000-0000-0000D8170000}"/>
    <cellStyle name="Accent5 21" xfId="6137" xr:uid="{00000000-0005-0000-0000-0000D9170000}"/>
    <cellStyle name="Accent5 22" xfId="6138" xr:uid="{00000000-0005-0000-0000-0000DA170000}"/>
    <cellStyle name="Accent5 23" xfId="6139" xr:uid="{00000000-0005-0000-0000-0000DB170000}"/>
    <cellStyle name="Accent5 24" xfId="6140" xr:uid="{00000000-0005-0000-0000-0000DC170000}"/>
    <cellStyle name="Accent5 25" xfId="6141" xr:uid="{00000000-0005-0000-0000-0000DD170000}"/>
    <cellStyle name="Accent5 26" xfId="6142" xr:uid="{00000000-0005-0000-0000-0000DE170000}"/>
    <cellStyle name="Accent5 27" xfId="6143" xr:uid="{00000000-0005-0000-0000-0000DF170000}"/>
    <cellStyle name="Accent5 28" xfId="6144" xr:uid="{00000000-0005-0000-0000-0000E0170000}"/>
    <cellStyle name="Accent5 29" xfId="6145" xr:uid="{00000000-0005-0000-0000-0000E1170000}"/>
    <cellStyle name="Accent5 3" xfId="6146" xr:uid="{00000000-0005-0000-0000-0000E2170000}"/>
    <cellStyle name="Accent5 4" xfId="6147" xr:uid="{00000000-0005-0000-0000-0000E3170000}"/>
    <cellStyle name="Accent5 5" xfId="6148" xr:uid="{00000000-0005-0000-0000-0000E4170000}"/>
    <cellStyle name="Accent5 6" xfId="6149" xr:uid="{00000000-0005-0000-0000-0000E5170000}"/>
    <cellStyle name="Accent5 7" xfId="6150" xr:uid="{00000000-0005-0000-0000-0000E6170000}"/>
    <cellStyle name="Accent5 8" xfId="6151" xr:uid="{00000000-0005-0000-0000-0000E7170000}"/>
    <cellStyle name="Accent5 9" xfId="6152" xr:uid="{00000000-0005-0000-0000-0000E8170000}"/>
    <cellStyle name="Accent6 10" xfId="6153" xr:uid="{00000000-0005-0000-0000-0000E9170000}"/>
    <cellStyle name="Accent6 11" xfId="6154" xr:uid="{00000000-0005-0000-0000-0000EA170000}"/>
    <cellStyle name="Accent6 12" xfId="6155" xr:uid="{00000000-0005-0000-0000-0000EB170000}"/>
    <cellStyle name="Accent6 13" xfId="6156" xr:uid="{00000000-0005-0000-0000-0000EC170000}"/>
    <cellStyle name="Accent6 14" xfId="6157" xr:uid="{00000000-0005-0000-0000-0000ED170000}"/>
    <cellStyle name="Accent6 15" xfId="6158" xr:uid="{00000000-0005-0000-0000-0000EE170000}"/>
    <cellStyle name="Accent6 16" xfId="6159" xr:uid="{00000000-0005-0000-0000-0000EF170000}"/>
    <cellStyle name="Accent6 17" xfId="6160" xr:uid="{00000000-0005-0000-0000-0000F0170000}"/>
    <cellStyle name="Accent6 18" xfId="6161" xr:uid="{00000000-0005-0000-0000-0000F1170000}"/>
    <cellStyle name="Accent6 19" xfId="6162" xr:uid="{00000000-0005-0000-0000-0000F2170000}"/>
    <cellStyle name="Accent6 2" xfId="6163" xr:uid="{00000000-0005-0000-0000-0000F3170000}"/>
    <cellStyle name="Accent6 20" xfId="6164" xr:uid="{00000000-0005-0000-0000-0000F4170000}"/>
    <cellStyle name="Accent6 21" xfId="6165" xr:uid="{00000000-0005-0000-0000-0000F5170000}"/>
    <cellStyle name="Accent6 22" xfId="6166" xr:uid="{00000000-0005-0000-0000-0000F6170000}"/>
    <cellStyle name="Accent6 23" xfId="6167" xr:uid="{00000000-0005-0000-0000-0000F7170000}"/>
    <cellStyle name="Accent6 24" xfId="6168" xr:uid="{00000000-0005-0000-0000-0000F8170000}"/>
    <cellStyle name="Accent6 25" xfId="6169" xr:uid="{00000000-0005-0000-0000-0000F9170000}"/>
    <cellStyle name="Accent6 26" xfId="6170" xr:uid="{00000000-0005-0000-0000-0000FA170000}"/>
    <cellStyle name="Accent6 27" xfId="6171" xr:uid="{00000000-0005-0000-0000-0000FB170000}"/>
    <cellStyle name="Accent6 28" xfId="6172" xr:uid="{00000000-0005-0000-0000-0000FC170000}"/>
    <cellStyle name="Accent6 29" xfId="6173" xr:uid="{00000000-0005-0000-0000-0000FD170000}"/>
    <cellStyle name="Accent6 3" xfId="6174" xr:uid="{00000000-0005-0000-0000-0000FE170000}"/>
    <cellStyle name="Accent6 4" xfId="6175" xr:uid="{00000000-0005-0000-0000-0000FF170000}"/>
    <cellStyle name="Accent6 5" xfId="6176" xr:uid="{00000000-0005-0000-0000-000000180000}"/>
    <cellStyle name="Accent6 6" xfId="6177" xr:uid="{00000000-0005-0000-0000-000001180000}"/>
    <cellStyle name="Accent6 7" xfId="6178" xr:uid="{00000000-0005-0000-0000-000002180000}"/>
    <cellStyle name="Accent6 8" xfId="6179" xr:uid="{00000000-0005-0000-0000-000003180000}"/>
    <cellStyle name="Accent6 9" xfId="6180" xr:uid="{00000000-0005-0000-0000-000004180000}"/>
    <cellStyle name="ÅëÈ­ [0]_      " xfId="6181" xr:uid="{00000000-0005-0000-0000-000005180000}"/>
    <cellStyle name="AeE­ [0]_INQUIRY ¿?¾÷AßAø " xfId="6182" xr:uid="{00000000-0005-0000-0000-000006180000}"/>
    <cellStyle name="ÅëÈ­ [0]_L601CPT" xfId="6183" xr:uid="{00000000-0005-0000-0000-000007180000}"/>
    <cellStyle name="ÅëÈ­_      " xfId="6184" xr:uid="{00000000-0005-0000-0000-000008180000}"/>
    <cellStyle name="AeE­_INQUIRY ¿?¾÷AßAø " xfId="6185" xr:uid="{00000000-0005-0000-0000-000009180000}"/>
    <cellStyle name="ÅëÈ­_L601CPT" xfId="6186" xr:uid="{00000000-0005-0000-0000-00000A180000}"/>
    <cellStyle name="al_Sheet1_FY96" xfId="6187" xr:uid="{00000000-0005-0000-0000-00000B180000}"/>
    <cellStyle name="a_x0012_Normal_Sheet1_P_x0015_Normal_Sheet1_Reserve" xfId="6188" xr:uid="{00000000-0005-0000-0000-00000C180000}"/>
    <cellStyle name="aormaormaormaormaormaormaormaormaorma肨Pmal_TH" xfId="6189" xr:uid="{00000000-0005-0000-0000-00000D180000}"/>
    <cellStyle name="aormaormaormaormaormaormaormaorma肨 maormaormaormaormaormaormaormaormaorma肨Pmal_TH" xfId="6190" xr:uid="{00000000-0005-0000-0000-00000E180000}"/>
    <cellStyle name="APPEAR" xfId="6191" xr:uid="{00000000-0005-0000-0000-00000F180000}"/>
    <cellStyle name="args.style" xfId="6192" xr:uid="{00000000-0005-0000-0000-000010180000}"/>
    <cellStyle name="args.style 2" xfId="6193" xr:uid="{00000000-0005-0000-0000-000011180000}"/>
    <cellStyle name="at" xfId="6194" xr:uid="{00000000-0005-0000-0000-000012180000}"/>
    <cellStyle name="ÄÞ¸¶ [0]_      " xfId="6195" xr:uid="{00000000-0005-0000-0000-000013180000}"/>
    <cellStyle name="AÞ¸¶ [0]_INQUIRY ¿?¾÷AßAø " xfId="6196" xr:uid="{00000000-0005-0000-0000-000014180000}"/>
    <cellStyle name="ÄÞ¸¶ [0]_L601CPT" xfId="6197" xr:uid="{00000000-0005-0000-0000-000015180000}"/>
    <cellStyle name="ÄÞ¸¶_      " xfId="6198" xr:uid="{00000000-0005-0000-0000-000016180000}"/>
    <cellStyle name="AÞ¸¶_INQUIRY ¿?¾÷AßAø " xfId="6199" xr:uid="{00000000-0005-0000-0000-000017180000}"/>
    <cellStyle name="ÄÞ¸¶_L601CPT" xfId="6200" xr:uid="{00000000-0005-0000-0000-000018180000}"/>
    <cellStyle name="AutoFormat Options" xfId="6201" xr:uid="{00000000-0005-0000-0000-000019180000}"/>
    <cellStyle name="AutoFormat Options 2" xfId="6202" xr:uid="{00000000-0005-0000-0000-00001A180000}"/>
    <cellStyle name="AutoFormat-Optionen" xfId="6203" xr:uid="{00000000-0005-0000-0000-00001B180000}"/>
    <cellStyle name="a肨Pmal_TH" xfId="6204" xr:uid="{00000000-0005-0000-0000-00001C180000}"/>
    <cellStyle name="Bad 10" xfId="6205" xr:uid="{00000000-0005-0000-0000-00001D180000}"/>
    <cellStyle name="Bad 11" xfId="6206" xr:uid="{00000000-0005-0000-0000-00001E180000}"/>
    <cellStyle name="Bad 12" xfId="6207" xr:uid="{00000000-0005-0000-0000-00001F180000}"/>
    <cellStyle name="Bad 13" xfId="6208" xr:uid="{00000000-0005-0000-0000-000020180000}"/>
    <cellStyle name="Bad 14" xfId="6209" xr:uid="{00000000-0005-0000-0000-000021180000}"/>
    <cellStyle name="Bad 15" xfId="6210" xr:uid="{00000000-0005-0000-0000-000022180000}"/>
    <cellStyle name="Bad 16" xfId="6211" xr:uid="{00000000-0005-0000-0000-000023180000}"/>
    <cellStyle name="Bad 17" xfId="6212" xr:uid="{00000000-0005-0000-0000-000024180000}"/>
    <cellStyle name="Bad 18" xfId="6213" xr:uid="{00000000-0005-0000-0000-000025180000}"/>
    <cellStyle name="Bad 19" xfId="6214" xr:uid="{00000000-0005-0000-0000-000026180000}"/>
    <cellStyle name="Bad 2" xfId="6215" xr:uid="{00000000-0005-0000-0000-000027180000}"/>
    <cellStyle name="Bad 20" xfId="6216" xr:uid="{00000000-0005-0000-0000-000028180000}"/>
    <cellStyle name="Bad 21" xfId="6217" xr:uid="{00000000-0005-0000-0000-000029180000}"/>
    <cellStyle name="Bad 22" xfId="6218" xr:uid="{00000000-0005-0000-0000-00002A180000}"/>
    <cellStyle name="Bad 23" xfId="6219" xr:uid="{00000000-0005-0000-0000-00002B180000}"/>
    <cellStyle name="Bad 24" xfId="6220" xr:uid="{00000000-0005-0000-0000-00002C180000}"/>
    <cellStyle name="Bad 25" xfId="6221" xr:uid="{00000000-0005-0000-0000-00002D180000}"/>
    <cellStyle name="Bad 26" xfId="6222" xr:uid="{00000000-0005-0000-0000-00002E180000}"/>
    <cellStyle name="Bad 27" xfId="6223" xr:uid="{00000000-0005-0000-0000-00002F180000}"/>
    <cellStyle name="Bad 28" xfId="6224" xr:uid="{00000000-0005-0000-0000-000030180000}"/>
    <cellStyle name="Bad 29" xfId="6225" xr:uid="{00000000-0005-0000-0000-000031180000}"/>
    <cellStyle name="Bad 3" xfId="6226" xr:uid="{00000000-0005-0000-0000-000032180000}"/>
    <cellStyle name="Bad 4" xfId="6227" xr:uid="{00000000-0005-0000-0000-000033180000}"/>
    <cellStyle name="Bad 5" xfId="6228" xr:uid="{00000000-0005-0000-0000-000034180000}"/>
    <cellStyle name="Bad 6" xfId="6229" xr:uid="{00000000-0005-0000-0000-000035180000}"/>
    <cellStyle name="Bad 7" xfId="6230" xr:uid="{00000000-0005-0000-0000-000036180000}"/>
    <cellStyle name="Bad 8" xfId="6231" xr:uid="{00000000-0005-0000-0000-000037180000}"/>
    <cellStyle name="Bad 9" xfId="6232" xr:uid="{00000000-0005-0000-0000-000038180000}"/>
    <cellStyle name="Bangchu" xfId="6233" xr:uid="{00000000-0005-0000-0000-000039180000}"/>
    <cellStyle name="Bình thường 3" xfId="6234" xr:uid="{00000000-0005-0000-0000-00003A180000}"/>
    <cellStyle name="Bình Thường_Sheet1" xfId="6235" xr:uid="{00000000-0005-0000-0000-00003B180000}"/>
    <cellStyle name="Body" xfId="6236" xr:uid="{00000000-0005-0000-0000-00003C180000}"/>
    <cellStyle name="C?AØ_¿?¾÷CoE² " xfId="6237" xr:uid="{00000000-0005-0000-0000-00003D180000}"/>
    <cellStyle name="C}" xfId="6238" xr:uid="{00000000-0005-0000-0000-00003E180000}"/>
    <cellStyle name="C~1" xfId="6239" xr:uid="{00000000-0005-0000-0000-00003F180000}"/>
    <cellStyle name="Ç¥ÁØ_      " xfId="6240" xr:uid="{00000000-0005-0000-0000-000040180000}"/>
    <cellStyle name="C￥AØ_¿μ¾÷CoE² " xfId="6241" xr:uid="{00000000-0005-0000-0000-000041180000}"/>
    <cellStyle name="Ç¥ÁØ_±¸¹Ì´ëÃ¥" xfId="6242" xr:uid="{00000000-0005-0000-0000-000042180000}"/>
    <cellStyle name="C￥AØ_≫c¾÷ºIº° AN°e " xfId="6243" xr:uid="{00000000-0005-0000-0000-000043180000}"/>
    <cellStyle name="Ç¥ÁØ_°èÈ¹" xfId="6244" xr:uid="{00000000-0005-0000-0000-000044180000}"/>
    <cellStyle name="C￥AØ_Sheet1_¿μ¾÷CoE² " xfId="6245" xr:uid="{00000000-0005-0000-0000-000045180000}"/>
    <cellStyle name="Ç¥ÁØ_ÿÿÿÿÿÿ_4_ÃÑÇÕ°è " xfId="6246" xr:uid="{00000000-0005-0000-0000-000046180000}"/>
    <cellStyle name="Calc Currency (0)" xfId="6247" xr:uid="{00000000-0005-0000-0000-000047180000}"/>
    <cellStyle name="Calc Currency (0) 10" xfId="6248" xr:uid="{00000000-0005-0000-0000-000048180000}"/>
    <cellStyle name="Calc Currency (0) 11" xfId="6249" xr:uid="{00000000-0005-0000-0000-000049180000}"/>
    <cellStyle name="Calc Currency (0) 2" xfId="6250" xr:uid="{00000000-0005-0000-0000-00004A180000}"/>
    <cellStyle name="Calc Currency (0) 3" xfId="6251" xr:uid="{00000000-0005-0000-0000-00004B180000}"/>
    <cellStyle name="Calc Currency (0) 4" xfId="6252" xr:uid="{00000000-0005-0000-0000-00004C180000}"/>
    <cellStyle name="Calc Currency (0) 5" xfId="6253" xr:uid="{00000000-0005-0000-0000-00004D180000}"/>
    <cellStyle name="Calc Currency (0) 6" xfId="6254" xr:uid="{00000000-0005-0000-0000-00004E180000}"/>
    <cellStyle name="Calc Currency (0) 7" xfId="6255" xr:uid="{00000000-0005-0000-0000-00004F180000}"/>
    <cellStyle name="Calc Currency (0) 8" xfId="6256" xr:uid="{00000000-0005-0000-0000-000050180000}"/>
    <cellStyle name="Calc Currency (0) 9" xfId="6257" xr:uid="{00000000-0005-0000-0000-000051180000}"/>
    <cellStyle name="Calc Currency (0)_BQL-ok" xfId="6258" xr:uid="{00000000-0005-0000-0000-000052180000}"/>
    <cellStyle name="Calc Currency (2)" xfId="6259" xr:uid="{00000000-0005-0000-0000-000053180000}"/>
    <cellStyle name="Calc Currency (2) 10" xfId="6260" xr:uid="{00000000-0005-0000-0000-000054180000}"/>
    <cellStyle name="Calc Currency (2) 11" xfId="6261" xr:uid="{00000000-0005-0000-0000-000055180000}"/>
    <cellStyle name="Calc Currency (2) 12" xfId="6262" xr:uid="{00000000-0005-0000-0000-000056180000}"/>
    <cellStyle name="Calc Currency (2) 13" xfId="6263" xr:uid="{00000000-0005-0000-0000-000057180000}"/>
    <cellStyle name="Calc Currency (2) 14" xfId="6264" xr:uid="{00000000-0005-0000-0000-000058180000}"/>
    <cellStyle name="Calc Currency (2) 15" xfId="6265" xr:uid="{00000000-0005-0000-0000-000059180000}"/>
    <cellStyle name="Calc Currency (2) 16" xfId="6266" xr:uid="{00000000-0005-0000-0000-00005A180000}"/>
    <cellStyle name="Calc Currency (2) 2" xfId="6267" xr:uid="{00000000-0005-0000-0000-00005B180000}"/>
    <cellStyle name="Calc Currency (2) 3" xfId="6268" xr:uid="{00000000-0005-0000-0000-00005C180000}"/>
    <cellStyle name="Calc Currency (2) 4" xfId="6269" xr:uid="{00000000-0005-0000-0000-00005D180000}"/>
    <cellStyle name="Calc Currency (2) 5" xfId="6270" xr:uid="{00000000-0005-0000-0000-00005E180000}"/>
    <cellStyle name="Calc Currency (2) 6" xfId="6271" xr:uid="{00000000-0005-0000-0000-00005F180000}"/>
    <cellStyle name="Calc Currency (2) 7" xfId="6272" xr:uid="{00000000-0005-0000-0000-000060180000}"/>
    <cellStyle name="Calc Currency (2) 8" xfId="6273" xr:uid="{00000000-0005-0000-0000-000061180000}"/>
    <cellStyle name="Calc Currency (2) 9" xfId="6274" xr:uid="{00000000-0005-0000-0000-000062180000}"/>
    <cellStyle name="Calc Percent (0)" xfId="6275" xr:uid="{00000000-0005-0000-0000-000063180000}"/>
    <cellStyle name="Calc Percent (0) 10" xfId="6276" xr:uid="{00000000-0005-0000-0000-000064180000}"/>
    <cellStyle name="Calc Percent (0) 11" xfId="6277" xr:uid="{00000000-0005-0000-0000-000065180000}"/>
    <cellStyle name="Calc Percent (0) 12" xfId="6278" xr:uid="{00000000-0005-0000-0000-000066180000}"/>
    <cellStyle name="Calc Percent (0) 13" xfId="6279" xr:uid="{00000000-0005-0000-0000-000067180000}"/>
    <cellStyle name="Calc Percent (0) 14" xfId="6280" xr:uid="{00000000-0005-0000-0000-000068180000}"/>
    <cellStyle name="Calc Percent (0) 15" xfId="6281" xr:uid="{00000000-0005-0000-0000-000069180000}"/>
    <cellStyle name="Calc Percent (0) 16" xfId="6282" xr:uid="{00000000-0005-0000-0000-00006A180000}"/>
    <cellStyle name="Calc Percent (0) 2" xfId="6283" xr:uid="{00000000-0005-0000-0000-00006B180000}"/>
    <cellStyle name="Calc Percent (0) 3" xfId="6284" xr:uid="{00000000-0005-0000-0000-00006C180000}"/>
    <cellStyle name="Calc Percent (0) 4" xfId="6285" xr:uid="{00000000-0005-0000-0000-00006D180000}"/>
    <cellStyle name="Calc Percent (0) 5" xfId="6286" xr:uid="{00000000-0005-0000-0000-00006E180000}"/>
    <cellStyle name="Calc Percent (0) 6" xfId="6287" xr:uid="{00000000-0005-0000-0000-00006F180000}"/>
    <cellStyle name="Calc Percent (0) 7" xfId="6288" xr:uid="{00000000-0005-0000-0000-000070180000}"/>
    <cellStyle name="Calc Percent (0) 8" xfId="6289" xr:uid="{00000000-0005-0000-0000-000071180000}"/>
    <cellStyle name="Calc Percent (0) 9" xfId="6290" xr:uid="{00000000-0005-0000-0000-000072180000}"/>
    <cellStyle name="Calc Percent (0)_BQL-ok" xfId="6291" xr:uid="{00000000-0005-0000-0000-000073180000}"/>
    <cellStyle name="Calc Percent (1)" xfId="6292" xr:uid="{00000000-0005-0000-0000-000074180000}"/>
    <cellStyle name="Calc Percent (1) 10" xfId="6293" xr:uid="{00000000-0005-0000-0000-000075180000}"/>
    <cellStyle name="Calc Percent (1) 11" xfId="6294" xr:uid="{00000000-0005-0000-0000-000076180000}"/>
    <cellStyle name="Calc Percent (1) 12" xfId="6295" xr:uid="{00000000-0005-0000-0000-000077180000}"/>
    <cellStyle name="Calc Percent (1) 13" xfId="6296" xr:uid="{00000000-0005-0000-0000-000078180000}"/>
    <cellStyle name="Calc Percent (1) 14" xfId="6297" xr:uid="{00000000-0005-0000-0000-000079180000}"/>
    <cellStyle name="Calc Percent (1) 15" xfId="6298" xr:uid="{00000000-0005-0000-0000-00007A180000}"/>
    <cellStyle name="Calc Percent (1) 16" xfId="6299" xr:uid="{00000000-0005-0000-0000-00007B180000}"/>
    <cellStyle name="Calc Percent (1) 2" xfId="6300" xr:uid="{00000000-0005-0000-0000-00007C180000}"/>
    <cellStyle name="Calc Percent (1) 3" xfId="6301" xr:uid="{00000000-0005-0000-0000-00007D180000}"/>
    <cellStyle name="Calc Percent (1) 4" xfId="6302" xr:uid="{00000000-0005-0000-0000-00007E180000}"/>
    <cellStyle name="Calc Percent (1) 5" xfId="6303" xr:uid="{00000000-0005-0000-0000-00007F180000}"/>
    <cellStyle name="Calc Percent (1) 6" xfId="6304" xr:uid="{00000000-0005-0000-0000-000080180000}"/>
    <cellStyle name="Calc Percent (1) 7" xfId="6305" xr:uid="{00000000-0005-0000-0000-000081180000}"/>
    <cellStyle name="Calc Percent (1) 8" xfId="6306" xr:uid="{00000000-0005-0000-0000-000082180000}"/>
    <cellStyle name="Calc Percent (1) 9" xfId="6307" xr:uid="{00000000-0005-0000-0000-000083180000}"/>
    <cellStyle name="Calc Percent (1)_BQL-ok" xfId="6308" xr:uid="{00000000-0005-0000-0000-000084180000}"/>
    <cellStyle name="Calc Percent (2)" xfId="6309" xr:uid="{00000000-0005-0000-0000-000085180000}"/>
    <cellStyle name="Calc Percent (2) 10" xfId="6310" xr:uid="{00000000-0005-0000-0000-000086180000}"/>
    <cellStyle name="Calc Percent (2) 11" xfId="6311" xr:uid="{00000000-0005-0000-0000-000087180000}"/>
    <cellStyle name="Calc Percent (2) 12" xfId="6312" xr:uid="{00000000-0005-0000-0000-000088180000}"/>
    <cellStyle name="Calc Percent (2) 13" xfId="6313" xr:uid="{00000000-0005-0000-0000-000089180000}"/>
    <cellStyle name="Calc Percent (2) 14" xfId="6314" xr:uid="{00000000-0005-0000-0000-00008A180000}"/>
    <cellStyle name="Calc Percent (2) 15" xfId="6315" xr:uid="{00000000-0005-0000-0000-00008B180000}"/>
    <cellStyle name="Calc Percent (2) 16" xfId="6316" xr:uid="{00000000-0005-0000-0000-00008C180000}"/>
    <cellStyle name="Calc Percent (2) 2" xfId="6317" xr:uid="{00000000-0005-0000-0000-00008D180000}"/>
    <cellStyle name="Calc Percent (2) 3" xfId="6318" xr:uid="{00000000-0005-0000-0000-00008E180000}"/>
    <cellStyle name="Calc Percent (2) 4" xfId="6319" xr:uid="{00000000-0005-0000-0000-00008F180000}"/>
    <cellStyle name="Calc Percent (2) 5" xfId="6320" xr:uid="{00000000-0005-0000-0000-000090180000}"/>
    <cellStyle name="Calc Percent (2) 6" xfId="6321" xr:uid="{00000000-0005-0000-0000-000091180000}"/>
    <cellStyle name="Calc Percent (2) 7" xfId="6322" xr:uid="{00000000-0005-0000-0000-000092180000}"/>
    <cellStyle name="Calc Percent (2) 8" xfId="6323" xr:uid="{00000000-0005-0000-0000-000093180000}"/>
    <cellStyle name="Calc Percent (2) 9" xfId="6324" xr:uid="{00000000-0005-0000-0000-000094180000}"/>
    <cellStyle name="Calc Percent (2)_BQL-ok" xfId="6325" xr:uid="{00000000-0005-0000-0000-000095180000}"/>
    <cellStyle name="Calc Units (0)" xfId="6326" xr:uid="{00000000-0005-0000-0000-000096180000}"/>
    <cellStyle name="Calc Units (0) 10" xfId="6327" xr:uid="{00000000-0005-0000-0000-000097180000}"/>
    <cellStyle name="Calc Units (0) 11" xfId="6328" xr:uid="{00000000-0005-0000-0000-000098180000}"/>
    <cellStyle name="Calc Units (0) 12" xfId="6329" xr:uid="{00000000-0005-0000-0000-000099180000}"/>
    <cellStyle name="Calc Units (0) 13" xfId="6330" xr:uid="{00000000-0005-0000-0000-00009A180000}"/>
    <cellStyle name="Calc Units (0) 14" xfId="6331" xr:uid="{00000000-0005-0000-0000-00009B180000}"/>
    <cellStyle name="Calc Units (0) 15" xfId="6332" xr:uid="{00000000-0005-0000-0000-00009C180000}"/>
    <cellStyle name="Calc Units (0) 16" xfId="6333" xr:uid="{00000000-0005-0000-0000-00009D180000}"/>
    <cellStyle name="Calc Units (0) 2" xfId="6334" xr:uid="{00000000-0005-0000-0000-00009E180000}"/>
    <cellStyle name="Calc Units (0) 3" xfId="6335" xr:uid="{00000000-0005-0000-0000-00009F180000}"/>
    <cellStyle name="Calc Units (0) 4" xfId="6336" xr:uid="{00000000-0005-0000-0000-0000A0180000}"/>
    <cellStyle name="Calc Units (0) 5" xfId="6337" xr:uid="{00000000-0005-0000-0000-0000A1180000}"/>
    <cellStyle name="Calc Units (0) 6" xfId="6338" xr:uid="{00000000-0005-0000-0000-0000A2180000}"/>
    <cellStyle name="Calc Units (0) 7" xfId="6339" xr:uid="{00000000-0005-0000-0000-0000A3180000}"/>
    <cellStyle name="Calc Units (0) 8" xfId="6340" xr:uid="{00000000-0005-0000-0000-0000A4180000}"/>
    <cellStyle name="Calc Units (0) 9" xfId="6341" xr:uid="{00000000-0005-0000-0000-0000A5180000}"/>
    <cellStyle name="Calc Units (0)_BQL-ok" xfId="6342" xr:uid="{00000000-0005-0000-0000-0000A6180000}"/>
    <cellStyle name="Calc Units (1)" xfId="6343" xr:uid="{00000000-0005-0000-0000-0000A7180000}"/>
    <cellStyle name="Calc Units (1) 10" xfId="6344" xr:uid="{00000000-0005-0000-0000-0000A8180000}"/>
    <cellStyle name="Calc Units (1) 11" xfId="6345" xr:uid="{00000000-0005-0000-0000-0000A9180000}"/>
    <cellStyle name="Calc Units (1) 12" xfId="6346" xr:uid="{00000000-0005-0000-0000-0000AA180000}"/>
    <cellStyle name="Calc Units (1) 13" xfId="6347" xr:uid="{00000000-0005-0000-0000-0000AB180000}"/>
    <cellStyle name="Calc Units (1) 14" xfId="6348" xr:uid="{00000000-0005-0000-0000-0000AC180000}"/>
    <cellStyle name="Calc Units (1) 15" xfId="6349" xr:uid="{00000000-0005-0000-0000-0000AD180000}"/>
    <cellStyle name="Calc Units (1) 16" xfId="6350" xr:uid="{00000000-0005-0000-0000-0000AE180000}"/>
    <cellStyle name="Calc Units (1) 2" xfId="6351" xr:uid="{00000000-0005-0000-0000-0000AF180000}"/>
    <cellStyle name="Calc Units (1) 3" xfId="6352" xr:uid="{00000000-0005-0000-0000-0000B0180000}"/>
    <cellStyle name="Calc Units (1) 4" xfId="6353" xr:uid="{00000000-0005-0000-0000-0000B1180000}"/>
    <cellStyle name="Calc Units (1) 5" xfId="6354" xr:uid="{00000000-0005-0000-0000-0000B2180000}"/>
    <cellStyle name="Calc Units (1) 6" xfId="6355" xr:uid="{00000000-0005-0000-0000-0000B3180000}"/>
    <cellStyle name="Calc Units (1) 7" xfId="6356" xr:uid="{00000000-0005-0000-0000-0000B4180000}"/>
    <cellStyle name="Calc Units (1) 8" xfId="6357" xr:uid="{00000000-0005-0000-0000-0000B5180000}"/>
    <cellStyle name="Calc Units (1) 9" xfId="6358" xr:uid="{00000000-0005-0000-0000-0000B6180000}"/>
    <cellStyle name="Calc Units (1)_BQL-ok" xfId="6359" xr:uid="{00000000-0005-0000-0000-0000B7180000}"/>
    <cellStyle name="Calc Units (2)" xfId="6360" xr:uid="{00000000-0005-0000-0000-0000B8180000}"/>
    <cellStyle name="Calc Units (2) 10" xfId="6361" xr:uid="{00000000-0005-0000-0000-0000B9180000}"/>
    <cellStyle name="Calc Units (2) 11" xfId="6362" xr:uid="{00000000-0005-0000-0000-0000BA180000}"/>
    <cellStyle name="Calc Units (2) 12" xfId="6363" xr:uid="{00000000-0005-0000-0000-0000BB180000}"/>
    <cellStyle name="Calc Units (2) 13" xfId="6364" xr:uid="{00000000-0005-0000-0000-0000BC180000}"/>
    <cellStyle name="Calc Units (2) 14" xfId="6365" xr:uid="{00000000-0005-0000-0000-0000BD180000}"/>
    <cellStyle name="Calc Units (2) 15" xfId="6366" xr:uid="{00000000-0005-0000-0000-0000BE180000}"/>
    <cellStyle name="Calc Units (2) 16" xfId="6367" xr:uid="{00000000-0005-0000-0000-0000BF180000}"/>
    <cellStyle name="Calc Units (2) 2" xfId="6368" xr:uid="{00000000-0005-0000-0000-0000C0180000}"/>
    <cellStyle name="Calc Units (2) 3" xfId="6369" xr:uid="{00000000-0005-0000-0000-0000C1180000}"/>
    <cellStyle name="Calc Units (2) 4" xfId="6370" xr:uid="{00000000-0005-0000-0000-0000C2180000}"/>
    <cellStyle name="Calc Units (2) 5" xfId="6371" xr:uid="{00000000-0005-0000-0000-0000C3180000}"/>
    <cellStyle name="Calc Units (2) 6" xfId="6372" xr:uid="{00000000-0005-0000-0000-0000C4180000}"/>
    <cellStyle name="Calc Units (2) 7" xfId="6373" xr:uid="{00000000-0005-0000-0000-0000C5180000}"/>
    <cellStyle name="Calc Units (2) 8" xfId="6374" xr:uid="{00000000-0005-0000-0000-0000C6180000}"/>
    <cellStyle name="Calc Units (2) 9" xfId="6375" xr:uid="{00000000-0005-0000-0000-0000C7180000}"/>
    <cellStyle name="Calculation 10" xfId="6376" xr:uid="{00000000-0005-0000-0000-0000C8180000}"/>
    <cellStyle name="Calculation 10 2" xfId="6377" xr:uid="{00000000-0005-0000-0000-0000C9180000}"/>
    <cellStyle name="Calculation 11" xfId="6378" xr:uid="{00000000-0005-0000-0000-0000CA180000}"/>
    <cellStyle name="Calculation 11 2" xfId="6379" xr:uid="{00000000-0005-0000-0000-0000CB180000}"/>
    <cellStyle name="Calculation 12" xfId="6380" xr:uid="{00000000-0005-0000-0000-0000CC180000}"/>
    <cellStyle name="Calculation 12 2" xfId="6381" xr:uid="{00000000-0005-0000-0000-0000CD180000}"/>
    <cellStyle name="Calculation 13" xfId="6382" xr:uid="{00000000-0005-0000-0000-0000CE180000}"/>
    <cellStyle name="Calculation 13 2" xfId="6383" xr:uid="{00000000-0005-0000-0000-0000CF180000}"/>
    <cellStyle name="Calculation 14" xfId="6384" xr:uid="{00000000-0005-0000-0000-0000D0180000}"/>
    <cellStyle name="Calculation 14 2" xfId="6385" xr:uid="{00000000-0005-0000-0000-0000D1180000}"/>
    <cellStyle name="Calculation 15" xfId="6386" xr:uid="{00000000-0005-0000-0000-0000D2180000}"/>
    <cellStyle name="Calculation 15 2" xfId="6387" xr:uid="{00000000-0005-0000-0000-0000D3180000}"/>
    <cellStyle name="Calculation 16" xfId="6388" xr:uid="{00000000-0005-0000-0000-0000D4180000}"/>
    <cellStyle name="Calculation 16 2" xfId="6389" xr:uid="{00000000-0005-0000-0000-0000D5180000}"/>
    <cellStyle name="Calculation 17" xfId="6390" xr:uid="{00000000-0005-0000-0000-0000D6180000}"/>
    <cellStyle name="Calculation 17 2" xfId="6391" xr:uid="{00000000-0005-0000-0000-0000D7180000}"/>
    <cellStyle name="Calculation 18" xfId="6392" xr:uid="{00000000-0005-0000-0000-0000D8180000}"/>
    <cellStyle name="Calculation 18 2" xfId="6393" xr:uid="{00000000-0005-0000-0000-0000D9180000}"/>
    <cellStyle name="Calculation 19" xfId="6394" xr:uid="{00000000-0005-0000-0000-0000DA180000}"/>
    <cellStyle name="Calculation 19 2" xfId="6395" xr:uid="{00000000-0005-0000-0000-0000DB180000}"/>
    <cellStyle name="Calculation 2" xfId="6396" xr:uid="{00000000-0005-0000-0000-0000DC180000}"/>
    <cellStyle name="Calculation 2 2" xfId="6397" xr:uid="{00000000-0005-0000-0000-0000DD180000}"/>
    <cellStyle name="Calculation 20" xfId="6398" xr:uid="{00000000-0005-0000-0000-0000DE180000}"/>
    <cellStyle name="Calculation 20 2" xfId="6399" xr:uid="{00000000-0005-0000-0000-0000DF180000}"/>
    <cellStyle name="Calculation 21" xfId="6400" xr:uid="{00000000-0005-0000-0000-0000E0180000}"/>
    <cellStyle name="Calculation 21 2" xfId="6401" xr:uid="{00000000-0005-0000-0000-0000E1180000}"/>
    <cellStyle name="Calculation 22" xfId="6402" xr:uid="{00000000-0005-0000-0000-0000E2180000}"/>
    <cellStyle name="Calculation 22 2" xfId="6403" xr:uid="{00000000-0005-0000-0000-0000E3180000}"/>
    <cellStyle name="Calculation 23" xfId="6404" xr:uid="{00000000-0005-0000-0000-0000E4180000}"/>
    <cellStyle name="Calculation 23 2" xfId="6405" xr:uid="{00000000-0005-0000-0000-0000E5180000}"/>
    <cellStyle name="Calculation 24" xfId="6406" xr:uid="{00000000-0005-0000-0000-0000E6180000}"/>
    <cellStyle name="Calculation 24 2" xfId="6407" xr:uid="{00000000-0005-0000-0000-0000E7180000}"/>
    <cellStyle name="Calculation 25" xfId="6408" xr:uid="{00000000-0005-0000-0000-0000E8180000}"/>
    <cellStyle name="Calculation 25 2" xfId="6409" xr:uid="{00000000-0005-0000-0000-0000E9180000}"/>
    <cellStyle name="Calculation 26" xfId="6410" xr:uid="{00000000-0005-0000-0000-0000EA180000}"/>
    <cellStyle name="Calculation 26 2" xfId="6411" xr:uid="{00000000-0005-0000-0000-0000EB180000}"/>
    <cellStyle name="Calculation 27" xfId="6412" xr:uid="{00000000-0005-0000-0000-0000EC180000}"/>
    <cellStyle name="Calculation 27 2" xfId="6413" xr:uid="{00000000-0005-0000-0000-0000ED180000}"/>
    <cellStyle name="Calculation 28" xfId="6414" xr:uid="{00000000-0005-0000-0000-0000EE180000}"/>
    <cellStyle name="Calculation 28 2" xfId="6415" xr:uid="{00000000-0005-0000-0000-0000EF180000}"/>
    <cellStyle name="Calculation 29" xfId="6416" xr:uid="{00000000-0005-0000-0000-0000F0180000}"/>
    <cellStyle name="Calculation 29 2" xfId="6417" xr:uid="{00000000-0005-0000-0000-0000F1180000}"/>
    <cellStyle name="Calculation 3" xfId="6418" xr:uid="{00000000-0005-0000-0000-0000F2180000}"/>
    <cellStyle name="Calculation 3 2" xfId="6419" xr:uid="{00000000-0005-0000-0000-0000F3180000}"/>
    <cellStyle name="Calculation 4" xfId="6420" xr:uid="{00000000-0005-0000-0000-0000F4180000}"/>
    <cellStyle name="Calculation 4 2" xfId="6421" xr:uid="{00000000-0005-0000-0000-0000F5180000}"/>
    <cellStyle name="Calculation 5" xfId="6422" xr:uid="{00000000-0005-0000-0000-0000F6180000}"/>
    <cellStyle name="Calculation 5 2" xfId="6423" xr:uid="{00000000-0005-0000-0000-0000F7180000}"/>
    <cellStyle name="Calculation 6" xfId="6424" xr:uid="{00000000-0005-0000-0000-0000F8180000}"/>
    <cellStyle name="Calculation 6 2" xfId="6425" xr:uid="{00000000-0005-0000-0000-0000F9180000}"/>
    <cellStyle name="Calculation 7" xfId="6426" xr:uid="{00000000-0005-0000-0000-0000FA180000}"/>
    <cellStyle name="Calculation 7 2" xfId="6427" xr:uid="{00000000-0005-0000-0000-0000FB180000}"/>
    <cellStyle name="Calculation 8" xfId="6428" xr:uid="{00000000-0005-0000-0000-0000FC180000}"/>
    <cellStyle name="Calculation 8 2" xfId="6429" xr:uid="{00000000-0005-0000-0000-0000FD180000}"/>
    <cellStyle name="Calculation 9" xfId="6430" xr:uid="{00000000-0005-0000-0000-0000FE180000}"/>
    <cellStyle name="Calculation 9 2" xfId="6431" xr:uid="{00000000-0005-0000-0000-0000FF180000}"/>
    <cellStyle name="category" xfId="6432" xr:uid="{00000000-0005-0000-0000-000000190000}"/>
    <cellStyle name="category 2" xfId="6433" xr:uid="{00000000-0005-0000-0000-000001190000}"/>
    <cellStyle name="category 3" xfId="6434" xr:uid="{00000000-0005-0000-0000-000002190000}"/>
    <cellStyle name="category 4" xfId="6435" xr:uid="{00000000-0005-0000-0000-000003190000}"/>
    <cellStyle name="category_BQL-ok" xfId="6436" xr:uid="{00000000-0005-0000-0000-000004190000}"/>
    <cellStyle name="Centered Heading" xfId="6437" xr:uid="{00000000-0005-0000-0000-000005190000}"/>
    <cellStyle name="Cerrency_Sheet2_XANGDAU" xfId="6438" xr:uid="{00000000-0005-0000-0000-000006190000}"/>
    <cellStyle name="Check Cell 10" xfId="8817" xr:uid="{00000000-0005-0000-0000-00005F220000}"/>
    <cellStyle name="Check Cell 11" xfId="8818" xr:uid="{00000000-0005-0000-0000-000060220000}"/>
    <cellStyle name="Check Cell 12" xfId="8819" xr:uid="{00000000-0005-0000-0000-000061220000}"/>
    <cellStyle name="Check Cell 13" xfId="8820" xr:uid="{00000000-0005-0000-0000-000062220000}"/>
    <cellStyle name="Check Cell 14" xfId="8821" xr:uid="{00000000-0005-0000-0000-000063220000}"/>
    <cellStyle name="Check Cell 15" xfId="8822" xr:uid="{00000000-0005-0000-0000-000064220000}"/>
    <cellStyle name="Check Cell 16" xfId="8823" xr:uid="{00000000-0005-0000-0000-000065220000}"/>
    <cellStyle name="Check Cell 17" xfId="8824" xr:uid="{00000000-0005-0000-0000-000066220000}"/>
    <cellStyle name="Check Cell 18" xfId="8825" xr:uid="{00000000-0005-0000-0000-000067220000}"/>
    <cellStyle name="Check Cell 19" xfId="8826" xr:uid="{00000000-0005-0000-0000-000068220000}"/>
    <cellStyle name="Check Cell 2" xfId="8827" xr:uid="{00000000-0005-0000-0000-000069220000}"/>
    <cellStyle name="Check Cell 20" xfId="8828" xr:uid="{00000000-0005-0000-0000-00006A220000}"/>
    <cellStyle name="Check Cell 21" xfId="8829" xr:uid="{00000000-0005-0000-0000-00006B220000}"/>
    <cellStyle name="Check Cell 22" xfId="8830" xr:uid="{00000000-0005-0000-0000-00006C220000}"/>
    <cellStyle name="Check Cell 23" xfId="8831" xr:uid="{00000000-0005-0000-0000-00006D220000}"/>
    <cellStyle name="Check Cell 24" xfId="8832" xr:uid="{00000000-0005-0000-0000-00006E220000}"/>
    <cellStyle name="Check Cell 25" xfId="8833" xr:uid="{00000000-0005-0000-0000-00006F220000}"/>
    <cellStyle name="Check Cell 26" xfId="8834" xr:uid="{00000000-0005-0000-0000-000070220000}"/>
    <cellStyle name="Check Cell 27" xfId="8835" xr:uid="{00000000-0005-0000-0000-000071220000}"/>
    <cellStyle name="Check Cell 28" xfId="8836" xr:uid="{00000000-0005-0000-0000-000072220000}"/>
    <cellStyle name="Check Cell 29" xfId="8837" xr:uid="{00000000-0005-0000-0000-000073220000}"/>
    <cellStyle name="Check Cell 3" xfId="8838" xr:uid="{00000000-0005-0000-0000-000074220000}"/>
    <cellStyle name="Check Cell 4" xfId="8839" xr:uid="{00000000-0005-0000-0000-000075220000}"/>
    <cellStyle name="Check Cell 5" xfId="8840" xr:uid="{00000000-0005-0000-0000-000076220000}"/>
    <cellStyle name="Check Cell 6" xfId="8841" xr:uid="{00000000-0005-0000-0000-000077220000}"/>
    <cellStyle name="Check Cell 7" xfId="8842" xr:uid="{00000000-0005-0000-0000-000078220000}"/>
    <cellStyle name="Check Cell 8" xfId="8843" xr:uid="{00000000-0005-0000-0000-000079220000}"/>
    <cellStyle name="Check Cell 9" xfId="8844" xr:uid="{00000000-0005-0000-0000-00007A220000}"/>
    <cellStyle name="Chi phÝ kh¸c_Book1" xfId="8845" xr:uid="{00000000-0005-0000-0000-00007B220000}"/>
    <cellStyle name="Chuẩn 2" xfId="8846" xr:uid="{00000000-0005-0000-0000-00007C220000}"/>
    <cellStyle name="Chuẩn 2 2" xfId="8847" xr:uid="{00000000-0005-0000-0000-00007D220000}"/>
    <cellStyle name="Chuẩn 2_30a.2014" xfId="8848" xr:uid="{00000000-0005-0000-0000-00007E220000}"/>
    <cellStyle name="Chuẩn 3" xfId="8849" xr:uid="{00000000-0005-0000-0000-00007F220000}"/>
    <cellStyle name="CHUONG" xfId="8850" xr:uid="{00000000-0005-0000-0000-000080220000}"/>
    <cellStyle name="Column_Title" xfId="6439" xr:uid="{00000000-0005-0000-0000-000007190000}"/>
    <cellStyle name="Comma" xfId="1" builtinId="3"/>
    <cellStyle name="Comma  - Style1" xfId="6440" xr:uid="{00000000-0005-0000-0000-000009190000}"/>
    <cellStyle name="Comma  - Style2" xfId="6441" xr:uid="{00000000-0005-0000-0000-00000A190000}"/>
    <cellStyle name="Comma  - Style3" xfId="6442" xr:uid="{00000000-0005-0000-0000-00000B190000}"/>
    <cellStyle name="Comma  - Style4" xfId="6443" xr:uid="{00000000-0005-0000-0000-00000C190000}"/>
    <cellStyle name="Comma  - Style5" xfId="6444" xr:uid="{00000000-0005-0000-0000-00000D190000}"/>
    <cellStyle name="Comma  - Style6" xfId="6445" xr:uid="{00000000-0005-0000-0000-00000E190000}"/>
    <cellStyle name="Comma  - Style7" xfId="6446" xr:uid="{00000000-0005-0000-0000-00000F190000}"/>
    <cellStyle name="Comma  - Style8" xfId="6447" xr:uid="{00000000-0005-0000-0000-000010190000}"/>
    <cellStyle name="Comma %" xfId="6448" xr:uid="{00000000-0005-0000-0000-000011190000}"/>
    <cellStyle name="Comma % 10" xfId="6449" xr:uid="{00000000-0005-0000-0000-000012190000}"/>
    <cellStyle name="Comma % 11" xfId="6450" xr:uid="{00000000-0005-0000-0000-000013190000}"/>
    <cellStyle name="Comma % 12" xfId="6451" xr:uid="{00000000-0005-0000-0000-000014190000}"/>
    <cellStyle name="Comma % 13" xfId="6452" xr:uid="{00000000-0005-0000-0000-000015190000}"/>
    <cellStyle name="Comma % 14" xfId="6453" xr:uid="{00000000-0005-0000-0000-000016190000}"/>
    <cellStyle name="Comma % 15" xfId="6454" xr:uid="{00000000-0005-0000-0000-000017190000}"/>
    <cellStyle name="Comma % 2" xfId="6455" xr:uid="{00000000-0005-0000-0000-000018190000}"/>
    <cellStyle name="Comma % 3" xfId="6456" xr:uid="{00000000-0005-0000-0000-000019190000}"/>
    <cellStyle name="Comma % 4" xfId="6457" xr:uid="{00000000-0005-0000-0000-00001A190000}"/>
    <cellStyle name="Comma % 5" xfId="6458" xr:uid="{00000000-0005-0000-0000-00001B190000}"/>
    <cellStyle name="Comma % 6" xfId="6459" xr:uid="{00000000-0005-0000-0000-00001C190000}"/>
    <cellStyle name="Comma % 7" xfId="6460" xr:uid="{00000000-0005-0000-0000-00001D190000}"/>
    <cellStyle name="Comma % 8" xfId="6461" xr:uid="{00000000-0005-0000-0000-00001E190000}"/>
    <cellStyle name="Comma % 9" xfId="6462" xr:uid="{00000000-0005-0000-0000-00001F190000}"/>
    <cellStyle name="Comma [0] 10" xfId="6463" xr:uid="{00000000-0005-0000-0000-000020190000}"/>
    <cellStyle name="Comma [0] 11" xfId="6464" xr:uid="{00000000-0005-0000-0000-000021190000}"/>
    <cellStyle name="Comma [0] 12" xfId="6465" xr:uid="{00000000-0005-0000-0000-000022190000}"/>
    <cellStyle name="Comma [0] 2" xfId="6466" xr:uid="{00000000-0005-0000-0000-000023190000}"/>
    <cellStyle name="Comma [0] 2 10" xfId="6467" xr:uid="{00000000-0005-0000-0000-000024190000}"/>
    <cellStyle name="Comma [0] 2 11" xfId="6468" xr:uid="{00000000-0005-0000-0000-000025190000}"/>
    <cellStyle name="Comma [0] 2 12" xfId="6469" xr:uid="{00000000-0005-0000-0000-000026190000}"/>
    <cellStyle name="Comma [0] 2 13" xfId="6470" xr:uid="{00000000-0005-0000-0000-000027190000}"/>
    <cellStyle name="Comma [0] 2 14" xfId="6471" xr:uid="{00000000-0005-0000-0000-000028190000}"/>
    <cellStyle name="Comma [0] 2 15" xfId="6472" xr:uid="{00000000-0005-0000-0000-000029190000}"/>
    <cellStyle name="Comma [0] 2 16" xfId="6473" xr:uid="{00000000-0005-0000-0000-00002A190000}"/>
    <cellStyle name="Comma [0] 2 17" xfId="6474" xr:uid="{00000000-0005-0000-0000-00002B190000}"/>
    <cellStyle name="Comma [0] 2 18" xfId="6475" xr:uid="{00000000-0005-0000-0000-00002C190000}"/>
    <cellStyle name="Comma [0] 2 19" xfId="6476" xr:uid="{00000000-0005-0000-0000-00002D190000}"/>
    <cellStyle name="Comma [0] 2 2" xfId="6477" xr:uid="{00000000-0005-0000-0000-00002E190000}"/>
    <cellStyle name="Comma [0] 2 2 2" xfId="6478" xr:uid="{00000000-0005-0000-0000-00002F190000}"/>
    <cellStyle name="Comma [0] 2 20" xfId="6479" xr:uid="{00000000-0005-0000-0000-000030190000}"/>
    <cellStyle name="Comma [0] 2 21" xfId="6480" xr:uid="{00000000-0005-0000-0000-000031190000}"/>
    <cellStyle name="Comma [0] 2 22" xfId="6481" xr:uid="{00000000-0005-0000-0000-000032190000}"/>
    <cellStyle name="Comma [0] 2 23" xfId="6482" xr:uid="{00000000-0005-0000-0000-000033190000}"/>
    <cellStyle name="Comma [0] 2 24" xfId="6483" xr:uid="{00000000-0005-0000-0000-000034190000}"/>
    <cellStyle name="Comma [0] 2 25" xfId="6484" xr:uid="{00000000-0005-0000-0000-000035190000}"/>
    <cellStyle name="Comma [0] 2 26" xfId="6485" xr:uid="{00000000-0005-0000-0000-000036190000}"/>
    <cellStyle name="Comma [0] 2 27" xfId="6486" xr:uid="{00000000-0005-0000-0000-000037190000}"/>
    <cellStyle name="Comma [0] 2 3" xfId="6487" xr:uid="{00000000-0005-0000-0000-000038190000}"/>
    <cellStyle name="Comma [0] 2 4" xfId="6488" xr:uid="{00000000-0005-0000-0000-000039190000}"/>
    <cellStyle name="Comma [0] 2 5" xfId="6489" xr:uid="{00000000-0005-0000-0000-00003A190000}"/>
    <cellStyle name="Comma [0] 2 6" xfId="6490" xr:uid="{00000000-0005-0000-0000-00003B190000}"/>
    <cellStyle name="Comma [0] 2 7" xfId="6491" xr:uid="{00000000-0005-0000-0000-00003C190000}"/>
    <cellStyle name="Comma [0] 2 8" xfId="6492" xr:uid="{00000000-0005-0000-0000-00003D190000}"/>
    <cellStyle name="Comma [0] 2 9" xfId="6493" xr:uid="{00000000-0005-0000-0000-00003E190000}"/>
    <cellStyle name="Comma [0] 2_05-12  KH trung han 2016-2020 - Liem Thinh edited" xfId="6494" xr:uid="{00000000-0005-0000-0000-00003F190000}"/>
    <cellStyle name="Comma [0] 3" xfId="6495" xr:uid="{00000000-0005-0000-0000-000040190000}"/>
    <cellStyle name="Comma [0] 3 2" xfId="6496" xr:uid="{00000000-0005-0000-0000-000041190000}"/>
    <cellStyle name="Comma [0] 3 3" xfId="6497" xr:uid="{00000000-0005-0000-0000-000042190000}"/>
    <cellStyle name="Comma [0] 4" xfId="6498" xr:uid="{00000000-0005-0000-0000-000043190000}"/>
    <cellStyle name="Comma [0] 5" xfId="6499" xr:uid="{00000000-0005-0000-0000-000044190000}"/>
    <cellStyle name="Comma [0] 6" xfId="6500" xr:uid="{00000000-0005-0000-0000-000045190000}"/>
    <cellStyle name="Comma [0] 6 2" xfId="6501" xr:uid="{00000000-0005-0000-0000-000046190000}"/>
    <cellStyle name="Comma [0] 7" xfId="6502" xr:uid="{00000000-0005-0000-0000-000047190000}"/>
    <cellStyle name="Comma [0] 8" xfId="6503" xr:uid="{00000000-0005-0000-0000-000048190000}"/>
    <cellStyle name="Comma [0] 9" xfId="6504" xr:uid="{00000000-0005-0000-0000-000049190000}"/>
    <cellStyle name="Comma [00]" xfId="6505" xr:uid="{00000000-0005-0000-0000-00004A190000}"/>
    <cellStyle name="Comma [00] 10" xfId="6506" xr:uid="{00000000-0005-0000-0000-00004B190000}"/>
    <cellStyle name="Comma [00] 11" xfId="6507" xr:uid="{00000000-0005-0000-0000-00004C190000}"/>
    <cellStyle name="Comma [00] 12" xfId="6508" xr:uid="{00000000-0005-0000-0000-00004D190000}"/>
    <cellStyle name="Comma [00] 13" xfId="6509" xr:uid="{00000000-0005-0000-0000-00004E190000}"/>
    <cellStyle name="Comma [00] 14" xfId="6510" xr:uid="{00000000-0005-0000-0000-00004F190000}"/>
    <cellStyle name="Comma [00] 15" xfId="6511" xr:uid="{00000000-0005-0000-0000-000050190000}"/>
    <cellStyle name="Comma [00] 16" xfId="6512" xr:uid="{00000000-0005-0000-0000-000051190000}"/>
    <cellStyle name="Comma [00] 2" xfId="6513" xr:uid="{00000000-0005-0000-0000-000052190000}"/>
    <cellStyle name="Comma [00] 3" xfId="6514" xr:uid="{00000000-0005-0000-0000-000053190000}"/>
    <cellStyle name="Comma [00] 4" xfId="6515" xr:uid="{00000000-0005-0000-0000-000054190000}"/>
    <cellStyle name="Comma [00] 5" xfId="6516" xr:uid="{00000000-0005-0000-0000-000055190000}"/>
    <cellStyle name="Comma [00] 6" xfId="6517" xr:uid="{00000000-0005-0000-0000-000056190000}"/>
    <cellStyle name="Comma [00] 7" xfId="6518" xr:uid="{00000000-0005-0000-0000-000057190000}"/>
    <cellStyle name="Comma [00] 8" xfId="6519" xr:uid="{00000000-0005-0000-0000-000058190000}"/>
    <cellStyle name="Comma [00] 9" xfId="6520" xr:uid="{00000000-0005-0000-0000-000059190000}"/>
    <cellStyle name="Comma [00]_BQL-ok" xfId="6521" xr:uid="{00000000-0005-0000-0000-00005A190000}"/>
    <cellStyle name="Comma 0.0" xfId="6522" xr:uid="{00000000-0005-0000-0000-00005B190000}"/>
    <cellStyle name="Comma 0.0%" xfId="6523" xr:uid="{00000000-0005-0000-0000-00005C190000}"/>
    <cellStyle name="Comma 0.00" xfId="6524" xr:uid="{00000000-0005-0000-0000-00005D190000}"/>
    <cellStyle name="Comma 0.00%" xfId="6525" xr:uid="{00000000-0005-0000-0000-00005E190000}"/>
    <cellStyle name="Comma 0.000" xfId="6526" xr:uid="{00000000-0005-0000-0000-00005F190000}"/>
    <cellStyle name="Comma 0.000%" xfId="6527" xr:uid="{00000000-0005-0000-0000-000060190000}"/>
    <cellStyle name="Comma 10" xfId="6528" xr:uid="{00000000-0005-0000-0000-000061190000}"/>
    <cellStyle name="Comma 10 10" xfId="10" xr:uid="{00000000-0005-0000-0000-000062190000}"/>
    <cellStyle name="Comma 10 10 2" xfId="6529" xr:uid="{00000000-0005-0000-0000-000063190000}"/>
    <cellStyle name="Comma 10 10 2 3" xfId="6530" xr:uid="{00000000-0005-0000-0000-000064190000}"/>
    <cellStyle name="Comma 10 10 2 4" xfId="6531" xr:uid="{00000000-0005-0000-0000-000065190000}"/>
    <cellStyle name="Comma 10 10 2 5" xfId="6532" xr:uid="{00000000-0005-0000-0000-000066190000}"/>
    <cellStyle name="Comma 10 10 2 5 2" xfId="6533" xr:uid="{00000000-0005-0000-0000-000067190000}"/>
    <cellStyle name="Comma 10 10 2 5 3" xfId="6534" xr:uid="{00000000-0005-0000-0000-000068190000}"/>
    <cellStyle name="Comma 10 10 2 5 4" xfId="44909" xr:uid="{00000000-0005-0000-0000-000069190000}"/>
    <cellStyle name="Comma 10 2" xfId="6535" xr:uid="{00000000-0005-0000-0000-00006A190000}"/>
    <cellStyle name="Comma 10 2 10" xfId="6536" xr:uid="{00000000-0005-0000-0000-00006B190000}"/>
    <cellStyle name="Comma 10 2 11" xfId="6537" xr:uid="{00000000-0005-0000-0000-00006C190000}"/>
    <cellStyle name="Comma 10 2 12" xfId="6538" xr:uid="{00000000-0005-0000-0000-00006D190000}"/>
    <cellStyle name="Comma 10 2 13" xfId="6539" xr:uid="{00000000-0005-0000-0000-00006E190000}"/>
    <cellStyle name="Comma 10 2 14" xfId="6540" xr:uid="{00000000-0005-0000-0000-00006F190000}"/>
    <cellStyle name="Comma 10 2 15" xfId="6541" xr:uid="{00000000-0005-0000-0000-000070190000}"/>
    <cellStyle name="Comma 10 2 16" xfId="6542" xr:uid="{00000000-0005-0000-0000-000071190000}"/>
    <cellStyle name="Comma 10 2 17" xfId="6543" xr:uid="{00000000-0005-0000-0000-000072190000}"/>
    <cellStyle name="Comma 10 2 18" xfId="6544" xr:uid="{00000000-0005-0000-0000-000073190000}"/>
    <cellStyle name="Comma 10 2 19" xfId="6545" xr:uid="{00000000-0005-0000-0000-000074190000}"/>
    <cellStyle name="Comma 10 2 2" xfId="6546" xr:uid="{00000000-0005-0000-0000-000075190000}"/>
    <cellStyle name="Comma 10 2 2 10" xfId="6547" xr:uid="{00000000-0005-0000-0000-000076190000}"/>
    <cellStyle name="Comma 10 2 2 11" xfId="6548" xr:uid="{00000000-0005-0000-0000-000077190000}"/>
    <cellStyle name="Comma 10 2 2 12" xfId="6549" xr:uid="{00000000-0005-0000-0000-000078190000}"/>
    <cellStyle name="Comma 10 2 2 13" xfId="6550" xr:uid="{00000000-0005-0000-0000-000079190000}"/>
    <cellStyle name="Comma 10 2 2 14" xfId="6551" xr:uid="{00000000-0005-0000-0000-00007A190000}"/>
    <cellStyle name="Comma 10 2 2 15" xfId="6552" xr:uid="{00000000-0005-0000-0000-00007B190000}"/>
    <cellStyle name="Comma 10 2 2 16" xfId="6553" xr:uid="{00000000-0005-0000-0000-00007C190000}"/>
    <cellStyle name="Comma 10 2 2 17" xfId="6554" xr:uid="{00000000-0005-0000-0000-00007D190000}"/>
    <cellStyle name="Comma 10 2 2 18" xfId="6555" xr:uid="{00000000-0005-0000-0000-00007E190000}"/>
    <cellStyle name="Comma 10 2 2 19" xfId="6556" xr:uid="{00000000-0005-0000-0000-00007F190000}"/>
    <cellStyle name="Comma 10 2 2 2" xfId="6557" xr:uid="{00000000-0005-0000-0000-000080190000}"/>
    <cellStyle name="Comma 10 2 2 20" xfId="6558" xr:uid="{00000000-0005-0000-0000-000081190000}"/>
    <cellStyle name="Comma 10 2 2 21" xfId="6559" xr:uid="{00000000-0005-0000-0000-000082190000}"/>
    <cellStyle name="Comma 10 2 2 22" xfId="6560" xr:uid="{00000000-0005-0000-0000-000083190000}"/>
    <cellStyle name="Comma 10 2 2 23" xfId="6561" xr:uid="{00000000-0005-0000-0000-000084190000}"/>
    <cellStyle name="Comma 10 2 2 24" xfId="6562" xr:uid="{00000000-0005-0000-0000-000085190000}"/>
    <cellStyle name="Comma 10 2 2 25" xfId="6563" xr:uid="{00000000-0005-0000-0000-000086190000}"/>
    <cellStyle name="Comma 10 2 2 26" xfId="6564" xr:uid="{00000000-0005-0000-0000-000087190000}"/>
    <cellStyle name="Comma 10 2 2 27" xfId="6565" xr:uid="{00000000-0005-0000-0000-000088190000}"/>
    <cellStyle name="Comma 10 2 2 28" xfId="6566" xr:uid="{00000000-0005-0000-0000-000089190000}"/>
    <cellStyle name="Comma 10 2 2 3" xfId="6567" xr:uid="{00000000-0005-0000-0000-00008A190000}"/>
    <cellStyle name="Comma 10 2 2 4" xfId="6568" xr:uid="{00000000-0005-0000-0000-00008B190000}"/>
    <cellStyle name="Comma 10 2 2 5" xfId="6569" xr:uid="{00000000-0005-0000-0000-00008C190000}"/>
    <cellStyle name="Comma 10 2 2 6" xfId="6570" xr:uid="{00000000-0005-0000-0000-00008D190000}"/>
    <cellStyle name="Comma 10 2 2 7" xfId="6571" xr:uid="{00000000-0005-0000-0000-00008E190000}"/>
    <cellStyle name="Comma 10 2 2 8" xfId="6572" xr:uid="{00000000-0005-0000-0000-00008F190000}"/>
    <cellStyle name="Comma 10 2 2 8 2" xfId="6573" xr:uid="{00000000-0005-0000-0000-000090190000}"/>
    <cellStyle name="Comma 10 2 2 9" xfId="6574" xr:uid="{00000000-0005-0000-0000-000091190000}"/>
    <cellStyle name="Comma 10 2 20" xfId="6575" xr:uid="{00000000-0005-0000-0000-000092190000}"/>
    <cellStyle name="Comma 10 2 21" xfId="6576" xr:uid="{00000000-0005-0000-0000-000093190000}"/>
    <cellStyle name="Comma 10 2 3" xfId="6577" xr:uid="{00000000-0005-0000-0000-000094190000}"/>
    <cellStyle name="Comma 10 2 3 10" xfId="6578" xr:uid="{00000000-0005-0000-0000-000095190000}"/>
    <cellStyle name="Comma 10 2 3 11" xfId="6579" xr:uid="{00000000-0005-0000-0000-000096190000}"/>
    <cellStyle name="Comma 10 2 3 12" xfId="6580" xr:uid="{00000000-0005-0000-0000-000097190000}"/>
    <cellStyle name="Comma 10 2 3 13" xfId="6581" xr:uid="{00000000-0005-0000-0000-000098190000}"/>
    <cellStyle name="Comma 10 2 3 14" xfId="6582" xr:uid="{00000000-0005-0000-0000-000099190000}"/>
    <cellStyle name="Comma 10 2 3 15" xfId="6583" xr:uid="{00000000-0005-0000-0000-00009A190000}"/>
    <cellStyle name="Comma 10 2 3 16" xfId="6584" xr:uid="{00000000-0005-0000-0000-00009B190000}"/>
    <cellStyle name="Comma 10 2 3 17" xfId="6585" xr:uid="{00000000-0005-0000-0000-00009C190000}"/>
    <cellStyle name="Comma 10 2 3 18" xfId="6586" xr:uid="{00000000-0005-0000-0000-00009D190000}"/>
    <cellStyle name="Comma 10 2 3 19" xfId="6587" xr:uid="{00000000-0005-0000-0000-00009E190000}"/>
    <cellStyle name="Comma 10 2 3 2" xfId="6588" xr:uid="{00000000-0005-0000-0000-00009F190000}"/>
    <cellStyle name="Comma 10 2 3 2 2" xfId="6589" xr:uid="{00000000-0005-0000-0000-0000A0190000}"/>
    <cellStyle name="Comma 10 2 3 20" xfId="6590" xr:uid="{00000000-0005-0000-0000-0000A1190000}"/>
    <cellStyle name="Comma 10 2 3 21" xfId="6591" xr:uid="{00000000-0005-0000-0000-0000A2190000}"/>
    <cellStyle name="Comma 10 2 3 3" xfId="6592" xr:uid="{00000000-0005-0000-0000-0000A3190000}"/>
    <cellStyle name="Comma 10 2 3 3 2" xfId="6593" xr:uid="{00000000-0005-0000-0000-0000A4190000}"/>
    <cellStyle name="Comma 10 2 3 3 2 2" xfId="6594" xr:uid="{00000000-0005-0000-0000-0000A5190000}"/>
    <cellStyle name="Comma 10 2 3 3 2 2 2" xfId="6595" xr:uid="{00000000-0005-0000-0000-0000A6190000}"/>
    <cellStyle name="Comma 10 2 3 4" xfId="6596" xr:uid="{00000000-0005-0000-0000-0000A7190000}"/>
    <cellStyle name="Comma 10 2 3 5" xfId="6597" xr:uid="{00000000-0005-0000-0000-0000A8190000}"/>
    <cellStyle name="Comma 10 2 3 5 2" xfId="6598" xr:uid="{00000000-0005-0000-0000-0000A9190000}"/>
    <cellStyle name="Comma 10 2 3 6" xfId="6599" xr:uid="{00000000-0005-0000-0000-0000AA190000}"/>
    <cellStyle name="Comma 10 2 3 6 2" xfId="6600" xr:uid="{00000000-0005-0000-0000-0000AB190000}"/>
    <cellStyle name="Comma 10 2 3 7" xfId="6601" xr:uid="{00000000-0005-0000-0000-0000AC190000}"/>
    <cellStyle name="Comma 10 2 3 7 2" xfId="6602" xr:uid="{00000000-0005-0000-0000-0000AD190000}"/>
    <cellStyle name="Comma 10 2 3 8" xfId="6603" xr:uid="{00000000-0005-0000-0000-0000AE190000}"/>
    <cellStyle name="Comma 10 2 3 8 2" xfId="6604" xr:uid="{00000000-0005-0000-0000-0000AF190000}"/>
    <cellStyle name="Comma 10 2 3 9" xfId="6605" xr:uid="{00000000-0005-0000-0000-0000B0190000}"/>
    <cellStyle name="Comma 10 2 4" xfId="6606" xr:uid="{00000000-0005-0000-0000-0000B1190000}"/>
    <cellStyle name="Comma 10 2 4 10" xfId="6607" xr:uid="{00000000-0005-0000-0000-0000B2190000}"/>
    <cellStyle name="Comma 10 2 4 11" xfId="6608" xr:uid="{00000000-0005-0000-0000-0000B3190000}"/>
    <cellStyle name="Comma 10 2 4 12" xfId="6609" xr:uid="{00000000-0005-0000-0000-0000B4190000}"/>
    <cellStyle name="Comma 10 2 4 13" xfId="6610" xr:uid="{00000000-0005-0000-0000-0000B5190000}"/>
    <cellStyle name="Comma 10 2 4 14" xfId="6611" xr:uid="{00000000-0005-0000-0000-0000B6190000}"/>
    <cellStyle name="Comma 10 2 4 15" xfId="6612" xr:uid="{00000000-0005-0000-0000-0000B7190000}"/>
    <cellStyle name="Comma 10 2 4 16" xfId="6613" xr:uid="{00000000-0005-0000-0000-0000B8190000}"/>
    <cellStyle name="Comma 10 2 4 17" xfId="6614" xr:uid="{00000000-0005-0000-0000-0000B9190000}"/>
    <cellStyle name="Comma 10 2 4 18" xfId="6615" xr:uid="{00000000-0005-0000-0000-0000BA190000}"/>
    <cellStyle name="Comma 10 2 4 19" xfId="6616" xr:uid="{00000000-0005-0000-0000-0000BB190000}"/>
    <cellStyle name="Comma 10 2 4 2" xfId="6617" xr:uid="{00000000-0005-0000-0000-0000BC190000}"/>
    <cellStyle name="Comma 10 2 4 2 2" xfId="6618" xr:uid="{00000000-0005-0000-0000-0000BD190000}"/>
    <cellStyle name="Comma 10 2 4 3" xfId="6619" xr:uid="{00000000-0005-0000-0000-0000BE190000}"/>
    <cellStyle name="Comma 10 2 4 4" xfId="6620" xr:uid="{00000000-0005-0000-0000-0000BF190000}"/>
    <cellStyle name="Comma 10 2 4 5" xfId="6621" xr:uid="{00000000-0005-0000-0000-0000C0190000}"/>
    <cellStyle name="Comma 10 2 4 6" xfId="6622" xr:uid="{00000000-0005-0000-0000-0000C1190000}"/>
    <cellStyle name="Comma 10 2 4 7" xfId="6623" xr:uid="{00000000-0005-0000-0000-0000C2190000}"/>
    <cellStyle name="Comma 10 2 4 8" xfId="6624" xr:uid="{00000000-0005-0000-0000-0000C3190000}"/>
    <cellStyle name="Comma 10 2 4 9" xfId="6625" xr:uid="{00000000-0005-0000-0000-0000C4190000}"/>
    <cellStyle name="Comma 10 2 5" xfId="6626" xr:uid="{00000000-0005-0000-0000-0000C5190000}"/>
    <cellStyle name="Comma 10 2 5 10" xfId="6627" xr:uid="{00000000-0005-0000-0000-0000C6190000}"/>
    <cellStyle name="Comma 10 2 5 11" xfId="6628" xr:uid="{00000000-0005-0000-0000-0000C7190000}"/>
    <cellStyle name="Comma 10 2 5 12" xfId="6629" xr:uid="{00000000-0005-0000-0000-0000C8190000}"/>
    <cellStyle name="Comma 10 2 5 13" xfId="6630" xr:uid="{00000000-0005-0000-0000-0000C9190000}"/>
    <cellStyle name="Comma 10 2 5 14" xfId="6631" xr:uid="{00000000-0005-0000-0000-0000CA190000}"/>
    <cellStyle name="Comma 10 2 5 15" xfId="6632" xr:uid="{00000000-0005-0000-0000-0000CB190000}"/>
    <cellStyle name="Comma 10 2 5 16" xfId="6633" xr:uid="{00000000-0005-0000-0000-0000CC190000}"/>
    <cellStyle name="Comma 10 2 5 17" xfId="6634" xr:uid="{00000000-0005-0000-0000-0000CD190000}"/>
    <cellStyle name="Comma 10 2 5 18" xfId="6635" xr:uid="{00000000-0005-0000-0000-0000CE190000}"/>
    <cellStyle name="Comma 10 2 5 19" xfId="6636" xr:uid="{00000000-0005-0000-0000-0000CF190000}"/>
    <cellStyle name="Comma 10 2 5 19 2" xfId="6637" xr:uid="{00000000-0005-0000-0000-0000D0190000}"/>
    <cellStyle name="Comma 10 2 5 2" xfId="6638" xr:uid="{00000000-0005-0000-0000-0000D1190000}"/>
    <cellStyle name="Comma 10 2 5 3" xfId="6639" xr:uid="{00000000-0005-0000-0000-0000D2190000}"/>
    <cellStyle name="Comma 10 2 5 4" xfId="6640" xr:uid="{00000000-0005-0000-0000-0000D3190000}"/>
    <cellStyle name="Comma 10 2 5 5" xfId="6641" xr:uid="{00000000-0005-0000-0000-0000D4190000}"/>
    <cellStyle name="Comma 10 2 5 6" xfId="6642" xr:uid="{00000000-0005-0000-0000-0000D5190000}"/>
    <cellStyle name="Comma 10 2 5 7" xfId="6643" xr:uid="{00000000-0005-0000-0000-0000D6190000}"/>
    <cellStyle name="Comma 10 2 5 8" xfId="6644" xr:uid="{00000000-0005-0000-0000-0000D7190000}"/>
    <cellStyle name="Comma 10 2 5 9" xfId="6645" xr:uid="{00000000-0005-0000-0000-0000D8190000}"/>
    <cellStyle name="Comma 10 2 6" xfId="6646" xr:uid="{00000000-0005-0000-0000-0000D9190000}"/>
    <cellStyle name="Comma 10 2 6 2" xfId="6647" xr:uid="{00000000-0005-0000-0000-0000DA190000}"/>
    <cellStyle name="Comma 10 2 6 3" xfId="6648" xr:uid="{00000000-0005-0000-0000-0000DB190000}"/>
    <cellStyle name="Comma 10 2 7" xfId="6649" xr:uid="{00000000-0005-0000-0000-0000DC190000}"/>
    <cellStyle name="Comma 10 2 7 2" xfId="6650" xr:uid="{00000000-0005-0000-0000-0000DD190000}"/>
    <cellStyle name="Comma 10 2 8" xfId="6651" xr:uid="{00000000-0005-0000-0000-0000DE190000}"/>
    <cellStyle name="Comma 10 2 9" xfId="6652" xr:uid="{00000000-0005-0000-0000-0000DF190000}"/>
    <cellStyle name="Comma 10 3" xfId="6653" xr:uid="{00000000-0005-0000-0000-0000E0190000}"/>
    <cellStyle name="Comma 10 3 2" xfId="6654" xr:uid="{00000000-0005-0000-0000-0000E1190000}"/>
    <cellStyle name="Comma 10 3 3 2" xfId="6655" xr:uid="{00000000-0005-0000-0000-0000E2190000}"/>
    <cellStyle name="Comma 10 4" xfId="6656" xr:uid="{00000000-0005-0000-0000-0000E3190000}"/>
    <cellStyle name="Comma 10 5" xfId="6657" xr:uid="{00000000-0005-0000-0000-0000E4190000}"/>
    <cellStyle name="Comma 10 6" xfId="6658" xr:uid="{00000000-0005-0000-0000-0000E5190000}"/>
    <cellStyle name="Comma 11" xfId="6659" xr:uid="{00000000-0005-0000-0000-0000E6190000}"/>
    <cellStyle name="Comma 11 2" xfId="6660" xr:uid="{00000000-0005-0000-0000-0000E7190000}"/>
    <cellStyle name="Comma 11 2 2" xfId="6661" xr:uid="{00000000-0005-0000-0000-0000E8190000}"/>
    <cellStyle name="Comma 11 2 2 2" xfId="6662" xr:uid="{00000000-0005-0000-0000-0000E9190000}"/>
    <cellStyle name="Comma 11 2 2 2 2" xfId="6663" xr:uid="{00000000-0005-0000-0000-0000EA190000}"/>
    <cellStyle name="Comma 11 2 2 3" xfId="6664" xr:uid="{00000000-0005-0000-0000-0000EB190000}"/>
    <cellStyle name="Comma 11 2 2 4" xfId="6665" xr:uid="{00000000-0005-0000-0000-0000EC190000}"/>
    <cellStyle name="Comma 11 2 2 5" xfId="6666" xr:uid="{00000000-0005-0000-0000-0000ED190000}"/>
    <cellStyle name="Comma 11 2 2 5 2" xfId="6667" xr:uid="{00000000-0005-0000-0000-0000EE190000}"/>
    <cellStyle name="Comma 11 2 2 5 3" xfId="6668" xr:uid="{00000000-0005-0000-0000-0000EF190000}"/>
    <cellStyle name="Comma 11 2 2 6" xfId="6669" xr:uid="{00000000-0005-0000-0000-0000F0190000}"/>
    <cellStyle name="Comma 11 2 2 7" xfId="6670" xr:uid="{00000000-0005-0000-0000-0000F1190000}"/>
    <cellStyle name="Comma 11 2 2 8" xfId="6671" xr:uid="{00000000-0005-0000-0000-0000F2190000}"/>
    <cellStyle name="Comma 11 2 3" xfId="6672" xr:uid="{00000000-0005-0000-0000-0000F3190000}"/>
    <cellStyle name="Comma 11 2 4" xfId="6673" xr:uid="{00000000-0005-0000-0000-0000F4190000}"/>
    <cellStyle name="Comma 11 2 5" xfId="6674" xr:uid="{00000000-0005-0000-0000-0000F5190000}"/>
    <cellStyle name="Comma 11 2 6" xfId="6675" xr:uid="{00000000-0005-0000-0000-0000F6190000}"/>
    <cellStyle name="Comma 11 3" xfId="6676" xr:uid="{00000000-0005-0000-0000-0000F7190000}"/>
    <cellStyle name="Comma 11 3 2" xfId="6677" xr:uid="{00000000-0005-0000-0000-0000F8190000}"/>
    <cellStyle name="Comma 11 3 3" xfId="6678" xr:uid="{00000000-0005-0000-0000-0000F9190000}"/>
    <cellStyle name="Comma 11 4" xfId="6679" xr:uid="{00000000-0005-0000-0000-0000FA190000}"/>
    <cellStyle name="Comma 11 5" xfId="6680" xr:uid="{00000000-0005-0000-0000-0000FB190000}"/>
    <cellStyle name="Comma 11 6" xfId="6681" xr:uid="{00000000-0005-0000-0000-0000FC190000}"/>
    <cellStyle name="Comma 11 6 10" xfId="6682" xr:uid="{00000000-0005-0000-0000-0000FD190000}"/>
    <cellStyle name="Comma 11 6 11" xfId="6683" xr:uid="{00000000-0005-0000-0000-0000FE190000}"/>
    <cellStyle name="Comma 11 6 12" xfId="6684" xr:uid="{00000000-0005-0000-0000-0000FF190000}"/>
    <cellStyle name="Comma 11 6 13" xfId="6685" xr:uid="{00000000-0005-0000-0000-0000001A0000}"/>
    <cellStyle name="Comma 11 6 14" xfId="6686" xr:uid="{00000000-0005-0000-0000-0000011A0000}"/>
    <cellStyle name="Comma 11 6 15" xfId="6687" xr:uid="{00000000-0005-0000-0000-0000021A0000}"/>
    <cellStyle name="Comma 11 6 16" xfId="6688" xr:uid="{00000000-0005-0000-0000-0000031A0000}"/>
    <cellStyle name="Comma 11 6 17" xfId="6689" xr:uid="{00000000-0005-0000-0000-0000041A0000}"/>
    <cellStyle name="Comma 11 6 18" xfId="6690" xr:uid="{00000000-0005-0000-0000-0000051A0000}"/>
    <cellStyle name="Comma 11 6 19" xfId="6691" xr:uid="{00000000-0005-0000-0000-0000061A0000}"/>
    <cellStyle name="Comma 11 6 2" xfId="6692" xr:uid="{00000000-0005-0000-0000-0000071A0000}"/>
    <cellStyle name="Comma 11 6 3" xfId="6693" xr:uid="{00000000-0005-0000-0000-0000081A0000}"/>
    <cellStyle name="Comma 11 6 4" xfId="6694" xr:uid="{00000000-0005-0000-0000-0000091A0000}"/>
    <cellStyle name="Comma 11 6 5" xfId="6695" xr:uid="{00000000-0005-0000-0000-00000A1A0000}"/>
    <cellStyle name="Comma 11 6 6" xfId="6696" xr:uid="{00000000-0005-0000-0000-00000B1A0000}"/>
    <cellStyle name="Comma 11 6 7" xfId="6697" xr:uid="{00000000-0005-0000-0000-00000C1A0000}"/>
    <cellStyle name="Comma 11 6 8" xfId="6698" xr:uid="{00000000-0005-0000-0000-00000D1A0000}"/>
    <cellStyle name="Comma 11 6 9" xfId="6699" xr:uid="{00000000-0005-0000-0000-00000E1A0000}"/>
    <cellStyle name="Comma 11 7" xfId="6700" xr:uid="{00000000-0005-0000-0000-00000F1A0000}"/>
    <cellStyle name="Comma 11 7 2" xfId="6701" xr:uid="{00000000-0005-0000-0000-0000101A0000}"/>
    <cellStyle name="Comma 11 7 2 2" xfId="6702" xr:uid="{00000000-0005-0000-0000-0000111A0000}"/>
    <cellStyle name="Comma 11 7 2 2 2" xfId="6703" xr:uid="{00000000-0005-0000-0000-0000121A0000}"/>
    <cellStyle name="Comma 11 7 2 2 2 2" xfId="6704" xr:uid="{00000000-0005-0000-0000-0000131A0000}"/>
    <cellStyle name="Comma 11 7 2 2 3" xfId="6705" xr:uid="{00000000-0005-0000-0000-0000141A0000}"/>
    <cellStyle name="Comma 11 7 2 3" xfId="6706" xr:uid="{00000000-0005-0000-0000-0000151A0000}"/>
    <cellStyle name="Comma 11 7 2 3 2" xfId="6707" xr:uid="{00000000-0005-0000-0000-0000161A0000}"/>
    <cellStyle name="Comma 11 7 2 3 3" xfId="6708" xr:uid="{00000000-0005-0000-0000-0000171A0000}"/>
    <cellStyle name="Comma 11 7 3" xfId="6709" xr:uid="{00000000-0005-0000-0000-0000181A0000}"/>
    <cellStyle name="Comma 11 7 4" xfId="6710" xr:uid="{00000000-0005-0000-0000-0000191A0000}"/>
    <cellStyle name="Comma 11 7 5" xfId="6711" xr:uid="{00000000-0005-0000-0000-00001A1A0000}"/>
    <cellStyle name="Comma 11 7 5 2" xfId="6712" xr:uid="{00000000-0005-0000-0000-00001B1A0000}"/>
    <cellStyle name="Comma 11 7 6" xfId="6713" xr:uid="{00000000-0005-0000-0000-00001C1A0000}"/>
    <cellStyle name="Comma 11 7 7" xfId="6714" xr:uid="{00000000-0005-0000-0000-00001D1A0000}"/>
    <cellStyle name="Comma 11 7 7 2" xfId="6715" xr:uid="{00000000-0005-0000-0000-00001E1A0000}"/>
    <cellStyle name="Comma 11 7 8" xfId="6716" xr:uid="{00000000-0005-0000-0000-00001F1A0000}"/>
    <cellStyle name="Comma 11 7 9" xfId="6717" xr:uid="{00000000-0005-0000-0000-0000201A0000}"/>
    <cellStyle name="Comma 11 8" xfId="6718" xr:uid="{00000000-0005-0000-0000-0000211A0000}"/>
    <cellStyle name="Comma 11 8 10" xfId="6719" xr:uid="{00000000-0005-0000-0000-0000221A0000}"/>
    <cellStyle name="Comma 11 8 11" xfId="6720" xr:uid="{00000000-0005-0000-0000-0000231A0000}"/>
    <cellStyle name="Comma 11 8 12" xfId="6721" xr:uid="{00000000-0005-0000-0000-0000241A0000}"/>
    <cellStyle name="Comma 11 8 13" xfId="6722" xr:uid="{00000000-0005-0000-0000-0000251A0000}"/>
    <cellStyle name="Comma 11 8 14" xfId="6723" xr:uid="{00000000-0005-0000-0000-0000261A0000}"/>
    <cellStyle name="Comma 11 8 15" xfId="6724" xr:uid="{00000000-0005-0000-0000-0000271A0000}"/>
    <cellStyle name="Comma 11 8 16" xfId="6725" xr:uid="{00000000-0005-0000-0000-0000281A0000}"/>
    <cellStyle name="Comma 11 8 17" xfId="6726" xr:uid="{00000000-0005-0000-0000-0000291A0000}"/>
    <cellStyle name="Comma 11 8 18" xfId="6727" xr:uid="{00000000-0005-0000-0000-00002A1A0000}"/>
    <cellStyle name="Comma 11 8 2" xfId="6728" xr:uid="{00000000-0005-0000-0000-00002B1A0000}"/>
    <cellStyle name="Comma 11 8 3" xfId="6729" xr:uid="{00000000-0005-0000-0000-00002C1A0000}"/>
    <cellStyle name="Comma 11 8 4" xfId="6730" xr:uid="{00000000-0005-0000-0000-00002D1A0000}"/>
    <cellStyle name="Comma 11 8 5" xfId="6731" xr:uid="{00000000-0005-0000-0000-00002E1A0000}"/>
    <cellStyle name="Comma 11 8 6" xfId="6732" xr:uid="{00000000-0005-0000-0000-00002F1A0000}"/>
    <cellStyle name="Comma 11 8 7" xfId="6733" xr:uid="{00000000-0005-0000-0000-0000301A0000}"/>
    <cellStyle name="Comma 11 8 8" xfId="6734" xr:uid="{00000000-0005-0000-0000-0000311A0000}"/>
    <cellStyle name="Comma 11 8 9" xfId="6735" xr:uid="{00000000-0005-0000-0000-0000321A0000}"/>
    <cellStyle name="Comma 11 9" xfId="6736" xr:uid="{00000000-0005-0000-0000-0000331A0000}"/>
    <cellStyle name="Comma 11 9 2" xfId="6737" xr:uid="{00000000-0005-0000-0000-0000341A0000}"/>
    <cellStyle name="Comma 12" xfId="6738" xr:uid="{00000000-0005-0000-0000-0000351A0000}"/>
    <cellStyle name="Comma 12 2" xfId="6739" xr:uid="{00000000-0005-0000-0000-0000361A0000}"/>
    <cellStyle name="Comma 12 2 2" xfId="6740" xr:uid="{00000000-0005-0000-0000-0000371A0000}"/>
    <cellStyle name="Comma 12 2 2 2" xfId="6741" xr:uid="{00000000-0005-0000-0000-0000381A0000}"/>
    <cellStyle name="Comma 12 2 3" xfId="6742" xr:uid="{00000000-0005-0000-0000-0000391A0000}"/>
    <cellStyle name="Comma 12 3" xfId="6743" xr:uid="{00000000-0005-0000-0000-00003A1A0000}"/>
    <cellStyle name="Comma 12 4" xfId="6744" xr:uid="{00000000-0005-0000-0000-00003B1A0000}"/>
    <cellStyle name="Comma 12 4 2" xfId="6745" xr:uid="{00000000-0005-0000-0000-00003C1A0000}"/>
    <cellStyle name="Comma 12 4 2 2" xfId="6746" xr:uid="{00000000-0005-0000-0000-00003D1A0000}"/>
    <cellStyle name="Comma 12 4 2 3" xfId="6747" xr:uid="{00000000-0005-0000-0000-00003E1A0000}"/>
    <cellStyle name="Comma 12 4 2 3 2" xfId="6748" xr:uid="{00000000-0005-0000-0000-00003F1A0000}"/>
    <cellStyle name="Comma 12 4 2 6" xfId="6749" xr:uid="{00000000-0005-0000-0000-0000401A0000}"/>
    <cellStyle name="Comma 12 4 3" xfId="6750" xr:uid="{00000000-0005-0000-0000-0000411A0000}"/>
    <cellStyle name="Comma 12 4 4" xfId="6751" xr:uid="{00000000-0005-0000-0000-0000421A0000}"/>
    <cellStyle name="Comma 12 4 4 2" xfId="6752" xr:uid="{00000000-0005-0000-0000-0000431A0000}"/>
    <cellStyle name="Comma 12 4 4 2 2" xfId="6753" xr:uid="{00000000-0005-0000-0000-0000441A0000}"/>
    <cellStyle name="Comma 12 4 4 2 2 2" xfId="6754" xr:uid="{00000000-0005-0000-0000-0000451A0000}"/>
    <cellStyle name="Comma 12 4 4 2 2 2 2" xfId="6755" xr:uid="{00000000-0005-0000-0000-0000461A0000}"/>
    <cellStyle name="Comma 12 4 4 2 3" xfId="6756" xr:uid="{00000000-0005-0000-0000-0000471A0000}"/>
    <cellStyle name="Comma 12 4 4 2 4" xfId="6757" xr:uid="{00000000-0005-0000-0000-0000481A0000}"/>
    <cellStyle name="Comma 12 4 4 2 5" xfId="6758" xr:uid="{00000000-0005-0000-0000-0000491A0000}"/>
    <cellStyle name="Comma 12 4 4 3" xfId="6759" xr:uid="{00000000-0005-0000-0000-00004A1A0000}"/>
    <cellStyle name="Comma 12 4 4 3 2" xfId="6760" xr:uid="{00000000-0005-0000-0000-00004B1A0000}"/>
    <cellStyle name="Comma 12 4 5" xfId="6761" xr:uid="{00000000-0005-0000-0000-00004C1A0000}"/>
    <cellStyle name="Comma 12 4 5 2" xfId="6762" xr:uid="{00000000-0005-0000-0000-00004D1A0000}"/>
    <cellStyle name="Comma 12 4 5 2 2" xfId="6763" xr:uid="{00000000-0005-0000-0000-00004E1A0000}"/>
    <cellStyle name="Comma 12 4 5 2 2 2" xfId="6764" xr:uid="{00000000-0005-0000-0000-00004F1A0000}"/>
    <cellStyle name="Comma 12 4 6" xfId="6765" xr:uid="{00000000-0005-0000-0000-0000501A0000}"/>
    <cellStyle name="Comma 12 4 6 2 2" xfId="6766" xr:uid="{00000000-0005-0000-0000-0000511A0000}"/>
    <cellStyle name="Comma 12 4 6 3" xfId="6767" xr:uid="{00000000-0005-0000-0000-0000521A0000}"/>
    <cellStyle name="Comma 12 4 6 3 2" xfId="6768" xr:uid="{00000000-0005-0000-0000-0000531A0000}"/>
    <cellStyle name="Comma 12 4 6 3 2 2" xfId="6769" xr:uid="{00000000-0005-0000-0000-0000541A0000}"/>
    <cellStyle name="Comma 12 4 7" xfId="6770" xr:uid="{00000000-0005-0000-0000-0000551A0000}"/>
    <cellStyle name="Comma 12 4 8" xfId="6771" xr:uid="{00000000-0005-0000-0000-0000561A0000}"/>
    <cellStyle name="Comma 12 5" xfId="6772" xr:uid="{00000000-0005-0000-0000-0000571A0000}"/>
    <cellStyle name="Comma 13" xfId="6773" xr:uid="{00000000-0005-0000-0000-0000581A0000}"/>
    <cellStyle name="Comma 13 2" xfId="6774" xr:uid="{00000000-0005-0000-0000-0000591A0000}"/>
    <cellStyle name="Comma 13 2 10" xfId="6775" xr:uid="{00000000-0005-0000-0000-00005A1A0000}"/>
    <cellStyle name="Comma 13 2 11" xfId="6776" xr:uid="{00000000-0005-0000-0000-00005B1A0000}"/>
    <cellStyle name="Comma 13 2 12" xfId="6777" xr:uid="{00000000-0005-0000-0000-00005C1A0000}"/>
    <cellStyle name="Comma 13 2 13" xfId="6778" xr:uid="{00000000-0005-0000-0000-00005D1A0000}"/>
    <cellStyle name="Comma 13 2 14" xfId="6779" xr:uid="{00000000-0005-0000-0000-00005E1A0000}"/>
    <cellStyle name="Comma 13 2 15" xfId="6780" xr:uid="{00000000-0005-0000-0000-00005F1A0000}"/>
    <cellStyle name="Comma 13 2 15 2" xfId="6781" xr:uid="{00000000-0005-0000-0000-0000601A0000}"/>
    <cellStyle name="Comma 13 2 15 3" xfId="6782" xr:uid="{00000000-0005-0000-0000-0000611A0000}"/>
    <cellStyle name="Comma 13 2 2" xfId="6783" xr:uid="{00000000-0005-0000-0000-0000621A0000}"/>
    <cellStyle name="Comma 13 2 2 2" xfId="6784" xr:uid="{00000000-0005-0000-0000-0000631A0000}"/>
    <cellStyle name="Comma 13 2 2 2 2" xfId="6785" xr:uid="{00000000-0005-0000-0000-0000641A0000}"/>
    <cellStyle name="Comma 13 2 2 2 3" xfId="6786" xr:uid="{00000000-0005-0000-0000-0000651A0000}"/>
    <cellStyle name="Comma 13 2 2 3" xfId="6787" xr:uid="{00000000-0005-0000-0000-0000661A0000}"/>
    <cellStyle name="Comma 13 2 2 4" xfId="6788" xr:uid="{00000000-0005-0000-0000-0000671A0000}"/>
    <cellStyle name="Comma 13 2 2 5" xfId="6789" xr:uid="{00000000-0005-0000-0000-0000681A0000}"/>
    <cellStyle name="Comma 13 2 2 6" xfId="6790" xr:uid="{00000000-0005-0000-0000-0000691A0000}"/>
    <cellStyle name="Comma 13 2 2 6 2" xfId="6791" xr:uid="{00000000-0005-0000-0000-00006A1A0000}"/>
    <cellStyle name="Comma 13 2 2 6 2 2" xfId="6792" xr:uid="{00000000-0005-0000-0000-00006B1A0000}"/>
    <cellStyle name="Comma 13 2 2 6 2 2 2" xfId="6793" xr:uid="{00000000-0005-0000-0000-00006C1A0000}"/>
    <cellStyle name="Comma 13 2 2 6 2 2 3" xfId="6794" xr:uid="{00000000-0005-0000-0000-00006D1A0000}"/>
    <cellStyle name="Comma 13 2 2 6 2 3" xfId="6795" xr:uid="{00000000-0005-0000-0000-00006E1A0000}"/>
    <cellStyle name="Comma 13 2 2 6 2 5" xfId="6796" xr:uid="{00000000-0005-0000-0000-00006F1A0000}"/>
    <cellStyle name="Comma 13 2 2 7" xfId="6797" xr:uid="{00000000-0005-0000-0000-0000701A0000}"/>
    <cellStyle name="Comma 13 2 3" xfId="6798" xr:uid="{00000000-0005-0000-0000-0000711A0000}"/>
    <cellStyle name="Comma 13 2 3 2" xfId="6799" xr:uid="{00000000-0005-0000-0000-0000721A0000}"/>
    <cellStyle name="Comma 13 2 3 3" xfId="6800" xr:uid="{00000000-0005-0000-0000-0000731A0000}"/>
    <cellStyle name="Comma 13 2 3 4" xfId="6801" xr:uid="{00000000-0005-0000-0000-0000741A0000}"/>
    <cellStyle name="Comma 13 2 4" xfId="6802" xr:uid="{00000000-0005-0000-0000-0000751A0000}"/>
    <cellStyle name="Comma 13 2 5" xfId="6803" xr:uid="{00000000-0005-0000-0000-0000761A0000}"/>
    <cellStyle name="Comma 13 2 5 10" xfId="6804" xr:uid="{00000000-0005-0000-0000-0000771A0000}"/>
    <cellStyle name="Comma 13 2 5 11" xfId="6805" xr:uid="{00000000-0005-0000-0000-0000781A0000}"/>
    <cellStyle name="Comma 13 2 5 12" xfId="6806" xr:uid="{00000000-0005-0000-0000-0000791A0000}"/>
    <cellStyle name="Comma 13 2 5 13" xfId="6807" xr:uid="{00000000-0005-0000-0000-00007A1A0000}"/>
    <cellStyle name="Comma 13 2 5 14" xfId="6808" xr:uid="{00000000-0005-0000-0000-00007B1A0000}"/>
    <cellStyle name="Comma 13 2 5 15" xfId="6809" xr:uid="{00000000-0005-0000-0000-00007C1A0000}"/>
    <cellStyle name="Comma 13 2 5 2" xfId="6810" xr:uid="{00000000-0005-0000-0000-00007D1A0000}"/>
    <cellStyle name="Comma 13 2 5 2 2" xfId="6811" xr:uid="{00000000-0005-0000-0000-00007E1A0000}"/>
    <cellStyle name="Comma 13 2 5 2 3" xfId="6812" xr:uid="{00000000-0005-0000-0000-00007F1A0000}"/>
    <cellStyle name="Comma 13 2 5 3" xfId="6813" xr:uid="{00000000-0005-0000-0000-0000801A0000}"/>
    <cellStyle name="Comma 13 2 5 3 2" xfId="6814" xr:uid="{00000000-0005-0000-0000-0000811A0000}"/>
    <cellStyle name="Comma 13 2 5 3 3" xfId="6815" xr:uid="{00000000-0005-0000-0000-0000821A0000}"/>
    <cellStyle name="Comma 13 2 5 4" xfId="6816" xr:uid="{00000000-0005-0000-0000-0000831A0000}"/>
    <cellStyle name="Comma 13 2 5 4 2" xfId="6817" xr:uid="{00000000-0005-0000-0000-0000841A0000}"/>
    <cellStyle name="Comma 13 2 5 4 3" xfId="6818" xr:uid="{00000000-0005-0000-0000-0000851A0000}"/>
    <cellStyle name="Comma 13 2 5 4 4" xfId="6819" xr:uid="{00000000-0005-0000-0000-0000861A0000}"/>
    <cellStyle name="Comma 13 2 5 5" xfId="6820" xr:uid="{00000000-0005-0000-0000-0000871A0000}"/>
    <cellStyle name="Comma 13 2 5 6" xfId="6821" xr:uid="{00000000-0005-0000-0000-0000881A0000}"/>
    <cellStyle name="Comma 13 2 5 7" xfId="6822" xr:uid="{00000000-0005-0000-0000-0000891A0000}"/>
    <cellStyle name="Comma 13 2 5 8" xfId="6823" xr:uid="{00000000-0005-0000-0000-00008A1A0000}"/>
    <cellStyle name="Comma 13 2 5 9" xfId="6824" xr:uid="{00000000-0005-0000-0000-00008B1A0000}"/>
    <cellStyle name="Comma 13 2 6" xfId="6825" xr:uid="{00000000-0005-0000-0000-00008C1A0000}"/>
    <cellStyle name="Comma 13 2 6 2" xfId="6826" xr:uid="{00000000-0005-0000-0000-00008D1A0000}"/>
    <cellStyle name="Comma 13 2 6 2 2" xfId="6827" xr:uid="{00000000-0005-0000-0000-00008E1A0000}"/>
    <cellStyle name="Comma 13 2 6 2 2 2" xfId="6828" xr:uid="{00000000-0005-0000-0000-00008F1A0000}"/>
    <cellStyle name="Comma 13 2 6 2 3" xfId="6829" xr:uid="{00000000-0005-0000-0000-0000901A0000}"/>
    <cellStyle name="Comma 13 2 6 2 3 2" xfId="6830" xr:uid="{00000000-0005-0000-0000-0000911A0000}"/>
    <cellStyle name="Comma 13 2 7" xfId="6831" xr:uid="{00000000-0005-0000-0000-0000921A0000}"/>
    <cellStyle name="Comma 13 2 8" xfId="6832" xr:uid="{00000000-0005-0000-0000-0000931A0000}"/>
    <cellStyle name="Comma 13 2 8 2" xfId="6833" xr:uid="{00000000-0005-0000-0000-0000941A0000}"/>
    <cellStyle name="Comma 13 2 9" xfId="6834" xr:uid="{00000000-0005-0000-0000-0000951A0000}"/>
    <cellStyle name="Comma 13 2 9 2" xfId="6835" xr:uid="{00000000-0005-0000-0000-0000961A0000}"/>
    <cellStyle name="Comma 13 2 9 2 2" xfId="6836" xr:uid="{00000000-0005-0000-0000-0000971A0000}"/>
    <cellStyle name="Comma 13 2 9 2 2 2" xfId="6837" xr:uid="{00000000-0005-0000-0000-0000981A0000}"/>
    <cellStyle name="Comma 13 2 9 2 2 2 2" xfId="6838" xr:uid="{00000000-0005-0000-0000-0000991A0000}"/>
    <cellStyle name="Comma 13 2 9 2 2 3" xfId="6839" xr:uid="{00000000-0005-0000-0000-00009A1A0000}"/>
    <cellStyle name="Comma 13 2 9 2 2 3 2" xfId="6840" xr:uid="{00000000-0005-0000-0000-00009B1A0000}"/>
    <cellStyle name="Comma 13 2 9 2 2 4" xfId="6841" xr:uid="{00000000-0005-0000-0000-00009C1A0000}"/>
    <cellStyle name="Comma 13 2 9 2 2 5" xfId="6842" xr:uid="{00000000-0005-0000-0000-00009D1A0000}"/>
    <cellStyle name="Comma 13 2 9 2 2 6" xfId="6843" xr:uid="{00000000-0005-0000-0000-00009E1A0000}"/>
    <cellStyle name="Comma 13 2 9 2 2 7" xfId="6844" xr:uid="{00000000-0005-0000-0000-00009F1A0000}"/>
    <cellStyle name="Comma 13 3" xfId="6845" xr:uid="{00000000-0005-0000-0000-0000A01A0000}"/>
    <cellStyle name="Comma 13 3 2" xfId="6846" xr:uid="{00000000-0005-0000-0000-0000A11A0000}"/>
    <cellStyle name="Comma 13 4" xfId="6847" xr:uid="{00000000-0005-0000-0000-0000A21A0000}"/>
    <cellStyle name="Comma 14" xfId="6848" xr:uid="{00000000-0005-0000-0000-0000A31A0000}"/>
    <cellStyle name="Comma 14 10" xfId="6849" xr:uid="{00000000-0005-0000-0000-0000A41A0000}"/>
    <cellStyle name="Comma 14 11" xfId="6850" xr:uid="{00000000-0005-0000-0000-0000A51A0000}"/>
    <cellStyle name="Comma 14 11 2" xfId="6851" xr:uid="{00000000-0005-0000-0000-0000A61A0000}"/>
    <cellStyle name="Comma 14 12" xfId="6852" xr:uid="{00000000-0005-0000-0000-0000A71A0000}"/>
    <cellStyle name="Comma 14 13" xfId="6853" xr:uid="{00000000-0005-0000-0000-0000A81A0000}"/>
    <cellStyle name="Comma 14 14" xfId="6854" xr:uid="{00000000-0005-0000-0000-0000A91A0000}"/>
    <cellStyle name="Comma 14 15" xfId="6855" xr:uid="{00000000-0005-0000-0000-0000AA1A0000}"/>
    <cellStyle name="Comma 14 16" xfId="6856" xr:uid="{00000000-0005-0000-0000-0000AB1A0000}"/>
    <cellStyle name="Comma 14 17" xfId="6857" xr:uid="{00000000-0005-0000-0000-0000AC1A0000}"/>
    <cellStyle name="Comma 14 17 10" xfId="6858" xr:uid="{00000000-0005-0000-0000-0000AD1A0000}"/>
    <cellStyle name="Comma 14 17 11" xfId="6859" xr:uid="{00000000-0005-0000-0000-0000AE1A0000}"/>
    <cellStyle name="Comma 14 17 12" xfId="6860" xr:uid="{00000000-0005-0000-0000-0000AF1A0000}"/>
    <cellStyle name="Comma 14 17 12 2" xfId="6861" xr:uid="{00000000-0005-0000-0000-0000B01A0000}"/>
    <cellStyle name="Comma 14 17 12 3" xfId="6862" xr:uid="{00000000-0005-0000-0000-0000B11A0000}"/>
    <cellStyle name="Comma 14 17 2" xfId="6863" xr:uid="{00000000-0005-0000-0000-0000B21A0000}"/>
    <cellStyle name="Comma 14 17 3" xfId="6864" xr:uid="{00000000-0005-0000-0000-0000B31A0000}"/>
    <cellStyle name="Comma 14 17 4" xfId="6865" xr:uid="{00000000-0005-0000-0000-0000B41A0000}"/>
    <cellStyle name="Comma 14 17 5" xfId="6866" xr:uid="{00000000-0005-0000-0000-0000B51A0000}"/>
    <cellStyle name="Comma 14 17 6" xfId="6867" xr:uid="{00000000-0005-0000-0000-0000B61A0000}"/>
    <cellStyle name="Comma 14 17 7" xfId="6868" xr:uid="{00000000-0005-0000-0000-0000B71A0000}"/>
    <cellStyle name="Comma 14 17 8" xfId="6869" xr:uid="{00000000-0005-0000-0000-0000B81A0000}"/>
    <cellStyle name="Comma 14 17 9" xfId="6870" xr:uid="{00000000-0005-0000-0000-0000B91A0000}"/>
    <cellStyle name="Comma 14 2" xfId="6871" xr:uid="{00000000-0005-0000-0000-0000BA1A0000}"/>
    <cellStyle name="Comma 14 2 2" xfId="6872" xr:uid="{00000000-0005-0000-0000-0000BB1A0000}"/>
    <cellStyle name="Comma 14 2 2 10" xfId="6873" xr:uid="{00000000-0005-0000-0000-0000BC1A0000}"/>
    <cellStyle name="Comma 14 2 2 11" xfId="6874" xr:uid="{00000000-0005-0000-0000-0000BD1A0000}"/>
    <cellStyle name="Comma 14 2 2 12" xfId="6875" xr:uid="{00000000-0005-0000-0000-0000BE1A0000}"/>
    <cellStyle name="Comma 14 2 2 13" xfId="6876" xr:uid="{00000000-0005-0000-0000-0000BF1A0000}"/>
    <cellStyle name="Comma 14 2 2 14" xfId="6877" xr:uid="{00000000-0005-0000-0000-0000C01A0000}"/>
    <cellStyle name="Comma 14 2 2 15" xfId="6878" xr:uid="{00000000-0005-0000-0000-0000C11A0000}"/>
    <cellStyle name="Comma 14 2 2 16" xfId="6879" xr:uid="{00000000-0005-0000-0000-0000C21A0000}"/>
    <cellStyle name="Comma 14 2 2 2" xfId="6880" xr:uid="{00000000-0005-0000-0000-0000C31A0000}"/>
    <cellStyle name="Comma 14 2 2 2 10" xfId="6881" xr:uid="{00000000-0005-0000-0000-0000C41A0000}"/>
    <cellStyle name="Comma 14 2 2 2 2" xfId="6882" xr:uid="{00000000-0005-0000-0000-0000C51A0000}"/>
    <cellStyle name="Comma 14 2 2 2 2 2" xfId="6883" xr:uid="{00000000-0005-0000-0000-0000C61A0000}"/>
    <cellStyle name="Comma 14 2 2 2 2 2 2" xfId="6884" xr:uid="{00000000-0005-0000-0000-0000C71A0000}"/>
    <cellStyle name="Comma 14 2 2 2 2 3" xfId="6885" xr:uid="{00000000-0005-0000-0000-0000C81A0000}"/>
    <cellStyle name="Comma 14 2 2 2 2 4" xfId="6886" xr:uid="{00000000-0005-0000-0000-0000C91A0000}"/>
    <cellStyle name="Comma 14 2 2 2 2 4 2" xfId="6887" xr:uid="{00000000-0005-0000-0000-0000CA1A0000}"/>
    <cellStyle name="Comma 14 2 2 2 2 5" xfId="6888" xr:uid="{00000000-0005-0000-0000-0000CB1A0000}"/>
    <cellStyle name="Comma 14 2 2 2 2 5 2" xfId="6889" xr:uid="{00000000-0005-0000-0000-0000CC1A0000}"/>
    <cellStyle name="Comma 14 2 2 2 3" xfId="6890" xr:uid="{00000000-0005-0000-0000-0000CD1A0000}"/>
    <cellStyle name="Comma 14 2 2 2 4" xfId="6891" xr:uid="{00000000-0005-0000-0000-0000CE1A0000}"/>
    <cellStyle name="Comma 14 2 2 2 4 2" xfId="6892" xr:uid="{00000000-0005-0000-0000-0000CF1A0000}"/>
    <cellStyle name="Comma 14 2 2 2 5" xfId="6893" xr:uid="{00000000-0005-0000-0000-0000D01A0000}"/>
    <cellStyle name="Comma 14 2 2 2 6" xfId="6894" xr:uid="{00000000-0005-0000-0000-0000D11A0000}"/>
    <cellStyle name="Comma 14 2 2 2 7" xfId="6895" xr:uid="{00000000-0005-0000-0000-0000D21A0000}"/>
    <cellStyle name="Comma 14 2 2 2 7 2" xfId="6896" xr:uid="{00000000-0005-0000-0000-0000D31A0000}"/>
    <cellStyle name="Comma 14 2 2 2 7 3" xfId="6897" xr:uid="{00000000-0005-0000-0000-0000D41A0000}"/>
    <cellStyle name="Comma 14 2 2 2 8" xfId="6898" xr:uid="{00000000-0005-0000-0000-0000D51A0000}"/>
    <cellStyle name="Comma 14 2 2 2 9" xfId="6899" xr:uid="{00000000-0005-0000-0000-0000D61A0000}"/>
    <cellStyle name="Comma 14 2 2 3" xfId="6900" xr:uid="{00000000-0005-0000-0000-0000D71A0000}"/>
    <cellStyle name="Comma 14 2 2 3 10" xfId="6901" xr:uid="{00000000-0005-0000-0000-0000D81A0000}"/>
    <cellStyle name="Comma 14 2 2 3 11" xfId="6902" xr:uid="{00000000-0005-0000-0000-0000D91A0000}"/>
    <cellStyle name="Comma 14 2 2 3 12" xfId="6903" xr:uid="{00000000-0005-0000-0000-0000DA1A0000}"/>
    <cellStyle name="Comma 14 2 2 3 13" xfId="6904" xr:uid="{00000000-0005-0000-0000-0000DB1A0000}"/>
    <cellStyle name="Comma 14 2 2 3 14" xfId="6905" xr:uid="{00000000-0005-0000-0000-0000DC1A0000}"/>
    <cellStyle name="Comma 14 2 2 3 15" xfId="6906" xr:uid="{00000000-0005-0000-0000-0000DD1A0000}"/>
    <cellStyle name="Comma 14 2 2 3 16" xfId="6907" xr:uid="{00000000-0005-0000-0000-0000DE1A0000}"/>
    <cellStyle name="Comma 14 2 2 3 17" xfId="6908" xr:uid="{00000000-0005-0000-0000-0000DF1A0000}"/>
    <cellStyle name="Comma 14 2 2 3 18" xfId="6909" xr:uid="{00000000-0005-0000-0000-0000E01A0000}"/>
    <cellStyle name="Comma 14 2 2 3 2" xfId="6910" xr:uid="{00000000-0005-0000-0000-0000E11A0000}"/>
    <cellStyle name="Comma 14 2 2 3 2 10" xfId="6911" xr:uid="{00000000-0005-0000-0000-0000E21A0000}"/>
    <cellStyle name="Comma 14 2 2 3 2 2" xfId="6912" xr:uid="{00000000-0005-0000-0000-0000E31A0000}"/>
    <cellStyle name="Comma 14 2 2 3 2 2 2" xfId="6913" xr:uid="{00000000-0005-0000-0000-0000E41A0000}"/>
    <cellStyle name="Comma 14 2 2 3 2 3" xfId="6914" xr:uid="{00000000-0005-0000-0000-0000E51A0000}"/>
    <cellStyle name="Comma 14 2 2 3 2 3 2" xfId="6915" xr:uid="{00000000-0005-0000-0000-0000E61A0000}"/>
    <cellStyle name="Comma 14 2 2 3 2 4" xfId="6916" xr:uid="{00000000-0005-0000-0000-0000E71A0000}"/>
    <cellStyle name="Comma 14 2 2 3 2 5" xfId="6917" xr:uid="{00000000-0005-0000-0000-0000E81A0000}"/>
    <cellStyle name="Comma 14 2 2 3 2 6" xfId="6918" xr:uid="{00000000-0005-0000-0000-0000E91A0000}"/>
    <cellStyle name="Comma 14 2 2 3 2 7" xfId="6919" xr:uid="{00000000-0005-0000-0000-0000EA1A0000}"/>
    <cellStyle name="Comma 14 2 2 3 2 8" xfId="6920" xr:uid="{00000000-0005-0000-0000-0000EB1A0000}"/>
    <cellStyle name="Comma 14 2 2 3 2 9" xfId="6921" xr:uid="{00000000-0005-0000-0000-0000EC1A0000}"/>
    <cellStyle name="Comma 14 2 2 3 3" xfId="6922" xr:uid="{00000000-0005-0000-0000-0000ED1A0000}"/>
    <cellStyle name="Comma 14 2 2 3 4" xfId="6923" xr:uid="{00000000-0005-0000-0000-0000EE1A0000}"/>
    <cellStyle name="Comma 14 2 2 3 5" xfId="6924" xr:uid="{00000000-0005-0000-0000-0000EF1A0000}"/>
    <cellStyle name="Comma 14 2 2 3 6" xfId="6925" xr:uid="{00000000-0005-0000-0000-0000F01A0000}"/>
    <cellStyle name="Comma 14 2 2 3 7" xfId="6926" xr:uid="{00000000-0005-0000-0000-0000F11A0000}"/>
    <cellStyle name="Comma 14 2 2 3 8" xfId="6927" xr:uid="{00000000-0005-0000-0000-0000F21A0000}"/>
    <cellStyle name="Comma 14 2 2 3 9" xfId="6928" xr:uid="{00000000-0005-0000-0000-0000F31A0000}"/>
    <cellStyle name="Comma 14 2 2 4" xfId="6929" xr:uid="{00000000-0005-0000-0000-0000F41A0000}"/>
    <cellStyle name="Comma 14 2 2 5" xfId="6930" xr:uid="{00000000-0005-0000-0000-0000F51A0000}"/>
    <cellStyle name="Comma 14 2 2 6" xfId="6931" xr:uid="{00000000-0005-0000-0000-0000F61A0000}"/>
    <cellStyle name="Comma 14 2 2 7" xfId="6932" xr:uid="{00000000-0005-0000-0000-0000F71A0000}"/>
    <cellStyle name="Comma 14 2 2 8" xfId="6933" xr:uid="{00000000-0005-0000-0000-0000F81A0000}"/>
    <cellStyle name="Comma 14 2 2 9" xfId="6934" xr:uid="{00000000-0005-0000-0000-0000F91A0000}"/>
    <cellStyle name="Comma 14 2 3" xfId="6935" xr:uid="{00000000-0005-0000-0000-0000FA1A0000}"/>
    <cellStyle name="Comma 14 2 4" xfId="6936" xr:uid="{00000000-0005-0000-0000-0000FB1A0000}"/>
    <cellStyle name="Comma 14 2 5" xfId="6937" xr:uid="{00000000-0005-0000-0000-0000FC1A0000}"/>
    <cellStyle name="Comma 14 2 6" xfId="6938" xr:uid="{00000000-0005-0000-0000-0000FD1A0000}"/>
    <cellStyle name="Comma 14 2 7" xfId="6939" xr:uid="{00000000-0005-0000-0000-0000FE1A0000}"/>
    <cellStyle name="Comma 14 2 8" xfId="6940" xr:uid="{00000000-0005-0000-0000-0000FF1A0000}"/>
    <cellStyle name="Comma 14 3" xfId="6941" xr:uid="{00000000-0005-0000-0000-0000001B0000}"/>
    <cellStyle name="Comma 14 3 2" xfId="6942" xr:uid="{00000000-0005-0000-0000-0000011B0000}"/>
    <cellStyle name="Comma 14 4" xfId="6943" xr:uid="{00000000-0005-0000-0000-0000021B0000}"/>
    <cellStyle name="Comma 14 5" xfId="6944" xr:uid="{00000000-0005-0000-0000-0000031B0000}"/>
    <cellStyle name="Comma 14 6" xfId="6945" xr:uid="{00000000-0005-0000-0000-0000041B0000}"/>
    <cellStyle name="Comma 14 7" xfId="6946" xr:uid="{00000000-0005-0000-0000-0000051B0000}"/>
    <cellStyle name="Comma 14 8" xfId="6947" xr:uid="{00000000-0005-0000-0000-0000061B0000}"/>
    <cellStyle name="Comma 14 9" xfId="6948" xr:uid="{00000000-0005-0000-0000-0000071B0000}"/>
    <cellStyle name="Comma 15" xfId="6949" xr:uid="{00000000-0005-0000-0000-0000081B0000}"/>
    <cellStyle name="Comma 15 2" xfId="6950" xr:uid="{00000000-0005-0000-0000-0000091B0000}"/>
    <cellStyle name="Comma 15 3" xfId="6951" xr:uid="{00000000-0005-0000-0000-00000A1B0000}"/>
    <cellStyle name="Comma 15 3 2" xfId="6952" xr:uid="{00000000-0005-0000-0000-00000B1B0000}"/>
    <cellStyle name="Comma 15 3 3" xfId="6953" xr:uid="{00000000-0005-0000-0000-00000C1B0000}"/>
    <cellStyle name="Comma 15 4" xfId="6954" xr:uid="{00000000-0005-0000-0000-00000D1B0000}"/>
    <cellStyle name="Comma 16" xfId="6955" xr:uid="{00000000-0005-0000-0000-00000E1B0000}"/>
    <cellStyle name="Comma 16 10" xfId="6956" xr:uid="{00000000-0005-0000-0000-00000F1B0000}"/>
    <cellStyle name="Comma 16 2" xfId="6957" xr:uid="{00000000-0005-0000-0000-0000101B0000}"/>
    <cellStyle name="Comma 16 2 10" xfId="6958" xr:uid="{00000000-0005-0000-0000-0000111B0000}"/>
    <cellStyle name="Comma 16 2 11" xfId="6959" xr:uid="{00000000-0005-0000-0000-0000121B0000}"/>
    <cellStyle name="Comma 16 2 12" xfId="6960" xr:uid="{00000000-0005-0000-0000-0000131B0000}"/>
    <cellStyle name="Comma 16 2 13" xfId="6961" xr:uid="{00000000-0005-0000-0000-0000141B0000}"/>
    <cellStyle name="Comma 16 2 14" xfId="6962" xr:uid="{00000000-0005-0000-0000-0000151B0000}"/>
    <cellStyle name="Comma 16 2 15" xfId="6963" xr:uid="{00000000-0005-0000-0000-0000161B0000}"/>
    <cellStyle name="Comma 16 2 16" xfId="6964" xr:uid="{00000000-0005-0000-0000-0000171B0000}"/>
    <cellStyle name="Comma 16 2 17" xfId="6965" xr:uid="{00000000-0005-0000-0000-0000181B0000}"/>
    <cellStyle name="Comma 16 2 18" xfId="6966" xr:uid="{00000000-0005-0000-0000-0000191B0000}"/>
    <cellStyle name="Comma 16 2 2" xfId="6967" xr:uid="{00000000-0005-0000-0000-00001A1B0000}"/>
    <cellStyle name="Comma 16 2 3" xfId="6968" xr:uid="{00000000-0005-0000-0000-00001B1B0000}"/>
    <cellStyle name="Comma 16 2 4" xfId="6969" xr:uid="{00000000-0005-0000-0000-00001C1B0000}"/>
    <cellStyle name="Comma 16 2 5" xfId="6970" xr:uid="{00000000-0005-0000-0000-00001D1B0000}"/>
    <cellStyle name="Comma 16 2 6" xfId="6971" xr:uid="{00000000-0005-0000-0000-00001E1B0000}"/>
    <cellStyle name="Comma 16 2 7" xfId="6972" xr:uid="{00000000-0005-0000-0000-00001F1B0000}"/>
    <cellStyle name="Comma 16 2 8" xfId="6973" xr:uid="{00000000-0005-0000-0000-0000201B0000}"/>
    <cellStyle name="Comma 16 2 9" xfId="6974" xr:uid="{00000000-0005-0000-0000-0000211B0000}"/>
    <cellStyle name="Comma 16 3" xfId="6975" xr:uid="{00000000-0005-0000-0000-0000221B0000}"/>
    <cellStyle name="Comma 16 3 10" xfId="6976" xr:uid="{00000000-0005-0000-0000-0000231B0000}"/>
    <cellStyle name="Comma 16 3 11" xfId="6977" xr:uid="{00000000-0005-0000-0000-0000241B0000}"/>
    <cellStyle name="Comma 16 3 12" xfId="6978" xr:uid="{00000000-0005-0000-0000-0000251B0000}"/>
    <cellStyle name="Comma 16 3 13" xfId="6979" xr:uid="{00000000-0005-0000-0000-0000261B0000}"/>
    <cellStyle name="Comma 16 3 14" xfId="6980" xr:uid="{00000000-0005-0000-0000-0000271B0000}"/>
    <cellStyle name="Comma 16 3 15" xfId="6981" xr:uid="{00000000-0005-0000-0000-0000281B0000}"/>
    <cellStyle name="Comma 16 3 16" xfId="6982" xr:uid="{00000000-0005-0000-0000-0000291B0000}"/>
    <cellStyle name="Comma 16 3 17" xfId="6983" xr:uid="{00000000-0005-0000-0000-00002A1B0000}"/>
    <cellStyle name="Comma 16 3 18" xfId="6984" xr:uid="{00000000-0005-0000-0000-00002B1B0000}"/>
    <cellStyle name="Comma 16 3 19" xfId="6985" xr:uid="{00000000-0005-0000-0000-00002C1B0000}"/>
    <cellStyle name="Comma 16 3 2" xfId="6986" xr:uid="{00000000-0005-0000-0000-00002D1B0000}"/>
    <cellStyle name="Comma 16 3 2 10" xfId="6987" xr:uid="{00000000-0005-0000-0000-00002E1B0000}"/>
    <cellStyle name="Comma 16 3 2 11" xfId="6988" xr:uid="{00000000-0005-0000-0000-00002F1B0000}"/>
    <cellStyle name="Comma 16 3 2 12" xfId="6989" xr:uid="{00000000-0005-0000-0000-0000301B0000}"/>
    <cellStyle name="Comma 16 3 2 13" xfId="6990" xr:uid="{00000000-0005-0000-0000-0000311B0000}"/>
    <cellStyle name="Comma 16 3 2 14" xfId="6991" xr:uid="{00000000-0005-0000-0000-0000321B0000}"/>
    <cellStyle name="Comma 16 3 2 15" xfId="6992" xr:uid="{00000000-0005-0000-0000-0000331B0000}"/>
    <cellStyle name="Comma 16 3 2 16" xfId="6993" xr:uid="{00000000-0005-0000-0000-0000341B0000}"/>
    <cellStyle name="Comma 16 3 2 17" xfId="6994" xr:uid="{00000000-0005-0000-0000-0000351B0000}"/>
    <cellStyle name="Comma 16 3 2 18" xfId="6995" xr:uid="{00000000-0005-0000-0000-0000361B0000}"/>
    <cellStyle name="Comma 16 3 2 19" xfId="6996" xr:uid="{00000000-0005-0000-0000-0000371B0000}"/>
    <cellStyle name="Comma 16 3 2 2" xfId="6997" xr:uid="{00000000-0005-0000-0000-0000381B0000}"/>
    <cellStyle name="Comma 16 3 2 2 10" xfId="6998" xr:uid="{00000000-0005-0000-0000-0000391B0000}"/>
    <cellStyle name="Comma 16 3 2 2 11" xfId="6999" xr:uid="{00000000-0005-0000-0000-00003A1B0000}"/>
    <cellStyle name="Comma 16 3 2 2 12" xfId="7000" xr:uid="{00000000-0005-0000-0000-00003B1B0000}"/>
    <cellStyle name="Comma 16 3 2 2 13" xfId="7001" xr:uid="{00000000-0005-0000-0000-00003C1B0000}"/>
    <cellStyle name="Comma 16 3 2 2 14" xfId="7002" xr:uid="{00000000-0005-0000-0000-00003D1B0000}"/>
    <cellStyle name="Comma 16 3 2 2 15" xfId="7003" xr:uid="{00000000-0005-0000-0000-00003E1B0000}"/>
    <cellStyle name="Comma 16 3 2 2 16" xfId="7004" xr:uid="{00000000-0005-0000-0000-00003F1B0000}"/>
    <cellStyle name="Comma 16 3 2 2 17" xfId="7005" xr:uid="{00000000-0005-0000-0000-0000401B0000}"/>
    <cellStyle name="Comma 16 3 2 2 18" xfId="7006" xr:uid="{00000000-0005-0000-0000-0000411B0000}"/>
    <cellStyle name="Comma 16 3 2 2 2" xfId="7007" xr:uid="{00000000-0005-0000-0000-0000421B0000}"/>
    <cellStyle name="Comma 16 3 2 2 2 2" xfId="7008" xr:uid="{00000000-0005-0000-0000-0000431B0000}"/>
    <cellStyle name="Comma 16 3 2 2 3" xfId="7009" xr:uid="{00000000-0005-0000-0000-0000441B0000}"/>
    <cellStyle name="Comma 16 3 2 2 4" xfId="7010" xr:uid="{00000000-0005-0000-0000-0000451B0000}"/>
    <cellStyle name="Comma 16 3 2 2 5" xfId="7011" xr:uid="{00000000-0005-0000-0000-0000461B0000}"/>
    <cellStyle name="Comma 16 3 2 2 6" xfId="7012" xr:uid="{00000000-0005-0000-0000-0000471B0000}"/>
    <cellStyle name="Comma 16 3 2 2 7" xfId="7013" xr:uid="{00000000-0005-0000-0000-0000481B0000}"/>
    <cellStyle name="Comma 16 3 2 2 8" xfId="7014" xr:uid="{00000000-0005-0000-0000-0000491B0000}"/>
    <cellStyle name="Comma 16 3 2 2 9" xfId="7015" xr:uid="{00000000-0005-0000-0000-00004A1B0000}"/>
    <cellStyle name="Comma 16 3 2 20" xfId="7016" xr:uid="{00000000-0005-0000-0000-00004B1B0000}"/>
    <cellStyle name="Comma 16 3 2 21" xfId="7017" xr:uid="{00000000-0005-0000-0000-00004C1B0000}"/>
    <cellStyle name="Comma 16 3 2 22" xfId="7018" xr:uid="{00000000-0005-0000-0000-00004D1B0000}"/>
    <cellStyle name="Comma 16 3 2 23" xfId="7019" xr:uid="{00000000-0005-0000-0000-00004E1B0000}"/>
    <cellStyle name="Comma 16 3 2 24" xfId="7020" xr:uid="{00000000-0005-0000-0000-00004F1B0000}"/>
    <cellStyle name="Comma 16 3 2 24 2" xfId="7021" xr:uid="{00000000-0005-0000-0000-0000501B0000}"/>
    <cellStyle name="Comma 16 3 2 24 3" xfId="7022" xr:uid="{00000000-0005-0000-0000-0000511B0000}"/>
    <cellStyle name="Comma 16 3 2 25" xfId="7023" xr:uid="{00000000-0005-0000-0000-0000521B0000}"/>
    <cellStyle name="Comma 16 3 2 26" xfId="7024" xr:uid="{00000000-0005-0000-0000-0000531B0000}"/>
    <cellStyle name="Comma 16 3 2 27" xfId="7025" xr:uid="{00000000-0005-0000-0000-0000541B0000}"/>
    <cellStyle name="Comma 16 3 2 3" xfId="7026" xr:uid="{00000000-0005-0000-0000-0000551B0000}"/>
    <cellStyle name="Comma 16 3 2 3 2" xfId="7027" xr:uid="{00000000-0005-0000-0000-0000561B0000}"/>
    <cellStyle name="Comma 16 3 2 3 2 2" xfId="7028" xr:uid="{00000000-0005-0000-0000-0000571B0000}"/>
    <cellStyle name="Comma 16 3 2 3 2 3" xfId="7029" xr:uid="{00000000-0005-0000-0000-0000581B0000}"/>
    <cellStyle name="Comma 16 3 2 3 2 3 2" xfId="7030" xr:uid="{00000000-0005-0000-0000-0000591B0000}"/>
    <cellStyle name="Comma 16 3 2 3 2 4" xfId="7031" xr:uid="{00000000-0005-0000-0000-00005A1B0000}"/>
    <cellStyle name="Comma 16 3 2 3 3" xfId="7032" xr:uid="{00000000-0005-0000-0000-00005B1B0000}"/>
    <cellStyle name="Comma 16 3 2 4" xfId="7033" xr:uid="{00000000-0005-0000-0000-00005C1B0000}"/>
    <cellStyle name="Comma 16 3 2 4 2" xfId="7034" xr:uid="{00000000-0005-0000-0000-00005D1B0000}"/>
    <cellStyle name="Comma 16 3 2 4 2 2" xfId="7035" xr:uid="{00000000-0005-0000-0000-00005E1B0000}"/>
    <cellStyle name="Comma 16 3 2 4 2 2 2" xfId="7036" xr:uid="{00000000-0005-0000-0000-00005F1B0000}"/>
    <cellStyle name="Comma 16 3 2 4 3" xfId="7037" xr:uid="{00000000-0005-0000-0000-0000601B0000}"/>
    <cellStyle name="Comma 16 3 2 5" xfId="7038" xr:uid="{00000000-0005-0000-0000-0000611B0000}"/>
    <cellStyle name="Comma 16 3 2 6" xfId="7039" xr:uid="{00000000-0005-0000-0000-0000621B0000}"/>
    <cellStyle name="Comma 16 3 2 7" xfId="7040" xr:uid="{00000000-0005-0000-0000-0000631B0000}"/>
    <cellStyle name="Comma 16 3 2 8" xfId="7041" xr:uid="{00000000-0005-0000-0000-0000641B0000}"/>
    <cellStyle name="Comma 16 3 2 9" xfId="7042" xr:uid="{00000000-0005-0000-0000-0000651B0000}"/>
    <cellStyle name="Comma 16 3 20" xfId="7043" xr:uid="{00000000-0005-0000-0000-0000661B0000}"/>
    <cellStyle name="Comma 16 3 21" xfId="7044" xr:uid="{00000000-0005-0000-0000-0000671B0000}"/>
    <cellStyle name="Comma 16 3 22" xfId="7045" xr:uid="{00000000-0005-0000-0000-0000681B0000}"/>
    <cellStyle name="Comma 16 3 23" xfId="7046" xr:uid="{00000000-0005-0000-0000-0000691B0000}"/>
    <cellStyle name="Comma 16 3 24" xfId="7047" xr:uid="{00000000-0005-0000-0000-00006A1B0000}"/>
    <cellStyle name="Comma 16 3 25" xfId="7048" xr:uid="{00000000-0005-0000-0000-00006B1B0000}"/>
    <cellStyle name="Comma 16 3 26" xfId="7049" xr:uid="{00000000-0005-0000-0000-00006C1B0000}"/>
    <cellStyle name="Comma 16 3 27" xfId="7050" xr:uid="{00000000-0005-0000-0000-00006D1B0000}"/>
    <cellStyle name="Comma 16 3 28" xfId="7051" xr:uid="{00000000-0005-0000-0000-00006E1B0000}"/>
    <cellStyle name="Comma 16 3 29" xfId="7052" xr:uid="{00000000-0005-0000-0000-00006F1B0000}"/>
    <cellStyle name="Comma 16 3 3" xfId="7053" xr:uid="{00000000-0005-0000-0000-0000701B0000}"/>
    <cellStyle name="Comma 16 3 3 10" xfId="7054" xr:uid="{00000000-0005-0000-0000-0000711B0000}"/>
    <cellStyle name="Comma 16 3 3 11" xfId="7055" xr:uid="{00000000-0005-0000-0000-0000721B0000}"/>
    <cellStyle name="Comma 16 3 3 12" xfId="7056" xr:uid="{00000000-0005-0000-0000-0000731B0000}"/>
    <cellStyle name="Comma 16 3 3 13" xfId="7057" xr:uid="{00000000-0005-0000-0000-0000741B0000}"/>
    <cellStyle name="Comma 16 3 3 14" xfId="7058" xr:uid="{00000000-0005-0000-0000-0000751B0000}"/>
    <cellStyle name="Comma 16 3 3 15" xfId="7059" xr:uid="{00000000-0005-0000-0000-0000761B0000}"/>
    <cellStyle name="Comma 16 3 3 16" xfId="7060" xr:uid="{00000000-0005-0000-0000-0000771B0000}"/>
    <cellStyle name="Comma 16 3 3 17" xfId="7061" xr:uid="{00000000-0005-0000-0000-0000781B0000}"/>
    <cellStyle name="Comma 16 3 3 18" xfId="7062" xr:uid="{00000000-0005-0000-0000-0000791B0000}"/>
    <cellStyle name="Comma 16 3 3 19" xfId="7063" xr:uid="{00000000-0005-0000-0000-00007A1B0000}"/>
    <cellStyle name="Comma 16 3 3 2" xfId="7064" xr:uid="{00000000-0005-0000-0000-00007B1B0000}"/>
    <cellStyle name="Comma 16 3 3 2 10" xfId="7065" xr:uid="{00000000-0005-0000-0000-00007C1B0000}"/>
    <cellStyle name="Comma 16 3 3 2 11" xfId="7066" xr:uid="{00000000-0005-0000-0000-00007D1B0000}"/>
    <cellStyle name="Comma 16 3 3 2 12" xfId="7067" xr:uid="{00000000-0005-0000-0000-00007E1B0000}"/>
    <cellStyle name="Comma 16 3 3 2 13" xfId="7068" xr:uid="{00000000-0005-0000-0000-00007F1B0000}"/>
    <cellStyle name="Comma 16 3 3 2 14" xfId="7069" xr:uid="{00000000-0005-0000-0000-0000801B0000}"/>
    <cellStyle name="Comma 16 3 3 2 15" xfId="7070" xr:uid="{00000000-0005-0000-0000-0000811B0000}"/>
    <cellStyle name="Comma 16 3 3 2 16" xfId="7071" xr:uid="{00000000-0005-0000-0000-0000821B0000}"/>
    <cellStyle name="Comma 16 3 3 2 17" xfId="7072" xr:uid="{00000000-0005-0000-0000-0000831B0000}"/>
    <cellStyle name="Comma 16 3 3 2 18" xfId="7073" xr:uid="{00000000-0005-0000-0000-0000841B0000}"/>
    <cellStyle name="Comma 16 3 3 2 19" xfId="7074" xr:uid="{00000000-0005-0000-0000-0000851B0000}"/>
    <cellStyle name="Comma 16 3 3 2 2" xfId="7075" xr:uid="{00000000-0005-0000-0000-0000861B0000}"/>
    <cellStyle name="Comma 16 3 3 2 2 10" xfId="7076" xr:uid="{00000000-0005-0000-0000-0000871B0000}"/>
    <cellStyle name="Comma 16 3 3 2 2 11" xfId="7077" xr:uid="{00000000-0005-0000-0000-0000881B0000}"/>
    <cellStyle name="Comma 16 3 3 2 2 12" xfId="7078" xr:uid="{00000000-0005-0000-0000-0000891B0000}"/>
    <cellStyle name="Comma 16 3 3 2 2 13" xfId="7079" xr:uid="{00000000-0005-0000-0000-00008A1B0000}"/>
    <cellStyle name="Comma 16 3 3 2 2 14" xfId="7080" xr:uid="{00000000-0005-0000-0000-00008B1B0000}"/>
    <cellStyle name="Comma 16 3 3 2 2 15" xfId="7081" xr:uid="{00000000-0005-0000-0000-00008C1B0000}"/>
    <cellStyle name="Comma 16 3 3 2 2 16" xfId="7082" xr:uid="{00000000-0005-0000-0000-00008D1B0000}"/>
    <cellStyle name="Comma 16 3 3 2 2 17" xfId="7083" xr:uid="{00000000-0005-0000-0000-00008E1B0000}"/>
    <cellStyle name="Comma 16 3 3 2 2 18" xfId="7084" xr:uid="{00000000-0005-0000-0000-00008F1B0000}"/>
    <cellStyle name="Comma 16 3 3 2 2 2" xfId="7085" xr:uid="{00000000-0005-0000-0000-0000901B0000}"/>
    <cellStyle name="Comma 16 3 3 2 2 2 2" xfId="7086" xr:uid="{00000000-0005-0000-0000-0000911B0000}"/>
    <cellStyle name="Comma 16 3 3 2 2 3" xfId="7087" xr:uid="{00000000-0005-0000-0000-0000921B0000}"/>
    <cellStyle name="Comma 16 3 3 2 2 4" xfId="7088" xr:uid="{00000000-0005-0000-0000-0000931B0000}"/>
    <cellStyle name="Comma 16 3 3 2 2 5" xfId="7089" xr:uid="{00000000-0005-0000-0000-0000941B0000}"/>
    <cellStyle name="Comma 16 3 3 2 2 6" xfId="7090" xr:uid="{00000000-0005-0000-0000-0000951B0000}"/>
    <cellStyle name="Comma 16 3 3 2 2 7" xfId="7091" xr:uid="{00000000-0005-0000-0000-0000961B0000}"/>
    <cellStyle name="Comma 16 3 3 2 2 8" xfId="7092" xr:uid="{00000000-0005-0000-0000-0000971B0000}"/>
    <cellStyle name="Comma 16 3 3 2 2 9" xfId="7093" xr:uid="{00000000-0005-0000-0000-0000981B0000}"/>
    <cellStyle name="Comma 16 3 3 2 20" xfId="7094" xr:uid="{00000000-0005-0000-0000-0000991B0000}"/>
    <cellStyle name="Comma 16 3 3 2 21" xfId="7095" xr:uid="{00000000-0005-0000-0000-00009A1B0000}"/>
    <cellStyle name="Comma 16 3 3 2 22" xfId="7096" xr:uid="{00000000-0005-0000-0000-00009B1B0000}"/>
    <cellStyle name="Comma 16 3 3 2 23" xfId="7097" xr:uid="{00000000-0005-0000-0000-00009C1B0000}"/>
    <cellStyle name="Comma 16 3 3 2 24" xfId="7098" xr:uid="{00000000-0005-0000-0000-00009D1B0000}"/>
    <cellStyle name="Comma 16 3 3 2 3" xfId="7099" xr:uid="{00000000-0005-0000-0000-00009E1B0000}"/>
    <cellStyle name="Comma 16 3 3 2 3 2" xfId="7100" xr:uid="{00000000-0005-0000-0000-00009F1B0000}"/>
    <cellStyle name="Comma 16 3 3 2 4" xfId="7101" xr:uid="{00000000-0005-0000-0000-0000A01B0000}"/>
    <cellStyle name="Comma 16 3 3 2 5" xfId="7102" xr:uid="{00000000-0005-0000-0000-0000A11B0000}"/>
    <cellStyle name="Comma 16 3 3 2 6" xfId="7103" xr:uid="{00000000-0005-0000-0000-0000A21B0000}"/>
    <cellStyle name="Comma 16 3 3 2 7" xfId="7104" xr:uid="{00000000-0005-0000-0000-0000A31B0000}"/>
    <cellStyle name="Comma 16 3 3 2 8" xfId="7105" xr:uid="{00000000-0005-0000-0000-0000A41B0000}"/>
    <cellStyle name="Comma 16 3 3 2 9" xfId="7106" xr:uid="{00000000-0005-0000-0000-0000A51B0000}"/>
    <cellStyle name="Comma 16 3 3 3" xfId="7107" xr:uid="{00000000-0005-0000-0000-0000A61B0000}"/>
    <cellStyle name="Comma 16 3 3 4" xfId="7108" xr:uid="{00000000-0005-0000-0000-0000A71B0000}"/>
    <cellStyle name="Comma 16 3 3 5" xfId="7109" xr:uid="{00000000-0005-0000-0000-0000A81B0000}"/>
    <cellStyle name="Comma 16 3 3 6" xfId="7110" xr:uid="{00000000-0005-0000-0000-0000A91B0000}"/>
    <cellStyle name="Comma 16 3 3 7" xfId="7111" xr:uid="{00000000-0005-0000-0000-0000AA1B0000}"/>
    <cellStyle name="Comma 16 3 3 8" xfId="7112" xr:uid="{00000000-0005-0000-0000-0000AB1B0000}"/>
    <cellStyle name="Comma 16 3 3 9" xfId="7113" xr:uid="{00000000-0005-0000-0000-0000AC1B0000}"/>
    <cellStyle name="Comma 16 3 30" xfId="7114" xr:uid="{00000000-0005-0000-0000-0000AD1B0000}"/>
    <cellStyle name="Comma 16 3 30 10" xfId="7115" xr:uid="{00000000-0005-0000-0000-0000AE1B0000}"/>
    <cellStyle name="Comma 16 3 30 11" xfId="7116" xr:uid="{00000000-0005-0000-0000-0000AF1B0000}"/>
    <cellStyle name="Comma 16 3 30 2" xfId="7117" xr:uid="{00000000-0005-0000-0000-0000B01B0000}"/>
    <cellStyle name="Comma 16 3 30 3" xfId="7118" xr:uid="{00000000-0005-0000-0000-0000B11B0000}"/>
    <cellStyle name="Comma 16 3 30 4" xfId="7119" xr:uid="{00000000-0005-0000-0000-0000B21B0000}"/>
    <cellStyle name="Comma 16 3 30 5" xfId="7120" xr:uid="{00000000-0005-0000-0000-0000B31B0000}"/>
    <cellStyle name="Comma 16 3 30 5 2" xfId="7121" xr:uid="{00000000-0005-0000-0000-0000B41B0000}"/>
    <cellStyle name="Comma 16 3 30 5 2 2" xfId="7122" xr:uid="{00000000-0005-0000-0000-0000B51B0000}"/>
    <cellStyle name="Comma 16 3 30 5 2 3" xfId="7123" xr:uid="{00000000-0005-0000-0000-0000B61B0000}"/>
    <cellStyle name="Comma 16 3 30 5 2 4" xfId="7124" xr:uid="{00000000-0005-0000-0000-0000B71B0000}"/>
    <cellStyle name="Comma 16 3 30 5 2 5" xfId="7125" xr:uid="{00000000-0005-0000-0000-0000B81B0000}"/>
    <cellStyle name="Comma 16 3 30 5 3" xfId="7126" xr:uid="{00000000-0005-0000-0000-0000B91B0000}"/>
    <cellStyle name="Comma 16 3 30 5 4" xfId="7127" xr:uid="{00000000-0005-0000-0000-0000BA1B0000}"/>
    <cellStyle name="Comma 16 3 30 5 5" xfId="7128" xr:uid="{00000000-0005-0000-0000-0000BB1B0000}"/>
    <cellStyle name="Comma 16 3 30 5 6" xfId="7129" xr:uid="{00000000-0005-0000-0000-0000BC1B0000}"/>
    <cellStyle name="Comma 16 3 30 5 7" xfId="7130" xr:uid="{00000000-0005-0000-0000-0000BD1B0000}"/>
    <cellStyle name="Comma 16 3 30 6" xfId="7131" xr:uid="{00000000-0005-0000-0000-0000BE1B0000}"/>
    <cellStyle name="Comma 16 3 30 7" xfId="7132" xr:uid="{00000000-0005-0000-0000-0000BF1B0000}"/>
    <cellStyle name="Comma 16 3 30 8" xfId="7133" xr:uid="{00000000-0005-0000-0000-0000C01B0000}"/>
    <cellStyle name="Comma 16 3 30 8 2" xfId="7134" xr:uid="{00000000-0005-0000-0000-0000C11B0000}"/>
    <cellStyle name="Comma 16 3 30 8 3" xfId="7135" xr:uid="{00000000-0005-0000-0000-0000C21B0000}"/>
    <cellStyle name="Comma 16 3 30 9" xfId="7136" xr:uid="{00000000-0005-0000-0000-0000C31B0000}"/>
    <cellStyle name="Comma 16 3 31" xfId="7137" xr:uid="{00000000-0005-0000-0000-0000C41B0000}"/>
    <cellStyle name="Comma 16 3 32" xfId="7138" xr:uid="{00000000-0005-0000-0000-0000C51B0000}"/>
    <cellStyle name="Comma 16 3 33" xfId="7139" xr:uid="{00000000-0005-0000-0000-0000C61B0000}"/>
    <cellStyle name="Comma 16 3 4" xfId="7140" xr:uid="{00000000-0005-0000-0000-0000C71B0000}"/>
    <cellStyle name="Comma 16 3 4 10" xfId="7141" xr:uid="{00000000-0005-0000-0000-0000C81B0000}"/>
    <cellStyle name="Comma 16 3 4 11" xfId="7142" xr:uid="{00000000-0005-0000-0000-0000C91B0000}"/>
    <cellStyle name="Comma 16 3 4 12" xfId="7143" xr:uid="{00000000-0005-0000-0000-0000CA1B0000}"/>
    <cellStyle name="Comma 16 3 4 13" xfId="7144" xr:uid="{00000000-0005-0000-0000-0000CB1B0000}"/>
    <cellStyle name="Comma 16 3 4 14" xfId="7145" xr:uid="{00000000-0005-0000-0000-0000CC1B0000}"/>
    <cellStyle name="Comma 16 3 4 15" xfId="7146" xr:uid="{00000000-0005-0000-0000-0000CD1B0000}"/>
    <cellStyle name="Comma 16 3 4 16" xfId="7147" xr:uid="{00000000-0005-0000-0000-0000CE1B0000}"/>
    <cellStyle name="Comma 16 3 4 17" xfId="7148" xr:uid="{00000000-0005-0000-0000-0000CF1B0000}"/>
    <cellStyle name="Comma 16 3 4 18" xfId="7149" xr:uid="{00000000-0005-0000-0000-0000D01B0000}"/>
    <cellStyle name="Comma 16 3 4 19" xfId="7150" xr:uid="{00000000-0005-0000-0000-0000D11B0000}"/>
    <cellStyle name="Comma 16 3 4 2" xfId="7151" xr:uid="{00000000-0005-0000-0000-0000D21B0000}"/>
    <cellStyle name="Comma 16 3 4 2 2" xfId="7152" xr:uid="{00000000-0005-0000-0000-0000D31B0000}"/>
    <cellStyle name="Comma 16 3 4 2 3" xfId="7153" xr:uid="{00000000-0005-0000-0000-0000D41B0000}"/>
    <cellStyle name="Comma 16 3 4 2 4" xfId="7154" xr:uid="{00000000-0005-0000-0000-0000D51B0000}"/>
    <cellStyle name="Comma 16 3 4 2 4 2" xfId="7155" xr:uid="{00000000-0005-0000-0000-0000D61B0000}"/>
    <cellStyle name="Comma 16 3 4 2 4 3" xfId="7156" xr:uid="{00000000-0005-0000-0000-0000D71B0000}"/>
    <cellStyle name="Comma 16 3 4 2 4 3 2" xfId="7157" xr:uid="{00000000-0005-0000-0000-0000D81B0000}"/>
    <cellStyle name="Comma 16 3 4 2 4 3 3" xfId="7158" xr:uid="{00000000-0005-0000-0000-0000D91B0000}"/>
    <cellStyle name="Comma 16 3 4 2 4 4" xfId="7159" xr:uid="{00000000-0005-0000-0000-0000DA1B0000}"/>
    <cellStyle name="Comma 16 3 4 3" xfId="7160" xr:uid="{00000000-0005-0000-0000-0000DB1B0000}"/>
    <cellStyle name="Comma 16 3 4 3 2" xfId="7161" xr:uid="{00000000-0005-0000-0000-0000DC1B0000}"/>
    <cellStyle name="Comma 16 3 4 4" xfId="7162" xr:uid="{00000000-0005-0000-0000-0000DD1B0000}"/>
    <cellStyle name="Comma 16 3 4 5" xfId="7163" xr:uid="{00000000-0005-0000-0000-0000DE1B0000}"/>
    <cellStyle name="Comma 16 3 4 6" xfId="7164" xr:uid="{00000000-0005-0000-0000-0000DF1B0000}"/>
    <cellStyle name="Comma 16 3 4 7" xfId="7165" xr:uid="{00000000-0005-0000-0000-0000E01B0000}"/>
    <cellStyle name="Comma 16 3 4 8" xfId="7166" xr:uid="{00000000-0005-0000-0000-0000E11B0000}"/>
    <cellStyle name="Comma 16 3 4 9" xfId="7167" xr:uid="{00000000-0005-0000-0000-0000E21B0000}"/>
    <cellStyle name="Comma 16 3 5" xfId="7168" xr:uid="{00000000-0005-0000-0000-0000E31B0000}"/>
    <cellStyle name="Comma 16 3 6" xfId="7169" xr:uid="{00000000-0005-0000-0000-0000E41B0000}"/>
    <cellStyle name="Comma 16 3 6 2" xfId="7170" xr:uid="{00000000-0005-0000-0000-0000E51B0000}"/>
    <cellStyle name="Comma 16 3 7" xfId="7171" xr:uid="{00000000-0005-0000-0000-0000E61B0000}"/>
    <cellStyle name="Comma 16 3 8" xfId="7172" xr:uid="{00000000-0005-0000-0000-0000E71B0000}"/>
    <cellStyle name="Comma 16 3 9" xfId="7173" xr:uid="{00000000-0005-0000-0000-0000E81B0000}"/>
    <cellStyle name="Comma 16 4" xfId="7174" xr:uid="{00000000-0005-0000-0000-0000E91B0000}"/>
    <cellStyle name="Comma 16 5" xfId="7175" xr:uid="{00000000-0005-0000-0000-0000EA1B0000}"/>
    <cellStyle name="Comma 16 6" xfId="7176" xr:uid="{00000000-0005-0000-0000-0000EB1B0000}"/>
    <cellStyle name="Comma 16 7" xfId="7177" xr:uid="{00000000-0005-0000-0000-0000EC1B0000}"/>
    <cellStyle name="Comma 16 8" xfId="7178" xr:uid="{00000000-0005-0000-0000-0000ED1B0000}"/>
    <cellStyle name="Comma 16 9" xfId="7179" xr:uid="{00000000-0005-0000-0000-0000EE1B0000}"/>
    <cellStyle name="Comma 17" xfId="7180" xr:uid="{00000000-0005-0000-0000-0000EF1B0000}"/>
    <cellStyle name="Comma 17 2" xfId="7181" xr:uid="{00000000-0005-0000-0000-0000F01B0000}"/>
    <cellStyle name="Comma 17 3" xfId="7182" xr:uid="{00000000-0005-0000-0000-0000F11B0000}"/>
    <cellStyle name="Comma 17 4" xfId="7183" xr:uid="{00000000-0005-0000-0000-0000F21B0000}"/>
    <cellStyle name="Comma 18" xfId="7184" xr:uid="{00000000-0005-0000-0000-0000F31B0000}"/>
    <cellStyle name="Comma 18 10" xfId="7185" xr:uid="{00000000-0005-0000-0000-0000F41B0000}"/>
    <cellStyle name="Comma 18 11" xfId="7186" xr:uid="{00000000-0005-0000-0000-0000F51B0000}"/>
    <cellStyle name="Comma 18 12" xfId="7187" xr:uid="{00000000-0005-0000-0000-0000F61B0000}"/>
    <cellStyle name="Comma 18 13" xfId="7188" xr:uid="{00000000-0005-0000-0000-0000F71B0000}"/>
    <cellStyle name="Comma 18 14" xfId="7189" xr:uid="{00000000-0005-0000-0000-0000F81B0000}"/>
    <cellStyle name="Comma 18 15" xfId="7190" xr:uid="{00000000-0005-0000-0000-0000F91B0000}"/>
    <cellStyle name="Comma 18 16" xfId="7191" xr:uid="{00000000-0005-0000-0000-0000FA1B0000}"/>
    <cellStyle name="Comma 18 17" xfId="7192" xr:uid="{00000000-0005-0000-0000-0000FB1B0000}"/>
    <cellStyle name="Comma 18 18" xfId="7193" xr:uid="{00000000-0005-0000-0000-0000FC1B0000}"/>
    <cellStyle name="Comma 18 19" xfId="7194" xr:uid="{00000000-0005-0000-0000-0000FD1B0000}"/>
    <cellStyle name="Comma 18 2" xfId="7195" xr:uid="{00000000-0005-0000-0000-0000FE1B0000}"/>
    <cellStyle name="Comma 18 2 10" xfId="7196" xr:uid="{00000000-0005-0000-0000-0000FF1B0000}"/>
    <cellStyle name="Comma 18 2 11" xfId="7197" xr:uid="{00000000-0005-0000-0000-0000001C0000}"/>
    <cellStyle name="Comma 18 2 12" xfId="7198" xr:uid="{00000000-0005-0000-0000-0000011C0000}"/>
    <cellStyle name="Comma 18 2 13" xfId="7199" xr:uid="{00000000-0005-0000-0000-0000021C0000}"/>
    <cellStyle name="Comma 18 2 14" xfId="7200" xr:uid="{00000000-0005-0000-0000-0000031C0000}"/>
    <cellStyle name="Comma 18 2 15" xfId="7201" xr:uid="{00000000-0005-0000-0000-0000041C0000}"/>
    <cellStyle name="Comma 18 2 16" xfId="7202" xr:uid="{00000000-0005-0000-0000-0000051C0000}"/>
    <cellStyle name="Comma 18 2 17" xfId="7203" xr:uid="{00000000-0005-0000-0000-0000061C0000}"/>
    <cellStyle name="Comma 18 2 18" xfId="7204" xr:uid="{00000000-0005-0000-0000-0000071C0000}"/>
    <cellStyle name="Comma 18 2 19" xfId="7205" xr:uid="{00000000-0005-0000-0000-0000081C0000}"/>
    <cellStyle name="Comma 18 2 2" xfId="7206" xr:uid="{00000000-0005-0000-0000-0000091C0000}"/>
    <cellStyle name="Comma 18 2 2 10" xfId="7207" xr:uid="{00000000-0005-0000-0000-00000A1C0000}"/>
    <cellStyle name="Comma 18 2 2 11" xfId="7208" xr:uid="{00000000-0005-0000-0000-00000B1C0000}"/>
    <cellStyle name="Comma 18 2 2 12" xfId="7209" xr:uid="{00000000-0005-0000-0000-00000C1C0000}"/>
    <cellStyle name="Comma 18 2 2 13" xfId="7210" xr:uid="{00000000-0005-0000-0000-00000D1C0000}"/>
    <cellStyle name="Comma 18 2 2 14" xfId="7211" xr:uid="{00000000-0005-0000-0000-00000E1C0000}"/>
    <cellStyle name="Comma 18 2 2 15" xfId="7212" xr:uid="{00000000-0005-0000-0000-00000F1C0000}"/>
    <cellStyle name="Comma 18 2 2 16" xfId="7213" xr:uid="{00000000-0005-0000-0000-0000101C0000}"/>
    <cellStyle name="Comma 18 2 2 17" xfId="7214" xr:uid="{00000000-0005-0000-0000-0000111C0000}"/>
    <cellStyle name="Comma 18 2 2 18" xfId="7215" xr:uid="{00000000-0005-0000-0000-0000121C0000}"/>
    <cellStyle name="Comma 18 2 2 19" xfId="7216" xr:uid="{00000000-0005-0000-0000-0000131C0000}"/>
    <cellStyle name="Comma 18 2 2 2" xfId="7217" xr:uid="{00000000-0005-0000-0000-0000141C0000}"/>
    <cellStyle name="Comma 18 2 2 3" xfId="7218" xr:uid="{00000000-0005-0000-0000-0000151C0000}"/>
    <cellStyle name="Comma 18 2 2 4" xfId="7219" xr:uid="{00000000-0005-0000-0000-0000161C0000}"/>
    <cellStyle name="Comma 18 2 2 5" xfId="7220" xr:uid="{00000000-0005-0000-0000-0000171C0000}"/>
    <cellStyle name="Comma 18 2 2 6" xfId="7221" xr:uid="{00000000-0005-0000-0000-0000181C0000}"/>
    <cellStyle name="Comma 18 2 2 7" xfId="7222" xr:uid="{00000000-0005-0000-0000-0000191C0000}"/>
    <cellStyle name="Comma 18 2 2 8" xfId="7223" xr:uid="{00000000-0005-0000-0000-00001A1C0000}"/>
    <cellStyle name="Comma 18 2 2 9" xfId="7224" xr:uid="{00000000-0005-0000-0000-00001B1C0000}"/>
    <cellStyle name="Comma 18 2 20" xfId="7225" xr:uid="{00000000-0005-0000-0000-00001C1C0000}"/>
    <cellStyle name="Comma 18 2 21" xfId="7226" xr:uid="{00000000-0005-0000-0000-00001D1C0000}"/>
    <cellStyle name="Comma 18 2 3" xfId="7227" xr:uid="{00000000-0005-0000-0000-00001E1C0000}"/>
    <cellStyle name="Comma 18 2 3 2" xfId="7228" xr:uid="{00000000-0005-0000-0000-00001F1C0000}"/>
    <cellStyle name="Comma 18 2 4" xfId="7229" xr:uid="{00000000-0005-0000-0000-0000201C0000}"/>
    <cellStyle name="Comma 18 2 5" xfId="7230" xr:uid="{00000000-0005-0000-0000-0000211C0000}"/>
    <cellStyle name="Comma 18 2 6" xfId="7231" xr:uid="{00000000-0005-0000-0000-0000221C0000}"/>
    <cellStyle name="Comma 18 2 7" xfId="7232" xr:uid="{00000000-0005-0000-0000-0000231C0000}"/>
    <cellStyle name="Comma 18 2 8" xfId="7233" xr:uid="{00000000-0005-0000-0000-0000241C0000}"/>
    <cellStyle name="Comma 18 2 9" xfId="7234" xr:uid="{00000000-0005-0000-0000-0000251C0000}"/>
    <cellStyle name="Comma 18 20" xfId="7235" xr:uid="{00000000-0005-0000-0000-0000261C0000}"/>
    <cellStyle name="Comma 18 21" xfId="7236" xr:uid="{00000000-0005-0000-0000-0000271C0000}"/>
    <cellStyle name="Comma 18 22" xfId="7237" xr:uid="{00000000-0005-0000-0000-0000281C0000}"/>
    <cellStyle name="Comma 18 23" xfId="7238" xr:uid="{00000000-0005-0000-0000-0000291C0000}"/>
    <cellStyle name="Comma 18 3" xfId="7239" xr:uid="{00000000-0005-0000-0000-00002A1C0000}"/>
    <cellStyle name="Comma 18 3 2" xfId="7240" xr:uid="{00000000-0005-0000-0000-00002B1C0000}"/>
    <cellStyle name="Comma 18 3 3" xfId="7241" xr:uid="{00000000-0005-0000-0000-00002C1C0000}"/>
    <cellStyle name="Comma 18 4" xfId="7242" xr:uid="{00000000-0005-0000-0000-00002D1C0000}"/>
    <cellStyle name="Comma 18 4 2" xfId="7243" xr:uid="{00000000-0005-0000-0000-00002E1C0000}"/>
    <cellStyle name="Comma 18 4 3" xfId="7244" xr:uid="{00000000-0005-0000-0000-00002F1C0000}"/>
    <cellStyle name="Comma 18 5" xfId="7245" xr:uid="{00000000-0005-0000-0000-0000301C0000}"/>
    <cellStyle name="Comma 18 5 2" xfId="7246" xr:uid="{00000000-0005-0000-0000-0000311C0000}"/>
    <cellStyle name="Comma 18 6" xfId="7247" xr:uid="{00000000-0005-0000-0000-0000321C0000}"/>
    <cellStyle name="Comma 18 7" xfId="7248" xr:uid="{00000000-0005-0000-0000-0000331C0000}"/>
    <cellStyle name="Comma 18 8" xfId="7249" xr:uid="{00000000-0005-0000-0000-0000341C0000}"/>
    <cellStyle name="Comma 18 9" xfId="7250" xr:uid="{00000000-0005-0000-0000-0000351C0000}"/>
    <cellStyle name="Comma 19" xfId="7251" xr:uid="{00000000-0005-0000-0000-0000361C0000}"/>
    <cellStyle name="Comma 19 2" xfId="7252" xr:uid="{00000000-0005-0000-0000-0000371C0000}"/>
    <cellStyle name="Comma 19 3" xfId="7253" xr:uid="{00000000-0005-0000-0000-0000381C0000}"/>
    <cellStyle name="Comma 19 4" xfId="7254" xr:uid="{00000000-0005-0000-0000-0000391C0000}"/>
    <cellStyle name="Comma 19 5" xfId="7255" xr:uid="{00000000-0005-0000-0000-00003A1C0000}"/>
    <cellStyle name="Comma 2" xfId="5" xr:uid="{00000000-0005-0000-0000-00003B1C0000}"/>
    <cellStyle name="Comma 2 10" xfId="7256" xr:uid="{00000000-0005-0000-0000-00003C1C0000}"/>
    <cellStyle name="Comma 2 10 2" xfId="7257" xr:uid="{00000000-0005-0000-0000-00003D1C0000}"/>
    <cellStyle name="Comma 2 10 2 2" xfId="7258" xr:uid="{00000000-0005-0000-0000-00003E1C0000}"/>
    <cellStyle name="Comma 2 10 2 3" xfId="7259" xr:uid="{00000000-0005-0000-0000-00003F1C0000}"/>
    <cellStyle name="Comma 2 10 3" xfId="7260" xr:uid="{00000000-0005-0000-0000-0000401C0000}"/>
    <cellStyle name="Comma 2 10 3 2" xfId="7261" xr:uid="{00000000-0005-0000-0000-0000411C0000}"/>
    <cellStyle name="Comma 2 10 4" xfId="7262" xr:uid="{00000000-0005-0000-0000-0000421C0000}"/>
    <cellStyle name="Comma 2 10 5" xfId="7263" xr:uid="{00000000-0005-0000-0000-0000431C0000}"/>
    <cellStyle name="Comma 2 11" xfId="7264" xr:uid="{00000000-0005-0000-0000-0000441C0000}"/>
    <cellStyle name="Comma 2 12" xfId="7265" xr:uid="{00000000-0005-0000-0000-0000451C0000}"/>
    <cellStyle name="Comma 2 13" xfId="7266" xr:uid="{00000000-0005-0000-0000-0000461C0000}"/>
    <cellStyle name="Comma 2 14" xfId="7267" xr:uid="{00000000-0005-0000-0000-0000471C0000}"/>
    <cellStyle name="Comma 2 15" xfId="7268" xr:uid="{00000000-0005-0000-0000-0000481C0000}"/>
    <cellStyle name="Comma 2 16" xfId="7269" xr:uid="{00000000-0005-0000-0000-0000491C0000}"/>
    <cellStyle name="Comma 2 17" xfId="7270" xr:uid="{00000000-0005-0000-0000-00004A1C0000}"/>
    <cellStyle name="Comma 2 18" xfId="7271" xr:uid="{00000000-0005-0000-0000-00004B1C0000}"/>
    <cellStyle name="Comma 2 19" xfId="7272" xr:uid="{00000000-0005-0000-0000-00004C1C0000}"/>
    <cellStyle name="Comma 2 2" xfId="7" xr:uid="{00000000-0005-0000-0000-00004D1C0000}"/>
    <cellStyle name="Comma 2 2 10" xfId="7273" xr:uid="{00000000-0005-0000-0000-00004E1C0000}"/>
    <cellStyle name="Comma 2 2 11" xfId="7274" xr:uid="{00000000-0005-0000-0000-00004F1C0000}"/>
    <cellStyle name="Comma 2 2 12" xfId="7275" xr:uid="{00000000-0005-0000-0000-0000501C0000}"/>
    <cellStyle name="Comma 2 2 13" xfId="7276" xr:uid="{00000000-0005-0000-0000-0000511C0000}"/>
    <cellStyle name="Comma 2 2 14" xfId="7277" xr:uid="{00000000-0005-0000-0000-0000521C0000}"/>
    <cellStyle name="Comma 2 2 15" xfId="7278" xr:uid="{00000000-0005-0000-0000-0000531C0000}"/>
    <cellStyle name="Comma 2 2 16" xfId="7279" xr:uid="{00000000-0005-0000-0000-0000541C0000}"/>
    <cellStyle name="Comma 2 2 17" xfId="7280" xr:uid="{00000000-0005-0000-0000-0000551C0000}"/>
    <cellStyle name="Comma 2 2 18" xfId="7281" xr:uid="{00000000-0005-0000-0000-0000561C0000}"/>
    <cellStyle name="Comma 2 2 19" xfId="7282" xr:uid="{00000000-0005-0000-0000-0000571C0000}"/>
    <cellStyle name="Comma 2 2 2" xfId="7283" xr:uid="{00000000-0005-0000-0000-0000581C0000}"/>
    <cellStyle name="Comma 2 2 2 10" xfId="7284" xr:uid="{00000000-0005-0000-0000-0000591C0000}"/>
    <cellStyle name="Comma 2 2 2 11" xfId="7285" xr:uid="{00000000-0005-0000-0000-00005A1C0000}"/>
    <cellStyle name="Comma 2 2 2 12" xfId="7286" xr:uid="{00000000-0005-0000-0000-00005B1C0000}"/>
    <cellStyle name="Comma 2 2 2 13" xfId="7287" xr:uid="{00000000-0005-0000-0000-00005C1C0000}"/>
    <cellStyle name="Comma 2 2 2 14" xfId="7288" xr:uid="{00000000-0005-0000-0000-00005D1C0000}"/>
    <cellStyle name="Comma 2 2 2 15" xfId="7289" xr:uid="{00000000-0005-0000-0000-00005E1C0000}"/>
    <cellStyle name="Comma 2 2 2 16" xfId="7290" xr:uid="{00000000-0005-0000-0000-00005F1C0000}"/>
    <cellStyle name="Comma 2 2 2 17" xfId="7291" xr:uid="{00000000-0005-0000-0000-0000601C0000}"/>
    <cellStyle name="Comma 2 2 2 18" xfId="7292" xr:uid="{00000000-0005-0000-0000-0000611C0000}"/>
    <cellStyle name="Comma 2 2 2 19" xfId="7293" xr:uid="{00000000-0005-0000-0000-0000621C0000}"/>
    <cellStyle name="Comma 2 2 2 2" xfId="7294" xr:uid="{00000000-0005-0000-0000-0000631C0000}"/>
    <cellStyle name="Comma 2 2 2 2 2" xfId="7295" xr:uid="{00000000-0005-0000-0000-0000641C0000}"/>
    <cellStyle name="Comma 2 2 2 20" xfId="7296" xr:uid="{00000000-0005-0000-0000-0000651C0000}"/>
    <cellStyle name="Comma 2 2 2 21" xfId="7297" xr:uid="{00000000-0005-0000-0000-0000661C0000}"/>
    <cellStyle name="Comma 2 2 2 22" xfId="7298" xr:uid="{00000000-0005-0000-0000-0000671C0000}"/>
    <cellStyle name="Comma 2 2 2 23" xfId="7299" xr:uid="{00000000-0005-0000-0000-0000681C0000}"/>
    <cellStyle name="Comma 2 2 2 24" xfId="7300" xr:uid="{00000000-0005-0000-0000-0000691C0000}"/>
    <cellStyle name="Comma 2 2 2 3" xfId="7301" xr:uid="{00000000-0005-0000-0000-00006A1C0000}"/>
    <cellStyle name="Comma 2 2 2 4" xfId="7302" xr:uid="{00000000-0005-0000-0000-00006B1C0000}"/>
    <cellStyle name="Comma 2 2 2 5" xfId="7303" xr:uid="{00000000-0005-0000-0000-00006C1C0000}"/>
    <cellStyle name="Comma 2 2 2 6" xfId="7304" xr:uid="{00000000-0005-0000-0000-00006D1C0000}"/>
    <cellStyle name="Comma 2 2 2 7" xfId="7305" xr:uid="{00000000-0005-0000-0000-00006E1C0000}"/>
    <cellStyle name="Comma 2 2 2 8" xfId="7306" xr:uid="{00000000-0005-0000-0000-00006F1C0000}"/>
    <cellStyle name="Comma 2 2 2 9" xfId="7307" xr:uid="{00000000-0005-0000-0000-0000701C0000}"/>
    <cellStyle name="Comma 2 2 20" xfId="7308" xr:uid="{00000000-0005-0000-0000-0000711C0000}"/>
    <cellStyle name="Comma 2 2 21" xfId="7309" xr:uid="{00000000-0005-0000-0000-0000721C0000}"/>
    <cellStyle name="Comma 2 2 22" xfId="7310" xr:uid="{00000000-0005-0000-0000-0000731C0000}"/>
    <cellStyle name="Comma 2 2 23" xfId="7311" xr:uid="{00000000-0005-0000-0000-0000741C0000}"/>
    <cellStyle name="Comma 2 2 24" xfId="7312" xr:uid="{00000000-0005-0000-0000-0000751C0000}"/>
    <cellStyle name="Comma 2 2 24 2" xfId="7313" xr:uid="{00000000-0005-0000-0000-0000761C0000}"/>
    <cellStyle name="Comma 2 2 25" xfId="7314" xr:uid="{00000000-0005-0000-0000-0000771C0000}"/>
    <cellStyle name="Comma 2 2 26" xfId="7315" xr:uid="{00000000-0005-0000-0000-0000781C0000}"/>
    <cellStyle name="Comma 2 2 27" xfId="7316" xr:uid="{00000000-0005-0000-0000-0000791C0000}"/>
    <cellStyle name="Comma 2 2 28" xfId="7317" xr:uid="{00000000-0005-0000-0000-00007A1C0000}"/>
    <cellStyle name="Comma 2 2 29" xfId="7318" xr:uid="{00000000-0005-0000-0000-00007B1C0000}"/>
    <cellStyle name="Comma 2 2 3" xfId="7319" xr:uid="{00000000-0005-0000-0000-00007C1C0000}"/>
    <cellStyle name="Comma 2 2 3 2" xfId="7320" xr:uid="{00000000-0005-0000-0000-00007D1C0000}"/>
    <cellStyle name="Comma 2 2 30" xfId="7321" xr:uid="{00000000-0005-0000-0000-00007E1C0000}"/>
    <cellStyle name="Comma 2 2 31" xfId="7322" xr:uid="{00000000-0005-0000-0000-00007F1C0000}"/>
    <cellStyle name="Comma 2 2 32" xfId="7323" xr:uid="{00000000-0005-0000-0000-0000801C0000}"/>
    <cellStyle name="Comma 2 2 33" xfId="7324" xr:uid="{00000000-0005-0000-0000-0000811C0000}"/>
    <cellStyle name="Comma 2 2 34" xfId="7325" xr:uid="{00000000-0005-0000-0000-0000821C0000}"/>
    <cellStyle name="Comma 2 2 35" xfId="7326" xr:uid="{00000000-0005-0000-0000-0000831C0000}"/>
    <cellStyle name="Comma 2 2 4" xfId="7327" xr:uid="{00000000-0005-0000-0000-0000841C0000}"/>
    <cellStyle name="Comma 2 2 5" xfId="7328" xr:uid="{00000000-0005-0000-0000-0000851C0000}"/>
    <cellStyle name="Comma 2 2 6" xfId="7329" xr:uid="{00000000-0005-0000-0000-0000861C0000}"/>
    <cellStyle name="Comma 2 2 7" xfId="7330" xr:uid="{00000000-0005-0000-0000-0000871C0000}"/>
    <cellStyle name="Comma 2 2 8" xfId="7331" xr:uid="{00000000-0005-0000-0000-0000881C0000}"/>
    <cellStyle name="Comma 2 2 9" xfId="7332" xr:uid="{00000000-0005-0000-0000-0000891C0000}"/>
    <cellStyle name="Comma 2 2_05-12  KH trung han 2016-2020 - Liem Thinh edited" xfId="7333" xr:uid="{00000000-0005-0000-0000-00008A1C0000}"/>
    <cellStyle name="Comma 2 20" xfId="7334" xr:uid="{00000000-0005-0000-0000-00008B1C0000}"/>
    <cellStyle name="Comma 2 21" xfId="7335" xr:uid="{00000000-0005-0000-0000-00008C1C0000}"/>
    <cellStyle name="Comma 2 22" xfId="7336" xr:uid="{00000000-0005-0000-0000-00008D1C0000}"/>
    <cellStyle name="Comma 2 23" xfId="7337" xr:uid="{00000000-0005-0000-0000-00008E1C0000}"/>
    <cellStyle name="Comma 2 24" xfId="7338" xr:uid="{00000000-0005-0000-0000-00008F1C0000}"/>
    <cellStyle name="Comma 2 25" xfId="7339" xr:uid="{00000000-0005-0000-0000-0000901C0000}"/>
    <cellStyle name="Comma 2 26" xfId="7340" xr:uid="{00000000-0005-0000-0000-0000911C0000}"/>
    <cellStyle name="Comma 2 26 2" xfId="7341" xr:uid="{00000000-0005-0000-0000-0000921C0000}"/>
    <cellStyle name="Comma 2 27" xfId="7342" xr:uid="{00000000-0005-0000-0000-0000931C0000}"/>
    <cellStyle name="Comma 2 27 2" xfId="7343" xr:uid="{00000000-0005-0000-0000-0000941C0000}"/>
    <cellStyle name="Comma 2 28" xfId="7344" xr:uid="{00000000-0005-0000-0000-0000951C0000}"/>
    <cellStyle name="Comma 2 29" xfId="7345" xr:uid="{00000000-0005-0000-0000-0000961C0000}"/>
    <cellStyle name="Comma 2 3" xfId="28" xr:uid="{00000000-0005-0000-0000-0000971C0000}"/>
    <cellStyle name="Comma 2 3 10" xfId="7346" xr:uid="{00000000-0005-0000-0000-0000981C0000}"/>
    <cellStyle name="Comma 2 3 10 2" xfId="7347" xr:uid="{00000000-0005-0000-0000-0000991C0000}"/>
    <cellStyle name="Comma 2 3 11" xfId="7348" xr:uid="{00000000-0005-0000-0000-00009A1C0000}"/>
    <cellStyle name="Comma 2 3 11 2" xfId="7349" xr:uid="{00000000-0005-0000-0000-00009B1C0000}"/>
    <cellStyle name="Comma 2 3 12" xfId="7350" xr:uid="{00000000-0005-0000-0000-00009C1C0000}"/>
    <cellStyle name="Comma 2 3 12 2" xfId="7351" xr:uid="{00000000-0005-0000-0000-00009D1C0000}"/>
    <cellStyle name="Comma 2 3 13" xfId="7352" xr:uid="{00000000-0005-0000-0000-00009E1C0000}"/>
    <cellStyle name="Comma 2 3 13 2" xfId="7353" xr:uid="{00000000-0005-0000-0000-00009F1C0000}"/>
    <cellStyle name="Comma 2 3 14" xfId="7354" xr:uid="{00000000-0005-0000-0000-0000A01C0000}"/>
    <cellStyle name="Comma 2 3 14 2" xfId="7355" xr:uid="{00000000-0005-0000-0000-0000A11C0000}"/>
    <cellStyle name="Comma 2 3 15" xfId="7356" xr:uid="{00000000-0005-0000-0000-0000A21C0000}"/>
    <cellStyle name="Comma 2 3 15 2" xfId="7357" xr:uid="{00000000-0005-0000-0000-0000A31C0000}"/>
    <cellStyle name="Comma 2 3 16" xfId="7358" xr:uid="{00000000-0005-0000-0000-0000A41C0000}"/>
    <cellStyle name="Comma 2 3 16 2" xfId="7359" xr:uid="{00000000-0005-0000-0000-0000A51C0000}"/>
    <cellStyle name="Comma 2 3 17" xfId="7360" xr:uid="{00000000-0005-0000-0000-0000A61C0000}"/>
    <cellStyle name="Comma 2 3 18" xfId="7361" xr:uid="{00000000-0005-0000-0000-0000A71C0000}"/>
    <cellStyle name="Comma 2 3 19" xfId="7362" xr:uid="{00000000-0005-0000-0000-0000A81C0000}"/>
    <cellStyle name="Comma 2 3 2" xfId="22" xr:uid="{00000000-0005-0000-0000-0000A91C0000}"/>
    <cellStyle name="Comma 2 3 2 10" xfId="7363" xr:uid="{00000000-0005-0000-0000-0000AA1C0000}"/>
    <cellStyle name="Comma 2 3 2 10 2" xfId="7364" xr:uid="{00000000-0005-0000-0000-0000AB1C0000}"/>
    <cellStyle name="Comma 2 3 2 10 3" xfId="7365" xr:uid="{00000000-0005-0000-0000-0000AC1C0000}"/>
    <cellStyle name="Comma 2 3 2 11" xfId="7366" xr:uid="{00000000-0005-0000-0000-0000AD1C0000}"/>
    <cellStyle name="Comma 2 3 2 11 10" xfId="7367" xr:uid="{00000000-0005-0000-0000-0000AE1C0000}"/>
    <cellStyle name="Comma 2 3 2 11 11" xfId="7368" xr:uid="{00000000-0005-0000-0000-0000AF1C0000}"/>
    <cellStyle name="Comma 2 3 2 11 12" xfId="7369" xr:uid="{00000000-0005-0000-0000-0000B01C0000}"/>
    <cellStyle name="Comma 2 3 2 11 13" xfId="7370" xr:uid="{00000000-0005-0000-0000-0000B11C0000}"/>
    <cellStyle name="Comma 2 3 2 11 14" xfId="7371" xr:uid="{00000000-0005-0000-0000-0000B21C0000}"/>
    <cellStyle name="Comma 2 3 2 11 15" xfId="7372" xr:uid="{00000000-0005-0000-0000-0000B31C0000}"/>
    <cellStyle name="Comma 2 3 2 11 2" xfId="7373" xr:uid="{00000000-0005-0000-0000-0000B41C0000}"/>
    <cellStyle name="Comma 2 3 2 11 2 2" xfId="7374" xr:uid="{00000000-0005-0000-0000-0000B51C0000}"/>
    <cellStyle name="Comma 2 3 2 11 2 2 2" xfId="7375" xr:uid="{00000000-0005-0000-0000-0000B61C0000}"/>
    <cellStyle name="Comma 2 3 2 11 2 2 3" xfId="7376" xr:uid="{00000000-0005-0000-0000-0000B71C0000}"/>
    <cellStyle name="Comma 2 3 2 11 2 2 3 2" xfId="7377" xr:uid="{00000000-0005-0000-0000-0000B81C0000}"/>
    <cellStyle name="Comma 2 3 2 11 2 2 3 2 2" xfId="7378" xr:uid="{00000000-0005-0000-0000-0000B91C0000}"/>
    <cellStyle name="Comma 2 3 2 11 2 2 3 3" xfId="7379" xr:uid="{00000000-0005-0000-0000-0000BA1C0000}"/>
    <cellStyle name="Comma 2 3 2 11 2 3" xfId="7380" xr:uid="{00000000-0005-0000-0000-0000BB1C0000}"/>
    <cellStyle name="Comma 2 3 2 11 2 4" xfId="7381" xr:uid="{00000000-0005-0000-0000-0000BC1C0000}"/>
    <cellStyle name="Comma 2 3 2 11 2 4 2" xfId="7382" xr:uid="{00000000-0005-0000-0000-0000BD1C0000}"/>
    <cellStyle name="Comma 2 3 2 11 3" xfId="7383" xr:uid="{00000000-0005-0000-0000-0000BE1C0000}"/>
    <cellStyle name="Comma 2 3 2 11 3 10" xfId="7384" xr:uid="{00000000-0005-0000-0000-0000BF1C0000}"/>
    <cellStyle name="Comma 2 3 2 11 3 10 2" xfId="7385" xr:uid="{00000000-0005-0000-0000-0000C01C0000}"/>
    <cellStyle name="Comma 2 3 2 11 3 10 2 2" xfId="7386" xr:uid="{00000000-0005-0000-0000-0000C11C0000}"/>
    <cellStyle name="Comma 2 3 2 11 3 10 2 2 2" xfId="7387" xr:uid="{00000000-0005-0000-0000-0000C21C0000}"/>
    <cellStyle name="Comma 2 3 2 11 3 10 3" xfId="7388" xr:uid="{00000000-0005-0000-0000-0000C31C0000}"/>
    <cellStyle name="Comma 2 3 2 11 3 10 4" xfId="7389" xr:uid="{00000000-0005-0000-0000-0000C41C0000}"/>
    <cellStyle name="Comma 2 3 2 11 3 10 5" xfId="7390" xr:uid="{00000000-0005-0000-0000-0000C51C0000}"/>
    <cellStyle name="Comma 2 3 2 11 3 10 6" xfId="7391" xr:uid="{00000000-0005-0000-0000-0000C61C0000}"/>
    <cellStyle name="Comma 2 3 2 11 3 10 7" xfId="7392" xr:uid="{00000000-0005-0000-0000-0000C71C0000}"/>
    <cellStyle name="Comma 2 3 2 11 3 11" xfId="7393" xr:uid="{00000000-0005-0000-0000-0000C81C0000}"/>
    <cellStyle name="Comma 2 3 2 11 3 12" xfId="7394" xr:uid="{00000000-0005-0000-0000-0000C91C0000}"/>
    <cellStyle name="Comma 2 3 2 11 3 13" xfId="7395" xr:uid="{00000000-0005-0000-0000-0000CA1C0000}"/>
    <cellStyle name="Comma 2 3 2 11 3 2" xfId="7396" xr:uid="{00000000-0005-0000-0000-0000CB1C0000}"/>
    <cellStyle name="Comma 2 3 2 11 3 2 2" xfId="7397" xr:uid="{00000000-0005-0000-0000-0000CC1C0000}"/>
    <cellStyle name="Comma 2 3 2 11 3 2 3" xfId="7398" xr:uid="{00000000-0005-0000-0000-0000CD1C0000}"/>
    <cellStyle name="Comma 2 3 2 11 3 3" xfId="7399" xr:uid="{00000000-0005-0000-0000-0000CE1C0000}"/>
    <cellStyle name="Comma 2 3 2 11 3 4" xfId="7400" xr:uid="{00000000-0005-0000-0000-0000CF1C0000}"/>
    <cellStyle name="Comma 2 3 2 11 3 5" xfId="7401" xr:uid="{00000000-0005-0000-0000-0000D01C0000}"/>
    <cellStyle name="Comma 2 3 2 11 3 5 2" xfId="7402" xr:uid="{00000000-0005-0000-0000-0000D11C0000}"/>
    <cellStyle name="Comma 2 3 2 11 3 6" xfId="7403" xr:uid="{00000000-0005-0000-0000-0000D21C0000}"/>
    <cellStyle name="Comma 2 3 2 11 3 7" xfId="7404" xr:uid="{00000000-0005-0000-0000-0000D31C0000}"/>
    <cellStyle name="Comma 2 3 2 11 3 8" xfId="7405" xr:uid="{00000000-0005-0000-0000-0000D41C0000}"/>
    <cellStyle name="Comma 2 3 2 11 3 9" xfId="7406" xr:uid="{00000000-0005-0000-0000-0000D51C0000}"/>
    <cellStyle name="Comma 2 3 2 11 4" xfId="7407" xr:uid="{00000000-0005-0000-0000-0000D61C0000}"/>
    <cellStyle name="Comma 2 3 2 11 5" xfId="7408" xr:uid="{00000000-0005-0000-0000-0000D71C0000}"/>
    <cellStyle name="Comma 2 3 2 11 5 2" xfId="7409" xr:uid="{00000000-0005-0000-0000-0000D81C0000}"/>
    <cellStyle name="Comma 2 3 2 11 5 3" xfId="7410" xr:uid="{00000000-0005-0000-0000-0000D91C0000}"/>
    <cellStyle name="Comma 2 3 2 11 5 4" xfId="7411" xr:uid="{00000000-0005-0000-0000-0000DA1C0000}"/>
    <cellStyle name="Comma 2 3 2 11 5 5" xfId="7412" xr:uid="{00000000-0005-0000-0000-0000DB1C0000}"/>
    <cellStyle name="Comma 2 3 2 11 5 5 2" xfId="7413" xr:uid="{00000000-0005-0000-0000-0000DC1C0000}"/>
    <cellStyle name="Comma 2 3 2 11 5 5 2 2" xfId="7414" xr:uid="{00000000-0005-0000-0000-0000DD1C0000}"/>
    <cellStyle name="Comma 2 3 2 11 5 5 2 3" xfId="7415" xr:uid="{00000000-0005-0000-0000-0000DE1C0000}"/>
    <cellStyle name="Comma 2 3 2 11 5 5 3" xfId="7416" xr:uid="{00000000-0005-0000-0000-0000DF1C0000}"/>
    <cellStyle name="Comma 2 3 2 11 5 5 4" xfId="7417" xr:uid="{00000000-0005-0000-0000-0000E01C0000}"/>
    <cellStyle name="Comma 2 3 2 11 5 5 5" xfId="7418" xr:uid="{00000000-0005-0000-0000-0000E11C0000}"/>
    <cellStyle name="Comma 2 3 2 11 5 6" xfId="7419" xr:uid="{00000000-0005-0000-0000-0000E21C0000}"/>
    <cellStyle name="Comma 2 3 2 11 5 6 2" xfId="7420" xr:uid="{00000000-0005-0000-0000-0000E31C0000}"/>
    <cellStyle name="Comma 2 3 2 11 5 6 2 2" xfId="7421" xr:uid="{00000000-0005-0000-0000-0000E41C0000}"/>
    <cellStyle name="Comma 2 3 2 11 5 6 3" xfId="7422" xr:uid="{00000000-0005-0000-0000-0000E51C0000}"/>
    <cellStyle name="Comma 2 3 2 11 5 6 4" xfId="7423" xr:uid="{00000000-0005-0000-0000-0000E61C0000}"/>
    <cellStyle name="Comma 2 3 2 11 5 6 4 2" xfId="7424" xr:uid="{00000000-0005-0000-0000-0000E71C0000}"/>
    <cellStyle name="Comma 2 3 2 11 5 6 4 3" xfId="7425" xr:uid="{00000000-0005-0000-0000-0000E81C0000}"/>
    <cellStyle name="Comma 2 3 2 11 5 6 5" xfId="7426" xr:uid="{00000000-0005-0000-0000-0000E91C0000}"/>
    <cellStyle name="Comma 2 3 2 11 5 6 5 2" xfId="7427" xr:uid="{00000000-0005-0000-0000-0000EA1C0000}"/>
    <cellStyle name="Comma 2 3 2 11 5 6 5 3" xfId="7428" xr:uid="{00000000-0005-0000-0000-0000EB1C0000}"/>
    <cellStyle name="Comma 2 3 2 11 6" xfId="7429" xr:uid="{00000000-0005-0000-0000-0000EC1C0000}"/>
    <cellStyle name="Comma 2 3 2 11 7" xfId="7430" xr:uid="{00000000-0005-0000-0000-0000ED1C0000}"/>
    <cellStyle name="Comma 2 3 2 11 8" xfId="7431" xr:uid="{00000000-0005-0000-0000-0000EE1C0000}"/>
    <cellStyle name="Comma 2 3 2 11 8 2" xfId="7432" xr:uid="{00000000-0005-0000-0000-0000EF1C0000}"/>
    <cellStyle name="Comma 2 3 2 11 9" xfId="7433" xr:uid="{00000000-0005-0000-0000-0000F01C0000}"/>
    <cellStyle name="Comma 2 3 2 12" xfId="7434" xr:uid="{00000000-0005-0000-0000-0000F11C0000}"/>
    <cellStyle name="Comma 2 3 2 12 2" xfId="7435" xr:uid="{00000000-0005-0000-0000-0000F21C0000}"/>
    <cellStyle name="Comma 2 3 2 12 2 2" xfId="7436" xr:uid="{00000000-0005-0000-0000-0000F31C0000}"/>
    <cellStyle name="Comma 2 3 2 12 2 2 2" xfId="7437" xr:uid="{00000000-0005-0000-0000-0000F41C0000}"/>
    <cellStyle name="Comma 2 3 2 12 3" xfId="7438" xr:uid="{00000000-0005-0000-0000-0000F51C0000}"/>
    <cellStyle name="Comma 2 3 2 12 3 2" xfId="7439" xr:uid="{00000000-0005-0000-0000-0000F61C0000}"/>
    <cellStyle name="Comma 2 3 2 12 4" xfId="7440" xr:uid="{00000000-0005-0000-0000-0000F71C0000}"/>
    <cellStyle name="Comma 2 3 2 12 4 2" xfId="7441" xr:uid="{00000000-0005-0000-0000-0000F81C0000}"/>
    <cellStyle name="Comma 2 3 2 12 5" xfId="7442" xr:uid="{00000000-0005-0000-0000-0000F91C0000}"/>
    <cellStyle name="Comma 2 3 2 12 6" xfId="7443" xr:uid="{00000000-0005-0000-0000-0000FA1C0000}"/>
    <cellStyle name="Comma 2 3 2 13" xfId="7444" xr:uid="{00000000-0005-0000-0000-0000FB1C0000}"/>
    <cellStyle name="Comma 2 3 2 13 2" xfId="7445" xr:uid="{00000000-0005-0000-0000-0000FC1C0000}"/>
    <cellStyle name="Comma 2 3 2 13 2 2" xfId="7446" xr:uid="{00000000-0005-0000-0000-0000FD1C0000}"/>
    <cellStyle name="Comma 2 3 2 13 2 2 2" xfId="7447" xr:uid="{00000000-0005-0000-0000-0000FE1C0000}"/>
    <cellStyle name="Comma 2 3 2 13 2 2 2 2" xfId="7448" xr:uid="{00000000-0005-0000-0000-0000FF1C0000}"/>
    <cellStyle name="Comma 2 3 2 13 2 2 2 3" xfId="7449" xr:uid="{00000000-0005-0000-0000-0000001D0000}"/>
    <cellStyle name="Comma 2 3 2 13 2 3" xfId="7450" xr:uid="{00000000-0005-0000-0000-0000011D0000}"/>
    <cellStyle name="Comma 2 3 2 14" xfId="7451" xr:uid="{00000000-0005-0000-0000-0000021D0000}"/>
    <cellStyle name="Comma 2 3 2 14 2" xfId="7452" xr:uid="{00000000-0005-0000-0000-0000031D0000}"/>
    <cellStyle name="Comma 2 3 2 14 2 2" xfId="7453" xr:uid="{00000000-0005-0000-0000-0000041D0000}"/>
    <cellStyle name="Comma 2 3 2 14 2 3" xfId="7454" xr:uid="{00000000-0005-0000-0000-0000051D0000}"/>
    <cellStyle name="Comma 2 3 2 14 3" xfId="7455" xr:uid="{00000000-0005-0000-0000-0000061D0000}"/>
    <cellStyle name="Comma 2 3 2 14 4" xfId="7456" xr:uid="{00000000-0005-0000-0000-0000071D0000}"/>
    <cellStyle name="Comma 2 3 2 14 5" xfId="7457" xr:uid="{00000000-0005-0000-0000-0000081D0000}"/>
    <cellStyle name="Comma 2 3 2 14 6" xfId="7458" xr:uid="{00000000-0005-0000-0000-0000091D0000}"/>
    <cellStyle name="Comma 2 3 2 15" xfId="7459" xr:uid="{00000000-0005-0000-0000-00000A1D0000}"/>
    <cellStyle name="Comma 2 3 2 16" xfId="7460" xr:uid="{00000000-0005-0000-0000-00000B1D0000}"/>
    <cellStyle name="Comma 2 3 2 16 2" xfId="7461" xr:uid="{00000000-0005-0000-0000-00000C1D0000}"/>
    <cellStyle name="Comma 2 3 2 16 3" xfId="7462" xr:uid="{00000000-0005-0000-0000-00000D1D0000}"/>
    <cellStyle name="Comma 2 3 2 16 4" xfId="7463" xr:uid="{00000000-0005-0000-0000-00000E1D0000}"/>
    <cellStyle name="Comma 2 3 2 16 5" xfId="7464" xr:uid="{00000000-0005-0000-0000-00000F1D0000}"/>
    <cellStyle name="Comma 2 3 2 16 5 2" xfId="7465" xr:uid="{00000000-0005-0000-0000-0000101D0000}"/>
    <cellStyle name="Comma 2 3 2 17" xfId="7466" xr:uid="{00000000-0005-0000-0000-0000111D0000}"/>
    <cellStyle name="Comma 2 3 2 17 2" xfId="7467" xr:uid="{00000000-0005-0000-0000-0000121D0000}"/>
    <cellStyle name="Comma 2 3 2 17 2 10" xfId="7468" xr:uid="{00000000-0005-0000-0000-0000131D0000}"/>
    <cellStyle name="Comma 2 3 2 17 2 11" xfId="7469" xr:uid="{00000000-0005-0000-0000-0000141D0000}"/>
    <cellStyle name="Comma 2 3 2 17 2 12" xfId="7470" xr:uid="{00000000-0005-0000-0000-0000151D0000}"/>
    <cellStyle name="Comma 2 3 2 17 2 13" xfId="7471" xr:uid="{00000000-0005-0000-0000-0000161D0000}"/>
    <cellStyle name="Comma 2 3 2 17 2 14" xfId="7472" xr:uid="{00000000-0005-0000-0000-0000171D0000}"/>
    <cellStyle name="Comma 2 3 2 17 2 15" xfId="7473" xr:uid="{00000000-0005-0000-0000-0000181D0000}"/>
    <cellStyle name="Comma 2 3 2 17 2 16" xfId="7474" xr:uid="{00000000-0005-0000-0000-0000191D0000}"/>
    <cellStyle name="Comma 2 3 2 17 2 2" xfId="7475" xr:uid="{00000000-0005-0000-0000-00001A1D0000}"/>
    <cellStyle name="Comma 2 3 2 17 2 2 2" xfId="7476" xr:uid="{00000000-0005-0000-0000-00001B1D0000}"/>
    <cellStyle name="Comma 2 3 2 17 2 3" xfId="7477" xr:uid="{00000000-0005-0000-0000-00001C1D0000}"/>
    <cellStyle name="Comma 2 3 2 17 2 4" xfId="7478" xr:uid="{00000000-0005-0000-0000-00001D1D0000}"/>
    <cellStyle name="Comma 2 3 2 17 2 4 2" xfId="7479" xr:uid="{00000000-0005-0000-0000-00001E1D0000}"/>
    <cellStyle name="Comma 2 3 2 17 2 4 2 2" xfId="7480" xr:uid="{00000000-0005-0000-0000-00001F1D0000}"/>
    <cellStyle name="Comma 2 3 2 17 2 4 2 3" xfId="7481" xr:uid="{00000000-0005-0000-0000-0000201D0000}"/>
    <cellStyle name="Comma 2 3 2 17 2 4 3" xfId="7482" xr:uid="{00000000-0005-0000-0000-0000211D0000}"/>
    <cellStyle name="Comma 2 3 2 17 2 4 3 2" xfId="7483" xr:uid="{00000000-0005-0000-0000-0000221D0000}"/>
    <cellStyle name="Comma 2 3 2 17 2 4 4" xfId="7484" xr:uid="{00000000-0005-0000-0000-0000231D0000}"/>
    <cellStyle name="Comma 2 3 2 17 2 4 5" xfId="7485" xr:uid="{00000000-0005-0000-0000-0000241D0000}"/>
    <cellStyle name="Comma 2 3 2 17 2 5" xfId="7486" xr:uid="{00000000-0005-0000-0000-0000251D0000}"/>
    <cellStyle name="Comma 2 3 2 17 2 6" xfId="7487" xr:uid="{00000000-0005-0000-0000-0000261D0000}"/>
    <cellStyle name="Comma 2 3 2 17 2 7" xfId="7488" xr:uid="{00000000-0005-0000-0000-0000271D0000}"/>
    <cellStyle name="Comma 2 3 2 17 2 8" xfId="7489" xr:uid="{00000000-0005-0000-0000-0000281D0000}"/>
    <cellStyle name="Comma 2 3 2 17 2 9" xfId="7490" xr:uid="{00000000-0005-0000-0000-0000291D0000}"/>
    <cellStyle name="Comma 2 3 2 17 3" xfId="7491" xr:uid="{00000000-0005-0000-0000-00002A1D0000}"/>
    <cellStyle name="Comma 2 3 2 17 4" xfId="7492" xr:uid="{00000000-0005-0000-0000-00002B1D0000}"/>
    <cellStyle name="Comma 2 3 2 17 5" xfId="7493" xr:uid="{00000000-0005-0000-0000-00002C1D0000}"/>
    <cellStyle name="Comma 2 3 2 17 6" xfId="7494" xr:uid="{00000000-0005-0000-0000-00002D1D0000}"/>
    <cellStyle name="Comma 2 3 2 17 7" xfId="7495" xr:uid="{00000000-0005-0000-0000-00002E1D0000}"/>
    <cellStyle name="Comma 2 3 2 18" xfId="7496" xr:uid="{00000000-0005-0000-0000-00002F1D0000}"/>
    <cellStyle name="Comma 2 3 2 19" xfId="7497" xr:uid="{00000000-0005-0000-0000-0000301D0000}"/>
    <cellStyle name="Comma 2 3 2 2" xfId="7498" xr:uid="{00000000-0005-0000-0000-0000311D0000}"/>
    <cellStyle name="Comma 2 3 2 2 10" xfId="7499" xr:uid="{00000000-0005-0000-0000-0000321D0000}"/>
    <cellStyle name="Comma 2 3 2 2 10 2" xfId="7500" xr:uid="{00000000-0005-0000-0000-0000331D0000}"/>
    <cellStyle name="Comma 2 3 2 2 10 3" xfId="7501" xr:uid="{00000000-0005-0000-0000-0000341D0000}"/>
    <cellStyle name="Comma 2 3 2 2 10 4" xfId="7502" xr:uid="{00000000-0005-0000-0000-0000351D0000}"/>
    <cellStyle name="Comma 2 3 2 2 10 5" xfId="7503" xr:uid="{00000000-0005-0000-0000-0000361D0000}"/>
    <cellStyle name="Comma 2 3 2 2 10 6" xfId="7504" xr:uid="{00000000-0005-0000-0000-0000371D0000}"/>
    <cellStyle name="Comma 2 3 2 2 10 7" xfId="7505" xr:uid="{00000000-0005-0000-0000-0000381D0000}"/>
    <cellStyle name="Comma 2 3 2 2 10 8" xfId="7506" xr:uid="{00000000-0005-0000-0000-0000391D0000}"/>
    <cellStyle name="Comma 2 3 2 2 11" xfId="7507" xr:uid="{00000000-0005-0000-0000-00003A1D0000}"/>
    <cellStyle name="Comma 2 3 2 2 12" xfId="7508" xr:uid="{00000000-0005-0000-0000-00003B1D0000}"/>
    <cellStyle name="Comma 2 3 2 2 13" xfId="7509" xr:uid="{00000000-0005-0000-0000-00003C1D0000}"/>
    <cellStyle name="Comma 2 3 2 2 14" xfId="7510" xr:uid="{00000000-0005-0000-0000-00003D1D0000}"/>
    <cellStyle name="Comma 2 3 2 2 15" xfId="7511" xr:uid="{00000000-0005-0000-0000-00003E1D0000}"/>
    <cellStyle name="Comma 2 3 2 2 16" xfId="7512" xr:uid="{00000000-0005-0000-0000-00003F1D0000}"/>
    <cellStyle name="Comma 2 3 2 2 17" xfId="7513" xr:uid="{00000000-0005-0000-0000-0000401D0000}"/>
    <cellStyle name="Comma 2 3 2 2 18" xfId="7514" xr:uid="{00000000-0005-0000-0000-0000411D0000}"/>
    <cellStyle name="Comma 2 3 2 2 19" xfId="7515" xr:uid="{00000000-0005-0000-0000-0000421D0000}"/>
    <cellStyle name="Comma 2 3 2 2 2" xfId="7516" xr:uid="{00000000-0005-0000-0000-0000431D0000}"/>
    <cellStyle name="Comma 2 3 2 2 2 2" xfId="7517" xr:uid="{00000000-0005-0000-0000-0000441D0000}"/>
    <cellStyle name="Comma 2 3 2 2 20" xfId="7518" xr:uid="{00000000-0005-0000-0000-0000451D0000}"/>
    <cellStyle name="Comma 2 3 2 2 21" xfId="7519" xr:uid="{00000000-0005-0000-0000-0000461D0000}"/>
    <cellStyle name="Comma 2 3 2 2 22" xfId="7520" xr:uid="{00000000-0005-0000-0000-0000471D0000}"/>
    <cellStyle name="Comma 2 3 2 2 23" xfId="7521" xr:uid="{00000000-0005-0000-0000-0000481D0000}"/>
    <cellStyle name="Comma 2 3 2 2 24" xfId="7522" xr:uid="{00000000-0005-0000-0000-0000491D0000}"/>
    <cellStyle name="Comma 2 3 2 2 3" xfId="7523" xr:uid="{00000000-0005-0000-0000-00004A1D0000}"/>
    <cellStyle name="Comma 2 3 2 2 4" xfId="7524" xr:uid="{00000000-0005-0000-0000-00004B1D0000}"/>
    <cellStyle name="Comma 2 3 2 2 5" xfId="7525" xr:uid="{00000000-0005-0000-0000-00004C1D0000}"/>
    <cellStyle name="Comma 2 3 2 2 6" xfId="7526" xr:uid="{00000000-0005-0000-0000-00004D1D0000}"/>
    <cellStyle name="Comma 2 3 2 2 7" xfId="7527" xr:uid="{00000000-0005-0000-0000-00004E1D0000}"/>
    <cellStyle name="Comma 2 3 2 2 7 2" xfId="7528" xr:uid="{00000000-0005-0000-0000-00004F1D0000}"/>
    <cellStyle name="Comma 2 3 2 2 8" xfId="7529" xr:uid="{00000000-0005-0000-0000-0000501D0000}"/>
    <cellStyle name="Comma 2 3 2 2 8 2" xfId="7530" xr:uid="{00000000-0005-0000-0000-0000511D0000}"/>
    <cellStyle name="Comma 2 3 2 2 9" xfId="7531" xr:uid="{00000000-0005-0000-0000-0000521D0000}"/>
    <cellStyle name="Comma 2 3 2 20" xfId="7532" xr:uid="{00000000-0005-0000-0000-0000531D0000}"/>
    <cellStyle name="Comma 2 3 2 21" xfId="7533" xr:uid="{00000000-0005-0000-0000-0000541D0000}"/>
    <cellStyle name="Comma 2 3 2 22" xfId="7534" xr:uid="{00000000-0005-0000-0000-0000551D0000}"/>
    <cellStyle name="Comma 2 3 2 23" xfId="7535" xr:uid="{00000000-0005-0000-0000-0000561D0000}"/>
    <cellStyle name="Comma 2 3 2 24" xfId="7536" xr:uid="{00000000-0005-0000-0000-0000571D0000}"/>
    <cellStyle name="Comma 2 3 2 25" xfId="7537" xr:uid="{00000000-0005-0000-0000-0000581D0000}"/>
    <cellStyle name="Comma 2 3 2 26" xfId="7538" xr:uid="{00000000-0005-0000-0000-0000591D0000}"/>
    <cellStyle name="Comma 2 3 2 27" xfId="7539" xr:uid="{00000000-0005-0000-0000-00005A1D0000}"/>
    <cellStyle name="Comma 2 3 2 28" xfId="7540" xr:uid="{00000000-0005-0000-0000-00005B1D0000}"/>
    <cellStyle name="Comma 2 3 2 29" xfId="7541" xr:uid="{00000000-0005-0000-0000-00005C1D0000}"/>
    <cellStyle name="Comma 2 3 2 3" xfId="7542" xr:uid="{00000000-0005-0000-0000-00005D1D0000}"/>
    <cellStyle name="Comma 2 3 2 30" xfId="7543" xr:uid="{00000000-0005-0000-0000-00005E1D0000}"/>
    <cellStyle name="Comma 2 3 2 31" xfId="7544" xr:uid="{00000000-0005-0000-0000-00005F1D0000}"/>
    <cellStyle name="Comma 2 3 2 32" xfId="7545" xr:uid="{00000000-0005-0000-0000-0000601D0000}"/>
    <cellStyle name="Comma 2 3 2 33" xfId="7546" xr:uid="{00000000-0005-0000-0000-0000611D0000}"/>
    <cellStyle name="Comma 2 3 2 34" xfId="7547" xr:uid="{00000000-0005-0000-0000-0000621D0000}"/>
    <cellStyle name="Comma 2 3 2 4" xfId="7548" xr:uid="{00000000-0005-0000-0000-0000631D0000}"/>
    <cellStyle name="Comma 2 3 2 5" xfId="7549" xr:uid="{00000000-0005-0000-0000-0000641D0000}"/>
    <cellStyle name="Comma 2 3 2 5 10" xfId="7550" xr:uid="{00000000-0005-0000-0000-0000651D0000}"/>
    <cellStyle name="Comma 2 3 2 5 11" xfId="7551" xr:uid="{00000000-0005-0000-0000-0000661D0000}"/>
    <cellStyle name="Comma 2 3 2 5 12" xfId="7552" xr:uid="{00000000-0005-0000-0000-0000671D0000}"/>
    <cellStyle name="Comma 2 3 2 5 13" xfId="7553" xr:uid="{00000000-0005-0000-0000-0000681D0000}"/>
    <cellStyle name="Comma 2 3 2 5 14" xfId="7554" xr:uid="{00000000-0005-0000-0000-0000691D0000}"/>
    <cellStyle name="Comma 2 3 2 5 15" xfId="7555" xr:uid="{00000000-0005-0000-0000-00006A1D0000}"/>
    <cellStyle name="Comma 2 3 2 5 15 2" xfId="7556" xr:uid="{00000000-0005-0000-0000-00006B1D0000}"/>
    <cellStyle name="Comma 2 3 2 5 15 2 2" xfId="7557" xr:uid="{00000000-0005-0000-0000-00006C1D0000}"/>
    <cellStyle name="Comma 2 3 2 5 15 2 2 2" xfId="7558" xr:uid="{00000000-0005-0000-0000-00006D1D0000}"/>
    <cellStyle name="Comma 2 3 2 5 15 3" xfId="7559" xr:uid="{00000000-0005-0000-0000-00006E1D0000}"/>
    <cellStyle name="Comma 2 3 2 5 16" xfId="7560" xr:uid="{00000000-0005-0000-0000-00006F1D0000}"/>
    <cellStyle name="Comma 2 3 2 5 2" xfId="7561" xr:uid="{00000000-0005-0000-0000-0000701D0000}"/>
    <cellStyle name="Comma 2 3 2 5 2 10" xfId="7562" xr:uid="{00000000-0005-0000-0000-0000711D0000}"/>
    <cellStyle name="Comma 2 3 2 5 2 11" xfId="7563" xr:uid="{00000000-0005-0000-0000-0000721D0000}"/>
    <cellStyle name="Comma 2 3 2 5 2 12" xfId="7564" xr:uid="{00000000-0005-0000-0000-0000731D0000}"/>
    <cellStyle name="Comma 2 3 2 5 2 13" xfId="7565" xr:uid="{00000000-0005-0000-0000-0000741D0000}"/>
    <cellStyle name="Comma 2 3 2 5 2 14" xfId="7566" xr:uid="{00000000-0005-0000-0000-0000751D0000}"/>
    <cellStyle name="Comma 2 3 2 5 2 15" xfId="7567" xr:uid="{00000000-0005-0000-0000-0000761D0000}"/>
    <cellStyle name="Comma 2 3 2 5 2 16" xfId="7568" xr:uid="{00000000-0005-0000-0000-0000771D0000}"/>
    <cellStyle name="Comma 2 3 2 5 2 17" xfId="7569" xr:uid="{00000000-0005-0000-0000-0000781D0000}"/>
    <cellStyle name="Comma 2 3 2 5 2 18" xfId="7570" xr:uid="{00000000-0005-0000-0000-0000791D0000}"/>
    <cellStyle name="Comma 2 3 2 5 2 19" xfId="7571" xr:uid="{00000000-0005-0000-0000-00007A1D0000}"/>
    <cellStyle name="Comma 2 3 2 5 2 2" xfId="7572" xr:uid="{00000000-0005-0000-0000-00007B1D0000}"/>
    <cellStyle name="Comma 2 3 2 5 2 2 2" xfId="7573" xr:uid="{00000000-0005-0000-0000-00007C1D0000}"/>
    <cellStyle name="Comma 2 3 2 5 2 2 2 2" xfId="7574" xr:uid="{00000000-0005-0000-0000-00007D1D0000}"/>
    <cellStyle name="Comma 2 3 2 5 2 2 2 3" xfId="7575" xr:uid="{00000000-0005-0000-0000-00007E1D0000}"/>
    <cellStyle name="Comma 2 3 2 5 2 2 2 3 2" xfId="7576" xr:uid="{00000000-0005-0000-0000-00007F1D0000}"/>
    <cellStyle name="Comma 2 3 2 5 2 2 2 3 2 2" xfId="7577" xr:uid="{00000000-0005-0000-0000-0000801D0000}"/>
    <cellStyle name="Comma 2 3 2 5 2 2 2 3 2 2 2" xfId="7578" xr:uid="{00000000-0005-0000-0000-0000811D0000}"/>
    <cellStyle name="Comma 2 3 2 5 2 2 2 3 2 2 2 2" xfId="7579" xr:uid="{00000000-0005-0000-0000-0000821D0000}"/>
    <cellStyle name="Comma 2 3 2 5 2 2 2 3 2 2 2 2 2" xfId="7580" xr:uid="{00000000-0005-0000-0000-0000831D0000}"/>
    <cellStyle name="Comma 2 3 2 5 2 2 2 4" xfId="7581" xr:uid="{00000000-0005-0000-0000-0000841D0000}"/>
    <cellStyle name="Comma 2 3 2 5 2 2 3" xfId="7582" xr:uid="{00000000-0005-0000-0000-0000851D0000}"/>
    <cellStyle name="Comma 2 3 2 5 2 20" xfId="7583" xr:uid="{00000000-0005-0000-0000-0000861D0000}"/>
    <cellStyle name="Comma 2 3 2 5 2 21" xfId="7584" xr:uid="{00000000-0005-0000-0000-0000871D0000}"/>
    <cellStyle name="Comma 2 3 2 5 2 22" xfId="7585" xr:uid="{00000000-0005-0000-0000-0000881D0000}"/>
    <cellStyle name="Comma 2 3 2 5 2 23" xfId="7586" xr:uid="{00000000-0005-0000-0000-0000891D0000}"/>
    <cellStyle name="Comma 2 3 2 5 2 3" xfId="7587" xr:uid="{00000000-0005-0000-0000-00008A1D0000}"/>
    <cellStyle name="Comma 2 3 2 5 2 4" xfId="7588" xr:uid="{00000000-0005-0000-0000-00008B1D0000}"/>
    <cellStyle name="Comma 2 3 2 5 2 4 2" xfId="7589" xr:uid="{00000000-0005-0000-0000-00008C1D0000}"/>
    <cellStyle name="Comma 2 3 2 5 2 5" xfId="7590" xr:uid="{00000000-0005-0000-0000-00008D1D0000}"/>
    <cellStyle name="Comma 2 3 2 5 2 6" xfId="7591" xr:uid="{00000000-0005-0000-0000-00008E1D0000}"/>
    <cellStyle name="Comma 2 3 2 5 2 7" xfId="7592" xr:uid="{00000000-0005-0000-0000-00008F1D0000}"/>
    <cellStyle name="Comma 2 3 2 5 2 8" xfId="7593" xr:uid="{00000000-0005-0000-0000-0000901D0000}"/>
    <cellStyle name="Comma 2 3 2 5 2 9" xfId="7594" xr:uid="{00000000-0005-0000-0000-0000911D0000}"/>
    <cellStyle name="Comma 2 3 2 5 3" xfId="7595" xr:uid="{00000000-0005-0000-0000-0000921D0000}"/>
    <cellStyle name="Comma 2 3 2 5 3 2" xfId="7596" xr:uid="{00000000-0005-0000-0000-0000931D0000}"/>
    <cellStyle name="Comma 2 3 2 5 3 2 10" xfId="7597" xr:uid="{00000000-0005-0000-0000-0000941D0000}"/>
    <cellStyle name="Comma 2 3 2 5 3 2 10 2" xfId="7598" xr:uid="{00000000-0005-0000-0000-0000951D0000}"/>
    <cellStyle name="Comma 2 3 2 5 3 2 10 3" xfId="7599" xr:uid="{00000000-0005-0000-0000-0000961D0000}"/>
    <cellStyle name="Comma 2 3 2 5 3 2 10 4" xfId="7600" xr:uid="{00000000-0005-0000-0000-0000971D0000}"/>
    <cellStyle name="Comma 2 3 2 5 3 2 11" xfId="7601" xr:uid="{00000000-0005-0000-0000-0000981D0000}"/>
    <cellStyle name="Comma 2 3 2 5 3 2 12" xfId="7602" xr:uid="{00000000-0005-0000-0000-0000991D0000}"/>
    <cellStyle name="Comma 2 3 2 5 3 2 13" xfId="7603" xr:uid="{00000000-0005-0000-0000-00009A1D0000}"/>
    <cellStyle name="Comma 2 3 2 5 3 2 14" xfId="7604" xr:uid="{00000000-0005-0000-0000-00009B1D0000}"/>
    <cellStyle name="Comma 2 3 2 5 3 2 15" xfId="7605" xr:uid="{00000000-0005-0000-0000-00009C1D0000}"/>
    <cellStyle name="Comma 2 3 2 5 3 2 16" xfId="7606" xr:uid="{00000000-0005-0000-0000-00009D1D0000}"/>
    <cellStyle name="Comma 2 3 2 5 3 2 17" xfId="7607" xr:uid="{00000000-0005-0000-0000-00009E1D0000}"/>
    <cellStyle name="Comma 2 3 2 5 3 2 18" xfId="7608" xr:uid="{00000000-0005-0000-0000-00009F1D0000}"/>
    <cellStyle name="Comma 2 3 2 5 3 2 19" xfId="7609" xr:uid="{00000000-0005-0000-0000-0000A01D0000}"/>
    <cellStyle name="Comma 2 3 2 5 3 2 2" xfId="7610" xr:uid="{00000000-0005-0000-0000-0000A11D0000}"/>
    <cellStyle name="Comma 2 3 2 5 3 2 2 10" xfId="7611" xr:uid="{00000000-0005-0000-0000-0000A21D0000}"/>
    <cellStyle name="Comma 2 3 2 5 3 2 2 10 2" xfId="7612" xr:uid="{00000000-0005-0000-0000-0000A31D0000}"/>
    <cellStyle name="Comma 2 3 2 5 3 2 2 10 3" xfId="7613" xr:uid="{00000000-0005-0000-0000-0000A41D0000}"/>
    <cellStyle name="Comma 2 3 2 5 3 2 2 10 4" xfId="7614" xr:uid="{00000000-0005-0000-0000-0000A51D0000}"/>
    <cellStyle name="Comma 2 3 2 5 3 2 2 10 5" xfId="7615" xr:uid="{00000000-0005-0000-0000-0000A61D0000}"/>
    <cellStyle name="Comma 2 3 2 5 3 2 2 10 6" xfId="7616" xr:uid="{00000000-0005-0000-0000-0000A71D0000}"/>
    <cellStyle name="Comma 2 3 2 5 3 2 2 11" xfId="7617" xr:uid="{00000000-0005-0000-0000-0000A81D0000}"/>
    <cellStyle name="Comma 2 3 2 5 3 2 2 12" xfId="7618" xr:uid="{00000000-0005-0000-0000-0000A91D0000}"/>
    <cellStyle name="Comma 2 3 2 5 3 2 2 13" xfId="7619" xr:uid="{00000000-0005-0000-0000-0000AA1D0000}"/>
    <cellStyle name="Comma 2 3 2 5 3 2 2 14" xfId="7620" xr:uid="{00000000-0005-0000-0000-0000AB1D0000}"/>
    <cellStyle name="Comma 2 3 2 5 3 2 2 15" xfId="7621" xr:uid="{00000000-0005-0000-0000-0000AC1D0000}"/>
    <cellStyle name="Comma 2 3 2 5 3 2 2 16" xfId="7622" xr:uid="{00000000-0005-0000-0000-0000AD1D0000}"/>
    <cellStyle name="Comma 2 3 2 5 3 2 2 17" xfId="7623" xr:uid="{00000000-0005-0000-0000-0000AE1D0000}"/>
    <cellStyle name="Comma 2 3 2 5 3 2 2 18" xfId="7624" xr:uid="{00000000-0005-0000-0000-0000AF1D0000}"/>
    <cellStyle name="Comma 2 3 2 5 3 2 2 19" xfId="7625" xr:uid="{00000000-0005-0000-0000-0000B01D0000}"/>
    <cellStyle name="Comma 2 3 2 5 3 2 2 2" xfId="7626" xr:uid="{00000000-0005-0000-0000-0000B11D0000}"/>
    <cellStyle name="Comma 2 3 2 5 3 2 2 2 2" xfId="7627" xr:uid="{00000000-0005-0000-0000-0000B21D0000}"/>
    <cellStyle name="Comma 2 3 2 5 3 2 2 20" xfId="7628" xr:uid="{00000000-0005-0000-0000-0000B31D0000}"/>
    <cellStyle name="Comma 2 3 2 5 3 2 2 3" xfId="7629" xr:uid="{00000000-0005-0000-0000-0000B41D0000}"/>
    <cellStyle name="Comma 2 3 2 5 3 2 2 4" xfId="7630" xr:uid="{00000000-0005-0000-0000-0000B51D0000}"/>
    <cellStyle name="Comma 2 3 2 5 3 2 2 5" xfId="7631" xr:uid="{00000000-0005-0000-0000-0000B61D0000}"/>
    <cellStyle name="Comma 2 3 2 5 3 2 2 6" xfId="7632" xr:uid="{00000000-0005-0000-0000-0000B71D0000}"/>
    <cellStyle name="Comma 2 3 2 5 3 2 2 7" xfId="7633" xr:uid="{00000000-0005-0000-0000-0000B81D0000}"/>
    <cellStyle name="Comma 2 3 2 5 3 2 2 8" xfId="7634" xr:uid="{00000000-0005-0000-0000-0000B91D0000}"/>
    <cellStyle name="Comma 2 3 2 5 3 2 2 9" xfId="7635" xr:uid="{00000000-0005-0000-0000-0000BA1D0000}"/>
    <cellStyle name="Comma 2 3 2 5 3 2 20" xfId="7636" xr:uid="{00000000-0005-0000-0000-0000BB1D0000}"/>
    <cellStyle name="Comma 2 3 2 5 3 2 3" xfId="7637" xr:uid="{00000000-0005-0000-0000-0000BC1D0000}"/>
    <cellStyle name="Comma 2 3 2 5 3 2 3 10" xfId="7638" xr:uid="{00000000-0005-0000-0000-0000BD1D0000}"/>
    <cellStyle name="Comma 2 3 2 5 3 2 3 11" xfId="7639" xr:uid="{00000000-0005-0000-0000-0000BE1D0000}"/>
    <cellStyle name="Comma 2 3 2 5 3 2 3 12" xfId="7640" xr:uid="{00000000-0005-0000-0000-0000BF1D0000}"/>
    <cellStyle name="Comma 2 3 2 5 3 2 3 13" xfId="7641" xr:uid="{00000000-0005-0000-0000-0000C01D0000}"/>
    <cellStyle name="Comma 2 3 2 5 3 2 3 14" xfId="7642" xr:uid="{00000000-0005-0000-0000-0000C11D0000}"/>
    <cellStyle name="Comma 2 3 2 5 3 2 3 15" xfId="7643" xr:uid="{00000000-0005-0000-0000-0000C21D0000}"/>
    <cellStyle name="Comma 2 3 2 5 3 2 3 16" xfId="7644" xr:uid="{00000000-0005-0000-0000-0000C31D0000}"/>
    <cellStyle name="Comma 2 3 2 5 3 2 3 17" xfId="7645" xr:uid="{00000000-0005-0000-0000-0000C41D0000}"/>
    <cellStyle name="Comma 2 3 2 5 3 2 3 18" xfId="7646" xr:uid="{00000000-0005-0000-0000-0000C51D0000}"/>
    <cellStyle name="Comma 2 3 2 5 3 2 3 2" xfId="7647" xr:uid="{00000000-0005-0000-0000-0000C61D0000}"/>
    <cellStyle name="Comma 2 3 2 5 3 2 3 2 2" xfId="7648" xr:uid="{00000000-0005-0000-0000-0000C71D0000}"/>
    <cellStyle name="Comma 2 3 2 5 3 2 3 3" xfId="7649" xr:uid="{00000000-0005-0000-0000-0000C81D0000}"/>
    <cellStyle name="Comma 2 3 2 5 3 2 3 4" xfId="7650" xr:uid="{00000000-0005-0000-0000-0000C91D0000}"/>
    <cellStyle name="Comma 2 3 2 5 3 2 3 5" xfId="7651" xr:uid="{00000000-0005-0000-0000-0000CA1D0000}"/>
    <cellStyle name="Comma 2 3 2 5 3 2 3 6" xfId="7652" xr:uid="{00000000-0005-0000-0000-0000CB1D0000}"/>
    <cellStyle name="Comma 2 3 2 5 3 2 3 7" xfId="7653" xr:uid="{00000000-0005-0000-0000-0000CC1D0000}"/>
    <cellStyle name="Comma 2 3 2 5 3 2 3 8" xfId="7654" xr:uid="{00000000-0005-0000-0000-0000CD1D0000}"/>
    <cellStyle name="Comma 2 3 2 5 3 2 3 9" xfId="7655" xr:uid="{00000000-0005-0000-0000-0000CE1D0000}"/>
    <cellStyle name="Comma 2 3 2 5 3 2 4" xfId="7656" xr:uid="{00000000-0005-0000-0000-0000CF1D0000}"/>
    <cellStyle name="Comma 2 3 2 5 3 2 4 2" xfId="7657" xr:uid="{00000000-0005-0000-0000-0000D01D0000}"/>
    <cellStyle name="Comma 2 3 2 5 3 2 5" xfId="7658" xr:uid="{00000000-0005-0000-0000-0000D11D0000}"/>
    <cellStyle name="Comma 2 3 2 5 3 2 6" xfId="7659" xr:uid="{00000000-0005-0000-0000-0000D21D0000}"/>
    <cellStyle name="Comma 2 3 2 5 3 2 7" xfId="7660" xr:uid="{00000000-0005-0000-0000-0000D31D0000}"/>
    <cellStyle name="Comma 2 3 2 5 3 2 8" xfId="7661" xr:uid="{00000000-0005-0000-0000-0000D41D0000}"/>
    <cellStyle name="Comma 2 3 2 5 3 2 9" xfId="7662" xr:uid="{00000000-0005-0000-0000-0000D51D0000}"/>
    <cellStyle name="Comma 2 3 2 5 4" xfId="7663" xr:uid="{00000000-0005-0000-0000-0000D61D0000}"/>
    <cellStyle name="Comma 2 3 2 5 4 2" xfId="7664" xr:uid="{00000000-0005-0000-0000-0000D71D0000}"/>
    <cellStyle name="Comma 2 3 2 5 4 2 2" xfId="7665" xr:uid="{00000000-0005-0000-0000-0000D81D0000}"/>
    <cellStyle name="Comma 2 3 2 5 4 2 3" xfId="7666" xr:uid="{00000000-0005-0000-0000-0000D91D0000}"/>
    <cellStyle name="Comma 2 3 2 5 4 3" xfId="7667" xr:uid="{00000000-0005-0000-0000-0000DA1D0000}"/>
    <cellStyle name="Comma 2 3 2 5 4 3 2" xfId="7668" xr:uid="{00000000-0005-0000-0000-0000DB1D0000}"/>
    <cellStyle name="Comma 2 3 2 5 4 3 3" xfId="7669" xr:uid="{00000000-0005-0000-0000-0000DC1D0000}"/>
    <cellStyle name="Comma 2 3 2 5 4 3 4" xfId="7670" xr:uid="{00000000-0005-0000-0000-0000DD1D0000}"/>
    <cellStyle name="Comma 2 3 2 5 4 4" xfId="7671" xr:uid="{00000000-0005-0000-0000-0000DE1D0000}"/>
    <cellStyle name="Comma 2 3 2 5 4 5" xfId="7672" xr:uid="{00000000-0005-0000-0000-0000DF1D0000}"/>
    <cellStyle name="Comma 2 3 2 5 4 6" xfId="7673" xr:uid="{00000000-0005-0000-0000-0000E01D0000}"/>
    <cellStyle name="Comma 2 3 2 5 4 7" xfId="7674" xr:uid="{00000000-0005-0000-0000-0000E11D0000}"/>
    <cellStyle name="Comma 2 3 2 5 4 8" xfId="7675" xr:uid="{00000000-0005-0000-0000-0000E21D0000}"/>
    <cellStyle name="Comma 2 3 2 5 5" xfId="7676" xr:uid="{00000000-0005-0000-0000-0000E31D0000}"/>
    <cellStyle name="Comma 2 3 2 5 6" xfId="7677" xr:uid="{00000000-0005-0000-0000-0000E41D0000}"/>
    <cellStyle name="Comma 2 3 2 5 7" xfId="7678" xr:uid="{00000000-0005-0000-0000-0000E51D0000}"/>
    <cellStyle name="Comma 2 3 2 5 8" xfId="7679" xr:uid="{00000000-0005-0000-0000-0000E61D0000}"/>
    <cellStyle name="Comma 2 3 2 5 9" xfId="7680" xr:uid="{00000000-0005-0000-0000-0000E71D0000}"/>
    <cellStyle name="Comma 2 3 2 5 9 2" xfId="7681" xr:uid="{00000000-0005-0000-0000-0000E81D0000}"/>
    <cellStyle name="Comma 2 3 2 5 9 2 2" xfId="7682" xr:uid="{00000000-0005-0000-0000-0000E91D0000}"/>
    <cellStyle name="Comma 2 3 2 5 9 2 3" xfId="7683" xr:uid="{00000000-0005-0000-0000-0000EA1D0000}"/>
    <cellStyle name="Comma 2 3 2 5 9 2 3 2" xfId="7684" xr:uid="{00000000-0005-0000-0000-0000EB1D0000}"/>
    <cellStyle name="Comma 2 3 2 5 9 2 3 3" xfId="7685" xr:uid="{00000000-0005-0000-0000-0000EC1D0000}"/>
    <cellStyle name="Comma 2 3 2 5 9 2 3 4" xfId="7686" xr:uid="{00000000-0005-0000-0000-0000ED1D0000}"/>
    <cellStyle name="Comma 2 3 2 5 9 2 3 4 2" xfId="7687" xr:uid="{00000000-0005-0000-0000-0000EE1D0000}"/>
    <cellStyle name="Comma 2 3 2 5 9 2 3 5" xfId="7688" xr:uid="{00000000-0005-0000-0000-0000EF1D0000}"/>
    <cellStyle name="Comma 2 3 2 5 9 2 3 5 2" xfId="7689" xr:uid="{00000000-0005-0000-0000-0000F01D0000}"/>
    <cellStyle name="Comma 2 3 2 5 9 2 3 6" xfId="7690" xr:uid="{00000000-0005-0000-0000-0000F11D0000}"/>
    <cellStyle name="Comma 2 3 2 5 9 2 3 7" xfId="7691" xr:uid="{00000000-0005-0000-0000-0000F21D0000}"/>
    <cellStyle name="Comma 2 3 2 5 9 2 3 7 2" xfId="7692" xr:uid="{00000000-0005-0000-0000-0000F31D0000}"/>
    <cellStyle name="Comma 2 3 2 6" xfId="7693" xr:uid="{00000000-0005-0000-0000-0000F41D0000}"/>
    <cellStyle name="Comma 2 3 2 7" xfId="7694" xr:uid="{00000000-0005-0000-0000-0000F51D0000}"/>
    <cellStyle name="Comma 2 3 2 7 10" xfId="7695" xr:uid="{00000000-0005-0000-0000-0000F61D0000}"/>
    <cellStyle name="Comma 2 3 2 7 2" xfId="7696" xr:uid="{00000000-0005-0000-0000-0000F71D0000}"/>
    <cellStyle name="Comma 2 3 2 7 2 2" xfId="7697" xr:uid="{00000000-0005-0000-0000-0000F81D0000}"/>
    <cellStyle name="Comma 2 3 2 7 3" xfId="7698" xr:uid="{00000000-0005-0000-0000-0000F91D0000}"/>
    <cellStyle name="Comma 2 3 2 7 4" xfId="7699" xr:uid="{00000000-0005-0000-0000-0000FA1D0000}"/>
    <cellStyle name="Comma 2 3 2 7 5" xfId="7700" xr:uid="{00000000-0005-0000-0000-0000FB1D0000}"/>
    <cellStyle name="Comma 2 3 2 7 6" xfId="7701" xr:uid="{00000000-0005-0000-0000-0000FC1D0000}"/>
    <cellStyle name="Comma 2 3 2 7 7" xfId="7702" xr:uid="{00000000-0005-0000-0000-0000FD1D0000}"/>
    <cellStyle name="Comma 2 3 2 7 8" xfId="7703" xr:uid="{00000000-0005-0000-0000-0000FE1D0000}"/>
    <cellStyle name="Comma 2 3 2 7 9" xfId="7704" xr:uid="{00000000-0005-0000-0000-0000FF1D0000}"/>
    <cellStyle name="Comma 2 3 2 8" xfId="7705" xr:uid="{00000000-0005-0000-0000-0000001E0000}"/>
    <cellStyle name="Comma 2 3 2 9" xfId="7706" xr:uid="{00000000-0005-0000-0000-0000011E0000}"/>
    <cellStyle name="Comma 2 3 2 9 2" xfId="7707" xr:uid="{00000000-0005-0000-0000-0000021E0000}"/>
    <cellStyle name="Comma 2 3 2 9 2 2" xfId="7708" xr:uid="{00000000-0005-0000-0000-0000031E0000}"/>
    <cellStyle name="Comma 2 3 2 9 3" xfId="7709" xr:uid="{00000000-0005-0000-0000-0000041E0000}"/>
    <cellStyle name="Comma 2 3 2 9 4" xfId="7710" xr:uid="{00000000-0005-0000-0000-0000051E0000}"/>
    <cellStyle name="Comma 2 3 2 9 5" xfId="7711" xr:uid="{00000000-0005-0000-0000-0000061E0000}"/>
    <cellStyle name="Comma 2 3 2 9 6" xfId="7712" xr:uid="{00000000-0005-0000-0000-0000071E0000}"/>
    <cellStyle name="Comma 2 3 2 9 7" xfId="7713" xr:uid="{00000000-0005-0000-0000-0000081E0000}"/>
    <cellStyle name="Comma 2 3 20" xfId="7714" xr:uid="{00000000-0005-0000-0000-0000091E0000}"/>
    <cellStyle name="Comma 2 3 21" xfId="7715" xr:uid="{00000000-0005-0000-0000-00000A1E0000}"/>
    <cellStyle name="Comma 2 3 22" xfId="7716" xr:uid="{00000000-0005-0000-0000-00000B1E0000}"/>
    <cellStyle name="Comma 2 3 23" xfId="7717" xr:uid="{00000000-0005-0000-0000-00000C1E0000}"/>
    <cellStyle name="Comma 2 3 24" xfId="7718" xr:uid="{00000000-0005-0000-0000-00000D1E0000}"/>
    <cellStyle name="Comma 2 3 25" xfId="7719" xr:uid="{00000000-0005-0000-0000-00000E1E0000}"/>
    <cellStyle name="Comma 2 3 26" xfId="7720" xr:uid="{00000000-0005-0000-0000-00000F1E0000}"/>
    <cellStyle name="Comma 2 3 27" xfId="7721" xr:uid="{00000000-0005-0000-0000-0000101E0000}"/>
    <cellStyle name="Comma 2 3 3" xfId="7722" xr:uid="{00000000-0005-0000-0000-0000111E0000}"/>
    <cellStyle name="Comma 2 3 3 10" xfId="7723" xr:uid="{00000000-0005-0000-0000-0000121E0000}"/>
    <cellStyle name="Comma 2 3 3 11" xfId="7724" xr:uid="{00000000-0005-0000-0000-0000131E0000}"/>
    <cellStyle name="Comma 2 3 3 12" xfId="7725" xr:uid="{00000000-0005-0000-0000-0000141E0000}"/>
    <cellStyle name="Comma 2 3 3 13" xfId="7726" xr:uid="{00000000-0005-0000-0000-0000151E0000}"/>
    <cellStyle name="Comma 2 3 3 14" xfId="7727" xr:uid="{00000000-0005-0000-0000-0000161E0000}"/>
    <cellStyle name="Comma 2 3 3 15" xfId="7728" xr:uid="{00000000-0005-0000-0000-0000171E0000}"/>
    <cellStyle name="Comma 2 3 3 16" xfId="7729" xr:uid="{00000000-0005-0000-0000-0000181E0000}"/>
    <cellStyle name="Comma 2 3 3 17" xfId="7730" xr:uid="{00000000-0005-0000-0000-0000191E0000}"/>
    <cellStyle name="Comma 2 3 3 18" xfId="7731" xr:uid="{00000000-0005-0000-0000-00001A1E0000}"/>
    <cellStyle name="Comma 2 3 3 19" xfId="7732" xr:uid="{00000000-0005-0000-0000-00001B1E0000}"/>
    <cellStyle name="Comma 2 3 3 2" xfId="7733" xr:uid="{00000000-0005-0000-0000-00001C1E0000}"/>
    <cellStyle name="Comma 2 3 3 2 2" xfId="7734" xr:uid="{00000000-0005-0000-0000-00001D1E0000}"/>
    <cellStyle name="Comma 2 3 3 2 3" xfId="7735" xr:uid="{00000000-0005-0000-0000-00001E1E0000}"/>
    <cellStyle name="Comma 2 3 3 20" xfId="7736" xr:uid="{00000000-0005-0000-0000-00001F1E0000}"/>
    <cellStyle name="Comma 2 3 3 21" xfId="7737" xr:uid="{00000000-0005-0000-0000-0000201E0000}"/>
    <cellStyle name="Comma 2 3 3 22" xfId="7738" xr:uid="{00000000-0005-0000-0000-0000211E0000}"/>
    <cellStyle name="Comma 2 3 3 23" xfId="7739" xr:uid="{00000000-0005-0000-0000-0000221E0000}"/>
    <cellStyle name="Comma 2 3 3 3" xfId="7740" xr:uid="{00000000-0005-0000-0000-0000231E0000}"/>
    <cellStyle name="Comma 2 3 3 4" xfId="7741" xr:uid="{00000000-0005-0000-0000-0000241E0000}"/>
    <cellStyle name="Comma 2 3 3 5" xfId="7742" xr:uid="{00000000-0005-0000-0000-0000251E0000}"/>
    <cellStyle name="Comma 2 3 3 6" xfId="7743" xr:uid="{00000000-0005-0000-0000-0000261E0000}"/>
    <cellStyle name="Comma 2 3 3 7" xfId="7744" xr:uid="{00000000-0005-0000-0000-0000271E0000}"/>
    <cellStyle name="Comma 2 3 3 7 2" xfId="7745" xr:uid="{00000000-0005-0000-0000-0000281E0000}"/>
    <cellStyle name="Comma 2 3 3 8" xfId="7746" xr:uid="{00000000-0005-0000-0000-0000291E0000}"/>
    <cellStyle name="Comma 2 3 3 9" xfId="7747" xr:uid="{00000000-0005-0000-0000-00002A1E0000}"/>
    <cellStyle name="Comma 2 3 4" xfId="7748" xr:uid="{00000000-0005-0000-0000-00002B1E0000}"/>
    <cellStyle name="Comma 2 3 4 2" xfId="7749" xr:uid="{00000000-0005-0000-0000-00002C1E0000}"/>
    <cellStyle name="Comma 2 3 4 3" xfId="7750" xr:uid="{00000000-0005-0000-0000-00002D1E0000}"/>
    <cellStyle name="Comma 2 3 4 4" xfId="7751" xr:uid="{00000000-0005-0000-0000-00002E1E0000}"/>
    <cellStyle name="Comma 2 3 4 5" xfId="7752" xr:uid="{00000000-0005-0000-0000-00002F1E0000}"/>
    <cellStyle name="Comma 2 3 5" xfId="7753" xr:uid="{00000000-0005-0000-0000-0000301E0000}"/>
    <cellStyle name="Comma 2 3 6" xfId="7754" xr:uid="{00000000-0005-0000-0000-0000311E0000}"/>
    <cellStyle name="Comma 2 3 7" xfId="7755" xr:uid="{00000000-0005-0000-0000-0000321E0000}"/>
    <cellStyle name="Comma 2 3 7 2" xfId="7756" xr:uid="{00000000-0005-0000-0000-0000331E0000}"/>
    <cellStyle name="Comma 2 3 7 3" xfId="7757" xr:uid="{00000000-0005-0000-0000-0000341E0000}"/>
    <cellStyle name="Comma 2 3 7 4" xfId="7758" xr:uid="{00000000-0005-0000-0000-0000351E0000}"/>
    <cellStyle name="Comma 2 3 7 4 2" xfId="7759" xr:uid="{00000000-0005-0000-0000-0000361E0000}"/>
    <cellStyle name="Comma 2 3 8" xfId="7760" xr:uid="{00000000-0005-0000-0000-0000371E0000}"/>
    <cellStyle name="Comma 2 3 8 2" xfId="7761" xr:uid="{00000000-0005-0000-0000-0000381E0000}"/>
    <cellStyle name="Comma 2 3 8 2 2" xfId="7762" xr:uid="{00000000-0005-0000-0000-0000391E0000}"/>
    <cellStyle name="Comma 2 3 9" xfId="7763" xr:uid="{00000000-0005-0000-0000-00003A1E0000}"/>
    <cellStyle name="Comma 2 30" xfId="7764" xr:uid="{00000000-0005-0000-0000-00003B1E0000}"/>
    <cellStyle name="Comma 2 31" xfId="7765" xr:uid="{00000000-0005-0000-0000-00003C1E0000}"/>
    <cellStyle name="Comma 2 31 2" xfId="7766" xr:uid="{00000000-0005-0000-0000-00003D1E0000}"/>
    <cellStyle name="Comma 2 31 3" xfId="7767" xr:uid="{00000000-0005-0000-0000-00003E1E0000}"/>
    <cellStyle name="Comma 2 31 4" xfId="7768" xr:uid="{00000000-0005-0000-0000-00003F1E0000}"/>
    <cellStyle name="Comma 2 31 5" xfId="7769" xr:uid="{00000000-0005-0000-0000-0000401E0000}"/>
    <cellStyle name="Comma 2 31 6" xfId="7770" xr:uid="{00000000-0005-0000-0000-0000411E0000}"/>
    <cellStyle name="Comma 2 31 7" xfId="7771" xr:uid="{00000000-0005-0000-0000-0000421E0000}"/>
    <cellStyle name="Comma 2 32" xfId="7772" xr:uid="{00000000-0005-0000-0000-0000431E0000}"/>
    <cellStyle name="Comma 2 32 2" xfId="7773" xr:uid="{00000000-0005-0000-0000-0000441E0000}"/>
    <cellStyle name="Comma 2 33" xfId="7774" xr:uid="{00000000-0005-0000-0000-0000451E0000}"/>
    <cellStyle name="Comma 2 34" xfId="7775" xr:uid="{00000000-0005-0000-0000-0000461E0000}"/>
    <cellStyle name="Comma 2 35" xfId="7776" xr:uid="{00000000-0005-0000-0000-0000471E0000}"/>
    <cellStyle name="Comma 2 36" xfId="7777" xr:uid="{00000000-0005-0000-0000-0000481E0000}"/>
    <cellStyle name="Comma 2 37" xfId="7778" xr:uid="{00000000-0005-0000-0000-0000491E0000}"/>
    <cellStyle name="Comma 2 37 10" xfId="7779" xr:uid="{00000000-0005-0000-0000-00004A1E0000}"/>
    <cellStyle name="Comma 2 37 11" xfId="7780" xr:uid="{00000000-0005-0000-0000-00004B1E0000}"/>
    <cellStyle name="Comma 2 37 12" xfId="7781" xr:uid="{00000000-0005-0000-0000-00004C1E0000}"/>
    <cellStyle name="Comma 2 37 13" xfId="7782" xr:uid="{00000000-0005-0000-0000-00004D1E0000}"/>
    <cellStyle name="Comma 2 37 14" xfId="7783" xr:uid="{00000000-0005-0000-0000-00004E1E0000}"/>
    <cellStyle name="Comma 2 37 15" xfId="7784" xr:uid="{00000000-0005-0000-0000-00004F1E0000}"/>
    <cellStyle name="Comma 2 37 16" xfId="7785" xr:uid="{00000000-0005-0000-0000-0000501E0000}"/>
    <cellStyle name="Comma 2 37 17" xfId="7786" xr:uid="{00000000-0005-0000-0000-0000511E0000}"/>
    <cellStyle name="Comma 2 37 18" xfId="7787" xr:uid="{00000000-0005-0000-0000-0000521E0000}"/>
    <cellStyle name="Comma 2 37 2" xfId="7788" xr:uid="{00000000-0005-0000-0000-0000531E0000}"/>
    <cellStyle name="Comma 2 37 2 2" xfId="7789" xr:uid="{00000000-0005-0000-0000-0000541E0000}"/>
    <cellStyle name="Comma 2 37 3" xfId="7790" xr:uid="{00000000-0005-0000-0000-0000551E0000}"/>
    <cellStyle name="Comma 2 37 4" xfId="7791" xr:uid="{00000000-0005-0000-0000-0000561E0000}"/>
    <cellStyle name="Comma 2 37 5" xfId="7792" xr:uid="{00000000-0005-0000-0000-0000571E0000}"/>
    <cellStyle name="Comma 2 37 6" xfId="7793" xr:uid="{00000000-0005-0000-0000-0000581E0000}"/>
    <cellStyle name="Comma 2 37 7" xfId="7794" xr:uid="{00000000-0005-0000-0000-0000591E0000}"/>
    <cellStyle name="Comma 2 37 8" xfId="7795" xr:uid="{00000000-0005-0000-0000-00005A1E0000}"/>
    <cellStyle name="Comma 2 37 9" xfId="7796" xr:uid="{00000000-0005-0000-0000-00005B1E0000}"/>
    <cellStyle name="Comma 2 38" xfId="7797" xr:uid="{00000000-0005-0000-0000-00005C1E0000}"/>
    <cellStyle name="Comma 2 38 2" xfId="7798" xr:uid="{00000000-0005-0000-0000-00005D1E0000}"/>
    <cellStyle name="Comma 2 39" xfId="7799" xr:uid="{00000000-0005-0000-0000-00005E1E0000}"/>
    <cellStyle name="Comma 2 39 2" xfId="7800" xr:uid="{00000000-0005-0000-0000-00005F1E0000}"/>
    <cellStyle name="Comma 2 4" xfId="7801" xr:uid="{00000000-0005-0000-0000-0000601E0000}"/>
    <cellStyle name="Comma 2 4 2" xfId="7802" xr:uid="{00000000-0005-0000-0000-0000611E0000}"/>
    <cellStyle name="Comma 2 40" xfId="7803" xr:uid="{00000000-0005-0000-0000-0000621E0000}"/>
    <cellStyle name="Comma 2 40 2" xfId="7804" xr:uid="{00000000-0005-0000-0000-0000631E0000}"/>
    <cellStyle name="Comma 2 41" xfId="7805" xr:uid="{00000000-0005-0000-0000-0000641E0000}"/>
    <cellStyle name="Comma 2 41 2" xfId="7806" xr:uid="{00000000-0005-0000-0000-0000651E0000}"/>
    <cellStyle name="Comma 2 42" xfId="7807" xr:uid="{00000000-0005-0000-0000-0000661E0000}"/>
    <cellStyle name="Comma 2 42 2" xfId="7808" xr:uid="{00000000-0005-0000-0000-0000671E0000}"/>
    <cellStyle name="Comma 2 43" xfId="7809" xr:uid="{00000000-0005-0000-0000-0000681E0000}"/>
    <cellStyle name="Comma 2 44" xfId="7810" xr:uid="{00000000-0005-0000-0000-0000691E0000}"/>
    <cellStyle name="Comma 2 45" xfId="7811" xr:uid="{00000000-0005-0000-0000-00006A1E0000}"/>
    <cellStyle name="Comma 2 46" xfId="7812" xr:uid="{00000000-0005-0000-0000-00006B1E0000}"/>
    <cellStyle name="Comma 2 47" xfId="7813" xr:uid="{00000000-0005-0000-0000-00006C1E0000}"/>
    <cellStyle name="Comma 2 48" xfId="7814" xr:uid="{00000000-0005-0000-0000-00006D1E0000}"/>
    <cellStyle name="Comma 2 49" xfId="7815" xr:uid="{00000000-0005-0000-0000-00006E1E0000}"/>
    <cellStyle name="Comma 2 5" xfId="7816" xr:uid="{00000000-0005-0000-0000-00006F1E0000}"/>
    <cellStyle name="Comma 2 5 2" xfId="7817" xr:uid="{00000000-0005-0000-0000-0000701E0000}"/>
    <cellStyle name="Comma 2 5 3" xfId="7818" xr:uid="{00000000-0005-0000-0000-0000711E0000}"/>
    <cellStyle name="Comma 2 50" xfId="7819" xr:uid="{00000000-0005-0000-0000-0000721E0000}"/>
    <cellStyle name="Comma 2 51" xfId="7820" xr:uid="{00000000-0005-0000-0000-0000731E0000}"/>
    <cellStyle name="Comma 2 52" xfId="7821" xr:uid="{00000000-0005-0000-0000-0000741E0000}"/>
    <cellStyle name="Comma 2 53" xfId="7822" xr:uid="{00000000-0005-0000-0000-0000751E0000}"/>
    <cellStyle name="Comma 2 54" xfId="7823" xr:uid="{00000000-0005-0000-0000-0000761E0000}"/>
    <cellStyle name="Comma 2 55" xfId="7824" xr:uid="{00000000-0005-0000-0000-0000771E0000}"/>
    <cellStyle name="Comma 2 56" xfId="7825" xr:uid="{00000000-0005-0000-0000-0000781E0000}"/>
    <cellStyle name="Comma 2 57" xfId="7826" xr:uid="{00000000-0005-0000-0000-0000791E0000}"/>
    <cellStyle name="Comma 2 58" xfId="7827" xr:uid="{00000000-0005-0000-0000-00007A1E0000}"/>
    <cellStyle name="Comma 2 6" xfId="7828" xr:uid="{00000000-0005-0000-0000-00007B1E0000}"/>
    <cellStyle name="Comma 2 7" xfId="7829" xr:uid="{00000000-0005-0000-0000-00007C1E0000}"/>
    <cellStyle name="Comma 2 8" xfId="7830" xr:uid="{00000000-0005-0000-0000-00007D1E0000}"/>
    <cellStyle name="Comma 2 8 2" xfId="7831" xr:uid="{00000000-0005-0000-0000-00007E1E0000}"/>
    <cellStyle name="Comma 2 9" xfId="7832" xr:uid="{00000000-0005-0000-0000-00007F1E0000}"/>
    <cellStyle name="Comma 2_03. Nợ XDCB" xfId="7833" xr:uid="{00000000-0005-0000-0000-0000801E0000}"/>
    <cellStyle name="Comma 20" xfId="7834" xr:uid="{00000000-0005-0000-0000-0000811E0000}"/>
    <cellStyle name="Comma 20 2" xfId="7835" xr:uid="{00000000-0005-0000-0000-0000821E0000}"/>
    <cellStyle name="Comma 20 3" xfId="7836" xr:uid="{00000000-0005-0000-0000-0000831E0000}"/>
    <cellStyle name="Comma 20 4" xfId="7837" xr:uid="{00000000-0005-0000-0000-0000841E0000}"/>
    <cellStyle name="Comma 21" xfId="7838" xr:uid="{00000000-0005-0000-0000-0000851E0000}"/>
    <cellStyle name="Comma 21 10" xfId="7839" xr:uid="{00000000-0005-0000-0000-0000861E0000}"/>
    <cellStyle name="Comma 21 10 2" xfId="7840" xr:uid="{00000000-0005-0000-0000-0000871E0000}"/>
    <cellStyle name="Comma 21 10 3" xfId="7841" xr:uid="{00000000-0005-0000-0000-0000881E0000}"/>
    <cellStyle name="Comma 21 10 4" xfId="7842" xr:uid="{00000000-0005-0000-0000-0000891E0000}"/>
    <cellStyle name="Comma 21 11" xfId="7843" xr:uid="{00000000-0005-0000-0000-00008A1E0000}"/>
    <cellStyle name="Comma 21 12" xfId="7844" xr:uid="{00000000-0005-0000-0000-00008B1E0000}"/>
    <cellStyle name="Comma 21 13" xfId="7845" xr:uid="{00000000-0005-0000-0000-00008C1E0000}"/>
    <cellStyle name="Comma 21 14" xfId="7846" xr:uid="{00000000-0005-0000-0000-00008D1E0000}"/>
    <cellStyle name="Comma 21 15" xfId="7847" xr:uid="{00000000-0005-0000-0000-00008E1E0000}"/>
    <cellStyle name="Comma 21 16" xfId="7848" xr:uid="{00000000-0005-0000-0000-00008F1E0000}"/>
    <cellStyle name="Comma 21 17" xfId="7849" xr:uid="{00000000-0005-0000-0000-0000901E0000}"/>
    <cellStyle name="Comma 21 18" xfId="7850" xr:uid="{00000000-0005-0000-0000-0000911E0000}"/>
    <cellStyle name="Comma 21 19" xfId="7851" xr:uid="{00000000-0005-0000-0000-0000921E0000}"/>
    <cellStyle name="Comma 21 2" xfId="7852" xr:uid="{00000000-0005-0000-0000-0000931E0000}"/>
    <cellStyle name="Comma 21 2 2" xfId="7853" xr:uid="{00000000-0005-0000-0000-0000941E0000}"/>
    <cellStyle name="Comma 21 20" xfId="7854" xr:uid="{00000000-0005-0000-0000-0000951E0000}"/>
    <cellStyle name="Comma 21 21" xfId="7855" xr:uid="{00000000-0005-0000-0000-0000961E0000}"/>
    <cellStyle name="Comma 21 22" xfId="7856" xr:uid="{00000000-0005-0000-0000-0000971E0000}"/>
    <cellStyle name="Comma 21 23" xfId="7857" xr:uid="{00000000-0005-0000-0000-0000981E0000}"/>
    <cellStyle name="Comma 21 24" xfId="7858" xr:uid="{00000000-0005-0000-0000-0000991E0000}"/>
    <cellStyle name="Comma 21 25" xfId="7859" xr:uid="{00000000-0005-0000-0000-00009A1E0000}"/>
    <cellStyle name="Comma 21 26" xfId="7860" xr:uid="{00000000-0005-0000-0000-00009B1E0000}"/>
    <cellStyle name="Comma 21 27" xfId="7861" xr:uid="{00000000-0005-0000-0000-00009C1E0000}"/>
    <cellStyle name="Comma 21 28" xfId="7862" xr:uid="{00000000-0005-0000-0000-00009D1E0000}"/>
    <cellStyle name="Comma 21 29" xfId="7863" xr:uid="{00000000-0005-0000-0000-00009E1E0000}"/>
    <cellStyle name="Comma 21 3" xfId="7864" xr:uid="{00000000-0005-0000-0000-00009F1E0000}"/>
    <cellStyle name="Comma 21 4" xfId="7865" xr:uid="{00000000-0005-0000-0000-0000A01E0000}"/>
    <cellStyle name="Comma 21 5" xfId="7866" xr:uid="{00000000-0005-0000-0000-0000A11E0000}"/>
    <cellStyle name="Comma 21 6" xfId="7867" xr:uid="{00000000-0005-0000-0000-0000A21E0000}"/>
    <cellStyle name="Comma 21 7" xfId="7868" xr:uid="{00000000-0005-0000-0000-0000A31E0000}"/>
    <cellStyle name="Comma 21 8" xfId="7869" xr:uid="{00000000-0005-0000-0000-0000A41E0000}"/>
    <cellStyle name="Comma 21 9" xfId="7870" xr:uid="{00000000-0005-0000-0000-0000A51E0000}"/>
    <cellStyle name="Comma 21 9 10" xfId="7871" xr:uid="{00000000-0005-0000-0000-0000A61E0000}"/>
    <cellStyle name="Comma 21 9 11" xfId="7872" xr:uid="{00000000-0005-0000-0000-0000A71E0000}"/>
    <cellStyle name="Comma 21 9 12" xfId="7873" xr:uid="{00000000-0005-0000-0000-0000A81E0000}"/>
    <cellStyle name="Comma 21 9 13" xfId="7874" xr:uid="{00000000-0005-0000-0000-0000A91E0000}"/>
    <cellStyle name="Comma 21 9 14" xfId="7875" xr:uid="{00000000-0005-0000-0000-0000AA1E0000}"/>
    <cellStyle name="Comma 21 9 15" xfId="7876" xr:uid="{00000000-0005-0000-0000-0000AB1E0000}"/>
    <cellStyle name="Comma 21 9 16" xfId="7877" xr:uid="{00000000-0005-0000-0000-0000AC1E0000}"/>
    <cellStyle name="Comma 21 9 17" xfId="7878" xr:uid="{00000000-0005-0000-0000-0000AD1E0000}"/>
    <cellStyle name="Comma 21 9 18" xfId="7879" xr:uid="{00000000-0005-0000-0000-0000AE1E0000}"/>
    <cellStyle name="Comma 21 9 2" xfId="7880" xr:uid="{00000000-0005-0000-0000-0000AF1E0000}"/>
    <cellStyle name="Comma 21 9 3" xfId="7881" xr:uid="{00000000-0005-0000-0000-0000B01E0000}"/>
    <cellStyle name="Comma 21 9 4" xfId="7882" xr:uid="{00000000-0005-0000-0000-0000B11E0000}"/>
    <cellStyle name="Comma 21 9 5" xfId="7883" xr:uid="{00000000-0005-0000-0000-0000B21E0000}"/>
    <cellStyle name="Comma 21 9 6" xfId="7884" xr:uid="{00000000-0005-0000-0000-0000B31E0000}"/>
    <cellStyle name="Comma 21 9 7" xfId="7885" xr:uid="{00000000-0005-0000-0000-0000B41E0000}"/>
    <cellStyle name="Comma 21 9 8" xfId="7886" xr:uid="{00000000-0005-0000-0000-0000B51E0000}"/>
    <cellStyle name="Comma 21 9 9" xfId="7887" xr:uid="{00000000-0005-0000-0000-0000B61E0000}"/>
    <cellStyle name="Comma 22" xfId="7888" xr:uid="{00000000-0005-0000-0000-0000B71E0000}"/>
    <cellStyle name="Comma 22 2" xfId="7889" xr:uid="{00000000-0005-0000-0000-0000B81E0000}"/>
    <cellStyle name="Comma 22 3" xfId="7890" xr:uid="{00000000-0005-0000-0000-0000B91E0000}"/>
    <cellStyle name="Comma 23" xfId="7891" xr:uid="{00000000-0005-0000-0000-0000BA1E0000}"/>
    <cellStyle name="Comma 23 2" xfId="7892" xr:uid="{00000000-0005-0000-0000-0000BB1E0000}"/>
    <cellStyle name="Comma 23 2 2" xfId="7893" xr:uid="{00000000-0005-0000-0000-0000BC1E0000}"/>
    <cellStyle name="Comma 23 3" xfId="7894" xr:uid="{00000000-0005-0000-0000-0000BD1E0000}"/>
    <cellStyle name="Comma 24" xfId="7895" xr:uid="{00000000-0005-0000-0000-0000BE1E0000}"/>
    <cellStyle name="Comma 24 2" xfId="7896" xr:uid="{00000000-0005-0000-0000-0000BF1E0000}"/>
    <cellStyle name="Comma 24 3" xfId="7897" xr:uid="{00000000-0005-0000-0000-0000C01E0000}"/>
    <cellStyle name="Comma 25" xfId="7898" xr:uid="{00000000-0005-0000-0000-0000C11E0000}"/>
    <cellStyle name="Comma 25 2" xfId="7899" xr:uid="{00000000-0005-0000-0000-0000C21E0000}"/>
    <cellStyle name="Comma 26" xfId="7900" xr:uid="{00000000-0005-0000-0000-0000C31E0000}"/>
    <cellStyle name="Comma 26 2" xfId="7901" xr:uid="{00000000-0005-0000-0000-0000C41E0000}"/>
    <cellStyle name="Comma 27" xfId="7902" xr:uid="{00000000-0005-0000-0000-0000C51E0000}"/>
    <cellStyle name="Comma 27 2" xfId="7903" xr:uid="{00000000-0005-0000-0000-0000C61E0000}"/>
    <cellStyle name="Comma 27 2 2" xfId="7904" xr:uid="{00000000-0005-0000-0000-0000C71E0000}"/>
    <cellStyle name="Comma 27 3" xfId="7905" xr:uid="{00000000-0005-0000-0000-0000C81E0000}"/>
    <cellStyle name="Comma 27 4" xfId="7906" xr:uid="{00000000-0005-0000-0000-0000C91E0000}"/>
    <cellStyle name="Comma 27 5" xfId="7907" xr:uid="{00000000-0005-0000-0000-0000CA1E0000}"/>
    <cellStyle name="Comma 27 6" xfId="7908" xr:uid="{00000000-0005-0000-0000-0000CB1E0000}"/>
    <cellStyle name="Comma 27 6 2" xfId="7909" xr:uid="{00000000-0005-0000-0000-0000CC1E0000}"/>
    <cellStyle name="Comma 28" xfId="7910" xr:uid="{00000000-0005-0000-0000-0000CD1E0000}"/>
    <cellStyle name="Comma 28 10" xfId="7911" xr:uid="{00000000-0005-0000-0000-0000CE1E0000}"/>
    <cellStyle name="Comma 28 10 2" xfId="7912" xr:uid="{00000000-0005-0000-0000-0000CF1E0000}"/>
    <cellStyle name="Comma 28 11" xfId="7913" xr:uid="{00000000-0005-0000-0000-0000D01E0000}"/>
    <cellStyle name="Comma 28 12" xfId="7914" xr:uid="{00000000-0005-0000-0000-0000D11E0000}"/>
    <cellStyle name="Comma 28 13" xfId="7915" xr:uid="{00000000-0005-0000-0000-0000D21E0000}"/>
    <cellStyle name="Comma 28 14" xfId="7916" xr:uid="{00000000-0005-0000-0000-0000D31E0000}"/>
    <cellStyle name="Comma 28 15" xfId="7917" xr:uid="{00000000-0005-0000-0000-0000D41E0000}"/>
    <cellStyle name="Comma 28 16" xfId="7918" xr:uid="{00000000-0005-0000-0000-0000D51E0000}"/>
    <cellStyle name="Comma 28 17" xfId="7919" xr:uid="{00000000-0005-0000-0000-0000D61E0000}"/>
    <cellStyle name="Comma 28 18" xfId="7920" xr:uid="{00000000-0005-0000-0000-0000D71E0000}"/>
    <cellStyle name="Comma 28 19" xfId="7921" xr:uid="{00000000-0005-0000-0000-0000D81E0000}"/>
    <cellStyle name="Comma 28 2" xfId="7922" xr:uid="{00000000-0005-0000-0000-0000D91E0000}"/>
    <cellStyle name="Comma 28 2 10" xfId="7923" xr:uid="{00000000-0005-0000-0000-0000DA1E0000}"/>
    <cellStyle name="Comma 28 2 11" xfId="7924" xr:uid="{00000000-0005-0000-0000-0000DB1E0000}"/>
    <cellStyle name="Comma 28 2 12" xfId="7925" xr:uid="{00000000-0005-0000-0000-0000DC1E0000}"/>
    <cellStyle name="Comma 28 2 13" xfId="7926" xr:uid="{00000000-0005-0000-0000-0000DD1E0000}"/>
    <cellStyle name="Comma 28 2 14" xfId="7927" xr:uid="{00000000-0005-0000-0000-0000DE1E0000}"/>
    <cellStyle name="Comma 28 2 15" xfId="7928" xr:uid="{00000000-0005-0000-0000-0000DF1E0000}"/>
    <cellStyle name="Comma 28 2 16" xfId="7929" xr:uid="{00000000-0005-0000-0000-0000E01E0000}"/>
    <cellStyle name="Comma 28 2 17" xfId="7930" xr:uid="{00000000-0005-0000-0000-0000E11E0000}"/>
    <cellStyle name="Comma 28 2 18" xfId="7931" xr:uid="{00000000-0005-0000-0000-0000E21E0000}"/>
    <cellStyle name="Comma 28 2 19" xfId="7932" xr:uid="{00000000-0005-0000-0000-0000E31E0000}"/>
    <cellStyle name="Comma 28 2 2" xfId="7933" xr:uid="{00000000-0005-0000-0000-0000E41E0000}"/>
    <cellStyle name="Comma 28 2 2 2" xfId="7934" xr:uid="{00000000-0005-0000-0000-0000E51E0000}"/>
    <cellStyle name="Comma 28 2 2 3" xfId="7935" xr:uid="{00000000-0005-0000-0000-0000E61E0000}"/>
    <cellStyle name="Comma 28 2 2 4" xfId="7936" xr:uid="{00000000-0005-0000-0000-0000E71E0000}"/>
    <cellStyle name="Comma 28 2 2 4 2" xfId="7937" xr:uid="{00000000-0005-0000-0000-0000E81E0000}"/>
    <cellStyle name="Comma 28 2 2 5" xfId="7938" xr:uid="{00000000-0005-0000-0000-0000E91E0000}"/>
    <cellStyle name="Comma 28 2 2 6" xfId="7939" xr:uid="{00000000-0005-0000-0000-0000EA1E0000}"/>
    <cellStyle name="Comma 28 2 2 7" xfId="7940" xr:uid="{00000000-0005-0000-0000-0000EB1E0000}"/>
    <cellStyle name="Comma 28 2 2 8" xfId="7941" xr:uid="{00000000-0005-0000-0000-0000EC1E0000}"/>
    <cellStyle name="Comma 28 2 2 9" xfId="7942" xr:uid="{00000000-0005-0000-0000-0000ED1E0000}"/>
    <cellStyle name="Comma 28 2 20" xfId="7943" xr:uid="{00000000-0005-0000-0000-0000EE1E0000}"/>
    <cellStyle name="Comma 28 2 21" xfId="7944" xr:uid="{00000000-0005-0000-0000-0000EF1E0000}"/>
    <cellStyle name="Comma 28 2 22" xfId="7945" xr:uid="{00000000-0005-0000-0000-0000F01E0000}"/>
    <cellStyle name="Comma 28 2 3" xfId="7946" xr:uid="{00000000-0005-0000-0000-0000F11E0000}"/>
    <cellStyle name="Comma 28 2 3 2" xfId="7947" xr:uid="{00000000-0005-0000-0000-0000F21E0000}"/>
    <cellStyle name="Comma 28 2 3 2 2" xfId="7948" xr:uid="{00000000-0005-0000-0000-0000F31E0000}"/>
    <cellStyle name="Comma 28 2 3 2 3" xfId="7949" xr:uid="{00000000-0005-0000-0000-0000F41E0000}"/>
    <cellStyle name="Comma 28 2 3 2 4" xfId="7950" xr:uid="{00000000-0005-0000-0000-0000F51E0000}"/>
    <cellStyle name="Comma 28 2 3 2 5" xfId="7951" xr:uid="{00000000-0005-0000-0000-0000F61E0000}"/>
    <cellStyle name="Comma 28 2 4" xfId="7952" xr:uid="{00000000-0005-0000-0000-0000F71E0000}"/>
    <cellStyle name="Comma 28 2 5" xfId="7953" xr:uid="{00000000-0005-0000-0000-0000F81E0000}"/>
    <cellStyle name="Comma 28 2 6" xfId="7954" xr:uid="{00000000-0005-0000-0000-0000F91E0000}"/>
    <cellStyle name="Comma 28 2 7" xfId="7955" xr:uid="{00000000-0005-0000-0000-0000FA1E0000}"/>
    <cellStyle name="Comma 28 2 8" xfId="7956" xr:uid="{00000000-0005-0000-0000-0000FB1E0000}"/>
    <cellStyle name="Comma 28 2 9" xfId="7957" xr:uid="{00000000-0005-0000-0000-0000FC1E0000}"/>
    <cellStyle name="Comma 28 20" xfId="7958" xr:uid="{00000000-0005-0000-0000-0000FD1E0000}"/>
    <cellStyle name="Comma 28 21" xfId="7959" xr:uid="{00000000-0005-0000-0000-0000FE1E0000}"/>
    <cellStyle name="Comma 28 22" xfId="7960" xr:uid="{00000000-0005-0000-0000-0000FF1E0000}"/>
    <cellStyle name="Comma 28 23" xfId="7961" xr:uid="{00000000-0005-0000-0000-0000001F0000}"/>
    <cellStyle name="Comma 28 24" xfId="7962" xr:uid="{00000000-0005-0000-0000-0000011F0000}"/>
    <cellStyle name="Comma 28 25" xfId="7963" xr:uid="{00000000-0005-0000-0000-0000021F0000}"/>
    <cellStyle name="Comma 28 25 2" xfId="7964" xr:uid="{00000000-0005-0000-0000-0000031F0000}"/>
    <cellStyle name="Comma 28 25 3" xfId="7965" xr:uid="{00000000-0005-0000-0000-0000041F0000}"/>
    <cellStyle name="Comma 28 26" xfId="7966" xr:uid="{00000000-0005-0000-0000-0000051F0000}"/>
    <cellStyle name="Comma 28 27" xfId="7967" xr:uid="{00000000-0005-0000-0000-0000061F0000}"/>
    <cellStyle name="Comma 28 28" xfId="7968" xr:uid="{00000000-0005-0000-0000-0000071F0000}"/>
    <cellStyle name="Comma 28 28 2" xfId="7969" xr:uid="{00000000-0005-0000-0000-0000081F0000}"/>
    <cellStyle name="Comma 28 29" xfId="7970" xr:uid="{00000000-0005-0000-0000-0000091F0000}"/>
    <cellStyle name="Comma 28 3" xfId="7971" xr:uid="{00000000-0005-0000-0000-00000A1F0000}"/>
    <cellStyle name="Comma 28 3 10" xfId="7972" xr:uid="{00000000-0005-0000-0000-00000B1F0000}"/>
    <cellStyle name="Comma 28 3 11" xfId="7973" xr:uid="{00000000-0005-0000-0000-00000C1F0000}"/>
    <cellStyle name="Comma 28 3 12" xfId="7974" xr:uid="{00000000-0005-0000-0000-00000D1F0000}"/>
    <cellStyle name="Comma 28 3 13" xfId="7975" xr:uid="{00000000-0005-0000-0000-00000E1F0000}"/>
    <cellStyle name="Comma 28 3 14" xfId="7976" xr:uid="{00000000-0005-0000-0000-00000F1F0000}"/>
    <cellStyle name="Comma 28 3 15" xfId="7977" xr:uid="{00000000-0005-0000-0000-0000101F0000}"/>
    <cellStyle name="Comma 28 3 16" xfId="7978" xr:uid="{00000000-0005-0000-0000-0000111F0000}"/>
    <cellStyle name="Comma 28 3 17" xfId="7979" xr:uid="{00000000-0005-0000-0000-0000121F0000}"/>
    <cellStyle name="Comma 28 3 18" xfId="7980" xr:uid="{00000000-0005-0000-0000-0000131F0000}"/>
    <cellStyle name="Comma 28 3 2" xfId="7981" xr:uid="{00000000-0005-0000-0000-0000141F0000}"/>
    <cellStyle name="Comma 28 3 3" xfId="7982" xr:uid="{00000000-0005-0000-0000-0000151F0000}"/>
    <cellStyle name="Comma 28 3 4" xfId="7983" xr:uid="{00000000-0005-0000-0000-0000161F0000}"/>
    <cellStyle name="Comma 28 3 5" xfId="7984" xr:uid="{00000000-0005-0000-0000-0000171F0000}"/>
    <cellStyle name="Comma 28 3 6" xfId="7985" xr:uid="{00000000-0005-0000-0000-0000181F0000}"/>
    <cellStyle name="Comma 28 3 7" xfId="7986" xr:uid="{00000000-0005-0000-0000-0000191F0000}"/>
    <cellStyle name="Comma 28 3 8" xfId="7987" xr:uid="{00000000-0005-0000-0000-00001A1F0000}"/>
    <cellStyle name="Comma 28 3 9" xfId="7988" xr:uid="{00000000-0005-0000-0000-00001B1F0000}"/>
    <cellStyle name="Comma 28 4" xfId="7989" xr:uid="{00000000-0005-0000-0000-00001C1F0000}"/>
    <cellStyle name="Comma 28 4 2" xfId="7990" xr:uid="{00000000-0005-0000-0000-00001D1F0000}"/>
    <cellStyle name="Comma 28 4 2 2" xfId="7991" xr:uid="{00000000-0005-0000-0000-00001E1F0000}"/>
    <cellStyle name="Comma 28 4 3" xfId="7992" xr:uid="{00000000-0005-0000-0000-00001F1F0000}"/>
    <cellStyle name="Comma 28 4 4" xfId="7993" xr:uid="{00000000-0005-0000-0000-0000201F0000}"/>
    <cellStyle name="Comma 28 4 5" xfId="7994" xr:uid="{00000000-0005-0000-0000-0000211F0000}"/>
    <cellStyle name="Comma 28 4 6" xfId="7995" xr:uid="{00000000-0005-0000-0000-0000221F0000}"/>
    <cellStyle name="Comma 28 4 7" xfId="7996" xr:uid="{00000000-0005-0000-0000-0000231F0000}"/>
    <cellStyle name="Comma 28 5" xfId="7997" xr:uid="{00000000-0005-0000-0000-0000241F0000}"/>
    <cellStyle name="Comma 28 6" xfId="7998" xr:uid="{00000000-0005-0000-0000-0000251F0000}"/>
    <cellStyle name="Comma 28 7" xfId="7999" xr:uid="{00000000-0005-0000-0000-0000261F0000}"/>
    <cellStyle name="Comma 28 7 2" xfId="8000" xr:uid="{00000000-0005-0000-0000-0000271F0000}"/>
    <cellStyle name="Comma 28 8" xfId="8001" xr:uid="{00000000-0005-0000-0000-0000281F0000}"/>
    <cellStyle name="Comma 28 8 2" xfId="8002" xr:uid="{00000000-0005-0000-0000-0000291F0000}"/>
    <cellStyle name="Comma 28 9" xfId="8003" xr:uid="{00000000-0005-0000-0000-00002A1F0000}"/>
    <cellStyle name="Comma 28 9 2" xfId="8004" xr:uid="{00000000-0005-0000-0000-00002B1F0000}"/>
    <cellStyle name="Comma 29" xfId="8005" xr:uid="{00000000-0005-0000-0000-00002C1F0000}"/>
    <cellStyle name="Comma 29 10" xfId="8006" xr:uid="{00000000-0005-0000-0000-00002D1F0000}"/>
    <cellStyle name="Comma 29 11" xfId="8007" xr:uid="{00000000-0005-0000-0000-00002E1F0000}"/>
    <cellStyle name="Comma 29 12" xfId="8008" xr:uid="{00000000-0005-0000-0000-00002F1F0000}"/>
    <cellStyle name="Comma 29 13" xfId="8009" xr:uid="{00000000-0005-0000-0000-0000301F0000}"/>
    <cellStyle name="Comma 29 14" xfId="8010" xr:uid="{00000000-0005-0000-0000-0000311F0000}"/>
    <cellStyle name="Comma 29 15" xfId="8011" xr:uid="{00000000-0005-0000-0000-0000321F0000}"/>
    <cellStyle name="Comma 29 16" xfId="8012" xr:uid="{00000000-0005-0000-0000-0000331F0000}"/>
    <cellStyle name="Comma 29 17" xfId="8013" xr:uid="{00000000-0005-0000-0000-0000341F0000}"/>
    <cellStyle name="Comma 29 18" xfId="8014" xr:uid="{00000000-0005-0000-0000-0000351F0000}"/>
    <cellStyle name="Comma 29 19" xfId="8015" xr:uid="{00000000-0005-0000-0000-0000361F0000}"/>
    <cellStyle name="Comma 29 2" xfId="8016" xr:uid="{00000000-0005-0000-0000-0000371F0000}"/>
    <cellStyle name="Comma 29 3" xfId="8017" xr:uid="{00000000-0005-0000-0000-0000381F0000}"/>
    <cellStyle name="Comma 29 4" xfId="8018" xr:uid="{00000000-0005-0000-0000-0000391F0000}"/>
    <cellStyle name="Comma 29 5" xfId="8019" xr:uid="{00000000-0005-0000-0000-00003A1F0000}"/>
    <cellStyle name="Comma 29 6" xfId="8020" xr:uid="{00000000-0005-0000-0000-00003B1F0000}"/>
    <cellStyle name="Comma 29 7" xfId="8021" xr:uid="{00000000-0005-0000-0000-00003C1F0000}"/>
    <cellStyle name="Comma 29 8" xfId="8022" xr:uid="{00000000-0005-0000-0000-00003D1F0000}"/>
    <cellStyle name="Comma 29 9" xfId="8023" xr:uid="{00000000-0005-0000-0000-00003E1F0000}"/>
    <cellStyle name="Comma 3" xfId="6" xr:uid="{00000000-0005-0000-0000-00003F1F0000}"/>
    <cellStyle name="Comma 3 10" xfId="8024" xr:uid="{00000000-0005-0000-0000-0000401F0000}"/>
    <cellStyle name="Comma 3 11" xfId="8025" xr:uid="{00000000-0005-0000-0000-0000411F0000}"/>
    <cellStyle name="Comma 3 12" xfId="8026" xr:uid="{00000000-0005-0000-0000-0000421F0000}"/>
    <cellStyle name="Comma 3 12 2" xfId="8027" xr:uid="{00000000-0005-0000-0000-0000431F0000}"/>
    <cellStyle name="Comma 3 12 3" xfId="8028" xr:uid="{00000000-0005-0000-0000-0000441F0000}"/>
    <cellStyle name="Comma 3 13" xfId="8029" xr:uid="{00000000-0005-0000-0000-0000451F0000}"/>
    <cellStyle name="Comma 3 14" xfId="8030" xr:uid="{00000000-0005-0000-0000-0000461F0000}"/>
    <cellStyle name="Comma 3 15" xfId="8031" xr:uid="{00000000-0005-0000-0000-0000471F0000}"/>
    <cellStyle name="Comma 3 16" xfId="8032" xr:uid="{00000000-0005-0000-0000-0000481F0000}"/>
    <cellStyle name="Comma 3 17" xfId="8033" xr:uid="{00000000-0005-0000-0000-0000491F0000}"/>
    <cellStyle name="Comma 3 18" xfId="8034" xr:uid="{00000000-0005-0000-0000-00004A1F0000}"/>
    <cellStyle name="Comma 3 2" xfId="16" xr:uid="{00000000-0005-0000-0000-00004B1F0000}"/>
    <cellStyle name="Comma 3 2 10" xfId="8035" xr:uid="{00000000-0005-0000-0000-00004C1F0000}"/>
    <cellStyle name="Comma 3 2 11" xfId="8036" xr:uid="{00000000-0005-0000-0000-00004D1F0000}"/>
    <cellStyle name="Comma 3 2 12" xfId="8037" xr:uid="{00000000-0005-0000-0000-00004E1F0000}"/>
    <cellStyle name="Comma 3 2 13" xfId="8038" xr:uid="{00000000-0005-0000-0000-00004F1F0000}"/>
    <cellStyle name="Comma 3 2 14" xfId="8039" xr:uid="{00000000-0005-0000-0000-0000501F0000}"/>
    <cellStyle name="Comma 3 2 15" xfId="8040" xr:uid="{00000000-0005-0000-0000-0000511F0000}"/>
    <cellStyle name="Comma 3 2 2" xfId="19" xr:uid="{00000000-0005-0000-0000-0000521F0000}"/>
    <cellStyle name="Comma 3 2 2 10" xfId="8041" xr:uid="{00000000-0005-0000-0000-0000531F0000}"/>
    <cellStyle name="Comma 3 2 2 2" xfId="8042" xr:uid="{00000000-0005-0000-0000-0000541F0000}"/>
    <cellStyle name="Comma 3 2 2 2 2" xfId="8043" xr:uid="{00000000-0005-0000-0000-0000551F0000}"/>
    <cellStyle name="Comma 3 2 2 3" xfId="8044" xr:uid="{00000000-0005-0000-0000-0000561F0000}"/>
    <cellStyle name="Comma 3 2 2 4" xfId="8045" xr:uid="{00000000-0005-0000-0000-0000571F0000}"/>
    <cellStyle name="Comma 3 2 2 5" xfId="8046" xr:uid="{00000000-0005-0000-0000-0000581F0000}"/>
    <cellStyle name="Comma 3 2 2 5 10" xfId="8047" xr:uid="{00000000-0005-0000-0000-0000591F0000}"/>
    <cellStyle name="Comma 3 2 2 5 10 2" xfId="8048" xr:uid="{00000000-0005-0000-0000-00005A1F0000}"/>
    <cellStyle name="Comma 3 2 2 5 11" xfId="8049" xr:uid="{00000000-0005-0000-0000-00005B1F0000}"/>
    <cellStyle name="Comma 3 2 2 5 12" xfId="8050" xr:uid="{00000000-0005-0000-0000-00005C1F0000}"/>
    <cellStyle name="Comma 3 2 2 5 13" xfId="8051" xr:uid="{00000000-0005-0000-0000-00005D1F0000}"/>
    <cellStyle name="Comma 3 2 2 5 14" xfId="8052" xr:uid="{00000000-0005-0000-0000-00005E1F0000}"/>
    <cellStyle name="Comma 3 2 2 5 15" xfId="8053" xr:uid="{00000000-0005-0000-0000-00005F1F0000}"/>
    <cellStyle name="Comma 3 2 2 5 16" xfId="8054" xr:uid="{00000000-0005-0000-0000-0000601F0000}"/>
    <cellStyle name="Comma 3 2 2 5 17" xfId="8055" xr:uid="{00000000-0005-0000-0000-0000611F0000}"/>
    <cellStyle name="Comma 3 2 2 5 18" xfId="8056" xr:uid="{00000000-0005-0000-0000-0000621F0000}"/>
    <cellStyle name="Comma 3 2 2 5 19" xfId="8057" xr:uid="{00000000-0005-0000-0000-0000631F0000}"/>
    <cellStyle name="Comma 3 2 2 5 2" xfId="8058" xr:uid="{00000000-0005-0000-0000-0000641F0000}"/>
    <cellStyle name="Comma 3 2 2 5 2 2" xfId="8059" xr:uid="{00000000-0005-0000-0000-0000651F0000}"/>
    <cellStyle name="Comma 3 2 2 5 20" xfId="8060" xr:uid="{00000000-0005-0000-0000-0000661F0000}"/>
    <cellStyle name="Comma 3 2 2 5 21" xfId="8061" xr:uid="{00000000-0005-0000-0000-0000671F0000}"/>
    <cellStyle name="Comma 3 2 2 5 22" xfId="8062" xr:uid="{00000000-0005-0000-0000-0000681F0000}"/>
    <cellStyle name="Comma 3 2 2 5 23" xfId="8063" xr:uid="{00000000-0005-0000-0000-0000691F0000}"/>
    <cellStyle name="Comma 3 2 2 5 24" xfId="8064" xr:uid="{00000000-0005-0000-0000-00006A1F0000}"/>
    <cellStyle name="Comma 3 2 2 5 25" xfId="8065" xr:uid="{00000000-0005-0000-0000-00006B1F0000}"/>
    <cellStyle name="Comma 3 2 2 5 3" xfId="8066" xr:uid="{00000000-0005-0000-0000-00006C1F0000}"/>
    <cellStyle name="Comma 3 2 2 5 3 2" xfId="8067" xr:uid="{00000000-0005-0000-0000-00006D1F0000}"/>
    <cellStyle name="Comma 3 2 2 5 3 2 2" xfId="8068" xr:uid="{00000000-0005-0000-0000-00006E1F0000}"/>
    <cellStyle name="Comma 3 2 2 5 3 3" xfId="8069" xr:uid="{00000000-0005-0000-0000-00006F1F0000}"/>
    <cellStyle name="Comma 3 2 2 5 3 4" xfId="8070" xr:uid="{00000000-0005-0000-0000-0000701F0000}"/>
    <cellStyle name="Comma 3 2 2 5 3 5" xfId="8071" xr:uid="{00000000-0005-0000-0000-0000711F0000}"/>
    <cellStyle name="Comma 3 2 2 5 4" xfId="8072" xr:uid="{00000000-0005-0000-0000-0000721F0000}"/>
    <cellStyle name="Comma 3 2 2 5 4 2" xfId="8073" xr:uid="{00000000-0005-0000-0000-0000731F0000}"/>
    <cellStyle name="Comma 3 2 2 5 5" xfId="8074" xr:uid="{00000000-0005-0000-0000-0000741F0000}"/>
    <cellStyle name="Comma 3 2 2 5 5 2" xfId="8075" xr:uid="{00000000-0005-0000-0000-0000751F0000}"/>
    <cellStyle name="Comma 3 2 2 5 6" xfId="8076" xr:uid="{00000000-0005-0000-0000-0000761F0000}"/>
    <cellStyle name="Comma 3 2 2 5 6 2" xfId="8077" xr:uid="{00000000-0005-0000-0000-0000771F0000}"/>
    <cellStyle name="Comma 3 2 2 5 7" xfId="8078" xr:uid="{00000000-0005-0000-0000-0000781F0000}"/>
    <cellStyle name="Comma 3 2 2 5 7 2" xfId="8079" xr:uid="{00000000-0005-0000-0000-0000791F0000}"/>
    <cellStyle name="Comma 3 2 2 5 7 3" xfId="8080" xr:uid="{00000000-0005-0000-0000-00007A1F0000}"/>
    <cellStyle name="Comma 3 2 2 5 8" xfId="8081" xr:uid="{00000000-0005-0000-0000-00007B1F0000}"/>
    <cellStyle name="Comma 3 2 2 5 8 2" xfId="8082" xr:uid="{00000000-0005-0000-0000-00007C1F0000}"/>
    <cellStyle name="Comma 3 2 2 5 9" xfId="8083" xr:uid="{00000000-0005-0000-0000-00007D1F0000}"/>
    <cellStyle name="Comma 3 2 2 6" xfId="8084" xr:uid="{00000000-0005-0000-0000-00007E1F0000}"/>
    <cellStyle name="Comma 3 2 2 7" xfId="8085" xr:uid="{00000000-0005-0000-0000-00007F1F0000}"/>
    <cellStyle name="Comma 3 2 2 8" xfId="8086" xr:uid="{00000000-0005-0000-0000-0000801F0000}"/>
    <cellStyle name="Comma 3 2 2 9" xfId="8087" xr:uid="{00000000-0005-0000-0000-0000811F0000}"/>
    <cellStyle name="Comma 3 2 3" xfId="8088" xr:uid="{00000000-0005-0000-0000-0000821F0000}"/>
    <cellStyle name="Comma 3 2 3 2" xfId="8089" xr:uid="{00000000-0005-0000-0000-0000831F0000}"/>
    <cellStyle name="Comma 3 2 3 3" xfId="8090" xr:uid="{00000000-0005-0000-0000-0000841F0000}"/>
    <cellStyle name="Comma 3 2 4" xfId="8091" xr:uid="{00000000-0005-0000-0000-0000851F0000}"/>
    <cellStyle name="Comma 3 2 5" xfId="8092" xr:uid="{00000000-0005-0000-0000-0000861F0000}"/>
    <cellStyle name="Comma 3 2 6" xfId="8093" xr:uid="{00000000-0005-0000-0000-0000871F0000}"/>
    <cellStyle name="Comma 3 2 7" xfId="8094" xr:uid="{00000000-0005-0000-0000-0000881F0000}"/>
    <cellStyle name="Comma 3 2 8" xfId="8095" xr:uid="{00000000-0005-0000-0000-0000891F0000}"/>
    <cellStyle name="Comma 3 2 9" xfId="8096" xr:uid="{00000000-0005-0000-0000-00008A1F0000}"/>
    <cellStyle name="Comma 3 2 9 2" xfId="8097" xr:uid="{00000000-0005-0000-0000-00008B1F0000}"/>
    <cellStyle name="Comma 3 21" xfId="8098" xr:uid="{00000000-0005-0000-0000-00008C1F0000}"/>
    <cellStyle name="Comma 3 3" xfId="8099" xr:uid="{00000000-0005-0000-0000-00008D1F0000}"/>
    <cellStyle name="Comma 3 3 2" xfId="8100" xr:uid="{00000000-0005-0000-0000-00008E1F0000}"/>
    <cellStyle name="Comma 3 3 3" xfId="8101" xr:uid="{00000000-0005-0000-0000-00008F1F0000}"/>
    <cellStyle name="Comma 3 4" xfId="8102" xr:uid="{00000000-0005-0000-0000-0000901F0000}"/>
    <cellStyle name="Comma 3 4 2" xfId="8103" xr:uid="{00000000-0005-0000-0000-0000911F0000}"/>
    <cellStyle name="Comma 3 4 3" xfId="8104" xr:uid="{00000000-0005-0000-0000-0000921F0000}"/>
    <cellStyle name="Comma 3 5" xfId="8105" xr:uid="{00000000-0005-0000-0000-0000931F0000}"/>
    <cellStyle name="Comma 3 5 2" xfId="8106" xr:uid="{00000000-0005-0000-0000-0000941F0000}"/>
    <cellStyle name="Comma 3 6" xfId="8107" xr:uid="{00000000-0005-0000-0000-0000951F0000}"/>
    <cellStyle name="Comma 3 6 2" xfId="8108" xr:uid="{00000000-0005-0000-0000-0000961F0000}"/>
    <cellStyle name="Comma 3 7" xfId="8109" xr:uid="{00000000-0005-0000-0000-0000971F0000}"/>
    <cellStyle name="Comma 3 8" xfId="8110" xr:uid="{00000000-0005-0000-0000-0000981F0000}"/>
    <cellStyle name="Comma 3 9" xfId="8111" xr:uid="{00000000-0005-0000-0000-0000991F0000}"/>
    <cellStyle name="Comma 3 9 10" xfId="8112" xr:uid="{00000000-0005-0000-0000-00009A1F0000}"/>
    <cellStyle name="Comma 3 9 11" xfId="8113" xr:uid="{00000000-0005-0000-0000-00009B1F0000}"/>
    <cellStyle name="Comma 3 9 12" xfId="8114" xr:uid="{00000000-0005-0000-0000-00009C1F0000}"/>
    <cellStyle name="Comma 3 9 13" xfId="8115" xr:uid="{00000000-0005-0000-0000-00009D1F0000}"/>
    <cellStyle name="Comma 3 9 14" xfId="8116" xr:uid="{00000000-0005-0000-0000-00009E1F0000}"/>
    <cellStyle name="Comma 3 9 15" xfId="8117" xr:uid="{00000000-0005-0000-0000-00009F1F0000}"/>
    <cellStyle name="Comma 3 9 16" xfId="8118" xr:uid="{00000000-0005-0000-0000-0000A01F0000}"/>
    <cellStyle name="Comma 3 9 17" xfId="8119" xr:uid="{00000000-0005-0000-0000-0000A11F0000}"/>
    <cellStyle name="Comma 3 9 18" xfId="8120" xr:uid="{00000000-0005-0000-0000-0000A21F0000}"/>
    <cellStyle name="Comma 3 9 19" xfId="8121" xr:uid="{00000000-0005-0000-0000-0000A31F0000}"/>
    <cellStyle name="Comma 3 9 2" xfId="8122" xr:uid="{00000000-0005-0000-0000-0000A41F0000}"/>
    <cellStyle name="Comma 3 9 2 2" xfId="8123" xr:uid="{00000000-0005-0000-0000-0000A51F0000}"/>
    <cellStyle name="Comma 3 9 3" xfId="8124" xr:uid="{00000000-0005-0000-0000-0000A61F0000}"/>
    <cellStyle name="Comma 3 9 4" xfId="8125" xr:uid="{00000000-0005-0000-0000-0000A71F0000}"/>
    <cellStyle name="Comma 3 9 5" xfId="8126" xr:uid="{00000000-0005-0000-0000-0000A81F0000}"/>
    <cellStyle name="Comma 3 9 6" xfId="8127" xr:uid="{00000000-0005-0000-0000-0000A91F0000}"/>
    <cellStyle name="Comma 3 9 7" xfId="8128" xr:uid="{00000000-0005-0000-0000-0000AA1F0000}"/>
    <cellStyle name="Comma 3 9 8" xfId="8129" xr:uid="{00000000-0005-0000-0000-0000AB1F0000}"/>
    <cellStyle name="Comma 3 9 9" xfId="8130" xr:uid="{00000000-0005-0000-0000-0000AC1F0000}"/>
    <cellStyle name="Comma 3_03. Nợ XDCB" xfId="8131" xr:uid="{00000000-0005-0000-0000-0000AD1F0000}"/>
    <cellStyle name="Comma 30" xfId="8132" xr:uid="{00000000-0005-0000-0000-0000AE1F0000}"/>
    <cellStyle name="Comma 30 2" xfId="8133" xr:uid="{00000000-0005-0000-0000-0000AF1F0000}"/>
    <cellStyle name="Comma 31" xfId="8134" xr:uid="{00000000-0005-0000-0000-0000B01F0000}"/>
    <cellStyle name="Comma 31 2" xfId="8135" xr:uid="{00000000-0005-0000-0000-0000B11F0000}"/>
    <cellStyle name="Comma 32" xfId="8136" xr:uid="{00000000-0005-0000-0000-0000B21F0000}"/>
    <cellStyle name="Comma 32 2" xfId="8137" xr:uid="{00000000-0005-0000-0000-0000B31F0000}"/>
    <cellStyle name="Comma 32 2 2" xfId="8138" xr:uid="{00000000-0005-0000-0000-0000B41F0000}"/>
    <cellStyle name="Comma 32 3" xfId="8139" xr:uid="{00000000-0005-0000-0000-0000B51F0000}"/>
    <cellStyle name="Comma 33" xfId="8140" xr:uid="{00000000-0005-0000-0000-0000B61F0000}"/>
    <cellStyle name="Comma 33 2" xfId="8141" xr:uid="{00000000-0005-0000-0000-0000B71F0000}"/>
    <cellStyle name="Comma 34" xfId="8142" xr:uid="{00000000-0005-0000-0000-0000B81F0000}"/>
    <cellStyle name="Comma 34 10" xfId="8143" xr:uid="{00000000-0005-0000-0000-0000B91F0000}"/>
    <cellStyle name="Comma 34 11" xfId="8144" xr:uid="{00000000-0005-0000-0000-0000BA1F0000}"/>
    <cellStyle name="Comma 34 12" xfId="8145" xr:uid="{00000000-0005-0000-0000-0000BB1F0000}"/>
    <cellStyle name="Comma 34 13" xfId="8146" xr:uid="{00000000-0005-0000-0000-0000BC1F0000}"/>
    <cellStyle name="Comma 34 14" xfId="8147" xr:uid="{00000000-0005-0000-0000-0000BD1F0000}"/>
    <cellStyle name="Comma 34 15" xfId="8148" xr:uid="{00000000-0005-0000-0000-0000BE1F0000}"/>
    <cellStyle name="Comma 34 16" xfId="8149" xr:uid="{00000000-0005-0000-0000-0000BF1F0000}"/>
    <cellStyle name="Comma 34 17" xfId="8150" xr:uid="{00000000-0005-0000-0000-0000C01F0000}"/>
    <cellStyle name="Comma 34 18" xfId="8151" xr:uid="{00000000-0005-0000-0000-0000C11F0000}"/>
    <cellStyle name="Comma 34 2" xfId="8152" xr:uid="{00000000-0005-0000-0000-0000C21F0000}"/>
    <cellStyle name="Comma 34 3" xfId="8153" xr:uid="{00000000-0005-0000-0000-0000C31F0000}"/>
    <cellStyle name="Comma 34 4" xfId="8154" xr:uid="{00000000-0005-0000-0000-0000C41F0000}"/>
    <cellStyle name="Comma 34 5" xfId="8155" xr:uid="{00000000-0005-0000-0000-0000C51F0000}"/>
    <cellStyle name="Comma 34 6" xfId="8156" xr:uid="{00000000-0005-0000-0000-0000C61F0000}"/>
    <cellStyle name="Comma 34 7" xfId="8157" xr:uid="{00000000-0005-0000-0000-0000C71F0000}"/>
    <cellStyle name="Comma 34 8" xfId="8158" xr:uid="{00000000-0005-0000-0000-0000C81F0000}"/>
    <cellStyle name="Comma 34 9" xfId="8159" xr:uid="{00000000-0005-0000-0000-0000C91F0000}"/>
    <cellStyle name="Comma 35" xfId="8160" xr:uid="{00000000-0005-0000-0000-0000CA1F0000}"/>
    <cellStyle name="Comma 35 2" xfId="8161" xr:uid="{00000000-0005-0000-0000-0000CB1F0000}"/>
    <cellStyle name="Comma 35 3" xfId="8162" xr:uid="{00000000-0005-0000-0000-0000CC1F0000}"/>
    <cellStyle name="Comma 35 3 2" xfId="8163" xr:uid="{00000000-0005-0000-0000-0000CD1F0000}"/>
    <cellStyle name="Comma 35 4" xfId="8164" xr:uid="{00000000-0005-0000-0000-0000CE1F0000}"/>
    <cellStyle name="Comma 35 4 2" xfId="8165" xr:uid="{00000000-0005-0000-0000-0000CF1F0000}"/>
    <cellStyle name="Comma 36" xfId="8166" xr:uid="{00000000-0005-0000-0000-0000D01F0000}"/>
    <cellStyle name="Comma 36 10" xfId="8167" xr:uid="{00000000-0005-0000-0000-0000D11F0000}"/>
    <cellStyle name="Comma 36 11" xfId="8168" xr:uid="{00000000-0005-0000-0000-0000D21F0000}"/>
    <cellStyle name="Comma 36 12" xfId="8169" xr:uid="{00000000-0005-0000-0000-0000D31F0000}"/>
    <cellStyle name="Comma 36 13" xfId="8170" xr:uid="{00000000-0005-0000-0000-0000D41F0000}"/>
    <cellStyle name="Comma 36 14" xfId="8171" xr:uid="{00000000-0005-0000-0000-0000D51F0000}"/>
    <cellStyle name="Comma 36 15" xfId="8172" xr:uid="{00000000-0005-0000-0000-0000D61F0000}"/>
    <cellStyle name="Comma 36 16" xfId="8173" xr:uid="{00000000-0005-0000-0000-0000D71F0000}"/>
    <cellStyle name="Comma 36 17" xfId="8174" xr:uid="{00000000-0005-0000-0000-0000D81F0000}"/>
    <cellStyle name="Comma 36 18" xfId="8175" xr:uid="{00000000-0005-0000-0000-0000D91F0000}"/>
    <cellStyle name="Comma 36 19" xfId="8176" xr:uid="{00000000-0005-0000-0000-0000DA1F0000}"/>
    <cellStyle name="Comma 36 2" xfId="8177" xr:uid="{00000000-0005-0000-0000-0000DB1F0000}"/>
    <cellStyle name="Comma 36 2 10" xfId="8178" xr:uid="{00000000-0005-0000-0000-0000DC1F0000}"/>
    <cellStyle name="Comma 36 2 11" xfId="8179" xr:uid="{00000000-0005-0000-0000-0000DD1F0000}"/>
    <cellStyle name="Comma 36 2 12" xfId="8180" xr:uid="{00000000-0005-0000-0000-0000DE1F0000}"/>
    <cellStyle name="Comma 36 2 13" xfId="8181" xr:uid="{00000000-0005-0000-0000-0000DF1F0000}"/>
    <cellStyle name="Comma 36 2 14" xfId="8182" xr:uid="{00000000-0005-0000-0000-0000E01F0000}"/>
    <cellStyle name="Comma 36 2 15" xfId="8183" xr:uid="{00000000-0005-0000-0000-0000E11F0000}"/>
    <cellStyle name="Comma 36 2 16" xfId="8184" xr:uid="{00000000-0005-0000-0000-0000E21F0000}"/>
    <cellStyle name="Comma 36 2 17" xfId="8185" xr:uid="{00000000-0005-0000-0000-0000E31F0000}"/>
    <cellStyle name="Comma 36 2 18" xfId="8186" xr:uid="{00000000-0005-0000-0000-0000E41F0000}"/>
    <cellStyle name="Comma 36 2 2" xfId="8187" xr:uid="{00000000-0005-0000-0000-0000E51F0000}"/>
    <cellStyle name="Comma 36 2 3" xfId="8188" xr:uid="{00000000-0005-0000-0000-0000E61F0000}"/>
    <cellStyle name="Comma 36 2 4" xfId="8189" xr:uid="{00000000-0005-0000-0000-0000E71F0000}"/>
    <cellStyle name="Comma 36 2 5" xfId="8190" xr:uid="{00000000-0005-0000-0000-0000E81F0000}"/>
    <cellStyle name="Comma 36 2 6" xfId="8191" xr:uid="{00000000-0005-0000-0000-0000E91F0000}"/>
    <cellStyle name="Comma 36 2 7" xfId="8192" xr:uid="{00000000-0005-0000-0000-0000EA1F0000}"/>
    <cellStyle name="Comma 36 2 8" xfId="8193" xr:uid="{00000000-0005-0000-0000-0000EB1F0000}"/>
    <cellStyle name="Comma 36 2 9" xfId="8194" xr:uid="{00000000-0005-0000-0000-0000EC1F0000}"/>
    <cellStyle name="Comma 36 20" xfId="8195" xr:uid="{00000000-0005-0000-0000-0000ED1F0000}"/>
    <cellStyle name="Comma 36 21" xfId="8196" xr:uid="{00000000-0005-0000-0000-0000EE1F0000}"/>
    <cellStyle name="Comma 36 22" xfId="8197" xr:uid="{00000000-0005-0000-0000-0000EF1F0000}"/>
    <cellStyle name="Comma 36 23" xfId="8198" xr:uid="{00000000-0005-0000-0000-0000F01F0000}"/>
    <cellStyle name="Comma 36 23 2" xfId="8199" xr:uid="{00000000-0005-0000-0000-0000F11F0000}"/>
    <cellStyle name="Comma 36 23 3" xfId="8200" xr:uid="{00000000-0005-0000-0000-0000F21F0000}"/>
    <cellStyle name="Comma 36 23 4" xfId="8201" xr:uid="{00000000-0005-0000-0000-0000F31F0000}"/>
    <cellStyle name="Comma 36 24" xfId="8202" xr:uid="{00000000-0005-0000-0000-0000F41F0000}"/>
    <cellStyle name="Comma 36 3" xfId="8203" xr:uid="{00000000-0005-0000-0000-0000F51F0000}"/>
    <cellStyle name="Comma 36 3 10" xfId="8204" xr:uid="{00000000-0005-0000-0000-0000F61F0000}"/>
    <cellStyle name="Comma 36 3 11" xfId="8205" xr:uid="{00000000-0005-0000-0000-0000F71F0000}"/>
    <cellStyle name="Comma 36 3 12" xfId="8206" xr:uid="{00000000-0005-0000-0000-0000F81F0000}"/>
    <cellStyle name="Comma 36 3 13" xfId="8207" xr:uid="{00000000-0005-0000-0000-0000F91F0000}"/>
    <cellStyle name="Comma 36 3 14" xfId="8208" xr:uid="{00000000-0005-0000-0000-0000FA1F0000}"/>
    <cellStyle name="Comma 36 3 15" xfId="8209" xr:uid="{00000000-0005-0000-0000-0000FB1F0000}"/>
    <cellStyle name="Comma 36 3 16" xfId="8210" xr:uid="{00000000-0005-0000-0000-0000FC1F0000}"/>
    <cellStyle name="Comma 36 3 17" xfId="8211" xr:uid="{00000000-0005-0000-0000-0000FD1F0000}"/>
    <cellStyle name="Comma 36 3 18" xfId="8212" xr:uid="{00000000-0005-0000-0000-0000FE1F0000}"/>
    <cellStyle name="Comma 36 3 19" xfId="8213" xr:uid="{00000000-0005-0000-0000-0000FF1F0000}"/>
    <cellStyle name="Comma 36 3 2" xfId="8214" xr:uid="{00000000-0005-0000-0000-000000200000}"/>
    <cellStyle name="Comma 36 3 2 10" xfId="8215" xr:uid="{00000000-0005-0000-0000-000001200000}"/>
    <cellStyle name="Comma 36 3 2 11" xfId="8216" xr:uid="{00000000-0005-0000-0000-000002200000}"/>
    <cellStyle name="Comma 36 3 2 12" xfId="8217" xr:uid="{00000000-0005-0000-0000-000003200000}"/>
    <cellStyle name="Comma 36 3 2 13" xfId="8218" xr:uid="{00000000-0005-0000-0000-000004200000}"/>
    <cellStyle name="Comma 36 3 2 14" xfId="8219" xr:uid="{00000000-0005-0000-0000-000005200000}"/>
    <cellStyle name="Comma 36 3 2 15" xfId="8220" xr:uid="{00000000-0005-0000-0000-000006200000}"/>
    <cellStyle name="Comma 36 3 2 16" xfId="8221" xr:uid="{00000000-0005-0000-0000-000007200000}"/>
    <cellStyle name="Comma 36 3 2 2" xfId="8222" xr:uid="{00000000-0005-0000-0000-000008200000}"/>
    <cellStyle name="Comma 36 3 2 3" xfId="8223" xr:uid="{00000000-0005-0000-0000-000009200000}"/>
    <cellStyle name="Comma 36 3 2 4" xfId="8224" xr:uid="{00000000-0005-0000-0000-00000A200000}"/>
    <cellStyle name="Comma 36 3 2 5" xfId="8225" xr:uid="{00000000-0005-0000-0000-00000B200000}"/>
    <cellStyle name="Comma 36 3 2 6" xfId="8226" xr:uid="{00000000-0005-0000-0000-00000C200000}"/>
    <cellStyle name="Comma 36 3 2 7" xfId="8227" xr:uid="{00000000-0005-0000-0000-00000D200000}"/>
    <cellStyle name="Comma 36 3 2 8" xfId="8228" xr:uid="{00000000-0005-0000-0000-00000E200000}"/>
    <cellStyle name="Comma 36 3 2 9" xfId="8229" xr:uid="{00000000-0005-0000-0000-00000F200000}"/>
    <cellStyle name="Comma 36 3 20" xfId="8230" xr:uid="{00000000-0005-0000-0000-000010200000}"/>
    <cellStyle name="Comma 36 3 21" xfId="8231" xr:uid="{00000000-0005-0000-0000-000011200000}"/>
    <cellStyle name="Comma 36 3 22" xfId="8232" xr:uid="{00000000-0005-0000-0000-000012200000}"/>
    <cellStyle name="Comma 36 3 23" xfId="8233" xr:uid="{00000000-0005-0000-0000-000013200000}"/>
    <cellStyle name="Comma 36 3 24" xfId="8234" xr:uid="{00000000-0005-0000-0000-000014200000}"/>
    <cellStyle name="Comma 36 3 25" xfId="8235" xr:uid="{00000000-0005-0000-0000-000015200000}"/>
    <cellStyle name="Comma 36 3 26" xfId="8236" xr:uid="{00000000-0005-0000-0000-000016200000}"/>
    <cellStyle name="Comma 36 3 27" xfId="8237" xr:uid="{00000000-0005-0000-0000-000017200000}"/>
    <cellStyle name="Comma 36 3 28" xfId="8238" xr:uid="{00000000-0005-0000-0000-000018200000}"/>
    <cellStyle name="Comma 36 3 29" xfId="8239" xr:uid="{00000000-0005-0000-0000-000019200000}"/>
    <cellStyle name="Comma 36 3 29 2" xfId="8240" xr:uid="{00000000-0005-0000-0000-00001A200000}"/>
    <cellStyle name="Comma 36 3 29 3" xfId="8241" xr:uid="{00000000-0005-0000-0000-00001B200000}"/>
    <cellStyle name="Comma 36 3 29 4" xfId="8242" xr:uid="{00000000-0005-0000-0000-00001C200000}"/>
    <cellStyle name="Comma 36 3 3" xfId="8243" xr:uid="{00000000-0005-0000-0000-00001D200000}"/>
    <cellStyle name="Comma 36 3 3 2" xfId="8244" xr:uid="{00000000-0005-0000-0000-00001E200000}"/>
    <cellStyle name="Comma 36 3 3 2 2" xfId="8245" xr:uid="{00000000-0005-0000-0000-00001F200000}"/>
    <cellStyle name="Comma 36 3 3 3" xfId="8246" xr:uid="{00000000-0005-0000-0000-000020200000}"/>
    <cellStyle name="Comma 36 3 30" xfId="8247" xr:uid="{00000000-0005-0000-0000-000021200000}"/>
    <cellStyle name="Comma 36 3 30 2" xfId="8248" xr:uid="{00000000-0005-0000-0000-000022200000}"/>
    <cellStyle name="Comma 36 3 30 3" xfId="8249" xr:uid="{00000000-0005-0000-0000-000023200000}"/>
    <cellStyle name="Comma 36 3 30 3 2" xfId="8250" xr:uid="{00000000-0005-0000-0000-000024200000}"/>
    <cellStyle name="Comma 36 3 30 3 3" xfId="8251" xr:uid="{00000000-0005-0000-0000-000025200000}"/>
    <cellStyle name="Comma 36 3 31" xfId="8252" xr:uid="{00000000-0005-0000-0000-000026200000}"/>
    <cellStyle name="Comma 36 3 31 2" xfId="8253" xr:uid="{00000000-0005-0000-0000-000027200000}"/>
    <cellStyle name="Comma 36 3 31 3" xfId="8254" xr:uid="{00000000-0005-0000-0000-000028200000}"/>
    <cellStyle name="Comma 36 3 31 4" xfId="8255" xr:uid="{00000000-0005-0000-0000-000029200000}"/>
    <cellStyle name="Comma 36 3 31 5" xfId="8256" xr:uid="{00000000-0005-0000-0000-00002A200000}"/>
    <cellStyle name="Comma 36 3 32" xfId="8257" xr:uid="{00000000-0005-0000-0000-00002B200000}"/>
    <cellStyle name="Comma 36 3 32 2" xfId="8258" xr:uid="{00000000-0005-0000-0000-00002C200000}"/>
    <cellStyle name="Comma 36 3 33" xfId="8259" xr:uid="{00000000-0005-0000-0000-00002D200000}"/>
    <cellStyle name="Comma 36 3 33 2" xfId="8260" xr:uid="{00000000-0005-0000-0000-00002E200000}"/>
    <cellStyle name="Comma 36 3 33 3" xfId="8261" xr:uid="{00000000-0005-0000-0000-00002F200000}"/>
    <cellStyle name="Comma 36 3 33 4" xfId="8262" xr:uid="{00000000-0005-0000-0000-000030200000}"/>
    <cellStyle name="Comma 36 3 34" xfId="8263" xr:uid="{00000000-0005-0000-0000-000031200000}"/>
    <cellStyle name="Comma 36 3 35" xfId="8264" xr:uid="{00000000-0005-0000-0000-000032200000}"/>
    <cellStyle name="Comma 36 3 4" xfId="8265" xr:uid="{00000000-0005-0000-0000-000033200000}"/>
    <cellStyle name="Comma 36 3 4 2" xfId="8266" xr:uid="{00000000-0005-0000-0000-000034200000}"/>
    <cellStyle name="Comma 36 3 4 3" xfId="8267" xr:uid="{00000000-0005-0000-0000-000035200000}"/>
    <cellStyle name="Comma 36 3 4 4" xfId="8268" xr:uid="{00000000-0005-0000-0000-000036200000}"/>
    <cellStyle name="Comma 36 3 5" xfId="8269" xr:uid="{00000000-0005-0000-0000-000037200000}"/>
    <cellStyle name="Comma 36 3 6" xfId="8270" xr:uid="{00000000-0005-0000-0000-000038200000}"/>
    <cellStyle name="Comma 36 3 7" xfId="8271" xr:uid="{00000000-0005-0000-0000-000039200000}"/>
    <cellStyle name="Comma 36 3 8" xfId="8272" xr:uid="{00000000-0005-0000-0000-00003A200000}"/>
    <cellStyle name="Comma 36 3 9" xfId="8273" xr:uid="{00000000-0005-0000-0000-00003B200000}"/>
    <cellStyle name="Comma 36 4" xfId="8274" xr:uid="{00000000-0005-0000-0000-00003C200000}"/>
    <cellStyle name="Comma 36 5" xfId="8275" xr:uid="{00000000-0005-0000-0000-00003D200000}"/>
    <cellStyle name="Comma 36 5 2" xfId="8276" xr:uid="{00000000-0005-0000-0000-00003E200000}"/>
    <cellStyle name="Comma 36 5 3" xfId="8277" xr:uid="{00000000-0005-0000-0000-00003F200000}"/>
    <cellStyle name="Comma 36 5 3 2" xfId="8278" xr:uid="{00000000-0005-0000-0000-000040200000}"/>
    <cellStyle name="Comma 36 6" xfId="8279" xr:uid="{00000000-0005-0000-0000-000041200000}"/>
    <cellStyle name="Comma 36 6 2" xfId="8280" xr:uid="{00000000-0005-0000-0000-000042200000}"/>
    <cellStyle name="Comma 36 6 3" xfId="8281" xr:uid="{00000000-0005-0000-0000-000043200000}"/>
    <cellStyle name="Comma 36 7" xfId="8282" xr:uid="{00000000-0005-0000-0000-000044200000}"/>
    <cellStyle name="Comma 36 7 2" xfId="8283" xr:uid="{00000000-0005-0000-0000-000045200000}"/>
    <cellStyle name="Comma 36 8" xfId="8284" xr:uid="{00000000-0005-0000-0000-000046200000}"/>
    <cellStyle name="Comma 36 9" xfId="8285" xr:uid="{00000000-0005-0000-0000-000047200000}"/>
    <cellStyle name="Comma 37" xfId="8286" xr:uid="{00000000-0005-0000-0000-000048200000}"/>
    <cellStyle name="Comma 37 10" xfId="8287" xr:uid="{00000000-0005-0000-0000-000049200000}"/>
    <cellStyle name="Comma 37 11" xfId="8288" xr:uid="{00000000-0005-0000-0000-00004A200000}"/>
    <cellStyle name="Comma 37 12" xfId="8289" xr:uid="{00000000-0005-0000-0000-00004B200000}"/>
    <cellStyle name="Comma 37 13" xfId="8290" xr:uid="{00000000-0005-0000-0000-00004C200000}"/>
    <cellStyle name="Comma 37 14" xfId="8291" xr:uid="{00000000-0005-0000-0000-00004D200000}"/>
    <cellStyle name="Comma 37 15" xfId="8292" xr:uid="{00000000-0005-0000-0000-00004E200000}"/>
    <cellStyle name="Comma 37 16" xfId="8293" xr:uid="{00000000-0005-0000-0000-00004F200000}"/>
    <cellStyle name="Comma 37 17" xfId="8294" xr:uid="{00000000-0005-0000-0000-000050200000}"/>
    <cellStyle name="Comma 37 18" xfId="8295" xr:uid="{00000000-0005-0000-0000-000051200000}"/>
    <cellStyle name="Comma 37 19" xfId="8296" xr:uid="{00000000-0005-0000-0000-000052200000}"/>
    <cellStyle name="Comma 37 2" xfId="8297" xr:uid="{00000000-0005-0000-0000-000053200000}"/>
    <cellStyle name="Comma 37 2 2" xfId="8298" xr:uid="{00000000-0005-0000-0000-000054200000}"/>
    <cellStyle name="Comma 37 20" xfId="8299" xr:uid="{00000000-0005-0000-0000-000055200000}"/>
    <cellStyle name="Comma 37 21" xfId="8300" xr:uid="{00000000-0005-0000-0000-000056200000}"/>
    <cellStyle name="Comma 37 3" xfId="8301" xr:uid="{00000000-0005-0000-0000-000057200000}"/>
    <cellStyle name="Comma 37 4" xfId="8302" xr:uid="{00000000-0005-0000-0000-000058200000}"/>
    <cellStyle name="Comma 37 5" xfId="8303" xr:uid="{00000000-0005-0000-0000-000059200000}"/>
    <cellStyle name="Comma 37 6" xfId="8304" xr:uid="{00000000-0005-0000-0000-00005A200000}"/>
    <cellStyle name="Comma 37 7" xfId="8305" xr:uid="{00000000-0005-0000-0000-00005B200000}"/>
    <cellStyle name="Comma 37 8" xfId="8306" xr:uid="{00000000-0005-0000-0000-00005C200000}"/>
    <cellStyle name="Comma 37 9" xfId="8307" xr:uid="{00000000-0005-0000-0000-00005D200000}"/>
    <cellStyle name="Comma 38" xfId="8308" xr:uid="{00000000-0005-0000-0000-00005E200000}"/>
    <cellStyle name="Comma 38 10" xfId="8309" xr:uid="{00000000-0005-0000-0000-00005F200000}"/>
    <cellStyle name="Comma 38 11" xfId="8310" xr:uid="{00000000-0005-0000-0000-000060200000}"/>
    <cellStyle name="Comma 38 12" xfId="8311" xr:uid="{00000000-0005-0000-0000-000061200000}"/>
    <cellStyle name="Comma 38 13" xfId="8312" xr:uid="{00000000-0005-0000-0000-000062200000}"/>
    <cellStyle name="Comma 38 14" xfId="8313" xr:uid="{00000000-0005-0000-0000-000063200000}"/>
    <cellStyle name="Comma 38 15" xfId="8314" xr:uid="{00000000-0005-0000-0000-000064200000}"/>
    <cellStyle name="Comma 38 16" xfId="8315" xr:uid="{00000000-0005-0000-0000-000065200000}"/>
    <cellStyle name="Comma 38 17" xfId="8316" xr:uid="{00000000-0005-0000-0000-000066200000}"/>
    <cellStyle name="Comma 38 18" xfId="8317" xr:uid="{00000000-0005-0000-0000-000067200000}"/>
    <cellStyle name="Comma 38 2" xfId="8318" xr:uid="{00000000-0005-0000-0000-000068200000}"/>
    <cellStyle name="Comma 38 3" xfId="8319" xr:uid="{00000000-0005-0000-0000-000069200000}"/>
    <cellStyle name="Comma 38 4" xfId="8320" xr:uid="{00000000-0005-0000-0000-00006A200000}"/>
    <cellStyle name="Comma 38 5" xfId="8321" xr:uid="{00000000-0005-0000-0000-00006B200000}"/>
    <cellStyle name="Comma 38 6" xfId="8322" xr:uid="{00000000-0005-0000-0000-00006C200000}"/>
    <cellStyle name="Comma 38 7" xfId="8323" xr:uid="{00000000-0005-0000-0000-00006D200000}"/>
    <cellStyle name="Comma 38 8" xfId="8324" xr:uid="{00000000-0005-0000-0000-00006E200000}"/>
    <cellStyle name="Comma 38 9" xfId="8325" xr:uid="{00000000-0005-0000-0000-00006F200000}"/>
    <cellStyle name="Comma 39" xfId="8326" xr:uid="{00000000-0005-0000-0000-000070200000}"/>
    <cellStyle name="Comma 39 2" xfId="8327" xr:uid="{00000000-0005-0000-0000-000071200000}"/>
    <cellStyle name="Comma 4" xfId="32" xr:uid="{00000000-0005-0000-0000-000072200000}"/>
    <cellStyle name="Comma 4 10" xfId="8328" xr:uid="{00000000-0005-0000-0000-000073200000}"/>
    <cellStyle name="Comma 4 11" xfId="8329" xr:uid="{00000000-0005-0000-0000-000074200000}"/>
    <cellStyle name="Comma 4 11 2" xfId="8330" xr:uid="{00000000-0005-0000-0000-000075200000}"/>
    <cellStyle name="Comma 4 12" xfId="8331" xr:uid="{00000000-0005-0000-0000-000076200000}"/>
    <cellStyle name="Comma 4 12 10" xfId="8332" xr:uid="{00000000-0005-0000-0000-000077200000}"/>
    <cellStyle name="Comma 4 12 11" xfId="8333" xr:uid="{00000000-0005-0000-0000-000078200000}"/>
    <cellStyle name="Comma 4 12 12" xfId="8334" xr:uid="{00000000-0005-0000-0000-000079200000}"/>
    <cellStyle name="Comma 4 12 13" xfId="8335" xr:uid="{00000000-0005-0000-0000-00007A200000}"/>
    <cellStyle name="Comma 4 12 14" xfId="8336" xr:uid="{00000000-0005-0000-0000-00007B200000}"/>
    <cellStyle name="Comma 4 12 15" xfId="8337" xr:uid="{00000000-0005-0000-0000-00007C200000}"/>
    <cellStyle name="Comma 4 12 16" xfId="8338" xr:uid="{00000000-0005-0000-0000-00007D200000}"/>
    <cellStyle name="Comma 4 12 17" xfId="8339" xr:uid="{00000000-0005-0000-0000-00007E200000}"/>
    <cellStyle name="Comma 4 12 18" xfId="8340" xr:uid="{00000000-0005-0000-0000-00007F200000}"/>
    <cellStyle name="Comma 4 12 2" xfId="8341" xr:uid="{00000000-0005-0000-0000-000080200000}"/>
    <cellStyle name="Comma 4 12 2 2" xfId="8342" xr:uid="{00000000-0005-0000-0000-000081200000}"/>
    <cellStyle name="Comma 4 12 3" xfId="8343" xr:uid="{00000000-0005-0000-0000-000082200000}"/>
    <cellStyle name="Comma 4 12 4" xfId="8344" xr:uid="{00000000-0005-0000-0000-000083200000}"/>
    <cellStyle name="Comma 4 12 5" xfId="8345" xr:uid="{00000000-0005-0000-0000-000084200000}"/>
    <cellStyle name="Comma 4 12 6" xfId="8346" xr:uid="{00000000-0005-0000-0000-000085200000}"/>
    <cellStyle name="Comma 4 12 7" xfId="8347" xr:uid="{00000000-0005-0000-0000-000086200000}"/>
    <cellStyle name="Comma 4 12 8" xfId="8348" xr:uid="{00000000-0005-0000-0000-000087200000}"/>
    <cellStyle name="Comma 4 12 9" xfId="8349" xr:uid="{00000000-0005-0000-0000-000088200000}"/>
    <cellStyle name="Comma 4 13" xfId="8350" xr:uid="{00000000-0005-0000-0000-000089200000}"/>
    <cellStyle name="Comma 4 13 2" xfId="8351" xr:uid="{00000000-0005-0000-0000-00008A200000}"/>
    <cellStyle name="Comma 4 14" xfId="8352" xr:uid="{00000000-0005-0000-0000-00008B200000}"/>
    <cellStyle name="Comma 4 15" xfId="8353" xr:uid="{00000000-0005-0000-0000-00008C200000}"/>
    <cellStyle name="Comma 4 16" xfId="8354" xr:uid="{00000000-0005-0000-0000-00008D200000}"/>
    <cellStyle name="Comma 4 17" xfId="8355" xr:uid="{00000000-0005-0000-0000-00008E200000}"/>
    <cellStyle name="Comma 4 18" xfId="8356" xr:uid="{00000000-0005-0000-0000-00008F200000}"/>
    <cellStyle name="Comma 4 19" xfId="8357" xr:uid="{00000000-0005-0000-0000-000090200000}"/>
    <cellStyle name="Comma 4 2" xfId="8358" xr:uid="{00000000-0005-0000-0000-000091200000}"/>
    <cellStyle name="Comma 4 2 2" xfId="8359" xr:uid="{00000000-0005-0000-0000-000092200000}"/>
    <cellStyle name="Comma 4 20" xfId="8360" xr:uid="{00000000-0005-0000-0000-000093200000}"/>
    <cellStyle name="Comma 4 21" xfId="8361" xr:uid="{00000000-0005-0000-0000-000094200000}"/>
    <cellStyle name="Comma 4 22" xfId="8362" xr:uid="{00000000-0005-0000-0000-000095200000}"/>
    <cellStyle name="Comma 4 23" xfId="8363" xr:uid="{00000000-0005-0000-0000-000096200000}"/>
    <cellStyle name="Comma 4 24" xfId="8364" xr:uid="{00000000-0005-0000-0000-000097200000}"/>
    <cellStyle name="Comma 4 25" xfId="8365" xr:uid="{00000000-0005-0000-0000-000098200000}"/>
    <cellStyle name="Comma 4 26" xfId="8366" xr:uid="{00000000-0005-0000-0000-000099200000}"/>
    <cellStyle name="Comma 4 27" xfId="8367" xr:uid="{00000000-0005-0000-0000-00009A200000}"/>
    <cellStyle name="Comma 4 28" xfId="8368" xr:uid="{00000000-0005-0000-0000-00009B200000}"/>
    <cellStyle name="Comma 4 29" xfId="8369" xr:uid="{00000000-0005-0000-0000-00009C200000}"/>
    <cellStyle name="Comma 4 3" xfId="8370" xr:uid="{00000000-0005-0000-0000-00009D200000}"/>
    <cellStyle name="Comma 4 3 2" xfId="8371" xr:uid="{00000000-0005-0000-0000-00009E200000}"/>
    <cellStyle name="Comma 4 3 2 2" xfId="8372" xr:uid="{00000000-0005-0000-0000-00009F200000}"/>
    <cellStyle name="Comma 4 3 3" xfId="8373" xr:uid="{00000000-0005-0000-0000-0000A0200000}"/>
    <cellStyle name="Comma 4 30" xfId="8374" xr:uid="{00000000-0005-0000-0000-0000A1200000}"/>
    <cellStyle name="Comma 4 31" xfId="8375" xr:uid="{00000000-0005-0000-0000-0000A2200000}"/>
    <cellStyle name="Comma 4 32" xfId="8376" xr:uid="{00000000-0005-0000-0000-0000A3200000}"/>
    <cellStyle name="Comma 4 33" xfId="8377" xr:uid="{00000000-0005-0000-0000-0000A4200000}"/>
    <cellStyle name="Comma 4 4" xfId="8378" xr:uid="{00000000-0005-0000-0000-0000A5200000}"/>
    <cellStyle name="Comma 4 4 2" xfId="8379" xr:uid="{00000000-0005-0000-0000-0000A6200000}"/>
    <cellStyle name="Comma 4 4 3" xfId="8380" xr:uid="{00000000-0005-0000-0000-0000A7200000}"/>
    <cellStyle name="Comma 4 4 4" xfId="8381" xr:uid="{00000000-0005-0000-0000-0000A8200000}"/>
    <cellStyle name="Comma 4 5" xfId="8382" xr:uid="{00000000-0005-0000-0000-0000A9200000}"/>
    <cellStyle name="Comma 4 6" xfId="8383" xr:uid="{00000000-0005-0000-0000-0000AA200000}"/>
    <cellStyle name="Comma 4 7" xfId="8384" xr:uid="{00000000-0005-0000-0000-0000AB200000}"/>
    <cellStyle name="Comma 4 8" xfId="8385" xr:uid="{00000000-0005-0000-0000-0000AC200000}"/>
    <cellStyle name="Comma 4 9" xfId="8386" xr:uid="{00000000-0005-0000-0000-0000AD200000}"/>
    <cellStyle name="Comma 4_Bản đối chiếu (ok)" xfId="8387" xr:uid="{00000000-0005-0000-0000-0000AE200000}"/>
    <cellStyle name="Comma 40" xfId="8388" xr:uid="{00000000-0005-0000-0000-0000AF200000}"/>
    <cellStyle name="Comma 40 2" xfId="8389" xr:uid="{00000000-0005-0000-0000-0000B0200000}"/>
    <cellStyle name="Comma 40 2 2" xfId="8390" xr:uid="{00000000-0005-0000-0000-0000B1200000}"/>
    <cellStyle name="Comma 41" xfId="8391" xr:uid="{00000000-0005-0000-0000-0000B2200000}"/>
    <cellStyle name="Comma 42" xfId="8392" xr:uid="{00000000-0005-0000-0000-0000B3200000}"/>
    <cellStyle name="Comma 43" xfId="8393" xr:uid="{00000000-0005-0000-0000-0000B4200000}"/>
    <cellStyle name="Comma 43 2" xfId="8394" xr:uid="{00000000-0005-0000-0000-0000B5200000}"/>
    <cellStyle name="Comma 43 3" xfId="8395" xr:uid="{00000000-0005-0000-0000-0000B6200000}"/>
    <cellStyle name="Comma 44" xfId="8396" xr:uid="{00000000-0005-0000-0000-0000B7200000}"/>
    <cellStyle name="Comma 44 2" xfId="8397" xr:uid="{00000000-0005-0000-0000-0000B8200000}"/>
    <cellStyle name="Comma 44 3" xfId="8398" xr:uid="{00000000-0005-0000-0000-0000B9200000}"/>
    <cellStyle name="Comma 45" xfId="8399" xr:uid="{00000000-0005-0000-0000-0000BA200000}"/>
    <cellStyle name="Comma 45 2" xfId="8400" xr:uid="{00000000-0005-0000-0000-0000BB200000}"/>
    <cellStyle name="Comma 45 3" xfId="8401" xr:uid="{00000000-0005-0000-0000-0000BC200000}"/>
    <cellStyle name="Comma 46" xfId="8402" xr:uid="{00000000-0005-0000-0000-0000BD200000}"/>
    <cellStyle name="Comma 46 2" xfId="8403" xr:uid="{00000000-0005-0000-0000-0000BE200000}"/>
    <cellStyle name="Comma 47" xfId="8404" xr:uid="{00000000-0005-0000-0000-0000BF200000}"/>
    <cellStyle name="Comma 48" xfId="8405" xr:uid="{00000000-0005-0000-0000-0000C0200000}"/>
    <cellStyle name="Comma 49" xfId="8406" xr:uid="{00000000-0005-0000-0000-0000C1200000}"/>
    <cellStyle name="Comma 5" xfId="8407" xr:uid="{00000000-0005-0000-0000-0000C2200000}"/>
    <cellStyle name="Comma 5 10" xfId="8408" xr:uid="{00000000-0005-0000-0000-0000C3200000}"/>
    <cellStyle name="Comma 5 11" xfId="8409" xr:uid="{00000000-0005-0000-0000-0000C4200000}"/>
    <cellStyle name="Comma 5 12" xfId="8410" xr:uid="{00000000-0005-0000-0000-0000C5200000}"/>
    <cellStyle name="Comma 5 13" xfId="8411" xr:uid="{00000000-0005-0000-0000-0000C6200000}"/>
    <cellStyle name="Comma 5 14" xfId="8412" xr:uid="{00000000-0005-0000-0000-0000C7200000}"/>
    <cellStyle name="Comma 5 15" xfId="8413" xr:uid="{00000000-0005-0000-0000-0000C8200000}"/>
    <cellStyle name="Comma 5 16" xfId="8414" xr:uid="{00000000-0005-0000-0000-0000C9200000}"/>
    <cellStyle name="Comma 5 17" xfId="8415" xr:uid="{00000000-0005-0000-0000-0000CA200000}"/>
    <cellStyle name="Comma 5 17 2" xfId="8416" xr:uid="{00000000-0005-0000-0000-0000CB200000}"/>
    <cellStyle name="Comma 5 18" xfId="8417" xr:uid="{00000000-0005-0000-0000-0000CC200000}"/>
    <cellStyle name="Comma 5 19" xfId="8418" xr:uid="{00000000-0005-0000-0000-0000CD200000}"/>
    <cellStyle name="Comma 5 2" xfId="8419" xr:uid="{00000000-0005-0000-0000-0000CE200000}"/>
    <cellStyle name="Comma 5 2 2" xfId="8420" xr:uid="{00000000-0005-0000-0000-0000CF200000}"/>
    <cellStyle name="Comma 5 20" xfId="8421" xr:uid="{00000000-0005-0000-0000-0000D0200000}"/>
    <cellStyle name="Comma 5 3" xfId="8422" xr:uid="{00000000-0005-0000-0000-0000D1200000}"/>
    <cellStyle name="Comma 5 3 2" xfId="8423" xr:uid="{00000000-0005-0000-0000-0000D2200000}"/>
    <cellStyle name="Comma 5 4" xfId="8424" xr:uid="{00000000-0005-0000-0000-0000D3200000}"/>
    <cellStyle name="Comma 5 4 2" xfId="8425" xr:uid="{00000000-0005-0000-0000-0000D4200000}"/>
    <cellStyle name="Comma 5 5" xfId="8426" xr:uid="{00000000-0005-0000-0000-0000D5200000}"/>
    <cellStyle name="Comma 5 5 2" xfId="8427" xr:uid="{00000000-0005-0000-0000-0000D6200000}"/>
    <cellStyle name="Comma 5 6" xfId="8428" xr:uid="{00000000-0005-0000-0000-0000D7200000}"/>
    <cellStyle name="Comma 5 7" xfId="8429" xr:uid="{00000000-0005-0000-0000-0000D8200000}"/>
    <cellStyle name="Comma 5 8" xfId="8430" xr:uid="{00000000-0005-0000-0000-0000D9200000}"/>
    <cellStyle name="Comma 5 9" xfId="8431" xr:uid="{00000000-0005-0000-0000-0000DA200000}"/>
    <cellStyle name="Comma 5_05-12  KH trung han 2016-2020 - Liem Thinh edited" xfId="8432" xr:uid="{00000000-0005-0000-0000-0000DB200000}"/>
    <cellStyle name="Comma 50" xfId="8433" xr:uid="{00000000-0005-0000-0000-0000DC200000}"/>
    <cellStyle name="Comma 50 2" xfId="8434" xr:uid="{00000000-0005-0000-0000-0000DD200000}"/>
    <cellStyle name="Comma 51" xfId="8435" xr:uid="{00000000-0005-0000-0000-0000DE200000}"/>
    <cellStyle name="Comma 51 2" xfId="8436" xr:uid="{00000000-0005-0000-0000-0000DF200000}"/>
    <cellStyle name="Comma 52" xfId="8437" xr:uid="{00000000-0005-0000-0000-0000E0200000}"/>
    <cellStyle name="Comma 53" xfId="8438" xr:uid="{00000000-0005-0000-0000-0000E1200000}"/>
    <cellStyle name="Comma 54" xfId="8439" xr:uid="{00000000-0005-0000-0000-0000E2200000}"/>
    <cellStyle name="Comma 54 2" xfId="8440" xr:uid="{00000000-0005-0000-0000-0000E3200000}"/>
    <cellStyle name="Comma 55" xfId="8441" xr:uid="{00000000-0005-0000-0000-0000E4200000}"/>
    <cellStyle name="Comma 56" xfId="8442" xr:uid="{00000000-0005-0000-0000-0000E5200000}"/>
    <cellStyle name="Comma 56 2" xfId="8443" xr:uid="{00000000-0005-0000-0000-0000E6200000}"/>
    <cellStyle name="Comma 57" xfId="8444" xr:uid="{00000000-0005-0000-0000-0000E7200000}"/>
    <cellStyle name="Comma 58" xfId="8445" xr:uid="{00000000-0005-0000-0000-0000E8200000}"/>
    <cellStyle name="Comma 59" xfId="8446" xr:uid="{00000000-0005-0000-0000-0000E9200000}"/>
    <cellStyle name="Comma 6" xfId="18" xr:uid="{00000000-0005-0000-0000-0000EA200000}"/>
    <cellStyle name="Comma 6 2" xfId="21" xr:uid="{00000000-0005-0000-0000-0000EB200000}"/>
    <cellStyle name="Comma 6 2 2" xfId="8447" xr:uid="{00000000-0005-0000-0000-0000EC200000}"/>
    <cellStyle name="Comma 6 2 3" xfId="8448" xr:uid="{00000000-0005-0000-0000-0000ED200000}"/>
    <cellStyle name="Comma 6 2 4" xfId="8449" xr:uid="{00000000-0005-0000-0000-0000EE200000}"/>
    <cellStyle name="Comma 6 2 5" xfId="8450" xr:uid="{00000000-0005-0000-0000-0000EF200000}"/>
    <cellStyle name="Comma 6 2 6" xfId="8451" xr:uid="{00000000-0005-0000-0000-0000F0200000}"/>
    <cellStyle name="Comma 6 2 7" xfId="8452" xr:uid="{00000000-0005-0000-0000-0000F1200000}"/>
    <cellStyle name="Comma 6 2 8" xfId="8453" xr:uid="{00000000-0005-0000-0000-0000F2200000}"/>
    <cellStyle name="Comma 6 3" xfId="23" xr:uid="{00000000-0005-0000-0000-0000F3200000}"/>
    <cellStyle name="Comma 6 4" xfId="8454" xr:uid="{00000000-0005-0000-0000-0000F4200000}"/>
    <cellStyle name="Comma 6 5" xfId="8455" xr:uid="{00000000-0005-0000-0000-0000F5200000}"/>
    <cellStyle name="Comma 6 6" xfId="8456" xr:uid="{00000000-0005-0000-0000-0000F6200000}"/>
    <cellStyle name="Comma 6 7" xfId="8457" xr:uid="{00000000-0005-0000-0000-0000F7200000}"/>
    <cellStyle name="Comma 6 8" xfId="8458" xr:uid="{00000000-0005-0000-0000-0000F8200000}"/>
    <cellStyle name="Comma 60" xfId="8459" xr:uid="{00000000-0005-0000-0000-0000F9200000}"/>
    <cellStyle name="Comma 61" xfId="8460" xr:uid="{00000000-0005-0000-0000-0000FA200000}"/>
    <cellStyle name="Comma 62" xfId="8461" xr:uid="{00000000-0005-0000-0000-0000FB200000}"/>
    <cellStyle name="Comma 63" xfId="8462" xr:uid="{00000000-0005-0000-0000-0000FC200000}"/>
    <cellStyle name="Comma 63 2" xfId="8463" xr:uid="{00000000-0005-0000-0000-0000FD200000}"/>
    <cellStyle name="Comma 64" xfId="8464" xr:uid="{00000000-0005-0000-0000-0000FE200000}"/>
    <cellStyle name="Comma 65" xfId="8465" xr:uid="{00000000-0005-0000-0000-0000FF200000}"/>
    <cellStyle name="Comma 66" xfId="8466" xr:uid="{00000000-0005-0000-0000-000000210000}"/>
    <cellStyle name="Comma 66 2" xfId="8467" xr:uid="{00000000-0005-0000-0000-000001210000}"/>
    <cellStyle name="Comma 66 3" xfId="8468" xr:uid="{00000000-0005-0000-0000-000002210000}"/>
    <cellStyle name="Comma 66 3 2" xfId="8469" xr:uid="{00000000-0005-0000-0000-000003210000}"/>
    <cellStyle name="Comma 66 4" xfId="8470" xr:uid="{00000000-0005-0000-0000-000004210000}"/>
    <cellStyle name="Comma 66 5" xfId="8471" xr:uid="{00000000-0005-0000-0000-000005210000}"/>
    <cellStyle name="Comma 66 5 2" xfId="8472" xr:uid="{00000000-0005-0000-0000-000006210000}"/>
    <cellStyle name="Comma 66 6" xfId="8473" xr:uid="{00000000-0005-0000-0000-000007210000}"/>
    <cellStyle name="Comma 67" xfId="8474" xr:uid="{00000000-0005-0000-0000-000008210000}"/>
    <cellStyle name="Comma 67 2" xfId="8475" xr:uid="{00000000-0005-0000-0000-000009210000}"/>
    <cellStyle name="Comma 67 2 2" xfId="8476" xr:uid="{00000000-0005-0000-0000-00000A210000}"/>
    <cellStyle name="Comma 67 3" xfId="8477" xr:uid="{00000000-0005-0000-0000-00000B210000}"/>
    <cellStyle name="Comma 67 3 2" xfId="8478" xr:uid="{00000000-0005-0000-0000-00000C210000}"/>
    <cellStyle name="Comma 67 4" xfId="8479" xr:uid="{00000000-0005-0000-0000-00000D210000}"/>
    <cellStyle name="Comma 67 5" xfId="8480" xr:uid="{00000000-0005-0000-0000-00000E210000}"/>
    <cellStyle name="Comma 67 6" xfId="8481" xr:uid="{00000000-0005-0000-0000-00000F210000}"/>
    <cellStyle name="Comma 67 7" xfId="8482" xr:uid="{00000000-0005-0000-0000-000010210000}"/>
    <cellStyle name="Comma 68" xfId="8483" xr:uid="{00000000-0005-0000-0000-000011210000}"/>
    <cellStyle name="Comma 69" xfId="8484" xr:uid="{00000000-0005-0000-0000-000012210000}"/>
    <cellStyle name="Comma 69 2" xfId="8485" xr:uid="{00000000-0005-0000-0000-000013210000}"/>
    <cellStyle name="Comma 69 3" xfId="8486" xr:uid="{00000000-0005-0000-0000-000014210000}"/>
    <cellStyle name="Comma 7" xfId="8487" xr:uid="{00000000-0005-0000-0000-000015210000}"/>
    <cellStyle name="Comma 7 10" xfId="8488" xr:uid="{00000000-0005-0000-0000-000016210000}"/>
    <cellStyle name="Comma 7 11" xfId="8489" xr:uid="{00000000-0005-0000-0000-000017210000}"/>
    <cellStyle name="Comma 7 11 2" xfId="8490" xr:uid="{00000000-0005-0000-0000-000018210000}"/>
    <cellStyle name="Comma 7 2" xfId="8491" xr:uid="{00000000-0005-0000-0000-000019210000}"/>
    <cellStyle name="Comma 7 2 10" xfId="8492" xr:uid="{00000000-0005-0000-0000-00001A210000}"/>
    <cellStyle name="Comma 7 2 11" xfId="8493" xr:uid="{00000000-0005-0000-0000-00001B210000}"/>
    <cellStyle name="Comma 7 2 11 2" xfId="8494" xr:uid="{00000000-0005-0000-0000-00001C210000}"/>
    <cellStyle name="Comma 7 2 12" xfId="8495" xr:uid="{00000000-0005-0000-0000-00001D210000}"/>
    <cellStyle name="Comma 7 2 12 2" xfId="8496" xr:uid="{00000000-0005-0000-0000-00001E210000}"/>
    <cellStyle name="Comma 7 2 12 2 2" xfId="8497" xr:uid="{00000000-0005-0000-0000-00001F210000}"/>
    <cellStyle name="Comma 7 2 12 3" xfId="8498" xr:uid="{00000000-0005-0000-0000-000020210000}"/>
    <cellStyle name="Comma 7 2 12 3 2" xfId="8499" xr:uid="{00000000-0005-0000-0000-000021210000}"/>
    <cellStyle name="Comma 7 2 12 3 3" xfId="8500" xr:uid="{00000000-0005-0000-0000-000022210000}"/>
    <cellStyle name="Comma 7 2 12 3 4" xfId="8501" xr:uid="{00000000-0005-0000-0000-000023210000}"/>
    <cellStyle name="Comma 7 2 12 4" xfId="8502" xr:uid="{00000000-0005-0000-0000-000024210000}"/>
    <cellStyle name="Comma 7 2 12 5" xfId="8503" xr:uid="{00000000-0005-0000-0000-000025210000}"/>
    <cellStyle name="Comma 7 2 12 6" xfId="8504" xr:uid="{00000000-0005-0000-0000-000026210000}"/>
    <cellStyle name="Comma 7 2 12 7" xfId="8505" xr:uid="{00000000-0005-0000-0000-000027210000}"/>
    <cellStyle name="Comma 7 2 12 8" xfId="8506" xr:uid="{00000000-0005-0000-0000-000028210000}"/>
    <cellStyle name="Comma 7 2 12 9" xfId="8507" xr:uid="{00000000-0005-0000-0000-000029210000}"/>
    <cellStyle name="Comma 7 2 13" xfId="8508" xr:uid="{00000000-0005-0000-0000-00002A210000}"/>
    <cellStyle name="Comma 7 2 13 2" xfId="8509" xr:uid="{00000000-0005-0000-0000-00002B210000}"/>
    <cellStyle name="Comma 7 2 2" xfId="8510" xr:uid="{00000000-0005-0000-0000-00002C210000}"/>
    <cellStyle name="Comma 7 2 2 2" xfId="8511" xr:uid="{00000000-0005-0000-0000-00002D210000}"/>
    <cellStyle name="Comma 7 2 2 3" xfId="8512" xr:uid="{00000000-0005-0000-0000-00002E210000}"/>
    <cellStyle name="Comma 7 2 2 3 2" xfId="8513" xr:uid="{00000000-0005-0000-0000-00002F210000}"/>
    <cellStyle name="Comma 7 2 2 3 3" xfId="8514" xr:uid="{00000000-0005-0000-0000-000030210000}"/>
    <cellStyle name="Comma 7 2 2 3 3 10" xfId="8515" xr:uid="{00000000-0005-0000-0000-000031210000}"/>
    <cellStyle name="Comma 7 2 2 3 3 11" xfId="8516" xr:uid="{00000000-0005-0000-0000-000032210000}"/>
    <cellStyle name="Comma 7 2 2 3 3 12" xfId="8517" xr:uid="{00000000-0005-0000-0000-000033210000}"/>
    <cellStyle name="Comma 7 2 2 3 3 13" xfId="8518" xr:uid="{00000000-0005-0000-0000-000034210000}"/>
    <cellStyle name="Comma 7 2 2 3 3 14" xfId="8519" xr:uid="{00000000-0005-0000-0000-000035210000}"/>
    <cellStyle name="Comma 7 2 2 3 3 15" xfId="8520" xr:uid="{00000000-0005-0000-0000-000036210000}"/>
    <cellStyle name="Comma 7 2 2 3 3 16" xfId="8521" xr:uid="{00000000-0005-0000-0000-000037210000}"/>
    <cellStyle name="Comma 7 2 2 3 3 17" xfId="8522" xr:uid="{00000000-0005-0000-0000-000038210000}"/>
    <cellStyle name="Comma 7 2 2 3 3 18" xfId="8523" xr:uid="{00000000-0005-0000-0000-000039210000}"/>
    <cellStyle name="Comma 7 2 2 3 3 19" xfId="8524" xr:uid="{00000000-0005-0000-0000-00003A210000}"/>
    <cellStyle name="Comma 7 2 2 3 3 2" xfId="8525" xr:uid="{00000000-0005-0000-0000-00003B210000}"/>
    <cellStyle name="Comma 7 2 2 3 3 2 2" xfId="8526" xr:uid="{00000000-0005-0000-0000-00003C210000}"/>
    <cellStyle name="Comma 7 2 2 3 3 3" xfId="8527" xr:uid="{00000000-0005-0000-0000-00003D210000}"/>
    <cellStyle name="Comma 7 2 2 3 3 4" xfId="8528" xr:uid="{00000000-0005-0000-0000-00003E210000}"/>
    <cellStyle name="Comma 7 2 2 3 3 4 2" xfId="8529" xr:uid="{00000000-0005-0000-0000-00003F210000}"/>
    <cellStyle name="Comma 7 2 2 3 3 5" xfId="8530" xr:uid="{00000000-0005-0000-0000-000040210000}"/>
    <cellStyle name="Comma 7 2 2 3 3 5 2" xfId="8531" xr:uid="{00000000-0005-0000-0000-000041210000}"/>
    <cellStyle name="Comma 7 2 2 3 3 6" xfId="8532" xr:uid="{00000000-0005-0000-0000-000042210000}"/>
    <cellStyle name="Comma 7 2 2 3 3 6 2" xfId="8533" xr:uid="{00000000-0005-0000-0000-000043210000}"/>
    <cellStyle name="Comma 7 2 2 3 3 7" xfId="8534" xr:uid="{00000000-0005-0000-0000-000044210000}"/>
    <cellStyle name="Comma 7 2 2 3 3 7 2" xfId="8535" xr:uid="{00000000-0005-0000-0000-000045210000}"/>
    <cellStyle name="Comma 7 2 2 3 3 8" xfId="8536" xr:uid="{00000000-0005-0000-0000-000046210000}"/>
    <cellStyle name="Comma 7 2 2 3 3 8 2" xfId="8537" xr:uid="{00000000-0005-0000-0000-000047210000}"/>
    <cellStyle name="Comma 7 2 2 3 3 9" xfId="8538" xr:uid="{00000000-0005-0000-0000-000048210000}"/>
    <cellStyle name="Comma 7 2 2 3 4" xfId="8539" xr:uid="{00000000-0005-0000-0000-000049210000}"/>
    <cellStyle name="Comma 7 2 2 3 5" xfId="8540" xr:uid="{00000000-0005-0000-0000-00004A210000}"/>
    <cellStyle name="Comma 7 2 2 3 6" xfId="8541" xr:uid="{00000000-0005-0000-0000-00004B210000}"/>
    <cellStyle name="Comma 7 2 2 3 7" xfId="8542" xr:uid="{00000000-0005-0000-0000-00004C210000}"/>
    <cellStyle name="Comma 7 2 2 4" xfId="8543" xr:uid="{00000000-0005-0000-0000-00004D210000}"/>
    <cellStyle name="Comma 7 2 2 5" xfId="8544" xr:uid="{00000000-0005-0000-0000-00004E210000}"/>
    <cellStyle name="Comma 7 2 2 6" xfId="8545" xr:uid="{00000000-0005-0000-0000-00004F210000}"/>
    <cellStyle name="Comma 7 2 2 7" xfId="8546" xr:uid="{00000000-0005-0000-0000-000050210000}"/>
    <cellStyle name="Comma 7 2 2 8" xfId="8547" xr:uid="{00000000-0005-0000-0000-000051210000}"/>
    <cellStyle name="Comma 7 2 3" xfId="8548" xr:uid="{00000000-0005-0000-0000-000052210000}"/>
    <cellStyle name="Comma 7 2 4" xfId="8549" xr:uid="{00000000-0005-0000-0000-000053210000}"/>
    <cellStyle name="Comma 7 2 5" xfId="8550" xr:uid="{00000000-0005-0000-0000-000054210000}"/>
    <cellStyle name="Comma 7 2 6" xfId="8551" xr:uid="{00000000-0005-0000-0000-000055210000}"/>
    <cellStyle name="Comma 7 2 7" xfId="8552" xr:uid="{00000000-0005-0000-0000-000056210000}"/>
    <cellStyle name="Comma 7 2 8" xfId="8553" xr:uid="{00000000-0005-0000-0000-000057210000}"/>
    <cellStyle name="Comma 7 2 9" xfId="8554" xr:uid="{00000000-0005-0000-0000-000058210000}"/>
    <cellStyle name="Comma 7 3" xfId="8555" xr:uid="{00000000-0005-0000-0000-000059210000}"/>
    <cellStyle name="Comma 7 3 2" xfId="8556" xr:uid="{00000000-0005-0000-0000-00005A210000}"/>
    <cellStyle name="Comma 7 4" xfId="8557" xr:uid="{00000000-0005-0000-0000-00005B210000}"/>
    <cellStyle name="Comma 7 5" xfId="8558" xr:uid="{00000000-0005-0000-0000-00005C210000}"/>
    <cellStyle name="Comma 7 6" xfId="8559" xr:uid="{00000000-0005-0000-0000-00005D210000}"/>
    <cellStyle name="Comma 7 7" xfId="8560" xr:uid="{00000000-0005-0000-0000-00005E210000}"/>
    <cellStyle name="Comma 7 8" xfId="8561" xr:uid="{00000000-0005-0000-0000-00005F210000}"/>
    <cellStyle name="Comma 7 9" xfId="8562" xr:uid="{00000000-0005-0000-0000-000060210000}"/>
    <cellStyle name="Comma 7_20131129 Nhu cau 2014_TPCP ODA (co hoan ung)" xfId="8563" xr:uid="{00000000-0005-0000-0000-000061210000}"/>
    <cellStyle name="Comma 70" xfId="8564" xr:uid="{00000000-0005-0000-0000-000062210000}"/>
    <cellStyle name="Comma 70 2" xfId="8565" xr:uid="{00000000-0005-0000-0000-000063210000}"/>
    <cellStyle name="Comma 70 2 2" xfId="8566" xr:uid="{00000000-0005-0000-0000-000064210000}"/>
    <cellStyle name="Comma 71" xfId="8567" xr:uid="{00000000-0005-0000-0000-000065210000}"/>
    <cellStyle name="Comma 72" xfId="8568" xr:uid="{00000000-0005-0000-0000-000066210000}"/>
    <cellStyle name="Comma 73" xfId="8569" xr:uid="{00000000-0005-0000-0000-000067210000}"/>
    <cellStyle name="Comma 73 2" xfId="8570" xr:uid="{00000000-0005-0000-0000-000068210000}"/>
    <cellStyle name="Comma 74" xfId="8571" xr:uid="{00000000-0005-0000-0000-000069210000}"/>
    <cellStyle name="Comma 75" xfId="8572" xr:uid="{00000000-0005-0000-0000-00006A210000}"/>
    <cellStyle name="Comma 75 2" xfId="8573" xr:uid="{00000000-0005-0000-0000-00006B210000}"/>
    <cellStyle name="Comma 76" xfId="8574" xr:uid="{00000000-0005-0000-0000-00006C210000}"/>
    <cellStyle name="Comma 77" xfId="8575" xr:uid="{00000000-0005-0000-0000-00006D210000}"/>
    <cellStyle name="Comma 78" xfId="8576" xr:uid="{00000000-0005-0000-0000-00006E210000}"/>
    <cellStyle name="Comma 78 2" xfId="8577" xr:uid="{00000000-0005-0000-0000-00006F210000}"/>
    <cellStyle name="Comma 79" xfId="8578" xr:uid="{00000000-0005-0000-0000-000070210000}"/>
    <cellStyle name="Comma 8" xfId="8579" xr:uid="{00000000-0005-0000-0000-000071210000}"/>
    <cellStyle name="Comma 8 2" xfId="8580" xr:uid="{00000000-0005-0000-0000-000072210000}"/>
    <cellStyle name="Comma 8 2 2" xfId="8581" xr:uid="{00000000-0005-0000-0000-000073210000}"/>
    <cellStyle name="Comma 8 2 2 10" xfId="8582" xr:uid="{00000000-0005-0000-0000-000074210000}"/>
    <cellStyle name="Comma 8 2 2 11" xfId="8583" xr:uid="{00000000-0005-0000-0000-000075210000}"/>
    <cellStyle name="Comma 8 2 2 12" xfId="8584" xr:uid="{00000000-0005-0000-0000-000076210000}"/>
    <cellStyle name="Comma 8 2 2 13" xfId="8585" xr:uid="{00000000-0005-0000-0000-000077210000}"/>
    <cellStyle name="Comma 8 2 2 14" xfId="8586" xr:uid="{00000000-0005-0000-0000-000078210000}"/>
    <cellStyle name="Comma 8 2 2 15" xfId="8587" xr:uid="{00000000-0005-0000-0000-000079210000}"/>
    <cellStyle name="Comma 8 2 2 16" xfId="8588" xr:uid="{00000000-0005-0000-0000-00007A210000}"/>
    <cellStyle name="Comma 8 2 2 17" xfId="8589" xr:uid="{00000000-0005-0000-0000-00007B210000}"/>
    <cellStyle name="Comma 8 2 2 18" xfId="8590" xr:uid="{00000000-0005-0000-0000-00007C210000}"/>
    <cellStyle name="Comma 8 2 2 2" xfId="8591" xr:uid="{00000000-0005-0000-0000-00007D210000}"/>
    <cellStyle name="Comma 8 2 2 2 2" xfId="8592" xr:uid="{00000000-0005-0000-0000-00007E210000}"/>
    <cellStyle name="Comma 8 2 2 3" xfId="8593" xr:uid="{00000000-0005-0000-0000-00007F210000}"/>
    <cellStyle name="Comma 8 2 2 4" xfId="8594" xr:uid="{00000000-0005-0000-0000-000080210000}"/>
    <cellStyle name="Comma 8 2 2 5" xfId="8595" xr:uid="{00000000-0005-0000-0000-000081210000}"/>
    <cellStyle name="Comma 8 2 2 6" xfId="8596" xr:uid="{00000000-0005-0000-0000-000082210000}"/>
    <cellStyle name="Comma 8 2 2 7" xfId="8597" xr:uid="{00000000-0005-0000-0000-000083210000}"/>
    <cellStyle name="Comma 8 2 2 8" xfId="8598" xr:uid="{00000000-0005-0000-0000-000084210000}"/>
    <cellStyle name="Comma 8 2 2 9" xfId="8599" xr:uid="{00000000-0005-0000-0000-000085210000}"/>
    <cellStyle name="Comma 8 3" xfId="8600" xr:uid="{00000000-0005-0000-0000-000086210000}"/>
    <cellStyle name="Comma 8 3 10" xfId="8601" xr:uid="{00000000-0005-0000-0000-000087210000}"/>
    <cellStyle name="Comma 8 3 10 10" xfId="8602" xr:uid="{00000000-0005-0000-0000-000088210000}"/>
    <cellStyle name="Comma 8 3 10 11" xfId="8603" xr:uid="{00000000-0005-0000-0000-000089210000}"/>
    <cellStyle name="Comma 8 3 10 12" xfId="8604" xr:uid="{00000000-0005-0000-0000-00008A210000}"/>
    <cellStyle name="Comma 8 3 10 13" xfId="8605" xr:uid="{00000000-0005-0000-0000-00008B210000}"/>
    <cellStyle name="Comma 8 3 10 14" xfId="8606" xr:uid="{00000000-0005-0000-0000-00008C210000}"/>
    <cellStyle name="Comma 8 3 10 15" xfId="8607" xr:uid="{00000000-0005-0000-0000-00008D210000}"/>
    <cellStyle name="Comma 8 3 10 16" xfId="8608" xr:uid="{00000000-0005-0000-0000-00008E210000}"/>
    <cellStyle name="Comma 8 3 10 17" xfId="8609" xr:uid="{00000000-0005-0000-0000-00008F210000}"/>
    <cellStyle name="Comma 8 3 10 17 2" xfId="8610" xr:uid="{00000000-0005-0000-0000-000090210000}"/>
    <cellStyle name="Comma 8 3 10 18" xfId="8611" xr:uid="{00000000-0005-0000-0000-000091210000}"/>
    <cellStyle name="Comma 8 3 10 18 2" xfId="8612" xr:uid="{00000000-0005-0000-0000-000092210000}"/>
    <cellStyle name="Comma 8 3 10 2" xfId="8613" xr:uid="{00000000-0005-0000-0000-000093210000}"/>
    <cellStyle name="Comma 8 3 10 3" xfId="8614" xr:uid="{00000000-0005-0000-0000-000094210000}"/>
    <cellStyle name="Comma 8 3 10 4" xfId="8615" xr:uid="{00000000-0005-0000-0000-000095210000}"/>
    <cellStyle name="Comma 8 3 10 5" xfId="8616" xr:uid="{00000000-0005-0000-0000-000096210000}"/>
    <cellStyle name="Comma 8 3 10 6" xfId="8617" xr:uid="{00000000-0005-0000-0000-000097210000}"/>
    <cellStyle name="Comma 8 3 10 7" xfId="8618" xr:uid="{00000000-0005-0000-0000-000098210000}"/>
    <cellStyle name="Comma 8 3 10 8" xfId="8619" xr:uid="{00000000-0005-0000-0000-000099210000}"/>
    <cellStyle name="Comma 8 3 10 9" xfId="8620" xr:uid="{00000000-0005-0000-0000-00009A210000}"/>
    <cellStyle name="Comma 8 3 11" xfId="8621" xr:uid="{00000000-0005-0000-0000-00009B210000}"/>
    <cellStyle name="Comma 8 3 12" xfId="8622" xr:uid="{00000000-0005-0000-0000-00009C210000}"/>
    <cellStyle name="Comma 8 3 13" xfId="8623" xr:uid="{00000000-0005-0000-0000-00009D210000}"/>
    <cellStyle name="Comma 8 3 14" xfId="8624" xr:uid="{00000000-0005-0000-0000-00009E210000}"/>
    <cellStyle name="Comma 8 3 15" xfId="8625" xr:uid="{00000000-0005-0000-0000-00009F210000}"/>
    <cellStyle name="Comma 8 3 16" xfId="8626" xr:uid="{00000000-0005-0000-0000-0000A0210000}"/>
    <cellStyle name="Comma 8 3 17" xfId="8627" xr:uid="{00000000-0005-0000-0000-0000A1210000}"/>
    <cellStyle name="Comma 8 3 18" xfId="8628" xr:uid="{00000000-0005-0000-0000-0000A2210000}"/>
    <cellStyle name="Comma 8 3 19" xfId="8629" xr:uid="{00000000-0005-0000-0000-0000A3210000}"/>
    <cellStyle name="Comma 8 3 2" xfId="8630" xr:uid="{00000000-0005-0000-0000-0000A4210000}"/>
    <cellStyle name="Comma 8 3 20" xfId="8631" xr:uid="{00000000-0005-0000-0000-0000A5210000}"/>
    <cellStyle name="Comma 8 3 3" xfId="8632" xr:uid="{00000000-0005-0000-0000-0000A6210000}"/>
    <cellStyle name="Comma 8 3 3 2" xfId="8633" xr:uid="{00000000-0005-0000-0000-0000A7210000}"/>
    <cellStyle name="Comma 8 3 4" xfId="8634" xr:uid="{00000000-0005-0000-0000-0000A8210000}"/>
    <cellStyle name="Comma 8 3 4 2" xfId="8635" xr:uid="{00000000-0005-0000-0000-0000A9210000}"/>
    <cellStyle name="Comma 8 3 5" xfId="8636" xr:uid="{00000000-0005-0000-0000-0000AA210000}"/>
    <cellStyle name="Comma 8 3 5 2" xfId="8637" xr:uid="{00000000-0005-0000-0000-0000AB210000}"/>
    <cellStyle name="Comma 8 3 6" xfId="8638" xr:uid="{00000000-0005-0000-0000-0000AC210000}"/>
    <cellStyle name="Comma 8 3 6 2" xfId="8639" xr:uid="{00000000-0005-0000-0000-0000AD210000}"/>
    <cellStyle name="Comma 8 3 7" xfId="8640" xr:uid="{00000000-0005-0000-0000-0000AE210000}"/>
    <cellStyle name="Comma 8 3 7 2" xfId="8641" xr:uid="{00000000-0005-0000-0000-0000AF210000}"/>
    <cellStyle name="Comma 8 3 8" xfId="8642" xr:uid="{00000000-0005-0000-0000-0000B0210000}"/>
    <cellStyle name="Comma 8 3 9" xfId="8643" xr:uid="{00000000-0005-0000-0000-0000B1210000}"/>
    <cellStyle name="Comma 8 4" xfId="8644" xr:uid="{00000000-0005-0000-0000-0000B2210000}"/>
    <cellStyle name="Comma 8 5" xfId="8645" xr:uid="{00000000-0005-0000-0000-0000B3210000}"/>
    <cellStyle name="Comma 8 6" xfId="8646" xr:uid="{00000000-0005-0000-0000-0000B4210000}"/>
    <cellStyle name="Comma 8 7" xfId="8647" xr:uid="{00000000-0005-0000-0000-0000B5210000}"/>
    <cellStyle name="Comma 8 8" xfId="8648" xr:uid="{00000000-0005-0000-0000-0000B6210000}"/>
    <cellStyle name="Comma 8 9" xfId="8649" xr:uid="{00000000-0005-0000-0000-0000B7210000}"/>
    <cellStyle name="Comma 80" xfId="8650" xr:uid="{00000000-0005-0000-0000-0000B8210000}"/>
    <cellStyle name="Comma 81" xfId="8651" xr:uid="{00000000-0005-0000-0000-0000B9210000}"/>
    <cellStyle name="Comma 82" xfId="8652" xr:uid="{00000000-0005-0000-0000-0000BA210000}"/>
    <cellStyle name="Comma 83" xfId="8653" xr:uid="{00000000-0005-0000-0000-0000BB210000}"/>
    <cellStyle name="Comma 84" xfId="8654" xr:uid="{00000000-0005-0000-0000-0000BC210000}"/>
    <cellStyle name="Comma 85" xfId="8655" xr:uid="{00000000-0005-0000-0000-0000BD210000}"/>
    <cellStyle name="Comma 9" xfId="8656" xr:uid="{00000000-0005-0000-0000-0000BE210000}"/>
    <cellStyle name="Comma 9 2" xfId="8657" xr:uid="{00000000-0005-0000-0000-0000BF210000}"/>
    <cellStyle name="Comma 9 2 10" xfId="8658" xr:uid="{00000000-0005-0000-0000-0000C0210000}"/>
    <cellStyle name="Comma 9 2 11" xfId="8659" xr:uid="{00000000-0005-0000-0000-0000C1210000}"/>
    <cellStyle name="Comma 9 2 12" xfId="8660" xr:uid="{00000000-0005-0000-0000-0000C2210000}"/>
    <cellStyle name="Comma 9 2 12 2" xfId="8661" xr:uid="{00000000-0005-0000-0000-0000C3210000}"/>
    <cellStyle name="Comma 9 2 13" xfId="8662" xr:uid="{00000000-0005-0000-0000-0000C4210000}"/>
    <cellStyle name="Comma 9 2 14" xfId="8663" xr:uid="{00000000-0005-0000-0000-0000C5210000}"/>
    <cellStyle name="Comma 9 2 14 2" xfId="8664" xr:uid="{00000000-0005-0000-0000-0000C6210000}"/>
    <cellStyle name="Comma 9 2 14 3" xfId="8665" xr:uid="{00000000-0005-0000-0000-0000C7210000}"/>
    <cellStyle name="Comma 9 2 15" xfId="8666" xr:uid="{00000000-0005-0000-0000-0000C8210000}"/>
    <cellStyle name="Comma 9 2 16" xfId="8667" xr:uid="{00000000-0005-0000-0000-0000C9210000}"/>
    <cellStyle name="Comma 9 2 17" xfId="8668" xr:uid="{00000000-0005-0000-0000-0000CA210000}"/>
    <cellStyle name="Comma 9 2 2" xfId="8669" xr:uid="{00000000-0005-0000-0000-0000CB210000}"/>
    <cellStyle name="Comma 9 2 3" xfId="8670" xr:uid="{00000000-0005-0000-0000-0000CC210000}"/>
    <cellStyle name="Comma 9 2 4" xfId="8671" xr:uid="{00000000-0005-0000-0000-0000CD210000}"/>
    <cellStyle name="Comma 9 2 5" xfId="8672" xr:uid="{00000000-0005-0000-0000-0000CE210000}"/>
    <cellStyle name="Comma 9 2 6" xfId="8673" xr:uid="{00000000-0005-0000-0000-0000CF210000}"/>
    <cellStyle name="Comma 9 2 7" xfId="8674" xr:uid="{00000000-0005-0000-0000-0000D0210000}"/>
    <cellStyle name="Comma 9 2 8" xfId="8675" xr:uid="{00000000-0005-0000-0000-0000D1210000}"/>
    <cellStyle name="Comma 9 2 9" xfId="8676" xr:uid="{00000000-0005-0000-0000-0000D2210000}"/>
    <cellStyle name="Comma 9 3" xfId="8677" xr:uid="{00000000-0005-0000-0000-0000D3210000}"/>
    <cellStyle name="Comma 9 3 2" xfId="8678" xr:uid="{00000000-0005-0000-0000-0000D4210000}"/>
    <cellStyle name="Comma 9 4" xfId="8679" xr:uid="{00000000-0005-0000-0000-0000D5210000}"/>
    <cellStyle name="Comma 9 5" xfId="8680" xr:uid="{00000000-0005-0000-0000-0000D6210000}"/>
    <cellStyle name="Comma 9 5 2" xfId="8681" xr:uid="{00000000-0005-0000-0000-0000D7210000}"/>
    <cellStyle name="Comma 9 6" xfId="8682" xr:uid="{00000000-0005-0000-0000-0000D8210000}"/>
    <cellStyle name="Comma 9 7" xfId="8683" xr:uid="{00000000-0005-0000-0000-0000D9210000}"/>
    <cellStyle name="Comma 9 7 2" xfId="8684" xr:uid="{00000000-0005-0000-0000-0000DA210000}"/>
    <cellStyle name="comma zerodec" xfId="8685" xr:uid="{00000000-0005-0000-0000-0000DB210000}"/>
    <cellStyle name="Comma0" xfId="8686" xr:uid="{00000000-0005-0000-0000-0000DC210000}"/>
    <cellStyle name="Comma0 10" xfId="8687" xr:uid="{00000000-0005-0000-0000-0000DD210000}"/>
    <cellStyle name="Comma0 11" xfId="8688" xr:uid="{00000000-0005-0000-0000-0000DE210000}"/>
    <cellStyle name="Comma0 12" xfId="8689" xr:uid="{00000000-0005-0000-0000-0000DF210000}"/>
    <cellStyle name="Comma0 13" xfId="8690" xr:uid="{00000000-0005-0000-0000-0000E0210000}"/>
    <cellStyle name="Comma0 14" xfId="8691" xr:uid="{00000000-0005-0000-0000-0000E1210000}"/>
    <cellStyle name="Comma0 15" xfId="8692" xr:uid="{00000000-0005-0000-0000-0000E2210000}"/>
    <cellStyle name="Comma0 16" xfId="8693" xr:uid="{00000000-0005-0000-0000-0000E3210000}"/>
    <cellStyle name="Comma0 2" xfId="8694" xr:uid="{00000000-0005-0000-0000-0000E4210000}"/>
    <cellStyle name="Comma0 2 2" xfId="8695" xr:uid="{00000000-0005-0000-0000-0000E5210000}"/>
    <cellStyle name="Comma0 3" xfId="8696" xr:uid="{00000000-0005-0000-0000-0000E6210000}"/>
    <cellStyle name="Comma0 4" xfId="8697" xr:uid="{00000000-0005-0000-0000-0000E7210000}"/>
    <cellStyle name="Comma0 5" xfId="8698" xr:uid="{00000000-0005-0000-0000-0000E8210000}"/>
    <cellStyle name="Comma0 6" xfId="8699" xr:uid="{00000000-0005-0000-0000-0000E9210000}"/>
    <cellStyle name="Comma0 7" xfId="8700" xr:uid="{00000000-0005-0000-0000-0000EA210000}"/>
    <cellStyle name="Comma0 8" xfId="8701" xr:uid="{00000000-0005-0000-0000-0000EB210000}"/>
    <cellStyle name="Comma0 9" xfId="8702" xr:uid="{00000000-0005-0000-0000-0000EC210000}"/>
    <cellStyle name="Command" xfId="8703" xr:uid="{00000000-0005-0000-0000-0000ED210000}"/>
    <cellStyle name="Company Name" xfId="8704" xr:uid="{00000000-0005-0000-0000-0000EE210000}"/>
    <cellStyle name="cong" xfId="8705" xr:uid="{00000000-0005-0000-0000-0000EF210000}"/>
    <cellStyle name="Copied" xfId="8706" xr:uid="{00000000-0005-0000-0000-0000F0210000}"/>
    <cellStyle name="Co聭ma_Sheet1" xfId="8707" xr:uid="{00000000-0005-0000-0000-0000F1210000}"/>
    <cellStyle name="CR Comma" xfId="8708" xr:uid="{00000000-0005-0000-0000-0000F2210000}"/>
    <cellStyle name="CR Currency" xfId="8709" xr:uid="{00000000-0005-0000-0000-0000F3210000}"/>
    <cellStyle name="Credit" xfId="8710" xr:uid="{00000000-0005-0000-0000-0000F4210000}"/>
    <cellStyle name="Credit subtotal" xfId="8711" xr:uid="{00000000-0005-0000-0000-0000F5210000}"/>
    <cellStyle name="Credit Total" xfId="8712" xr:uid="{00000000-0005-0000-0000-0000F6210000}"/>
    <cellStyle name="Cࡵrrency_Sheet1_PRODUCTĠ" xfId="8713" xr:uid="{00000000-0005-0000-0000-0000F7210000}"/>
    <cellStyle name="_x0001_CS_x0006_RMO[" xfId="8714" xr:uid="{00000000-0005-0000-0000-0000F8210000}"/>
    <cellStyle name="_x0001_CS_x0006_RMO[ 2" xfId="8715" xr:uid="{00000000-0005-0000-0000-0000F9210000}"/>
    <cellStyle name="_x0001_CS_x0006_RMO_" xfId="8716" xr:uid="{00000000-0005-0000-0000-0000FA210000}"/>
    <cellStyle name="Curråncy [0]_FCST_RESULTS" xfId="8717" xr:uid="{00000000-0005-0000-0000-0000FB210000}"/>
    <cellStyle name="Currency %" xfId="8718" xr:uid="{00000000-0005-0000-0000-0000FC210000}"/>
    <cellStyle name="Currency % 10" xfId="8719" xr:uid="{00000000-0005-0000-0000-0000FD210000}"/>
    <cellStyle name="Currency % 11" xfId="8720" xr:uid="{00000000-0005-0000-0000-0000FE210000}"/>
    <cellStyle name="Currency % 12" xfId="8721" xr:uid="{00000000-0005-0000-0000-0000FF210000}"/>
    <cellStyle name="Currency % 13" xfId="8722" xr:uid="{00000000-0005-0000-0000-000000220000}"/>
    <cellStyle name="Currency % 14" xfId="8723" xr:uid="{00000000-0005-0000-0000-000001220000}"/>
    <cellStyle name="Currency % 15" xfId="8724" xr:uid="{00000000-0005-0000-0000-000002220000}"/>
    <cellStyle name="Currency % 2" xfId="8725" xr:uid="{00000000-0005-0000-0000-000003220000}"/>
    <cellStyle name="Currency % 3" xfId="8726" xr:uid="{00000000-0005-0000-0000-000004220000}"/>
    <cellStyle name="Currency % 4" xfId="8727" xr:uid="{00000000-0005-0000-0000-000005220000}"/>
    <cellStyle name="Currency % 5" xfId="8728" xr:uid="{00000000-0005-0000-0000-000006220000}"/>
    <cellStyle name="Currency % 6" xfId="8729" xr:uid="{00000000-0005-0000-0000-000007220000}"/>
    <cellStyle name="Currency % 7" xfId="8730" xr:uid="{00000000-0005-0000-0000-000008220000}"/>
    <cellStyle name="Currency % 8" xfId="8731" xr:uid="{00000000-0005-0000-0000-000009220000}"/>
    <cellStyle name="Currency % 9" xfId="8732" xr:uid="{00000000-0005-0000-0000-00000A220000}"/>
    <cellStyle name="Currency %_05-12  KH trung han 2016-2020 - Liem Thinh edited" xfId="8733" xr:uid="{00000000-0005-0000-0000-00000B220000}"/>
    <cellStyle name="Currency [0]ßmud plant bolted_RESULTS" xfId="8734" xr:uid="{00000000-0005-0000-0000-00000C220000}"/>
    <cellStyle name="Currency [00]" xfId="8735" xr:uid="{00000000-0005-0000-0000-00000D220000}"/>
    <cellStyle name="Currency [00] 10" xfId="8736" xr:uid="{00000000-0005-0000-0000-00000E220000}"/>
    <cellStyle name="Currency [00] 11" xfId="8737" xr:uid="{00000000-0005-0000-0000-00000F220000}"/>
    <cellStyle name="Currency [00] 12" xfId="8738" xr:uid="{00000000-0005-0000-0000-000010220000}"/>
    <cellStyle name="Currency [00] 13" xfId="8739" xr:uid="{00000000-0005-0000-0000-000011220000}"/>
    <cellStyle name="Currency [00] 14" xfId="8740" xr:uid="{00000000-0005-0000-0000-000012220000}"/>
    <cellStyle name="Currency [00] 15" xfId="8741" xr:uid="{00000000-0005-0000-0000-000013220000}"/>
    <cellStyle name="Currency [00] 16" xfId="8742" xr:uid="{00000000-0005-0000-0000-000014220000}"/>
    <cellStyle name="Currency [00] 2" xfId="8743" xr:uid="{00000000-0005-0000-0000-000015220000}"/>
    <cellStyle name="Currency [00] 3" xfId="8744" xr:uid="{00000000-0005-0000-0000-000016220000}"/>
    <cellStyle name="Currency [00] 4" xfId="8745" xr:uid="{00000000-0005-0000-0000-000017220000}"/>
    <cellStyle name="Currency [00] 5" xfId="8746" xr:uid="{00000000-0005-0000-0000-000018220000}"/>
    <cellStyle name="Currency [00] 6" xfId="8747" xr:uid="{00000000-0005-0000-0000-000019220000}"/>
    <cellStyle name="Currency [00] 7" xfId="8748" xr:uid="{00000000-0005-0000-0000-00001A220000}"/>
    <cellStyle name="Currency [00] 8" xfId="8749" xr:uid="{00000000-0005-0000-0000-00001B220000}"/>
    <cellStyle name="Currency [00] 9" xfId="8750" xr:uid="{00000000-0005-0000-0000-00001C220000}"/>
    <cellStyle name="Currency 0.0" xfId="8751" xr:uid="{00000000-0005-0000-0000-00001D220000}"/>
    <cellStyle name="Currency 0.0%" xfId="8752" xr:uid="{00000000-0005-0000-0000-00001E220000}"/>
    <cellStyle name="Currency 0.0_05-12  KH trung han 2016-2020 - Liem Thinh edited" xfId="8753" xr:uid="{00000000-0005-0000-0000-00001F220000}"/>
    <cellStyle name="Currency 0.00" xfId="8754" xr:uid="{00000000-0005-0000-0000-000020220000}"/>
    <cellStyle name="Currency 0.00%" xfId="8755" xr:uid="{00000000-0005-0000-0000-000021220000}"/>
    <cellStyle name="Currency 0.00_05-12  KH trung han 2016-2020 - Liem Thinh edited" xfId="8756" xr:uid="{00000000-0005-0000-0000-000022220000}"/>
    <cellStyle name="Currency 0.000" xfId="8757" xr:uid="{00000000-0005-0000-0000-000023220000}"/>
    <cellStyle name="Currency 0.000%" xfId="8758" xr:uid="{00000000-0005-0000-0000-000024220000}"/>
    <cellStyle name="Currency 0.000_05-12  KH trung han 2016-2020 - Liem Thinh edited" xfId="8759" xr:uid="{00000000-0005-0000-0000-000025220000}"/>
    <cellStyle name="Currency 2" xfId="8760" xr:uid="{00000000-0005-0000-0000-000026220000}"/>
    <cellStyle name="Currency 2 10" xfId="8761" xr:uid="{00000000-0005-0000-0000-000027220000}"/>
    <cellStyle name="Currency 2 11" xfId="8762" xr:uid="{00000000-0005-0000-0000-000028220000}"/>
    <cellStyle name="Currency 2 12" xfId="8763" xr:uid="{00000000-0005-0000-0000-000029220000}"/>
    <cellStyle name="Currency 2 13" xfId="8764" xr:uid="{00000000-0005-0000-0000-00002A220000}"/>
    <cellStyle name="Currency 2 14" xfId="8765" xr:uid="{00000000-0005-0000-0000-00002B220000}"/>
    <cellStyle name="Currency 2 15" xfId="8766" xr:uid="{00000000-0005-0000-0000-00002C220000}"/>
    <cellStyle name="Currency 2 16" xfId="8767" xr:uid="{00000000-0005-0000-0000-00002D220000}"/>
    <cellStyle name="Currency 2 2" xfId="8768" xr:uid="{00000000-0005-0000-0000-00002E220000}"/>
    <cellStyle name="Currency 2 3" xfId="8769" xr:uid="{00000000-0005-0000-0000-00002F220000}"/>
    <cellStyle name="Currency 2 4" xfId="8770" xr:uid="{00000000-0005-0000-0000-000030220000}"/>
    <cellStyle name="Currency 2 5" xfId="8771" xr:uid="{00000000-0005-0000-0000-000031220000}"/>
    <cellStyle name="Currency 2 6" xfId="8772" xr:uid="{00000000-0005-0000-0000-000032220000}"/>
    <cellStyle name="Currency 2 7" xfId="8773" xr:uid="{00000000-0005-0000-0000-000033220000}"/>
    <cellStyle name="Currency 2 8" xfId="8774" xr:uid="{00000000-0005-0000-0000-000034220000}"/>
    <cellStyle name="Currency 2 9" xfId="8775" xr:uid="{00000000-0005-0000-0000-000035220000}"/>
    <cellStyle name="Currency 3" xfId="8776" xr:uid="{00000000-0005-0000-0000-000036220000}"/>
    <cellStyle name="Currency 4" xfId="8777" xr:uid="{00000000-0005-0000-0000-000037220000}"/>
    <cellStyle name="Currency 4 2" xfId="8778" xr:uid="{00000000-0005-0000-0000-000038220000}"/>
    <cellStyle name="Currency 5" xfId="8779" xr:uid="{00000000-0005-0000-0000-000039220000}"/>
    <cellStyle name="Currency 6" xfId="8780" xr:uid="{00000000-0005-0000-0000-00003A220000}"/>
    <cellStyle name="Currency 7" xfId="8781" xr:uid="{00000000-0005-0000-0000-00003B220000}"/>
    <cellStyle name="Currency![0]_FCSt (2)" xfId="8782" xr:uid="{00000000-0005-0000-0000-00003C220000}"/>
    <cellStyle name="Currency0" xfId="8783" xr:uid="{00000000-0005-0000-0000-00003D220000}"/>
    <cellStyle name="Currency0 10" xfId="8784" xr:uid="{00000000-0005-0000-0000-00003E220000}"/>
    <cellStyle name="Currency0 11" xfId="8785" xr:uid="{00000000-0005-0000-0000-00003F220000}"/>
    <cellStyle name="Currency0 12" xfId="8786" xr:uid="{00000000-0005-0000-0000-000040220000}"/>
    <cellStyle name="Currency0 13" xfId="8787" xr:uid="{00000000-0005-0000-0000-000041220000}"/>
    <cellStyle name="Currency0 14" xfId="8788" xr:uid="{00000000-0005-0000-0000-000042220000}"/>
    <cellStyle name="Currency0 15" xfId="8789" xr:uid="{00000000-0005-0000-0000-000043220000}"/>
    <cellStyle name="Currency0 16" xfId="8790" xr:uid="{00000000-0005-0000-0000-000044220000}"/>
    <cellStyle name="Currency0 2" xfId="8791" xr:uid="{00000000-0005-0000-0000-000045220000}"/>
    <cellStyle name="Currency0 2 2" xfId="8792" xr:uid="{00000000-0005-0000-0000-000046220000}"/>
    <cellStyle name="Currency0 3" xfId="8793" xr:uid="{00000000-0005-0000-0000-000047220000}"/>
    <cellStyle name="Currency0 4" xfId="8794" xr:uid="{00000000-0005-0000-0000-000048220000}"/>
    <cellStyle name="Currency0 5" xfId="8795" xr:uid="{00000000-0005-0000-0000-000049220000}"/>
    <cellStyle name="Currency0 6" xfId="8796" xr:uid="{00000000-0005-0000-0000-00004A220000}"/>
    <cellStyle name="Currency0 7" xfId="8797" xr:uid="{00000000-0005-0000-0000-00004B220000}"/>
    <cellStyle name="Currency0 8" xfId="8798" xr:uid="{00000000-0005-0000-0000-00004C220000}"/>
    <cellStyle name="Currency0 9" xfId="8799" xr:uid="{00000000-0005-0000-0000-00004D220000}"/>
    <cellStyle name="Currency1" xfId="8800" xr:uid="{00000000-0005-0000-0000-00004E220000}"/>
    <cellStyle name="Currency1 10" xfId="8801" xr:uid="{00000000-0005-0000-0000-00004F220000}"/>
    <cellStyle name="Currency1 11" xfId="8802" xr:uid="{00000000-0005-0000-0000-000050220000}"/>
    <cellStyle name="Currency1 12" xfId="8803" xr:uid="{00000000-0005-0000-0000-000051220000}"/>
    <cellStyle name="Currency1 13" xfId="8804" xr:uid="{00000000-0005-0000-0000-000052220000}"/>
    <cellStyle name="Currency1 14" xfId="8805" xr:uid="{00000000-0005-0000-0000-000053220000}"/>
    <cellStyle name="Currency1 15" xfId="8806" xr:uid="{00000000-0005-0000-0000-000054220000}"/>
    <cellStyle name="Currency1 16" xfId="8807" xr:uid="{00000000-0005-0000-0000-000055220000}"/>
    <cellStyle name="Currency1 2" xfId="8808" xr:uid="{00000000-0005-0000-0000-000056220000}"/>
    <cellStyle name="Currency1 2 2" xfId="8809" xr:uid="{00000000-0005-0000-0000-000057220000}"/>
    <cellStyle name="Currency1 3" xfId="8810" xr:uid="{00000000-0005-0000-0000-000058220000}"/>
    <cellStyle name="Currency1 4" xfId="8811" xr:uid="{00000000-0005-0000-0000-000059220000}"/>
    <cellStyle name="Currency1 5" xfId="8812" xr:uid="{00000000-0005-0000-0000-00005A220000}"/>
    <cellStyle name="Currency1 6" xfId="8813" xr:uid="{00000000-0005-0000-0000-00005B220000}"/>
    <cellStyle name="Currency1 7" xfId="8814" xr:uid="{00000000-0005-0000-0000-00005C220000}"/>
    <cellStyle name="Currency1 8" xfId="8815" xr:uid="{00000000-0005-0000-0000-00005D220000}"/>
    <cellStyle name="Currency1 9" xfId="8816" xr:uid="{00000000-0005-0000-0000-00005E220000}"/>
    <cellStyle name="D1" xfId="8851" xr:uid="{00000000-0005-0000-0000-000081220000}"/>
    <cellStyle name="D1 2" xfId="8852" xr:uid="{00000000-0005-0000-0000-000082220000}"/>
    <cellStyle name="D1 3" xfId="8853" xr:uid="{00000000-0005-0000-0000-000083220000}"/>
    <cellStyle name="D1 4" xfId="8854" xr:uid="{00000000-0005-0000-0000-000084220000}"/>
    <cellStyle name="D1 5" xfId="8855" xr:uid="{00000000-0005-0000-0000-000085220000}"/>
    <cellStyle name="D1 6" xfId="8856" xr:uid="{00000000-0005-0000-0000-000086220000}"/>
    <cellStyle name="D1 7" xfId="8857" xr:uid="{00000000-0005-0000-0000-000087220000}"/>
    <cellStyle name="D1 8" xfId="8858" xr:uid="{00000000-0005-0000-0000-000088220000}"/>
    <cellStyle name="Date" xfId="8859" xr:uid="{00000000-0005-0000-0000-000089220000}"/>
    <cellStyle name="Date 10" xfId="8860" xr:uid="{00000000-0005-0000-0000-00008A220000}"/>
    <cellStyle name="Date 11" xfId="8861" xr:uid="{00000000-0005-0000-0000-00008B220000}"/>
    <cellStyle name="Date 12" xfId="8862" xr:uid="{00000000-0005-0000-0000-00008C220000}"/>
    <cellStyle name="Date 13" xfId="8863" xr:uid="{00000000-0005-0000-0000-00008D220000}"/>
    <cellStyle name="Date 14" xfId="8864" xr:uid="{00000000-0005-0000-0000-00008E220000}"/>
    <cellStyle name="Date 15" xfId="8865" xr:uid="{00000000-0005-0000-0000-00008F220000}"/>
    <cellStyle name="Date 16" xfId="8866" xr:uid="{00000000-0005-0000-0000-000090220000}"/>
    <cellStyle name="Date 2" xfId="8867" xr:uid="{00000000-0005-0000-0000-000091220000}"/>
    <cellStyle name="Date 2 2" xfId="8868" xr:uid="{00000000-0005-0000-0000-000092220000}"/>
    <cellStyle name="Date 3" xfId="8869" xr:uid="{00000000-0005-0000-0000-000093220000}"/>
    <cellStyle name="Date 4" xfId="8870" xr:uid="{00000000-0005-0000-0000-000094220000}"/>
    <cellStyle name="Date 5" xfId="8871" xr:uid="{00000000-0005-0000-0000-000095220000}"/>
    <cellStyle name="Date 6" xfId="8872" xr:uid="{00000000-0005-0000-0000-000096220000}"/>
    <cellStyle name="Date 7" xfId="8873" xr:uid="{00000000-0005-0000-0000-000097220000}"/>
    <cellStyle name="Date 8" xfId="8874" xr:uid="{00000000-0005-0000-0000-000098220000}"/>
    <cellStyle name="Date 9" xfId="8875" xr:uid="{00000000-0005-0000-0000-000099220000}"/>
    <cellStyle name="Date Short" xfId="8876" xr:uid="{00000000-0005-0000-0000-00009A220000}"/>
    <cellStyle name="Date Short 2" xfId="8877" xr:uid="{00000000-0005-0000-0000-00009B220000}"/>
    <cellStyle name="Date_Book1" xfId="8878" xr:uid="{00000000-0005-0000-0000-00009C220000}"/>
    <cellStyle name="Dấu phảy 2" xfId="8880" xr:uid="{00000000-0005-0000-0000-00009E220000}"/>
    <cellStyle name="Dấu phảy 2 2" xfId="8881" xr:uid="{00000000-0005-0000-0000-00009F220000}"/>
    <cellStyle name="Đầu ra" xfId="9292" xr:uid="{00000000-0005-0000-0000-00003A240000}"/>
    <cellStyle name="Đầu vào" xfId="9293" xr:uid="{00000000-0005-0000-0000-00003B240000}"/>
    <cellStyle name="Đầu vào 2" xfId="9294" xr:uid="{00000000-0005-0000-0000-00003C240000}"/>
    <cellStyle name="Dấu_phảy 2" xfId="8882" xr:uid="{00000000-0005-0000-0000-0000A0220000}"/>
    <cellStyle name="daude" xfId="8879" xr:uid="{00000000-0005-0000-0000-00009D220000}"/>
    <cellStyle name="ddmmyy" xfId="8883" xr:uid="{00000000-0005-0000-0000-0000A1220000}"/>
    <cellStyle name="Đề mục 1" xfId="9295" xr:uid="{00000000-0005-0000-0000-00003D240000}"/>
    <cellStyle name="Đề mục 2" xfId="9296" xr:uid="{00000000-0005-0000-0000-00003E240000}"/>
    <cellStyle name="Đề mục 3" xfId="9297" xr:uid="{00000000-0005-0000-0000-00003F240000}"/>
    <cellStyle name="Đề mục 4" xfId="9298" xr:uid="{00000000-0005-0000-0000-000040240000}"/>
    <cellStyle name="Debit" xfId="8884" xr:uid="{00000000-0005-0000-0000-0000A2220000}"/>
    <cellStyle name="Debit subtotal" xfId="8885" xr:uid="{00000000-0005-0000-0000-0000A3220000}"/>
    <cellStyle name="Debit Total" xfId="8886" xr:uid="{00000000-0005-0000-0000-0000A4220000}"/>
    <cellStyle name="DELTA" xfId="8887" xr:uid="{00000000-0005-0000-0000-0000A5220000}"/>
    <cellStyle name="DELTA 10" xfId="8888" xr:uid="{00000000-0005-0000-0000-0000A6220000}"/>
    <cellStyle name="DELTA 11" xfId="8889" xr:uid="{00000000-0005-0000-0000-0000A7220000}"/>
    <cellStyle name="DELTA 12" xfId="8890" xr:uid="{00000000-0005-0000-0000-0000A8220000}"/>
    <cellStyle name="DELTA 13" xfId="8891" xr:uid="{00000000-0005-0000-0000-0000A9220000}"/>
    <cellStyle name="DELTA 14" xfId="8892" xr:uid="{00000000-0005-0000-0000-0000AA220000}"/>
    <cellStyle name="DELTA 15" xfId="8893" xr:uid="{00000000-0005-0000-0000-0000AB220000}"/>
    <cellStyle name="DELTA 2" xfId="8894" xr:uid="{00000000-0005-0000-0000-0000AC220000}"/>
    <cellStyle name="DELTA 3" xfId="8895" xr:uid="{00000000-0005-0000-0000-0000AD220000}"/>
    <cellStyle name="DELTA 4" xfId="8896" xr:uid="{00000000-0005-0000-0000-0000AE220000}"/>
    <cellStyle name="DELTA 5" xfId="8897" xr:uid="{00000000-0005-0000-0000-0000AF220000}"/>
    <cellStyle name="DELTA 6" xfId="8898" xr:uid="{00000000-0005-0000-0000-0000B0220000}"/>
    <cellStyle name="DELTA 7" xfId="8899" xr:uid="{00000000-0005-0000-0000-0000B1220000}"/>
    <cellStyle name="DELTA 8" xfId="8900" xr:uid="{00000000-0005-0000-0000-0000B2220000}"/>
    <cellStyle name="DELTA 9" xfId="8901" xr:uid="{00000000-0005-0000-0000-0000B3220000}"/>
    <cellStyle name="Dezimal [0]_35ERI8T2gbIEMixb4v26icuOo" xfId="8902" xr:uid="{00000000-0005-0000-0000-0000B4220000}"/>
    <cellStyle name="Dezimal_35ERI8T2gbIEMixb4v26icuOo" xfId="8903" xr:uid="{00000000-0005-0000-0000-0000B5220000}"/>
    <cellStyle name="Dg" xfId="8904" xr:uid="{00000000-0005-0000-0000-0000B6220000}"/>
    <cellStyle name="Dg 2" xfId="8905" xr:uid="{00000000-0005-0000-0000-0000B7220000}"/>
    <cellStyle name="Dg 3" xfId="8906" xr:uid="{00000000-0005-0000-0000-0000B8220000}"/>
    <cellStyle name="Dg 4" xfId="8907" xr:uid="{00000000-0005-0000-0000-0000B9220000}"/>
    <cellStyle name="Dg 5" xfId="8908" xr:uid="{00000000-0005-0000-0000-0000BA220000}"/>
    <cellStyle name="Dg 6" xfId="8909" xr:uid="{00000000-0005-0000-0000-0000BB220000}"/>
    <cellStyle name="Dg 7" xfId="8910" xr:uid="{00000000-0005-0000-0000-0000BC220000}"/>
    <cellStyle name="Dg 8" xfId="8911" xr:uid="{00000000-0005-0000-0000-0000BD220000}"/>
    <cellStyle name="Dgia" xfId="8912" xr:uid="{00000000-0005-0000-0000-0000BE220000}"/>
    <cellStyle name="dgia 2" xfId="8913" xr:uid="{00000000-0005-0000-0000-0000BF220000}"/>
    <cellStyle name="Dgia 2 10" xfId="8914" xr:uid="{00000000-0005-0000-0000-0000C0220000}"/>
    <cellStyle name="Dgia 2 11" xfId="8915" xr:uid="{00000000-0005-0000-0000-0000C1220000}"/>
    <cellStyle name="Dgia 2 12" xfId="8916" xr:uid="{00000000-0005-0000-0000-0000C2220000}"/>
    <cellStyle name="Dgia 2 13" xfId="8917" xr:uid="{00000000-0005-0000-0000-0000C3220000}"/>
    <cellStyle name="Dgia 2 14" xfId="8918" xr:uid="{00000000-0005-0000-0000-0000C4220000}"/>
    <cellStyle name="Dgia 2 15" xfId="8919" xr:uid="{00000000-0005-0000-0000-0000C5220000}"/>
    <cellStyle name="Dgia 2 16" xfId="8920" xr:uid="{00000000-0005-0000-0000-0000C6220000}"/>
    <cellStyle name="Dgia 2 17" xfId="8921" xr:uid="{00000000-0005-0000-0000-0000C7220000}"/>
    <cellStyle name="Dgia 2 18" xfId="8922" xr:uid="{00000000-0005-0000-0000-0000C8220000}"/>
    <cellStyle name="Dgia 2 2" xfId="8923" xr:uid="{00000000-0005-0000-0000-0000C9220000}"/>
    <cellStyle name="Dgia 2 3" xfId="8924" xr:uid="{00000000-0005-0000-0000-0000CA220000}"/>
    <cellStyle name="Dgia 2 4" xfId="8925" xr:uid="{00000000-0005-0000-0000-0000CB220000}"/>
    <cellStyle name="Dgia 2 5" xfId="8926" xr:uid="{00000000-0005-0000-0000-0000CC220000}"/>
    <cellStyle name="Dgia 2 6" xfId="8927" xr:uid="{00000000-0005-0000-0000-0000CD220000}"/>
    <cellStyle name="Dgia 2 7" xfId="8928" xr:uid="{00000000-0005-0000-0000-0000CE220000}"/>
    <cellStyle name="Dgia 2 8" xfId="8929" xr:uid="{00000000-0005-0000-0000-0000CF220000}"/>
    <cellStyle name="Dgia 2 9" xfId="8930" xr:uid="{00000000-0005-0000-0000-0000D0220000}"/>
    <cellStyle name="dgia 3" xfId="8931" xr:uid="{00000000-0005-0000-0000-0000D1220000}"/>
    <cellStyle name="dgia 4" xfId="8932" xr:uid="{00000000-0005-0000-0000-0000D2220000}"/>
    <cellStyle name="dgia 5" xfId="8933" xr:uid="{00000000-0005-0000-0000-0000D3220000}"/>
    <cellStyle name="dgia 6" xfId="8934" xr:uid="{00000000-0005-0000-0000-0000D4220000}"/>
    <cellStyle name="dgia_BQL-ok" xfId="8935" xr:uid="{00000000-0005-0000-0000-0000D5220000}"/>
    <cellStyle name="_x0001_dÏÈ¹ " xfId="8936" xr:uid="{00000000-0005-0000-0000-0000D6220000}"/>
    <cellStyle name="_x0001_dÏÈ¹  2" xfId="8937" xr:uid="{00000000-0005-0000-0000-0000D7220000}"/>
    <cellStyle name="_x0001_dÏÈ¹_" xfId="8938" xr:uid="{00000000-0005-0000-0000-0000D8220000}"/>
    <cellStyle name="Dollar (zero dec)" xfId="8939" xr:uid="{00000000-0005-0000-0000-0000D9220000}"/>
    <cellStyle name="Dollar (zero dec) 10" xfId="8940" xr:uid="{00000000-0005-0000-0000-0000DA220000}"/>
    <cellStyle name="Dollar (zero dec) 11" xfId="8941" xr:uid="{00000000-0005-0000-0000-0000DB220000}"/>
    <cellStyle name="Dollar (zero dec) 12" xfId="8942" xr:uid="{00000000-0005-0000-0000-0000DC220000}"/>
    <cellStyle name="Dollar (zero dec) 13" xfId="8943" xr:uid="{00000000-0005-0000-0000-0000DD220000}"/>
    <cellStyle name="Dollar (zero dec) 14" xfId="8944" xr:uid="{00000000-0005-0000-0000-0000DE220000}"/>
    <cellStyle name="Dollar (zero dec) 15" xfId="8945" xr:uid="{00000000-0005-0000-0000-0000DF220000}"/>
    <cellStyle name="Dollar (zero dec) 16" xfId="8946" xr:uid="{00000000-0005-0000-0000-0000E0220000}"/>
    <cellStyle name="Dollar (zero dec) 2" xfId="8947" xr:uid="{00000000-0005-0000-0000-0000E1220000}"/>
    <cellStyle name="Dollar (zero dec) 2 2" xfId="8948" xr:uid="{00000000-0005-0000-0000-0000E2220000}"/>
    <cellStyle name="Dollar (zero dec) 3" xfId="8949" xr:uid="{00000000-0005-0000-0000-0000E3220000}"/>
    <cellStyle name="Dollar (zero dec) 4" xfId="8950" xr:uid="{00000000-0005-0000-0000-0000E4220000}"/>
    <cellStyle name="Dollar (zero dec) 5" xfId="8951" xr:uid="{00000000-0005-0000-0000-0000E5220000}"/>
    <cellStyle name="Dollar (zero dec) 6" xfId="8952" xr:uid="{00000000-0005-0000-0000-0000E6220000}"/>
    <cellStyle name="Dollar (zero dec) 7" xfId="8953" xr:uid="{00000000-0005-0000-0000-0000E7220000}"/>
    <cellStyle name="Dollar (zero dec) 8" xfId="8954" xr:uid="{00000000-0005-0000-0000-0000E8220000}"/>
    <cellStyle name="Dollar (zero dec) 9" xfId="8955" xr:uid="{00000000-0005-0000-0000-0000E9220000}"/>
    <cellStyle name="Don gia" xfId="8956" xr:uid="{00000000-0005-0000-0000-0000EA220000}"/>
    <cellStyle name="DuToanBXD" xfId="8957" xr:uid="{00000000-0005-0000-0000-0000EB220000}"/>
    <cellStyle name="DuToanBXD 2" xfId="8958" xr:uid="{00000000-0005-0000-0000-0000EC220000}"/>
    <cellStyle name="DuToanBXD 3" xfId="8959" xr:uid="{00000000-0005-0000-0000-0000ED220000}"/>
    <cellStyle name="DuToanBXD 4" xfId="8960" xr:uid="{00000000-0005-0000-0000-0000EE220000}"/>
    <cellStyle name="Dziesi?tny [0]_Invoices2001Slovakia" xfId="8961" xr:uid="{00000000-0005-0000-0000-0000EF220000}"/>
    <cellStyle name="Dziesi?tny_Invoices2001Slovakia" xfId="8962" xr:uid="{00000000-0005-0000-0000-0000F0220000}"/>
    <cellStyle name="Dziesietny [0]_Invoices2001Slovakia" xfId="8963" xr:uid="{00000000-0005-0000-0000-0000F1220000}"/>
    <cellStyle name="Dziesiętny [0]_Invoices2001Slovakia" xfId="8964" xr:uid="{00000000-0005-0000-0000-0000F2220000}"/>
    <cellStyle name="Dziesietny [0]_Invoices2001Slovakia 2" xfId="8965" xr:uid="{00000000-0005-0000-0000-0000F3220000}"/>
    <cellStyle name="Dziesiętny [0]_Invoices2001Slovakia 2" xfId="8966" xr:uid="{00000000-0005-0000-0000-0000F4220000}"/>
    <cellStyle name="Dziesietny [0]_Invoices2001Slovakia 3" xfId="8967" xr:uid="{00000000-0005-0000-0000-0000F5220000}"/>
    <cellStyle name="Dziesiętny [0]_Invoices2001Slovakia 3" xfId="8968" xr:uid="{00000000-0005-0000-0000-0000F6220000}"/>
    <cellStyle name="Dziesietny [0]_Invoices2001Slovakia 4" xfId="8969" xr:uid="{00000000-0005-0000-0000-0000F7220000}"/>
    <cellStyle name="Dziesiętny [0]_Invoices2001Slovakia 4" xfId="8970" xr:uid="{00000000-0005-0000-0000-0000F8220000}"/>
    <cellStyle name="Dziesietny [0]_Invoices2001Slovakia 5" xfId="8971" xr:uid="{00000000-0005-0000-0000-0000F9220000}"/>
    <cellStyle name="Dziesiętny [0]_Invoices2001Slovakia 5" xfId="8972" xr:uid="{00000000-0005-0000-0000-0000FA220000}"/>
    <cellStyle name="Dziesietny [0]_Invoices2001Slovakia 6" xfId="8973" xr:uid="{00000000-0005-0000-0000-0000FB220000}"/>
    <cellStyle name="Dziesiętny [0]_Invoices2001Slovakia 6" xfId="8974" xr:uid="{00000000-0005-0000-0000-0000FC220000}"/>
    <cellStyle name="Dziesietny [0]_Invoices2001Slovakia 7" xfId="8975" xr:uid="{00000000-0005-0000-0000-0000FD220000}"/>
    <cellStyle name="Dziesiętny [0]_Invoices2001Slovakia 7" xfId="8976" xr:uid="{00000000-0005-0000-0000-0000FE220000}"/>
    <cellStyle name="Dziesietny [0]_Invoices2001Slovakia_01_Nha so 1_Dien" xfId="8977" xr:uid="{00000000-0005-0000-0000-0000FF220000}"/>
    <cellStyle name="Dziesiętny [0]_Invoices2001Slovakia_01_Nha so 1_Dien" xfId="8978" xr:uid="{00000000-0005-0000-0000-000000230000}"/>
    <cellStyle name="Dziesietny [0]_Invoices2001Slovakia_05-12  KH trung han 2016-2020 - Liem Thinh edited" xfId="8979" xr:uid="{00000000-0005-0000-0000-000001230000}"/>
    <cellStyle name="Dziesiętny [0]_Invoices2001Slovakia_05-12  KH trung han 2016-2020 - Liem Thinh edited" xfId="8980" xr:uid="{00000000-0005-0000-0000-000002230000}"/>
    <cellStyle name="Dziesietny [0]_Invoices2001Slovakia_10_Nha so 10_Dien1" xfId="8981" xr:uid="{00000000-0005-0000-0000-000003230000}"/>
    <cellStyle name="Dziesiętny [0]_Invoices2001Slovakia_10_Nha so 10_Dien1" xfId="8982" xr:uid="{00000000-0005-0000-0000-000004230000}"/>
    <cellStyle name="Dziesietny [0]_Invoices2001Slovakia_Book1" xfId="8983" xr:uid="{00000000-0005-0000-0000-000005230000}"/>
    <cellStyle name="Dziesiętny [0]_Invoices2001Slovakia_Book1" xfId="8984" xr:uid="{00000000-0005-0000-0000-000006230000}"/>
    <cellStyle name="Dziesietny [0]_Invoices2001Slovakia_Book1_1" xfId="8985" xr:uid="{00000000-0005-0000-0000-000007230000}"/>
    <cellStyle name="Dziesiętny [0]_Invoices2001Slovakia_Book1_1" xfId="8986" xr:uid="{00000000-0005-0000-0000-000008230000}"/>
    <cellStyle name="Dziesietny [0]_Invoices2001Slovakia_Book1_1_Book1" xfId="8987" xr:uid="{00000000-0005-0000-0000-000009230000}"/>
    <cellStyle name="Dziesiętny [0]_Invoices2001Slovakia_Book1_1_Book1" xfId="8988" xr:uid="{00000000-0005-0000-0000-00000A230000}"/>
    <cellStyle name="Dziesietny [0]_Invoices2001Slovakia_Book1_1_Book1 2" xfId="8989" xr:uid="{00000000-0005-0000-0000-00000B230000}"/>
    <cellStyle name="Dziesiętny [0]_Invoices2001Slovakia_Book1_1_Book1 2" xfId="8990" xr:uid="{00000000-0005-0000-0000-00000C230000}"/>
    <cellStyle name="Dziesietny [0]_Invoices2001Slovakia_Book1_1_Book1 3" xfId="8991" xr:uid="{00000000-0005-0000-0000-00000D230000}"/>
    <cellStyle name="Dziesiętny [0]_Invoices2001Slovakia_Book1_1_Book1 3" xfId="8992" xr:uid="{00000000-0005-0000-0000-00000E230000}"/>
    <cellStyle name="Dziesietny [0]_Invoices2001Slovakia_Book1_1_Book1 4" xfId="8993" xr:uid="{00000000-0005-0000-0000-00000F230000}"/>
    <cellStyle name="Dziesiętny [0]_Invoices2001Slovakia_Book1_1_Book1 4" xfId="8994" xr:uid="{00000000-0005-0000-0000-000010230000}"/>
    <cellStyle name="Dziesietny [0]_Invoices2001Slovakia_Book1_1_Book1 5" xfId="8995" xr:uid="{00000000-0005-0000-0000-000011230000}"/>
    <cellStyle name="Dziesiętny [0]_Invoices2001Slovakia_Book1_1_Book1 5" xfId="8996" xr:uid="{00000000-0005-0000-0000-000012230000}"/>
    <cellStyle name="Dziesietny [0]_Invoices2001Slovakia_Book1_1_Book1 6" xfId="8997" xr:uid="{00000000-0005-0000-0000-000013230000}"/>
    <cellStyle name="Dziesiętny [0]_Invoices2001Slovakia_Book1_1_Book1 6" xfId="8998" xr:uid="{00000000-0005-0000-0000-000014230000}"/>
    <cellStyle name="Dziesietny [0]_Invoices2001Slovakia_Book1_1_Book1 7" xfId="8999" xr:uid="{00000000-0005-0000-0000-000015230000}"/>
    <cellStyle name="Dziesiętny [0]_Invoices2001Slovakia_Book1_1_Book1 7" xfId="9000" xr:uid="{00000000-0005-0000-0000-000016230000}"/>
    <cellStyle name="Dziesietny [0]_Invoices2001Slovakia_Book1_1_Book1 8" xfId="9001" xr:uid="{00000000-0005-0000-0000-000017230000}"/>
    <cellStyle name="Dziesiętny [0]_Invoices2001Slovakia_Book1_1_Book1 8" xfId="9002" xr:uid="{00000000-0005-0000-0000-000018230000}"/>
    <cellStyle name="Dziesietny [0]_Invoices2001Slovakia_Book1_2" xfId="9003" xr:uid="{00000000-0005-0000-0000-000019230000}"/>
    <cellStyle name="Dziesiętny [0]_Invoices2001Slovakia_Book1_2" xfId="9004" xr:uid="{00000000-0005-0000-0000-00001A230000}"/>
    <cellStyle name="Dziesietny [0]_Invoices2001Slovakia_Book1_2 2" xfId="9005" xr:uid="{00000000-0005-0000-0000-00001B230000}"/>
    <cellStyle name="Dziesiętny [0]_Invoices2001Slovakia_Book1_2 2" xfId="9006" xr:uid="{00000000-0005-0000-0000-00001C230000}"/>
    <cellStyle name="Dziesietny [0]_Invoices2001Slovakia_Book1_2 3" xfId="9007" xr:uid="{00000000-0005-0000-0000-00001D230000}"/>
    <cellStyle name="Dziesiętny [0]_Invoices2001Slovakia_Book1_2 3" xfId="9008" xr:uid="{00000000-0005-0000-0000-00001E230000}"/>
    <cellStyle name="Dziesietny [0]_Invoices2001Slovakia_Book1_2 4" xfId="9009" xr:uid="{00000000-0005-0000-0000-00001F230000}"/>
    <cellStyle name="Dziesiętny [0]_Invoices2001Slovakia_Book1_2 4" xfId="9010" xr:uid="{00000000-0005-0000-0000-000020230000}"/>
    <cellStyle name="Dziesietny [0]_Invoices2001Slovakia_Book1_2 5" xfId="9011" xr:uid="{00000000-0005-0000-0000-000021230000}"/>
    <cellStyle name="Dziesiętny [0]_Invoices2001Slovakia_Book1_2 5" xfId="9012" xr:uid="{00000000-0005-0000-0000-000022230000}"/>
    <cellStyle name="Dziesietny [0]_Invoices2001Slovakia_Book1_2 6" xfId="9013" xr:uid="{00000000-0005-0000-0000-000023230000}"/>
    <cellStyle name="Dziesiętny [0]_Invoices2001Slovakia_Book1_2 6" xfId="9014" xr:uid="{00000000-0005-0000-0000-000024230000}"/>
    <cellStyle name="Dziesietny [0]_Invoices2001Slovakia_Book1_2 7" xfId="9015" xr:uid="{00000000-0005-0000-0000-000025230000}"/>
    <cellStyle name="Dziesiętny [0]_Invoices2001Slovakia_Book1_2 7" xfId="9016" xr:uid="{00000000-0005-0000-0000-000026230000}"/>
    <cellStyle name="Dziesietny [0]_Invoices2001Slovakia_Book1_2 8" xfId="9017" xr:uid="{00000000-0005-0000-0000-000027230000}"/>
    <cellStyle name="Dziesiętny [0]_Invoices2001Slovakia_Book1_2 8" xfId="9018" xr:uid="{00000000-0005-0000-0000-000028230000}"/>
    <cellStyle name="Dziesietny [0]_Invoices2001Slovakia_Book1_Nhu cau von ung truoc 2011 Tha h Hoa + Nge An gui TW" xfId="9019" xr:uid="{00000000-0005-0000-0000-000029230000}"/>
    <cellStyle name="Dziesiętny [0]_Invoices2001Slovakia_Book1_Nhu cau von ung truoc 2011 Tha h Hoa + Nge An gui TW" xfId="9020" xr:uid="{00000000-0005-0000-0000-00002A230000}"/>
    <cellStyle name="Dziesietny [0]_Invoices2001Slovakia_Book1_Tong hop Cac tuyen(9-1-06)" xfId="9021" xr:uid="{00000000-0005-0000-0000-00002B230000}"/>
    <cellStyle name="Dziesiętny [0]_Invoices2001Slovakia_Book1_Tong hop Cac tuyen(9-1-06)" xfId="9022" xr:uid="{00000000-0005-0000-0000-00002C230000}"/>
    <cellStyle name="Dziesietny [0]_Invoices2001Slovakia_Book1_Tong hop Cac tuyen(9-1-06)_Bieu 16 KCM TPCP" xfId="9023" xr:uid="{00000000-0005-0000-0000-00002D230000}"/>
    <cellStyle name="Dziesiętny [0]_Invoices2001Slovakia_Book1_Tong hop Cac tuyen(9-1-06)_Bieu 16 KCM TPCP" xfId="9024" xr:uid="{00000000-0005-0000-0000-00002E230000}"/>
    <cellStyle name="Dziesietny [0]_Invoices2001Slovakia_Book1_ung truoc 2011 NSTW Thanh Hoa + Nge An gui Thu 12-5" xfId="9025" xr:uid="{00000000-0005-0000-0000-00002F230000}"/>
    <cellStyle name="Dziesiętny [0]_Invoices2001Slovakia_Book1_ung truoc 2011 NSTW Thanh Hoa + Nge An gui Thu 12-5" xfId="9026" xr:uid="{00000000-0005-0000-0000-000030230000}"/>
    <cellStyle name="Dziesietny [0]_Invoices2001Slovakia_Copy of 05-12  KH trung han 2016-2020 - Liem Thinh edited (1)" xfId="9027" xr:uid="{00000000-0005-0000-0000-000031230000}"/>
    <cellStyle name="Dziesiętny [0]_Invoices2001Slovakia_Copy of 05-12  KH trung han 2016-2020 - Liem Thinh edited (1)" xfId="9028" xr:uid="{00000000-0005-0000-0000-000032230000}"/>
    <cellStyle name="Dziesietny [0]_Invoices2001Slovakia_d-uong+TDT" xfId="9029" xr:uid="{00000000-0005-0000-0000-000033230000}"/>
    <cellStyle name="Dziesiętny [0]_Invoices2001Slovakia_KH 2013 Huyen SÔNG MÃ" xfId="9030" xr:uid="{00000000-0005-0000-0000-000034230000}"/>
    <cellStyle name="Dziesietny [0]_Invoices2001Slovakia_Nha bao ve(28-7-05)" xfId="9031" xr:uid="{00000000-0005-0000-0000-000035230000}"/>
    <cellStyle name="Dziesiętny [0]_Invoices2001Slovakia_Nha bao ve(28-7-05)" xfId="9032" xr:uid="{00000000-0005-0000-0000-000036230000}"/>
    <cellStyle name="Dziesietny [0]_Invoices2001Slovakia_NHA de xe nguyen du" xfId="9033" xr:uid="{00000000-0005-0000-0000-000037230000}"/>
    <cellStyle name="Dziesiętny [0]_Invoices2001Slovakia_NHA de xe nguyen du" xfId="9034" xr:uid="{00000000-0005-0000-0000-000038230000}"/>
    <cellStyle name="Dziesietny [0]_Invoices2001Slovakia_NHA de xe nguyen du 10" xfId="9035" xr:uid="{00000000-0005-0000-0000-000039230000}"/>
    <cellStyle name="Dziesiętny [0]_Invoices2001Slovakia_NHA de xe nguyen du 10" xfId="9036" xr:uid="{00000000-0005-0000-0000-00003A230000}"/>
    <cellStyle name="Dziesietny [0]_Invoices2001Slovakia_NHA de xe nguyen du 11" xfId="9037" xr:uid="{00000000-0005-0000-0000-00003B230000}"/>
    <cellStyle name="Dziesiętny [0]_Invoices2001Slovakia_NHA de xe nguyen du 11" xfId="9038" xr:uid="{00000000-0005-0000-0000-00003C230000}"/>
    <cellStyle name="Dziesietny [0]_Invoices2001Slovakia_NHA de xe nguyen du 12" xfId="9039" xr:uid="{00000000-0005-0000-0000-00003D230000}"/>
    <cellStyle name="Dziesiętny [0]_Invoices2001Slovakia_NHA de xe nguyen du 12" xfId="9040" xr:uid="{00000000-0005-0000-0000-00003E230000}"/>
    <cellStyle name="Dziesietny [0]_Invoices2001Slovakia_NHA de xe nguyen du 13" xfId="9041" xr:uid="{00000000-0005-0000-0000-00003F230000}"/>
    <cellStyle name="Dziesiętny [0]_Invoices2001Slovakia_NHA de xe nguyen du 13" xfId="9042" xr:uid="{00000000-0005-0000-0000-000040230000}"/>
    <cellStyle name="Dziesietny [0]_Invoices2001Slovakia_NHA de xe nguyen du 14" xfId="9043" xr:uid="{00000000-0005-0000-0000-000041230000}"/>
    <cellStyle name="Dziesiętny [0]_Invoices2001Slovakia_NHA de xe nguyen du 14" xfId="9044" xr:uid="{00000000-0005-0000-0000-000042230000}"/>
    <cellStyle name="Dziesietny [0]_Invoices2001Slovakia_NHA de xe nguyen du 15" xfId="9045" xr:uid="{00000000-0005-0000-0000-000043230000}"/>
    <cellStyle name="Dziesiętny [0]_Invoices2001Slovakia_NHA de xe nguyen du 15" xfId="9046" xr:uid="{00000000-0005-0000-0000-000044230000}"/>
    <cellStyle name="Dziesietny [0]_Invoices2001Slovakia_NHA de xe nguyen du 16" xfId="9047" xr:uid="{00000000-0005-0000-0000-000045230000}"/>
    <cellStyle name="Dziesiętny [0]_Invoices2001Slovakia_NHA de xe nguyen du 16" xfId="9048" xr:uid="{00000000-0005-0000-0000-000046230000}"/>
    <cellStyle name="Dziesietny [0]_Invoices2001Slovakia_NHA de xe nguyen du 17" xfId="9049" xr:uid="{00000000-0005-0000-0000-000047230000}"/>
    <cellStyle name="Dziesiętny [0]_Invoices2001Slovakia_NHA de xe nguyen du 17" xfId="9050" xr:uid="{00000000-0005-0000-0000-000048230000}"/>
    <cellStyle name="Dziesietny [0]_Invoices2001Slovakia_NHA de xe nguyen du 18" xfId="9051" xr:uid="{00000000-0005-0000-0000-000049230000}"/>
    <cellStyle name="Dziesiętny [0]_Invoices2001Slovakia_NHA de xe nguyen du 18" xfId="9052" xr:uid="{00000000-0005-0000-0000-00004A230000}"/>
    <cellStyle name="Dziesietny [0]_Invoices2001Slovakia_NHA de xe nguyen du 2" xfId="9053" xr:uid="{00000000-0005-0000-0000-00004B230000}"/>
    <cellStyle name="Dziesiętny [0]_Invoices2001Slovakia_NHA de xe nguyen du 2" xfId="9054" xr:uid="{00000000-0005-0000-0000-00004C230000}"/>
    <cellStyle name="Dziesietny [0]_Invoices2001Slovakia_NHA de xe nguyen du 3" xfId="9055" xr:uid="{00000000-0005-0000-0000-00004D230000}"/>
    <cellStyle name="Dziesiętny [0]_Invoices2001Slovakia_NHA de xe nguyen du 3" xfId="9056" xr:uid="{00000000-0005-0000-0000-00004E230000}"/>
    <cellStyle name="Dziesietny [0]_Invoices2001Slovakia_NHA de xe nguyen du 4" xfId="9057" xr:uid="{00000000-0005-0000-0000-00004F230000}"/>
    <cellStyle name="Dziesiętny [0]_Invoices2001Slovakia_NHA de xe nguyen du 4" xfId="9058" xr:uid="{00000000-0005-0000-0000-000050230000}"/>
    <cellStyle name="Dziesietny [0]_Invoices2001Slovakia_NHA de xe nguyen du 5" xfId="9059" xr:uid="{00000000-0005-0000-0000-000051230000}"/>
    <cellStyle name="Dziesiętny [0]_Invoices2001Slovakia_NHA de xe nguyen du 5" xfId="9060" xr:uid="{00000000-0005-0000-0000-000052230000}"/>
    <cellStyle name="Dziesietny [0]_Invoices2001Slovakia_NHA de xe nguyen du 6" xfId="9061" xr:uid="{00000000-0005-0000-0000-000053230000}"/>
    <cellStyle name="Dziesiętny [0]_Invoices2001Slovakia_NHA de xe nguyen du 6" xfId="9062" xr:uid="{00000000-0005-0000-0000-000054230000}"/>
    <cellStyle name="Dziesietny [0]_Invoices2001Slovakia_NHA de xe nguyen du 7" xfId="9063" xr:uid="{00000000-0005-0000-0000-000055230000}"/>
    <cellStyle name="Dziesiętny [0]_Invoices2001Slovakia_NHA de xe nguyen du 7" xfId="9064" xr:uid="{00000000-0005-0000-0000-000056230000}"/>
    <cellStyle name="Dziesietny [0]_Invoices2001Slovakia_NHA de xe nguyen du 8" xfId="9065" xr:uid="{00000000-0005-0000-0000-000057230000}"/>
    <cellStyle name="Dziesiętny [0]_Invoices2001Slovakia_NHA de xe nguyen du 8" xfId="9066" xr:uid="{00000000-0005-0000-0000-000058230000}"/>
    <cellStyle name="Dziesietny [0]_Invoices2001Slovakia_NHA de xe nguyen du 9" xfId="9067" xr:uid="{00000000-0005-0000-0000-000059230000}"/>
    <cellStyle name="Dziesiętny [0]_Invoices2001Slovakia_NHA de xe nguyen du 9" xfId="9068" xr:uid="{00000000-0005-0000-0000-00005A230000}"/>
    <cellStyle name="Dziesietny [0]_Invoices2001Slovakia_Nhalamviec VTC(25-1-05)" xfId="9069" xr:uid="{00000000-0005-0000-0000-00005B230000}"/>
    <cellStyle name="Dziesiętny [0]_Invoices2001Slovakia_Nhalamviec VTC(25-1-05)" xfId="9070" xr:uid="{00000000-0005-0000-0000-00005C230000}"/>
    <cellStyle name="Dziesietny [0]_Invoices2001Slovakia_Nhu cau von ung truoc 2011 Tha h Hoa + Nge An gui TW" xfId="9071" xr:uid="{00000000-0005-0000-0000-00005D230000}"/>
    <cellStyle name="Dziesiętny [0]_Invoices2001Slovakia_TDT KHANH HOA" xfId="9072" xr:uid="{00000000-0005-0000-0000-00005E230000}"/>
    <cellStyle name="Dziesietny [0]_Invoices2001Slovakia_TDT KHANH HOA_Tong hop Cac tuyen(9-1-06)" xfId="9073" xr:uid="{00000000-0005-0000-0000-00005F230000}"/>
    <cellStyle name="Dziesiętny [0]_Invoices2001Slovakia_TDT KHANH HOA_Tong hop Cac tuyen(9-1-06)" xfId="9074" xr:uid="{00000000-0005-0000-0000-000060230000}"/>
    <cellStyle name="Dziesietny [0]_Invoices2001Slovakia_TDT KHANH HOA_Tong hop Cac tuyen(9-1-06)_Bieu 16 KCM TPCP" xfId="9075" xr:uid="{00000000-0005-0000-0000-000061230000}"/>
    <cellStyle name="Dziesiętny [0]_Invoices2001Slovakia_TDT KHANH HOA_Tong hop Cac tuyen(9-1-06)_Bieu 16 KCM TPCP" xfId="9076" xr:uid="{00000000-0005-0000-0000-000062230000}"/>
    <cellStyle name="Dziesietny [0]_Invoices2001Slovakia_TDT quangngai" xfId="9077" xr:uid="{00000000-0005-0000-0000-000063230000}"/>
    <cellStyle name="Dziesiętny [0]_Invoices2001Slovakia_TDT quangngai" xfId="9078" xr:uid="{00000000-0005-0000-0000-000064230000}"/>
    <cellStyle name="Dziesietny [0]_Invoices2001Slovakia_TDT quangngai 10" xfId="9079" xr:uid="{00000000-0005-0000-0000-000065230000}"/>
    <cellStyle name="Dziesiętny [0]_Invoices2001Slovakia_TDT quangngai 10" xfId="9080" xr:uid="{00000000-0005-0000-0000-000066230000}"/>
    <cellStyle name="Dziesietny [0]_Invoices2001Slovakia_TDT quangngai 11" xfId="9081" xr:uid="{00000000-0005-0000-0000-000067230000}"/>
    <cellStyle name="Dziesiętny [0]_Invoices2001Slovakia_TDT quangngai 11" xfId="9082" xr:uid="{00000000-0005-0000-0000-000068230000}"/>
    <cellStyle name="Dziesietny [0]_Invoices2001Slovakia_TDT quangngai 12" xfId="9083" xr:uid="{00000000-0005-0000-0000-000069230000}"/>
    <cellStyle name="Dziesiętny [0]_Invoices2001Slovakia_TDT quangngai 12" xfId="9084" xr:uid="{00000000-0005-0000-0000-00006A230000}"/>
    <cellStyle name="Dziesietny [0]_Invoices2001Slovakia_TDT quangngai 13" xfId="9085" xr:uid="{00000000-0005-0000-0000-00006B230000}"/>
    <cellStyle name="Dziesiętny [0]_Invoices2001Slovakia_TDT quangngai 13" xfId="9086" xr:uid="{00000000-0005-0000-0000-00006C230000}"/>
    <cellStyle name="Dziesietny [0]_Invoices2001Slovakia_TDT quangngai 14" xfId="9087" xr:uid="{00000000-0005-0000-0000-00006D230000}"/>
    <cellStyle name="Dziesiętny [0]_Invoices2001Slovakia_TDT quangngai 14" xfId="9088" xr:uid="{00000000-0005-0000-0000-00006E230000}"/>
    <cellStyle name="Dziesietny [0]_Invoices2001Slovakia_TDT quangngai 15" xfId="9089" xr:uid="{00000000-0005-0000-0000-00006F230000}"/>
    <cellStyle name="Dziesiętny [0]_Invoices2001Slovakia_TDT quangngai 15" xfId="9090" xr:uid="{00000000-0005-0000-0000-000070230000}"/>
    <cellStyle name="Dziesietny [0]_Invoices2001Slovakia_TDT quangngai 16" xfId="9091" xr:uid="{00000000-0005-0000-0000-000071230000}"/>
    <cellStyle name="Dziesiętny [0]_Invoices2001Slovakia_TDT quangngai 16" xfId="9092" xr:uid="{00000000-0005-0000-0000-000072230000}"/>
    <cellStyle name="Dziesietny [0]_Invoices2001Slovakia_TDT quangngai 17" xfId="9093" xr:uid="{00000000-0005-0000-0000-000073230000}"/>
    <cellStyle name="Dziesiętny [0]_Invoices2001Slovakia_TDT quangngai 17" xfId="9094" xr:uid="{00000000-0005-0000-0000-000074230000}"/>
    <cellStyle name="Dziesietny [0]_Invoices2001Slovakia_TDT quangngai 18" xfId="9095" xr:uid="{00000000-0005-0000-0000-000075230000}"/>
    <cellStyle name="Dziesiętny [0]_Invoices2001Slovakia_TDT quangngai 18" xfId="9096" xr:uid="{00000000-0005-0000-0000-000076230000}"/>
    <cellStyle name="Dziesietny [0]_Invoices2001Slovakia_TDT quangngai 19" xfId="9097" xr:uid="{00000000-0005-0000-0000-000077230000}"/>
    <cellStyle name="Dziesiętny [0]_Invoices2001Slovakia_TDT quangngai 19" xfId="9098" xr:uid="{00000000-0005-0000-0000-000078230000}"/>
    <cellStyle name="Dziesietny [0]_Invoices2001Slovakia_TDT quangngai 2" xfId="9099" xr:uid="{00000000-0005-0000-0000-000079230000}"/>
    <cellStyle name="Dziesiętny [0]_Invoices2001Slovakia_TDT quangngai 2" xfId="9100" xr:uid="{00000000-0005-0000-0000-00007A230000}"/>
    <cellStyle name="Dziesietny [0]_Invoices2001Slovakia_TDT quangngai 20" xfId="9101" xr:uid="{00000000-0005-0000-0000-00007B230000}"/>
    <cellStyle name="Dziesiętny [0]_Invoices2001Slovakia_TDT quangngai 20" xfId="9102" xr:uid="{00000000-0005-0000-0000-00007C230000}"/>
    <cellStyle name="Dziesietny [0]_Invoices2001Slovakia_TDT quangngai 21" xfId="9103" xr:uid="{00000000-0005-0000-0000-00007D230000}"/>
    <cellStyle name="Dziesiętny [0]_Invoices2001Slovakia_TDT quangngai 21" xfId="9104" xr:uid="{00000000-0005-0000-0000-00007E230000}"/>
    <cellStyle name="Dziesietny [0]_Invoices2001Slovakia_TDT quangngai 3" xfId="9105" xr:uid="{00000000-0005-0000-0000-00007F230000}"/>
    <cellStyle name="Dziesiętny [0]_Invoices2001Slovakia_TDT quangngai 3" xfId="9106" xr:uid="{00000000-0005-0000-0000-000080230000}"/>
    <cellStyle name="Dziesietny [0]_Invoices2001Slovakia_TDT quangngai 4" xfId="9107" xr:uid="{00000000-0005-0000-0000-000081230000}"/>
    <cellStyle name="Dziesiętny [0]_Invoices2001Slovakia_TDT quangngai 4" xfId="9108" xr:uid="{00000000-0005-0000-0000-000082230000}"/>
    <cellStyle name="Dziesietny [0]_Invoices2001Slovakia_TDT quangngai 5" xfId="9109" xr:uid="{00000000-0005-0000-0000-000083230000}"/>
    <cellStyle name="Dziesiętny [0]_Invoices2001Slovakia_TDT quangngai 5" xfId="9110" xr:uid="{00000000-0005-0000-0000-000084230000}"/>
    <cellStyle name="Dziesietny [0]_Invoices2001Slovakia_TDT quangngai 6" xfId="9111" xr:uid="{00000000-0005-0000-0000-000085230000}"/>
    <cellStyle name="Dziesiętny [0]_Invoices2001Slovakia_TDT quangngai 6" xfId="9112" xr:uid="{00000000-0005-0000-0000-000086230000}"/>
    <cellStyle name="Dziesietny [0]_Invoices2001Slovakia_TDT quangngai 7" xfId="9113" xr:uid="{00000000-0005-0000-0000-000087230000}"/>
    <cellStyle name="Dziesiętny [0]_Invoices2001Slovakia_TDT quangngai 7" xfId="9114" xr:uid="{00000000-0005-0000-0000-000088230000}"/>
    <cellStyle name="Dziesietny [0]_Invoices2001Slovakia_TDT quangngai 8" xfId="9115" xr:uid="{00000000-0005-0000-0000-000089230000}"/>
    <cellStyle name="Dziesiętny [0]_Invoices2001Slovakia_TDT quangngai 8" xfId="9116" xr:uid="{00000000-0005-0000-0000-00008A230000}"/>
    <cellStyle name="Dziesietny [0]_Invoices2001Slovakia_TDT quangngai 9" xfId="9117" xr:uid="{00000000-0005-0000-0000-00008B230000}"/>
    <cellStyle name="Dziesiętny [0]_Invoices2001Slovakia_TDT quangngai 9" xfId="9118" xr:uid="{00000000-0005-0000-0000-00008C230000}"/>
    <cellStyle name="Dziesietny [0]_Invoices2001Slovakia_TDT quangngai_BQL-ok" xfId="9119" xr:uid="{00000000-0005-0000-0000-00008D230000}"/>
    <cellStyle name="Dziesiętny [0]_Invoices2001Slovakia_TDT quangngai_BQL-ok" xfId="9120" xr:uid="{00000000-0005-0000-0000-00008E230000}"/>
    <cellStyle name="Dziesietny [0]_Invoices2001Slovakia_TMDT(10-5-06)" xfId="9121" xr:uid="{00000000-0005-0000-0000-00008F230000}"/>
    <cellStyle name="Dziesietny_Invoices2001Slovakia" xfId="9122" xr:uid="{00000000-0005-0000-0000-000090230000}"/>
    <cellStyle name="Dziesiętny_Invoices2001Slovakia" xfId="9123" xr:uid="{00000000-0005-0000-0000-000091230000}"/>
    <cellStyle name="Dziesietny_Invoices2001Slovakia 2" xfId="9124" xr:uid="{00000000-0005-0000-0000-000092230000}"/>
    <cellStyle name="Dziesiętny_Invoices2001Slovakia 2" xfId="9125" xr:uid="{00000000-0005-0000-0000-000093230000}"/>
    <cellStyle name="Dziesietny_Invoices2001Slovakia 3" xfId="9126" xr:uid="{00000000-0005-0000-0000-000094230000}"/>
    <cellStyle name="Dziesiętny_Invoices2001Slovakia 3" xfId="9127" xr:uid="{00000000-0005-0000-0000-000095230000}"/>
    <cellStyle name="Dziesietny_Invoices2001Slovakia 4" xfId="9128" xr:uid="{00000000-0005-0000-0000-000096230000}"/>
    <cellStyle name="Dziesiętny_Invoices2001Slovakia 4" xfId="9129" xr:uid="{00000000-0005-0000-0000-000097230000}"/>
    <cellStyle name="Dziesietny_Invoices2001Slovakia 5" xfId="9130" xr:uid="{00000000-0005-0000-0000-000098230000}"/>
    <cellStyle name="Dziesiętny_Invoices2001Slovakia 5" xfId="9131" xr:uid="{00000000-0005-0000-0000-000099230000}"/>
    <cellStyle name="Dziesietny_Invoices2001Slovakia 6" xfId="9132" xr:uid="{00000000-0005-0000-0000-00009A230000}"/>
    <cellStyle name="Dziesiętny_Invoices2001Slovakia 6" xfId="9133" xr:uid="{00000000-0005-0000-0000-00009B230000}"/>
    <cellStyle name="Dziesietny_Invoices2001Slovakia 7" xfId="9134" xr:uid="{00000000-0005-0000-0000-00009C230000}"/>
    <cellStyle name="Dziesiętny_Invoices2001Slovakia 7" xfId="9135" xr:uid="{00000000-0005-0000-0000-00009D230000}"/>
    <cellStyle name="Dziesietny_Invoices2001Slovakia_01_Nha so 1_Dien" xfId="9136" xr:uid="{00000000-0005-0000-0000-00009E230000}"/>
    <cellStyle name="Dziesiętny_Invoices2001Slovakia_01_Nha so 1_Dien" xfId="9137" xr:uid="{00000000-0005-0000-0000-00009F230000}"/>
    <cellStyle name="Dziesietny_Invoices2001Slovakia_05-12  KH trung han 2016-2020 - Liem Thinh edited" xfId="9138" xr:uid="{00000000-0005-0000-0000-0000A0230000}"/>
    <cellStyle name="Dziesiętny_Invoices2001Slovakia_05-12  KH trung han 2016-2020 - Liem Thinh edited" xfId="9139" xr:uid="{00000000-0005-0000-0000-0000A1230000}"/>
    <cellStyle name="Dziesietny_Invoices2001Slovakia_10_Nha so 10_Dien1" xfId="9140" xr:uid="{00000000-0005-0000-0000-0000A2230000}"/>
    <cellStyle name="Dziesiętny_Invoices2001Slovakia_10_Nha so 10_Dien1" xfId="9141" xr:uid="{00000000-0005-0000-0000-0000A3230000}"/>
    <cellStyle name="Dziesietny_Invoices2001Slovakia_Biểu chuyên đề  2" xfId="9144" xr:uid="{00000000-0005-0000-0000-0000A6230000}"/>
    <cellStyle name="Dziesiętny_Invoices2001Slovakia_Biểu chuyên đề  2" xfId="9145" xr:uid="{00000000-0005-0000-0000-0000A7230000}"/>
    <cellStyle name="Dziesietny_Invoices2001Slovakia_Bieu tong hop TDC tinh Dien Bien (7-2009)" xfId="9142" xr:uid="{00000000-0005-0000-0000-0000A4230000}"/>
    <cellStyle name="Dziesiętny_Invoices2001Slovakia_Bieu tong hop TDC tinh Dien Bien (7-2009)" xfId="9143" xr:uid="{00000000-0005-0000-0000-0000A5230000}"/>
    <cellStyle name="Dziesietny_Invoices2001Slovakia_Book1" xfId="9146" xr:uid="{00000000-0005-0000-0000-0000A8230000}"/>
    <cellStyle name="Dziesiętny_Invoices2001Slovakia_Book1" xfId="9147" xr:uid="{00000000-0005-0000-0000-0000A9230000}"/>
    <cellStyle name="Dziesietny_Invoices2001Slovakia_Book1_1" xfId="9148" xr:uid="{00000000-0005-0000-0000-0000AA230000}"/>
    <cellStyle name="Dziesiętny_Invoices2001Slovakia_Book1_1" xfId="9149" xr:uid="{00000000-0005-0000-0000-0000AB230000}"/>
    <cellStyle name="Dziesietny_Invoices2001Slovakia_Book1_1_Book1" xfId="9150" xr:uid="{00000000-0005-0000-0000-0000AC230000}"/>
    <cellStyle name="Dziesiętny_Invoices2001Slovakia_Book1_1_Book1" xfId="9151" xr:uid="{00000000-0005-0000-0000-0000AD230000}"/>
    <cellStyle name="Dziesietny_Invoices2001Slovakia_Book1_1_Book1 2" xfId="9152" xr:uid="{00000000-0005-0000-0000-0000AE230000}"/>
    <cellStyle name="Dziesiętny_Invoices2001Slovakia_Book1_1_Book1 2" xfId="9153" xr:uid="{00000000-0005-0000-0000-0000AF230000}"/>
    <cellStyle name="Dziesietny_Invoices2001Slovakia_Book1_1_Book1 3" xfId="9154" xr:uid="{00000000-0005-0000-0000-0000B0230000}"/>
    <cellStyle name="Dziesiętny_Invoices2001Slovakia_Book1_1_Book1 3" xfId="9155" xr:uid="{00000000-0005-0000-0000-0000B1230000}"/>
    <cellStyle name="Dziesietny_Invoices2001Slovakia_Book1_1_Book1 4" xfId="9156" xr:uid="{00000000-0005-0000-0000-0000B2230000}"/>
    <cellStyle name="Dziesiętny_Invoices2001Slovakia_Book1_1_Book1 4" xfId="9157" xr:uid="{00000000-0005-0000-0000-0000B3230000}"/>
    <cellStyle name="Dziesietny_Invoices2001Slovakia_Book1_1_Book1 5" xfId="9158" xr:uid="{00000000-0005-0000-0000-0000B4230000}"/>
    <cellStyle name="Dziesiętny_Invoices2001Slovakia_Book1_1_Book1 5" xfId="9159" xr:uid="{00000000-0005-0000-0000-0000B5230000}"/>
    <cellStyle name="Dziesietny_Invoices2001Slovakia_Book1_1_Book1 6" xfId="9160" xr:uid="{00000000-0005-0000-0000-0000B6230000}"/>
    <cellStyle name="Dziesiętny_Invoices2001Slovakia_Book1_1_Book1 6" xfId="9161" xr:uid="{00000000-0005-0000-0000-0000B7230000}"/>
    <cellStyle name="Dziesietny_Invoices2001Slovakia_Book1_1_Book1 7" xfId="9162" xr:uid="{00000000-0005-0000-0000-0000B8230000}"/>
    <cellStyle name="Dziesiętny_Invoices2001Slovakia_Book1_1_Book1 7" xfId="9163" xr:uid="{00000000-0005-0000-0000-0000B9230000}"/>
    <cellStyle name="Dziesietny_Invoices2001Slovakia_Book1_1_Book1 8" xfId="9164" xr:uid="{00000000-0005-0000-0000-0000BA230000}"/>
    <cellStyle name="Dziesiętny_Invoices2001Slovakia_Book1_1_Book1 8" xfId="9165" xr:uid="{00000000-0005-0000-0000-0000BB230000}"/>
    <cellStyle name="Dziesietny_Invoices2001Slovakia_Book1_2" xfId="9166" xr:uid="{00000000-0005-0000-0000-0000BC230000}"/>
    <cellStyle name="Dziesiętny_Invoices2001Slovakia_Book1_2" xfId="9167" xr:uid="{00000000-0005-0000-0000-0000BD230000}"/>
    <cellStyle name="Dziesietny_Invoices2001Slovakia_Book1_2 2" xfId="9168" xr:uid="{00000000-0005-0000-0000-0000BE230000}"/>
    <cellStyle name="Dziesiętny_Invoices2001Slovakia_Book1_2 2" xfId="9169" xr:uid="{00000000-0005-0000-0000-0000BF230000}"/>
    <cellStyle name="Dziesietny_Invoices2001Slovakia_Book1_2 3" xfId="9170" xr:uid="{00000000-0005-0000-0000-0000C0230000}"/>
    <cellStyle name="Dziesiętny_Invoices2001Slovakia_Book1_2 3" xfId="9171" xr:uid="{00000000-0005-0000-0000-0000C1230000}"/>
    <cellStyle name="Dziesietny_Invoices2001Slovakia_Book1_2 4" xfId="9172" xr:uid="{00000000-0005-0000-0000-0000C2230000}"/>
    <cellStyle name="Dziesiętny_Invoices2001Slovakia_Book1_2 4" xfId="9173" xr:uid="{00000000-0005-0000-0000-0000C3230000}"/>
    <cellStyle name="Dziesietny_Invoices2001Slovakia_Book1_2 5" xfId="9174" xr:uid="{00000000-0005-0000-0000-0000C4230000}"/>
    <cellStyle name="Dziesiętny_Invoices2001Slovakia_Book1_2 5" xfId="9175" xr:uid="{00000000-0005-0000-0000-0000C5230000}"/>
    <cellStyle name="Dziesietny_Invoices2001Slovakia_Book1_2 6" xfId="9176" xr:uid="{00000000-0005-0000-0000-0000C6230000}"/>
    <cellStyle name="Dziesiętny_Invoices2001Slovakia_Book1_2 6" xfId="9177" xr:uid="{00000000-0005-0000-0000-0000C7230000}"/>
    <cellStyle name="Dziesietny_Invoices2001Slovakia_Book1_2 7" xfId="9178" xr:uid="{00000000-0005-0000-0000-0000C8230000}"/>
    <cellStyle name="Dziesiętny_Invoices2001Slovakia_Book1_2 7" xfId="9179" xr:uid="{00000000-0005-0000-0000-0000C9230000}"/>
    <cellStyle name="Dziesietny_Invoices2001Slovakia_Book1_2 8" xfId="9180" xr:uid="{00000000-0005-0000-0000-0000CA230000}"/>
    <cellStyle name="Dziesiętny_Invoices2001Slovakia_Book1_2 8" xfId="9181" xr:uid="{00000000-0005-0000-0000-0000CB230000}"/>
    <cellStyle name="Dziesietny_Invoices2001Slovakia_Book1_Nhu cau von ung truoc 2011 Tha h Hoa + Nge An gui TW" xfId="9182" xr:uid="{00000000-0005-0000-0000-0000CC230000}"/>
    <cellStyle name="Dziesiętny_Invoices2001Slovakia_Book1_Nhu cau von ung truoc 2011 Tha h Hoa + Nge An gui TW" xfId="9183" xr:uid="{00000000-0005-0000-0000-0000CD230000}"/>
    <cellStyle name="Dziesietny_Invoices2001Slovakia_Book1_Tong hop Cac tuyen(9-1-06)" xfId="9184" xr:uid="{00000000-0005-0000-0000-0000CE230000}"/>
    <cellStyle name="Dziesiętny_Invoices2001Slovakia_Book1_Tong hop Cac tuyen(9-1-06)" xfId="9185" xr:uid="{00000000-0005-0000-0000-0000CF230000}"/>
    <cellStyle name="Dziesietny_Invoices2001Slovakia_Book1_Tong hop Cac tuyen(9-1-06)_Bieu 16 KCM TPCP" xfId="9186" xr:uid="{00000000-0005-0000-0000-0000D0230000}"/>
    <cellStyle name="Dziesiętny_Invoices2001Slovakia_Book1_Tong hop Cac tuyen(9-1-06)_Bieu 16 KCM TPCP" xfId="9187" xr:uid="{00000000-0005-0000-0000-0000D1230000}"/>
    <cellStyle name="Dziesietny_Invoices2001Slovakia_Book1_ung truoc 2011 NSTW Thanh Hoa + Nge An gui Thu 12-5" xfId="9188" xr:uid="{00000000-0005-0000-0000-0000D2230000}"/>
    <cellStyle name="Dziesiętny_Invoices2001Slovakia_Book1_ung truoc 2011 NSTW Thanh Hoa + Nge An gui Thu 12-5" xfId="9189" xr:uid="{00000000-0005-0000-0000-0000D3230000}"/>
    <cellStyle name="Dziesietny_Invoices2001Slovakia_Copy of 05-12  KH trung han 2016-2020 - Liem Thinh edited (1)" xfId="9190" xr:uid="{00000000-0005-0000-0000-0000D4230000}"/>
    <cellStyle name="Dziesiętny_Invoices2001Slovakia_Copy of 05-12  KH trung han 2016-2020 - Liem Thinh edited (1)" xfId="9191" xr:uid="{00000000-0005-0000-0000-0000D5230000}"/>
    <cellStyle name="Dziesietny_Invoices2001Slovakia_d-uong+TDT" xfId="9192" xr:uid="{00000000-0005-0000-0000-0000D6230000}"/>
    <cellStyle name="Dziesiętny_Invoices2001Slovakia_KH 2013 Huyen SÔNG MÃ" xfId="9193" xr:uid="{00000000-0005-0000-0000-0000D7230000}"/>
    <cellStyle name="Dziesietny_Invoices2001Slovakia_Nha bao ve(28-7-05)" xfId="9194" xr:uid="{00000000-0005-0000-0000-0000D8230000}"/>
    <cellStyle name="Dziesiętny_Invoices2001Slovakia_Nha bao ve(28-7-05)" xfId="9195" xr:uid="{00000000-0005-0000-0000-0000D9230000}"/>
    <cellStyle name="Dziesietny_Invoices2001Slovakia_NHA de xe nguyen du" xfId="9196" xr:uid="{00000000-0005-0000-0000-0000DA230000}"/>
    <cellStyle name="Dziesiętny_Invoices2001Slovakia_NHA de xe nguyen du" xfId="9197" xr:uid="{00000000-0005-0000-0000-0000DB230000}"/>
    <cellStyle name="Dziesietny_Invoices2001Slovakia_NHA de xe nguyen du 10" xfId="9198" xr:uid="{00000000-0005-0000-0000-0000DC230000}"/>
    <cellStyle name="Dziesiętny_Invoices2001Slovakia_NHA de xe nguyen du 10" xfId="9199" xr:uid="{00000000-0005-0000-0000-0000DD230000}"/>
    <cellStyle name="Dziesietny_Invoices2001Slovakia_NHA de xe nguyen du 11" xfId="9200" xr:uid="{00000000-0005-0000-0000-0000DE230000}"/>
    <cellStyle name="Dziesiętny_Invoices2001Slovakia_NHA de xe nguyen du 11" xfId="9201" xr:uid="{00000000-0005-0000-0000-0000DF230000}"/>
    <cellStyle name="Dziesietny_Invoices2001Slovakia_NHA de xe nguyen du 12" xfId="9202" xr:uid="{00000000-0005-0000-0000-0000E0230000}"/>
    <cellStyle name="Dziesiętny_Invoices2001Slovakia_NHA de xe nguyen du 12" xfId="9203" xr:uid="{00000000-0005-0000-0000-0000E1230000}"/>
    <cellStyle name="Dziesietny_Invoices2001Slovakia_NHA de xe nguyen du 13" xfId="9204" xr:uid="{00000000-0005-0000-0000-0000E2230000}"/>
    <cellStyle name="Dziesiętny_Invoices2001Slovakia_NHA de xe nguyen du 13" xfId="9205" xr:uid="{00000000-0005-0000-0000-0000E3230000}"/>
    <cellStyle name="Dziesietny_Invoices2001Slovakia_NHA de xe nguyen du 14" xfId="9206" xr:uid="{00000000-0005-0000-0000-0000E4230000}"/>
    <cellStyle name="Dziesiętny_Invoices2001Slovakia_NHA de xe nguyen du 14" xfId="9207" xr:uid="{00000000-0005-0000-0000-0000E5230000}"/>
    <cellStyle name="Dziesietny_Invoices2001Slovakia_NHA de xe nguyen du 15" xfId="9208" xr:uid="{00000000-0005-0000-0000-0000E6230000}"/>
    <cellStyle name="Dziesiętny_Invoices2001Slovakia_NHA de xe nguyen du 15" xfId="9209" xr:uid="{00000000-0005-0000-0000-0000E7230000}"/>
    <cellStyle name="Dziesietny_Invoices2001Slovakia_NHA de xe nguyen du 16" xfId="9210" xr:uid="{00000000-0005-0000-0000-0000E8230000}"/>
    <cellStyle name="Dziesiętny_Invoices2001Slovakia_NHA de xe nguyen du 16" xfId="9211" xr:uid="{00000000-0005-0000-0000-0000E9230000}"/>
    <cellStyle name="Dziesietny_Invoices2001Slovakia_NHA de xe nguyen du 17" xfId="9212" xr:uid="{00000000-0005-0000-0000-0000EA230000}"/>
    <cellStyle name="Dziesiętny_Invoices2001Slovakia_NHA de xe nguyen du 17" xfId="9213" xr:uid="{00000000-0005-0000-0000-0000EB230000}"/>
    <cellStyle name="Dziesietny_Invoices2001Slovakia_NHA de xe nguyen du 18" xfId="9214" xr:uid="{00000000-0005-0000-0000-0000EC230000}"/>
    <cellStyle name="Dziesiętny_Invoices2001Slovakia_NHA de xe nguyen du 18" xfId="9215" xr:uid="{00000000-0005-0000-0000-0000ED230000}"/>
    <cellStyle name="Dziesietny_Invoices2001Slovakia_NHA de xe nguyen du 2" xfId="9216" xr:uid="{00000000-0005-0000-0000-0000EE230000}"/>
    <cellStyle name="Dziesiętny_Invoices2001Slovakia_NHA de xe nguyen du 2" xfId="9217" xr:uid="{00000000-0005-0000-0000-0000EF230000}"/>
    <cellStyle name="Dziesietny_Invoices2001Slovakia_NHA de xe nguyen du 3" xfId="9218" xr:uid="{00000000-0005-0000-0000-0000F0230000}"/>
    <cellStyle name="Dziesiętny_Invoices2001Slovakia_NHA de xe nguyen du 3" xfId="9219" xr:uid="{00000000-0005-0000-0000-0000F1230000}"/>
    <cellStyle name="Dziesietny_Invoices2001Slovakia_NHA de xe nguyen du 4" xfId="9220" xr:uid="{00000000-0005-0000-0000-0000F2230000}"/>
    <cellStyle name="Dziesiętny_Invoices2001Slovakia_NHA de xe nguyen du 4" xfId="9221" xr:uid="{00000000-0005-0000-0000-0000F3230000}"/>
    <cellStyle name="Dziesietny_Invoices2001Slovakia_NHA de xe nguyen du 5" xfId="9222" xr:uid="{00000000-0005-0000-0000-0000F4230000}"/>
    <cellStyle name="Dziesiętny_Invoices2001Slovakia_NHA de xe nguyen du 5" xfId="9223" xr:uid="{00000000-0005-0000-0000-0000F5230000}"/>
    <cellStyle name="Dziesietny_Invoices2001Slovakia_NHA de xe nguyen du 6" xfId="9224" xr:uid="{00000000-0005-0000-0000-0000F6230000}"/>
    <cellStyle name="Dziesiętny_Invoices2001Slovakia_NHA de xe nguyen du 6" xfId="9225" xr:uid="{00000000-0005-0000-0000-0000F7230000}"/>
    <cellStyle name="Dziesietny_Invoices2001Slovakia_NHA de xe nguyen du 7" xfId="9226" xr:uid="{00000000-0005-0000-0000-0000F8230000}"/>
    <cellStyle name="Dziesiętny_Invoices2001Slovakia_NHA de xe nguyen du 7" xfId="9227" xr:uid="{00000000-0005-0000-0000-0000F9230000}"/>
    <cellStyle name="Dziesietny_Invoices2001Slovakia_NHA de xe nguyen du 8" xfId="9228" xr:uid="{00000000-0005-0000-0000-0000FA230000}"/>
    <cellStyle name="Dziesiętny_Invoices2001Slovakia_NHA de xe nguyen du 8" xfId="9229" xr:uid="{00000000-0005-0000-0000-0000FB230000}"/>
    <cellStyle name="Dziesietny_Invoices2001Slovakia_NHA de xe nguyen du 9" xfId="9230" xr:uid="{00000000-0005-0000-0000-0000FC230000}"/>
    <cellStyle name="Dziesiętny_Invoices2001Slovakia_NHA de xe nguyen du 9" xfId="9231" xr:uid="{00000000-0005-0000-0000-0000FD230000}"/>
    <cellStyle name="Dziesietny_Invoices2001Slovakia_Nhalamviec VTC(25-1-05)" xfId="9232" xr:uid="{00000000-0005-0000-0000-0000FE230000}"/>
    <cellStyle name="Dziesiętny_Invoices2001Slovakia_Nhalamviec VTC(25-1-05)" xfId="9233" xr:uid="{00000000-0005-0000-0000-0000FF230000}"/>
    <cellStyle name="Dziesietny_Invoices2001Slovakia_Nhu cau von ung truoc 2011 Tha h Hoa + Nge An gui TW" xfId="9234" xr:uid="{00000000-0005-0000-0000-000000240000}"/>
    <cellStyle name="Dziesiętny_Invoices2001Slovakia_RSoát LChâu In nộp Mạnh26 (sua QHCT)7-09" xfId="9235" xr:uid="{00000000-0005-0000-0000-000001240000}"/>
    <cellStyle name="Dziesietny_Invoices2001Slovakia_TDT KHANH HOA" xfId="9236" xr:uid="{00000000-0005-0000-0000-000002240000}"/>
    <cellStyle name="Dziesiętny_Invoices2001Slovakia_TDT KHANH HOA" xfId="9237" xr:uid="{00000000-0005-0000-0000-000003240000}"/>
    <cellStyle name="Dziesietny_Invoices2001Slovakia_TDT KHANH HOA_Tong hop Cac tuyen(9-1-06)" xfId="9238" xr:uid="{00000000-0005-0000-0000-000004240000}"/>
    <cellStyle name="Dziesiętny_Invoices2001Slovakia_TDT KHANH HOA_Tong hop Cac tuyen(9-1-06)" xfId="9239" xr:uid="{00000000-0005-0000-0000-000005240000}"/>
    <cellStyle name="Dziesietny_Invoices2001Slovakia_TDT KHANH HOA_Tong hop Cac tuyen(9-1-06)_Bieu 16 KCM TPCP" xfId="9240" xr:uid="{00000000-0005-0000-0000-000006240000}"/>
    <cellStyle name="Dziesiętny_Invoices2001Slovakia_TDT KHANH HOA_Tong hop Cac tuyen(9-1-06)_Bieu 16 KCM TPCP" xfId="9241" xr:uid="{00000000-0005-0000-0000-000007240000}"/>
    <cellStyle name="Dziesietny_Invoices2001Slovakia_TDT quangngai" xfId="9242" xr:uid="{00000000-0005-0000-0000-000008240000}"/>
    <cellStyle name="Dziesiętny_Invoices2001Slovakia_TDT quangngai" xfId="9243" xr:uid="{00000000-0005-0000-0000-000009240000}"/>
    <cellStyle name="Dziesietny_Invoices2001Slovakia_TDT quangngai 10" xfId="9244" xr:uid="{00000000-0005-0000-0000-00000A240000}"/>
    <cellStyle name="Dziesiętny_Invoices2001Slovakia_TDT quangngai 10" xfId="9245" xr:uid="{00000000-0005-0000-0000-00000B240000}"/>
    <cellStyle name="Dziesietny_Invoices2001Slovakia_TDT quangngai 11" xfId="9246" xr:uid="{00000000-0005-0000-0000-00000C240000}"/>
    <cellStyle name="Dziesiętny_Invoices2001Slovakia_TDT quangngai 11" xfId="9247" xr:uid="{00000000-0005-0000-0000-00000D240000}"/>
    <cellStyle name="Dziesietny_Invoices2001Slovakia_TDT quangngai 12" xfId="9248" xr:uid="{00000000-0005-0000-0000-00000E240000}"/>
    <cellStyle name="Dziesiętny_Invoices2001Slovakia_TDT quangngai 12" xfId="9249" xr:uid="{00000000-0005-0000-0000-00000F240000}"/>
    <cellStyle name="Dziesietny_Invoices2001Slovakia_TDT quangngai 13" xfId="9250" xr:uid="{00000000-0005-0000-0000-000010240000}"/>
    <cellStyle name="Dziesiętny_Invoices2001Slovakia_TDT quangngai 13" xfId="9251" xr:uid="{00000000-0005-0000-0000-000011240000}"/>
    <cellStyle name="Dziesietny_Invoices2001Slovakia_TDT quangngai 14" xfId="9252" xr:uid="{00000000-0005-0000-0000-000012240000}"/>
    <cellStyle name="Dziesiętny_Invoices2001Slovakia_TDT quangngai 14" xfId="9253" xr:uid="{00000000-0005-0000-0000-000013240000}"/>
    <cellStyle name="Dziesietny_Invoices2001Slovakia_TDT quangngai 15" xfId="9254" xr:uid="{00000000-0005-0000-0000-000014240000}"/>
    <cellStyle name="Dziesiętny_Invoices2001Slovakia_TDT quangngai 15" xfId="9255" xr:uid="{00000000-0005-0000-0000-000015240000}"/>
    <cellStyle name="Dziesietny_Invoices2001Slovakia_TDT quangngai 16" xfId="9256" xr:uid="{00000000-0005-0000-0000-000016240000}"/>
    <cellStyle name="Dziesiętny_Invoices2001Slovakia_TDT quangngai 16" xfId="9257" xr:uid="{00000000-0005-0000-0000-000017240000}"/>
    <cellStyle name="Dziesietny_Invoices2001Slovakia_TDT quangngai 17" xfId="9258" xr:uid="{00000000-0005-0000-0000-000018240000}"/>
    <cellStyle name="Dziesiętny_Invoices2001Slovakia_TDT quangngai 17" xfId="9259" xr:uid="{00000000-0005-0000-0000-000019240000}"/>
    <cellStyle name="Dziesietny_Invoices2001Slovakia_TDT quangngai 18" xfId="9260" xr:uid="{00000000-0005-0000-0000-00001A240000}"/>
    <cellStyle name="Dziesiętny_Invoices2001Slovakia_TDT quangngai 18" xfId="9261" xr:uid="{00000000-0005-0000-0000-00001B240000}"/>
    <cellStyle name="Dziesietny_Invoices2001Slovakia_TDT quangngai 19" xfId="9262" xr:uid="{00000000-0005-0000-0000-00001C240000}"/>
    <cellStyle name="Dziesiętny_Invoices2001Slovakia_TDT quangngai 19" xfId="9263" xr:uid="{00000000-0005-0000-0000-00001D240000}"/>
    <cellStyle name="Dziesietny_Invoices2001Slovakia_TDT quangngai 2" xfId="9264" xr:uid="{00000000-0005-0000-0000-00001E240000}"/>
    <cellStyle name="Dziesiętny_Invoices2001Slovakia_TDT quangngai 2" xfId="9265" xr:uid="{00000000-0005-0000-0000-00001F240000}"/>
    <cellStyle name="Dziesietny_Invoices2001Slovakia_TDT quangngai 20" xfId="9266" xr:uid="{00000000-0005-0000-0000-000020240000}"/>
    <cellStyle name="Dziesiętny_Invoices2001Slovakia_TDT quangngai 20" xfId="9267" xr:uid="{00000000-0005-0000-0000-000021240000}"/>
    <cellStyle name="Dziesietny_Invoices2001Slovakia_TDT quangngai 21" xfId="9268" xr:uid="{00000000-0005-0000-0000-000022240000}"/>
    <cellStyle name="Dziesiętny_Invoices2001Slovakia_TDT quangngai 21" xfId="9269" xr:uid="{00000000-0005-0000-0000-000023240000}"/>
    <cellStyle name="Dziesietny_Invoices2001Slovakia_TDT quangngai 3" xfId="9270" xr:uid="{00000000-0005-0000-0000-000024240000}"/>
    <cellStyle name="Dziesiętny_Invoices2001Slovakia_TDT quangngai 3" xfId="9271" xr:uid="{00000000-0005-0000-0000-000025240000}"/>
    <cellStyle name="Dziesietny_Invoices2001Slovakia_TDT quangngai 4" xfId="9272" xr:uid="{00000000-0005-0000-0000-000026240000}"/>
    <cellStyle name="Dziesiętny_Invoices2001Slovakia_TDT quangngai 4" xfId="9273" xr:uid="{00000000-0005-0000-0000-000027240000}"/>
    <cellStyle name="Dziesietny_Invoices2001Slovakia_TDT quangngai 5" xfId="9274" xr:uid="{00000000-0005-0000-0000-000028240000}"/>
    <cellStyle name="Dziesiętny_Invoices2001Slovakia_TDT quangngai 5" xfId="9275" xr:uid="{00000000-0005-0000-0000-000029240000}"/>
    <cellStyle name="Dziesietny_Invoices2001Slovakia_TDT quangngai 6" xfId="9276" xr:uid="{00000000-0005-0000-0000-00002A240000}"/>
    <cellStyle name="Dziesiętny_Invoices2001Slovakia_TDT quangngai 6" xfId="9277" xr:uid="{00000000-0005-0000-0000-00002B240000}"/>
    <cellStyle name="Dziesietny_Invoices2001Slovakia_TDT quangngai 7" xfId="9278" xr:uid="{00000000-0005-0000-0000-00002C240000}"/>
    <cellStyle name="Dziesiętny_Invoices2001Slovakia_TDT quangngai 7" xfId="9279" xr:uid="{00000000-0005-0000-0000-00002D240000}"/>
    <cellStyle name="Dziesietny_Invoices2001Slovakia_TDT quangngai 8" xfId="9280" xr:uid="{00000000-0005-0000-0000-00002E240000}"/>
    <cellStyle name="Dziesiętny_Invoices2001Slovakia_TDT quangngai 8" xfId="9281" xr:uid="{00000000-0005-0000-0000-00002F240000}"/>
    <cellStyle name="Dziesietny_Invoices2001Slovakia_TDT quangngai 9" xfId="9282" xr:uid="{00000000-0005-0000-0000-000030240000}"/>
    <cellStyle name="Dziesiętny_Invoices2001Slovakia_TDT quangngai 9" xfId="9283" xr:uid="{00000000-0005-0000-0000-000031240000}"/>
    <cellStyle name="Dziesietny_Invoices2001Slovakia_TDT quangngai_BQL-ok" xfId="9284" xr:uid="{00000000-0005-0000-0000-000032240000}"/>
    <cellStyle name="Dziesiętny_Invoices2001Slovakia_TDT quangngai_BQL-ok" xfId="9285" xr:uid="{00000000-0005-0000-0000-000033240000}"/>
    <cellStyle name="Dziesietny_Invoices2001Slovakia_TMDT(10-5-06)" xfId="9286" xr:uid="{00000000-0005-0000-0000-000034240000}"/>
    <cellStyle name="Dziesiętny_Invoices2001Slovakia_TONG HOP MOI 10-2009 (S1)" xfId="9287" xr:uid="{00000000-0005-0000-0000-000035240000}"/>
    <cellStyle name="Dziesietny_Invoices2001Slovakia_TONG HOP MOI 6-2009 (S1)" xfId="9288" xr:uid="{00000000-0005-0000-0000-000036240000}"/>
    <cellStyle name="Dziesiętny_Invoices2001Slovakia_TONG HOP MOI 6-2009 (S1)" xfId="9289" xr:uid="{00000000-0005-0000-0000-000037240000}"/>
    <cellStyle name="Dziesietny_Invoices2001Slovakia_TONG HOP SON LA 7-2009" xfId="9290" xr:uid="{00000000-0005-0000-0000-000038240000}"/>
    <cellStyle name="Dziesiętny_Invoices2001Slovakia_TONG HOP SON LA 7-2009" xfId="9291" xr:uid="{00000000-0005-0000-0000-000039240000}"/>
    <cellStyle name="e" xfId="9299" xr:uid="{00000000-0005-0000-0000-000041240000}"/>
    <cellStyle name="e 2" xfId="9300" xr:uid="{00000000-0005-0000-0000-000042240000}"/>
    <cellStyle name="e 3" xfId="9301" xr:uid="{00000000-0005-0000-0000-000043240000}"/>
    <cellStyle name="e 4" xfId="9302" xr:uid="{00000000-0005-0000-0000-000044240000}"/>
    <cellStyle name="e 5" xfId="9303" xr:uid="{00000000-0005-0000-0000-000045240000}"/>
    <cellStyle name="e 6" xfId="9304" xr:uid="{00000000-0005-0000-0000-000046240000}"/>
    <cellStyle name="e 7" xfId="9305" xr:uid="{00000000-0005-0000-0000-000047240000}"/>
    <cellStyle name="e 8" xfId="9306" xr:uid="{00000000-0005-0000-0000-000048240000}"/>
    <cellStyle name="Enter Currency (0)" xfId="9307" xr:uid="{00000000-0005-0000-0000-000049240000}"/>
    <cellStyle name="Enter Currency (0) 10" xfId="9308" xr:uid="{00000000-0005-0000-0000-00004A240000}"/>
    <cellStyle name="Enter Currency (0) 11" xfId="9309" xr:uid="{00000000-0005-0000-0000-00004B240000}"/>
    <cellStyle name="Enter Currency (0) 12" xfId="9310" xr:uid="{00000000-0005-0000-0000-00004C240000}"/>
    <cellStyle name="Enter Currency (0) 13" xfId="9311" xr:uid="{00000000-0005-0000-0000-00004D240000}"/>
    <cellStyle name="Enter Currency (0) 14" xfId="9312" xr:uid="{00000000-0005-0000-0000-00004E240000}"/>
    <cellStyle name="Enter Currency (0) 15" xfId="9313" xr:uid="{00000000-0005-0000-0000-00004F240000}"/>
    <cellStyle name="Enter Currency (0) 16" xfId="9314" xr:uid="{00000000-0005-0000-0000-000050240000}"/>
    <cellStyle name="Enter Currency (0) 2" xfId="9315" xr:uid="{00000000-0005-0000-0000-000051240000}"/>
    <cellStyle name="Enter Currency (0) 3" xfId="9316" xr:uid="{00000000-0005-0000-0000-000052240000}"/>
    <cellStyle name="Enter Currency (0) 4" xfId="9317" xr:uid="{00000000-0005-0000-0000-000053240000}"/>
    <cellStyle name="Enter Currency (0) 5" xfId="9318" xr:uid="{00000000-0005-0000-0000-000054240000}"/>
    <cellStyle name="Enter Currency (0) 6" xfId="9319" xr:uid="{00000000-0005-0000-0000-000055240000}"/>
    <cellStyle name="Enter Currency (0) 7" xfId="9320" xr:uid="{00000000-0005-0000-0000-000056240000}"/>
    <cellStyle name="Enter Currency (0) 8" xfId="9321" xr:uid="{00000000-0005-0000-0000-000057240000}"/>
    <cellStyle name="Enter Currency (0) 9" xfId="9322" xr:uid="{00000000-0005-0000-0000-000058240000}"/>
    <cellStyle name="Enter Currency (0)_BQL-ok" xfId="9323" xr:uid="{00000000-0005-0000-0000-000059240000}"/>
    <cellStyle name="Enter Currency (2)" xfId="9324" xr:uid="{00000000-0005-0000-0000-00005A240000}"/>
    <cellStyle name="Enter Currency (2) 10" xfId="9325" xr:uid="{00000000-0005-0000-0000-00005B240000}"/>
    <cellStyle name="Enter Currency (2) 11" xfId="9326" xr:uid="{00000000-0005-0000-0000-00005C240000}"/>
    <cellStyle name="Enter Currency (2) 12" xfId="9327" xr:uid="{00000000-0005-0000-0000-00005D240000}"/>
    <cellStyle name="Enter Currency (2) 13" xfId="9328" xr:uid="{00000000-0005-0000-0000-00005E240000}"/>
    <cellStyle name="Enter Currency (2) 14" xfId="9329" xr:uid="{00000000-0005-0000-0000-00005F240000}"/>
    <cellStyle name="Enter Currency (2) 15" xfId="9330" xr:uid="{00000000-0005-0000-0000-000060240000}"/>
    <cellStyle name="Enter Currency (2) 16" xfId="9331" xr:uid="{00000000-0005-0000-0000-000061240000}"/>
    <cellStyle name="Enter Currency (2) 2" xfId="9332" xr:uid="{00000000-0005-0000-0000-000062240000}"/>
    <cellStyle name="Enter Currency (2) 3" xfId="9333" xr:uid="{00000000-0005-0000-0000-000063240000}"/>
    <cellStyle name="Enter Currency (2) 4" xfId="9334" xr:uid="{00000000-0005-0000-0000-000064240000}"/>
    <cellStyle name="Enter Currency (2) 5" xfId="9335" xr:uid="{00000000-0005-0000-0000-000065240000}"/>
    <cellStyle name="Enter Currency (2) 6" xfId="9336" xr:uid="{00000000-0005-0000-0000-000066240000}"/>
    <cellStyle name="Enter Currency (2) 7" xfId="9337" xr:uid="{00000000-0005-0000-0000-000067240000}"/>
    <cellStyle name="Enter Currency (2) 8" xfId="9338" xr:uid="{00000000-0005-0000-0000-000068240000}"/>
    <cellStyle name="Enter Currency (2) 9" xfId="9339" xr:uid="{00000000-0005-0000-0000-000069240000}"/>
    <cellStyle name="Enter Units (0)" xfId="9340" xr:uid="{00000000-0005-0000-0000-00006A240000}"/>
    <cellStyle name="Enter Units (0) 10" xfId="9341" xr:uid="{00000000-0005-0000-0000-00006B240000}"/>
    <cellStyle name="Enter Units (0) 11" xfId="9342" xr:uid="{00000000-0005-0000-0000-00006C240000}"/>
    <cellStyle name="Enter Units (0) 12" xfId="9343" xr:uid="{00000000-0005-0000-0000-00006D240000}"/>
    <cellStyle name="Enter Units (0) 13" xfId="9344" xr:uid="{00000000-0005-0000-0000-00006E240000}"/>
    <cellStyle name="Enter Units (0) 14" xfId="9345" xr:uid="{00000000-0005-0000-0000-00006F240000}"/>
    <cellStyle name="Enter Units (0) 15" xfId="9346" xr:uid="{00000000-0005-0000-0000-000070240000}"/>
    <cellStyle name="Enter Units (0) 16" xfId="9347" xr:uid="{00000000-0005-0000-0000-000071240000}"/>
    <cellStyle name="Enter Units (0) 2" xfId="9348" xr:uid="{00000000-0005-0000-0000-000072240000}"/>
    <cellStyle name="Enter Units (0) 3" xfId="9349" xr:uid="{00000000-0005-0000-0000-000073240000}"/>
    <cellStyle name="Enter Units (0) 4" xfId="9350" xr:uid="{00000000-0005-0000-0000-000074240000}"/>
    <cellStyle name="Enter Units (0) 5" xfId="9351" xr:uid="{00000000-0005-0000-0000-000075240000}"/>
    <cellStyle name="Enter Units (0) 6" xfId="9352" xr:uid="{00000000-0005-0000-0000-000076240000}"/>
    <cellStyle name="Enter Units (0) 7" xfId="9353" xr:uid="{00000000-0005-0000-0000-000077240000}"/>
    <cellStyle name="Enter Units (0) 8" xfId="9354" xr:uid="{00000000-0005-0000-0000-000078240000}"/>
    <cellStyle name="Enter Units (0) 9" xfId="9355" xr:uid="{00000000-0005-0000-0000-000079240000}"/>
    <cellStyle name="Enter Units (0)_BQL-ok" xfId="9356" xr:uid="{00000000-0005-0000-0000-00007A240000}"/>
    <cellStyle name="Enter Units (1)" xfId="9357" xr:uid="{00000000-0005-0000-0000-00007B240000}"/>
    <cellStyle name="Enter Units (1) 10" xfId="9358" xr:uid="{00000000-0005-0000-0000-00007C240000}"/>
    <cellStyle name="Enter Units (1) 11" xfId="9359" xr:uid="{00000000-0005-0000-0000-00007D240000}"/>
    <cellStyle name="Enter Units (1) 12" xfId="9360" xr:uid="{00000000-0005-0000-0000-00007E240000}"/>
    <cellStyle name="Enter Units (1) 13" xfId="9361" xr:uid="{00000000-0005-0000-0000-00007F240000}"/>
    <cellStyle name="Enter Units (1) 14" xfId="9362" xr:uid="{00000000-0005-0000-0000-000080240000}"/>
    <cellStyle name="Enter Units (1) 15" xfId="9363" xr:uid="{00000000-0005-0000-0000-000081240000}"/>
    <cellStyle name="Enter Units (1) 16" xfId="9364" xr:uid="{00000000-0005-0000-0000-000082240000}"/>
    <cellStyle name="Enter Units (1) 2" xfId="9365" xr:uid="{00000000-0005-0000-0000-000083240000}"/>
    <cellStyle name="Enter Units (1) 3" xfId="9366" xr:uid="{00000000-0005-0000-0000-000084240000}"/>
    <cellStyle name="Enter Units (1) 4" xfId="9367" xr:uid="{00000000-0005-0000-0000-000085240000}"/>
    <cellStyle name="Enter Units (1) 5" xfId="9368" xr:uid="{00000000-0005-0000-0000-000086240000}"/>
    <cellStyle name="Enter Units (1) 6" xfId="9369" xr:uid="{00000000-0005-0000-0000-000087240000}"/>
    <cellStyle name="Enter Units (1) 7" xfId="9370" xr:uid="{00000000-0005-0000-0000-000088240000}"/>
    <cellStyle name="Enter Units (1) 8" xfId="9371" xr:uid="{00000000-0005-0000-0000-000089240000}"/>
    <cellStyle name="Enter Units (1) 9" xfId="9372" xr:uid="{00000000-0005-0000-0000-00008A240000}"/>
    <cellStyle name="Enter Units (1)_BQL-ok" xfId="9373" xr:uid="{00000000-0005-0000-0000-00008B240000}"/>
    <cellStyle name="Enter Units (2)" xfId="9374" xr:uid="{00000000-0005-0000-0000-00008C240000}"/>
    <cellStyle name="Enter Units (2) 10" xfId="9375" xr:uid="{00000000-0005-0000-0000-00008D240000}"/>
    <cellStyle name="Enter Units (2) 11" xfId="9376" xr:uid="{00000000-0005-0000-0000-00008E240000}"/>
    <cellStyle name="Enter Units (2) 12" xfId="9377" xr:uid="{00000000-0005-0000-0000-00008F240000}"/>
    <cellStyle name="Enter Units (2) 13" xfId="9378" xr:uid="{00000000-0005-0000-0000-000090240000}"/>
    <cellStyle name="Enter Units (2) 14" xfId="9379" xr:uid="{00000000-0005-0000-0000-000091240000}"/>
    <cellStyle name="Enter Units (2) 15" xfId="9380" xr:uid="{00000000-0005-0000-0000-000092240000}"/>
    <cellStyle name="Enter Units (2) 16" xfId="9381" xr:uid="{00000000-0005-0000-0000-000093240000}"/>
    <cellStyle name="Enter Units (2) 2" xfId="9382" xr:uid="{00000000-0005-0000-0000-000094240000}"/>
    <cellStyle name="Enter Units (2) 3" xfId="9383" xr:uid="{00000000-0005-0000-0000-000095240000}"/>
    <cellStyle name="Enter Units (2) 4" xfId="9384" xr:uid="{00000000-0005-0000-0000-000096240000}"/>
    <cellStyle name="Enter Units (2) 5" xfId="9385" xr:uid="{00000000-0005-0000-0000-000097240000}"/>
    <cellStyle name="Enter Units (2) 6" xfId="9386" xr:uid="{00000000-0005-0000-0000-000098240000}"/>
    <cellStyle name="Enter Units (2) 7" xfId="9387" xr:uid="{00000000-0005-0000-0000-000099240000}"/>
    <cellStyle name="Enter Units (2) 8" xfId="9388" xr:uid="{00000000-0005-0000-0000-00009A240000}"/>
    <cellStyle name="Enter Units (2) 9" xfId="9389" xr:uid="{00000000-0005-0000-0000-00009B240000}"/>
    <cellStyle name="Entered" xfId="9390" xr:uid="{00000000-0005-0000-0000-00009C240000}"/>
    <cellStyle name="et1_THAMD_x0018_Normal_Sheet1_TOTQ196W50" xfId="9391" xr:uid="{00000000-0005-0000-0000-00009D240000}"/>
    <cellStyle name="Euro" xfId="9392" xr:uid="{00000000-0005-0000-0000-00009E240000}"/>
    <cellStyle name="Euro 10" xfId="9393" xr:uid="{00000000-0005-0000-0000-00009F240000}"/>
    <cellStyle name="Euro 11" xfId="9394" xr:uid="{00000000-0005-0000-0000-0000A0240000}"/>
    <cellStyle name="Euro 12" xfId="9395" xr:uid="{00000000-0005-0000-0000-0000A1240000}"/>
    <cellStyle name="Euro 13" xfId="9396" xr:uid="{00000000-0005-0000-0000-0000A2240000}"/>
    <cellStyle name="Euro 14" xfId="9397" xr:uid="{00000000-0005-0000-0000-0000A3240000}"/>
    <cellStyle name="Euro 15" xfId="9398" xr:uid="{00000000-0005-0000-0000-0000A4240000}"/>
    <cellStyle name="Euro 16" xfId="9399" xr:uid="{00000000-0005-0000-0000-0000A5240000}"/>
    <cellStyle name="Euro 2" xfId="9400" xr:uid="{00000000-0005-0000-0000-0000A6240000}"/>
    <cellStyle name="Euro 3" xfId="9401" xr:uid="{00000000-0005-0000-0000-0000A7240000}"/>
    <cellStyle name="Euro 4" xfId="9402" xr:uid="{00000000-0005-0000-0000-0000A8240000}"/>
    <cellStyle name="Euro 5" xfId="9403" xr:uid="{00000000-0005-0000-0000-0000A9240000}"/>
    <cellStyle name="Euro 6" xfId="9404" xr:uid="{00000000-0005-0000-0000-0000AA240000}"/>
    <cellStyle name="Euro 7" xfId="9405" xr:uid="{00000000-0005-0000-0000-0000AB240000}"/>
    <cellStyle name="Euro 8" xfId="9406" xr:uid="{00000000-0005-0000-0000-0000AC240000}"/>
    <cellStyle name="Euro 9" xfId="9407" xr:uid="{00000000-0005-0000-0000-0000AD240000}"/>
    <cellStyle name="Excel Built-in Normal" xfId="9408" xr:uid="{00000000-0005-0000-0000-0000AE240000}"/>
    <cellStyle name="Explanatory Text 10" xfId="9409" xr:uid="{00000000-0005-0000-0000-0000AF240000}"/>
    <cellStyle name="Explanatory Text 11" xfId="9410" xr:uid="{00000000-0005-0000-0000-0000B0240000}"/>
    <cellStyle name="Explanatory Text 12" xfId="9411" xr:uid="{00000000-0005-0000-0000-0000B1240000}"/>
    <cellStyle name="Explanatory Text 13" xfId="9412" xr:uid="{00000000-0005-0000-0000-0000B2240000}"/>
    <cellStyle name="Explanatory Text 14" xfId="9413" xr:uid="{00000000-0005-0000-0000-0000B3240000}"/>
    <cellStyle name="Explanatory Text 15" xfId="9414" xr:uid="{00000000-0005-0000-0000-0000B4240000}"/>
    <cellStyle name="Explanatory Text 16" xfId="9415" xr:uid="{00000000-0005-0000-0000-0000B5240000}"/>
    <cellStyle name="Explanatory Text 17" xfId="9416" xr:uid="{00000000-0005-0000-0000-0000B6240000}"/>
    <cellStyle name="Explanatory Text 18" xfId="9417" xr:uid="{00000000-0005-0000-0000-0000B7240000}"/>
    <cellStyle name="Explanatory Text 19" xfId="9418" xr:uid="{00000000-0005-0000-0000-0000B8240000}"/>
    <cellStyle name="Explanatory Text 2" xfId="9419" xr:uid="{00000000-0005-0000-0000-0000B9240000}"/>
    <cellStyle name="Explanatory Text 20" xfId="9420" xr:uid="{00000000-0005-0000-0000-0000BA240000}"/>
    <cellStyle name="Explanatory Text 21" xfId="9421" xr:uid="{00000000-0005-0000-0000-0000BB240000}"/>
    <cellStyle name="Explanatory Text 22" xfId="9422" xr:uid="{00000000-0005-0000-0000-0000BC240000}"/>
    <cellStyle name="Explanatory Text 23" xfId="9423" xr:uid="{00000000-0005-0000-0000-0000BD240000}"/>
    <cellStyle name="Explanatory Text 24" xfId="9424" xr:uid="{00000000-0005-0000-0000-0000BE240000}"/>
    <cellStyle name="Explanatory Text 25" xfId="9425" xr:uid="{00000000-0005-0000-0000-0000BF240000}"/>
    <cellStyle name="Explanatory Text 26" xfId="9426" xr:uid="{00000000-0005-0000-0000-0000C0240000}"/>
    <cellStyle name="Explanatory Text 27" xfId="9427" xr:uid="{00000000-0005-0000-0000-0000C1240000}"/>
    <cellStyle name="Explanatory Text 28" xfId="9428" xr:uid="{00000000-0005-0000-0000-0000C2240000}"/>
    <cellStyle name="Explanatory Text 29" xfId="9429" xr:uid="{00000000-0005-0000-0000-0000C3240000}"/>
    <cellStyle name="Explanatory Text 3" xfId="9430" xr:uid="{00000000-0005-0000-0000-0000C4240000}"/>
    <cellStyle name="Explanatory Text 4" xfId="9431" xr:uid="{00000000-0005-0000-0000-0000C5240000}"/>
    <cellStyle name="Explanatory Text 5" xfId="9432" xr:uid="{00000000-0005-0000-0000-0000C6240000}"/>
    <cellStyle name="Explanatory Text 6" xfId="9433" xr:uid="{00000000-0005-0000-0000-0000C7240000}"/>
    <cellStyle name="Explanatory Text 7" xfId="9434" xr:uid="{00000000-0005-0000-0000-0000C8240000}"/>
    <cellStyle name="Explanatory Text 8" xfId="9435" xr:uid="{00000000-0005-0000-0000-0000C9240000}"/>
    <cellStyle name="Explanatory Text 9" xfId="9436" xr:uid="{00000000-0005-0000-0000-0000CA240000}"/>
    <cellStyle name="f" xfId="9437" xr:uid="{00000000-0005-0000-0000-0000CB240000}"/>
    <cellStyle name="f 2" xfId="9438" xr:uid="{00000000-0005-0000-0000-0000CC240000}"/>
    <cellStyle name="f 3" xfId="9439" xr:uid="{00000000-0005-0000-0000-0000CD240000}"/>
    <cellStyle name="f 4" xfId="9440" xr:uid="{00000000-0005-0000-0000-0000CE240000}"/>
    <cellStyle name="f 5" xfId="9441" xr:uid="{00000000-0005-0000-0000-0000CF240000}"/>
    <cellStyle name="f 6" xfId="9442" xr:uid="{00000000-0005-0000-0000-0000D0240000}"/>
    <cellStyle name="f 7" xfId="9443" xr:uid="{00000000-0005-0000-0000-0000D1240000}"/>
    <cellStyle name="f 8" xfId="9444" xr:uid="{00000000-0005-0000-0000-0000D2240000}"/>
    <cellStyle name="f_Danhmuc_Quyhoach2009" xfId="9445" xr:uid="{00000000-0005-0000-0000-0000D3240000}"/>
    <cellStyle name="f_Danhmuc_Quyhoach2009 2" xfId="9446" xr:uid="{00000000-0005-0000-0000-0000D4240000}"/>
    <cellStyle name="f_Danhmuc_Quyhoach2009 2 2" xfId="9447" xr:uid="{00000000-0005-0000-0000-0000D5240000}"/>
    <cellStyle name="Fixed" xfId="9448" xr:uid="{00000000-0005-0000-0000-0000D6240000}"/>
    <cellStyle name="Fixed 10" xfId="9449" xr:uid="{00000000-0005-0000-0000-0000D7240000}"/>
    <cellStyle name="Fixed 11" xfId="9450" xr:uid="{00000000-0005-0000-0000-0000D8240000}"/>
    <cellStyle name="Fixed 12" xfId="9451" xr:uid="{00000000-0005-0000-0000-0000D9240000}"/>
    <cellStyle name="Fixed 13" xfId="9452" xr:uid="{00000000-0005-0000-0000-0000DA240000}"/>
    <cellStyle name="Fixed 14" xfId="9453" xr:uid="{00000000-0005-0000-0000-0000DB240000}"/>
    <cellStyle name="Fixed 15" xfId="9454" xr:uid="{00000000-0005-0000-0000-0000DC240000}"/>
    <cellStyle name="Fixed 16" xfId="9455" xr:uid="{00000000-0005-0000-0000-0000DD240000}"/>
    <cellStyle name="Fixed 2" xfId="9456" xr:uid="{00000000-0005-0000-0000-0000DE240000}"/>
    <cellStyle name="Fixed 2 2" xfId="9457" xr:uid="{00000000-0005-0000-0000-0000DF240000}"/>
    <cellStyle name="Fixed 3" xfId="9458" xr:uid="{00000000-0005-0000-0000-0000E0240000}"/>
    <cellStyle name="Fixed 4" xfId="9459" xr:uid="{00000000-0005-0000-0000-0000E1240000}"/>
    <cellStyle name="Fixed 5" xfId="9460" xr:uid="{00000000-0005-0000-0000-0000E2240000}"/>
    <cellStyle name="Fixed 6" xfId="9461" xr:uid="{00000000-0005-0000-0000-0000E3240000}"/>
    <cellStyle name="Fixed 7" xfId="9462" xr:uid="{00000000-0005-0000-0000-0000E4240000}"/>
    <cellStyle name="Fixed 8" xfId="9463" xr:uid="{00000000-0005-0000-0000-0000E5240000}"/>
    <cellStyle name="Fixed 9" xfId="9464" xr:uid="{00000000-0005-0000-0000-0000E6240000}"/>
    <cellStyle name="Font Britannic16" xfId="9465" xr:uid="{00000000-0005-0000-0000-0000E7240000}"/>
    <cellStyle name="Font Britannic18" xfId="9466" xr:uid="{00000000-0005-0000-0000-0000E8240000}"/>
    <cellStyle name="Font CenturyCond 18" xfId="9467" xr:uid="{00000000-0005-0000-0000-0000E9240000}"/>
    <cellStyle name="Font Cond20" xfId="9468" xr:uid="{00000000-0005-0000-0000-0000EA240000}"/>
    <cellStyle name="Font LucidaSans16" xfId="9469" xr:uid="{00000000-0005-0000-0000-0000EB240000}"/>
    <cellStyle name="Font NewCenturyCond18" xfId="9470" xr:uid="{00000000-0005-0000-0000-0000EC240000}"/>
    <cellStyle name="Font Ottawa14" xfId="9471" xr:uid="{00000000-0005-0000-0000-0000ED240000}"/>
    <cellStyle name="Font Ottawa16" xfId="9472" xr:uid="{00000000-0005-0000-0000-0000EE240000}"/>
    <cellStyle name="FY96" xfId="9473" xr:uid="{00000000-0005-0000-0000-0000EF240000}"/>
    <cellStyle name="Ghi chú" xfId="9474" xr:uid="{00000000-0005-0000-0000-0000F0240000}"/>
    <cellStyle name="Ghi chú 2" xfId="9475" xr:uid="{00000000-0005-0000-0000-0000F1240000}"/>
    <cellStyle name="gia" xfId="9522" xr:uid="{00000000-0005-0000-0000-000020250000}"/>
    <cellStyle name="GIA-MOI" xfId="9523" xr:uid="{00000000-0005-0000-0000-000021250000}"/>
    <cellStyle name="GIA-MOI 10" xfId="9524" xr:uid="{00000000-0005-0000-0000-000022250000}"/>
    <cellStyle name="GIA-MOI 11" xfId="9525" xr:uid="{00000000-0005-0000-0000-000023250000}"/>
    <cellStyle name="GIA-MOI 12" xfId="9526" xr:uid="{00000000-0005-0000-0000-000024250000}"/>
    <cellStyle name="GIA-MOI 13" xfId="9527" xr:uid="{00000000-0005-0000-0000-000025250000}"/>
    <cellStyle name="GIA-MOI 14" xfId="9528" xr:uid="{00000000-0005-0000-0000-000026250000}"/>
    <cellStyle name="GIA-MOI 15" xfId="9529" xr:uid="{00000000-0005-0000-0000-000027250000}"/>
    <cellStyle name="GIA-MOI 16" xfId="9530" xr:uid="{00000000-0005-0000-0000-000028250000}"/>
    <cellStyle name="GIA-MOI 17" xfId="9531" xr:uid="{00000000-0005-0000-0000-000029250000}"/>
    <cellStyle name="GIA-MOI 18" xfId="9532" xr:uid="{00000000-0005-0000-0000-00002A250000}"/>
    <cellStyle name="GIA-MOI 19" xfId="9533" xr:uid="{00000000-0005-0000-0000-00002B250000}"/>
    <cellStyle name="GIA-MOI 2" xfId="9534" xr:uid="{00000000-0005-0000-0000-00002C250000}"/>
    <cellStyle name="GIA-MOI 2 10" xfId="9535" xr:uid="{00000000-0005-0000-0000-00002D250000}"/>
    <cellStyle name="GIA-MOI 2 11" xfId="9536" xr:uid="{00000000-0005-0000-0000-00002E250000}"/>
    <cellStyle name="GIA-MOI 2 12" xfId="9537" xr:uid="{00000000-0005-0000-0000-00002F250000}"/>
    <cellStyle name="GIA-MOI 2 13" xfId="9538" xr:uid="{00000000-0005-0000-0000-000030250000}"/>
    <cellStyle name="GIA-MOI 2 14" xfId="9539" xr:uid="{00000000-0005-0000-0000-000031250000}"/>
    <cellStyle name="GIA-MOI 2 15" xfId="9540" xr:uid="{00000000-0005-0000-0000-000032250000}"/>
    <cellStyle name="GIA-MOI 2 16" xfId="9541" xr:uid="{00000000-0005-0000-0000-000033250000}"/>
    <cellStyle name="GIA-MOI 2 17" xfId="9542" xr:uid="{00000000-0005-0000-0000-000034250000}"/>
    <cellStyle name="GIA-MOI 2 18" xfId="9543" xr:uid="{00000000-0005-0000-0000-000035250000}"/>
    <cellStyle name="GIA-MOI 2 2" xfId="9544" xr:uid="{00000000-0005-0000-0000-000036250000}"/>
    <cellStyle name="GIA-MOI 2 3" xfId="9545" xr:uid="{00000000-0005-0000-0000-000037250000}"/>
    <cellStyle name="GIA-MOI 2 4" xfId="9546" xr:uid="{00000000-0005-0000-0000-000038250000}"/>
    <cellStyle name="GIA-MOI 2 5" xfId="9547" xr:uid="{00000000-0005-0000-0000-000039250000}"/>
    <cellStyle name="GIA-MOI 2 6" xfId="9548" xr:uid="{00000000-0005-0000-0000-00003A250000}"/>
    <cellStyle name="GIA-MOI 2 7" xfId="9549" xr:uid="{00000000-0005-0000-0000-00003B250000}"/>
    <cellStyle name="GIA-MOI 2 8" xfId="9550" xr:uid="{00000000-0005-0000-0000-00003C250000}"/>
    <cellStyle name="GIA-MOI 2 9" xfId="9551" xr:uid="{00000000-0005-0000-0000-00003D250000}"/>
    <cellStyle name="GIA-MOI 20" xfId="9552" xr:uid="{00000000-0005-0000-0000-00003E250000}"/>
    <cellStyle name="GIA-MOI 21" xfId="9553" xr:uid="{00000000-0005-0000-0000-00003F250000}"/>
    <cellStyle name="GIA-MOI 22" xfId="9554" xr:uid="{00000000-0005-0000-0000-000040250000}"/>
    <cellStyle name="GIA-MOI 23" xfId="9555" xr:uid="{00000000-0005-0000-0000-000041250000}"/>
    <cellStyle name="GIA-MOI 24" xfId="9556" xr:uid="{00000000-0005-0000-0000-000042250000}"/>
    <cellStyle name="GIA-MOI 25" xfId="9557" xr:uid="{00000000-0005-0000-0000-000043250000}"/>
    <cellStyle name="GIA-MOI 3" xfId="9558" xr:uid="{00000000-0005-0000-0000-000044250000}"/>
    <cellStyle name="GIA-MOI 3 10" xfId="9559" xr:uid="{00000000-0005-0000-0000-000045250000}"/>
    <cellStyle name="GIA-MOI 3 11" xfId="9560" xr:uid="{00000000-0005-0000-0000-000046250000}"/>
    <cellStyle name="GIA-MOI 3 12" xfId="9561" xr:uid="{00000000-0005-0000-0000-000047250000}"/>
    <cellStyle name="GIA-MOI 3 13" xfId="9562" xr:uid="{00000000-0005-0000-0000-000048250000}"/>
    <cellStyle name="GIA-MOI 3 14" xfId="9563" xr:uid="{00000000-0005-0000-0000-000049250000}"/>
    <cellStyle name="GIA-MOI 3 15" xfId="9564" xr:uid="{00000000-0005-0000-0000-00004A250000}"/>
    <cellStyle name="GIA-MOI 3 16" xfId="9565" xr:uid="{00000000-0005-0000-0000-00004B250000}"/>
    <cellStyle name="GIA-MOI 3 17" xfId="9566" xr:uid="{00000000-0005-0000-0000-00004C250000}"/>
    <cellStyle name="GIA-MOI 3 18" xfId="9567" xr:uid="{00000000-0005-0000-0000-00004D250000}"/>
    <cellStyle name="GIA-MOI 3 2" xfId="9568" xr:uid="{00000000-0005-0000-0000-00004E250000}"/>
    <cellStyle name="GIA-MOI 3 3" xfId="9569" xr:uid="{00000000-0005-0000-0000-00004F250000}"/>
    <cellStyle name="GIA-MOI 3 4" xfId="9570" xr:uid="{00000000-0005-0000-0000-000050250000}"/>
    <cellStyle name="GIA-MOI 3 5" xfId="9571" xr:uid="{00000000-0005-0000-0000-000051250000}"/>
    <cellStyle name="GIA-MOI 3 6" xfId="9572" xr:uid="{00000000-0005-0000-0000-000052250000}"/>
    <cellStyle name="GIA-MOI 3 7" xfId="9573" xr:uid="{00000000-0005-0000-0000-000053250000}"/>
    <cellStyle name="GIA-MOI 3 8" xfId="9574" xr:uid="{00000000-0005-0000-0000-000054250000}"/>
    <cellStyle name="GIA-MOI 3 9" xfId="9575" xr:uid="{00000000-0005-0000-0000-000055250000}"/>
    <cellStyle name="GIA-MOI 4" xfId="9576" xr:uid="{00000000-0005-0000-0000-000056250000}"/>
    <cellStyle name="GIA-MOI 4 10" xfId="9577" xr:uid="{00000000-0005-0000-0000-000057250000}"/>
    <cellStyle name="GIA-MOI 4 11" xfId="9578" xr:uid="{00000000-0005-0000-0000-000058250000}"/>
    <cellStyle name="GIA-MOI 4 12" xfId="9579" xr:uid="{00000000-0005-0000-0000-000059250000}"/>
    <cellStyle name="GIA-MOI 4 13" xfId="9580" xr:uid="{00000000-0005-0000-0000-00005A250000}"/>
    <cellStyle name="GIA-MOI 4 14" xfId="9581" xr:uid="{00000000-0005-0000-0000-00005B250000}"/>
    <cellStyle name="GIA-MOI 4 15" xfId="9582" xr:uid="{00000000-0005-0000-0000-00005C250000}"/>
    <cellStyle name="GIA-MOI 4 16" xfId="9583" xr:uid="{00000000-0005-0000-0000-00005D250000}"/>
    <cellStyle name="GIA-MOI 4 17" xfId="9584" xr:uid="{00000000-0005-0000-0000-00005E250000}"/>
    <cellStyle name="GIA-MOI 4 18" xfId="9585" xr:uid="{00000000-0005-0000-0000-00005F250000}"/>
    <cellStyle name="GIA-MOI 4 2" xfId="9586" xr:uid="{00000000-0005-0000-0000-000060250000}"/>
    <cellStyle name="GIA-MOI 4 3" xfId="9587" xr:uid="{00000000-0005-0000-0000-000061250000}"/>
    <cellStyle name="GIA-MOI 4 4" xfId="9588" xr:uid="{00000000-0005-0000-0000-000062250000}"/>
    <cellStyle name="GIA-MOI 4 5" xfId="9589" xr:uid="{00000000-0005-0000-0000-000063250000}"/>
    <cellStyle name="GIA-MOI 4 6" xfId="9590" xr:uid="{00000000-0005-0000-0000-000064250000}"/>
    <cellStyle name="GIA-MOI 4 7" xfId="9591" xr:uid="{00000000-0005-0000-0000-000065250000}"/>
    <cellStyle name="GIA-MOI 4 8" xfId="9592" xr:uid="{00000000-0005-0000-0000-000066250000}"/>
    <cellStyle name="GIA-MOI 4 9" xfId="9593" xr:uid="{00000000-0005-0000-0000-000067250000}"/>
    <cellStyle name="GIA-MOI 5" xfId="9594" xr:uid="{00000000-0005-0000-0000-000068250000}"/>
    <cellStyle name="GIA-MOI 5 10" xfId="9595" xr:uid="{00000000-0005-0000-0000-000069250000}"/>
    <cellStyle name="GIA-MOI 5 11" xfId="9596" xr:uid="{00000000-0005-0000-0000-00006A250000}"/>
    <cellStyle name="GIA-MOI 5 12" xfId="9597" xr:uid="{00000000-0005-0000-0000-00006B250000}"/>
    <cellStyle name="GIA-MOI 5 13" xfId="9598" xr:uid="{00000000-0005-0000-0000-00006C250000}"/>
    <cellStyle name="GIA-MOI 5 14" xfId="9599" xr:uid="{00000000-0005-0000-0000-00006D250000}"/>
    <cellStyle name="GIA-MOI 5 15" xfId="9600" xr:uid="{00000000-0005-0000-0000-00006E250000}"/>
    <cellStyle name="GIA-MOI 5 16" xfId="9601" xr:uid="{00000000-0005-0000-0000-00006F250000}"/>
    <cellStyle name="GIA-MOI 5 17" xfId="9602" xr:uid="{00000000-0005-0000-0000-000070250000}"/>
    <cellStyle name="GIA-MOI 5 18" xfId="9603" xr:uid="{00000000-0005-0000-0000-000071250000}"/>
    <cellStyle name="GIA-MOI 5 2" xfId="9604" xr:uid="{00000000-0005-0000-0000-000072250000}"/>
    <cellStyle name="GIA-MOI 5 3" xfId="9605" xr:uid="{00000000-0005-0000-0000-000073250000}"/>
    <cellStyle name="GIA-MOI 5 4" xfId="9606" xr:uid="{00000000-0005-0000-0000-000074250000}"/>
    <cellStyle name="GIA-MOI 5 5" xfId="9607" xr:uid="{00000000-0005-0000-0000-000075250000}"/>
    <cellStyle name="GIA-MOI 5 6" xfId="9608" xr:uid="{00000000-0005-0000-0000-000076250000}"/>
    <cellStyle name="GIA-MOI 5 7" xfId="9609" xr:uid="{00000000-0005-0000-0000-000077250000}"/>
    <cellStyle name="GIA-MOI 5 8" xfId="9610" xr:uid="{00000000-0005-0000-0000-000078250000}"/>
    <cellStyle name="GIA-MOI 5 9" xfId="9611" xr:uid="{00000000-0005-0000-0000-000079250000}"/>
    <cellStyle name="GIA-MOI 6" xfId="9612" xr:uid="{00000000-0005-0000-0000-00007A250000}"/>
    <cellStyle name="GIA-MOI 6 10" xfId="9613" xr:uid="{00000000-0005-0000-0000-00007B250000}"/>
    <cellStyle name="GIA-MOI 6 11" xfId="9614" xr:uid="{00000000-0005-0000-0000-00007C250000}"/>
    <cellStyle name="GIA-MOI 6 12" xfId="9615" xr:uid="{00000000-0005-0000-0000-00007D250000}"/>
    <cellStyle name="GIA-MOI 6 13" xfId="9616" xr:uid="{00000000-0005-0000-0000-00007E250000}"/>
    <cellStyle name="GIA-MOI 6 14" xfId="9617" xr:uid="{00000000-0005-0000-0000-00007F250000}"/>
    <cellStyle name="GIA-MOI 6 15" xfId="9618" xr:uid="{00000000-0005-0000-0000-000080250000}"/>
    <cellStyle name="GIA-MOI 6 16" xfId="9619" xr:uid="{00000000-0005-0000-0000-000081250000}"/>
    <cellStyle name="GIA-MOI 6 17" xfId="9620" xr:uid="{00000000-0005-0000-0000-000082250000}"/>
    <cellStyle name="GIA-MOI 6 18" xfId="9621" xr:uid="{00000000-0005-0000-0000-000083250000}"/>
    <cellStyle name="GIA-MOI 6 2" xfId="9622" xr:uid="{00000000-0005-0000-0000-000084250000}"/>
    <cellStyle name="GIA-MOI 6 3" xfId="9623" xr:uid="{00000000-0005-0000-0000-000085250000}"/>
    <cellStyle name="GIA-MOI 6 4" xfId="9624" xr:uid="{00000000-0005-0000-0000-000086250000}"/>
    <cellStyle name="GIA-MOI 6 5" xfId="9625" xr:uid="{00000000-0005-0000-0000-000087250000}"/>
    <cellStyle name="GIA-MOI 6 6" xfId="9626" xr:uid="{00000000-0005-0000-0000-000088250000}"/>
    <cellStyle name="GIA-MOI 6 7" xfId="9627" xr:uid="{00000000-0005-0000-0000-000089250000}"/>
    <cellStyle name="GIA-MOI 6 8" xfId="9628" xr:uid="{00000000-0005-0000-0000-00008A250000}"/>
    <cellStyle name="GIA-MOI 6 9" xfId="9629" xr:uid="{00000000-0005-0000-0000-00008B250000}"/>
    <cellStyle name="GIA-MOI 7" xfId="9630" xr:uid="{00000000-0005-0000-0000-00008C250000}"/>
    <cellStyle name="GIA-MOI 7 10" xfId="9631" xr:uid="{00000000-0005-0000-0000-00008D250000}"/>
    <cellStyle name="GIA-MOI 7 11" xfId="9632" xr:uid="{00000000-0005-0000-0000-00008E250000}"/>
    <cellStyle name="GIA-MOI 7 12" xfId="9633" xr:uid="{00000000-0005-0000-0000-00008F250000}"/>
    <cellStyle name="GIA-MOI 7 13" xfId="9634" xr:uid="{00000000-0005-0000-0000-000090250000}"/>
    <cellStyle name="GIA-MOI 7 14" xfId="9635" xr:uid="{00000000-0005-0000-0000-000091250000}"/>
    <cellStyle name="GIA-MOI 7 15" xfId="9636" xr:uid="{00000000-0005-0000-0000-000092250000}"/>
    <cellStyle name="GIA-MOI 7 16" xfId="9637" xr:uid="{00000000-0005-0000-0000-000093250000}"/>
    <cellStyle name="GIA-MOI 7 17" xfId="9638" xr:uid="{00000000-0005-0000-0000-000094250000}"/>
    <cellStyle name="GIA-MOI 7 18" xfId="9639" xr:uid="{00000000-0005-0000-0000-000095250000}"/>
    <cellStyle name="GIA-MOI 7 2" xfId="9640" xr:uid="{00000000-0005-0000-0000-000096250000}"/>
    <cellStyle name="GIA-MOI 7 3" xfId="9641" xr:uid="{00000000-0005-0000-0000-000097250000}"/>
    <cellStyle name="GIA-MOI 7 4" xfId="9642" xr:uid="{00000000-0005-0000-0000-000098250000}"/>
    <cellStyle name="GIA-MOI 7 5" xfId="9643" xr:uid="{00000000-0005-0000-0000-000099250000}"/>
    <cellStyle name="GIA-MOI 7 6" xfId="9644" xr:uid="{00000000-0005-0000-0000-00009A250000}"/>
    <cellStyle name="GIA-MOI 7 7" xfId="9645" xr:uid="{00000000-0005-0000-0000-00009B250000}"/>
    <cellStyle name="GIA-MOI 7 8" xfId="9646" xr:uid="{00000000-0005-0000-0000-00009C250000}"/>
    <cellStyle name="GIA-MOI 7 9" xfId="9647" xr:uid="{00000000-0005-0000-0000-00009D250000}"/>
    <cellStyle name="GIA-MOI 8" xfId="9648" xr:uid="{00000000-0005-0000-0000-00009E250000}"/>
    <cellStyle name="GIA-MOI 8 10" xfId="9649" xr:uid="{00000000-0005-0000-0000-00009F250000}"/>
    <cellStyle name="GIA-MOI 8 11" xfId="9650" xr:uid="{00000000-0005-0000-0000-0000A0250000}"/>
    <cellStyle name="GIA-MOI 8 12" xfId="9651" xr:uid="{00000000-0005-0000-0000-0000A1250000}"/>
    <cellStyle name="GIA-MOI 8 13" xfId="9652" xr:uid="{00000000-0005-0000-0000-0000A2250000}"/>
    <cellStyle name="GIA-MOI 8 14" xfId="9653" xr:uid="{00000000-0005-0000-0000-0000A3250000}"/>
    <cellStyle name="GIA-MOI 8 15" xfId="9654" xr:uid="{00000000-0005-0000-0000-0000A4250000}"/>
    <cellStyle name="GIA-MOI 8 16" xfId="9655" xr:uid="{00000000-0005-0000-0000-0000A5250000}"/>
    <cellStyle name="GIA-MOI 8 17" xfId="9656" xr:uid="{00000000-0005-0000-0000-0000A6250000}"/>
    <cellStyle name="GIA-MOI 8 18" xfId="9657" xr:uid="{00000000-0005-0000-0000-0000A7250000}"/>
    <cellStyle name="GIA-MOI 8 2" xfId="9658" xr:uid="{00000000-0005-0000-0000-0000A8250000}"/>
    <cellStyle name="GIA-MOI 8 3" xfId="9659" xr:uid="{00000000-0005-0000-0000-0000A9250000}"/>
    <cellStyle name="GIA-MOI 8 4" xfId="9660" xr:uid="{00000000-0005-0000-0000-0000AA250000}"/>
    <cellStyle name="GIA-MOI 8 5" xfId="9661" xr:uid="{00000000-0005-0000-0000-0000AB250000}"/>
    <cellStyle name="GIA-MOI 8 6" xfId="9662" xr:uid="{00000000-0005-0000-0000-0000AC250000}"/>
    <cellStyle name="GIA-MOI 8 7" xfId="9663" xr:uid="{00000000-0005-0000-0000-0000AD250000}"/>
    <cellStyle name="GIA-MOI 8 8" xfId="9664" xr:uid="{00000000-0005-0000-0000-0000AE250000}"/>
    <cellStyle name="GIA-MOI 8 9" xfId="9665" xr:uid="{00000000-0005-0000-0000-0000AF250000}"/>
    <cellStyle name="GIA-MOI 9" xfId="9666" xr:uid="{00000000-0005-0000-0000-0000B0250000}"/>
    <cellStyle name="GIA-MOI_BQL-ok" xfId="9667" xr:uid="{00000000-0005-0000-0000-0000B1250000}"/>
    <cellStyle name="Good 10" xfId="9476" xr:uid="{00000000-0005-0000-0000-0000F2240000}"/>
    <cellStyle name="Good 11" xfId="9477" xr:uid="{00000000-0005-0000-0000-0000F3240000}"/>
    <cellStyle name="Good 12" xfId="9478" xr:uid="{00000000-0005-0000-0000-0000F4240000}"/>
    <cellStyle name="Good 13" xfId="9479" xr:uid="{00000000-0005-0000-0000-0000F5240000}"/>
    <cellStyle name="Good 14" xfId="9480" xr:uid="{00000000-0005-0000-0000-0000F6240000}"/>
    <cellStyle name="Good 15" xfId="9481" xr:uid="{00000000-0005-0000-0000-0000F7240000}"/>
    <cellStyle name="Good 16" xfId="9482" xr:uid="{00000000-0005-0000-0000-0000F8240000}"/>
    <cellStyle name="Good 17" xfId="9483" xr:uid="{00000000-0005-0000-0000-0000F9240000}"/>
    <cellStyle name="Good 18" xfId="9484" xr:uid="{00000000-0005-0000-0000-0000FA240000}"/>
    <cellStyle name="Good 19" xfId="9485" xr:uid="{00000000-0005-0000-0000-0000FB240000}"/>
    <cellStyle name="Good 2" xfId="9486" xr:uid="{00000000-0005-0000-0000-0000FC240000}"/>
    <cellStyle name="Good 20" xfId="9487" xr:uid="{00000000-0005-0000-0000-0000FD240000}"/>
    <cellStyle name="Good 21" xfId="9488" xr:uid="{00000000-0005-0000-0000-0000FE240000}"/>
    <cellStyle name="Good 22" xfId="9489" xr:uid="{00000000-0005-0000-0000-0000FF240000}"/>
    <cellStyle name="Good 23" xfId="9490" xr:uid="{00000000-0005-0000-0000-000000250000}"/>
    <cellStyle name="Good 24" xfId="9491" xr:uid="{00000000-0005-0000-0000-000001250000}"/>
    <cellStyle name="Good 25" xfId="9492" xr:uid="{00000000-0005-0000-0000-000002250000}"/>
    <cellStyle name="Good 26" xfId="9493" xr:uid="{00000000-0005-0000-0000-000003250000}"/>
    <cellStyle name="Good 27" xfId="9494" xr:uid="{00000000-0005-0000-0000-000004250000}"/>
    <cellStyle name="Good 28" xfId="9495" xr:uid="{00000000-0005-0000-0000-000005250000}"/>
    <cellStyle name="Good 29" xfId="9496" xr:uid="{00000000-0005-0000-0000-000006250000}"/>
    <cellStyle name="Good 3" xfId="9497" xr:uid="{00000000-0005-0000-0000-000007250000}"/>
    <cellStyle name="Good 4" xfId="9498" xr:uid="{00000000-0005-0000-0000-000008250000}"/>
    <cellStyle name="Good 5" xfId="9499" xr:uid="{00000000-0005-0000-0000-000009250000}"/>
    <cellStyle name="Good 6" xfId="9500" xr:uid="{00000000-0005-0000-0000-00000A250000}"/>
    <cellStyle name="Good 7" xfId="9501" xr:uid="{00000000-0005-0000-0000-00000B250000}"/>
    <cellStyle name="Good 8" xfId="9502" xr:uid="{00000000-0005-0000-0000-00000C250000}"/>
    <cellStyle name="Good 9" xfId="9503" xr:uid="{00000000-0005-0000-0000-00000D250000}"/>
    <cellStyle name="Grey" xfId="9504" xr:uid="{00000000-0005-0000-0000-00000E250000}"/>
    <cellStyle name="Grey 10" xfId="9505" xr:uid="{00000000-0005-0000-0000-00000F250000}"/>
    <cellStyle name="Grey 11" xfId="9506" xr:uid="{00000000-0005-0000-0000-000010250000}"/>
    <cellStyle name="Grey 12" xfId="9507" xr:uid="{00000000-0005-0000-0000-000011250000}"/>
    <cellStyle name="Grey 13" xfId="9508" xr:uid="{00000000-0005-0000-0000-000012250000}"/>
    <cellStyle name="Grey 14" xfId="9509" xr:uid="{00000000-0005-0000-0000-000013250000}"/>
    <cellStyle name="Grey 15" xfId="9510" xr:uid="{00000000-0005-0000-0000-000014250000}"/>
    <cellStyle name="Grey 16" xfId="9511" xr:uid="{00000000-0005-0000-0000-000015250000}"/>
    <cellStyle name="Grey 2" xfId="9512" xr:uid="{00000000-0005-0000-0000-000016250000}"/>
    <cellStyle name="Grey 3" xfId="9513" xr:uid="{00000000-0005-0000-0000-000017250000}"/>
    <cellStyle name="Grey 4" xfId="9514" xr:uid="{00000000-0005-0000-0000-000018250000}"/>
    <cellStyle name="Grey 5" xfId="9515" xr:uid="{00000000-0005-0000-0000-000019250000}"/>
    <cellStyle name="Grey 6" xfId="9516" xr:uid="{00000000-0005-0000-0000-00001A250000}"/>
    <cellStyle name="Grey 7" xfId="9517" xr:uid="{00000000-0005-0000-0000-00001B250000}"/>
    <cellStyle name="Grey 8" xfId="9518" xr:uid="{00000000-0005-0000-0000-00001C250000}"/>
    <cellStyle name="Grey 9" xfId="9519" xr:uid="{00000000-0005-0000-0000-00001D250000}"/>
    <cellStyle name="Grey_KH TPCP 2016-2020 (tong hop)" xfId="9520" xr:uid="{00000000-0005-0000-0000-00001E250000}"/>
    <cellStyle name="Group" xfId="9521" xr:uid="{00000000-0005-0000-0000-00001F250000}"/>
    <cellStyle name="H" xfId="9668" xr:uid="{00000000-0005-0000-0000-0000B2250000}"/>
    <cellStyle name="H 2" xfId="9669" xr:uid="{00000000-0005-0000-0000-0000B3250000}"/>
    <cellStyle name="H 3" xfId="9670" xr:uid="{00000000-0005-0000-0000-0000B4250000}"/>
    <cellStyle name="H 4" xfId="9671" xr:uid="{00000000-0005-0000-0000-0000B5250000}"/>
    <cellStyle name="H_Bang tong hop Von dau tu 2011 bao cao QH (15-11)" xfId="9672" xr:uid="{00000000-0005-0000-0000-0000B6250000}"/>
    <cellStyle name="H_BC HDND gui sep HOANG" xfId="9673" xr:uid="{00000000-0005-0000-0000-0000B7250000}"/>
    <cellStyle name="H_BC TPCP lam viec voi kiem toan NN" xfId="9674" xr:uid="{00000000-0005-0000-0000-0000B8250000}"/>
    <cellStyle name="H_Bieu 5 NSDP" xfId="9675" xr:uid="{00000000-0005-0000-0000-0000B9250000}"/>
    <cellStyle name="H_Bieu Lao dong bo sung thang 3" xfId="9676" xr:uid="{00000000-0005-0000-0000-0000BA250000}"/>
    <cellStyle name="H_Book1" xfId="9677" xr:uid="{00000000-0005-0000-0000-0000BB250000}"/>
    <cellStyle name="H_D-A-VU" xfId="9678" xr:uid="{00000000-0005-0000-0000-0000BC250000}"/>
    <cellStyle name="H_D-A-VU_PL 01" xfId="9679" xr:uid="{00000000-0005-0000-0000-0000BD250000}"/>
    <cellStyle name="H_D-A-VU_PL 01 2" xfId="9680" xr:uid="{00000000-0005-0000-0000-0000BE250000}"/>
    <cellStyle name="H_D-A-VU_Su nghiep DCDC doi duoi" xfId="9681" xr:uid="{00000000-0005-0000-0000-0000BF250000}"/>
    <cellStyle name="H_D-A-VU_Tinh hinh TH du an 2010-2011 BC UBKTTW (phong Vxa)" xfId="9682" xr:uid="{00000000-0005-0000-0000-0000C0250000}"/>
    <cellStyle name="H_D-A-VU_Tinh hinh TH du an BC doan giam sat HDND (phong Vxa)" xfId="9683" xr:uid="{00000000-0005-0000-0000-0000C1250000}"/>
    <cellStyle name="H_DT 2014" xfId="9684" xr:uid="{00000000-0005-0000-0000-0000C2250000}"/>
    <cellStyle name="H_HSTHAU" xfId="9685" xr:uid="{00000000-0005-0000-0000-0000C3250000}"/>
    <cellStyle name="H_HSTHAU_PL 01" xfId="9686" xr:uid="{00000000-0005-0000-0000-0000C4250000}"/>
    <cellStyle name="H_HSTHAU_PL 01 2" xfId="9687" xr:uid="{00000000-0005-0000-0000-0000C5250000}"/>
    <cellStyle name="H_HSTHAU_Su nghiep DCDC doi duoi" xfId="9688" xr:uid="{00000000-0005-0000-0000-0000C6250000}"/>
    <cellStyle name="H_HSTHAU_Tinh hinh TH du an 2010-2011 BC UBKTTW (phong Vxa)" xfId="9689" xr:uid="{00000000-0005-0000-0000-0000C7250000}"/>
    <cellStyle name="H_HSTHAU_Tinh hinh TH du an BC doan giam sat HDND (phong Vxa)" xfId="9690" xr:uid="{00000000-0005-0000-0000-0000C8250000}"/>
    <cellStyle name="H_KH 2013 Huyen SÔNG MÃ" xfId="9691" xr:uid="{00000000-0005-0000-0000-0000C9250000}"/>
    <cellStyle name="H_PL 01" xfId="9692" xr:uid="{00000000-0005-0000-0000-0000CA250000}"/>
    <cellStyle name="H_PL 01 2" xfId="9693" xr:uid="{00000000-0005-0000-0000-0000CB250000}"/>
    <cellStyle name="H_Su nghiep DCDC doi duoi" xfId="9694" xr:uid="{00000000-0005-0000-0000-0000CC250000}"/>
    <cellStyle name="H_Tinh hinh TH du an 2010-2011 BC UBKTTW (phong Vxa)" xfId="9695" xr:uid="{00000000-0005-0000-0000-0000CD250000}"/>
    <cellStyle name="H_Tinh hinh TH du an BC doan giam sat HDND (phong Vxa)" xfId="9696" xr:uid="{00000000-0005-0000-0000-0000CE250000}"/>
    <cellStyle name="ha" xfId="9697" xr:uid="{00000000-0005-0000-0000-0000CF250000}"/>
    <cellStyle name="HAI" xfId="9698" xr:uid="{00000000-0005-0000-0000-0000D0250000}"/>
    <cellStyle name="Head 1" xfId="9699" xr:uid="{00000000-0005-0000-0000-0000D1250000}"/>
    <cellStyle name="Head 1 2" xfId="9700" xr:uid="{00000000-0005-0000-0000-0000D2250000}"/>
    <cellStyle name="Head 1 3" xfId="9701" xr:uid="{00000000-0005-0000-0000-0000D3250000}"/>
    <cellStyle name="Head 1 4" xfId="9702" xr:uid="{00000000-0005-0000-0000-0000D4250000}"/>
    <cellStyle name="HEADER" xfId="9703" xr:uid="{00000000-0005-0000-0000-0000D5250000}"/>
    <cellStyle name="HEADER 2" xfId="9704" xr:uid="{00000000-0005-0000-0000-0000D6250000}"/>
    <cellStyle name="HEADER 3" xfId="9705" xr:uid="{00000000-0005-0000-0000-0000D7250000}"/>
    <cellStyle name="HEADER 4" xfId="9706" xr:uid="{00000000-0005-0000-0000-0000D8250000}"/>
    <cellStyle name="HEADER_BQL-ok" xfId="9707" xr:uid="{00000000-0005-0000-0000-0000D9250000}"/>
    <cellStyle name="Header1" xfId="9708" xr:uid="{00000000-0005-0000-0000-0000DA250000}"/>
    <cellStyle name="Header1 2" xfId="9709" xr:uid="{00000000-0005-0000-0000-0000DB250000}"/>
    <cellStyle name="Header2" xfId="9710" xr:uid="{00000000-0005-0000-0000-0000DC250000}"/>
    <cellStyle name="Header2 10" xfId="9711" xr:uid="{00000000-0005-0000-0000-0000DD250000}"/>
    <cellStyle name="Header2 11" xfId="9712" xr:uid="{00000000-0005-0000-0000-0000DE250000}"/>
    <cellStyle name="Header2 12" xfId="9713" xr:uid="{00000000-0005-0000-0000-0000DF250000}"/>
    <cellStyle name="Header2 13" xfId="9714" xr:uid="{00000000-0005-0000-0000-0000E0250000}"/>
    <cellStyle name="Header2 14" xfId="9715" xr:uid="{00000000-0005-0000-0000-0000E1250000}"/>
    <cellStyle name="Header2 15" xfId="9716" xr:uid="{00000000-0005-0000-0000-0000E2250000}"/>
    <cellStyle name="Header2 16" xfId="9717" xr:uid="{00000000-0005-0000-0000-0000E3250000}"/>
    <cellStyle name="Header2 17" xfId="9718" xr:uid="{00000000-0005-0000-0000-0000E4250000}"/>
    <cellStyle name="Header2 18" xfId="9719" xr:uid="{00000000-0005-0000-0000-0000E5250000}"/>
    <cellStyle name="Header2 19" xfId="9720" xr:uid="{00000000-0005-0000-0000-0000E6250000}"/>
    <cellStyle name="Header2 2" xfId="9721" xr:uid="{00000000-0005-0000-0000-0000E7250000}"/>
    <cellStyle name="Header2 20" xfId="9722" xr:uid="{00000000-0005-0000-0000-0000E8250000}"/>
    <cellStyle name="Header2 21" xfId="9723" xr:uid="{00000000-0005-0000-0000-0000E9250000}"/>
    <cellStyle name="Header2 3" xfId="9724" xr:uid="{00000000-0005-0000-0000-0000EA250000}"/>
    <cellStyle name="Header2 4" xfId="9725" xr:uid="{00000000-0005-0000-0000-0000EB250000}"/>
    <cellStyle name="Header2 5" xfId="9726" xr:uid="{00000000-0005-0000-0000-0000EC250000}"/>
    <cellStyle name="Header2 6" xfId="9727" xr:uid="{00000000-0005-0000-0000-0000ED250000}"/>
    <cellStyle name="Header2 7" xfId="9728" xr:uid="{00000000-0005-0000-0000-0000EE250000}"/>
    <cellStyle name="Header2 8" xfId="9729" xr:uid="{00000000-0005-0000-0000-0000EF250000}"/>
    <cellStyle name="Header2 9" xfId="9730" xr:uid="{00000000-0005-0000-0000-0000F0250000}"/>
    <cellStyle name="Heading" xfId="9731" xr:uid="{00000000-0005-0000-0000-0000F1250000}"/>
    <cellStyle name="Heading 1 10" xfId="9732" xr:uid="{00000000-0005-0000-0000-0000F2250000}"/>
    <cellStyle name="Heading 1 11" xfId="9733" xr:uid="{00000000-0005-0000-0000-0000F3250000}"/>
    <cellStyle name="Heading 1 12" xfId="9734" xr:uid="{00000000-0005-0000-0000-0000F4250000}"/>
    <cellStyle name="Heading 1 13" xfId="9735" xr:uid="{00000000-0005-0000-0000-0000F5250000}"/>
    <cellStyle name="Heading 1 14" xfId="9736" xr:uid="{00000000-0005-0000-0000-0000F6250000}"/>
    <cellStyle name="Heading 1 15" xfId="9737" xr:uid="{00000000-0005-0000-0000-0000F7250000}"/>
    <cellStyle name="Heading 1 16" xfId="9738" xr:uid="{00000000-0005-0000-0000-0000F8250000}"/>
    <cellStyle name="Heading 1 17" xfId="9739" xr:uid="{00000000-0005-0000-0000-0000F9250000}"/>
    <cellStyle name="Heading 1 18" xfId="9740" xr:uid="{00000000-0005-0000-0000-0000FA250000}"/>
    <cellStyle name="Heading 1 19" xfId="9741" xr:uid="{00000000-0005-0000-0000-0000FB250000}"/>
    <cellStyle name="Heading 1 2" xfId="9742" xr:uid="{00000000-0005-0000-0000-0000FC250000}"/>
    <cellStyle name="Heading 1 2 2" xfId="9743" xr:uid="{00000000-0005-0000-0000-0000FD250000}"/>
    <cellStyle name="Heading 1 2 3" xfId="9744" xr:uid="{00000000-0005-0000-0000-0000FE250000}"/>
    <cellStyle name="Heading 1 20" xfId="9745" xr:uid="{00000000-0005-0000-0000-0000FF250000}"/>
    <cellStyle name="Heading 1 21" xfId="9746" xr:uid="{00000000-0005-0000-0000-000000260000}"/>
    <cellStyle name="Heading 1 22" xfId="9747" xr:uid="{00000000-0005-0000-0000-000001260000}"/>
    <cellStyle name="Heading 1 23" xfId="9748" xr:uid="{00000000-0005-0000-0000-000002260000}"/>
    <cellStyle name="Heading 1 24" xfId="9749" xr:uid="{00000000-0005-0000-0000-000003260000}"/>
    <cellStyle name="Heading 1 25" xfId="9750" xr:uid="{00000000-0005-0000-0000-000004260000}"/>
    <cellStyle name="Heading 1 26" xfId="9751" xr:uid="{00000000-0005-0000-0000-000005260000}"/>
    <cellStyle name="Heading 1 27" xfId="9752" xr:uid="{00000000-0005-0000-0000-000006260000}"/>
    <cellStyle name="Heading 1 28" xfId="9753" xr:uid="{00000000-0005-0000-0000-000007260000}"/>
    <cellStyle name="Heading 1 29" xfId="9754" xr:uid="{00000000-0005-0000-0000-000008260000}"/>
    <cellStyle name="Heading 1 3" xfId="9755" xr:uid="{00000000-0005-0000-0000-000009260000}"/>
    <cellStyle name="Heading 1 3 2" xfId="9756" xr:uid="{00000000-0005-0000-0000-00000A260000}"/>
    <cellStyle name="Heading 1 3 3" xfId="9757" xr:uid="{00000000-0005-0000-0000-00000B260000}"/>
    <cellStyle name="Heading 1 4" xfId="9758" xr:uid="{00000000-0005-0000-0000-00000C260000}"/>
    <cellStyle name="Heading 1 4 2" xfId="9759" xr:uid="{00000000-0005-0000-0000-00000D260000}"/>
    <cellStyle name="Heading 1 4 3" xfId="9760" xr:uid="{00000000-0005-0000-0000-00000E260000}"/>
    <cellStyle name="Heading 1 5" xfId="9761" xr:uid="{00000000-0005-0000-0000-00000F260000}"/>
    <cellStyle name="Heading 1 5 2" xfId="9762" xr:uid="{00000000-0005-0000-0000-000010260000}"/>
    <cellStyle name="Heading 1 5 3" xfId="9763" xr:uid="{00000000-0005-0000-0000-000011260000}"/>
    <cellStyle name="Heading 1 6" xfId="9764" xr:uid="{00000000-0005-0000-0000-000012260000}"/>
    <cellStyle name="Heading 1 6 2" xfId="9765" xr:uid="{00000000-0005-0000-0000-000013260000}"/>
    <cellStyle name="Heading 1 6 3" xfId="9766" xr:uid="{00000000-0005-0000-0000-000014260000}"/>
    <cellStyle name="Heading 1 7" xfId="9767" xr:uid="{00000000-0005-0000-0000-000015260000}"/>
    <cellStyle name="Heading 1 7 2" xfId="9768" xr:uid="{00000000-0005-0000-0000-000016260000}"/>
    <cellStyle name="Heading 1 7 3" xfId="9769" xr:uid="{00000000-0005-0000-0000-000017260000}"/>
    <cellStyle name="Heading 1 8" xfId="9770" xr:uid="{00000000-0005-0000-0000-000018260000}"/>
    <cellStyle name="Heading 1 8 2" xfId="9771" xr:uid="{00000000-0005-0000-0000-000019260000}"/>
    <cellStyle name="Heading 1 8 3" xfId="9772" xr:uid="{00000000-0005-0000-0000-00001A260000}"/>
    <cellStyle name="Heading 1 9" xfId="9773" xr:uid="{00000000-0005-0000-0000-00001B260000}"/>
    <cellStyle name="Heading 1 9 2" xfId="9774" xr:uid="{00000000-0005-0000-0000-00001C260000}"/>
    <cellStyle name="Heading 1 9 3" xfId="9775" xr:uid="{00000000-0005-0000-0000-00001D260000}"/>
    <cellStyle name="Heading 2 10" xfId="9776" xr:uid="{00000000-0005-0000-0000-00001E260000}"/>
    <cellStyle name="Heading 2 11" xfId="9777" xr:uid="{00000000-0005-0000-0000-00001F260000}"/>
    <cellStyle name="Heading 2 12" xfId="9778" xr:uid="{00000000-0005-0000-0000-000020260000}"/>
    <cellStyle name="Heading 2 13" xfId="9779" xr:uid="{00000000-0005-0000-0000-000021260000}"/>
    <cellStyle name="Heading 2 14" xfId="9780" xr:uid="{00000000-0005-0000-0000-000022260000}"/>
    <cellStyle name="Heading 2 15" xfId="9781" xr:uid="{00000000-0005-0000-0000-000023260000}"/>
    <cellStyle name="Heading 2 16" xfId="9782" xr:uid="{00000000-0005-0000-0000-000024260000}"/>
    <cellStyle name="Heading 2 17" xfId="9783" xr:uid="{00000000-0005-0000-0000-000025260000}"/>
    <cellStyle name="Heading 2 18" xfId="9784" xr:uid="{00000000-0005-0000-0000-000026260000}"/>
    <cellStyle name="Heading 2 19" xfId="9785" xr:uid="{00000000-0005-0000-0000-000027260000}"/>
    <cellStyle name="Heading 2 2" xfId="9786" xr:uid="{00000000-0005-0000-0000-000028260000}"/>
    <cellStyle name="Heading 2 2 2" xfId="9787" xr:uid="{00000000-0005-0000-0000-000029260000}"/>
    <cellStyle name="Heading 2 2 3" xfId="9788" xr:uid="{00000000-0005-0000-0000-00002A260000}"/>
    <cellStyle name="Heading 2 20" xfId="9789" xr:uid="{00000000-0005-0000-0000-00002B260000}"/>
    <cellStyle name="Heading 2 21" xfId="9790" xr:uid="{00000000-0005-0000-0000-00002C260000}"/>
    <cellStyle name="Heading 2 22" xfId="9791" xr:uid="{00000000-0005-0000-0000-00002D260000}"/>
    <cellStyle name="Heading 2 23" xfId="9792" xr:uid="{00000000-0005-0000-0000-00002E260000}"/>
    <cellStyle name="Heading 2 24" xfId="9793" xr:uid="{00000000-0005-0000-0000-00002F260000}"/>
    <cellStyle name="Heading 2 25" xfId="9794" xr:uid="{00000000-0005-0000-0000-000030260000}"/>
    <cellStyle name="Heading 2 26" xfId="9795" xr:uid="{00000000-0005-0000-0000-000031260000}"/>
    <cellStyle name="Heading 2 27" xfId="9796" xr:uid="{00000000-0005-0000-0000-000032260000}"/>
    <cellStyle name="Heading 2 28" xfId="9797" xr:uid="{00000000-0005-0000-0000-000033260000}"/>
    <cellStyle name="Heading 2 29" xfId="9798" xr:uid="{00000000-0005-0000-0000-000034260000}"/>
    <cellStyle name="Heading 2 3" xfId="9799" xr:uid="{00000000-0005-0000-0000-000035260000}"/>
    <cellStyle name="Heading 2 3 2" xfId="9800" xr:uid="{00000000-0005-0000-0000-000036260000}"/>
    <cellStyle name="Heading 2 3 3" xfId="9801" xr:uid="{00000000-0005-0000-0000-000037260000}"/>
    <cellStyle name="Heading 2 4" xfId="9802" xr:uid="{00000000-0005-0000-0000-000038260000}"/>
    <cellStyle name="Heading 2 4 2" xfId="9803" xr:uid="{00000000-0005-0000-0000-000039260000}"/>
    <cellStyle name="Heading 2 4 3" xfId="9804" xr:uid="{00000000-0005-0000-0000-00003A260000}"/>
    <cellStyle name="Heading 2 5" xfId="9805" xr:uid="{00000000-0005-0000-0000-00003B260000}"/>
    <cellStyle name="Heading 2 5 2" xfId="9806" xr:uid="{00000000-0005-0000-0000-00003C260000}"/>
    <cellStyle name="Heading 2 5 3" xfId="9807" xr:uid="{00000000-0005-0000-0000-00003D260000}"/>
    <cellStyle name="Heading 2 6" xfId="9808" xr:uid="{00000000-0005-0000-0000-00003E260000}"/>
    <cellStyle name="Heading 2 6 2" xfId="9809" xr:uid="{00000000-0005-0000-0000-00003F260000}"/>
    <cellStyle name="Heading 2 6 3" xfId="9810" xr:uid="{00000000-0005-0000-0000-000040260000}"/>
    <cellStyle name="Heading 2 7" xfId="9811" xr:uid="{00000000-0005-0000-0000-000041260000}"/>
    <cellStyle name="Heading 2 7 2" xfId="9812" xr:uid="{00000000-0005-0000-0000-000042260000}"/>
    <cellStyle name="Heading 2 7 3" xfId="9813" xr:uid="{00000000-0005-0000-0000-000043260000}"/>
    <cellStyle name="Heading 2 8" xfId="9814" xr:uid="{00000000-0005-0000-0000-000044260000}"/>
    <cellStyle name="Heading 2 8 2" xfId="9815" xr:uid="{00000000-0005-0000-0000-000045260000}"/>
    <cellStyle name="Heading 2 8 3" xfId="9816" xr:uid="{00000000-0005-0000-0000-000046260000}"/>
    <cellStyle name="Heading 2 9" xfId="9817" xr:uid="{00000000-0005-0000-0000-000047260000}"/>
    <cellStyle name="Heading 2 9 2" xfId="9818" xr:uid="{00000000-0005-0000-0000-000048260000}"/>
    <cellStyle name="Heading 2 9 3" xfId="9819" xr:uid="{00000000-0005-0000-0000-000049260000}"/>
    <cellStyle name="Heading 3 10" xfId="9820" xr:uid="{00000000-0005-0000-0000-00004A260000}"/>
    <cellStyle name="Heading 3 11" xfId="9821" xr:uid="{00000000-0005-0000-0000-00004B260000}"/>
    <cellStyle name="Heading 3 12" xfId="9822" xr:uid="{00000000-0005-0000-0000-00004C260000}"/>
    <cellStyle name="Heading 3 13" xfId="9823" xr:uid="{00000000-0005-0000-0000-00004D260000}"/>
    <cellStyle name="Heading 3 14" xfId="9824" xr:uid="{00000000-0005-0000-0000-00004E260000}"/>
    <cellStyle name="Heading 3 15" xfId="9825" xr:uid="{00000000-0005-0000-0000-00004F260000}"/>
    <cellStyle name="Heading 3 16" xfId="9826" xr:uid="{00000000-0005-0000-0000-000050260000}"/>
    <cellStyle name="Heading 3 17" xfId="9827" xr:uid="{00000000-0005-0000-0000-000051260000}"/>
    <cellStyle name="Heading 3 18" xfId="9828" xr:uid="{00000000-0005-0000-0000-000052260000}"/>
    <cellStyle name="Heading 3 19" xfId="9829" xr:uid="{00000000-0005-0000-0000-000053260000}"/>
    <cellStyle name="Heading 3 2" xfId="9830" xr:uid="{00000000-0005-0000-0000-000054260000}"/>
    <cellStyle name="Heading 3 20" xfId="9831" xr:uid="{00000000-0005-0000-0000-000055260000}"/>
    <cellStyle name="Heading 3 21" xfId="9832" xr:uid="{00000000-0005-0000-0000-000056260000}"/>
    <cellStyle name="Heading 3 22" xfId="9833" xr:uid="{00000000-0005-0000-0000-000057260000}"/>
    <cellStyle name="Heading 3 23" xfId="9834" xr:uid="{00000000-0005-0000-0000-000058260000}"/>
    <cellStyle name="Heading 3 24" xfId="9835" xr:uid="{00000000-0005-0000-0000-000059260000}"/>
    <cellStyle name="Heading 3 25" xfId="9836" xr:uid="{00000000-0005-0000-0000-00005A260000}"/>
    <cellStyle name="Heading 3 26" xfId="9837" xr:uid="{00000000-0005-0000-0000-00005B260000}"/>
    <cellStyle name="Heading 3 27" xfId="9838" xr:uid="{00000000-0005-0000-0000-00005C260000}"/>
    <cellStyle name="Heading 3 28" xfId="9839" xr:uid="{00000000-0005-0000-0000-00005D260000}"/>
    <cellStyle name="Heading 3 29" xfId="9840" xr:uid="{00000000-0005-0000-0000-00005E260000}"/>
    <cellStyle name="Heading 3 3" xfId="9841" xr:uid="{00000000-0005-0000-0000-00005F260000}"/>
    <cellStyle name="Heading 3 4" xfId="9842" xr:uid="{00000000-0005-0000-0000-000060260000}"/>
    <cellStyle name="Heading 3 5" xfId="9843" xr:uid="{00000000-0005-0000-0000-000061260000}"/>
    <cellStyle name="Heading 3 6" xfId="9844" xr:uid="{00000000-0005-0000-0000-000062260000}"/>
    <cellStyle name="Heading 3 7" xfId="9845" xr:uid="{00000000-0005-0000-0000-000063260000}"/>
    <cellStyle name="Heading 3 8" xfId="9846" xr:uid="{00000000-0005-0000-0000-000064260000}"/>
    <cellStyle name="Heading 3 9" xfId="9847" xr:uid="{00000000-0005-0000-0000-000065260000}"/>
    <cellStyle name="Heading 4 10" xfId="9848" xr:uid="{00000000-0005-0000-0000-000066260000}"/>
    <cellStyle name="Heading 4 11" xfId="9849" xr:uid="{00000000-0005-0000-0000-000067260000}"/>
    <cellStyle name="Heading 4 12" xfId="9850" xr:uid="{00000000-0005-0000-0000-000068260000}"/>
    <cellStyle name="Heading 4 13" xfId="9851" xr:uid="{00000000-0005-0000-0000-000069260000}"/>
    <cellStyle name="Heading 4 14" xfId="9852" xr:uid="{00000000-0005-0000-0000-00006A260000}"/>
    <cellStyle name="Heading 4 15" xfId="9853" xr:uid="{00000000-0005-0000-0000-00006B260000}"/>
    <cellStyle name="Heading 4 16" xfId="9854" xr:uid="{00000000-0005-0000-0000-00006C260000}"/>
    <cellStyle name="Heading 4 17" xfId="9855" xr:uid="{00000000-0005-0000-0000-00006D260000}"/>
    <cellStyle name="Heading 4 18" xfId="9856" xr:uid="{00000000-0005-0000-0000-00006E260000}"/>
    <cellStyle name="Heading 4 19" xfId="9857" xr:uid="{00000000-0005-0000-0000-00006F260000}"/>
    <cellStyle name="Heading 4 2" xfId="9858" xr:uid="{00000000-0005-0000-0000-000070260000}"/>
    <cellStyle name="Heading 4 20" xfId="9859" xr:uid="{00000000-0005-0000-0000-000071260000}"/>
    <cellStyle name="Heading 4 21" xfId="9860" xr:uid="{00000000-0005-0000-0000-000072260000}"/>
    <cellStyle name="Heading 4 22" xfId="9861" xr:uid="{00000000-0005-0000-0000-000073260000}"/>
    <cellStyle name="Heading 4 23" xfId="9862" xr:uid="{00000000-0005-0000-0000-000074260000}"/>
    <cellStyle name="Heading 4 24" xfId="9863" xr:uid="{00000000-0005-0000-0000-000075260000}"/>
    <cellStyle name="Heading 4 25" xfId="9864" xr:uid="{00000000-0005-0000-0000-000076260000}"/>
    <cellStyle name="Heading 4 26" xfId="9865" xr:uid="{00000000-0005-0000-0000-000077260000}"/>
    <cellStyle name="Heading 4 27" xfId="9866" xr:uid="{00000000-0005-0000-0000-000078260000}"/>
    <cellStyle name="Heading 4 28" xfId="9867" xr:uid="{00000000-0005-0000-0000-000079260000}"/>
    <cellStyle name="Heading 4 29" xfId="9868" xr:uid="{00000000-0005-0000-0000-00007A260000}"/>
    <cellStyle name="Heading 4 3" xfId="9869" xr:uid="{00000000-0005-0000-0000-00007B260000}"/>
    <cellStyle name="Heading 4 4" xfId="9870" xr:uid="{00000000-0005-0000-0000-00007C260000}"/>
    <cellStyle name="Heading 4 5" xfId="9871" xr:uid="{00000000-0005-0000-0000-00007D260000}"/>
    <cellStyle name="Heading 4 6" xfId="9872" xr:uid="{00000000-0005-0000-0000-00007E260000}"/>
    <cellStyle name="Heading 4 7" xfId="9873" xr:uid="{00000000-0005-0000-0000-00007F260000}"/>
    <cellStyle name="Heading 4 8" xfId="9874" xr:uid="{00000000-0005-0000-0000-000080260000}"/>
    <cellStyle name="Heading 4 9" xfId="9875" xr:uid="{00000000-0005-0000-0000-000081260000}"/>
    <cellStyle name="Heading No Underline" xfId="9876" xr:uid="{00000000-0005-0000-0000-000082260000}"/>
    <cellStyle name="Heading With Underline" xfId="9877" xr:uid="{00000000-0005-0000-0000-000083260000}"/>
    <cellStyle name="HEADING1" xfId="9878" xr:uid="{00000000-0005-0000-0000-000084260000}"/>
    <cellStyle name="HEADING1 2" xfId="9879" xr:uid="{00000000-0005-0000-0000-000085260000}"/>
    <cellStyle name="Heading1 3" xfId="9880" xr:uid="{00000000-0005-0000-0000-000086260000}"/>
    <cellStyle name="Heading1 4" xfId="9881" xr:uid="{00000000-0005-0000-0000-000087260000}"/>
    <cellStyle name="Heading1 5" xfId="9882" xr:uid="{00000000-0005-0000-0000-000088260000}"/>
    <cellStyle name="Heading1_BQL-ok" xfId="9883" xr:uid="{00000000-0005-0000-0000-000089260000}"/>
    <cellStyle name="HEADING2" xfId="9884" xr:uid="{00000000-0005-0000-0000-00008A260000}"/>
    <cellStyle name="HEADING2 2" xfId="9885" xr:uid="{00000000-0005-0000-0000-00008B260000}"/>
    <cellStyle name="Heading2 3" xfId="9886" xr:uid="{00000000-0005-0000-0000-00008C260000}"/>
    <cellStyle name="Heading2 4" xfId="9887" xr:uid="{00000000-0005-0000-0000-00008D260000}"/>
    <cellStyle name="Heading2 5" xfId="9888" xr:uid="{00000000-0005-0000-0000-00008E260000}"/>
    <cellStyle name="Heading2_BQL-ok" xfId="9889" xr:uid="{00000000-0005-0000-0000-00008F260000}"/>
    <cellStyle name="HEADINGS" xfId="9890" xr:uid="{00000000-0005-0000-0000-000090260000}"/>
    <cellStyle name="HEADINGSTOP" xfId="9891" xr:uid="{00000000-0005-0000-0000-000091260000}"/>
    <cellStyle name="headoption" xfId="9892" xr:uid="{00000000-0005-0000-0000-000092260000}"/>
    <cellStyle name="headoption 2" xfId="9893" xr:uid="{00000000-0005-0000-0000-000093260000}"/>
    <cellStyle name="headoption 3" xfId="9894" xr:uid="{00000000-0005-0000-0000-000094260000}"/>
    <cellStyle name="headoption 4" xfId="9895" xr:uid="{00000000-0005-0000-0000-000095260000}"/>
    <cellStyle name="headoption 5" xfId="9896" xr:uid="{00000000-0005-0000-0000-000096260000}"/>
    <cellStyle name="headoption 6" xfId="9897" xr:uid="{00000000-0005-0000-0000-000097260000}"/>
    <cellStyle name="headoption 7" xfId="9898" xr:uid="{00000000-0005-0000-0000-000098260000}"/>
    <cellStyle name="headoption 8" xfId="9899" xr:uid="{00000000-0005-0000-0000-000099260000}"/>
    <cellStyle name="headoption 9" xfId="9900" xr:uid="{00000000-0005-0000-0000-00009A260000}"/>
    <cellStyle name="heet1_Amer Q4" xfId="9901" xr:uid="{00000000-0005-0000-0000-00009B260000}"/>
    <cellStyle name="HIDE" xfId="9902" xr:uid="{00000000-0005-0000-0000-00009C260000}"/>
    <cellStyle name="Hoa-Scholl" xfId="9903" xr:uid="{00000000-0005-0000-0000-00009D260000}"/>
    <cellStyle name="Hoa-Scholl 2" xfId="9904" xr:uid="{00000000-0005-0000-0000-00009E260000}"/>
    <cellStyle name="Hoa-Scholl 3" xfId="9905" xr:uid="{00000000-0005-0000-0000-00009F260000}"/>
    <cellStyle name="Hoa-Scholl 4" xfId="9906" xr:uid="{00000000-0005-0000-0000-0000A0260000}"/>
    <cellStyle name="Hoa-Scholl 5" xfId="9907" xr:uid="{00000000-0005-0000-0000-0000A1260000}"/>
    <cellStyle name="Hoa-Scholl 6" xfId="9908" xr:uid="{00000000-0005-0000-0000-0000A2260000}"/>
    <cellStyle name="Hoa-Scholl 7" xfId="9909" xr:uid="{00000000-0005-0000-0000-0000A3260000}"/>
    <cellStyle name="Hoa-Scholl 8" xfId="9910" xr:uid="{00000000-0005-0000-0000-0000A4260000}"/>
    <cellStyle name="Hoa-Scholl 9" xfId="9911" xr:uid="{00000000-0005-0000-0000-0000A5260000}"/>
    <cellStyle name="HUY" xfId="9912" xr:uid="{00000000-0005-0000-0000-0000A6260000}"/>
    <cellStyle name="i phÝ kh¸c_B¶ng 2" xfId="9913" xr:uid="{00000000-0005-0000-0000-0000A7260000}"/>
    <cellStyle name="I.3" xfId="9914" xr:uid="{00000000-0005-0000-0000-0000A8260000}"/>
    <cellStyle name="i·0" xfId="9915" xr:uid="{00000000-0005-0000-0000-0000A9260000}"/>
    <cellStyle name="i·0 2" xfId="9916" xr:uid="{00000000-0005-0000-0000-0000AA260000}"/>
    <cellStyle name="_x0001_í½?" xfId="9917" xr:uid="{00000000-0005-0000-0000-0000AB260000}"/>
    <cellStyle name="ï-¾È»ê_BiÓu TB" xfId="9918" xr:uid="{00000000-0005-0000-0000-0000AC260000}"/>
    <cellStyle name="_x0001_íå_x001b_ô " xfId="9919" xr:uid="{00000000-0005-0000-0000-0000AD260000}"/>
    <cellStyle name="_x0001_íå_x001b_ô_" xfId="9920" xr:uid="{00000000-0005-0000-0000-0000AE260000}"/>
    <cellStyle name="idge" xfId="9921" xr:uid="{00000000-0005-0000-0000-0000AF260000}"/>
    <cellStyle name="Input [yellow]" xfId="9922" xr:uid="{00000000-0005-0000-0000-0000B0260000}"/>
    <cellStyle name="Input [yellow] 10" xfId="9923" xr:uid="{00000000-0005-0000-0000-0000B1260000}"/>
    <cellStyle name="Input [yellow] 11" xfId="9924" xr:uid="{00000000-0005-0000-0000-0000B2260000}"/>
    <cellStyle name="Input [yellow] 12" xfId="9925" xr:uid="{00000000-0005-0000-0000-0000B3260000}"/>
    <cellStyle name="Input [yellow] 13" xfId="9926" xr:uid="{00000000-0005-0000-0000-0000B4260000}"/>
    <cellStyle name="Input [yellow] 14" xfId="9927" xr:uid="{00000000-0005-0000-0000-0000B5260000}"/>
    <cellStyle name="Input [yellow] 15" xfId="9928" xr:uid="{00000000-0005-0000-0000-0000B6260000}"/>
    <cellStyle name="Input [yellow] 16" xfId="9929" xr:uid="{00000000-0005-0000-0000-0000B7260000}"/>
    <cellStyle name="Input [yellow] 2" xfId="9930" xr:uid="{00000000-0005-0000-0000-0000B8260000}"/>
    <cellStyle name="Input [yellow] 2 2" xfId="9931" xr:uid="{00000000-0005-0000-0000-0000B9260000}"/>
    <cellStyle name="Input [yellow] 3" xfId="9932" xr:uid="{00000000-0005-0000-0000-0000BA260000}"/>
    <cellStyle name="Input [yellow] 4" xfId="9933" xr:uid="{00000000-0005-0000-0000-0000BB260000}"/>
    <cellStyle name="Input [yellow] 5" xfId="9934" xr:uid="{00000000-0005-0000-0000-0000BC260000}"/>
    <cellStyle name="Input [yellow] 6" xfId="9935" xr:uid="{00000000-0005-0000-0000-0000BD260000}"/>
    <cellStyle name="Input [yellow] 7" xfId="9936" xr:uid="{00000000-0005-0000-0000-0000BE260000}"/>
    <cellStyle name="Input [yellow] 8" xfId="9937" xr:uid="{00000000-0005-0000-0000-0000BF260000}"/>
    <cellStyle name="Input [yellow] 9" xfId="9938" xr:uid="{00000000-0005-0000-0000-0000C0260000}"/>
    <cellStyle name="Input [yellow]_BQL-ok" xfId="9939" xr:uid="{00000000-0005-0000-0000-0000C1260000}"/>
    <cellStyle name="Input 10" xfId="9940" xr:uid="{00000000-0005-0000-0000-0000C2260000}"/>
    <cellStyle name="Input 11" xfId="9941" xr:uid="{00000000-0005-0000-0000-0000C3260000}"/>
    <cellStyle name="Input 12" xfId="9942" xr:uid="{00000000-0005-0000-0000-0000C4260000}"/>
    <cellStyle name="Input 13" xfId="9943" xr:uid="{00000000-0005-0000-0000-0000C5260000}"/>
    <cellStyle name="Input 14" xfId="9944" xr:uid="{00000000-0005-0000-0000-0000C6260000}"/>
    <cellStyle name="Input 15" xfId="9945" xr:uid="{00000000-0005-0000-0000-0000C7260000}"/>
    <cellStyle name="Input 16" xfId="9946" xr:uid="{00000000-0005-0000-0000-0000C8260000}"/>
    <cellStyle name="Input 17" xfId="9947" xr:uid="{00000000-0005-0000-0000-0000C9260000}"/>
    <cellStyle name="Input 18" xfId="9948" xr:uid="{00000000-0005-0000-0000-0000CA260000}"/>
    <cellStyle name="Input 19" xfId="9949" xr:uid="{00000000-0005-0000-0000-0000CB260000}"/>
    <cellStyle name="Input 2" xfId="9950" xr:uid="{00000000-0005-0000-0000-0000CC260000}"/>
    <cellStyle name="Input 2 2" xfId="9951" xr:uid="{00000000-0005-0000-0000-0000CD260000}"/>
    <cellStyle name="Input 2 3" xfId="9952" xr:uid="{00000000-0005-0000-0000-0000CE260000}"/>
    <cellStyle name="Input 2 4" xfId="9953" xr:uid="{00000000-0005-0000-0000-0000CF260000}"/>
    <cellStyle name="Input 2 5" xfId="9954" xr:uid="{00000000-0005-0000-0000-0000D0260000}"/>
    <cellStyle name="Input 2 6" xfId="9955" xr:uid="{00000000-0005-0000-0000-0000D1260000}"/>
    <cellStyle name="Input 20" xfId="9956" xr:uid="{00000000-0005-0000-0000-0000D2260000}"/>
    <cellStyle name="Input 21" xfId="9957" xr:uid="{00000000-0005-0000-0000-0000D3260000}"/>
    <cellStyle name="Input 22" xfId="9958" xr:uid="{00000000-0005-0000-0000-0000D4260000}"/>
    <cellStyle name="Input 23" xfId="9959" xr:uid="{00000000-0005-0000-0000-0000D5260000}"/>
    <cellStyle name="Input 24" xfId="9960" xr:uid="{00000000-0005-0000-0000-0000D6260000}"/>
    <cellStyle name="Input 25" xfId="9961" xr:uid="{00000000-0005-0000-0000-0000D7260000}"/>
    <cellStyle name="Input 26" xfId="9962" xr:uid="{00000000-0005-0000-0000-0000D8260000}"/>
    <cellStyle name="Input 27" xfId="9963" xr:uid="{00000000-0005-0000-0000-0000D9260000}"/>
    <cellStyle name="Input 28" xfId="9964" xr:uid="{00000000-0005-0000-0000-0000DA260000}"/>
    <cellStyle name="Input 29" xfId="9965" xr:uid="{00000000-0005-0000-0000-0000DB260000}"/>
    <cellStyle name="Input 3" xfId="9966" xr:uid="{00000000-0005-0000-0000-0000DC260000}"/>
    <cellStyle name="Input 3 2" xfId="9967" xr:uid="{00000000-0005-0000-0000-0000DD260000}"/>
    <cellStyle name="Input 3 3" xfId="9968" xr:uid="{00000000-0005-0000-0000-0000DE260000}"/>
    <cellStyle name="Input 4" xfId="9969" xr:uid="{00000000-0005-0000-0000-0000DF260000}"/>
    <cellStyle name="Input 4 2" xfId="9970" xr:uid="{00000000-0005-0000-0000-0000E0260000}"/>
    <cellStyle name="Input 4 3" xfId="9971" xr:uid="{00000000-0005-0000-0000-0000E1260000}"/>
    <cellStyle name="Input 5" xfId="9972" xr:uid="{00000000-0005-0000-0000-0000E2260000}"/>
    <cellStyle name="Input 5 2" xfId="9973" xr:uid="{00000000-0005-0000-0000-0000E3260000}"/>
    <cellStyle name="Input 5 3" xfId="9974" xr:uid="{00000000-0005-0000-0000-0000E4260000}"/>
    <cellStyle name="Input 6" xfId="9975" xr:uid="{00000000-0005-0000-0000-0000E5260000}"/>
    <cellStyle name="Input 6 2" xfId="9976" xr:uid="{00000000-0005-0000-0000-0000E6260000}"/>
    <cellStyle name="Input 6 3" xfId="9977" xr:uid="{00000000-0005-0000-0000-0000E7260000}"/>
    <cellStyle name="Input 7" xfId="9978" xr:uid="{00000000-0005-0000-0000-0000E8260000}"/>
    <cellStyle name="Input 7 2" xfId="9979" xr:uid="{00000000-0005-0000-0000-0000E9260000}"/>
    <cellStyle name="Input 7 3" xfId="9980" xr:uid="{00000000-0005-0000-0000-0000EA260000}"/>
    <cellStyle name="Input 8" xfId="9981" xr:uid="{00000000-0005-0000-0000-0000EB260000}"/>
    <cellStyle name="Input 8 2" xfId="9982" xr:uid="{00000000-0005-0000-0000-0000EC260000}"/>
    <cellStyle name="Input 8 3" xfId="9983" xr:uid="{00000000-0005-0000-0000-0000ED260000}"/>
    <cellStyle name="Input 9" xfId="9984" xr:uid="{00000000-0005-0000-0000-0000EE260000}"/>
    <cellStyle name="Input 9 2" xfId="9985" xr:uid="{00000000-0005-0000-0000-0000EF260000}"/>
    <cellStyle name="Input 9 3" xfId="9986" xr:uid="{00000000-0005-0000-0000-0000F0260000}"/>
    <cellStyle name="k" xfId="9987" xr:uid="{00000000-0005-0000-0000-0000F1260000}"/>
    <cellStyle name="k 10" xfId="9988" xr:uid="{00000000-0005-0000-0000-0000F2260000}"/>
    <cellStyle name="k 11" xfId="9989" xr:uid="{00000000-0005-0000-0000-0000F3260000}"/>
    <cellStyle name="k 12" xfId="9990" xr:uid="{00000000-0005-0000-0000-0000F4260000}"/>
    <cellStyle name="k 13" xfId="9991" xr:uid="{00000000-0005-0000-0000-0000F5260000}"/>
    <cellStyle name="k 14" xfId="9992" xr:uid="{00000000-0005-0000-0000-0000F6260000}"/>
    <cellStyle name="k 15" xfId="9993" xr:uid="{00000000-0005-0000-0000-0000F7260000}"/>
    <cellStyle name="k 16" xfId="9994" xr:uid="{00000000-0005-0000-0000-0000F8260000}"/>
    <cellStyle name="k 17" xfId="9995" xr:uid="{00000000-0005-0000-0000-0000F9260000}"/>
    <cellStyle name="k 18" xfId="9996" xr:uid="{00000000-0005-0000-0000-0000FA260000}"/>
    <cellStyle name="k 19" xfId="9997" xr:uid="{00000000-0005-0000-0000-0000FB260000}"/>
    <cellStyle name="k 2" xfId="9998" xr:uid="{00000000-0005-0000-0000-0000FC260000}"/>
    <cellStyle name="k 2 10" xfId="9999" xr:uid="{00000000-0005-0000-0000-0000FD260000}"/>
    <cellStyle name="k 2 11" xfId="10000" xr:uid="{00000000-0005-0000-0000-0000FE260000}"/>
    <cellStyle name="k 2 12" xfId="10001" xr:uid="{00000000-0005-0000-0000-0000FF260000}"/>
    <cellStyle name="k 2 13" xfId="10002" xr:uid="{00000000-0005-0000-0000-000000270000}"/>
    <cellStyle name="k 2 14" xfId="10003" xr:uid="{00000000-0005-0000-0000-000001270000}"/>
    <cellStyle name="k 2 15" xfId="10004" xr:uid="{00000000-0005-0000-0000-000002270000}"/>
    <cellStyle name="k 2 16" xfId="10005" xr:uid="{00000000-0005-0000-0000-000003270000}"/>
    <cellStyle name="k 2 17" xfId="10006" xr:uid="{00000000-0005-0000-0000-000004270000}"/>
    <cellStyle name="k 2 18" xfId="10007" xr:uid="{00000000-0005-0000-0000-000005270000}"/>
    <cellStyle name="k 2 2" xfId="10008" xr:uid="{00000000-0005-0000-0000-000006270000}"/>
    <cellStyle name="k 2 3" xfId="10009" xr:uid="{00000000-0005-0000-0000-000007270000}"/>
    <cellStyle name="k 2 4" xfId="10010" xr:uid="{00000000-0005-0000-0000-000008270000}"/>
    <cellStyle name="k 2 5" xfId="10011" xr:uid="{00000000-0005-0000-0000-000009270000}"/>
    <cellStyle name="k 2 6" xfId="10012" xr:uid="{00000000-0005-0000-0000-00000A270000}"/>
    <cellStyle name="k 2 7" xfId="10013" xr:uid="{00000000-0005-0000-0000-00000B270000}"/>
    <cellStyle name="k 2 8" xfId="10014" xr:uid="{00000000-0005-0000-0000-00000C270000}"/>
    <cellStyle name="k 2 9" xfId="10015" xr:uid="{00000000-0005-0000-0000-00000D270000}"/>
    <cellStyle name="k 20" xfId="10016" xr:uid="{00000000-0005-0000-0000-00000E270000}"/>
    <cellStyle name="k 21" xfId="10017" xr:uid="{00000000-0005-0000-0000-00000F270000}"/>
    <cellStyle name="k 3" xfId="10018" xr:uid="{00000000-0005-0000-0000-000010270000}"/>
    <cellStyle name="k 4" xfId="10019" xr:uid="{00000000-0005-0000-0000-000011270000}"/>
    <cellStyle name="k 5" xfId="10020" xr:uid="{00000000-0005-0000-0000-000012270000}"/>
    <cellStyle name="k 6" xfId="10021" xr:uid="{00000000-0005-0000-0000-000013270000}"/>
    <cellStyle name="k 7" xfId="10022" xr:uid="{00000000-0005-0000-0000-000014270000}"/>
    <cellStyle name="k 8" xfId="10023" xr:uid="{00000000-0005-0000-0000-000015270000}"/>
    <cellStyle name="k 9" xfId="10024" xr:uid="{00000000-0005-0000-0000-000016270000}"/>
    <cellStyle name="k_TONG HOP KINH PHI" xfId="10025" xr:uid="{00000000-0005-0000-0000-000017270000}"/>
    <cellStyle name="k_TONG HOP KINH PHI_!1 1 bao cao giao KH ve HTCMT vung TNB   12-12-2011" xfId="10026" xr:uid="{00000000-0005-0000-0000-000018270000}"/>
    <cellStyle name="k_TONG HOP KINH PHI_Bieu4HTMT" xfId="10027" xr:uid="{00000000-0005-0000-0000-000019270000}"/>
    <cellStyle name="k_TONG HOP KINH PHI_Bieu4HTMT_!1 1 bao cao giao KH ve HTCMT vung TNB   12-12-2011" xfId="10028" xr:uid="{00000000-0005-0000-0000-00001A270000}"/>
    <cellStyle name="k_TONG HOP KINH PHI_Bieu4HTMT_KH TPCP vung TNB (03-1-2012)" xfId="10029" xr:uid="{00000000-0005-0000-0000-00001B270000}"/>
    <cellStyle name="k_TONG HOP KINH PHI_KH TPCP vung TNB (03-1-2012)" xfId="10030" xr:uid="{00000000-0005-0000-0000-00001C270000}"/>
    <cellStyle name="k_ÿÿÿÿÿ" xfId="10031" xr:uid="{00000000-0005-0000-0000-00001D270000}"/>
    <cellStyle name="k_ÿÿÿÿÿ_!1 1 bao cao giao KH ve HTCMT vung TNB   12-12-2011" xfId="10032" xr:uid="{00000000-0005-0000-0000-00001E270000}"/>
    <cellStyle name="k_ÿÿÿÿÿ_1" xfId="10033" xr:uid="{00000000-0005-0000-0000-00001F270000}"/>
    <cellStyle name="k_ÿÿÿÿÿ_2" xfId="10034" xr:uid="{00000000-0005-0000-0000-000020270000}"/>
    <cellStyle name="k_ÿÿÿÿÿ_2_!1 1 bao cao giao KH ve HTCMT vung TNB   12-12-2011" xfId="10035" xr:uid="{00000000-0005-0000-0000-000021270000}"/>
    <cellStyle name="k_ÿÿÿÿÿ_2_!1 1 bao cao giao KH ve HTCMT vung TNB   12-12-2011 10" xfId="10036" xr:uid="{00000000-0005-0000-0000-000022270000}"/>
    <cellStyle name="k_ÿÿÿÿÿ_2_!1 1 bao cao giao KH ve HTCMT vung TNB   12-12-2011 11" xfId="10037" xr:uid="{00000000-0005-0000-0000-000023270000}"/>
    <cellStyle name="k_ÿÿÿÿÿ_2_!1 1 bao cao giao KH ve HTCMT vung TNB   12-12-2011 12" xfId="10038" xr:uid="{00000000-0005-0000-0000-000024270000}"/>
    <cellStyle name="k_ÿÿÿÿÿ_2_!1 1 bao cao giao KH ve HTCMT vung TNB   12-12-2011 13" xfId="10039" xr:uid="{00000000-0005-0000-0000-000025270000}"/>
    <cellStyle name="k_ÿÿÿÿÿ_2_!1 1 bao cao giao KH ve HTCMT vung TNB   12-12-2011 14" xfId="10040" xr:uid="{00000000-0005-0000-0000-000026270000}"/>
    <cellStyle name="k_ÿÿÿÿÿ_2_!1 1 bao cao giao KH ve HTCMT vung TNB   12-12-2011 15" xfId="10041" xr:uid="{00000000-0005-0000-0000-000027270000}"/>
    <cellStyle name="k_ÿÿÿÿÿ_2_!1 1 bao cao giao KH ve HTCMT vung TNB   12-12-2011 16" xfId="10042" xr:uid="{00000000-0005-0000-0000-000028270000}"/>
    <cellStyle name="k_ÿÿÿÿÿ_2_!1 1 bao cao giao KH ve HTCMT vung TNB   12-12-2011 17" xfId="10043" xr:uid="{00000000-0005-0000-0000-000029270000}"/>
    <cellStyle name="k_ÿÿÿÿÿ_2_!1 1 bao cao giao KH ve HTCMT vung TNB   12-12-2011 18" xfId="10044" xr:uid="{00000000-0005-0000-0000-00002A270000}"/>
    <cellStyle name="k_ÿÿÿÿÿ_2_!1 1 bao cao giao KH ve HTCMT vung TNB   12-12-2011 2" xfId="10045" xr:uid="{00000000-0005-0000-0000-00002B270000}"/>
    <cellStyle name="k_ÿÿÿÿÿ_2_!1 1 bao cao giao KH ve HTCMT vung TNB   12-12-2011 3" xfId="10046" xr:uid="{00000000-0005-0000-0000-00002C270000}"/>
    <cellStyle name="k_ÿÿÿÿÿ_2_!1 1 bao cao giao KH ve HTCMT vung TNB   12-12-2011 4" xfId="10047" xr:uid="{00000000-0005-0000-0000-00002D270000}"/>
    <cellStyle name="k_ÿÿÿÿÿ_2_!1 1 bao cao giao KH ve HTCMT vung TNB   12-12-2011 5" xfId="10048" xr:uid="{00000000-0005-0000-0000-00002E270000}"/>
    <cellStyle name="k_ÿÿÿÿÿ_2_!1 1 bao cao giao KH ve HTCMT vung TNB   12-12-2011 6" xfId="10049" xr:uid="{00000000-0005-0000-0000-00002F270000}"/>
    <cellStyle name="k_ÿÿÿÿÿ_2_!1 1 bao cao giao KH ve HTCMT vung TNB   12-12-2011 7" xfId="10050" xr:uid="{00000000-0005-0000-0000-000030270000}"/>
    <cellStyle name="k_ÿÿÿÿÿ_2_!1 1 bao cao giao KH ve HTCMT vung TNB   12-12-2011 8" xfId="10051" xr:uid="{00000000-0005-0000-0000-000031270000}"/>
    <cellStyle name="k_ÿÿÿÿÿ_2_!1 1 bao cao giao KH ve HTCMT vung TNB   12-12-2011 9" xfId="10052" xr:uid="{00000000-0005-0000-0000-000032270000}"/>
    <cellStyle name="k_ÿÿÿÿÿ_2_Bieu4HTMT" xfId="10053" xr:uid="{00000000-0005-0000-0000-000033270000}"/>
    <cellStyle name="k_ÿÿÿÿÿ_2_Bieu4HTMT 10" xfId="10054" xr:uid="{00000000-0005-0000-0000-000034270000}"/>
    <cellStyle name="k_ÿÿÿÿÿ_2_Bieu4HTMT 11" xfId="10055" xr:uid="{00000000-0005-0000-0000-000035270000}"/>
    <cellStyle name="k_ÿÿÿÿÿ_2_Bieu4HTMT 12" xfId="10056" xr:uid="{00000000-0005-0000-0000-000036270000}"/>
    <cellStyle name="k_ÿÿÿÿÿ_2_Bieu4HTMT 13" xfId="10057" xr:uid="{00000000-0005-0000-0000-000037270000}"/>
    <cellStyle name="k_ÿÿÿÿÿ_2_Bieu4HTMT 14" xfId="10058" xr:uid="{00000000-0005-0000-0000-000038270000}"/>
    <cellStyle name="k_ÿÿÿÿÿ_2_Bieu4HTMT 15" xfId="10059" xr:uid="{00000000-0005-0000-0000-000039270000}"/>
    <cellStyle name="k_ÿÿÿÿÿ_2_Bieu4HTMT 16" xfId="10060" xr:uid="{00000000-0005-0000-0000-00003A270000}"/>
    <cellStyle name="k_ÿÿÿÿÿ_2_Bieu4HTMT 17" xfId="10061" xr:uid="{00000000-0005-0000-0000-00003B270000}"/>
    <cellStyle name="k_ÿÿÿÿÿ_2_Bieu4HTMT 18" xfId="10062" xr:uid="{00000000-0005-0000-0000-00003C270000}"/>
    <cellStyle name="k_ÿÿÿÿÿ_2_Bieu4HTMT 2" xfId="10063" xr:uid="{00000000-0005-0000-0000-00003D270000}"/>
    <cellStyle name="k_ÿÿÿÿÿ_2_Bieu4HTMT 3" xfId="10064" xr:uid="{00000000-0005-0000-0000-00003E270000}"/>
    <cellStyle name="k_ÿÿÿÿÿ_2_Bieu4HTMT 4" xfId="10065" xr:uid="{00000000-0005-0000-0000-00003F270000}"/>
    <cellStyle name="k_ÿÿÿÿÿ_2_Bieu4HTMT 5" xfId="10066" xr:uid="{00000000-0005-0000-0000-000040270000}"/>
    <cellStyle name="k_ÿÿÿÿÿ_2_Bieu4HTMT 6" xfId="10067" xr:uid="{00000000-0005-0000-0000-000041270000}"/>
    <cellStyle name="k_ÿÿÿÿÿ_2_Bieu4HTMT 7" xfId="10068" xr:uid="{00000000-0005-0000-0000-000042270000}"/>
    <cellStyle name="k_ÿÿÿÿÿ_2_Bieu4HTMT 8" xfId="10069" xr:uid="{00000000-0005-0000-0000-000043270000}"/>
    <cellStyle name="k_ÿÿÿÿÿ_2_Bieu4HTMT 9" xfId="10070" xr:uid="{00000000-0005-0000-0000-000044270000}"/>
    <cellStyle name="k_ÿÿÿÿÿ_2_Bieu4HTMT_!1 1 bao cao giao KH ve HTCMT vung TNB   12-12-2011" xfId="10071" xr:uid="{00000000-0005-0000-0000-000045270000}"/>
    <cellStyle name="k_ÿÿÿÿÿ_2_Bieu4HTMT_!1 1 bao cao giao KH ve HTCMT vung TNB   12-12-2011 10" xfId="10072" xr:uid="{00000000-0005-0000-0000-000046270000}"/>
    <cellStyle name="k_ÿÿÿÿÿ_2_Bieu4HTMT_!1 1 bao cao giao KH ve HTCMT vung TNB   12-12-2011 11" xfId="10073" xr:uid="{00000000-0005-0000-0000-000047270000}"/>
    <cellStyle name="k_ÿÿÿÿÿ_2_Bieu4HTMT_!1 1 bao cao giao KH ve HTCMT vung TNB   12-12-2011 12" xfId="10074" xr:uid="{00000000-0005-0000-0000-000048270000}"/>
    <cellStyle name="k_ÿÿÿÿÿ_2_Bieu4HTMT_!1 1 bao cao giao KH ve HTCMT vung TNB   12-12-2011 13" xfId="10075" xr:uid="{00000000-0005-0000-0000-000049270000}"/>
    <cellStyle name="k_ÿÿÿÿÿ_2_Bieu4HTMT_!1 1 bao cao giao KH ve HTCMT vung TNB   12-12-2011 14" xfId="10076" xr:uid="{00000000-0005-0000-0000-00004A270000}"/>
    <cellStyle name="k_ÿÿÿÿÿ_2_Bieu4HTMT_!1 1 bao cao giao KH ve HTCMT vung TNB   12-12-2011 15" xfId="10077" xr:uid="{00000000-0005-0000-0000-00004B270000}"/>
    <cellStyle name="k_ÿÿÿÿÿ_2_Bieu4HTMT_!1 1 bao cao giao KH ve HTCMT vung TNB   12-12-2011 16" xfId="10078" xr:uid="{00000000-0005-0000-0000-00004C270000}"/>
    <cellStyle name="k_ÿÿÿÿÿ_2_Bieu4HTMT_!1 1 bao cao giao KH ve HTCMT vung TNB   12-12-2011 17" xfId="10079" xr:uid="{00000000-0005-0000-0000-00004D270000}"/>
    <cellStyle name="k_ÿÿÿÿÿ_2_Bieu4HTMT_!1 1 bao cao giao KH ve HTCMT vung TNB   12-12-2011 18" xfId="10080" xr:uid="{00000000-0005-0000-0000-00004E270000}"/>
    <cellStyle name="k_ÿÿÿÿÿ_2_Bieu4HTMT_!1 1 bao cao giao KH ve HTCMT vung TNB   12-12-2011 2" xfId="10081" xr:uid="{00000000-0005-0000-0000-00004F270000}"/>
    <cellStyle name="k_ÿÿÿÿÿ_2_Bieu4HTMT_!1 1 bao cao giao KH ve HTCMT vung TNB   12-12-2011 3" xfId="10082" xr:uid="{00000000-0005-0000-0000-000050270000}"/>
    <cellStyle name="k_ÿÿÿÿÿ_2_Bieu4HTMT_!1 1 bao cao giao KH ve HTCMT vung TNB   12-12-2011 4" xfId="10083" xr:uid="{00000000-0005-0000-0000-000051270000}"/>
    <cellStyle name="k_ÿÿÿÿÿ_2_Bieu4HTMT_!1 1 bao cao giao KH ve HTCMT vung TNB   12-12-2011 5" xfId="10084" xr:uid="{00000000-0005-0000-0000-000052270000}"/>
    <cellStyle name="k_ÿÿÿÿÿ_2_Bieu4HTMT_!1 1 bao cao giao KH ve HTCMT vung TNB   12-12-2011 6" xfId="10085" xr:uid="{00000000-0005-0000-0000-000053270000}"/>
    <cellStyle name="k_ÿÿÿÿÿ_2_Bieu4HTMT_!1 1 bao cao giao KH ve HTCMT vung TNB   12-12-2011 7" xfId="10086" xr:uid="{00000000-0005-0000-0000-000054270000}"/>
    <cellStyle name="k_ÿÿÿÿÿ_2_Bieu4HTMT_!1 1 bao cao giao KH ve HTCMT vung TNB   12-12-2011 8" xfId="10087" xr:uid="{00000000-0005-0000-0000-000055270000}"/>
    <cellStyle name="k_ÿÿÿÿÿ_2_Bieu4HTMT_!1 1 bao cao giao KH ve HTCMT vung TNB   12-12-2011 9" xfId="10088" xr:uid="{00000000-0005-0000-0000-000056270000}"/>
    <cellStyle name="k_ÿÿÿÿÿ_2_Bieu4HTMT_KH TPCP vung TNB (03-1-2012)" xfId="10089" xr:uid="{00000000-0005-0000-0000-000057270000}"/>
    <cellStyle name="k_ÿÿÿÿÿ_2_Bieu4HTMT_KH TPCP vung TNB (03-1-2012) 10" xfId="10090" xr:uid="{00000000-0005-0000-0000-000058270000}"/>
    <cellStyle name="k_ÿÿÿÿÿ_2_Bieu4HTMT_KH TPCP vung TNB (03-1-2012) 11" xfId="10091" xr:uid="{00000000-0005-0000-0000-000059270000}"/>
    <cellStyle name="k_ÿÿÿÿÿ_2_Bieu4HTMT_KH TPCP vung TNB (03-1-2012) 12" xfId="10092" xr:uid="{00000000-0005-0000-0000-00005A270000}"/>
    <cellStyle name="k_ÿÿÿÿÿ_2_Bieu4HTMT_KH TPCP vung TNB (03-1-2012) 13" xfId="10093" xr:uid="{00000000-0005-0000-0000-00005B270000}"/>
    <cellStyle name="k_ÿÿÿÿÿ_2_Bieu4HTMT_KH TPCP vung TNB (03-1-2012) 14" xfId="10094" xr:uid="{00000000-0005-0000-0000-00005C270000}"/>
    <cellStyle name="k_ÿÿÿÿÿ_2_Bieu4HTMT_KH TPCP vung TNB (03-1-2012) 15" xfId="10095" xr:uid="{00000000-0005-0000-0000-00005D270000}"/>
    <cellStyle name="k_ÿÿÿÿÿ_2_Bieu4HTMT_KH TPCP vung TNB (03-1-2012) 16" xfId="10096" xr:uid="{00000000-0005-0000-0000-00005E270000}"/>
    <cellStyle name="k_ÿÿÿÿÿ_2_Bieu4HTMT_KH TPCP vung TNB (03-1-2012) 17" xfId="10097" xr:uid="{00000000-0005-0000-0000-00005F270000}"/>
    <cellStyle name="k_ÿÿÿÿÿ_2_Bieu4HTMT_KH TPCP vung TNB (03-1-2012) 18" xfId="10098" xr:uid="{00000000-0005-0000-0000-000060270000}"/>
    <cellStyle name="k_ÿÿÿÿÿ_2_Bieu4HTMT_KH TPCP vung TNB (03-1-2012) 2" xfId="10099" xr:uid="{00000000-0005-0000-0000-000061270000}"/>
    <cellStyle name="k_ÿÿÿÿÿ_2_Bieu4HTMT_KH TPCP vung TNB (03-1-2012) 3" xfId="10100" xr:uid="{00000000-0005-0000-0000-000062270000}"/>
    <cellStyle name="k_ÿÿÿÿÿ_2_Bieu4HTMT_KH TPCP vung TNB (03-1-2012) 4" xfId="10101" xr:uid="{00000000-0005-0000-0000-000063270000}"/>
    <cellStyle name="k_ÿÿÿÿÿ_2_Bieu4HTMT_KH TPCP vung TNB (03-1-2012) 5" xfId="10102" xr:uid="{00000000-0005-0000-0000-000064270000}"/>
    <cellStyle name="k_ÿÿÿÿÿ_2_Bieu4HTMT_KH TPCP vung TNB (03-1-2012) 6" xfId="10103" xr:uid="{00000000-0005-0000-0000-000065270000}"/>
    <cellStyle name="k_ÿÿÿÿÿ_2_Bieu4HTMT_KH TPCP vung TNB (03-1-2012) 7" xfId="10104" xr:uid="{00000000-0005-0000-0000-000066270000}"/>
    <cellStyle name="k_ÿÿÿÿÿ_2_Bieu4HTMT_KH TPCP vung TNB (03-1-2012) 8" xfId="10105" xr:uid="{00000000-0005-0000-0000-000067270000}"/>
    <cellStyle name="k_ÿÿÿÿÿ_2_Bieu4HTMT_KH TPCP vung TNB (03-1-2012) 9" xfId="10106" xr:uid="{00000000-0005-0000-0000-000068270000}"/>
    <cellStyle name="k_ÿÿÿÿÿ_2_KH TPCP vung TNB (03-1-2012)" xfId="10107" xr:uid="{00000000-0005-0000-0000-000069270000}"/>
    <cellStyle name="k_ÿÿÿÿÿ_2_KH TPCP vung TNB (03-1-2012) 10" xfId="10108" xr:uid="{00000000-0005-0000-0000-00006A270000}"/>
    <cellStyle name="k_ÿÿÿÿÿ_2_KH TPCP vung TNB (03-1-2012) 11" xfId="10109" xr:uid="{00000000-0005-0000-0000-00006B270000}"/>
    <cellStyle name="k_ÿÿÿÿÿ_2_KH TPCP vung TNB (03-1-2012) 12" xfId="10110" xr:uid="{00000000-0005-0000-0000-00006C270000}"/>
    <cellStyle name="k_ÿÿÿÿÿ_2_KH TPCP vung TNB (03-1-2012) 13" xfId="10111" xr:uid="{00000000-0005-0000-0000-00006D270000}"/>
    <cellStyle name="k_ÿÿÿÿÿ_2_KH TPCP vung TNB (03-1-2012) 14" xfId="10112" xr:uid="{00000000-0005-0000-0000-00006E270000}"/>
    <cellStyle name="k_ÿÿÿÿÿ_2_KH TPCP vung TNB (03-1-2012) 15" xfId="10113" xr:uid="{00000000-0005-0000-0000-00006F270000}"/>
    <cellStyle name="k_ÿÿÿÿÿ_2_KH TPCP vung TNB (03-1-2012) 16" xfId="10114" xr:uid="{00000000-0005-0000-0000-000070270000}"/>
    <cellStyle name="k_ÿÿÿÿÿ_2_KH TPCP vung TNB (03-1-2012) 17" xfId="10115" xr:uid="{00000000-0005-0000-0000-000071270000}"/>
    <cellStyle name="k_ÿÿÿÿÿ_2_KH TPCP vung TNB (03-1-2012) 18" xfId="10116" xr:uid="{00000000-0005-0000-0000-000072270000}"/>
    <cellStyle name="k_ÿÿÿÿÿ_2_KH TPCP vung TNB (03-1-2012) 2" xfId="10117" xr:uid="{00000000-0005-0000-0000-000073270000}"/>
    <cellStyle name="k_ÿÿÿÿÿ_2_KH TPCP vung TNB (03-1-2012) 3" xfId="10118" xr:uid="{00000000-0005-0000-0000-000074270000}"/>
    <cellStyle name="k_ÿÿÿÿÿ_2_KH TPCP vung TNB (03-1-2012) 4" xfId="10119" xr:uid="{00000000-0005-0000-0000-000075270000}"/>
    <cellStyle name="k_ÿÿÿÿÿ_2_KH TPCP vung TNB (03-1-2012) 5" xfId="10120" xr:uid="{00000000-0005-0000-0000-000076270000}"/>
    <cellStyle name="k_ÿÿÿÿÿ_2_KH TPCP vung TNB (03-1-2012) 6" xfId="10121" xr:uid="{00000000-0005-0000-0000-000077270000}"/>
    <cellStyle name="k_ÿÿÿÿÿ_2_KH TPCP vung TNB (03-1-2012) 7" xfId="10122" xr:uid="{00000000-0005-0000-0000-000078270000}"/>
    <cellStyle name="k_ÿÿÿÿÿ_2_KH TPCP vung TNB (03-1-2012) 8" xfId="10123" xr:uid="{00000000-0005-0000-0000-000079270000}"/>
    <cellStyle name="k_ÿÿÿÿÿ_2_KH TPCP vung TNB (03-1-2012) 9" xfId="10124" xr:uid="{00000000-0005-0000-0000-00007A270000}"/>
    <cellStyle name="k_ÿÿÿÿÿ_Bieu4HTMT" xfId="10125" xr:uid="{00000000-0005-0000-0000-00007B270000}"/>
    <cellStyle name="k_ÿÿÿÿÿ_Bieu4HTMT 10" xfId="10126" xr:uid="{00000000-0005-0000-0000-00007C270000}"/>
    <cellStyle name="k_ÿÿÿÿÿ_Bieu4HTMT 11" xfId="10127" xr:uid="{00000000-0005-0000-0000-00007D270000}"/>
    <cellStyle name="k_ÿÿÿÿÿ_Bieu4HTMT 12" xfId="10128" xr:uid="{00000000-0005-0000-0000-00007E270000}"/>
    <cellStyle name="k_ÿÿÿÿÿ_Bieu4HTMT 13" xfId="10129" xr:uid="{00000000-0005-0000-0000-00007F270000}"/>
    <cellStyle name="k_ÿÿÿÿÿ_Bieu4HTMT 14" xfId="10130" xr:uid="{00000000-0005-0000-0000-000080270000}"/>
    <cellStyle name="k_ÿÿÿÿÿ_Bieu4HTMT 15" xfId="10131" xr:uid="{00000000-0005-0000-0000-000081270000}"/>
    <cellStyle name="k_ÿÿÿÿÿ_Bieu4HTMT 16" xfId="10132" xr:uid="{00000000-0005-0000-0000-000082270000}"/>
    <cellStyle name="k_ÿÿÿÿÿ_Bieu4HTMT 17" xfId="10133" xr:uid="{00000000-0005-0000-0000-000083270000}"/>
    <cellStyle name="k_ÿÿÿÿÿ_Bieu4HTMT 18" xfId="10134" xr:uid="{00000000-0005-0000-0000-000084270000}"/>
    <cellStyle name="k_ÿÿÿÿÿ_Bieu4HTMT 2" xfId="10135" xr:uid="{00000000-0005-0000-0000-000085270000}"/>
    <cellStyle name="k_ÿÿÿÿÿ_Bieu4HTMT 3" xfId="10136" xr:uid="{00000000-0005-0000-0000-000086270000}"/>
    <cellStyle name="k_ÿÿÿÿÿ_Bieu4HTMT 4" xfId="10137" xr:uid="{00000000-0005-0000-0000-000087270000}"/>
    <cellStyle name="k_ÿÿÿÿÿ_Bieu4HTMT 5" xfId="10138" xr:uid="{00000000-0005-0000-0000-000088270000}"/>
    <cellStyle name="k_ÿÿÿÿÿ_Bieu4HTMT 6" xfId="10139" xr:uid="{00000000-0005-0000-0000-000089270000}"/>
    <cellStyle name="k_ÿÿÿÿÿ_Bieu4HTMT 7" xfId="10140" xr:uid="{00000000-0005-0000-0000-00008A270000}"/>
    <cellStyle name="k_ÿÿÿÿÿ_Bieu4HTMT 8" xfId="10141" xr:uid="{00000000-0005-0000-0000-00008B270000}"/>
    <cellStyle name="k_ÿÿÿÿÿ_Bieu4HTMT 9" xfId="10142" xr:uid="{00000000-0005-0000-0000-00008C270000}"/>
    <cellStyle name="k_ÿÿÿÿÿ_Bieu4HTMT_!1 1 bao cao giao KH ve HTCMT vung TNB   12-12-2011" xfId="10143" xr:uid="{00000000-0005-0000-0000-00008D270000}"/>
    <cellStyle name="k_ÿÿÿÿÿ_Bieu4HTMT_!1 1 bao cao giao KH ve HTCMT vung TNB   12-12-2011 10" xfId="10144" xr:uid="{00000000-0005-0000-0000-00008E270000}"/>
    <cellStyle name="k_ÿÿÿÿÿ_Bieu4HTMT_!1 1 bao cao giao KH ve HTCMT vung TNB   12-12-2011 11" xfId="10145" xr:uid="{00000000-0005-0000-0000-00008F270000}"/>
    <cellStyle name="k_ÿÿÿÿÿ_Bieu4HTMT_!1 1 bao cao giao KH ve HTCMT vung TNB   12-12-2011 12" xfId="10146" xr:uid="{00000000-0005-0000-0000-000090270000}"/>
    <cellStyle name="k_ÿÿÿÿÿ_Bieu4HTMT_!1 1 bao cao giao KH ve HTCMT vung TNB   12-12-2011 13" xfId="10147" xr:uid="{00000000-0005-0000-0000-000091270000}"/>
    <cellStyle name="k_ÿÿÿÿÿ_Bieu4HTMT_!1 1 bao cao giao KH ve HTCMT vung TNB   12-12-2011 14" xfId="10148" xr:uid="{00000000-0005-0000-0000-000092270000}"/>
    <cellStyle name="k_ÿÿÿÿÿ_Bieu4HTMT_!1 1 bao cao giao KH ve HTCMT vung TNB   12-12-2011 15" xfId="10149" xr:uid="{00000000-0005-0000-0000-000093270000}"/>
    <cellStyle name="k_ÿÿÿÿÿ_Bieu4HTMT_!1 1 bao cao giao KH ve HTCMT vung TNB   12-12-2011 16" xfId="10150" xr:uid="{00000000-0005-0000-0000-000094270000}"/>
    <cellStyle name="k_ÿÿÿÿÿ_Bieu4HTMT_!1 1 bao cao giao KH ve HTCMT vung TNB   12-12-2011 17" xfId="10151" xr:uid="{00000000-0005-0000-0000-000095270000}"/>
    <cellStyle name="k_ÿÿÿÿÿ_Bieu4HTMT_!1 1 bao cao giao KH ve HTCMT vung TNB   12-12-2011 18" xfId="10152" xr:uid="{00000000-0005-0000-0000-000096270000}"/>
    <cellStyle name="k_ÿÿÿÿÿ_Bieu4HTMT_!1 1 bao cao giao KH ve HTCMT vung TNB   12-12-2011 2" xfId="10153" xr:uid="{00000000-0005-0000-0000-000097270000}"/>
    <cellStyle name="k_ÿÿÿÿÿ_Bieu4HTMT_!1 1 bao cao giao KH ve HTCMT vung TNB   12-12-2011 3" xfId="10154" xr:uid="{00000000-0005-0000-0000-000098270000}"/>
    <cellStyle name="k_ÿÿÿÿÿ_Bieu4HTMT_!1 1 bao cao giao KH ve HTCMT vung TNB   12-12-2011 4" xfId="10155" xr:uid="{00000000-0005-0000-0000-000099270000}"/>
    <cellStyle name="k_ÿÿÿÿÿ_Bieu4HTMT_!1 1 bao cao giao KH ve HTCMT vung TNB   12-12-2011 5" xfId="10156" xr:uid="{00000000-0005-0000-0000-00009A270000}"/>
    <cellStyle name="k_ÿÿÿÿÿ_Bieu4HTMT_!1 1 bao cao giao KH ve HTCMT vung TNB   12-12-2011 6" xfId="10157" xr:uid="{00000000-0005-0000-0000-00009B270000}"/>
    <cellStyle name="k_ÿÿÿÿÿ_Bieu4HTMT_!1 1 bao cao giao KH ve HTCMT vung TNB   12-12-2011 7" xfId="10158" xr:uid="{00000000-0005-0000-0000-00009C270000}"/>
    <cellStyle name="k_ÿÿÿÿÿ_Bieu4HTMT_!1 1 bao cao giao KH ve HTCMT vung TNB   12-12-2011 8" xfId="10159" xr:uid="{00000000-0005-0000-0000-00009D270000}"/>
    <cellStyle name="k_ÿÿÿÿÿ_Bieu4HTMT_!1 1 bao cao giao KH ve HTCMT vung TNB   12-12-2011 9" xfId="10160" xr:uid="{00000000-0005-0000-0000-00009E270000}"/>
    <cellStyle name="k_ÿÿÿÿÿ_Bieu4HTMT_KH TPCP vung TNB (03-1-2012)" xfId="10161" xr:uid="{00000000-0005-0000-0000-00009F270000}"/>
    <cellStyle name="k_ÿÿÿÿÿ_Bieu4HTMT_KH TPCP vung TNB (03-1-2012) 10" xfId="10162" xr:uid="{00000000-0005-0000-0000-0000A0270000}"/>
    <cellStyle name="k_ÿÿÿÿÿ_Bieu4HTMT_KH TPCP vung TNB (03-1-2012) 11" xfId="10163" xr:uid="{00000000-0005-0000-0000-0000A1270000}"/>
    <cellStyle name="k_ÿÿÿÿÿ_Bieu4HTMT_KH TPCP vung TNB (03-1-2012) 12" xfId="10164" xr:uid="{00000000-0005-0000-0000-0000A2270000}"/>
    <cellStyle name="k_ÿÿÿÿÿ_Bieu4HTMT_KH TPCP vung TNB (03-1-2012) 13" xfId="10165" xr:uid="{00000000-0005-0000-0000-0000A3270000}"/>
    <cellStyle name="k_ÿÿÿÿÿ_Bieu4HTMT_KH TPCP vung TNB (03-1-2012) 14" xfId="10166" xr:uid="{00000000-0005-0000-0000-0000A4270000}"/>
    <cellStyle name="k_ÿÿÿÿÿ_Bieu4HTMT_KH TPCP vung TNB (03-1-2012) 15" xfId="10167" xr:uid="{00000000-0005-0000-0000-0000A5270000}"/>
    <cellStyle name="k_ÿÿÿÿÿ_Bieu4HTMT_KH TPCP vung TNB (03-1-2012) 16" xfId="10168" xr:uid="{00000000-0005-0000-0000-0000A6270000}"/>
    <cellStyle name="k_ÿÿÿÿÿ_Bieu4HTMT_KH TPCP vung TNB (03-1-2012) 17" xfId="10169" xr:uid="{00000000-0005-0000-0000-0000A7270000}"/>
    <cellStyle name="k_ÿÿÿÿÿ_Bieu4HTMT_KH TPCP vung TNB (03-1-2012) 18" xfId="10170" xr:uid="{00000000-0005-0000-0000-0000A8270000}"/>
    <cellStyle name="k_ÿÿÿÿÿ_Bieu4HTMT_KH TPCP vung TNB (03-1-2012) 2" xfId="10171" xr:uid="{00000000-0005-0000-0000-0000A9270000}"/>
    <cellStyle name="k_ÿÿÿÿÿ_Bieu4HTMT_KH TPCP vung TNB (03-1-2012) 3" xfId="10172" xr:uid="{00000000-0005-0000-0000-0000AA270000}"/>
    <cellStyle name="k_ÿÿÿÿÿ_Bieu4HTMT_KH TPCP vung TNB (03-1-2012) 4" xfId="10173" xr:uid="{00000000-0005-0000-0000-0000AB270000}"/>
    <cellStyle name="k_ÿÿÿÿÿ_Bieu4HTMT_KH TPCP vung TNB (03-1-2012) 5" xfId="10174" xr:uid="{00000000-0005-0000-0000-0000AC270000}"/>
    <cellStyle name="k_ÿÿÿÿÿ_Bieu4HTMT_KH TPCP vung TNB (03-1-2012) 6" xfId="10175" xr:uid="{00000000-0005-0000-0000-0000AD270000}"/>
    <cellStyle name="k_ÿÿÿÿÿ_Bieu4HTMT_KH TPCP vung TNB (03-1-2012) 7" xfId="10176" xr:uid="{00000000-0005-0000-0000-0000AE270000}"/>
    <cellStyle name="k_ÿÿÿÿÿ_Bieu4HTMT_KH TPCP vung TNB (03-1-2012) 8" xfId="10177" xr:uid="{00000000-0005-0000-0000-0000AF270000}"/>
    <cellStyle name="k_ÿÿÿÿÿ_Bieu4HTMT_KH TPCP vung TNB (03-1-2012) 9" xfId="10178" xr:uid="{00000000-0005-0000-0000-0000B0270000}"/>
    <cellStyle name="k_ÿÿÿÿÿ_KH TPCP vung TNB (03-1-2012)" xfId="10179" xr:uid="{00000000-0005-0000-0000-0000B1270000}"/>
    <cellStyle name="k_ÿÿÿÿÿ_KH TPCP vung TNB (03-1-2012) 10" xfId="10180" xr:uid="{00000000-0005-0000-0000-0000B2270000}"/>
    <cellStyle name="k_ÿÿÿÿÿ_KH TPCP vung TNB (03-1-2012) 11" xfId="10181" xr:uid="{00000000-0005-0000-0000-0000B3270000}"/>
    <cellStyle name="k_ÿÿÿÿÿ_KH TPCP vung TNB (03-1-2012) 12" xfId="10182" xr:uid="{00000000-0005-0000-0000-0000B4270000}"/>
    <cellStyle name="k_ÿÿÿÿÿ_KH TPCP vung TNB (03-1-2012) 13" xfId="10183" xr:uid="{00000000-0005-0000-0000-0000B5270000}"/>
    <cellStyle name="k_ÿÿÿÿÿ_KH TPCP vung TNB (03-1-2012) 14" xfId="10184" xr:uid="{00000000-0005-0000-0000-0000B6270000}"/>
    <cellStyle name="k_ÿÿÿÿÿ_KH TPCP vung TNB (03-1-2012) 15" xfId="10185" xr:uid="{00000000-0005-0000-0000-0000B7270000}"/>
    <cellStyle name="k_ÿÿÿÿÿ_KH TPCP vung TNB (03-1-2012) 16" xfId="10186" xr:uid="{00000000-0005-0000-0000-0000B8270000}"/>
    <cellStyle name="k_ÿÿÿÿÿ_KH TPCP vung TNB (03-1-2012) 17" xfId="10187" xr:uid="{00000000-0005-0000-0000-0000B9270000}"/>
    <cellStyle name="k_ÿÿÿÿÿ_KH TPCP vung TNB (03-1-2012) 18" xfId="10188" xr:uid="{00000000-0005-0000-0000-0000BA270000}"/>
    <cellStyle name="k_ÿÿÿÿÿ_KH TPCP vung TNB (03-1-2012) 2" xfId="10189" xr:uid="{00000000-0005-0000-0000-0000BB270000}"/>
    <cellStyle name="k_ÿÿÿÿÿ_KH TPCP vung TNB (03-1-2012) 3" xfId="10190" xr:uid="{00000000-0005-0000-0000-0000BC270000}"/>
    <cellStyle name="k_ÿÿÿÿÿ_KH TPCP vung TNB (03-1-2012) 4" xfId="10191" xr:uid="{00000000-0005-0000-0000-0000BD270000}"/>
    <cellStyle name="k_ÿÿÿÿÿ_KH TPCP vung TNB (03-1-2012) 5" xfId="10192" xr:uid="{00000000-0005-0000-0000-0000BE270000}"/>
    <cellStyle name="k_ÿÿÿÿÿ_KH TPCP vung TNB (03-1-2012) 6" xfId="10193" xr:uid="{00000000-0005-0000-0000-0000BF270000}"/>
    <cellStyle name="k_ÿÿÿÿÿ_KH TPCP vung TNB (03-1-2012) 7" xfId="10194" xr:uid="{00000000-0005-0000-0000-0000C0270000}"/>
    <cellStyle name="k_ÿÿÿÿÿ_KH TPCP vung TNB (03-1-2012) 8" xfId="10195" xr:uid="{00000000-0005-0000-0000-0000C1270000}"/>
    <cellStyle name="k_ÿÿÿÿÿ_KH TPCP vung TNB (03-1-2012) 9" xfId="10196" xr:uid="{00000000-0005-0000-0000-0000C2270000}"/>
    <cellStyle name="kh¸c_Bang Chi tieu" xfId="10361" xr:uid="{00000000-0005-0000-0000-000067280000}"/>
    <cellStyle name="khanh" xfId="10362" xr:uid="{00000000-0005-0000-0000-000068280000}"/>
    <cellStyle name="khanh 10" xfId="10363" xr:uid="{00000000-0005-0000-0000-000069280000}"/>
    <cellStyle name="khanh 11" xfId="10364" xr:uid="{00000000-0005-0000-0000-00006A280000}"/>
    <cellStyle name="khanh 12" xfId="10365" xr:uid="{00000000-0005-0000-0000-00006B280000}"/>
    <cellStyle name="khanh 13" xfId="10366" xr:uid="{00000000-0005-0000-0000-00006C280000}"/>
    <cellStyle name="khanh 14" xfId="10367" xr:uid="{00000000-0005-0000-0000-00006D280000}"/>
    <cellStyle name="khanh 15" xfId="10368" xr:uid="{00000000-0005-0000-0000-00006E280000}"/>
    <cellStyle name="khanh 16" xfId="10369" xr:uid="{00000000-0005-0000-0000-00006F280000}"/>
    <cellStyle name="khanh 17" xfId="10370" xr:uid="{00000000-0005-0000-0000-000070280000}"/>
    <cellStyle name="khanh 18" xfId="10371" xr:uid="{00000000-0005-0000-0000-000071280000}"/>
    <cellStyle name="khanh 19" xfId="10372" xr:uid="{00000000-0005-0000-0000-000072280000}"/>
    <cellStyle name="khanh 2" xfId="10373" xr:uid="{00000000-0005-0000-0000-000073280000}"/>
    <cellStyle name="khanh 2 10" xfId="10374" xr:uid="{00000000-0005-0000-0000-000074280000}"/>
    <cellStyle name="khanh 2 11" xfId="10375" xr:uid="{00000000-0005-0000-0000-000075280000}"/>
    <cellStyle name="khanh 2 12" xfId="10376" xr:uid="{00000000-0005-0000-0000-000076280000}"/>
    <cellStyle name="khanh 2 13" xfId="10377" xr:uid="{00000000-0005-0000-0000-000077280000}"/>
    <cellStyle name="khanh 2 14" xfId="10378" xr:uid="{00000000-0005-0000-0000-000078280000}"/>
    <cellStyle name="khanh 2 15" xfId="10379" xr:uid="{00000000-0005-0000-0000-000079280000}"/>
    <cellStyle name="khanh 2 16" xfId="10380" xr:uid="{00000000-0005-0000-0000-00007A280000}"/>
    <cellStyle name="khanh 2 17" xfId="10381" xr:uid="{00000000-0005-0000-0000-00007B280000}"/>
    <cellStyle name="khanh 2 18" xfId="10382" xr:uid="{00000000-0005-0000-0000-00007C280000}"/>
    <cellStyle name="khanh 2 2" xfId="10383" xr:uid="{00000000-0005-0000-0000-00007D280000}"/>
    <cellStyle name="khanh 2 3" xfId="10384" xr:uid="{00000000-0005-0000-0000-00007E280000}"/>
    <cellStyle name="khanh 2 4" xfId="10385" xr:uid="{00000000-0005-0000-0000-00007F280000}"/>
    <cellStyle name="khanh 2 5" xfId="10386" xr:uid="{00000000-0005-0000-0000-000080280000}"/>
    <cellStyle name="khanh 2 6" xfId="10387" xr:uid="{00000000-0005-0000-0000-000081280000}"/>
    <cellStyle name="khanh 2 7" xfId="10388" xr:uid="{00000000-0005-0000-0000-000082280000}"/>
    <cellStyle name="khanh 2 8" xfId="10389" xr:uid="{00000000-0005-0000-0000-000083280000}"/>
    <cellStyle name="khanh 2 9" xfId="10390" xr:uid="{00000000-0005-0000-0000-000084280000}"/>
    <cellStyle name="khanh 20" xfId="10391" xr:uid="{00000000-0005-0000-0000-000085280000}"/>
    <cellStyle name="khanh 21" xfId="10392" xr:uid="{00000000-0005-0000-0000-000086280000}"/>
    <cellStyle name="khanh 22" xfId="10393" xr:uid="{00000000-0005-0000-0000-000087280000}"/>
    <cellStyle name="khanh 23" xfId="10394" xr:uid="{00000000-0005-0000-0000-000088280000}"/>
    <cellStyle name="khanh 24" xfId="10395" xr:uid="{00000000-0005-0000-0000-000089280000}"/>
    <cellStyle name="khanh 25" xfId="10396" xr:uid="{00000000-0005-0000-0000-00008A280000}"/>
    <cellStyle name="khanh 3" xfId="10397" xr:uid="{00000000-0005-0000-0000-00008B280000}"/>
    <cellStyle name="khanh 3 10" xfId="10398" xr:uid="{00000000-0005-0000-0000-00008C280000}"/>
    <cellStyle name="khanh 3 11" xfId="10399" xr:uid="{00000000-0005-0000-0000-00008D280000}"/>
    <cellStyle name="khanh 3 12" xfId="10400" xr:uid="{00000000-0005-0000-0000-00008E280000}"/>
    <cellStyle name="khanh 3 13" xfId="10401" xr:uid="{00000000-0005-0000-0000-00008F280000}"/>
    <cellStyle name="khanh 3 14" xfId="10402" xr:uid="{00000000-0005-0000-0000-000090280000}"/>
    <cellStyle name="khanh 3 15" xfId="10403" xr:uid="{00000000-0005-0000-0000-000091280000}"/>
    <cellStyle name="khanh 3 16" xfId="10404" xr:uid="{00000000-0005-0000-0000-000092280000}"/>
    <cellStyle name="khanh 3 17" xfId="10405" xr:uid="{00000000-0005-0000-0000-000093280000}"/>
    <cellStyle name="khanh 3 18" xfId="10406" xr:uid="{00000000-0005-0000-0000-000094280000}"/>
    <cellStyle name="khanh 3 2" xfId="10407" xr:uid="{00000000-0005-0000-0000-000095280000}"/>
    <cellStyle name="khanh 3 3" xfId="10408" xr:uid="{00000000-0005-0000-0000-000096280000}"/>
    <cellStyle name="khanh 3 4" xfId="10409" xr:uid="{00000000-0005-0000-0000-000097280000}"/>
    <cellStyle name="khanh 3 5" xfId="10410" xr:uid="{00000000-0005-0000-0000-000098280000}"/>
    <cellStyle name="khanh 3 6" xfId="10411" xr:uid="{00000000-0005-0000-0000-000099280000}"/>
    <cellStyle name="khanh 3 7" xfId="10412" xr:uid="{00000000-0005-0000-0000-00009A280000}"/>
    <cellStyle name="khanh 3 8" xfId="10413" xr:uid="{00000000-0005-0000-0000-00009B280000}"/>
    <cellStyle name="khanh 3 9" xfId="10414" xr:uid="{00000000-0005-0000-0000-00009C280000}"/>
    <cellStyle name="khanh 4" xfId="10415" xr:uid="{00000000-0005-0000-0000-00009D280000}"/>
    <cellStyle name="khanh 4 10" xfId="10416" xr:uid="{00000000-0005-0000-0000-00009E280000}"/>
    <cellStyle name="khanh 4 11" xfId="10417" xr:uid="{00000000-0005-0000-0000-00009F280000}"/>
    <cellStyle name="khanh 4 12" xfId="10418" xr:uid="{00000000-0005-0000-0000-0000A0280000}"/>
    <cellStyle name="khanh 4 13" xfId="10419" xr:uid="{00000000-0005-0000-0000-0000A1280000}"/>
    <cellStyle name="khanh 4 14" xfId="10420" xr:uid="{00000000-0005-0000-0000-0000A2280000}"/>
    <cellStyle name="khanh 4 15" xfId="10421" xr:uid="{00000000-0005-0000-0000-0000A3280000}"/>
    <cellStyle name="khanh 4 16" xfId="10422" xr:uid="{00000000-0005-0000-0000-0000A4280000}"/>
    <cellStyle name="khanh 4 17" xfId="10423" xr:uid="{00000000-0005-0000-0000-0000A5280000}"/>
    <cellStyle name="khanh 4 18" xfId="10424" xr:uid="{00000000-0005-0000-0000-0000A6280000}"/>
    <cellStyle name="khanh 4 2" xfId="10425" xr:uid="{00000000-0005-0000-0000-0000A7280000}"/>
    <cellStyle name="khanh 4 3" xfId="10426" xr:uid="{00000000-0005-0000-0000-0000A8280000}"/>
    <cellStyle name="khanh 4 4" xfId="10427" xr:uid="{00000000-0005-0000-0000-0000A9280000}"/>
    <cellStyle name="khanh 4 5" xfId="10428" xr:uid="{00000000-0005-0000-0000-0000AA280000}"/>
    <cellStyle name="khanh 4 6" xfId="10429" xr:uid="{00000000-0005-0000-0000-0000AB280000}"/>
    <cellStyle name="khanh 4 7" xfId="10430" xr:uid="{00000000-0005-0000-0000-0000AC280000}"/>
    <cellStyle name="khanh 4 8" xfId="10431" xr:uid="{00000000-0005-0000-0000-0000AD280000}"/>
    <cellStyle name="khanh 4 9" xfId="10432" xr:uid="{00000000-0005-0000-0000-0000AE280000}"/>
    <cellStyle name="khanh 5" xfId="10433" xr:uid="{00000000-0005-0000-0000-0000AF280000}"/>
    <cellStyle name="khanh 5 10" xfId="10434" xr:uid="{00000000-0005-0000-0000-0000B0280000}"/>
    <cellStyle name="khanh 5 11" xfId="10435" xr:uid="{00000000-0005-0000-0000-0000B1280000}"/>
    <cellStyle name="khanh 5 12" xfId="10436" xr:uid="{00000000-0005-0000-0000-0000B2280000}"/>
    <cellStyle name="khanh 5 13" xfId="10437" xr:uid="{00000000-0005-0000-0000-0000B3280000}"/>
    <cellStyle name="khanh 5 14" xfId="10438" xr:uid="{00000000-0005-0000-0000-0000B4280000}"/>
    <cellStyle name="khanh 5 15" xfId="10439" xr:uid="{00000000-0005-0000-0000-0000B5280000}"/>
    <cellStyle name="khanh 5 16" xfId="10440" xr:uid="{00000000-0005-0000-0000-0000B6280000}"/>
    <cellStyle name="khanh 5 17" xfId="10441" xr:uid="{00000000-0005-0000-0000-0000B7280000}"/>
    <cellStyle name="khanh 5 18" xfId="10442" xr:uid="{00000000-0005-0000-0000-0000B8280000}"/>
    <cellStyle name="khanh 5 2" xfId="10443" xr:uid="{00000000-0005-0000-0000-0000B9280000}"/>
    <cellStyle name="khanh 5 3" xfId="10444" xr:uid="{00000000-0005-0000-0000-0000BA280000}"/>
    <cellStyle name="khanh 5 4" xfId="10445" xr:uid="{00000000-0005-0000-0000-0000BB280000}"/>
    <cellStyle name="khanh 5 5" xfId="10446" xr:uid="{00000000-0005-0000-0000-0000BC280000}"/>
    <cellStyle name="khanh 5 6" xfId="10447" xr:uid="{00000000-0005-0000-0000-0000BD280000}"/>
    <cellStyle name="khanh 5 7" xfId="10448" xr:uid="{00000000-0005-0000-0000-0000BE280000}"/>
    <cellStyle name="khanh 5 8" xfId="10449" xr:uid="{00000000-0005-0000-0000-0000BF280000}"/>
    <cellStyle name="khanh 5 9" xfId="10450" xr:uid="{00000000-0005-0000-0000-0000C0280000}"/>
    <cellStyle name="khanh 6" xfId="10451" xr:uid="{00000000-0005-0000-0000-0000C1280000}"/>
    <cellStyle name="khanh 6 10" xfId="10452" xr:uid="{00000000-0005-0000-0000-0000C2280000}"/>
    <cellStyle name="khanh 6 11" xfId="10453" xr:uid="{00000000-0005-0000-0000-0000C3280000}"/>
    <cellStyle name="khanh 6 12" xfId="10454" xr:uid="{00000000-0005-0000-0000-0000C4280000}"/>
    <cellStyle name="khanh 6 13" xfId="10455" xr:uid="{00000000-0005-0000-0000-0000C5280000}"/>
    <cellStyle name="khanh 6 14" xfId="10456" xr:uid="{00000000-0005-0000-0000-0000C6280000}"/>
    <cellStyle name="khanh 6 15" xfId="10457" xr:uid="{00000000-0005-0000-0000-0000C7280000}"/>
    <cellStyle name="khanh 6 16" xfId="10458" xr:uid="{00000000-0005-0000-0000-0000C8280000}"/>
    <cellStyle name="khanh 6 17" xfId="10459" xr:uid="{00000000-0005-0000-0000-0000C9280000}"/>
    <cellStyle name="khanh 6 18" xfId="10460" xr:uid="{00000000-0005-0000-0000-0000CA280000}"/>
    <cellStyle name="khanh 6 2" xfId="10461" xr:uid="{00000000-0005-0000-0000-0000CB280000}"/>
    <cellStyle name="khanh 6 3" xfId="10462" xr:uid="{00000000-0005-0000-0000-0000CC280000}"/>
    <cellStyle name="khanh 6 4" xfId="10463" xr:uid="{00000000-0005-0000-0000-0000CD280000}"/>
    <cellStyle name="khanh 6 5" xfId="10464" xr:uid="{00000000-0005-0000-0000-0000CE280000}"/>
    <cellStyle name="khanh 6 6" xfId="10465" xr:uid="{00000000-0005-0000-0000-0000CF280000}"/>
    <cellStyle name="khanh 6 7" xfId="10466" xr:uid="{00000000-0005-0000-0000-0000D0280000}"/>
    <cellStyle name="khanh 6 8" xfId="10467" xr:uid="{00000000-0005-0000-0000-0000D1280000}"/>
    <cellStyle name="khanh 6 9" xfId="10468" xr:uid="{00000000-0005-0000-0000-0000D2280000}"/>
    <cellStyle name="khanh 7" xfId="10469" xr:uid="{00000000-0005-0000-0000-0000D3280000}"/>
    <cellStyle name="khanh 7 10" xfId="10470" xr:uid="{00000000-0005-0000-0000-0000D4280000}"/>
    <cellStyle name="khanh 7 11" xfId="10471" xr:uid="{00000000-0005-0000-0000-0000D5280000}"/>
    <cellStyle name="khanh 7 12" xfId="10472" xr:uid="{00000000-0005-0000-0000-0000D6280000}"/>
    <cellStyle name="khanh 7 13" xfId="10473" xr:uid="{00000000-0005-0000-0000-0000D7280000}"/>
    <cellStyle name="khanh 7 14" xfId="10474" xr:uid="{00000000-0005-0000-0000-0000D8280000}"/>
    <cellStyle name="khanh 7 15" xfId="10475" xr:uid="{00000000-0005-0000-0000-0000D9280000}"/>
    <cellStyle name="khanh 7 16" xfId="10476" xr:uid="{00000000-0005-0000-0000-0000DA280000}"/>
    <cellStyle name="khanh 7 17" xfId="10477" xr:uid="{00000000-0005-0000-0000-0000DB280000}"/>
    <cellStyle name="khanh 7 18" xfId="10478" xr:uid="{00000000-0005-0000-0000-0000DC280000}"/>
    <cellStyle name="khanh 7 2" xfId="10479" xr:uid="{00000000-0005-0000-0000-0000DD280000}"/>
    <cellStyle name="khanh 7 3" xfId="10480" xr:uid="{00000000-0005-0000-0000-0000DE280000}"/>
    <cellStyle name="khanh 7 4" xfId="10481" xr:uid="{00000000-0005-0000-0000-0000DF280000}"/>
    <cellStyle name="khanh 7 5" xfId="10482" xr:uid="{00000000-0005-0000-0000-0000E0280000}"/>
    <cellStyle name="khanh 7 6" xfId="10483" xr:uid="{00000000-0005-0000-0000-0000E1280000}"/>
    <cellStyle name="khanh 7 7" xfId="10484" xr:uid="{00000000-0005-0000-0000-0000E2280000}"/>
    <cellStyle name="khanh 7 8" xfId="10485" xr:uid="{00000000-0005-0000-0000-0000E3280000}"/>
    <cellStyle name="khanh 7 9" xfId="10486" xr:uid="{00000000-0005-0000-0000-0000E4280000}"/>
    <cellStyle name="khanh 8" xfId="10487" xr:uid="{00000000-0005-0000-0000-0000E5280000}"/>
    <cellStyle name="khanh 8 10" xfId="10488" xr:uid="{00000000-0005-0000-0000-0000E6280000}"/>
    <cellStyle name="khanh 8 11" xfId="10489" xr:uid="{00000000-0005-0000-0000-0000E7280000}"/>
    <cellStyle name="khanh 8 12" xfId="10490" xr:uid="{00000000-0005-0000-0000-0000E8280000}"/>
    <cellStyle name="khanh 8 13" xfId="10491" xr:uid="{00000000-0005-0000-0000-0000E9280000}"/>
    <cellStyle name="khanh 8 14" xfId="10492" xr:uid="{00000000-0005-0000-0000-0000EA280000}"/>
    <cellStyle name="khanh 8 15" xfId="10493" xr:uid="{00000000-0005-0000-0000-0000EB280000}"/>
    <cellStyle name="khanh 8 16" xfId="10494" xr:uid="{00000000-0005-0000-0000-0000EC280000}"/>
    <cellStyle name="khanh 8 17" xfId="10495" xr:uid="{00000000-0005-0000-0000-0000ED280000}"/>
    <cellStyle name="khanh 8 18" xfId="10496" xr:uid="{00000000-0005-0000-0000-0000EE280000}"/>
    <cellStyle name="khanh 8 2" xfId="10497" xr:uid="{00000000-0005-0000-0000-0000EF280000}"/>
    <cellStyle name="khanh 8 3" xfId="10498" xr:uid="{00000000-0005-0000-0000-0000F0280000}"/>
    <cellStyle name="khanh 8 4" xfId="10499" xr:uid="{00000000-0005-0000-0000-0000F1280000}"/>
    <cellStyle name="khanh 8 5" xfId="10500" xr:uid="{00000000-0005-0000-0000-0000F2280000}"/>
    <cellStyle name="khanh 8 6" xfId="10501" xr:uid="{00000000-0005-0000-0000-0000F3280000}"/>
    <cellStyle name="khanh 8 7" xfId="10502" xr:uid="{00000000-0005-0000-0000-0000F4280000}"/>
    <cellStyle name="khanh 8 8" xfId="10503" xr:uid="{00000000-0005-0000-0000-0000F5280000}"/>
    <cellStyle name="khanh 8 9" xfId="10504" xr:uid="{00000000-0005-0000-0000-0000F6280000}"/>
    <cellStyle name="khanh 9" xfId="10505" xr:uid="{00000000-0005-0000-0000-0000F7280000}"/>
    <cellStyle name="khung" xfId="10506" xr:uid="{00000000-0005-0000-0000-0000F8280000}"/>
    <cellStyle name="khung 10" xfId="10507" xr:uid="{00000000-0005-0000-0000-0000F9280000}"/>
    <cellStyle name="khung 11" xfId="10508" xr:uid="{00000000-0005-0000-0000-0000FA280000}"/>
    <cellStyle name="khung 12" xfId="10509" xr:uid="{00000000-0005-0000-0000-0000FB280000}"/>
    <cellStyle name="khung 13" xfId="10510" xr:uid="{00000000-0005-0000-0000-0000FC280000}"/>
    <cellStyle name="khung 14" xfId="10511" xr:uid="{00000000-0005-0000-0000-0000FD280000}"/>
    <cellStyle name="khung 15" xfId="10512" xr:uid="{00000000-0005-0000-0000-0000FE280000}"/>
    <cellStyle name="khung 16" xfId="10513" xr:uid="{00000000-0005-0000-0000-0000FF280000}"/>
    <cellStyle name="khung 17" xfId="10514" xr:uid="{00000000-0005-0000-0000-000000290000}"/>
    <cellStyle name="khung 18" xfId="10515" xr:uid="{00000000-0005-0000-0000-000001290000}"/>
    <cellStyle name="khung 2" xfId="10516" xr:uid="{00000000-0005-0000-0000-000002290000}"/>
    <cellStyle name="khung 3" xfId="10517" xr:uid="{00000000-0005-0000-0000-000003290000}"/>
    <cellStyle name="khung 4" xfId="10518" xr:uid="{00000000-0005-0000-0000-000004290000}"/>
    <cellStyle name="khung 5" xfId="10519" xr:uid="{00000000-0005-0000-0000-000005290000}"/>
    <cellStyle name="khung 6" xfId="10520" xr:uid="{00000000-0005-0000-0000-000006290000}"/>
    <cellStyle name="khung 7" xfId="10521" xr:uid="{00000000-0005-0000-0000-000007290000}"/>
    <cellStyle name="khung 8" xfId="10522" xr:uid="{00000000-0005-0000-0000-000008290000}"/>
    <cellStyle name="khung 9" xfId="10523" xr:uid="{00000000-0005-0000-0000-000009290000}"/>
    <cellStyle name="Kiểm tra Ô" xfId="10197" xr:uid="{00000000-0005-0000-0000-0000C3270000}"/>
    <cellStyle name="Kiểm tra Ô 10" xfId="10198" xr:uid="{00000000-0005-0000-0000-0000C4270000}"/>
    <cellStyle name="Kiểm tra Ô 11" xfId="10199" xr:uid="{00000000-0005-0000-0000-0000C5270000}"/>
    <cellStyle name="Kiểm tra Ô 12" xfId="10200" xr:uid="{00000000-0005-0000-0000-0000C6270000}"/>
    <cellStyle name="Kiểm tra Ô 13" xfId="10201" xr:uid="{00000000-0005-0000-0000-0000C7270000}"/>
    <cellStyle name="Kiểm tra Ô 14" xfId="10202" xr:uid="{00000000-0005-0000-0000-0000C8270000}"/>
    <cellStyle name="Kiểm tra Ô 15" xfId="10203" xr:uid="{00000000-0005-0000-0000-0000C9270000}"/>
    <cellStyle name="Kiểm tra Ô 16" xfId="10204" xr:uid="{00000000-0005-0000-0000-0000CA270000}"/>
    <cellStyle name="Kiểm tra Ô 17" xfId="10205" xr:uid="{00000000-0005-0000-0000-0000CB270000}"/>
    <cellStyle name="Kiểm tra Ô 18" xfId="10206" xr:uid="{00000000-0005-0000-0000-0000CC270000}"/>
    <cellStyle name="Kiểm tra Ô 2" xfId="10207" xr:uid="{00000000-0005-0000-0000-0000CD270000}"/>
    <cellStyle name="Kiểm tra Ô 3" xfId="10208" xr:uid="{00000000-0005-0000-0000-0000CE270000}"/>
    <cellStyle name="Kiểm tra Ô 4" xfId="10209" xr:uid="{00000000-0005-0000-0000-0000CF270000}"/>
    <cellStyle name="Kiểm tra Ô 5" xfId="10210" xr:uid="{00000000-0005-0000-0000-0000D0270000}"/>
    <cellStyle name="Kiểm tra Ô 6" xfId="10211" xr:uid="{00000000-0005-0000-0000-0000D1270000}"/>
    <cellStyle name="Kiểm tra Ô 7" xfId="10212" xr:uid="{00000000-0005-0000-0000-0000D2270000}"/>
    <cellStyle name="Kiểm tra Ô 8" xfId="10213" xr:uid="{00000000-0005-0000-0000-0000D3270000}"/>
    <cellStyle name="Kiểm tra Ô 9" xfId="10214" xr:uid="{00000000-0005-0000-0000-0000D4270000}"/>
    <cellStyle name="Kiểu 1" xfId="10215" xr:uid="{00000000-0005-0000-0000-0000D5270000}"/>
    <cellStyle name="KLBXUNG" xfId="10216" xr:uid="{00000000-0005-0000-0000-0000D6270000}"/>
    <cellStyle name="KLBXUNG 10" xfId="10217" xr:uid="{00000000-0005-0000-0000-0000D7270000}"/>
    <cellStyle name="KLBXUNG 11" xfId="10218" xr:uid="{00000000-0005-0000-0000-0000D8270000}"/>
    <cellStyle name="KLBXUNG 12" xfId="10219" xr:uid="{00000000-0005-0000-0000-0000D9270000}"/>
    <cellStyle name="KLBXUNG 13" xfId="10220" xr:uid="{00000000-0005-0000-0000-0000DA270000}"/>
    <cellStyle name="KLBXUNG 14" xfId="10221" xr:uid="{00000000-0005-0000-0000-0000DB270000}"/>
    <cellStyle name="KLBXUNG 15" xfId="10222" xr:uid="{00000000-0005-0000-0000-0000DC270000}"/>
    <cellStyle name="KLBXUNG 16" xfId="10223" xr:uid="{00000000-0005-0000-0000-0000DD270000}"/>
    <cellStyle name="KLBXUNG 17" xfId="10224" xr:uid="{00000000-0005-0000-0000-0000DE270000}"/>
    <cellStyle name="KLBXUNG 18" xfId="10225" xr:uid="{00000000-0005-0000-0000-0000DF270000}"/>
    <cellStyle name="KLBXUNG 19" xfId="10226" xr:uid="{00000000-0005-0000-0000-0000E0270000}"/>
    <cellStyle name="KLBXUNG 2" xfId="10227" xr:uid="{00000000-0005-0000-0000-0000E1270000}"/>
    <cellStyle name="KLBXUNG 2 10" xfId="10228" xr:uid="{00000000-0005-0000-0000-0000E2270000}"/>
    <cellStyle name="KLBXUNG 2 11" xfId="10229" xr:uid="{00000000-0005-0000-0000-0000E3270000}"/>
    <cellStyle name="KLBXUNG 2 12" xfId="10230" xr:uid="{00000000-0005-0000-0000-0000E4270000}"/>
    <cellStyle name="KLBXUNG 2 13" xfId="10231" xr:uid="{00000000-0005-0000-0000-0000E5270000}"/>
    <cellStyle name="KLBXUNG 2 14" xfId="10232" xr:uid="{00000000-0005-0000-0000-0000E6270000}"/>
    <cellStyle name="KLBXUNG 2 15" xfId="10233" xr:uid="{00000000-0005-0000-0000-0000E7270000}"/>
    <cellStyle name="KLBXUNG 2 16" xfId="10234" xr:uid="{00000000-0005-0000-0000-0000E8270000}"/>
    <cellStyle name="KLBXUNG 2 17" xfId="10235" xr:uid="{00000000-0005-0000-0000-0000E9270000}"/>
    <cellStyle name="KLBXUNG 2 18" xfId="10236" xr:uid="{00000000-0005-0000-0000-0000EA270000}"/>
    <cellStyle name="KLBXUNG 2 2" xfId="10237" xr:uid="{00000000-0005-0000-0000-0000EB270000}"/>
    <cellStyle name="KLBXUNG 2 3" xfId="10238" xr:uid="{00000000-0005-0000-0000-0000EC270000}"/>
    <cellStyle name="KLBXUNG 2 4" xfId="10239" xr:uid="{00000000-0005-0000-0000-0000ED270000}"/>
    <cellStyle name="KLBXUNG 2 5" xfId="10240" xr:uid="{00000000-0005-0000-0000-0000EE270000}"/>
    <cellStyle name="KLBXUNG 2 6" xfId="10241" xr:uid="{00000000-0005-0000-0000-0000EF270000}"/>
    <cellStyle name="KLBXUNG 2 7" xfId="10242" xr:uid="{00000000-0005-0000-0000-0000F0270000}"/>
    <cellStyle name="KLBXUNG 2 8" xfId="10243" xr:uid="{00000000-0005-0000-0000-0000F1270000}"/>
    <cellStyle name="KLBXUNG 2 9" xfId="10244" xr:uid="{00000000-0005-0000-0000-0000F2270000}"/>
    <cellStyle name="KLBXUNG 20" xfId="10245" xr:uid="{00000000-0005-0000-0000-0000F3270000}"/>
    <cellStyle name="KLBXUNG 21" xfId="10246" xr:uid="{00000000-0005-0000-0000-0000F4270000}"/>
    <cellStyle name="KLBXUNG 22" xfId="10247" xr:uid="{00000000-0005-0000-0000-0000F5270000}"/>
    <cellStyle name="KLBXUNG 23" xfId="10248" xr:uid="{00000000-0005-0000-0000-0000F6270000}"/>
    <cellStyle name="KLBXUNG 24" xfId="10249" xr:uid="{00000000-0005-0000-0000-0000F7270000}"/>
    <cellStyle name="KLBXUNG 25" xfId="10250" xr:uid="{00000000-0005-0000-0000-0000F8270000}"/>
    <cellStyle name="KLBXUNG 3" xfId="10251" xr:uid="{00000000-0005-0000-0000-0000F9270000}"/>
    <cellStyle name="KLBXUNG 3 10" xfId="10252" xr:uid="{00000000-0005-0000-0000-0000FA270000}"/>
    <cellStyle name="KLBXUNG 3 11" xfId="10253" xr:uid="{00000000-0005-0000-0000-0000FB270000}"/>
    <cellStyle name="KLBXUNG 3 12" xfId="10254" xr:uid="{00000000-0005-0000-0000-0000FC270000}"/>
    <cellStyle name="KLBXUNG 3 13" xfId="10255" xr:uid="{00000000-0005-0000-0000-0000FD270000}"/>
    <cellStyle name="KLBXUNG 3 14" xfId="10256" xr:uid="{00000000-0005-0000-0000-0000FE270000}"/>
    <cellStyle name="KLBXUNG 3 15" xfId="10257" xr:uid="{00000000-0005-0000-0000-0000FF270000}"/>
    <cellStyle name="KLBXUNG 3 16" xfId="10258" xr:uid="{00000000-0005-0000-0000-000000280000}"/>
    <cellStyle name="KLBXUNG 3 17" xfId="10259" xr:uid="{00000000-0005-0000-0000-000001280000}"/>
    <cellStyle name="KLBXUNG 3 18" xfId="10260" xr:uid="{00000000-0005-0000-0000-000002280000}"/>
    <cellStyle name="KLBXUNG 3 2" xfId="10261" xr:uid="{00000000-0005-0000-0000-000003280000}"/>
    <cellStyle name="KLBXUNG 3 3" xfId="10262" xr:uid="{00000000-0005-0000-0000-000004280000}"/>
    <cellStyle name="KLBXUNG 3 4" xfId="10263" xr:uid="{00000000-0005-0000-0000-000005280000}"/>
    <cellStyle name="KLBXUNG 3 5" xfId="10264" xr:uid="{00000000-0005-0000-0000-000006280000}"/>
    <cellStyle name="KLBXUNG 3 6" xfId="10265" xr:uid="{00000000-0005-0000-0000-000007280000}"/>
    <cellStyle name="KLBXUNG 3 7" xfId="10266" xr:uid="{00000000-0005-0000-0000-000008280000}"/>
    <cellStyle name="KLBXUNG 3 8" xfId="10267" xr:uid="{00000000-0005-0000-0000-000009280000}"/>
    <cellStyle name="KLBXUNG 3 9" xfId="10268" xr:uid="{00000000-0005-0000-0000-00000A280000}"/>
    <cellStyle name="KLBXUNG 4" xfId="10269" xr:uid="{00000000-0005-0000-0000-00000B280000}"/>
    <cellStyle name="KLBXUNG 4 10" xfId="10270" xr:uid="{00000000-0005-0000-0000-00000C280000}"/>
    <cellStyle name="KLBXUNG 4 11" xfId="10271" xr:uid="{00000000-0005-0000-0000-00000D280000}"/>
    <cellStyle name="KLBXUNG 4 12" xfId="10272" xr:uid="{00000000-0005-0000-0000-00000E280000}"/>
    <cellStyle name="KLBXUNG 4 13" xfId="10273" xr:uid="{00000000-0005-0000-0000-00000F280000}"/>
    <cellStyle name="KLBXUNG 4 14" xfId="10274" xr:uid="{00000000-0005-0000-0000-000010280000}"/>
    <cellStyle name="KLBXUNG 4 15" xfId="10275" xr:uid="{00000000-0005-0000-0000-000011280000}"/>
    <cellStyle name="KLBXUNG 4 16" xfId="10276" xr:uid="{00000000-0005-0000-0000-000012280000}"/>
    <cellStyle name="KLBXUNG 4 17" xfId="10277" xr:uid="{00000000-0005-0000-0000-000013280000}"/>
    <cellStyle name="KLBXUNG 4 18" xfId="10278" xr:uid="{00000000-0005-0000-0000-000014280000}"/>
    <cellStyle name="KLBXUNG 4 2" xfId="10279" xr:uid="{00000000-0005-0000-0000-000015280000}"/>
    <cellStyle name="KLBXUNG 4 3" xfId="10280" xr:uid="{00000000-0005-0000-0000-000016280000}"/>
    <cellStyle name="KLBXUNG 4 4" xfId="10281" xr:uid="{00000000-0005-0000-0000-000017280000}"/>
    <cellStyle name="KLBXUNG 4 5" xfId="10282" xr:uid="{00000000-0005-0000-0000-000018280000}"/>
    <cellStyle name="KLBXUNG 4 6" xfId="10283" xr:uid="{00000000-0005-0000-0000-000019280000}"/>
    <cellStyle name="KLBXUNG 4 7" xfId="10284" xr:uid="{00000000-0005-0000-0000-00001A280000}"/>
    <cellStyle name="KLBXUNG 4 8" xfId="10285" xr:uid="{00000000-0005-0000-0000-00001B280000}"/>
    <cellStyle name="KLBXUNG 4 9" xfId="10286" xr:uid="{00000000-0005-0000-0000-00001C280000}"/>
    <cellStyle name="KLBXUNG 5" xfId="10287" xr:uid="{00000000-0005-0000-0000-00001D280000}"/>
    <cellStyle name="KLBXUNG 5 10" xfId="10288" xr:uid="{00000000-0005-0000-0000-00001E280000}"/>
    <cellStyle name="KLBXUNG 5 11" xfId="10289" xr:uid="{00000000-0005-0000-0000-00001F280000}"/>
    <cellStyle name="KLBXUNG 5 12" xfId="10290" xr:uid="{00000000-0005-0000-0000-000020280000}"/>
    <cellStyle name="KLBXUNG 5 13" xfId="10291" xr:uid="{00000000-0005-0000-0000-000021280000}"/>
    <cellStyle name="KLBXUNG 5 14" xfId="10292" xr:uid="{00000000-0005-0000-0000-000022280000}"/>
    <cellStyle name="KLBXUNG 5 15" xfId="10293" xr:uid="{00000000-0005-0000-0000-000023280000}"/>
    <cellStyle name="KLBXUNG 5 16" xfId="10294" xr:uid="{00000000-0005-0000-0000-000024280000}"/>
    <cellStyle name="KLBXUNG 5 17" xfId="10295" xr:uid="{00000000-0005-0000-0000-000025280000}"/>
    <cellStyle name="KLBXUNG 5 18" xfId="10296" xr:uid="{00000000-0005-0000-0000-000026280000}"/>
    <cellStyle name="KLBXUNG 5 2" xfId="10297" xr:uid="{00000000-0005-0000-0000-000027280000}"/>
    <cellStyle name="KLBXUNG 5 3" xfId="10298" xr:uid="{00000000-0005-0000-0000-000028280000}"/>
    <cellStyle name="KLBXUNG 5 4" xfId="10299" xr:uid="{00000000-0005-0000-0000-000029280000}"/>
    <cellStyle name="KLBXUNG 5 5" xfId="10300" xr:uid="{00000000-0005-0000-0000-00002A280000}"/>
    <cellStyle name="KLBXUNG 5 6" xfId="10301" xr:uid="{00000000-0005-0000-0000-00002B280000}"/>
    <cellStyle name="KLBXUNG 5 7" xfId="10302" xr:uid="{00000000-0005-0000-0000-00002C280000}"/>
    <cellStyle name="KLBXUNG 5 8" xfId="10303" xr:uid="{00000000-0005-0000-0000-00002D280000}"/>
    <cellStyle name="KLBXUNG 5 9" xfId="10304" xr:uid="{00000000-0005-0000-0000-00002E280000}"/>
    <cellStyle name="KLBXUNG 6" xfId="10305" xr:uid="{00000000-0005-0000-0000-00002F280000}"/>
    <cellStyle name="KLBXUNG 6 10" xfId="10306" xr:uid="{00000000-0005-0000-0000-000030280000}"/>
    <cellStyle name="KLBXUNG 6 11" xfId="10307" xr:uid="{00000000-0005-0000-0000-000031280000}"/>
    <cellStyle name="KLBXUNG 6 12" xfId="10308" xr:uid="{00000000-0005-0000-0000-000032280000}"/>
    <cellStyle name="KLBXUNG 6 13" xfId="10309" xr:uid="{00000000-0005-0000-0000-000033280000}"/>
    <cellStyle name="KLBXUNG 6 14" xfId="10310" xr:uid="{00000000-0005-0000-0000-000034280000}"/>
    <cellStyle name="KLBXUNG 6 15" xfId="10311" xr:uid="{00000000-0005-0000-0000-000035280000}"/>
    <cellStyle name="KLBXUNG 6 16" xfId="10312" xr:uid="{00000000-0005-0000-0000-000036280000}"/>
    <cellStyle name="KLBXUNG 6 17" xfId="10313" xr:uid="{00000000-0005-0000-0000-000037280000}"/>
    <cellStyle name="KLBXUNG 6 18" xfId="10314" xr:uid="{00000000-0005-0000-0000-000038280000}"/>
    <cellStyle name="KLBXUNG 6 2" xfId="10315" xr:uid="{00000000-0005-0000-0000-000039280000}"/>
    <cellStyle name="KLBXUNG 6 3" xfId="10316" xr:uid="{00000000-0005-0000-0000-00003A280000}"/>
    <cellStyle name="KLBXUNG 6 4" xfId="10317" xr:uid="{00000000-0005-0000-0000-00003B280000}"/>
    <cellStyle name="KLBXUNG 6 5" xfId="10318" xr:uid="{00000000-0005-0000-0000-00003C280000}"/>
    <cellStyle name="KLBXUNG 6 6" xfId="10319" xr:uid="{00000000-0005-0000-0000-00003D280000}"/>
    <cellStyle name="KLBXUNG 6 7" xfId="10320" xr:uid="{00000000-0005-0000-0000-00003E280000}"/>
    <cellStyle name="KLBXUNG 6 8" xfId="10321" xr:uid="{00000000-0005-0000-0000-00003F280000}"/>
    <cellStyle name="KLBXUNG 6 9" xfId="10322" xr:uid="{00000000-0005-0000-0000-000040280000}"/>
    <cellStyle name="KLBXUNG 7" xfId="10323" xr:uid="{00000000-0005-0000-0000-000041280000}"/>
    <cellStyle name="KLBXUNG 7 10" xfId="10324" xr:uid="{00000000-0005-0000-0000-000042280000}"/>
    <cellStyle name="KLBXUNG 7 11" xfId="10325" xr:uid="{00000000-0005-0000-0000-000043280000}"/>
    <cellStyle name="KLBXUNG 7 12" xfId="10326" xr:uid="{00000000-0005-0000-0000-000044280000}"/>
    <cellStyle name="KLBXUNG 7 13" xfId="10327" xr:uid="{00000000-0005-0000-0000-000045280000}"/>
    <cellStyle name="KLBXUNG 7 14" xfId="10328" xr:uid="{00000000-0005-0000-0000-000046280000}"/>
    <cellStyle name="KLBXUNG 7 15" xfId="10329" xr:uid="{00000000-0005-0000-0000-000047280000}"/>
    <cellStyle name="KLBXUNG 7 16" xfId="10330" xr:uid="{00000000-0005-0000-0000-000048280000}"/>
    <cellStyle name="KLBXUNG 7 17" xfId="10331" xr:uid="{00000000-0005-0000-0000-000049280000}"/>
    <cellStyle name="KLBXUNG 7 18" xfId="10332" xr:uid="{00000000-0005-0000-0000-00004A280000}"/>
    <cellStyle name="KLBXUNG 7 2" xfId="10333" xr:uid="{00000000-0005-0000-0000-00004B280000}"/>
    <cellStyle name="KLBXUNG 7 3" xfId="10334" xr:uid="{00000000-0005-0000-0000-00004C280000}"/>
    <cellStyle name="KLBXUNG 7 4" xfId="10335" xr:uid="{00000000-0005-0000-0000-00004D280000}"/>
    <cellStyle name="KLBXUNG 7 5" xfId="10336" xr:uid="{00000000-0005-0000-0000-00004E280000}"/>
    <cellStyle name="KLBXUNG 7 6" xfId="10337" xr:uid="{00000000-0005-0000-0000-00004F280000}"/>
    <cellStyle name="KLBXUNG 7 7" xfId="10338" xr:uid="{00000000-0005-0000-0000-000050280000}"/>
    <cellStyle name="KLBXUNG 7 8" xfId="10339" xr:uid="{00000000-0005-0000-0000-000051280000}"/>
    <cellStyle name="KLBXUNG 7 9" xfId="10340" xr:uid="{00000000-0005-0000-0000-000052280000}"/>
    <cellStyle name="KLBXUNG 8" xfId="10341" xr:uid="{00000000-0005-0000-0000-000053280000}"/>
    <cellStyle name="KLBXUNG 8 10" xfId="10342" xr:uid="{00000000-0005-0000-0000-000054280000}"/>
    <cellStyle name="KLBXUNG 8 11" xfId="10343" xr:uid="{00000000-0005-0000-0000-000055280000}"/>
    <cellStyle name="KLBXUNG 8 12" xfId="10344" xr:uid="{00000000-0005-0000-0000-000056280000}"/>
    <cellStyle name="KLBXUNG 8 13" xfId="10345" xr:uid="{00000000-0005-0000-0000-000057280000}"/>
    <cellStyle name="KLBXUNG 8 14" xfId="10346" xr:uid="{00000000-0005-0000-0000-000058280000}"/>
    <cellStyle name="KLBXUNG 8 15" xfId="10347" xr:uid="{00000000-0005-0000-0000-000059280000}"/>
    <cellStyle name="KLBXUNG 8 16" xfId="10348" xr:uid="{00000000-0005-0000-0000-00005A280000}"/>
    <cellStyle name="KLBXUNG 8 17" xfId="10349" xr:uid="{00000000-0005-0000-0000-00005B280000}"/>
    <cellStyle name="KLBXUNG 8 18" xfId="10350" xr:uid="{00000000-0005-0000-0000-00005C280000}"/>
    <cellStyle name="KLBXUNG 8 2" xfId="10351" xr:uid="{00000000-0005-0000-0000-00005D280000}"/>
    <cellStyle name="KLBXUNG 8 3" xfId="10352" xr:uid="{00000000-0005-0000-0000-00005E280000}"/>
    <cellStyle name="KLBXUNG 8 4" xfId="10353" xr:uid="{00000000-0005-0000-0000-00005F280000}"/>
    <cellStyle name="KLBXUNG 8 5" xfId="10354" xr:uid="{00000000-0005-0000-0000-000060280000}"/>
    <cellStyle name="KLBXUNG 8 6" xfId="10355" xr:uid="{00000000-0005-0000-0000-000061280000}"/>
    <cellStyle name="KLBXUNG 8 7" xfId="10356" xr:uid="{00000000-0005-0000-0000-000062280000}"/>
    <cellStyle name="KLBXUNG 8 8" xfId="10357" xr:uid="{00000000-0005-0000-0000-000063280000}"/>
    <cellStyle name="KLBXUNG 8 9" xfId="10358" xr:uid="{00000000-0005-0000-0000-000064280000}"/>
    <cellStyle name="KLBXUNG 9" xfId="10359" xr:uid="{00000000-0005-0000-0000-000065280000}"/>
    <cellStyle name="KLBXUNG_BQL-ok" xfId="10360" xr:uid="{00000000-0005-0000-0000-000066280000}"/>
    <cellStyle name="Ledger 17 x 11 in" xfId="10524" xr:uid="{00000000-0005-0000-0000-00000A290000}"/>
    <cellStyle name="Ledger 17 x 11 in 10" xfId="10525" xr:uid="{00000000-0005-0000-0000-00000B290000}"/>
    <cellStyle name="Ledger 17 x 11 in 11" xfId="10526" xr:uid="{00000000-0005-0000-0000-00000C290000}"/>
    <cellStyle name="Ledger 17 x 11 in 12" xfId="10527" xr:uid="{00000000-0005-0000-0000-00000D290000}"/>
    <cellStyle name="Ledger 17 x 11 in 13" xfId="10528" xr:uid="{00000000-0005-0000-0000-00000E290000}"/>
    <cellStyle name="Ledger 17 x 11 in 14" xfId="10529" xr:uid="{00000000-0005-0000-0000-00000F290000}"/>
    <cellStyle name="Ledger 17 x 11 in 15" xfId="10530" xr:uid="{00000000-0005-0000-0000-000010290000}"/>
    <cellStyle name="Ledger 17 x 11 in 16" xfId="10531" xr:uid="{00000000-0005-0000-0000-000011290000}"/>
    <cellStyle name="Ledger 17 x 11 in 17" xfId="10532" xr:uid="{00000000-0005-0000-0000-000012290000}"/>
    <cellStyle name="Ledger 17 x 11 in 18" xfId="10533" xr:uid="{00000000-0005-0000-0000-000013290000}"/>
    <cellStyle name="Ledger 17 x 11 in 2" xfId="10534" xr:uid="{00000000-0005-0000-0000-000014290000}"/>
    <cellStyle name="Ledger 17 x 11 in 3" xfId="10535" xr:uid="{00000000-0005-0000-0000-000015290000}"/>
    <cellStyle name="Ledger 17 x 11 in 4" xfId="10536" xr:uid="{00000000-0005-0000-0000-000016290000}"/>
    <cellStyle name="Ledger 17 x 11 in 5" xfId="10537" xr:uid="{00000000-0005-0000-0000-000017290000}"/>
    <cellStyle name="Ledger 17 x 11 in 6" xfId="10538" xr:uid="{00000000-0005-0000-0000-000018290000}"/>
    <cellStyle name="Ledger 17 x 11 in 7" xfId="10539" xr:uid="{00000000-0005-0000-0000-000019290000}"/>
    <cellStyle name="Ledger 17 x 11 in 8" xfId="10540" xr:uid="{00000000-0005-0000-0000-00001A290000}"/>
    <cellStyle name="Ledger 17 x 11 in 9" xfId="10541" xr:uid="{00000000-0005-0000-0000-00001B290000}"/>
    <cellStyle name="left" xfId="10542" xr:uid="{00000000-0005-0000-0000-00001C290000}"/>
    <cellStyle name="left 10" xfId="10543" xr:uid="{00000000-0005-0000-0000-00001D290000}"/>
    <cellStyle name="left 11" xfId="10544" xr:uid="{00000000-0005-0000-0000-00001E290000}"/>
    <cellStyle name="left 12" xfId="10545" xr:uid="{00000000-0005-0000-0000-00001F290000}"/>
    <cellStyle name="left 13" xfId="10546" xr:uid="{00000000-0005-0000-0000-000020290000}"/>
    <cellStyle name="left 14" xfId="10547" xr:uid="{00000000-0005-0000-0000-000021290000}"/>
    <cellStyle name="left 15" xfId="10548" xr:uid="{00000000-0005-0000-0000-000022290000}"/>
    <cellStyle name="left 16" xfId="10549" xr:uid="{00000000-0005-0000-0000-000023290000}"/>
    <cellStyle name="left 17" xfId="10550" xr:uid="{00000000-0005-0000-0000-000024290000}"/>
    <cellStyle name="left 18" xfId="10551" xr:uid="{00000000-0005-0000-0000-000025290000}"/>
    <cellStyle name="left 2" xfId="10552" xr:uid="{00000000-0005-0000-0000-000026290000}"/>
    <cellStyle name="left 3" xfId="10553" xr:uid="{00000000-0005-0000-0000-000027290000}"/>
    <cellStyle name="left 4" xfId="10554" xr:uid="{00000000-0005-0000-0000-000028290000}"/>
    <cellStyle name="left 5" xfId="10555" xr:uid="{00000000-0005-0000-0000-000029290000}"/>
    <cellStyle name="left 6" xfId="10556" xr:uid="{00000000-0005-0000-0000-00002A290000}"/>
    <cellStyle name="left 7" xfId="10557" xr:uid="{00000000-0005-0000-0000-00002B290000}"/>
    <cellStyle name="left 8" xfId="10558" xr:uid="{00000000-0005-0000-0000-00002C290000}"/>
    <cellStyle name="left 9" xfId="10559" xr:uid="{00000000-0005-0000-0000-00002D290000}"/>
    <cellStyle name="Line" xfId="10560" xr:uid="{00000000-0005-0000-0000-00002E290000}"/>
    <cellStyle name="Line 10" xfId="10561" xr:uid="{00000000-0005-0000-0000-00002F290000}"/>
    <cellStyle name="Line 11" xfId="10562" xr:uid="{00000000-0005-0000-0000-000030290000}"/>
    <cellStyle name="Line 12" xfId="10563" xr:uid="{00000000-0005-0000-0000-000031290000}"/>
    <cellStyle name="Line 13" xfId="10564" xr:uid="{00000000-0005-0000-0000-000032290000}"/>
    <cellStyle name="Line 14" xfId="10565" xr:uid="{00000000-0005-0000-0000-000033290000}"/>
    <cellStyle name="Line 15" xfId="10566" xr:uid="{00000000-0005-0000-0000-000034290000}"/>
    <cellStyle name="Line 16" xfId="10567" xr:uid="{00000000-0005-0000-0000-000035290000}"/>
    <cellStyle name="Line 17" xfId="10568" xr:uid="{00000000-0005-0000-0000-000036290000}"/>
    <cellStyle name="Line 18" xfId="10569" xr:uid="{00000000-0005-0000-0000-000037290000}"/>
    <cellStyle name="Line 2" xfId="10570" xr:uid="{00000000-0005-0000-0000-000038290000}"/>
    <cellStyle name="Line 3" xfId="10571" xr:uid="{00000000-0005-0000-0000-000039290000}"/>
    <cellStyle name="Line 4" xfId="10572" xr:uid="{00000000-0005-0000-0000-00003A290000}"/>
    <cellStyle name="Line 5" xfId="10573" xr:uid="{00000000-0005-0000-0000-00003B290000}"/>
    <cellStyle name="Line 6" xfId="10574" xr:uid="{00000000-0005-0000-0000-00003C290000}"/>
    <cellStyle name="Line 7" xfId="10575" xr:uid="{00000000-0005-0000-0000-00003D290000}"/>
    <cellStyle name="Line 8" xfId="10576" xr:uid="{00000000-0005-0000-0000-00003E290000}"/>
    <cellStyle name="Line 9" xfId="10577" xr:uid="{00000000-0005-0000-0000-00003F290000}"/>
    <cellStyle name="Link Currency (0)" xfId="10578" xr:uid="{00000000-0005-0000-0000-000040290000}"/>
    <cellStyle name="Link Currency (0) 10" xfId="10579" xr:uid="{00000000-0005-0000-0000-000041290000}"/>
    <cellStyle name="Link Currency (0) 11" xfId="10580" xr:uid="{00000000-0005-0000-0000-000042290000}"/>
    <cellStyle name="Link Currency (0) 12" xfId="10581" xr:uid="{00000000-0005-0000-0000-000043290000}"/>
    <cellStyle name="Link Currency (0) 13" xfId="10582" xr:uid="{00000000-0005-0000-0000-000044290000}"/>
    <cellStyle name="Link Currency (0) 14" xfId="10583" xr:uid="{00000000-0005-0000-0000-000045290000}"/>
    <cellStyle name="Link Currency (0) 15" xfId="10584" xr:uid="{00000000-0005-0000-0000-000046290000}"/>
    <cellStyle name="Link Currency (0) 16" xfId="10585" xr:uid="{00000000-0005-0000-0000-000047290000}"/>
    <cellStyle name="Link Currency (0) 17" xfId="10586" xr:uid="{00000000-0005-0000-0000-000048290000}"/>
    <cellStyle name="Link Currency (0) 18" xfId="10587" xr:uid="{00000000-0005-0000-0000-000049290000}"/>
    <cellStyle name="Link Currency (0) 19" xfId="10588" xr:uid="{00000000-0005-0000-0000-00004A290000}"/>
    <cellStyle name="Link Currency (0) 2" xfId="10589" xr:uid="{00000000-0005-0000-0000-00004B290000}"/>
    <cellStyle name="Link Currency (0) 20" xfId="10590" xr:uid="{00000000-0005-0000-0000-00004C290000}"/>
    <cellStyle name="Link Currency (0) 21" xfId="10591" xr:uid="{00000000-0005-0000-0000-00004D290000}"/>
    <cellStyle name="Link Currency (0) 3" xfId="10592" xr:uid="{00000000-0005-0000-0000-00004E290000}"/>
    <cellStyle name="Link Currency (0) 4" xfId="10593" xr:uid="{00000000-0005-0000-0000-00004F290000}"/>
    <cellStyle name="Link Currency (0) 5" xfId="10594" xr:uid="{00000000-0005-0000-0000-000050290000}"/>
    <cellStyle name="Link Currency (0) 6" xfId="10595" xr:uid="{00000000-0005-0000-0000-000051290000}"/>
    <cellStyle name="Link Currency (0) 7" xfId="10596" xr:uid="{00000000-0005-0000-0000-000052290000}"/>
    <cellStyle name="Link Currency (0) 8" xfId="10597" xr:uid="{00000000-0005-0000-0000-000053290000}"/>
    <cellStyle name="Link Currency (0) 9" xfId="10598" xr:uid="{00000000-0005-0000-0000-000054290000}"/>
    <cellStyle name="Link Currency (0)_BQL-ok" xfId="10599" xr:uid="{00000000-0005-0000-0000-000055290000}"/>
    <cellStyle name="Link Currency (2)" xfId="10600" xr:uid="{00000000-0005-0000-0000-000056290000}"/>
    <cellStyle name="Link Currency (2) 10" xfId="10601" xr:uid="{00000000-0005-0000-0000-000057290000}"/>
    <cellStyle name="Link Currency (2) 11" xfId="10602" xr:uid="{00000000-0005-0000-0000-000058290000}"/>
    <cellStyle name="Link Currency (2) 12" xfId="10603" xr:uid="{00000000-0005-0000-0000-000059290000}"/>
    <cellStyle name="Link Currency (2) 13" xfId="10604" xr:uid="{00000000-0005-0000-0000-00005A290000}"/>
    <cellStyle name="Link Currency (2) 14" xfId="10605" xr:uid="{00000000-0005-0000-0000-00005B290000}"/>
    <cellStyle name="Link Currency (2) 15" xfId="10606" xr:uid="{00000000-0005-0000-0000-00005C290000}"/>
    <cellStyle name="Link Currency (2) 16" xfId="10607" xr:uid="{00000000-0005-0000-0000-00005D290000}"/>
    <cellStyle name="Link Currency (2) 17" xfId="10608" xr:uid="{00000000-0005-0000-0000-00005E290000}"/>
    <cellStyle name="Link Currency (2) 18" xfId="10609" xr:uid="{00000000-0005-0000-0000-00005F290000}"/>
    <cellStyle name="Link Currency (2) 2" xfId="10610" xr:uid="{00000000-0005-0000-0000-000060290000}"/>
    <cellStyle name="Link Currency (2) 3" xfId="10611" xr:uid="{00000000-0005-0000-0000-000061290000}"/>
    <cellStyle name="Link Currency (2) 4" xfId="10612" xr:uid="{00000000-0005-0000-0000-000062290000}"/>
    <cellStyle name="Link Currency (2) 5" xfId="10613" xr:uid="{00000000-0005-0000-0000-000063290000}"/>
    <cellStyle name="Link Currency (2) 6" xfId="10614" xr:uid="{00000000-0005-0000-0000-000064290000}"/>
    <cellStyle name="Link Currency (2) 7" xfId="10615" xr:uid="{00000000-0005-0000-0000-000065290000}"/>
    <cellStyle name="Link Currency (2) 8" xfId="10616" xr:uid="{00000000-0005-0000-0000-000066290000}"/>
    <cellStyle name="Link Currency (2) 9" xfId="10617" xr:uid="{00000000-0005-0000-0000-000067290000}"/>
    <cellStyle name="Link Units (0)" xfId="10618" xr:uid="{00000000-0005-0000-0000-000068290000}"/>
    <cellStyle name="Link Units (0) 10" xfId="10619" xr:uid="{00000000-0005-0000-0000-000069290000}"/>
    <cellStyle name="Link Units (0) 11" xfId="10620" xr:uid="{00000000-0005-0000-0000-00006A290000}"/>
    <cellStyle name="Link Units (0) 12" xfId="10621" xr:uid="{00000000-0005-0000-0000-00006B290000}"/>
    <cellStyle name="Link Units (0) 13" xfId="10622" xr:uid="{00000000-0005-0000-0000-00006C290000}"/>
    <cellStyle name="Link Units (0) 14" xfId="10623" xr:uid="{00000000-0005-0000-0000-00006D290000}"/>
    <cellStyle name="Link Units (0) 15" xfId="10624" xr:uid="{00000000-0005-0000-0000-00006E290000}"/>
    <cellStyle name="Link Units (0) 16" xfId="10625" xr:uid="{00000000-0005-0000-0000-00006F290000}"/>
    <cellStyle name="Link Units (0) 17" xfId="10626" xr:uid="{00000000-0005-0000-0000-000070290000}"/>
    <cellStyle name="Link Units (0) 18" xfId="10627" xr:uid="{00000000-0005-0000-0000-000071290000}"/>
    <cellStyle name="Link Units (0) 19" xfId="10628" xr:uid="{00000000-0005-0000-0000-000072290000}"/>
    <cellStyle name="Link Units (0) 2" xfId="10629" xr:uid="{00000000-0005-0000-0000-000073290000}"/>
    <cellStyle name="Link Units (0) 20" xfId="10630" xr:uid="{00000000-0005-0000-0000-000074290000}"/>
    <cellStyle name="Link Units (0) 21" xfId="10631" xr:uid="{00000000-0005-0000-0000-000075290000}"/>
    <cellStyle name="Link Units (0) 3" xfId="10632" xr:uid="{00000000-0005-0000-0000-000076290000}"/>
    <cellStyle name="Link Units (0) 4" xfId="10633" xr:uid="{00000000-0005-0000-0000-000077290000}"/>
    <cellStyle name="Link Units (0) 5" xfId="10634" xr:uid="{00000000-0005-0000-0000-000078290000}"/>
    <cellStyle name="Link Units (0) 6" xfId="10635" xr:uid="{00000000-0005-0000-0000-000079290000}"/>
    <cellStyle name="Link Units (0) 7" xfId="10636" xr:uid="{00000000-0005-0000-0000-00007A290000}"/>
    <cellStyle name="Link Units (0) 8" xfId="10637" xr:uid="{00000000-0005-0000-0000-00007B290000}"/>
    <cellStyle name="Link Units (0) 9" xfId="10638" xr:uid="{00000000-0005-0000-0000-00007C290000}"/>
    <cellStyle name="Link Units (0)_BQL-ok" xfId="10639" xr:uid="{00000000-0005-0000-0000-00007D290000}"/>
    <cellStyle name="Link Units (1)" xfId="10640" xr:uid="{00000000-0005-0000-0000-00007E290000}"/>
    <cellStyle name="Link Units (1) 10" xfId="10641" xr:uid="{00000000-0005-0000-0000-00007F290000}"/>
    <cellStyle name="Link Units (1) 11" xfId="10642" xr:uid="{00000000-0005-0000-0000-000080290000}"/>
    <cellStyle name="Link Units (1) 12" xfId="10643" xr:uid="{00000000-0005-0000-0000-000081290000}"/>
    <cellStyle name="Link Units (1) 13" xfId="10644" xr:uid="{00000000-0005-0000-0000-000082290000}"/>
    <cellStyle name="Link Units (1) 14" xfId="10645" xr:uid="{00000000-0005-0000-0000-000083290000}"/>
    <cellStyle name="Link Units (1) 15" xfId="10646" xr:uid="{00000000-0005-0000-0000-000084290000}"/>
    <cellStyle name="Link Units (1) 16" xfId="10647" xr:uid="{00000000-0005-0000-0000-000085290000}"/>
    <cellStyle name="Link Units (1) 17" xfId="10648" xr:uid="{00000000-0005-0000-0000-000086290000}"/>
    <cellStyle name="Link Units (1) 18" xfId="10649" xr:uid="{00000000-0005-0000-0000-000087290000}"/>
    <cellStyle name="Link Units (1) 19" xfId="10650" xr:uid="{00000000-0005-0000-0000-000088290000}"/>
    <cellStyle name="Link Units (1) 2" xfId="10651" xr:uid="{00000000-0005-0000-0000-000089290000}"/>
    <cellStyle name="Link Units (1) 2 10" xfId="10652" xr:uid="{00000000-0005-0000-0000-00008A290000}"/>
    <cellStyle name="Link Units (1) 2 11" xfId="10653" xr:uid="{00000000-0005-0000-0000-00008B290000}"/>
    <cellStyle name="Link Units (1) 2 12" xfId="10654" xr:uid="{00000000-0005-0000-0000-00008C290000}"/>
    <cellStyle name="Link Units (1) 2 13" xfId="10655" xr:uid="{00000000-0005-0000-0000-00008D290000}"/>
    <cellStyle name="Link Units (1) 2 14" xfId="10656" xr:uid="{00000000-0005-0000-0000-00008E290000}"/>
    <cellStyle name="Link Units (1) 2 15" xfId="10657" xr:uid="{00000000-0005-0000-0000-00008F290000}"/>
    <cellStyle name="Link Units (1) 2 16" xfId="10658" xr:uid="{00000000-0005-0000-0000-000090290000}"/>
    <cellStyle name="Link Units (1) 2 17" xfId="10659" xr:uid="{00000000-0005-0000-0000-000091290000}"/>
    <cellStyle name="Link Units (1) 2 18" xfId="10660" xr:uid="{00000000-0005-0000-0000-000092290000}"/>
    <cellStyle name="Link Units (1) 2 2" xfId="10661" xr:uid="{00000000-0005-0000-0000-000093290000}"/>
    <cellStyle name="Link Units (1) 2 3" xfId="10662" xr:uid="{00000000-0005-0000-0000-000094290000}"/>
    <cellStyle name="Link Units (1) 2 4" xfId="10663" xr:uid="{00000000-0005-0000-0000-000095290000}"/>
    <cellStyle name="Link Units (1) 2 5" xfId="10664" xr:uid="{00000000-0005-0000-0000-000096290000}"/>
    <cellStyle name="Link Units (1) 2 6" xfId="10665" xr:uid="{00000000-0005-0000-0000-000097290000}"/>
    <cellStyle name="Link Units (1) 2 7" xfId="10666" xr:uid="{00000000-0005-0000-0000-000098290000}"/>
    <cellStyle name="Link Units (1) 2 8" xfId="10667" xr:uid="{00000000-0005-0000-0000-000099290000}"/>
    <cellStyle name="Link Units (1) 2 9" xfId="10668" xr:uid="{00000000-0005-0000-0000-00009A290000}"/>
    <cellStyle name="Link Units (1) 20" xfId="10669" xr:uid="{00000000-0005-0000-0000-00009B290000}"/>
    <cellStyle name="Link Units (1) 21" xfId="10670" xr:uid="{00000000-0005-0000-0000-00009C290000}"/>
    <cellStyle name="Link Units (1) 22" xfId="10671" xr:uid="{00000000-0005-0000-0000-00009D290000}"/>
    <cellStyle name="Link Units (1) 23" xfId="10672" xr:uid="{00000000-0005-0000-0000-00009E290000}"/>
    <cellStyle name="Link Units (1) 24" xfId="10673" xr:uid="{00000000-0005-0000-0000-00009F290000}"/>
    <cellStyle name="Link Units (1) 25" xfId="10674" xr:uid="{00000000-0005-0000-0000-0000A0290000}"/>
    <cellStyle name="Link Units (1) 26" xfId="10675" xr:uid="{00000000-0005-0000-0000-0000A1290000}"/>
    <cellStyle name="Link Units (1) 27" xfId="10676" xr:uid="{00000000-0005-0000-0000-0000A2290000}"/>
    <cellStyle name="Link Units (1) 28" xfId="10677" xr:uid="{00000000-0005-0000-0000-0000A3290000}"/>
    <cellStyle name="Link Units (1) 3" xfId="10678" xr:uid="{00000000-0005-0000-0000-0000A4290000}"/>
    <cellStyle name="Link Units (1) 3 10" xfId="10679" xr:uid="{00000000-0005-0000-0000-0000A5290000}"/>
    <cellStyle name="Link Units (1) 3 11" xfId="10680" xr:uid="{00000000-0005-0000-0000-0000A6290000}"/>
    <cellStyle name="Link Units (1) 3 12" xfId="10681" xr:uid="{00000000-0005-0000-0000-0000A7290000}"/>
    <cellStyle name="Link Units (1) 3 13" xfId="10682" xr:uid="{00000000-0005-0000-0000-0000A8290000}"/>
    <cellStyle name="Link Units (1) 3 14" xfId="10683" xr:uid="{00000000-0005-0000-0000-0000A9290000}"/>
    <cellStyle name="Link Units (1) 3 15" xfId="10684" xr:uid="{00000000-0005-0000-0000-0000AA290000}"/>
    <cellStyle name="Link Units (1) 3 16" xfId="10685" xr:uid="{00000000-0005-0000-0000-0000AB290000}"/>
    <cellStyle name="Link Units (1) 3 17" xfId="10686" xr:uid="{00000000-0005-0000-0000-0000AC290000}"/>
    <cellStyle name="Link Units (1) 3 18" xfId="10687" xr:uid="{00000000-0005-0000-0000-0000AD290000}"/>
    <cellStyle name="Link Units (1) 3 2" xfId="10688" xr:uid="{00000000-0005-0000-0000-0000AE290000}"/>
    <cellStyle name="Link Units (1) 3 3" xfId="10689" xr:uid="{00000000-0005-0000-0000-0000AF290000}"/>
    <cellStyle name="Link Units (1) 3 4" xfId="10690" xr:uid="{00000000-0005-0000-0000-0000B0290000}"/>
    <cellStyle name="Link Units (1) 3 5" xfId="10691" xr:uid="{00000000-0005-0000-0000-0000B1290000}"/>
    <cellStyle name="Link Units (1) 3 6" xfId="10692" xr:uid="{00000000-0005-0000-0000-0000B2290000}"/>
    <cellStyle name="Link Units (1) 3 7" xfId="10693" xr:uid="{00000000-0005-0000-0000-0000B3290000}"/>
    <cellStyle name="Link Units (1) 3 8" xfId="10694" xr:uid="{00000000-0005-0000-0000-0000B4290000}"/>
    <cellStyle name="Link Units (1) 3 9" xfId="10695" xr:uid="{00000000-0005-0000-0000-0000B5290000}"/>
    <cellStyle name="Link Units (1) 4" xfId="10696" xr:uid="{00000000-0005-0000-0000-0000B6290000}"/>
    <cellStyle name="Link Units (1) 4 10" xfId="10697" xr:uid="{00000000-0005-0000-0000-0000B7290000}"/>
    <cellStyle name="Link Units (1) 4 11" xfId="10698" xr:uid="{00000000-0005-0000-0000-0000B8290000}"/>
    <cellStyle name="Link Units (1) 4 12" xfId="10699" xr:uid="{00000000-0005-0000-0000-0000B9290000}"/>
    <cellStyle name="Link Units (1) 4 13" xfId="10700" xr:uid="{00000000-0005-0000-0000-0000BA290000}"/>
    <cellStyle name="Link Units (1) 4 14" xfId="10701" xr:uid="{00000000-0005-0000-0000-0000BB290000}"/>
    <cellStyle name="Link Units (1) 4 15" xfId="10702" xr:uid="{00000000-0005-0000-0000-0000BC290000}"/>
    <cellStyle name="Link Units (1) 4 16" xfId="10703" xr:uid="{00000000-0005-0000-0000-0000BD290000}"/>
    <cellStyle name="Link Units (1) 4 17" xfId="10704" xr:uid="{00000000-0005-0000-0000-0000BE290000}"/>
    <cellStyle name="Link Units (1) 4 18" xfId="10705" xr:uid="{00000000-0005-0000-0000-0000BF290000}"/>
    <cellStyle name="Link Units (1) 4 2" xfId="10706" xr:uid="{00000000-0005-0000-0000-0000C0290000}"/>
    <cellStyle name="Link Units (1) 4 3" xfId="10707" xr:uid="{00000000-0005-0000-0000-0000C1290000}"/>
    <cellStyle name="Link Units (1) 4 4" xfId="10708" xr:uid="{00000000-0005-0000-0000-0000C2290000}"/>
    <cellStyle name="Link Units (1) 4 5" xfId="10709" xr:uid="{00000000-0005-0000-0000-0000C3290000}"/>
    <cellStyle name="Link Units (1) 4 6" xfId="10710" xr:uid="{00000000-0005-0000-0000-0000C4290000}"/>
    <cellStyle name="Link Units (1) 4 7" xfId="10711" xr:uid="{00000000-0005-0000-0000-0000C5290000}"/>
    <cellStyle name="Link Units (1) 4 8" xfId="10712" xr:uid="{00000000-0005-0000-0000-0000C6290000}"/>
    <cellStyle name="Link Units (1) 4 9" xfId="10713" xr:uid="{00000000-0005-0000-0000-0000C7290000}"/>
    <cellStyle name="Link Units (1) 5" xfId="10714" xr:uid="{00000000-0005-0000-0000-0000C8290000}"/>
    <cellStyle name="Link Units (1) 5 10" xfId="10715" xr:uid="{00000000-0005-0000-0000-0000C9290000}"/>
    <cellStyle name="Link Units (1) 5 11" xfId="10716" xr:uid="{00000000-0005-0000-0000-0000CA290000}"/>
    <cellStyle name="Link Units (1) 5 12" xfId="10717" xr:uid="{00000000-0005-0000-0000-0000CB290000}"/>
    <cellStyle name="Link Units (1) 5 13" xfId="10718" xr:uid="{00000000-0005-0000-0000-0000CC290000}"/>
    <cellStyle name="Link Units (1) 5 14" xfId="10719" xr:uid="{00000000-0005-0000-0000-0000CD290000}"/>
    <cellStyle name="Link Units (1) 5 15" xfId="10720" xr:uid="{00000000-0005-0000-0000-0000CE290000}"/>
    <cellStyle name="Link Units (1) 5 16" xfId="10721" xr:uid="{00000000-0005-0000-0000-0000CF290000}"/>
    <cellStyle name="Link Units (1) 5 17" xfId="10722" xr:uid="{00000000-0005-0000-0000-0000D0290000}"/>
    <cellStyle name="Link Units (1) 5 18" xfId="10723" xr:uid="{00000000-0005-0000-0000-0000D1290000}"/>
    <cellStyle name="Link Units (1) 5 2" xfId="10724" xr:uid="{00000000-0005-0000-0000-0000D2290000}"/>
    <cellStyle name="Link Units (1) 5 3" xfId="10725" xr:uid="{00000000-0005-0000-0000-0000D3290000}"/>
    <cellStyle name="Link Units (1) 5 4" xfId="10726" xr:uid="{00000000-0005-0000-0000-0000D4290000}"/>
    <cellStyle name="Link Units (1) 5 5" xfId="10727" xr:uid="{00000000-0005-0000-0000-0000D5290000}"/>
    <cellStyle name="Link Units (1) 5 6" xfId="10728" xr:uid="{00000000-0005-0000-0000-0000D6290000}"/>
    <cellStyle name="Link Units (1) 5 7" xfId="10729" xr:uid="{00000000-0005-0000-0000-0000D7290000}"/>
    <cellStyle name="Link Units (1) 5 8" xfId="10730" xr:uid="{00000000-0005-0000-0000-0000D8290000}"/>
    <cellStyle name="Link Units (1) 5 9" xfId="10731" xr:uid="{00000000-0005-0000-0000-0000D9290000}"/>
    <cellStyle name="Link Units (1) 6" xfId="10732" xr:uid="{00000000-0005-0000-0000-0000DA290000}"/>
    <cellStyle name="Link Units (1) 6 10" xfId="10733" xr:uid="{00000000-0005-0000-0000-0000DB290000}"/>
    <cellStyle name="Link Units (1) 6 11" xfId="10734" xr:uid="{00000000-0005-0000-0000-0000DC290000}"/>
    <cellStyle name="Link Units (1) 6 12" xfId="10735" xr:uid="{00000000-0005-0000-0000-0000DD290000}"/>
    <cellStyle name="Link Units (1) 6 13" xfId="10736" xr:uid="{00000000-0005-0000-0000-0000DE290000}"/>
    <cellStyle name="Link Units (1) 6 14" xfId="10737" xr:uid="{00000000-0005-0000-0000-0000DF290000}"/>
    <cellStyle name="Link Units (1) 6 15" xfId="10738" xr:uid="{00000000-0005-0000-0000-0000E0290000}"/>
    <cellStyle name="Link Units (1) 6 16" xfId="10739" xr:uid="{00000000-0005-0000-0000-0000E1290000}"/>
    <cellStyle name="Link Units (1) 6 17" xfId="10740" xr:uid="{00000000-0005-0000-0000-0000E2290000}"/>
    <cellStyle name="Link Units (1) 6 18" xfId="10741" xr:uid="{00000000-0005-0000-0000-0000E3290000}"/>
    <cellStyle name="Link Units (1) 6 2" xfId="10742" xr:uid="{00000000-0005-0000-0000-0000E4290000}"/>
    <cellStyle name="Link Units (1) 6 3" xfId="10743" xr:uid="{00000000-0005-0000-0000-0000E5290000}"/>
    <cellStyle name="Link Units (1) 6 4" xfId="10744" xr:uid="{00000000-0005-0000-0000-0000E6290000}"/>
    <cellStyle name="Link Units (1) 6 5" xfId="10745" xr:uid="{00000000-0005-0000-0000-0000E7290000}"/>
    <cellStyle name="Link Units (1) 6 6" xfId="10746" xr:uid="{00000000-0005-0000-0000-0000E8290000}"/>
    <cellStyle name="Link Units (1) 6 7" xfId="10747" xr:uid="{00000000-0005-0000-0000-0000E9290000}"/>
    <cellStyle name="Link Units (1) 6 8" xfId="10748" xr:uid="{00000000-0005-0000-0000-0000EA290000}"/>
    <cellStyle name="Link Units (1) 6 9" xfId="10749" xr:uid="{00000000-0005-0000-0000-0000EB290000}"/>
    <cellStyle name="Link Units (1) 7" xfId="10750" xr:uid="{00000000-0005-0000-0000-0000EC290000}"/>
    <cellStyle name="Link Units (1) 7 10" xfId="10751" xr:uid="{00000000-0005-0000-0000-0000ED290000}"/>
    <cellStyle name="Link Units (1) 7 11" xfId="10752" xr:uid="{00000000-0005-0000-0000-0000EE290000}"/>
    <cellStyle name="Link Units (1) 7 12" xfId="10753" xr:uid="{00000000-0005-0000-0000-0000EF290000}"/>
    <cellStyle name="Link Units (1) 7 13" xfId="10754" xr:uid="{00000000-0005-0000-0000-0000F0290000}"/>
    <cellStyle name="Link Units (1) 7 14" xfId="10755" xr:uid="{00000000-0005-0000-0000-0000F1290000}"/>
    <cellStyle name="Link Units (1) 7 15" xfId="10756" xr:uid="{00000000-0005-0000-0000-0000F2290000}"/>
    <cellStyle name="Link Units (1) 7 16" xfId="10757" xr:uid="{00000000-0005-0000-0000-0000F3290000}"/>
    <cellStyle name="Link Units (1) 7 17" xfId="10758" xr:uid="{00000000-0005-0000-0000-0000F4290000}"/>
    <cellStyle name="Link Units (1) 7 18" xfId="10759" xr:uid="{00000000-0005-0000-0000-0000F5290000}"/>
    <cellStyle name="Link Units (1) 7 2" xfId="10760" xr:uid="{00000000-0005-0000-0000-0000F6290000}"/>
    <cellStyle name="Link Units (1) 7 3" xfId="10761" xr:uid="{00000000-0005-0000-0000-0000F7290000}"/>
    <cellStyle name="Link Units (1) 7 4" xfId="10762" xr:uid="{00000000-0005-0000-0000-0000F8290000}"/>
    <cellStyle name="Link Units (1) 7 5" xfId="10763" xr:uid="{00000000-0005-0000-0000-0000F9290000}"/>
    <cellStyle name="Link Units (1) 7 6" xfId="10764" xr:uid="{00000000-0005-0000-0000-0000FA290000}"/>
    <cellStyle name="Link Units (1) 7 7" xfId="10765" xr:uid="{00000000-0005-0000-0000-0000FB290000}"/>
    <cellStyle name="Link Units (1) 7 8" xfId="10766" xr:uid="{00000000-0005-0000-0000-0000FC290000}"/>
    <cellStyle name="Link Units (1) 7 9" xfId="10767" xr:uid="{00000000-0005-0000-0000-0000FD290000}"/>
    <cellStyle name="Link Units (1) 8" xfId="10768" xr:uid="{00000000-0005-0000-0000-0000FE290000}"/>
    <cellStyle name="Link Units (1) 8 10" xfId="10769" xr:uid="{00000000-0005-0000-0000-0000FF290000}"/>
    <cellStyle name="Link Units (1) 8 11" xfId="10770" xr:uid="{00000000-0005-0000-0000-0000002A0000}"/>
    <cellStyle name="Link Units (1) 8 12" xfId="10771" xr:uid="{00000000-0005-0000-0000-0000012A0000}"/>
    <cellStyle name="Link Units (1) 8 13" xfId="10772" xr:uid="{00000000-0005-0000-0000-0000022A0000}"/>
    <cellStyle name="Link Units (1) 8 14" xfId="10773" xr:uid="{00000000-0005-0000-0000-0000032A0000}"/>
    <cellStyle name="Link Units (1) 8 15" xfId="10774" xr:uid="{00000000-0005-0000-0000-0000042A0000}"/>
    <cellStyle name="Link Units (1) 8 16" xfId="10775" xr:uid="{00000000-0005-0000-0000-0000052A0000}"/>
    <cellStyle name="Link Units (1) 8 17" xfId="10776" xr:uid="{00000000-0005-0000-0000-0000062A0000}"/>
    <cellStyle name="Link Units (1) 8 18" xfId="10777" xr:uid="{00000000-0005-0000-0000-0000072A0000}"/>
    <cellStyle name="Link Units (1) 8 2" xfId="10778" xr:uid="{00000000-0005-0000-0000-0000082A0000}"/>
    <cellStyle name="Link Units (1) 8 3" xfId="10779" xr:uid="{00000000-0005-0000-0000-0000092A0000}"/>
    <cellStyle name="Link Units (1) 8 4" xfId="10780" xr:uid="{00000000-0005-0000-0000-00000A2A0000}"/>
    <cellStyle name="Link Units (1) 8 5" xfId="10781" xr:uid="{00000000-0005-0000-0000-00000B2A0000}"/>
    <cellStyle name="Link Units (1) 8 6" xfId="10782" xr:uid="{00000000-0005-0000-0000-00000C2A0000}"/>
    <cellStyle name="Link Units (1) 8 7" xfId="10783" xr:uid="{00000000-0005-0000-0000-00000D2A0000}"/>
    <cellStyle name="Link Units (1) 8 8" xfId="10784" xr:uid="{00000000-0005-0000-0000-00000E2A0000}"/>
    <cellStyle name="Link Units (1) 8 9" xfId="10785" xr:uid="{00000000-0005-0000-0000-00000F2A0000}"/>
    <cellStyle name="Link Units (1) 9" xfId="10786" xr:uid="{00000000-0005-0000-0000-0000102A0000}"/>
    <cellStyle name="Link Units (1)_BQL-ok" xfId="10787" xr:uid="{00000000-0005-0000-0000-0000112A0000}"/>
    <cellStyle name="Link Units (2)" xfId="10788" xr:uid="{00000000-0005-0000-0000-0000122A0000}"/>
    <cellStyle name="Link Units (2) 10" xfId="10789" xr:uid="{00000000-0005-0000-0000-0000132A0000}"/>
    <cellStyle name="Link Units (2) 11" xfId="10790" xr:uid="{00000000-0005-0000-0000-0000142A0000}"/>
    <cellStyle name="Link Units (2) 12" xfId="10791" xr:uid="{00000000-0005-0000-0000-0000152A0000}"/>
    <cellStyle name="Link Units (2) 13" xfId="10792" xr:uid="{00000000-0005-0000-0000-0000162A0000}"/>
    <cellStyle name="Link Units (2) 14" xfId="10793" xr:uid="{00000000-0005-0000-0000-0000172A0000}"/>
    <cellStyle name="Link Units (2) 15" xfId="10794" xr:uid="{00000000-0005-0000-0000-0000182A0000}"/>
    <cellStyle name="Link Units (2) 16" xfId="10795" xr:uid="{00000000-0005-0000-0000-0000192A0000}"/>
    <cellStyle name="Link Units (2) 17" xfId="10796" xr:uid="{00000000-0005-0000-0000-00001A2A0000}"/>
    <cellStyle name="Link Units (2) 18" xfId="10797" xr:uid="{00000000-0005-0000-0000-00001B2A0000}"/>
    <cellStyle name="Link Units (2) 2" xfId="10798" xr:uid="{00000000-0005-0000-0000-00001C2A0000}"/>
    <cellStyle name="Link Units (2) 3" xfId="10799" xr:uid="{00000000-0005-0000-0000-00001D2A0000}"/>
    <cellStyle name="Link Units (2) 4" xfId="10800" xr:uid="{00000000-0005-0000-0000-00001E2A0000}"/>
    <cellStyle name="Link Units (2) 5" xfId="10801" xr:uid="{00000000-0005-0000-0000-00001F2A0000}"/>
    <cellStyle name="Link Units (2) 6" xfId="10802" xr:uid="{00000000-0005-0000-0000-0000202A0000}"/>
    <cellStyle name="Link Units (2) 7" xfId="10803" xr:uid="{00000000-0005-0000-0000-0000212A0000}"/>
    <cellStyle name="Link Units (2) 8" xfId="10804" xr:uid="{00000000-0005-0000-0000-0000222A0000}"/>
    <cellStyle name="Link Units (2) 9" xfId="10805" xr:uid="{00000000-0005-0000-0000-0000232A0000}"/>
    <cellStyle name="Linked Cell 10" xfId="10806" xr:uid="{00000000-0005-0000-0000-0000242A0000}"/>
    <cellStyle name="Linked Cell 10 10" xfId="10807" xr:uid="{00000000-0005-0000-0000-0000252A0000}"/>
    <cellStyle name="Linked Cell 10 11" xfId="10808" xr:uid="{00000000-0005-0000-0000-0000262A0000}"/>
    <cellStyle name="Linked Cell 10 12" xfId="10809" xr:uid="{00000000-0005-0000-0000-0000272A0000}"/>
    <cellStyle name="Linked Cell 10 13" xfId="10810" xr:uid="{00000000-0005-0000-0000-0000282A0000}"/>
    <cellStyle name="Linked Cell 10 14" xfId="10811" xr:uid="{00000000-0005-0000-0000-0000292A0000}"/>
    <cellStyle name="Linked Cell 10 15" xfId="10812" xr:uid="{00000000-0005-0000-0000-00002A2A0000}"/>
    <cellStyle name="Linked Cell 10 16" xfId="10813" xr:uid="{00000000-0005-0000-0000-00002B2A0000}"/>
    <cellStyle name="Linked Cell 10 17" xfId="10814" xr:uid="{00000000-0005-0000-0000-00002C2A0000}"/>
    <cellStyle name="Linked Cell 10 18" xfId="10815" xr:uid="{00000000-0005-0000-0000-00002D2A0000}"/>
    <cellStyle name="Linked Cell 10 2" xfId="10816" xr:uid="{00000000-0005-0000-0000-00002E2A0000}"/>
    <cellStyle name="Linked Cell 10 3" xfId="10817" xr:uid="{00000000-0005-0000-0000-00002F2A0000}"/>
    <cellStyle name="Linked Cell 10 4" xfId="10818" xr:uid="{00000000-0005-0000-0000-0000302A0000}"/>
    <cellStyle name="Linked Cell 10 5" xfId="10819" xr:uid="{00000000-0005-0000-0000-0000312A0000}"/>
    <cellStyle name="Linked Cell 10 6" xfId="10820" xr:uid="{00000000-0005-0000-0000-0000322A0000}"/>
    <cellStyle name="Linked Cell 10 7" xfId="10821" xr:uid="{00000000-0005-0000-0000-0000332A0000}"/>
    <cellStyle name="Linked Cell 10 8" xfId="10822" xr:uid="{00000000-0005-0000-0000-0000342A0000}"/>
    <cellStyle name="Linked Cell 10 9" xfId="10823" xr:uid="{00000000-0005-0000-0000-0000352A0000}"/>
    <cellStyle name="Linked Cell 11" xfId="10824" xr:uid="{00000000-0005-0000-0000-0000362A0000}"/>
    <cellStyle name="Linked Cell 11 10" xfId="10825" xr:uid="{00000000-0005-0000-0000-0000372A0000}"/>
    <cellStyle name="Linked Cell 11 11" xfId="10826" xr:uid="{00000000-0005-0000-0000-0000382A0000}"/>
    <cellStyle name="Linked Cell 11 12" xfId="10827" xr:uid="{00000000-0005-0000-0000-0000392A0000}"/>
    <cellStyle name="Linked Cell 11 13" xfId="10828" xr:uid="{00000000-0005-0000-0000-00003A2A0000}"/>
    <cellStyle name="Linked Cell 11 14" xfId="10829" xr:uid="{00000000-0005-0000-0000-00003B2A0000}"/>
    <cellStyle name="Linked Cell 11 15" xfId="10830" xr:uid="{00000000-0005-0000-0000-00003C2A0000}"/>
    <cellStyle name="Linked Cell 11 16" xfId="10831" xr:uid="{00000000-0005-0000-0000-00003D2A0000}"/>
    <cellStyle name="Linked Cell 11 17" xfId="10832" xr:uid="{00000000-0005-0000-0000-00003E2A0000}"/>
    <cellStyle name="Linked Cell 11 18" xfId="10833" xr:uid="{00000000-0005-0000-0000-00003F2A0000}"/>
    <cellStyle name="Linked Cell 11 2" xfId="10834" xr:uid="{00000000-0005-0000-0000-0000402A0000}"/>
    <cellStyle name="Linked Cell 11 3" xfId="10835" xr:uid="{00000000-0005-0000-0000-0000412A0000}"/>
    <cellStyle name="Linked Cell 11 4" xfId="10836" xr:uid="{00000000-0005-0000-0000-0000422A0000}"/>
    <cellStyle name="Linked Cell 11 5" xfId="10837" xr:uid="{00000000-0005-0000-0000-0000432A0000}"/>
    <cellStyle name="Linked Cell 11 6" xfId="10838" xr:uid="{00000000-0005-0000-0000-0000442A0000}"/>
    <cellStyle name="Linked Cell 11 7" xfId="10839" xr:uid="{00000000-0005-0000-0000-0000452A0000}"/>
    <cellStyle name="Linked Cell 11 8" xfId="10840" xr:uid="{00000000-0005-0000-0000-0000462A0000}"/>
    <cellStyle name="Linked Cell 11 9" xfId="10841" xr:uid="{00000000-0005-0000-0000-0000472A0000}"/>
    <cellStyle name="Linked Cell 12" xfId="10842" xr:uid="{00000000-0005-0000-0000-0000482A0000}"/>
    <cellStyle name="Linked Cell 12 10" xfId="10843" xr:uid="{00000000-0005-0000-0000-0000492A0000}"/>
    <cellStyle name="Linked Cell 12 11" xfId="10844" xr:uid="{00000000-0005-0000-0000-00004A2A0000}"/>
    <cellStyle name="Linked Cell 12 12" xfId="10845" xr:uid="{00000000-0005-0000-0000-00004B2A0000}"/>
    <cellStyle name="Linked Cell 12 13" xfId="10846" xr:uid="{00000000-0005-0000-0000-00004C2A0000}"/>
    <cellStyle name="Linked Cell 12 14" xfId="10847" xr:uid="{00000000-0005-0000-0000-00004D2A0000}"/>
    <cellStyle name="Linked Cell 12 15" xfId="10848" xr:uid="{00000000-0005-0000-0000-00004E2A0000}"/>
    <cellStyle name="Linked Cell 12 16" xfId="10849" xr:uid="{00000000-0005-0000-0000-00004F2A0000}"/>
    <cellStyle name="Linked Cell 12 17" xfId="10850" xr:uid="{00000000-0005-0000-0000-0000502A0000}"/>
    <cellStyle name="Linked Cell 12 18" xfId="10851" xr:uid="{00000000-0005-0000-0000-0000512A0000}"/>
    <cellStyle name="Linked Cell 12 2" xfId="10852" xr:uid="{00000000-0005-0000-0000-0000522A0000}"/>
    <cellStyle name="Linked Cell 12 3" xfId="10853" xr:uid="{00000000-0005-0000-0000-0000532A0000}"/>
    <cellStyle name="Linked Cell 12 4" xfId="10854" xr:uid="{00000000-0005-0000-0000-0000542A0000}"/>
    <cellStyle name="Linked Cell 12 5" xfId="10855" xr:uid="{00000000-0005-0000-0000-0000552A0000}"/>
    <cellStyle name="Linked Cell 12 6" xfId="10856" xr:uid="{00000000-0005-0000-0000-0000562A0000}"/>
    <cellStyle name="Linked Cell 12 7" xfId="10857" xr:uid="{00000000-0005-0000-0000-0000572A0000}"/>
    <cellStyle name="Linked Cell 12 8" xfId="10858" xr:uid="{00000000-0005-0000-0000-0000582A0000}"/>
    <cellStyle name="Linked Cell 12 9" xfId="10859" xr:uid="{00000000-0005-0000-0000-0000592A0000}"/>
    <cellStyle name="Linked Cell 13" xfId="10860" xr:uid="{00000000-0005-0000-0000-00005A2A0000}"/>
    <cellStyle name="Linked Cell 13 10" xfId="10861" xr:uid="{00000000-0005-0000-0000-00005B2A0000}"/>
    <cellStyle name="Linked Cell 13 11" xfId="10862" xr:uid="{00000000-0005-0000-0000-00005C2A0000}"/>
    <cellStyle name="Linked Cell 13 12" xfId="10863" xr:uid="{00000000-0005-0000-0000-00005D2A0000}"/>
    <cellStyle name="Linked Cell 13 13" xfId="10864" xr:uid="{00000000-0005-0000-0000-00005E2A0000}"/>
    <cellStyle name="Linked Cell 13 14" xfId="10865" xr:uid="{00000000-0005-0000-0000-00005F2A0000}"/>
    <cellStyle name="Linked Cell 13 15" xfId="10866" xr:uid="{00000000-0005-0000-0000-0000602A0000}"/>
    <cellStyle name="Linked Cell 13 16" xfId="10867" xr:uid="{00000000-0005-0000-0000-0000612A0000}"/>
    <cellStyle name="Linked Cell 13 17" xfId="10868" xr:uid="{00000000-0005-0000-0000-0000622A0000}"/>
    <cellStyle name="Linked Cell 13 18" xfId="10869" xr:uid="{00000000-0005-0000-0000-0000632A0000}"/>
    <cellStyle name="Linked Cell 13 2" xfId="10870" xr:uid="{00000000-0005-0000-0000-0000642A0000}"/>
    <cellStyle name="Linked Cell 13 3" xfId="10871" xr:uid="{00000000-0005-0000-0000-0000652A0000}"/>
    <cellStyle name="Linked Cell 13 4" xfId="10872" xr:uid="{00000000-0005-0000-0000-0000662A0000}"/>
    <cellStyle name="Linked Cell 13 5" xfId="10873" xr:uid="{00000000-0005-0000-0000-0000672A0000}"/>
    <cellStyle name="Linked Cell 13 6" xfId="10874" xr:uid="{00000000-0005-0000-0000-0000682A0000}"/>
    <cellStyle name="Linked Cell 13 7" xfId="10875" xr:uid="{00000000-0005-0000-0000-0000692A0000}"/>
    <cellStyle name="Linked Cell 13 8" xfId="10876" xr:uid="{00000000-0005-0000-0000-00006A2A0000}"/>
    <cellStyle name="Linked Cell 13 9" xfId="10877" xr:uid="{00000000-0005-0000-0000-00006B2A0000}"/>
    <cellStyle name="Linked Cell 14" xfId="10878" xr:uid="{00000000-0005-0000-0000-00006C2A0000}"/>
    <cellStyle name="Linked Cell 14 10" xfId="10879" xr:uid="{00000000-0005-0000-0000-00006D2A0000}"/>
    <cellStyle name="Linked Cell 14 11" xfId="10880" xr:uid="{00000000-0005-0000-0000-00006E2A0000}"/>
    <cellStyle name="Linked Cell 14 12" xfId="10881" xr:uid="{00000000-0005-0000-0000-00006F2A0000}"/>
    <cellStyle name="Linked Cell 14 13" xfId="10882" xr:uid="{00000000-0005-0000-0000-0000702A0000}"/>
    <cellStyle name="Linked Cell 14 14" xfId="10883" xr:uid="{00000000-0005-0000-0000-0000712A0000}"/>
    <cellStyle name="Linked Cell 14 15" xfId="10884" xr:uid="{00000000-0005-0000-0000-0000722A0000}"/>
    <cellStyle name="Linked Cell 14 16" xfId="10885" xr:uid="{00000000-0005-0000-0000-0000732A0000}"/>
    <cellStyle name="Linked Cell 14 17" xfId="10886" xr:uid="{00000000-0005-0000-0000-0000742A0000}"/>
    <cellStyle name="Linked Cell 14 18" xfId="10887" xr:uid="{00000000-0005-0000-0000-0000752A0000}"/>
    <cellStyle name="Linked Cell 14 2" xfId="10888" xr:uid="{00000000-0005-0000-0000-0000762A0000}"/>
    <cellStyle name="Linked Cell 14 3" xfId="10889" xr:uid="{00000000-0005-0000-0000-0000772A0000}"/>
    <cellStyle name="Linked Cell 14 4" xfId="10890" xr:uid="{00000000-0005-0000-0000-0000782A0000}"/>
    <cellStyle name="Linked Cell 14 5" xfId="10891" xr:uid="{00000000-0005-0000-0000-0000792A0000}"/>
    <cellStyle name="Linked Cell 14 6" xfId="10892" xr:uid="{00000000-0005-0000-0000-00007A2A0000}"/>
    <cellStyle name="Linked Cell 14 7" xfId="10893" xr:uid="{00000000-0005-0000-0000-00007B2A0000}"/>
    <cellStyle name="Linked Cell 14 8" xfId="10894" xr:uid="{00000000-0005-0000-0000-00007C2A0000}"/>
    <cellStyle name="Linked Cell 14 9" xfId="10895" xr:uid="{00000000-0005-0000-0000-00007D2A0000}"/>
    <cellStyle name="Linked Cell 15" xfId="10896" xr:uid="{00000000-0005-0000-0000-00007E2A0000}"/>
    <cellStyle name="Linked Cell 15 10" xfId="10897" xr:uid="{00000000-0005-0000-0000-00007F2A0000}"/>
    <cellStyle name="Linked Cell 15 11" xfId="10898" xr:uid="{00000000-0005-0000-0000-0000802A0000}"/>
    <cellStyle name="Linked Cell 15 12" xfId="10899" xr:uid="{00000000-0005-0000-0000-0000812A0000}"/>
    <cellStyle name="Linked Cell 15 13" xfId="10900" xr:uid="{00000000-0005-0000-0000-0000822A0000}"/>
    <cellStyle name="Linked Cell 15 14" xfId="10901" xr:uid="{00000000-0005-0000-0000-0000832A0000}"/>
    <cellStyle name="Linked Cell 15 15" xfId="10902" xr:uid="{00000000-0005-0000-0000-0000842A0000}"/>
    <cellStyle name="Linked Cell 15 16" xfId="10903" xr:uid="{00000000-0005-0000-0000-0000852A0000}"/>
    <cellStyle name="Linked Cell 15 17" xfId="10904" xr:uid="{00000000-0005-0000-0000-0000862A0000}"/>
    <cellStyle name="Linked Cell 15 18" xfId="10905" xr:uid="{00000000-0005-0000-0000-0000872A0000}"/>
    <cellStyle name="Linked Cell 15 2" xfId="10906" xr:uid="{00000000-0005-0000-0000-0000882A0000}"/>
    <cellStyle name="Linked Cell 15 3" xfId="10907" xr:uid="{00000000-0005-0000-0000-0000892A0000}"/>
    <cellStyle name="Linked Cell 15 4" xfId="10908" xr:uid="{00000000-0005-0000-0000-00008A2A0000}"/>
    <cellStyle name="Linked Cell 15 5" xfId="10909" xr:uid="{00000000-0005-0000-0000-00008B2A0000}"/>
    <cellStyle name="Linked Cell 15 6" xfId="10910" xr:uid="{00000000-0005-0000-0000-00008C2A0000}"/>
    <cellStyle name="Linked Cell 15 7" xfId="10911" xr:uid="{00000000-0005-0000-0000-00008D2A0000}"/>
    <cellStyle name="Linked Cell 15 8" xfId="10912" xr:uid="{00000000-0005-0000-0000-00008E2A0000}"/>
    <cellStyle name="Linked Cell 15 9" xfId="10913" xr:uid="{00000000-0005-0000-0000-00008F2A0000}"/>
    <cellStyle name="Linked Cell 16" xfId="10914" xr:uid="{00000000-0005-0000-0000-0000902A0000}"/>
    <cellStyle name="Linked Cell 16 10" xfId="10915" xr:uid="{00000000-0005-0000-0000-0000912A0000}"/>
    <cellStyle name="Linked Cell 16 11" xfId="10916" xr:uid="{00000000-0005-0000-0000-0000922A0000}"/>
    <cellStyle name="Linked Cell 16 12" xfId="10917" xr:uid="{00000000-0005-0000-0000-0000932A0000}"/>
    <cellStyle name="Linked Cell 16 13" xfId="10918" xr:uid="{00000000-0005-0000-0000-0000942A0000}"/>
    <cellStyle name="Linked Cell 16 14" xfId="10919" xr:uid="{00000000-0005-0000-0000-0000952A0000}"/>
    <cellStyle name="Linked Cell 16 15" xfId="10920" xr:uid="{00000000-0005-0000-0000-0000962A0000}"/>
    <cellStyle name="Linked Cell 16 16" xfId="10921" xr:uid="{00000000-0005-0000-0000-0000972A0000}"/>
    <cellStyle name="Linked Cell 16 17" xfId="10922" xr:uid="{00000000-0005-0000-0000-0000982A0000}"/>
    <cellStyle name="Linked Cell 16 18" xfId="10923" xr:uid="{00000000-0005-0000-0000-0000992A0000}"/>
    <cellStyle name="Linked Cell 16 2" xfId="10924" xr:uid="{00000000-0005-0000-0000-00009A2A0000}"/>
    <cellStyle name="Linked Cell 16 3" xfId="10925" xr:uid="{00000000-0005-0000-0000-00009B2A0000}"/>
    <cellStyle name="Linked Cell 16 4" xfId="10926" xr:uid="{00000000-0005-0000-0000-00009C2A0000}"/>
    <cellStyle name="Linked Cell 16 5" xfId="10927" xr:uid="{00000000-0005-0000-0000-00009D2A0000}"/>
    <cellStyle name="Linked Cell 16 6" xfId="10928" xr:uid="{00000000-0005-0000-0000-00009E2A0000}"/>
    <cellStyle name="Linked Cell 16 7" xfId="10929" xr:uid="{00000000-0005-0000-0000-00009F2A0000}"/>
    <cellStyle name="Linked Cell 16 8" xfId="10930" xr:uid="{00000000-0005-0000-0000-0000A02A0000}"/>
    <cellStyle name="Linked Cell 16 9" xfId="10931" xr:uid="{00000000-0005-0000-0000-0000A12A0000}"/>
    <cellStyle name="Linked Cell 17" xfId="10932" xr:uid="{00000000-0005-0000-0000-0000A22A0000}"/>
    <cellStyle name="Linked Cell 17 10" xfId="10933" xr:uid="{00000000-0005-0000-0000-0000A32A0000}"/>
    <cellStyle name="Linked Cell 17 11" xfId="10934" xr:uid="{00000000-0005-0000-0000-0000A42A0000}"/>
    <cellStyle name="Linked Cell 17 12" xfId="10935" xr:uid="{00000000-0005-0000-0000-0000A52A0000}"/>
    <cellStyle name="Linked Cell 17 13" xfId="10936" xr:uid="{00000000-0005-0000-0000-0000A62A0000}"/>
    <cellStyle name="Linked Cell 17 14" xfId="10937" xr:uid="{00000000-0005-0000-0000-0000A72A0000}"/>
    <cellStyle name="Linked Cell 17 15" xfId="10938" xr:uid="{00000000-0005-0000-0000-0000A82A0000}"/>
    <cellStyle name="Linked Cell 17 16" xfId="10939" xr:uid="{00000000-0005-0000-0000-0000A92A0000}"/>
    <cellStyle name="Linked Cell 17 17" xfId="10940" xr:uid="{00000000-0005-0000-0000-0000AA2A0000}"/>
    <cellStyle name="Linked Cell 17 18" xfId="10941" xr:uid="{00000000-0005-0000-0000-0000AB2A0000}"/>
    <cellStyle name="Linked Cell 17 2" xfId="10942" xr:uid="{00000000-0005-0000-0000-0000AC2A0000}"/>
    <cellStyle name="Linked Cell 17 3" xfId="10943" xr:uid="{00000000-0005-0000-0000-0000AD2A0000}"/>
    <cellStyle name="Linked Cell 17 4" xfId="10944" xr:uid="{00000000-0005-0000-0000-0000AE2A0000}"/>
    <cellStyle name="Linked Cell 17 5" xfId="10945" xr:uid="{00000000-0005-0000-0000-0000AF2A0000}"/>
    <cellStyle name="Linked Cell 17 6" xfId="10946" xr:uid="{00000000-0005-0000-0000-0000B02A0000}"/>
    <cellStyle name="Linked Cell 17 7" xfId="10947" xr:uid="{00000000-0005-0000-0000-0000B12A0000}"/>
    <cellStyle name="Linked Cell 17 8" xfId="10948" xr:uid="{00000000-0005-0000-0000-0000B22A0000}"/>
    <cellStyle name="Linked Cell 17 9" xfId="10949" xr:uid="{00000000-0005-0000-0000-0000B32A0000}"/>
    <cellStyle name="Linked Cell 18" xfId="10950" xr:uid="{00000000-0005-0000-0000-0000B42A0000}"/>
    <cellStyle name="Linked Cell 18 10" xfId="10951" xr:uid="{00000000-0005-0000-0000-0000B52A0000}"/>
    <cellStyle name="Linked Cell 18 11" xfId="10952" xr:uid="{00000000-0005-0000-0000-0000B62A0000}"/>
    <cellStyle name="Linked Cell 18 12" xfId="10953" xr:uid="{00000000-0005-0000-0000-0000B72A0000}"/>
    <cellStyle name="Linked Cell 18 13" xfId="10954" xr:uid="{00000000-0005-0000-0000-0000B82A0000}"/>
    <cellStyle name="Linked Cell 18 14" xfId="10955" xr:uid="{00000000-0005-0000-0000-0000B92A0000}"/>
    <cellStyle name="Linked Cell 18 15" xfId="10956" xr:uid="{00000000-0005-0000-0000-0000BA2A0000}"/>
    <cellStyle name="Linked Cell 18 16" xfId="10957" xr:uid="{00000000-0005-0000-0000-0000BB2A0000}"/>
    <cellStyle name="Linked Cell 18 17" xfId="10958" xr:uid="{00000000-0005-0000-0000-0000BC2A0000}"/>
    <cellStyle name="Linked Cell 18 18" xfId="10959" xr:uid="{00000000-0005-0000-0000-0000BD2A0000}"/>
    <cellStyle name="Linked Cell 18 2" xfId="10960" xr:uid="{00000000-0005-0000-0000-0000BE2A0000}"/>
    <cellStyle name="Linked Cell 18 3" xfId="10961" xr:uid="{00000000-0005-0000-0000-0000BF2A0000}"/>
    <cellStyle name="Linked Cell 18 4" xfId="10962" xr:uid="{00000000-0005-0000-0000-0000C02A0000}"/>
    <cellStyle name="Linked Cell 18 5" xfId="10963" xr:uid="{00000000-0005-0000-0000-0000C12A0000}"/>
    <cellStyle name="Linked Cell 18 6" xfId="10964" xr:uid="{00000000-0005-0000-0000-0000C22A0000}"/>
    <cellStyle name="Linked Cell 18 7" xfId="10965" xr:uid="{00000000-0005-0000-0000-0000C32A0000}"/>
    <cellStyle name="Linked Cell 18 8" xfId="10966" xr:uid="{00000000-0005-0000-0000-0000C42A0000}"/>
    <cellStyle name="Linked Cell 18 9" xfId="10967" xr:uid="{00000000-0005-0000-0000-0000C52A0000}"/>
    <cellStyle name="Linked Cell 19" xfId="10968" xr:uid="{00000000-0005-0000-0000-0000C62A0000}"/>
    <cellStyle name="Linked Cell 19 10" xfId="10969" xr:uid="{00000000-0005-0000-0000-0000C72A0000}"/>
    <cellStyle name="Linked Cell 19 11" xfId="10970" xr:uid="{00000000-0005-0000-0000-0000C82A0000}"/>
    <cellStyle name="Linked Cell 19 12" xfId="10971" xr:uid="{00000000-0005-0000-0000-0000C92A0000}"/>
    <cellStyle name="Linked Cell 19 13" xfId="10972" xr:uid="{00000000-0005-0000-0000-0000CA2A0000}"/>
    <cellStyle name="Linked Cell 19 14" xfId="10973" xr:uid="{00000000-0005-0000-0000-0000CB2A0000}"/>
    <cellStyle name="Linked Cell 19 15" xfId="10974" xr:uid="{00000000-0005-0000-0000-0000CC2A0000}"/>
    <cellStyle name="Linked Cell 19 16" xfId="10975" xr:uid="{00000000-0005-0000-0000-0000CD2A0000}"/>
    <cellStyle name="Linked Cell 19 17" xfId="10976" xr:uid="{00000000-0005-0000-0000-0000CE2A0000}"/>
    <cellStyle name="Linked Cell 19 18" xfId="10977" xr:uid="{00000000-0005-0000-0000-0000CF2A0000}"/>
    <cellStyle name="Linked Cell 19 2" xfId="10978" xr:uid="{00000000-0005-0000-0000-0000D02A0000}"/>
    <cellStyle name="Linked Cell 19 3" xfId="10979" xr:uid="{00000000-0005-0000-0000-0000D12A0000}"/>
    <cellStyle name="Linked Cell 19 4" xfId="10980" xr:uid="{00000000-0005-0000-0000-0000D22A0000}"/>
    <cellStyle name="Linked Cell 19 5" xfId="10981" xr:uid="{00000000-0005-0000-0000-0000D32A0000}"/>
    <cellStyle name="Linked Cell 19 6" xfId="10982" xr:uid="{00000000-0005-0000-0000-0000D42A0000}"/>
    <cellStyle name="Linked Cell 19 7" xfId="10983" xr:uid="{00000000-0005-0000-0000-0000D52A0000}"/>
    <cellStyle name="Linked Cell 19 8" xfId="10984" xr:uid="{00000000-0005-0000-0000-0000D62A0000}"/>
    <cellStyle name="Linked Cell 19 9" xfId="10985" xr:uid="{00000000-0005-0000-0000-0000D72A0000}"/>
    <cellStyle name="Linked Cell 2" xfId="10986" xr:uid="{00000000-0005-0000-0000-0000D82A0000}"/>
    <cellStyle name="Linked Cell 2 10" xfId="10987" xr:uid="{00000000-0005-0000-0000-0000D92A0000}"/>
    <cellStyle name="Linked Cell 2 11" xfId="10988" xr:uid="{00000000-0005-0000-0000-0000DA2A0000}"/>
    <cellStyle name="Linked Cell 2 12" xfId="10989" xr:uid="{00000000-0005-0000-0000-0000DB2A0000}"/>
    <cellStyle name="Linked Cell 2 13" xfId="10990" xr:uid="{00000000-0005-0000-0000-0000DC2A0000}"/>
    <cellStyle name="Linked Cell 2 14" xfId="10991" xr:uid="{00000000-0005-0000-0000-0000DD2A0000}"/>
    <cellStyle name="Linked Cell 2 15" xfId="10992" xr:uid="{00000000-0005-0000-0000-0000DE2A0000}"/>
    <cellStyle name="Linked Cell 2 16" xfId="10993" xr:uid="{00000000-0005-0000-0000-0000DF2A0000}"/>
    <cellStyle name="Linked Cell 2 17" xfId="10994" xr:uid="{00000000-0005-0000-0000-0000E02A0000}"/>
    <cellStyle name="Linked Cell 2 18" xfId="10995" xr:uid="{00000000-0005-0000-0000-0000E12A0000}"/>
    <cellStyle name="Linked Cell 2 2" xfId="10996" xr:uid="{00000000-0005-0000-0000-0000E22A0000}"/>
    <cellStyle name="Linked Cell 2 3" xfId="10997" xr:uid="{00000000-0005-0000-0000-0000E32A0000}"/>
    <cellStyle name="Linked Cell 2 4" xfId="10998" xr:uid="{00000000-0005-0000-0000-0000E42A0000}"/>
    <cellStyle name="Linked Cell 2 5" xfId="10999" xr:uid="{00000000-0005-0000-0000-0000E52A0000}"/>
    <cellStyle name="Linked Cell 2 6" xfId="11000" xr:uid="{00000000-0005-0000-0000-0000E62A0000}"/>
    <cellStyle name="Linked Cell 2 7" xfId="11001" xr:uid="{00000000-0005-0000-0000-0000E72A0000}"/>
    <cellStyle name="Linked Cell 2 8" xfId="11002" xr:uid="{00000000-0005-0000-0000-0000E82A0000}"/>
    <cellStyle name="Linked Cell 2 9" xfId="11003" xr:uid="{00000000-0005-0000-0000-0000E92A0000}"/>
    <cellStyle name="Linked Cell 20" xfId="11004" xr:uid="{00000000-0005-0000-0000-0000EA2A0000}"/>
    <cellStyle name="Linked Cell 20 10" xfId="11005" xr:uid="{00000000-0005-0000-0000-0000EB2A0000}"/>
    <cellStyle name="Linked Cell 20 11" xfId="11006" xr:uid="{00000000-0005-0000-0000-0000EC2A0000}"/>
    <cellStyle name="Linked Cell 20 12" xfId="11007" xr:uid="{00000000-0005-0000-0000-0000ED2A0000}"/>
    <cellStyle name="Linked Cell 20 13" xfId="11008" xr:uid="{00000000-0005-0000-0000-0000EE2A0000}"/>
    <cellStyle name="Linked Cell 20 14" xfId="11009" xr:uid="{00000000-0005-0000-0000-0000EF2A0000}"/>
    <cellStyle name="Linked Cell 20 15" xfId="11010" xr:uid="{00000000-0005-0000-0000-0000F02A0000}"/>
    <cellStyle name="Linked Cell 20 16" xfId="11011" xr:uid="{00000000-0005-0000-0000-0000F12A0000}"/>
    <cellStyle name="Linked Cell 20 17" xfId="11012" xr:uid="{00000000-0005-0000-0000-0000F22A0000}"/>
    <cellStyle name="Linked Cell 20 18" xfId="11013" xr:uid="{00000000-0005-0000-0000-0000F32A0000}"/>
    <cellStyle name="Linked Cell 20 2" xfId="11014" xr:uid="{00000000-0005-0000-0000-0000F42A0000}"/>
    <cellStyle name="Linked Cell 20 3" xfId="11015" xr:uid="{00000000-0005-0000-0000-0000F52A0000}"/>
    <cellStyle name="Linked Cell 20 4" xfId="11016" xr:uid="{00000000-0005-0000-0000-0000F62A0000}"/>
    <cellStyle name="Linked Cell 20 5" xfId="11017" xr:uid="{00000000-0005-0000-0000-0000F72A0000}"/>
    <cellStyle name="Linked Cell 20 6" xfId="11018" xr:uid="{00000000-0005-0000-0000-0000F82A0000}"/>
    <cellStyle name="Linked Cell 20 7" xfId="11019" xr:uid="{00000000-0005-0000-0000-0000F92A0000}"/>
    <cellStyle name="Linked Cell 20 8" xfId="11020" xr:uid="{00000000-0005-0000-0000-0000FA2A0000}"/>
    <cellStyle name="Linked Cell 20 9" xfId="11021" xr:uid="{00000000-0005-0000-0000-0000FB2A0000}"/>
    <cellStyle name="Linked Cell 21" xfId="11022" xr:uid="{00000000-0005-0000-0000-0000FC2A0000}"/>
    <cellStyle name="Linked Cell 21 10" xfId="11023" xr:uid="{00000000-0005-0000-0000-0000FD2A0000}"/>
    <cellStyle name="Linked Cell 21 11" xfId="11024" xr:uid="{00000000-0005-0000-0000-0000FE2A0000}"/>
    <cellStyle name="Linked Cell 21 12" xfId="11025" xr:uid="{00000000-0005-0000-0000-0000FF2A0000}"/>
    <cellStyle name="Linked Cell 21 13" xfId="11026" xr:uid="{00000000-0005-0000-0000-0000002B0000}"/>
    <cellStyle name="Linked Cell 21 14" xfId="11027" xr:uid="{00000000-0005-0000-0000-0000012B0000}"/>
    <cellStyle name="Linked Cell 21 15" xfId="11028" xr:uid="{00000000-0005-0000-0000-0000022B0000}"/>
    <cellStyle name="Linked Cell 21 16" xfId="11029" xr:uid="{00000000-0005-0000-0000-0000032B0000}"/>
    <cellStyle name="Linked Cell 21 17" xfId="11030" xr:uid="{00000000-0005-0000-0000-0000042B0000}"/>
    <cellStyle name="Linked Cell 21 18" xfId="11031" xr:uid="{00000000-0005-0000-0000-0000052B0000}"/>
    <cellStyle name="Linked Cell 21 2" xfId="11032" xr:uid="{00000000-0005-0000-0000-0000062B0000}"/>
    <cellStyle name="Linked Cell 21 3" xfId="11033" xr:uid="{00000000-0005-0000-0000-0000072B0000}"/>
    <cellStyle name="Linked Cell 21 4" xfId="11034" xr:uid="{00000000-0005-0000-0000-0000082B0000}"/>
    <cellStyle name="Linked Cell 21 5" xfId="11035" xr:uid="{00000000-0005-0000-0000-0000092B0000}"/>
    <cellStyle name="Linked Cell 21 6" xfId="11036" xr:uid="{00000000-0005-0000-0000-00000A2B0000}"/>
    <cellStyle name="Linked Cell 21 7" xfId="11037" xr:uid="{00000000-0005-0000-0000-00000B2B0000}"/>
    <cellStyle name="Linked Cell 21 8" xfId="11038" xr:uid="{00000000-0005-0000-0000-00000C2B0000}"/>
    <cellStyle name="Linked Cell 21 9" xfId="11039" xr:uid="{00000000-0005-0000-0000-00000D2B0000}"/>
    <cellStyle name="Linked Cell 22" xfId="11040" xr:uid="{00000000-0005-0000-0000-00000E2B0000}"/>
    <cellStyle name="Linked Cell 22 10" xfId="11041" xr:uid="{00000000-0005-0000-0000-00000F2B0000}"/>
    <cellStyle name="Linked Cell 22 11" xfId="11042" xr:uid="{00000000-0005-0000-0000-0000102B0000}"/>
    <cellStyle name="Linked Cell 22 12" xfId="11043" xr:uid="{00000000-0005-0000-0000-0000112B0000}"/>
    <cellStyle name="Linked Cell 22 13" xfId="11044" xr:uid="{00000000-0005-0000-0000-0000122B0000}"/>
    <cellStyle name="Linked Cell 22 14" xfId="11045" xr:uid="{00000000-0005-0000-0000-0000132B0000}"/>
    <cellStyle name="Linked Cell 22 15" xfId="11046" xr:uid="{00000000-0005-0000-0000-0000142B0000}"/>
    <cellStyle name="Linked Cell 22 16" xfId="11047" xr:uid="{00000000-0005-0000-0000-0000152B0000}"/>
    <cellStyle name="Linked Cell 22 17" xfId="11048" xr:uid="{00000000-0005-0000-0000-0000162B0000}"/>
    <cellStyle name="Linked Cell 22 18" xfId="11049" xr:uid="{00000000-0005-0000-0000-0000172B0000}"/>
    <cellStyle name="Linked Cell 22 2" xfId="11050" xr:uid="{00000000-0005-0000-0000-0000182B0000}"/>
    <cellStyle name="Linked Cell 22 3" xfId="11051" xr:uid="{00000000-0005-0000-0000-0000192B0000}"/>
    <cellStyle name="Linked Cell 22 4" xfId="11052" xr:uid="{00000000-0005-0000-0000-00001A2B0000}"/>
    <cellStyle name="Linked Cell 22 5" xfId="11053" xr:uid="{00000000-0005-0000-0000-00001B2B0000}"/>
    <cellStyle name="Linked Cell 22 6" xfId="11054" xr:uid="{00000000-0005-0000-0000-00001C2B0000}"/>
    <cellStyle name="Linked Cell 22 7" xfId="11055" xr:uid="{00000000-0005-0000-0000-00001D2B0000}"/>
    <cellStyle name="Linked Cell 22 8" xfId="11056" xr:uid="{00000000-0005-0000-0000-00001E2B0000}"/>
    <cellStyle name="Linked Cell 22 9" xfId="11057" xr:uid="{00000000-0005-0000-0000-00001F2B0000}"/>
    <cellStyle name="Linked Cell 23" xfId="11058" xr:uid="{00000000-0005-0000-0000-0000202B0000}"/>
    <cellStyle name="Linked Cell 23 10" xfId="11059" xr:uid="{00000000-0005-0000-0000-0000212B0000}"/>
    <cellStyle name="Linked Cell 23 11" xfId="11060" xr:uid="{00000000-0005-0000-0000-0000222B0000}"/>
    <cellStyle name="Linked Cell 23 12" xfId="11061" xr:uid="{00000000-0005-0000-0000-0000232B0000}"/>
    <cellStyle name="Linked Cell 23 13" xfId="11062" xr:uid="{00000000-0005-0000-0000-0000242B0000}"/>
    <cellStyle name="Linked Cell 23 14" xfId="11063" xr:uid="{00000000-0005-0000-0000-0000252B0000}"/>
    <cellStyle name="Linked Cell 23 15" xfId="11064" xr:uid="{00000000-0005-0000-0000-0000262B0000}"/>
    <cellStyle name="Linked Cell 23 16" xfId="11065" xr:uid="{00000000-0005-0000-0000-0000272B0000}"/>
    <cellStyle name="Linked Cell 23 17" xfId="11066" xr:uid="{00000000-0005-0000-0000-0000282B0000}"/>
    <cellStyle name="Linked Cell 23 18" xfId="11067" xr:uid="{00000000-0005-0000-0000-0000292B0000}"/>
    <cellStyle name="Linked Cell 23 2" xfId="11068" xr:uid="{00000000-0005-0000-0000-00002A2B0000}"/>
    <cellStyle name="Linked Cell 23 3" xfId="11069" xr:uid="{00000000-0005-0000-0000-00002B2B0000}"/>
    <cellStyle name="Linked Cell 23 4" xfId="11070" xr:uid="{00000000-0005-0000-0000-00002C2B0000}"/>
    <cellStyle name="Linked Cell 23 5" xfId="11071" xr:uid="{00000000-0005-0000-0000-00002D2B0000}"/>
    <cellStyle name="Linked Cell 23 6" xfId="11072" xr:uid="{00000000-0005-0000-0000-00002E2B0000}"/>
    <cellStyle name="Linked Cell 23 7" xfId="11073" xr:uid="{00000000-0005-0000-0000-00002F2B0000}"/>
    <cellStyle name="Linked Cell 23 8" xfId="11074" xr:uid="{00000000-0005-0000-0000-0000302B0000}"/>
    <cellStyle name="Linked Cell 23 9" xfId="11075" xr:uid="{00000000-0005-0000-0000-0000312B0000}"/>
    <cellStyle name="Linked Cell 24" xfId="11076" xr:uid="{00000000-0005-0000-0000-0000322B0000}"/>
    <cellStyle name="Linked Cell 24 10" xfId="11077" xr:uid="{00000000-0005-0000-0000-0000332B0000}"/>
    <cellStyle name="Linked Cell 24 11" xfId="11078" xr:uid="{00000000-0005-0000-0000-0000342B0000}"/>
    <cellStyle name="Linked Cell 24 12" xfId="11079" xr:uid="{00000000-0005-0000-0000-0000352B0000}"/>
    <cellStyle name="Linked Cell 24 13" xfId="11080" xr:uid="{00000000-0005-0000-0000-0000362B0000}"/>
    <cellStyle name="Linked Cell 24 14" xfId="11081" xr:uid="{00000000-0005-0000-0000-0000372B0000}"/>
    <cellStyle name="Linked Cell 24 15" xfId="11082" xr:uid="{00000000-0005-0000-0000-0000382B0000}"/>
    <cellStyle name="Linked Cell 24 16" xfId="11083" xr:uid="{00000000-0005-0000-0000-0000392B0000}"/>
    <cellStyle name="Linked Cell 24 17" xfId="11084" xr:uid="{00000000-0005-0000-0000-00003A2B0000}"/>
    <cellStyle name="Linked Cell 24 18" xfId="11085" xr:uid="{00000000-0005-0000-0000-00003B2B0000}"/>
    <cellStyle name="Linked Cell 24 2" xfId="11086" xr:uid="{00000000-0005-0000-0000-00003C2B0000}"/>
    <cellStyle name="Linked Cell 24 3" xfId="11087" xr:uid="{00000000-0005-0000-0000-00003D2B0000}"/>
    <cellStyle name="Linked Cell 24 4" xfId="11088" xr:uid="{00000000-0005-0000-0000-00003E2B0000}"/>
    <cellStyle name="Linked Cell 24 5" xfId="11089" xr:uid="{00000000-0005-0000-0000-00003F2B0000}"/>
    <cellStyle name="Linked Cell 24 6" xfId="11090" xr:uid="{00000000-0005-0000-0000-0000402B0000}"/>
    <cellStyle name="Linked Cell 24 7" xfId="11091" xr:uid="{00000000-0005-0000-0000-0000412B0000}"/>
    <cellStyle name="Linked Cell 24 8" xfId="11092" xr:uid="{00000000-0005-0000-0000-0000422B0000}"/>
    <cellStyle name="Linked Cell 24 9" xfId="11093" xr:uid="{00000000-0005-0000-0000-0000432B0000}"/>
    <cellStyle name="Linked Cell 25" xfId="11094" xr:uid="{00000000-0005-0000-0000-0000442B0000}"/>
    <cellStyle name="Linked Cell 25 10" xfId="11095" xr:uid="{00000000-0005-0000-0000-0000452B0000}"/>
    <cellStyle name="Linked Cell 25 11" xfId="11096" xr:uid="{00000000-0005-0000-0000-0000462B0000}"/>
    <cellStyle name="Linked Cell 25 12" xfId="11097" xr:uid="{00000000-0005-0000-0000-0000472B0000}"/>
    <cellStyle name="Linked Cell 25 13" xfId="11098" xr:uid="{00000000-0005-0000-0000-0000482B0000}"/>
    <cellStyle name="Linked Cell 25 14" xfId="11099" xr:uid="{00000000-0005-0000-0000-0000492B0000}"/>
    <cellStyle name="Linked Cell 25 15" xfId="11100" xr:uid="{00000000-0005-0000-0000-00004A2B0000}"/>
    <cellStyle name="Linked Cell 25 16" xfId="11101" xr:uid="{00000000-0005-0000-0000-00004B2B0000}"/>
    <cellStyle name="Linked Cell 25 17" xfId="11102" xr:uid="{00000000-0005-0000-0000-00004C2B0000}"/>
    <cellStyle name="Linked Cell 25 18" xfId="11103" xr:uid="{00000000-0005-0000-0000-00004D2B0000}"/>
    <cellStyle name="Linked Cell 25 2" xfId="11104" xr:uid="{00000000-0005-0000-0000-00004E2B0000}"/>
    <cellStyle name="Linked Cell 25 3" xfId="11105" xr:uid="{00000000-0005-0000-0000-00004F2B0000}"/>
    <cellStyle name="Linked Cell 25 4" xfId="11106" xr:uid="{00000000-0005-0000-0000-0000502B0000}"/>
    <cellStyle name="Linked Cell 25 5" xfId="11107" xr:uid="{00000000-0005-0000-0000-0000512B0000}"/>
    <cellStyle name="Linked Cell 25 6" xfId="11108" xr:uid="{00000000-0005-0000-0000-0000522B0000}"/>
    <cellStyle name="Linked Cell 25 7" xfId="11109" xr:uid="{00000000-0005-0000-0000-0000532B0000}"/>
    <cellStyle name="Linked Cell 25 8" xfId="11110" xr:uid="{00000000-0005-0000-0000-0000542B0000}"/>
    <cellStyle name="Linked Cell 25 9" xfId="11111" xr:uid="{00000000-0005-0000-0000-0000552B0000}"/>
    <cellStyle name="Linked Cell 26" xfId="11112" xr:uid="{00000000-0005-0000-0000-0000562B0000}"/>
    <cellStyle name="Linked Cell 26 10" xfId="11113" xr:uid="{00000000-0005-0000-0000-0000572B0000}"/>
    <cellStyle name="Linked Cell 26 11" xfId="11114" xr:uid="{00000000-0005-0000-0000-0000582B0000}"/>
    <cellStyle name="Linked Cell 26 12" xfId="11115" xr:uid="{00000000-0005-0000-0000-0000592B0000}"/>
    <cellStyle name="Linked Cell 26 13" xfId="11116" xr:uid="{00000000-0005-0000-0000-00005A2B0000}"/>
    <cellStyle name="Linked Cell 26 14" xfId="11117" xr:uid="{00000000-0005-0000-0000-00005B2B0000}"/>
    <cellStyle name="Linked Cell 26 15" xfId="11118" xr:uid="{00000000-0005-0000-0000-00005C2B0000}"/>
    <cellStyle name="Linked Cell 26 16" xfId="11119" xr:uid="{00000000-0005-0000-0000-00005D2B0000}"/>
    <cellStyle name="Linked Cell 26 17" xfId="11120" xr:uid="{00000000-0005-0000-0000-00005E2B0000}"/>
    <cellStyle name="Linked Cell 26 18" xfId="11121" xr:uid="{00000000-0005-0000-0000-00005F2B0000}"/>
    <cellStyle name="Linked Cell 26 2" xfId="11122" xr:uid="{00000000-0005-0000-0000-0000602B0000}"/>
    <cellStyle name="Linked Cell 26 3" xfId="11123" xr:uid="{00000000-0005-0000-0000-0000612B0000}"/>
    <cellStyle name="Linked Cell 26 4" xfId="11124" xr:uid="{00000000-0005-0000-0000-0000622B0000}"/>
    <cellStyle name="Linked Cell 26 5" xfId="11125" xr:uid="{00000000-0005-0000-0000-0000632B0000}"/>
    <cellStyle name="Linked Cell 26 6" xfId="11126" xr:uid="{00000000-0005-0000-0000-0000642B0000}"/>
    <cellStyle name="Linked Cell 26 7" xfId="11127" xr:uid="{00000000-0005-0000-0000-0000652B0000}"/>
    <cellStyle name="Linked Cell 26 8" xfId="11128" xr:uid="{00000000-0005-0000-0000-0000662B0000}"/>
    <cellStyle name="Linked Cell 26 9" xfId="11129" xr:uid="{00000000-0005-0000-0000-0000672B0000}"/>
    <cellStyle name="Linked Cell 27" xfId="11130" xr:uid="{00000000-0005-0000-0000-0000682B0000}"/>
    <cellStyle name="Linked Cell 27 10" xfId="11131" xr:uid="{00000000-0005-0000-0000-0000692B0000}"/>
    <cellStyle name="Linked Cell 27 11" xfId="11132" xr:uid="{00000000-0005-0000-0000-00006A2B0000}"/>
    <cellStyle name="Linked Cell 27 12" xfId="11133" xr:uid="{00000000-0005-0000-0000-00006B2B0000}"/>
    <cellStyle name="Linked Cell 27 13" xfId="11134" xr:uid="{00000000-0005-0000-0000-00006C2B0000}"/>
    <cellStyle name="Linked Cell 27 14" xfId="11135" xr:uid="{00000000-0005-0000-0000-00006D2B0000}"/>
    <cellStyle name="Linked Cell 27 15" xfId="11136" xr:uid="{00000000-0005-0000-0000-00006E2B0000}"/>
    <cellStyle name="Linked Cell 27 16" xfId="11137" xr:uid="{00000000-0005-0000-0000-00006F2B0000}"/>
    <cellStyle name="Linked Cell 27 17" xfId="11138" xr:uid="{00000000-0005-0000-0000-0000702B0000}"/>
    <cellStyle name="Linked Cell 27 18" xfId="11139" xr:uid="{00000000-0005-0000-0000-0000712B0000}"/>
    <cellStyle name="Linked Cell 27 2" xfId="11140" xr:uid="{00000000-0005-0000-0000-0000722B0000}"/>
    <cellStyle name="Linked Cell 27 3" xfId="11141" xr:uid="{00000000-0005-0000-0000-0000732B0000}"/>
    <cellStyle name="Linked Cell 27 4" xfId="11142" xr:uid="{00000000-0005-0000-0000-0000742B0000}"/>
    <cellStyle name="Linked Cell 27 5" xfId="11143" xr:uid="{00000000-0005-0000-0000-0000752B0000}"/>
    <cellStyle name="Linked Cell 27 6" xfId="11144" xr:uid="{00000000-0005-0000-0000-0000762B0000}"/>
    <cellStyle name="Linked Cell 27 7" xfId="11145" xr:uid="{00000000-0005-0000-0000-0000772B0000}"/>
    <cellStyle name="Linked Cell 27 8" xfId="11146" xr:uid="{00000000-0005-0000-0000-0000782B0000}"/>
    <cellStyle name="Linked Cell 27 9" xfId="11147" xr:uid="{00000000-0005-0000-0000-0000792B0000}"/>
    <cellStyle name="Linked Cell 28" xfId="11148" xr:uid="{00000000-0005-0000-0000-00007A2B0000}"/>
    <cellStyle name="Linked Cell 28 10" xfId="11149" xr:uid="{00000000-0005-0000-0000-00007B2B0000}"/>
    <cellStyle name="Linked Cell 28 11" xfId="11150" xr:uid="{00000000-0005-0000-0000-00007C2B0000}"/>
    <cellStyle name="Linked Cell 28 12" xfId="11151" xr:uid="{00000000-0005-0000-0000-00007D2B0000}"/>
    <cellStyle name="Linked Cell 28 13" xfId="11152" xr:uid="{00000000-0005-0000-0000-00007E2B0000}"/>
    <cellStyle name="Linked Cell 28 14" xfId="11153" xr:uid="{00000000-0005-0000-0000-00007F2B0000}"/>
    <cellStyle name="Linked Cell 28 15" xfId="11154" xr:uid="{00000000-0005-0000-0000-0000802B0000}"/>
    <cellStyle name="Linked Cell 28 16" xfId="11155" xr:uid="{00000000-0005-0000-0000-0000812B0000}"/>
    <cellStyle name="Linked Cell 28 17" xfId="11156" xr:uid="{00000000-0005-0000-0000-0000822B0000}"/>
    <cellStyle name="Linked Cell 28 18" xfId="11157" xr:uid="{00000000-0005-0000-0000-0000832B0000}"/>
    <cellStyle name="Linked Cell 28 2" xfId="11158" xr:uid="{00000000-0005-0000-0000-0000842B0000}"/>
    <cellStyle name="Linked Cell 28 3" xfId="11159" xr:uid="{00000000-0005-0000-0000-0000852B0000}"/>
    <cellStyle name="Linked Cell 28 4" xfId="11160" xr:uid="{00000000-0005-0000-0000-0000862B0000}"/>
    <cellStyle name="Linked Cell 28 5" xfId="11161" xr:uid="{00000000-0005-0000-0000-0000872B0000}"/>
    <cellStyle name="Linked Cell 28 6" xfId="11162" xr:uid="{00000000-0005-0000-0000-0000882B0000}"/>
    <cellStyle name="Linked Cell 28 7" xfId="11163" xr:uid="{00000000-0005-0000-0000-0000892B0000}"/>
    <cellStyle name="Linked Cell 28 8" xfId="11164" xr:uid="{00000000-0005-0000-0000-00008A2B0000}"/>
    <cellStyle name="Linked Cell 28 9" xfId="11165" xr:uid="{00000000-0005-0000-0000-00008B2B0000}"/>
    <cellStyle name="Linked Cell 29" xfId="11166" xr:uid="{00000000-0005-0000-0000-00008C2B0000}"/>
    <cellStyle name="Linked Cell 29 10" xfId="11167" xr:uid="{00000000-0005-0000-0000-00008D2B0000}"/>
    <cellStyle name="Linked Cell 29 11" xfId="11168" xr:uid="{00000000-0005-0000-0000-00008E2B0000}"/>
    <cellStyle name="Linked Cell 29 12" xfId="11169" xr:uid="{00000000-0005-0000-0000-00008F2B0000}"/>
    <cellStyle name="Linked Cell 29 13" xfId="11170" xr:uid="{00000000-0005-0000-0000-0000902B0000}"/>
    <cellStyle name="Linked Cell 29 14" xfId="11171" xr:uid="{00000000-0005-0000-0000-0000912B0000}"/>
    <cellStyle name="Linked Cell 29 15" xfId="11172" xr:uid="{00000000-0005-0000-0000-0000922B0000}"/>
    <cellStyle name="Linked Cell 29 16" xfId="11173" xr:uid="{00000000-0005-0000-0000-0000932B0000}"/>
    <cellStyle name="Linked Cell 29 17" xfId="11174" xr:uid="{00000000-0005-0000-0000-0000942B0000}"/>
    <cellStyle name="Linked Cell 29 18" xfId="11175" xr:uid="{00000000-0005-0000-0000-0000952B0000}"/>
    <cellStyle name="Linked Cell 29 2" xfId="11176" xr:uid="{00000000-0005-0000-0000-0000962B0000}"/>
    <cellStyle name="Linked Cell 29 3" xfId="11177" xr:uid="{00000000-0005-0000-0000-0000972B0000}"/>
    <cellStyle name="Linked Cell 29 4" xfId="11178" xr:uid="{00000000-0005-0000-0000-0000982B0000}"/>
    <cellStyle name="Linked Cell 29 5" xfId="11179" xr:uid="{00000000-0005-0000-0000-0000992B0000}"/>
    <cellStyle name="Linked Cell 29 6" xfId="11180" xr:uid="{00000000-0005-0000-0000-00009A2B0000}"/>
    <cellStyle name="Linked Cell 29 7" xfId="11181" xr:uid="{00000000-0005-0000-0000-00009B2B0000}"/>
    <cellStyle name="Linked Cell 29 8" xfId="11182" xr:uid="{00000000-0005-0000-0000-00009C2B0000}"/>
    <cellStyle name="Linked Cell 29 9" xfId="11183" xr:uid="{00000000-0005-0000-0000-00009D2B0000}"/>
    <cellStyle name="Linked Cell 3" xfId="11184" xr:uid="{00000000-0005-0000-0000-00009E2B0000}"/>
    <cellStyle name="Linked Cell 3 10" xfId="11185" xr:uid="{00000000-0005-0000-0000-00009F2B0000}"/>
    <cellStyle name="Linked Cell 3 11" xfId="11186" xr:uid="{00000000-0005-0000-0000-0000A02B0000}"/>
    <cellStyle name="Linked Cell 3 12" xfId="11187" xr:uid="{00000000-0005-0000-0000-0000A12B0000}"/>
    <cellStyle name="Linked Cell 3 13" xfId="11188" xr:uid="{00000000-0005-0000-0000-0000A22B0000}"/>
    <cellStyle name="Linked Cell 3 14" xfId="11189" xr:uid="{00000000-0005-0000-0000-0000A32B0000}"/>
    <cellStyle name="Linked Cell 3 15" xfId="11190" xr:uid="{00000000-0005-0000-0000-0000A42B0000}"/>
    <cellStyle name="Linked Cell 3 16" xfId="11191" xr:uid="{00000000-0005-0000-0000-0000A52B0000}"/>
    <cellStyle name="Linked Cell 3 17" xfId="11192" xr:uid="{00000000-0005-0000-0000-0000A62B0000}"/>
    <cellStyle name="Linked Cell 3 18" xfId="11193" xr:uid="{00000000-0005-0000-0000-0000A72B0000}"/>
    <cellStyle name="Linked Cell 3 2" xfId="11194" xr:uid="{00000000-0005-0000-0000-0000A82B0000}"/>
    <cellStyle name="Linked Cell 3 3" xfId="11195" xr:uid="{00000000-0005-0000-0000-0000A92B0000}"/>
    <cellStyle name="Linked Cell 3 4" xfId="11196" xr:uid="{00000000-0005-0000-0000-0000AA2B0000}"/>
    <cellStyle name="Linked Cell 3 5" xfId="11197" xr:uid="{00000000-0005-0000-0000-0000AB2B0000}"/>
    <cellStyle name="Linked Cell 3 6" xfId="11198" xr:uid="{00000000-0005-0000-0000-0000AC2B0000}"/>
    <cellStyle name="Linked Cell 3 7" xfId="11199" xr:uid="{00000000-0005-0000-0000-0000AD2B0000}"/>
    <cellStyle name="Linked Cell 3 8" xfId="11200" xr:uid="{00000000-0005-0000-0000-0000AE2B0000}"/>
    <cellStyle name="Linked Cell 3 9" xfId="11201" xr:uid="{00000000-0005-0000-0000-0000AF2B0000}"/>
    <cellStyle name="Linked Cell 4" xfId="11202" xr:uid="{00000000-0005-0000-0000-0000B02B0000}"/>
    <cellStyle name="Linked Cell 4 10" xfId="11203" xr:uid="{00000000-0005-0000-0000-0000B12B0000}"/>
    <cellStyle name="Linked Cell 4 11" xfId="11204" xr:uid="{00000000-0005-0000-0000-0000B22B0000}"/>
    <cellStyle name="Linked Cell 4 12" xfId="11205" xr:uid="{00000000-0005-0000-0000-0000B32B0000}"/>
    <cellStyle name="Linked Cell 4 13" xfId="11206" xr:uid="{00000000-0005-0000-0000-0000B42B0000}"/>
    <cellStyle name="Linked Cell 4 14" xfId="11207" xr:uid="{00000000-0005-0000-0000-0000B52B0000}"/>
    <cellStyle name="Linked Cell 4 15" xfId="11208" xr:uid="{00000000-0005-0000-0000-0000B62B0000}"/>
    <cellStyle name="Linked Cell 4 16" xfId="11209" xr:uid="{00000000-0005-0000-0000-0000B72B0000}"/>
    <cellStyle name="Linked Cell 4 17" xfId="11210" xr:uid="{00000000-0005-0000-0000-0000B82B0000}"/>
    <cellStyle name="Linked Cell 4 18" xfId="11211" xr:uid="{00000000-0005-0000-0000-0000B92B0000}"/>
    <cellStyle name="Linked Cell 4 2" xfId="11212" xr:uid="{00000000-0005-0000-0000-0000BA2B0000}"/>
    <cellStyle name="Linked Cell 4 3" xfId="11213" xr:uid="{00000000-0005-0000-0000-0000BB2B0000}"/>
    <cellStyle name="Linked Cell 4 4" xfId="11214" xr:uid="{00000000-0005-0000-0000-0000BC2B0000}"/>
    <cellStyle name="Linked Cell 4 5" xfId="11215" xr:uid="{00000000-0005-0000-0000-0000BD2B0000}"/>
    <cellStyle name="Linked Cell 4 6" xfId="11216" xr:uid="{00000000-0005-0000-0000-0000BE2B0000}"/>
    <cellStyle name="Linked Cell 4 7" xfId="11217" xr:uid="{00000000-0005-0000-0000-0000BF2B0000}"/>
    <cellStyle name="Linked Cell 4 8" xfId="11218" xr:uid="{00000000-0005-0000-0000-0000C02B0000}"/>
    <cellStyle name="Linked Cell 4 9" xfId="11219" xr:uid="{00000000-0005-0000-0000-0000C12B0000}"/>
    <cellStyle name="Linked Cell 5" xfId="11220" xr:uid="{00000000-0005-0000-0000-0000C22B0000}"/>
    <cellStyle name="Linked Cell 5 10" xfId="11221" xr:uid="{00000000-0005-0000-0000-0000C32B0000}"/>
    <cellStyle name="Linked Cell 5 11" xfId="11222" xr:uid="{00000000-0005-0000-0000-0000C42B0000}"/>
    <cellStyle name="Linked Cell 5 12" xfId="11223" xr:uid="{00000000-0005-0000-0000-0000C52B0000}"/>
    <cellStyle name="Linked Cell 5 13" xfId="11224" xr:uid="{00000000-0005-0000-0000-0000C62B0000}"/>
    <cellStyle name="Linked Cell 5 14" xfId="11225" xr:uid="{00000000-0005-0000-0000-0000C72B0000}"/>
    <cellStyle name="Linked Cell 5 15" xfId="11226" xr:uid="{00000000-0005-0000-0000-0000C82B0000}"/>
    <cellStyle name="Linked Cell 5 16" xfId="11227" xr:uid="{00000000-0005-0000-0000-0000C92B0000}"/>
    <cellStyle name="Linked Cell 5 17" xfId="11228" xr:uid="{00000000-0005-0000-0000-0000CA2B0000}"/>
    <cellStyle name="Linked Cell 5 18" xfId="11229" xr:uid="{00000000-0005-0000-0000-0000CB2B0000}"/>
    <cellStyle name="Linked Cell 5 2" xfId="11230" xr:uid="{00000000-0005-0000-0000-0000CC2B0000}"/>
    <cellStyle name="Linked Cell 5 3" xfId="11231" xr:uid="{00000000-0005-0000-0000-0000CD2B0000}"/>
    <cellStyle name="Linked Cell 5 4" xfId="11232" xr:uid="{00000000-0005-0000-0000-0000CE2B0000}"/>
    <cellStyle name="Linked Cell 5 5" xfId="11233" xr:uid="{00000000-0005-0000-0000-0000CF2B0000}"/>
    <cellStyle name="Linked Cell 5 6" xfId="11234" xr:uid="{00000000-0005-0000-0000-0000D02B0000}"/>
    <cellStyle name="Linked Cell 5 7" xfId="11235" xr:uid="{00000000-0005-0000-0000-0000D12B0000}"/>
    <cellStyle name="Linked Cell 5 8" xfId="11236" xr:uid="{00000000-0005-0000-0000-0000D22B0000}"/>
    <cellStyle name="Linked Cell 5 9" xfId="11237" xr:uid="{00000000-0005-0000-0000-0000D32B0000}"/>
    <cellStyle name="Linked Cell 6" xfId="11238" xr:uid="{00000000-0005-0000-0000-0000D42B0000}"/>
    <cellStyle name="Linked Cell 6 10" xfId="11239" xr:uid="{00000000-0005-0000-0000-0000D52B0000}"/>
    <cellStyle name="Linked Cell 6 11" xfId="11240" xr:uid="{00000000-0005-0000-0000-0000D62B0000}"/>
    <cellStyle name="Linked Cell 6 12" xfId="11241" xr:uid="{00000000-0005-0000-0000-0000D72B0000}"/>
    <cellStyle name="Linked Cell 6 13" xfId="11242" xr:uid="{00000000-0005-0000-0000-0000D82B0000}"/>
    <cellStyle name="Linked Cell 6 14" xfId="11243" xr:uid="{00000000-0005-0000-0000-0000D92B0000}"/>
    <cellStyle name="Linked Cell 6 15" xfId="11244" xr:uid="{00000000-0005-0000-0000-0000DA2B0000}"/>
    <cellStyle name="Linked Cell 6 16" xfId="11245" xr:uid="{00000000-0005-0000-0000-0000DB2B0000}"/>
    <cellStyle name="Linked Cell 6 17" xfId="11246" xr:uid="{00000000-0005-0000-0000-0000DC2B0000}"/>
    <cellStyle name="Linked Cell 6 18" xfId="11247" xr:uid="{00000000-0005-0000-0000-0000DD2B0000}"/>
    <cellStyle name="Linked Cell 6 2" xfId="11248" xr:uid="{00000000-0005-0000-0000-0000DE2B0000}"/>
    <cellStyle name="Linked Cell 6 3" xfId="11249" xr:uid="{00000000-0005-0000-0000-0000DF2B0000}"/>
    <cellStyle name="Linked Cell 6 4" xfId="11250" xr:uid="{00000000-0005-0000-0000-0000E02B0000}"/>
    <cellStyle name="Linked Cell 6 5" xfId="11251" xr:uid="{00000000-0005-0000-0000-0000E12B0000}"/>
    <cellStyle name="Linked Cell 6 6" xfId="11252" xr:uid="{00000000-0005-0000-0000-0000E22B0000}"/>
    <cellStyle name="Linked Cell 6 7" xfId="11253" xr:uid="{00000000-0005-0000-0000-0000E32B0000}"/>
    <cellStyle name="Linked Cell 6 8" xfId="11254" xr:uid="{00000000-0005-0000-0000-0000E42B0000}"/>
    <cellStyle name="Linked Cell 6 9" xfId="11255" xr:uid="{00000000-0005-0000-0000-0000E52B0000}"/>
    <cellStyle name="Linked Cell 7" xfId="11256" xr:uid="{00000000-0005-0000-0000-0000E62B0000}"/>
    <cellStyle name="Linked Cell 7 10" xfId="11257" xr:uid="{00000000-0005-0000-0000-0000E72B0000}"/>
    <cellStyle name="Linked Cell 7 11" xfId="11258" xr:uid="{00000000-0005-0000-0000-0000E82B0000}"/>
    <cellStyle name="Linked Cell 7 12" xfId="11259" xr:uid="{00000000-0005-0000-0000-0000E92B0000}"/>
    <cellStyle name="Linked Cell 7 13" xfId="11260" xr:uid="{00000000-0005-0000-0000-0000EA2B0000}"/>
    <cellStyle name="Linked Cell 7 14" xfId="11261" xr:uid="{00000000-0005-0000-0000-0000EB2B0000}"/>
    <cellStyle name="Linked Cell 7 15" xfId="11262" xr:uid="{00000000-0005-0000-0000-0000EC2B0000}"/>
    <cellStyle name="Linked Cell 7 16" xfId="11263" xr:uid="{00000000-0005-0000-0000-0000ED2B0000}"/>
    <cellStyle name="Linked Cell 7 17" xfId="11264" xr:uid="{00000000-0005-0000-0000-0000EE2B0000}"/>
    <cellStyle name="Linked Cell 7 18" xfId="11265" xr:uid="{00000000-0005-0000-0000-0000EF2B0000}"/>
    <cellStyle name="Linked Cell 7 2" xfId="11266" xr:uid="{00000000-0005-0000-0000-0000F02B0000}"/>
    <cellStyle name="Linked Cell 7 3" xfId="11267" xr:uid="{00000000-0005-0000-0000-0000F12B0000}"/>
    <cellStyle name="Linked Cell 7 4" xfId="11268" xr:uid="{00000000-0005-0000-0000-0000F22B0000}"/>
    <cellStyle name="Linked Cell 7 5" xfId="11269" xr:uid="{00000000-0005-0000-0000-0000F32B0000}"/>
    <cellStyle name="Linked Cell 7 6" xfId="11270" xr:uid="{00000000-0005-0000-0000-0000F42B0000}"/>
    <cellStyle name="Linked Cell 7 7" xfId="11271" xr:uid="{00000000-0005-0000-0000-0000F52B0000}"/>
    <cellStyle name="Linked Cell 7 8" xfId="11272" xr:uid="{00000000-0005-0000-0000-0000F62B0000}"/>
    <cellStyle name="Linked Cell 7 9" xfId="11273" xr:uid="{00000000-0005-0000-0000-0000F72B0000}"/>
    <cellStyle name="Linked Cell 8" xfId="11274" xr:uid="{00000000-0005-0000-0000-0000F82B0000}"/>
    <cellStyle name="Linked Cell 8 10" xfId="11275" xr:uid="{00000000-0005-0000-0000-0000F92B0000}"/>
    <cellStyle name="Linked Cell 8 11" xfId="11276" xr:uid="{00000000-0005-0000-0000-0000FA2B0000}"/>
    <cellStyle name="Linked Cell 8 12" xfId="11277" xr:uid="{00000000-0005-0000-0000-0000FB2B0000}"/>
    <cellStyle name="Linked Cell 8 13" xfId="11278" xr:uid="{00000000-0005-0000-0000-0000FC2B0000}"/>
    <cellStyle name="Linked Cell 8 14" xfId="11279" xr:uid="{00000000-0005-0000-0000-0000FD2B0000}"/>
    <cellStyle name="Linked Cell 8 15" xfId="11280" xr:uid="{00000000-0005-0000-0000-0000FE2B0000}"/>
    <cellStyle name="Linked Cell 8 16" xfId="11281" xr:uid="{00000000-0005-0000-0000-0000FF2B0000}"/>
    <cellStyle name="Linked Cell 8 17" xfId="11282" xr:uid="{00000000-0005-0000-0000-0000002C0000}"/>
    <cellStyle name="Linked Cell 8 18" xfId="11283" xr:uid="{00000000-0005-0000-0000-0000012C0000}"/>
    <cellStyle name="Linked Cell 8 2" xfId="11284" xr:uid="{00000000-0005-0000-0000-0000022C0000}"/>
    <cellStyle name="Linked Cell 8 3" xfId="11285" xr:uid="{00000000-0005-0000-0000-0000032C0000}"/>
    <cellStyle name="Linked Cell 8 4" xfId="11286" xr:uid="{00000000-0005-0000-0000-0000042C0000}"/>
    <cellStyle name="Linked Cell 8 5" xfId="11287" xr:uid="{00000000-0005-0000-0000-0000052C0000}"/>
    <cellStyle name="Linked Cell 8 6" xfId="11288" xr:uid="{00000000-0005-0000-0000-0000062C0000}"/>
    <cellStyle name="Linked Cell 8 7" xfId="11289" xr:uid="{00000000-0005-0000-0000-0000072C0000}"/>
    <cellStyle name="Linked Cell 8 8" xfId="11290" xr:uid="{00000000-0005-0000-0000-0000082C0000}"/>
    <cellStyle name="Linked Cell 8 9" xfId="11291" xr:uid="{00000000-0005-0000-0000-0000092C0000}"/>
    <cellStyle name="Linked Cell 9" xfId="11292" xr:uid="{00000000-0005-0000-0000-00000A2C0000}"/>
    <cellStyle name="Linked Cell 9 10" xfId="11293" xr:uid="{00000000-0005-0000-0000-00000B2C0000}"/>
    <cellStyle name="Linked Cell 9 11" xfId="11294" xr:uid="{00000000-0005-0000-0000-00000C2C0000}"/>
    <cellStyle name="Linked Cell 9 12" xfId="11295" xr:uid="{00000000-0005-0000-0000-00000D2C0000}"/>
    <cellStyle name="Linked Cell 9 13" xfId="11296" xr:uid="{00000000-0005-0000-0000-00000E2C0000}"/>
    <cellStyle name="Linked Cell 9 14" xfId="11297" xr:uid="{00000000-0005-0000-0000-00000F2C0000}"/>
    <cellStyle name="Linked Cell 9 15" xfId="11298" xr:uid="{00000000-0005-0000-0000-0000102C0000}"/>
    <cellStyle name="Linked Cell 9 16" xfId="11299" xr:uid="{00000000-0005-0000-0000-0000112C0000}"/>
    <cellStyle name="Linked Cell 9 17" xfId="11300" xr:uid="{00000000-0005-0000-0000-0000122C0000}"/>
    <cellStyle name="Linked Cell 9 18" xfId="11301" xr:uid="{00000000-0005-0000-0000-0000132C0000}"/>
    <cellStyle name="Linked Cell 9 2" xfId="11302" xr:uid="{00000000-0005-0000-0000-0000142C0000}"/>
    <cellStyle name="Linked Cell 9 3" xfId="11303" xr:uid="{00000000-0005-0000-0000-0000152C0000}"/>
    <cellStyle name="Linked Cell 9 4" xfId="11304" xr:uid="{00000000-0005-0000-0000-0000162C0000}"/>
    <cellStyle name="Linked Cell 9 5" xfId="11305" xr:uid="{00000000-0005-0000-0000-0000172C0000}"/>
    <cellStyle name="Linked Cell 9 6" xfId="11306" xr:uid="{00000000-0005-0000-0000-0000182C0000}"/>
    <cellStyle name="Linked Cell 9 7" xfId="11307" xr:uid="{00000000-0005-0000-0000-0000192C0000}"/>
    <cellStyle name="Linked Cell 9 8" xfId="11308" xr:uid="{00000000-0005-0000-0000-00001A2C0000}"/>
    <cellStyle name="Linked Cell 9 9" xfId="11309" xr:uid="{00000000-0005-0000-0000-00001B2C0000}"/>
    <cellStyle name="Loai CBDT" xfId="11310" xr:uid="{00000000-0005-0000-0000-00001C2C0000}"/>
    <cellStyle name="Loai CBDT 10" xfId="11311" xr:uid="{00000000-0005-0000-0000-00001D2C0000}"/>
    <cellStyle name="Loai CBDT 11" xfId="11312" xr:uid="{00000000-0005-0000-0000-00001E2C0000}"/>
    <cellStyle name="Loai CBDT 12" xfId="11313" xr:uid="{00000000-0005-0000-0000-00001F2C0000}"/>
    <cellStyle name="Loai CBDT 13" xfId="11314" xr:uid="{00000000-0005-0000-0000-0000202C0000}"/>
    <cellStyle name="Loai CBDT 14" xfId="11315" xr:uid="{00000000-0005-0000-0000-0000212C0000}"/>
    <cellStyle name="Loai CBDT 15" xfId="11316" xr:uid="{00000000-0005-0000-0000-0000222C0000}"/>
    <cellStyle name="Loai CBDT 16" xfId="11317" xr:uid="{00000000-0005-0000-0000-0000232C0000}"/>
    <cellStyle name="Loai CBDT 17" xfId="11318" xr:uid="{00000000-0005-0000-0000-0000242C0000}"/>
    <cellStyle name="Loai CBDT 18" xfId="11319" xr:uid="{00000000-0005-0000-0000-0000252C0000}"/>
    <cellStyle name="Loai CBDT 2" xfId="11320" xr:uid="{00000000-0005-0000-0000-0000262C0000}"/>
    <cellStyle name="Loai CBDT 3" xfId="11321" xr:uid="{00000000-0005-0000-0000-0000272C0000}"/>
    <cellStyle name="Loai CBDT 4" xfId="11322" xr:uid="{00000000-0005-0000-0000-0000282C0000}"/>
    <cellStyle name="Loai CBDT 5" xfId="11323" xr:uid="{00000000-0005-0000-0000-0000292C0000}"/>
    <cellStyle name="Loai CBDT 6" xfId="11324" xr:uid="{00000000-0005-0000-0000-00002A2C0000}"/>
    <cellStyle name="Loai CBDT 7" xfId="11325" xr:uid="{00000000-0005-0000-0000-00002B2C0000}"/>
    <cellStyle name="Loai CBDT 8" xfId="11326" xr:uid="{00000000-0005-0000-0000-00002C2C0000}"/>
    <cellStyle name="Loai CBDT 9" xfId="11327" xr:uid="{00000000-0005-0000-0000-00002D2C0000}"/>
    <cellStyle name="Loai CT" xfId="11328" xr:uid="{00000000-0005-0000-0000-00002E2C0000}"/>
    <cellStyle name="Loai CT 10" xfId="11329" xr:uid="{00000000-0005-0000-0000-00002F2C0000}"/>
    <cellStyle name="Loai CT 11" xfId="11330" xr:uid="{00000000-0005-0000-0000-0000302C0000}"/>
    <cellStyle name="Loai CT 12" xfId="11331" xr:uid="{00000000-0005-0000-0000-0000312C0000}"/>
    <cellStyle name="Loai CT 13" xfId="11332" xr:uid="{00000000-0005-0000-0000-0000322C0000}"/>
    <cellStyle name="Loai CT 14" xfId="11333" xr:uid="{00000000-0005-0000-0000-0000332C0000}"/>
    <cellStyle name="Loai CT 15" xfId="11334" xr:uid="{00000000-0005-0000-0000-0000342C0000}"/>
    <cellStyle name="Loai CT 16" xfId="11335" xr:uid="{00000000-0005-0000-0000-0000352C0000}"/>
    <cellStyle name="Loai CT 17" xfId="11336" xr:uid="{00000000-0005-0000-0000-0000362C0000}"/>
    <cellStyle name="Loai CT 18" xfId="11337" xr:uid="{00000000-0005-0000-0000-0000372C0000}"/>
    <cellStyle name="Loai CT 2" xfId="11338" xr:uid="{00000000-0005-0000-0000-0000382C0000}"/>
    <cellStyle name="Loai CT 3" xfId="11339" xr:uid="{00000000-0005-0000-0000-0000392C0000}"/>
    <cellStyle name="Loai CT 4" xfId="11340" xr:uid="{00000000-0005-0000-0000-00003A2C0000}"/>
    <cellStyle name="Loai CT 5" xfId="11341" xr:uid="{00000000-0005-0000-0000-00003B2C0000}"/>
    <cellStyle name="Loai CT 6" xfId="11342" xr:uid="{00000000-0005-0000-0000-00003C2C0000}"/>
    <cellStyle name="Loai CT 7" xfId="11343" xr:uid="{00000000-0005-0000-0000-00003D2C0000}"/>
    <cellStyle name="Loai CT 8" xfId="11344" xr:uid="{00000000-0005-0000-0000-00003E2C0000}"/>
    <cellStyle name="Loai CT 9" xfId="11345" xr:uid="{00000000-0005-0000-0000-00003F2C0000}"/>
    <cellStyle name="Loai GD" xfId="11346" xr:uid="{00000000-0005-0000-0000-0000402C0000}"/>
    <cellStyle name="Loai GD 10" xfId="11347" xr:uid="{00000000-0005-0000-0000-0000412C0000}"/>
    <cellStyle name="Loai GD 11" xfId="11348" xr:uid="{00000000-0005-0000-0000-0000422C0000}"/>
    <cellStyle name="Loai GD 12" xfId="11349" xr:uid="{00000000-0005-0000-0000-0000432C0000}"/>
    <cellStyle name="Loai GD 13" xfId="11350" xr:uid="{00000000-0005-0000-0000-0000442C0000}"/>
    <cellStyle name="Loai GD 14" xfId="11351" xr:uid="{00000000-0005-0000-0000-0000452C0000}"/>
    <cellStyle name="Loai GD 15" xfId="11352" xr:uid="{00000000-0005-0000-0000-0000462C0000}"/>
    <cellStyle name="Loai GD 16" xfId="11353" xr:uid="{00000000-0005-0000-0000-0000472C0000}"/>
    <cellStyle name="Loai GD 17" xfId="11354" xr:uid="{00000000-0005-0000-0000-0000482C0000}"/>
    <cellStyle name="Loai GD 18" xfId="11355" xr:uid="{00000000-0005-0000-0000-0000492C0000}"/>
    <cellStyle name="Loai GD 2" xfId="11356" xr:uid="{00000000-0005-0000-0000-00004A2C0000}"/>
    <cellStyle name="Loai GD 3" xfId="11357" xr:uid="{00000000-0005-0000-0000-00004B2C0000}"/>
    <cellStyle name="Loai GD 4" xfId="11358" xr:uid="{00000000-0005-0000-0000-00004C2C0000}"/>
    <cellStyle name="Loai GD 5" xfId="11359" xr:uid="{00000000-0005-0000-0000-00004D2C0000}"/>
    <cellStyle name="Loai GD 6" xfId="11360" xr:uid="{00000000-0005-0000-0000-00004E2C0000}"/>
    <cellStyle name="Loai GD 7" xfId="11361" xr:uid="{00000000-0005-0000-0000-00004F2C0000}"/>
    <cellStyle name="Loai GD 8" xfId="11362" xr:uid="{00000000-0005-0000-0000-0000502C0000}"/>
    <cellStyle name="Loai GD 9" xfId="11363" xr:uid="{00000000-0005-0000-0000-0000512C0000}"/>
    <cellStyle name="MARK" xfId="11364" xr:uid="{00000000-0005-0000-0000-0000522C0000}"/>
    <cellStyle name="MARK 10" xfId="11365" xr:uid="{00000000-0005-0000-0000-0000532C0000}"/>
    <cellStyle name="MARK 11" xfId="11366" xr:uid="{00000000-0005-0000-0000-0000542C0000}"/>
    <cellStyle name="MARK 12" xfId="11367" xr:uid="{00000000-0005-0000-0000-0000552C0000}"/>
    <cellStyle name="MARK 13" xfId="11368" xr:uid="{00000000-0005-0000-0000-0000562C0000}"/>
    <cellStyle name="MARK 14" xfId="11369" xr:uid="{00000000-0005-0000-0000-0000572C0000}"/>
    <cellStyle name="MARK 15" xfId="11370" xr:uid="{00000000-0005-0000-0000-0000582C0000}"/>
    <cellStyle name="MARK 16" xfId="11371" xr:uid="{00000000-0005-0000-0000-0000592C0000}"/>
    <cellStyle name="MARK 17" xfId="11372" xr:uid="{00000000-0005-0000-0000-00005A2C0000}"/>
    <cellStyle name="MARK 18" xfId="11373" xr:uid="{00000000-0005-0000-0000-00005B2C0000}"/>
    <cellStyle name="MARK 2" xfId="11374" xr:uid="{00000000-0005-0000-0000-00005C2C0000}"/>
    <cellStyle name="MARK 3" xfId="11375" xr:uid="{00000000-0005-0000-0000-00005D2C0000}"/>
    <cellStyle name="MARK 4" xfId="11376" xr:uid="{00000000-0005-0000-0000-00005E2C0000}"/>
    <cellStyle name="MARK 5" xfId="11377" xr:uid="{00000000-0005-0000-0000-00005F2C0000}"/>
    <cellStyle name="MARK 6" xfId="11378" xr:uid="{00000000-0005-0000-0000-0000602C0000}"/>
    <cellStyle name="MARK 7" xfId="11379" xr:uid="{00000000-0005-0000-0000-0000612C0000}"/>
    <cellStyle name="MARK 8" xfId="11380" xr:uid="{00000000-0005-0000-0000-0000622C0000}"/>
    <cellStyle name="MARK 9" xfId="11381" xr:uid="{00000000-0005-0000-0000-0000632C0000}"/>
    <cellStyle name="MAU" xfId="11382" xr:uid="{00000000-0005-0000-0000-0000642C0000}"/>
    <cellStyle name="MAU 10" xfId="11383" xr:uid="{00000000-0005-0000-0000-0000652C0000}"/>
    <cellStyle name="MAU 11" xfId="11384" xr:uid="{00000000-0005-0000-0000-0000662C0000}"/>
    <cellStyle name="MAU 12" xfId="11385" xr:uid="{00000000-0005-0000-0000-0000672C0000}"/>
    <cellStyle name="MAU 13" xfId="11386" xr:uid="{00000000-0005-0000-0000-0000682C0000}"/>
    <cellStyle name="MAU 14" xfId="11387" xr:uid="{00000000-0005-0000-0000-0000692C0000}"/>
    <cellStyle name="MAU 15" xfId="11388" xr:uid="{00000000-0005-0000-0000-00006A2C0000}"/>
    <cellStyle name="MAU 16" xfId="11389" xr:uid="{00000000-0005-0000-0000-00006B2C0000}"/>
    <cellStyle name="MAU 17" xfId="11390" xr:uid="{00000000-0005-0000-0000-00006C2C0000}"/>
    <cellStyle name="MAU 18" xfId="11391" xr:uid="{00000000-0005-0000-0000-00006D2C0000}"/>
    <cellStyle name="MAU 2" xfId="11392" xr:uid="{00000000-0005-0000-0000-00006E2C0000}"/>
    <cellStyle name="MAU 3" xfId="11393" xr:uid="{00000000-0005-0000-0000-00006F2C0000}"/>
    <cellStyle name="MAU 4" xfId="11394" xr:uid="{00000000-0005-0000-0000-0000702C0000}"/>
    <cellStyle name="MAU 5" xfId="11395" xr:uid="{00000000-0005-0000-0000-0000712C0000}"/>
    <cellStyle name="MAU 6" xfId="11396" xr:uid="{00000000-0005-0000-0000-0000722C0000}"/>
    <cellStyle name="MAU 7" xfId="11397" xr:uid="{00000000-0005-0000-0000-0000732C0000}"/>
    <cellStyle name="MAU 8" xfId="11398" xr:uid="{00000000-0005-0000-0000-0000742C0000}"/>
    <cellStyle name="MAU 9" xfId="11399" xr:uid="{00000000-0005-0000-0000-0000752C0000}"/>
    <cellStyle name="Migliaia (0)_CALPREZZ" xfId="11400" xr:uid="{00000000-0005-0000-0000-0000762C0000}"/>
    <cellStyle name="Migliaia_ PESO ELETTR." xfId="11401" xr:uid="{00000000-0005-0000-0000-0000772C0000}"/>
    <cellStyle name="Millares [0]_Well Timing" xfId="11402" xr:uid="{00000000-0005-0000-0000-0000782C0000}"/>
    <cellStyle name="Millares_Well Timing" xfId="11403" xr:uid="{00000000-0005-0000-0000-0000792C0000}"/>
    <cellStyle name="Milliers [0]_      " xfId="11404" xr:uid="{00000000-0005-0000-0000-00007A2C0000}"/>
    <cellStyle name="Milliers_      " xfId="11405" xr:uid="{00000000-0005-0000-0000-00007B2C0000}"/>
    <cellStyle name="Mix" xfId="11406" xr:uid="{00000000-0005-0000-0000-00007C2C0000}"/>
    <cellStyle name="Mix 10" xfId="11407" xr:uid="{00000000-0005-0000-0000-00007D2C0000}"/>
    <cellStyle name="Mix 11" xfId="11408" xr:uid="{00000000-0005-0000-0000-00007E2C0000}"/>
    <cellStyle name="Mix 12" xfId="11409" xr:uid="{00000000-0005-0000-0000-00007F2C0000}"/>
    <cellStyle name="Mix 13" xfId="11410" xr:uid="{00000000-0005-0000-0000-0000802C0000}"/>
    <cellStyle name="Mix 14" xfId="11411" xr:uid="{00000000-0005-0000-0000-0000812C0000}"/>
    <cellStyle name="Mix 15" xfId="11412" xr:uid="{00000000-0005-0000-0000-0000822C0000}"/>
    <cellStyle name="Mix 16" xfId="11413" xr:uid="{00000000-0005-0000-0000-0000832C0000}"/>
    <cellStyle name="Mix 17" xfId="11414" xr:uid="{00000000-0005-0000-0000-0000842C0000}"/>
    <cellStyle name="Mix 18" xfId="11415" xr:uid="{00000000-0005-0000-0000-0000852C0000}"/>
    <cellStyle name="Mix 2" xfId="11416" xr:uid="{00000000-0005-0000-0000-0000862C0000}"/>
    <cellStyle name="Mix 3" xfId="11417" xr:uid="{00000000-0005-0000-0000-0000872C0000}"/>
    <cellStyle name="Mix 4" xfId="11418" xr:uid="{00000000-0005-0000-0000-0000882C0000}"/>
    <cellStyle name="Mix 5" xfId="11419" xr:uid="{00000000-0005-0000-0000-0000892C0000}"/>
    <cellStyle name="Mix 6" xfId="11420" xr:uid="{00000000-0005-0000-0000-00008A2C0000}"/>
    <cellStyle name="Mix 7" xfId="11421" xr:uid="{00000000-0005-0000-0000-00008B2C0000}"/>
    <cellStyle name="Mix 8" xfId="11422" xr:uid="{00000000-0005-0000-0000-00008C2C0000}"/>
    <cellStyle name="Mix 9" xfId="11423" xr:uid="{00000000-0005-0000-0000-00008D2C0000}"/>
    <cellStyle name="Model" xfId="11424" xr:uid="{00000000-0005-0000-0000-00008E2C0000}"/>
    <cellStyle name="Model 10" xfId="11425" xr:uid="{00000000-0005-0000-0000-00008F2C0000}"/>
    <cellStyle name="Model 11" xfId="11426" xr:uid="{00000000-0005-0000-0000-0000902C0000}"/>
    <cellStyle name="Model 12" xfId="11427" xr:uid="{00000000-0005-0000-0000-0000912C0000}"/>
    <cellStyle name="Model 13" xfId="11428" xr:uid="{00000000-0005-0000-0000-0000922C0000}"/>
    <cellStyle name="Model 14" xfId="11429" xr:uid="{00000000-0005-0000-0000-0000932C0000}"/>
    <cellStyle name="Model 15" xfId="11430" xr:uid="{00000000-0005-0000-0000-0000942C0000}"/>
    <cellStyle name="Model 16" xfId="11431" xr:uid="{00000000-0005-0000-0000-0000952C0000}"/>
    <cellStyle name="Model 17" xfId="11432" xr:uid="{00000000-0005-0000-0000-0000962C0000}"/>
    <cellStyle name="Model 18" xfId="11433" xr:uid="{00000000-0005-0000-0000-0000972C0000}"/>
    <cellStyle name="Model 19" xfId="11434" xr:uid="{00000000-0005-0000-0000-0000982C0000}"/>
    <cellStyle name="Model 2" xfId="11435" xr:uid="{00000000-0005-0000-0000-0000992C0000}"/>
    <cellStyle name="Model 20" xfId="11436" xr:uid="{00000000-0005-0000-0000-00009A2C0000}"/>
    <cellStyle name="Model 21" xfId="11437" xr:uid="{00000000-0005-0000-0000-00009B2C0000}"/>
    <cellStyle name="Model 3" xfId="11438" xr:uid="{00000000-0005-0000-0000-00009C2C0000}"/>
    <cellStyle name="Model 4" xfId="11439" xr:uid="{00000000-0005-0000-0000-00009D2C0000}"/>
    <cellStyle name="Model 5" xfId="11440" xr:uid="{00000000-0005-0000-0000-00009E2C0000}"/>
    <cellStyle name="Model 6" xfId="11441" xr:uid="{00000000-0005-0000-0000-00009F2C0000}"/>
    <cellStyle name="Model 7" xfId="11442" xr:uid="{00000000-0005-0000-0000-0000A02C0000}"/>
    <cellStyle name="Model 8" xfId="11443" xr:uid="{00000000-0005-0000-0000-0000A12C0000}"/>
    <cellStyle name="Model 9" xfId="11444" xr:uid="{00000000-0005-0000-0000-0000A22C0000}"/>
    <cellStyle name="Model_BQL-ok" xfId="11445" xr:uid="{00000000-0005-0000-0000-0000A32C0000}"/>
    <cellStyle name="moi" xfId="11446" xr:uid="{00000000-0005-0000-0000-0000A42C0000}"/>
    <cellStyle name="moi 10" xfId="11447" xr:uid="{00000000-0005-0000-0000-0000A52C0000}"/>
    <cellStyle name="moi 11" xfId="11448" xr:uid="{00000000-0005-0000-0000-0000A62C0000}"/>
    <cellStyle name="moi 12" xfId="11449" xr:uid="{00000000-0005-0000-0000-0000A72C0000}"/>
    <cellStyle name="moi 13" xfId="11450" xr:uid="{00000000-0005-0000-0000-0000A82C0000}"/>
    <cellStyle name="moi 14" xfId="11451" xr:uid="{00000000-0005-0000-0000-0000A92C0000}"/>
    <cellStyle name="moi 15" xfId="11452" xr:uid="{00000000-0005-0000-0000-0000AA2C0000}"/>
    <cellStyle name="moi 16" xfId="11453" xr:uid="{00000000-0005-0000-0000-0000AB2C0000}"/>
    <cellStyle name="moi 17" xfId="11454" xr:uid="{00000000-0005-0000-0000-0000AC2C0000}"/>
    <cellStyle name="moi 18" xfId="11455" xr:uid="{00000000-0005-0000-0000-0000AD2C0000}"/>
    <cellStyle name="moi 19" xfId="11456" xr:uid="{00000000-0005-0000-0000-0000AE2C0000}"/>
    <cellStyle name="moi 2" xfId="11457" xr:uid="{00000000-0005-0000-0000-0000AF2C0000}"/>
    <cellStyle name="moi 2 10" xfId="11458" xr:uid="{00000000-0005-0000-0000-0000B02C0000}"/>
    <cellStyle name="moi 2 11" xfId="11459" xr:uid="{00000000-0005-0000-0000-0000B12C0000}"/>
    <cellStyle name="moi 2 12" xfId="11460" xr:uid="{00000000-0005-0000-0000-0000B22C0000}"/>
    <cellStyle name="moi 2 13" xfId="11461" xr:uid="{00000000-0005-0000-0000-0000B32C0000}"/>
    <cellStyle name="moi 2 14" xfId="11462" xr:uid="{00000000-0005-0000-0000-0000B42C0000}"/>
    <cellStyle name="moi 2 15" xfId="11463" xr:uid="{00000000-0005-0000-0000-0000B52C0000}"/>
    <cellStyle name="moi 2 16" xfId="11464" xr:uid="{00000000-0005-0000-0000-0000B62C0000}"/>
    <cellStyle name="moi 2 17" xfId="11465" xr:uid="{00000000-0005-0000-0000-0000B72C0000}"/>
    <cellStyle name="moi 2 18" xfId="11466" xr:uid="{00000000-0005-0000-0000-0000B82C0000}"/>
    <cellStyle name="moi 2 2" xfId="11467" xr:uid="{00000000-0005-0000-0000-0000B92C0000}"/>
    <cellStyle name="moi 2 3" xfId="11468" xr:uid="{00000000-0005-0000-0000-0000BA2C0000}"/>
    <cellStyle name="moi 2 4" xfId="11469" xr:uid="{00000000-0005-0000-0000-0000BB2C0000}"/>
    <cellStyle name="moi 2 5" xfId="11470" xr:uid="{00000000-0005-0000-0000-0000BC2C0000}"/>
    <cellStyle name="moi 2 6" xfId="11471" xr:uid="{00000000-0005-0000-0000-0000BD2C0000}"/>
    <cellStyle name="moi 2 7" xfId="11472" xr:uid="{00000000-0005-0000-0000-0000BE2C0000}"/>
    <cellStyle name="moi 2 8" xfId="11473" xr:uid="{00000000-0005-0000-0000-0000BF2C0000}"/>
    <cellStyle name="moi 2 9" xfId="11474" xr:uid="{00000000-0005-0000-0000-0000C02C0000}"/>
    <cellStyle name="moi 20" xfId="11475" xr:uid="{00000000-0005-0000-0000-0000C12C0000}"/>
    <cellStyle name="moi 21" xfId="11476" xr:uid="{00000000-0005-0000-0000-0000C22C0000}"/>
    <cellStyle name="moi 3" xfId="11477" xr:uid="{00000000-0005-0000-0000-0000C32C0000}"/>
    <cellStyle name="moi 4" xfId="11478" xr:uid="{00000000-0005-0000-0000-0000C42C0000}"/>
    <cellStyle name="moi 5" xfId="11479" xr:uid="{00000000-0005-0000-0000-0000C52C0000}"/>
    <cellStyle name="moi 6" xfId="11480" xr:uid="{00000000-0005-0000-0000-0000C62C0000}"/>
    <cellStyle name="moi 7" xfId="11481" xr:uid="{00000000-0005-0000-0000-0000C72C0000}"/>
    <cellStyle name="moi 8" xfId="11482" xr:uid="{00000000-0005-0000-0000-0000C82C0000}"/>
    <cellStyle name="moi 9" xfId="11483" xr:uid="{00000000-0005-0000-0000-0000C92C0000}"/>
    <cellStyle name="Moneda [0]_Well Timing" xfId="11484" xr:uid="{00000000-0005-0000-0000-0000CA2C0000}"/>
    <cellStyle name="Moneda_Well Timing" xfId="11485" xr:uid="{00000000-0005-0000-0000-0000CB2C0000}"/>
    <cellStyle name="Monétaire [0]_      " xfId="11486" xr:uid="{00000000-0005-0000-0000-0000CC2C0000}"/>
    <cellStyle name="Monétaire_      " xfId="11487" xr:uid="{00000000-0005-0000-0000-0000CD2C0000}"/>
    <cellStyle name="MT Dataormal_Q2ormal_Q2_1" xfId="11488" xr:uid="{00000000-0005-0000-0000-0000CE2C0000}"/>
    <cellStyle name="n" xfId="11489" xr:uid="{00000000-0005-0000-0000-0000CF2C0000}"/>
    <cellStyle name="n 10" xfId="11490" xr:uid="{00000000-0005-0000-0000-0000D02C0000}"/>
    <cellStyle name="n 11" xfId="11491" xr:uid="{00000000-0005-0000-0000-0000D12C0000}"/>
    <cellStyle name="n 12" xfId="11492" xr:uid="{00000000-0005-0000-0000-0000D22C0000}"/>
    <cellStyle name="n 13" xfId="11493" xr:uid="{00000000-0005-0000-0000-0000D32C0000}"/>
    <cellStyle name="n 14" xfId="11494" xr:uid="{00000000-0005-0000-0000-0000D42C0000}"/>
    <cellStyle name="n 15" xfId="11495" xr:uid="{00000000-0005-0000-0000-0000D52C0000}"/>
    <cellStyle name="n 16" xfId="11496" xr:uid="{00000000-0005-0000-0000-0000D62C0000}"/>
    <cellStyle name="n 17" xfId="11497" xr:uid="{00000000-0005-0000-0000-0000D72C0000}"/>
    <cellStyle name="n 18" xfId="11498" xr:uid="{00000000-0005-0000-0000-0000D82C0000}"/>
    <cellStyle name="n 2" xfId="11499" xr:uid="{00000000-0005-0000-0000-0000D92C0000}"/>
    <cellStyle name="n 3" xfId="11500" xr:uid="{00000000-0005-0000-0000-0000DA2C0000}"/>
    <cellStyle name="n 4" xfId="11501" xr:uid="{00000000-0005-0000-0000-0000DB2C0000}"/>
    <cellStyle name="n 5" xfId="11502" xr:uid="{00000000-0005-0000-0000-0000DC2C0000}"/>
    <cellStyle name="n 6" xfId="11503" xr:uid="{00000000-0005-0000-0000-0000DD2C0000}"/>
    <cellStyle name="n 7" xfId="11504" xr:uid="{00000000-0005-0000-0000-0000DE2C0000}"/>
    <cellStyle name="n 8" xfId="11505" xr:uid="{00000000-0005-0000-0000-0000DF2C0000}"/>
    <cellStyle name="n 9" xfId="11506" xr:uid="{00000000-0005-0000-0000-0000E02C0000}"/>
    <cellStyle name="Neutral 10" xfId="11507" xr:uid="{00000000-0005-0000-0000-0000E12C0000}"/>
    <cellStyle name="Neutral 10 10" xfId="11508" xr:uid="{00000000-0005-0000-0000-0000E22C0000}"/>
    <cellStyle name="Neutral 10 11" xfId="11509" xr:uid="{00000000-0005-0000-0000-0000E32C0000}"/>
    <cellStyle name="Neutral 10 12" xfId="11510" xr:uid="{00000000-0005-0000-0000-0000E42C0000}"/>
    <cellStyle name="Neutral 10 13" xfId="11511" xr:uid="{00000000-0005-0000-0000-0000E52C0000}"/>
    <cellStyle name="Neutral 10 14" xfId="11512" xr:uid="{00000000-0005-0000-0000-0000E62C0000}"/>
    <cellStyle name="Neutral 10 15" xfId="11513" xr:uid="{00000000-0005-0000-0000-0000E72C0000}"/>
    <cellStyle name="Neutral 10 16" xfId="11514" xr:uid="{00000000-0005-0000-0000-0000E82C0000}"/>
    <cellStyle name="Neutral 10 17" xfId="11515" xr:uid="{00000000-0005-0000-0000-0000E92C0000}"/>
    <cellStyle name="Neutral 10 18" xfId="11516" xr:uid="{00000000-0005-0000-0000-0000EA2C0000}"/>
    <cellStyle name="Neutral 10 2" xfId="11517" xr:uid="{00000000-0005-0000-0000-0000EB2C0000}"/>
    <cellStyle name="Neutral 10 3" xfId="11518" xr:uid="{00000000-0005-0000-0000-0000EC2C0000}"/>
    <cellStyle name="Neutral 10 4" xfId="11519" xr:uid="{00000000-0005-0000-0000-0000ED2C0000}"/>
    <cellStyle name="Neutral 10 5" xfId="11520" xr:uid="{00000000-0005-0000-0000-0000EE2C0000}"/>
    <cellStyle name="Neutral 10 6" xfId="11521" xr:uid="{00000000-0005-0000-0000-0000EF2C0000}"/>
    <cellStyle name="Neutral 10 7" xfId="11522" xr:uid="{00000000-0005-0000-0000-0000F02C0000}"/>
    <cellStyle name="Neutral 10 8" xfId="11523" xr:uid="{00000000-0005-0000-0000-0000F12C0000}"/>
    <cellStyle name="Neutral 10 9" xfId="11524" xr:uid="{00000000-0005-0000-0000-0000F22C0000}"/>
    <cellStyle name="Neutral 11" xfId="11525" xr:uid="{00000000-0005-0000-0000-0000F32C0000}"/>
    <cellStyle name="Neutral 11 10" xfId="11526" xr:uid="{00000000-0005-0000-0000-0000F42C0000}"/>
    <cellStyle name="Neutral 11 11" xfId="11527" xr:uid="{00000000-0005-0000-0000-0000F52C0000}"/>
    <cellStyle name="Neutral 11 12" xfId="11528" xr:uid="{00000000-0005-0000-0000-0000F62C0000}"/>
    <cellStyle name="Neutral 11 13" xfId="11529" xr:uid="{00000000-0005-0000-0000-0000F72C0000}"/>
    <cellStyle name="Neutral 11 14" xfId="11530" xr:uid="{00000000-0005-0000-0000-0000F82C0000}"/>
    <cellStyle name="Neutral 11 15" xfId="11531" xr:uid="{00000000-0005-0000-0000-0000F92C0000}"/>
    <cellStyle name="Neutral 11 16" xfId="11532" xr:uid="{00000000-0005-0000-0000-0000FA2C0000}"/>
    <cellStyle name="Neutral 11 17" xfId="11533" xr:uid="{00000000-0005-0000-0000-0000FB2C0000}"/>
    <cellStyle name="Neutral 11 18" xfId="11534" xr:uid="{00000000-0005-0000-0000-0000FC2C0000}"/>
    <cellStyle name="Neutral 11 2" xfId="11535" xr:uid="{00000000-0005-0000-0000-0000FD2C0000}"/>
    <cellStyle name="Neutral 11 3" xfId="11536" xr:uid="{00000000-0005-0000-0000-0000FE2C0000}"/>
    <cellStyle name="Neutral 11 4" xfId="11537" xr:uid="{00000000-0005-0000-0000-0000FF2C0000}"/>
    <cellStyle name="Neutral 11 5" xfId="11538" xr:uid="{00000000-0005-0000-0000-0000002D0000}"/>
    <cellStyle name="Neutral 11 6" xfId="11539" xr:uid="{00000000-0005-0000-0000-0000012D0000}"/>
    <cellStyle name="Neutral 11 7" xfId="11540" xr:uid="{00000000-0005-0000-0000-0000022D0000}"/>
    <cellStyle name="Neutral 11 8" xfId="11541" xr:uid="{00000000-0005-0000-0000-0000032D0000}"/>
    <cellStyle name="Neutral 11 9" xfId="11542" xr:uid="{00000000-0005-0000-0000-0000042D0000}"/>
    <cellStyle name="Neutral 12" xfId="11543" xr:uid="{00000000-0005-0000-0000-0000052D0000}"/>
    <cellStyle name="Neutral 12 10" xfId="11544" xr:uid="{00000000-0005-0000-0000-0000062D0000}"/>
    <cellStyle name="Neutral 12 11" xfId="11545" xr:uid="{00000000-0005-0000-0000-0000072D0000}"/>
    <cellStyle name="Neutral 12 12" xfId="11546" xr:uid="{00000000-0005-0000-0000-0000082D0000}"/>
    <cellStyle name="Neutral 12 13" xfId="11547" xr:uid="{00000000-0005-0000-0000-0000092D0000}"/>
    <cellStyle name="Neutral 12 14" xfId="11548" xr:uid="{00000000-0005-0000-0000-00000A2D0000}"/>
    <cellStyle name="Neutral 12 15" xfId="11549" xr:uid="{00000000-0005-0000-0000-00000B2D0000}"/>
    <cellStyle name="Neutral 12 16" xfId="11550" xr:uid="{00000000-0005-0000-0000-00000C2D0000}"/>
    <cellStyle name="Neutral 12 17" xfId="11551" xr:uid="{00000000-0005-0000-0000-00000D2D0000}"/>
    <cellStyle name="Neutral 12 18" xfId="11552" xr:uid="{00000000-0005-0000-0000-00000E2D0000}"/>
    <cellStyle name="Neutral 12 2" xfId="11553" xr:uid="{00000000-0005-0000-0000-00000F2D0000}"/>
    <cellStyle name="Neutral 12 3" xfId="11554" xr:uid="{00000000-0005-0000-0000-0000102D0000}"/>
    <cellStyle name="Neutral 12 4" xfId="11555" xr:uid="{00000000-0005-0000-0000-0000112D0000}"/>
    <cellStyle name="Neutral 12 5" xfId="11556" xr:uid="{00000000-0005-0000-0000-0000122D0000}"/>
    <cellStyle name="Neutral 12 6" xfId="11557" xr:uid="{00000000-0005-0000-0000-0000132D0000}"/>
    <cellStyle name="Neutral 12 7" xfId="11558" xr:uid="{00000000-0005-0000-0000-0000142D0000}"/>
    <cellStyle name="Neutral 12 8" xfId="11559" xr:uid="{00000000-0005-0000-0000-0000152D0000}"/>
    <cellStyle name="Neutral 12 9" xfId="11560" xr:uid="{00000000-0005-0000-0000-0000162D0000}"/>
    <cellStyle name="Neutral 13" xfId="11561" xr:uid="{00000000-0005-0000-0000-0000172D0000}"/>
    <cellStyle name="Neutral 13 10" xfId="11562" xr:uid="{00000000-0005-0000-0000-0000182D0000}"/>
    <cellStyle name="Neutral 13 11" xfId="11563" xr:uid="{00000000-0005-0000-0000-0000192D0000}"/>
    <cellStyle name="Neutral 13 12" xfId="11564" xr:uid="{00000000-0005-0000-0000-00001A2D0000}"/>
    <cellStyle name="Neutral 13 13" xfId="11565" xr:uid="{00000000-0005-0000-0000-00001B2D0000}"/>
    <cellStyle name="Neutral 13 14" xfId="11566" xr:uid="{00000000-0005-0000-0000-00001C2D0000}"/>
    <cellStyle name="Neutral 13 15" xfId="11567" xr:uid="{00000000-0005-0000-0000-00001D2D0000}"/>
    <cellStyle name="Neutral 13 16" xfId="11568" xr:uid="{00000000-0005-0000-0000-00001E2D0000}"/>
    <cellStyle name="Neutral 13 17" xfId="11569" xr:uid="{00000000-0005-0000-0000-00001F2D0000}"/>
    <cellStyle name="Neutral 13 18" xfId="11570" xr:uid="{00000000-0005-0000-0000-0000202D0000}"/>
    <cellStyle name="Neutral 13 2" xfId="11571" xr:uid="{00000000-0005-0000-0000-0000212D0000}"/>
    <cellStyle name="Neutral 13 3" xfId="11572" xr:uid="{00000000-0005-0000-0000-0000222D0000}"/>
    <cellStyle name="Neutral 13 4" xfId="11573" xr:uid="{00000000-0005-0000-0000-0000232D0000}"/>
    <cellStyle name="Neutral 13 5" xfId="11574" xr:uid="{00000000-0005-0000-0000-0000242D0000}"/>
    <cellStyle name="Neutral 13 6" xfId="11575" xr:uid="{00000000-0005-0000-0000-0000252D0000}"/>
    <cellStyle name="Neutral 13 7" xfId="11576" xr:uid="{00000000-0005-0000-0000-0000262D0000}"/>
    <cellStyle name="Neutral 13 8" xfId="11577" xr:uid="{00000000-0005-0000-0000-0000272D0000}"/>
    <cellStyle name="Neutral 13 9" xfId="11578" xr:uid="{00000000-0005-0000-0000-0000282D0000}"/>
    <cellStyle name="Neutral 14" xfId="11579" xr:uid="{00000000-0005-0000-0000-0000292D0000}"/>
    <cellStyle name="Neutral 14 10" xfId="11580" xr:uid="{00000000-0005-0000-0000-00002A2D0000}"/>
    <cellStyle name="Neutral 14 11" xfId="11581" xr:uid="{00000000-0005-0000-0000-00002B2D0000}"/>
    <cellStyle name="Neutral 14 12" xfId="11582" xr:uid="{00000000-0005-0000-0000-00002C2D0000}"/>
    <cellStyle name="Neutral 14 13" xfId="11583" xr:uid="{00000000-0005-0000-0000-00002D2D0000}"/>
    <cellStyle name="Neutral 14 14" xfId="11584" xr:uid="{00000000-0005-0000-0000-00002E2D0000}"/>
    <cellStyle name="Neutral 14 15" xfId="11585" xr:uid="{00000000-0005-0000-0000-00002F2D0000}"/>
    <cellStyle name="Neutral 14 16" xfId="11586" xr:uid="{00000000-0005-0000-0000-0000302D0000}"/>
    <cellStyle name="Neutral 14 17" xfId="11587" xr:uid="{00000000-0005-0000-0000-0000312D0000}"/>
    <cellStyle name="Neutral 14 18" xfId="11588" xr:uid="{00000000-0005-0000-0000-0000322D0000}"/>
    <cellStyle name="Neutral 14 2" xfId="11589" xr:uid="{00000000-0005-0000-0000-0000332D0000}"/>
    <cellStyle name="Neutral 14 3" xfId="11590" xr:uid="{00000000-0005-0000-0000-0000342D0000}"/>
    <cellStyle name="Neutral 14 4" xfId="11591" xr:uid="{00000000-0005-0000-0000-0000352D0000}"/>
    <cellStyle name="Neutral 14 5" xfId="11592" xr:uid="{00000000-0005-0000-0000-0000362D0000}"/>
    <cellStyle name="Neutral 14 6" xfId="11593" xr:uid="{00000000-0005-0000-0000-0000372D0000}"/>
    <cellStyle name="Neutral 14 7" xfId="11594" xr:uid="{00000000-0005-0000-0000-0000382D0000}"/>
    <cellStyle name="Neutral 14 8" xfId="11595" xr:uid="{00000000-0005-0000-0000-0000392D0000}"/>
    <cellStyle name="Neutral 14 9" xfId="11596" xr:uid="{00000000-0005-0000-0000-00003A2D0000}"/>
    <cellStyle name="Neutral 15" xfId="11597" xr:uid="{00000000-0005-0000-0000-00003B2D0000}"/>
    <cellStyle name="Neutral 15 10" xfId="11598" xr:uid="{00000000-0005-0000-0000-00003C2D0000}"/>
    <cellStyle name="Neutral 15 11" xfId="11599" xr:uid="{00000000-0005-0000-0000-00003D2D0000}"/>
    <cellStyle name="Neutral 15 12" xfId="11600" xr:uid="{00000000-0005-0000-0000-00003E2D0000}"/>
    <cellStyle name="Neutral 15 13" xfId="11601" xr:uid="{00000000-0005-0000-0000-00003F2D0000}"/>
    <cellStyle name="Neutral 15 14" xfId="11602" xr:uid="{00000000-0005-0000-0000-0000402D0000}"/>
    <cellStyle name="Neutral 15 15" xfId="11603" xr:uid="{00000000-0005-0000-0000-0000412D0000}"/>
    <cellStyle name="Neutral 15 16" xfId="11604" xr:uid="{00000000-0005-0000-0000-0000422D0000}"/>
    <cellStyle name="Neutral 15 17" xfId="11605" xr:uid="{00000000-0005-0000-0000-0000432D0000}"/>
    <cellStyle name="Neutral 15 18" xfId="11606" xr:uid="{00000000-0005-0000-0000-0000442D0000}"/>
    <cellStyle name="Neutral 15 2" xfId="11607" xr:uid="{00000000-0005-0000-0000-0000452D0000}"/>
    <cellStyle name="Neutral 15 3" xfId="11608" xr:uid="{00000000-0005-0000-0000-0000462D0000}"/>
    <cellStyle name="Neutral 15 4" xfId="11609" xr:uid="{00000000-0005-0000-0000-0000472D0000}"/>
    <cellStyle name="Neutral 15 5" xfId="11610" xr:uid="{00000000-0005-0000-0000-0000482D0000}"/>
    <cellStyle name="Neutral 15 6" xfId="11611" xr:uid="{00000000-0005-0000-0000-0000492D0000}"/>
    <cellStyle name="Neutral 15 7" xfId="11612" xr:uid="{00000000-0005-0000-0000-00004A2D0000}"/>
    <cellStyle name="Neutral 15 8" xfId="11613" xr:uid="{00000000-0005-0000-0000-00004B2D0000}"/>
    <cellStyle name="Neutral 15 9" xfId="11614" xr:uid="{00000000-0005-0000-0000-00004C2D0000}"/>
    <cellStyle name="Neutral 16" xfId="11615" xr:uid="{00000000-0005-0000-0000-00004D2D0000}"/>
    <cellStyle name="Neutral 16 10" xfId="11616" xr:uid="{00000000-0005-0000-0000-00004E2D0000}"/>
    <cellStyle name="Neutral 16 11" xfId="11617" xr:uid="{00000000-0005-0000-0000-00004F2D0000}"/>
    <cellStyle name="Neutral 16 12" xfId="11618" xr:uid="{00000000-0005-0000-0000-0000502D0000}"/>
    <cellStyle name="Neutral 16 13" xfId="11619" xr:uid="{00000000-0005-0000-0000-0000512D0000}"/>
    <cellStyle name="Neutral 16 14" xfId="11620" xr:uid="{00000000-0005-0000-0000-0000522D0000}"/>
    <cellStyle name="Neutral 16 15" xfId="11621" xr:uid="{00000000-0005-0000-0000-0000532D0000}"/>
    <cellStyle name="Neutral 16 16" xfId="11622" xr:uid="{00000000-0005-0000-0000-0000542D0000}"/>
    <cellStyle name="Neutral 16 17" xfId="11623" xr:uid="{00000000-0005-0000-0000-0000552D0000}"/>
    <cellStyle name="Neutral 16 18" xfId="11624" xr:uid="{00000000-0005-0000-0000-0000562D0000}"/>
    <cellStyle name="Neutral 16 2" xfId="11625" xr:uid="{00000000-0005-0000-0000-0000572D0000}"/>
    <cellStyle name="Neutral 16 3" xfId="11626" xr:uid="{00000000-0005-0000-0000-0000582D0000}"/>
    <cellStyle name="Neutral 16 4" xfId="11627" xr:uid="{00000000-0005-0000-0000-0000592D0000}"/>
    <cellStyle name="Neutral 16 5" xfId="11628" xr:uid="{00000000-0005-0000-0000-00005A2D0000}"/>
    <cellStyle name="Neutral 16 6" xfId="11629" xr:uid="{00000000-0005-0000-0000-00005B2D0000}"/>
    <cellStyle name="Neutral 16 7" xfId="11630" xr:uid="{00000000-0005-0000-0000-00005C2D0000}"/>
    <cellStyle name="Neutral 16 8" xfId="11631" xr:uid="{00000000-0005-0000-0000-00005D2D0000}"/>
    <cellStyle name="Neutral 16 9" xfId="11632" xr:uid="{00000000-0005-0000-0000-00005E2D0000}"/>
    <cellStyle name="Neutral 17" xfId="11633" xr:uid="{00000000-0005-0000-0000-00005F2D0000}"/>
    <cellStyle name="Neutral 17 10" xfId="11634" xr:uid="{00000000-0005-0000-0000-0000602D0000}"/>
    <cellStyle name="Neutral 17 11" xfId="11635" xr:uid="{00000000-0005-0000-0000-0000612D0000}"/>
    <cellStyle name="Neutral 17 12" xfId="11636" xr:uid="{00000000-0005-0000-0000-0000622D0000}"/>
    <cellStyle name="Neutral 17 13" xfId="11637" xr:uid="{00000000-0005-0000-0000-0000632D0000}"/>
    <cellStyle name="Neutral 17 14" xfId="11638" xr:uid="{00000000-0005-0000-0000-0000642D0000}"/>
    <cellStyle name="Neutral 17 15" xfId="11639" xr:uid="{00000000-0005-0000-0000-0000652D0000}"/>
    <cellStyle name="Neutral 17 16" xfId="11640" xr:uid="{00000000-0005-0000-0000-0000662D0000}"/>
    <cellStyle name="Neutral 17 17" xfId="11641" xr:uid="{00000000-0005-0000-0000-0000672D0000}"/>
    <cellStyle name="Neutral 17 18" xfId="11642" xr:uid="{00000000-0005-0000-0000-0000682D0000}"/>
    <cellStyle name="Neutral 17 2" xfId="11643" xr:uid="{00000000-0005-0000-0000-0000692D0000}"/>
    <cellStyle name="Neutral 17 3" xfId="11644" xr:uid="{00000000-0005-0000-0000-00006A2D0000}"/>
    <cellStyle name="Neutral 17 4" xfId="11645" xr:uid="{00000000-0005-0000-0000-00006B2D0000}"/>
    <cellStyle name="Neutral 17 5" xfId="11646" xr:uid="{00000000-0005-0000-0000-00006C2D0000}"/>
    <cellStyle name="Neutral 17 6" xfId="11647" xr:uid="{00000000-0005-0000-0000-00006D2D0000}"/>
    <cellStyle name="Neutral 17 7" xfId="11648" xr:uid="{00000000-0005-0000-0000-00006E2D0000}"/>
    <cellStyle name="Neutral 17 8" xfId="11649" xr:uid="{00000000-0005-0000-0000-00006F2D0000}"/>
    <cellStyle name="Neutral 17 9" xfId="11650" xr:uid="{00000000-0005-0000-0000-0000702D0000}"/>
    <cellStyle name="Neutral 18" xfId="11651" xr:uid="{00000000-0005-0000-0000-0000712D0000}"/>
    <cellStyle name="Neutral 18 10" xfId="11652" xr:uid="{00000000-0005-0000-0000-0000722D0000}"/>
    <cellStyle name="Neutral 18 11" xfId="11653" xr:uid="{00000000-0005-0000-0000-0000732D0000}"/>
    <cellStyle name="Neutral 18 12" xfId="11654" xr:uid="{00000000-0005-0000-0000-0000742D0000}"/>
    <cellStyle name="Neutral 18 13" xfId="11655" xr:uid="{00000000-0005-0000-0000-0000752D0000}"/>
    <cellStyle name="Neutral 18 14" xfId="11656" xr:uid="{00000000-0005-0000-0000-0000762D0000}"/>
    <cellStyle name="Neutral 18 15" xfId="11657" xr:uid="{00000000-0005-0000-0000-0000772D0000}"/>
    <cellStyle name="Neutral 18 16" xfId="11658" xr:uid="{00000000-0005-0000-0000-0000782D0000}"/>
    <cellStyle name="Neutral 18 17" xfId="11659" xr:uid="{00000000-0005-0000-0000-0000792D0000}"/>
    <cellStyle name="Neutral 18 18" xfId="11660" xr:uid="{00000000-0005-0000-0000-00007A2D0000}"/>
    <cellStyle name="Neutral 18 2" xfId="11661" xr:uid="{00000000-0005-0000-0000-00007B2D0000}"/>
    <cellStyle name="Neutral 18 3" xfId="11662" xr:uid="{00000000-0005-0000-0000-00007C2D0000}"/>
    <cellStyle name="Neutral 18 4" xfId="11663" xr:uid="{00000000-0005-0000-0000-00007D2D0000}"/>
    <cellStyle name="Neutral 18 5" xfId="11664" xr:uid="{00000000-0005-0000-0000-00007E2D0000}"/>
    <cellStyle name="Neutral 18 6" xfId="11665" xr:uid="{00000000-0005-0000-0000-00007F2D0000}"/>
    <cellStyle name="Neutral 18 7" xfId="11666" xr:uid="{00000000-0005-0000-0000-0000802D0000}"/>
    <cellStyle name="Neutral 18 8" xfId="11667" xr:uid="{00000000-0005-0000-0000-0000812D0000}"/>
    <cellStyle name="Neutral 18 9" xfId="11668" xr:uid="{00000000-0005-0000-0000-0000822D0000}"/>
    <cellStyle name="Neutral 19" xfId="11669" xr:uid="{00000000-0005-0000-0000-0000832D0000}"/>
    <cellStyle name="Neutral 19 10" xfId="11670" xr:uid="{00000000-0005-0000-0000-0000842D0000}"/>
    <cellStyle name="Neutral 19 11" xfId="11671" xr:uid="{00000000-0005-0000-0000-0000852D0000}"/>
    <cellStyle name="Neutral 19 12" xfId="11672" xr:uid="{00000000-0005-0000-0000-0000862D0000}"/>
    <cellStyle name="Neutral 19 13" xfId="11673" xr:uid="{00000000-0005-0000-0000-0000872D0000}"/>
    <cellStyle name="Neutral 19 14" xfId="11674" xr:uid="{00000000-0005-0000-0000-0000882D0000}"/>
    <cellStyle name="Neutral 19 15" xfId="11675" xr:uid="{00000000-0005-0000-0000-0000892D0000}"/>
    <cellStyle name="Neutral 19 16" xfId="11676" xr:uid="{00000000-0005-0000-0000-00008A2D0000}"/>
    <cellStyle name="Neutral 19 17" xfId="11677" xr:uid="{00000000-0005-0000-0000-00008B2D0000}"/>
    <cellStyle name="Neutral 19 18" xfId="11678" xr:uid="{00000000-0005-0000-0000-00008C2D0000}"/>
    <cellStyle name="Neutral 19 2" xfId="11679" xr:uid="{00000000-0005-0000-0000-00008D2D0000}"/>
    <cellStyle name="Neutral 19 3" xfId="11680" xr:uid="{00000000-0005-0000-0000-00008E2D0000}"/>
    <cellStyle name="Neutral 19 4" xfId="11681" xr:uid="{00000000-0005-0000-0000-00008F2D0000}"/>
    <cellStyle name="Neutral 19 5" xfId="11682" xr:uid="{00000000-0005-0000-0000-0000902D0000}"/>
    <cellStyle name="Neutral 19 6" xfId="11683" xr:uid="{00000000-0005-0000-0000-0000912D0000}"/>
    <cellStyle name="Neutral 19 7" xfId="11684" xr:uid="{00000000-0005-0000-0000-0000922D0000}"/>
    <cellStyle name="Neutral 19 8" xfId="11685" xr:uid="{00000000-0005-0000-0000-0000932D0000}"/>
    <cellStyle name="Neutral 19 9" xfId="11686" xr:uid="{00000000-0005-0000-0000-0000942D0000}"/>
    <cellStyle name="Neutral 2" xfId="11687" xr:uid="{00000000-0005-0000-0000-0000952D0000}"/>
    <cellStyle name="Neutral 2 10" xfId="11688" xr:uid="{00000000-0005-0000-0000-0000962D0000}"/>
    <cellStyle name="Neutral 2 11" xfId="11689" xr:uid="{00000000-0005-0000-0000-0000972D0000}"/>
    <cellStyle name="Neutral 2 12" xfId="11690" xr:uid="{00000000-0005-0000-0000-0000982D0000}"/>
    <cellStyle name="Neutral 2 13" xfId="11691" xr:uid="{00000000-0005-0000-0000-0000992D0000}"/>
    <cellStyle name="Neutral 2 14" xfId="11692" xr:uid="{00000000-0005-0000-0000-00009A2D0000}"/>
    <cellStyle name="Neutral 2 15" xfId="11693" xr:uid="{00000000-0005-0000-0000-00009B2D0000}"/>
    <cellStyle name="Neutral 2 16" xfId="11694" xr:uid="{00000000-0005-0000-0000-00009C2D0000}"/>
    <cellStyle name="Neutral 2 17" xfId="11695" xr:uid="{00000000-0005-0000-0000-00009D2D0000}"/>
    <cellStyle name="Neutral 2 18" xfId="11696" xr:uid="{00000000-0005-0000-0000-00009E2D0000}"/>
    <cellStyle name="Neutral 2 2" xfId="11697" xr:uid="{00000000-0005-0000-0000-00009F2D0000}"/>
    <cellStyle name="Neutral 2 3" xfId="11698" xr:uid="{00000000-0005-0000-0000-0000A02D0000}"/>
    <cellStyle name="Neutral 2 4" xfId="11699" xr:uid="{00000000-0005-0000-0000-0000A12D0000}"/>
    <cellStyle name="Neutral 2 5" xfId="11700" xr:uid="{00000000-0005-0000-0000-0000A22D0000}"/>
    <cellStyle name="Neutral 2 6" xfId="11701" xr:uid="{00000000-0005-0000-0000-0000A32D0000}"/>
    <cellStyle name="Neutral 2 7" xfId="11702" xr:uid="{00000000-0005-0000-0000-0000A42D0000}"/>
    <cellStyle name="Neutral 2 8" xfId="11703" xr:uid="{00000000-0005-0000-0000-0000A52D0000}"/>
    <cellStyle name="Neutral 2 9" xfId="11704" xr:uid="{00000000-0005-0000-0000-0000A62D0000}"/>
    <cellStyle name="Neutral 20" xfId="11705" xr:uid="{00000000-0005-0000-0000-0000A72D0000}"/>
    <cellStyle name="Neutral 20 10" xfId="11706" xr:uid="{00000000-0005-0000-0000-0000A82D0000}"/>
    <cellStyle name="Neutral 20 11" xfId="11707" xr:uid="{00000000-0005-0000-0000-0000A92D0000}"/>
    <cellStyle name="Neutral 20 12" xfId="11708" xr:uid="{00000000-0005-0000-0000-0000AA2D0000}"/>
    <cellStyle name="Neutral 20 13" xfId="11709" xr:uid="{00000000-0005-0000-0000-0000AB2D0000}"/>
    <cellStyle name="Neutral 20 14" xfId="11710" xr:uid="{00000000-0005-0000-0000-0000AC2D0000}"/>
    <cellStyle name="Neutral 20 15" xfId="11711" xr:uid="{00000000-0005-0000-0000-0000AD2D0000}"/>
    <cellStyle name="Neutral 20 16" xfId="11712" xr:uid="{00000000-0005-0000-0000-0000AE2D0000}"/>
    <cellStyle name="Neutral 20 17" xfId="11713" xr:uid="{00000000-0005-0000-0000-0000AF2D0000}"/>
    <cellStyle name="Neutral 20 18" xfId="11714" xr:uid="{00000000-0005-0000-0000-0000B02D0000}"/>
    <cellStyle name="Neutral 20 2" xfId="11715" xr:uid="{00000000-0005-0000-0000-0000B12D0000}"/>
    <cellStyle name="Neutral 20 3" xfId="11716" xr:uid="{00000000-0005-0000-0000-0000B22D0000}"/>
    <cellStyle name="Neutral 20 4" xfId="11717" xr:uid="{00000000-0005-0000-0000-0000B32D0000}"/>
    <cellStyle name="Neutral 20 5" xfId="11718" xr:uid="{00000000-0005-0000-0000-0000B42D0000}"/>
    <cellStyle name="Neutral 20 6" xfId="11719" xr:uid="{00000000-0005-0000-0000-0000B52D0000}"/>
    <cellStyle name="Neutral 20 7" xfId="11720" xr:uid="{00000000-0005-0000-0000-0000B62D0000}"/>
    <cellStyle name="Neutral 20 8" xfId="11721" xr:uid="{00000000-0005-0000-0000-0000B72D0000}"/>
    <cellStyle name="Neutral 20 9" xfId="11722" xr:uid="{00000000-0005-0000-0000-0000B82D0000}"/>
    <cellStyle name="Neutral 21" xfId="11723" xr:uid="{00000000-0005-0000-0000-0000B92D0000}"/>
    <cellStyle name="Neutral 21 10" xfId="11724" xr:uid="{00000000-0005-0000-0000-0000BA2D0000}"/>
    <cellStyle name="Neutral 21 11" xfId="11725" xr:uid="{00000000-0005-0000-0000-0000BB2D0000}"/>
    <cellStyle name="Neutral 21 12" xfId="11726" xr:uid="{00000000-0005-0000-0000-0000BC2D0000}"/>
    <cellStyle name="Neutral 21 13" xfId="11727" xr:uid="{00000000-0005-0000-0000-0000BD2D0000}"/>
    <cellStyle name="Neutral 21 14" xfId="11728" xr:uid="{00000000-0005-0000-0000-0000BE2D0000}"/>
    <cellStyle name="Neutral 21 15" xfId="11729" xr:uid="{00000000-0005-0000-0000-0000BF2D0000}"/>
    <cellStyle name="Neutral 21 16" xfId="11730" xr:uid="{00000000-0005-0000-0000-0000C02D0000}"/>
    <cellStyle name="Neutral 21 17" xfId="11731" xr:uid="{00000000-0005-0000-0000-0000C12D0000}"/>
    <cellStyle name="Neutral 21 18" xfId="11732" xr:uid="{00000000-0005-0000-0000-0000C22D0000}"/>
    <cellStyle name="Neutral 21 2" xfId="11733" xr:uid="{00000000-0005-0000-0000-0000C32D0000}"/>
    <cellStyle name="Neutral 21 3" xfId="11734" xr:uid="{00000000-0005-0000-0000-0000C42D0000}"/>
    <cellStyle name="Neutral 21 4" xfId="11735" xr:uid="{00000000-0005-0000-0000-0000C52D0000}"/>
    <cellStyle name="Neutral 21 5" xfId="11736" xr:uid="{00000000-0005-0000-0000-0000C62D0000}"/>
    <cellStyle name="Neutral 21 6" xfId="11737" xr:uid="{00000000-0005-0000-0000-0000C72D0000}"/>
    <cellStyle name="Neutral 21 7" xfId="11738" xr:uid="{00000000-0005-0000-0000-0000C82D0000}"/>
    <cellStyle name="Neutral 21 8" xfId="11739" xr:uid="{00000000-0005-0000-0000-0000C92D0000}"/>
    <cellStyle name="Neutral 21 9" xfId="11740" xr:uid="{00000000-0005-0000-0000-0000CA2D0000}"/>
    <cellStyle name="Neutral 22" xfId="11741" xr:uid="{00000000-0005-0000-0000-0000CB2D0000}"/>
    <cellStyle name="Neutral 22 10" xfId="11742" xr:uid="{00000000-0005-0000-0000-0000CC2D0000}"/>
    <cellStyle name="Neutral 22 11" xfId="11743" xr:uid="{00000000-0005-0000-0000-0000CD2D0000}"/>
    <cellStyle name="Neutral 22 12" xfId="11744" xr:uid="{00000000-0005-0000-0000-0000CE2D0000}"/>
    <cellStyle name="Neutral 22 13" xfId="11745" xr:uid="{00000000-0005-0000-0000-0000CF2D0000}"/>
    <cellStyle name="Neutral 22 14" xfId="11746" xr:uid="{00000000-0005-0000-0000-0000D02D0000}"/>
    <cellStyle name="Neutral 22 15" xfId="11747" xr:uid="{00000000-0005-0000-0000-0000D12D0000}"/>
    <cellStyle name="Neutral 22 16" xfId="11748" xr:uid="{00000000-0005-0000-0000-0000D22D0000}"/>
    <cellStyle name="Neutral 22 17" xfId="11749" xr:uid="{00000000-0005-0000-0000-0000D32D0000}"/>
    <cellStyle name="Neutral 22 18" xfId="11750" xr:uid="{00000000-0005-0000-0000-0000D42D0000}"/>
    <cellStyle name="Neutral 22 2" xfId="11751" xr:uid="{00000000-0005-0000-0000-0000D52D0000}"/>
    <cellStyle name="Neutral 22 3" xfId="11752" xr:uid="{00000000-0005-0000-0000-0000D62D0000}"/>
    <cellStyle name="Neutral 22 4" xfId="11753" xr:uid="{00000000-0005-0000-0000-0000D72D0000}"/>
    <cellStyle name="Neutral 22 5" xfId="11754" xr:uid="{00000000-0005-0000-0000-0000D82D0000}"/>
    <cellStyle name="Neutral 22 6" xfId="11755" xr:uid="{00000000-0005-0000-0000-0000D92D0000}"/>
    <cellStyle name="Neutral 22 7" xfId="11756" xr:uid="{00000000-0005-0000-0000-0000DA2D0000}"/>
    <cellStyle name="Neutral 22 8" xfId="11757" xr:uid="{00000000-0005-0000-0000-0000DB2D0000}"/>
    <cellStyle name="Neutral 22 9" xfId="11758" xr:uid="{00000000-0005-0000-0000-0000DC2D0000}"/>
    <cellStyle name="Neutral 23" xfId="11759" xr:uid="{00000000-0005-0000-0000-0000DD2D0000}"/>
    <cellStyle name="Neutral 23 10" xfId="11760" xr:uid="{00000000-0005-0000-0000-0000DE2D0000}"/>
    <cellStyle name="Neutral 23 11" xfId="11761" xr:uid="{00000000-0005-0000-0000-0000DF2D0000}"/>
    <cellStyle name="Neutral 23 12" xfId="11762" xr:uid="{00000000-0005-0000-0000-0000E02D0000}"/>
    <cellStyle name="Neutral 23 13" xfId="11763" xr:uid="{00000000-0005-0000-0000-0000E12D0000}"/>
    <cellStyle name="Neutral 23 14" xfId="11764" xr:uid="{00000000-0005-0000-0000-0000E22D0000}"/>
    <cellStyle name="Neutral 23 15" xfId="11765" xr:uid="{00000000-0005-0000-0000-0000E32D0000}"/>
    <cellStyle name="Neutral 23 16" xfId="11766" xr:uid="{00000000-0005-0000-0000-0000E42D0000}"/>
    <cellStyle name="Neutral 23 17" xfId="11767" xr:uid="{00000000-0005-0000-0000-0000E52D0000}"/>
    <cellStyle name="Neutral 23 18" xfId="11768" xr:uid="{00000000-0005-0000-0000-0000E62D0000}"/>
    <cellStyle name="Neutral 23 2" xfId="11769" xr:uid="{00000000-0005-0000-0000-0000E72D0000}"/>
    <cellStyle name="Neutral 23 3" xfId="11770" xr:uid="{00000000-0005-0000-0000-0000E82D0000}"/>
    <cellStyle name="Neutral 23 4" xfId="11771" xr:uid="{00000000-0005-0000-0000-0000E92D0000}"/>
    <cellStyle name="Neutral 23 5" xfId="11772" xr:uid="{00000000-0005-0000-0000-0000EA2D0000}"/>
    <cellStyle name="Neutral 23 6" xfId="11773" xr:uid="{00000000-0005-0000-0000-0000EB2D0000}"/>
    <cellStyle name="Neutral 23 7" xfId="11774" xr:uid="{00000000-0005-0000-0000-0000EC2D0000}"/>
    <cellStyle name="Neutral 23 8" xfId="11775" xr:uid="{00000000-0005-0000-0000-0000ED2D0000}"/>
    <cellStyle name="Neutral 23 9" xfId="11776" xr:uid="{00000000-0005-0000-0000-0000EE2D0000}"/>
    <cellStyle name="Neutral 24" xfId="11777" xr:uid="{00000000-0005-0000-0000-0000EF2D0000}"/>
    <cellStyle name="Neutral 24 10" xfId="11778" xr:uid="{00000000-0005-0000-0000-0000F02D0000}"/>
    <cellStyle name="Neutral 24 11" xfId="11779" xr:uid="{00000000-0005-0000-0000-0000F12D0000}"/>
    <cellStyle name="Neutral 24 12" xfId="11780" xr:uid="{00000000-0005-0000-0000-0000F22D0000}"/>
    <cellStyle name="Neutral 24 13" xfId="11781" xr:uid="{00000000-0005-0000-0000-0000F32D0000}"/>
    <cellStyle name="Neutral 24 14" xfId="11782" xr:uid="{00000000-0005-0000-0000-0000F42D0000}"/>
    <cellStyle name="Neutral 24 15" xfId="11783" xr:uid="{00000000-0005-0000-0000-0000F52D0000}"/>
    <cellStyle name="Neutral 24 16" xfId="11784" xr:uid="{00000000-0005-0000-0000-0000F62D0000}"/>
    <cellStyle name="Neutral 24 17" xfId="11785" xr:uid="{00000000-0005-0000-0000-0000F72D0000}"/>
    <cellStyle name="Neutral 24 18" xfId="11786" xr:uid="{00000000-0005-0000-0000-0000F82D0000}"/>
    <cellStyle name="Neutral 24 2" xfId="11787" xr:uid="{00000000-0005-0000-0000-0000F92D0000}"/>
    <cellStyle name="Neutral 24 3" xfId="11788" xr:uid="{00000000-0005-0000-0000-0000FA2D0000}"/>
    <cellStyle name="Neutral 24 4" xfId="11789" xr:uid="{00000000-0005-0000-0000-0000FB2D0000}"/>
    <cellStyle name="Neutral 24 5" xfId="11790" xr:uid="{00000000-0005-0000-0000-0000FC2D0000}"/>
    <cellStyle name="Neutral 24 6" xfId="11791" xr:uid="{00000000-0005-0000-0000-0000FD2D0000}"/>
    <cellStyle name="Neutral 24 7" xfId="11792" xr:uid="{00000000-0005-0000-0000-0000FE2D0000}"/>
    <cellStyle name="Neutral 24 8" xfId="11793" xr:uid="{00000000-0005-0000-0000-0000FF2D0000}"/>
    <cellStyle name="Neutral 24 9" xfId="11794" xr:uid="{00000000-0005-0000-0000-0000002E0000}"/>
    <cellStyle name="Neutral 25" xfId="11795" xr:uid="{00000000-0005-0000-0000-0000012E0000}"/>
    <cellStyle name="Neutral 25 10" xfId="11796" xr:uid="{00000000-0005-0000-0000-0000022E0000}"/>
    <cellStyle name="Neutral 25 11" xfId="11797" xr:uid="{00000000-0005-0000-0000-0000032E0000}"/>
    <cellStyle name="Neutral 25 12" xfId="11798" xr:uid="{00000000-0005-0000-0000-0000042E0000}"/>
    <cellStyle name="Neutral 25 13" xfId="11799" xr:uid="{00000000-0005-0000-0000-0000052E0000}"/>
    <cellStyle name="Neutral 25 14" xfId="11800" xr:uid="{00000000-0005-0000-0000-0000062E0000}"/>
    <cellStyle name="Neutral 25 15" xfId="11801" xr:uid="{00000000-0005-0000-0000-0000072E0000}"/>
    <cellStyle name="Neutral 25 16" xfId="11802" xr:uid="{00000000-0005-0000-0000-0000082E0000}"/>
    <cellStyle name="Neutral 25 17" xfId="11803" xr:uid="{00000000-0005-0000-0000-0000092E0000}"/>
    <cellStyle name="Neutral 25 18" xfId="11804" xr:uid="{00000000-0005-0000-0000-00000A2E0000}"/>
    <cellStyle name="Neutral 25 2" xfId="11805" xr:uid="{00000000-0005-0000-0000-00000B2E0000}"/>
    <cellStyle name="Neutral 25 3" xfId="11806" xr:uid="{00000000-0005-0000-0000-00000C2E0000}"/>
    <cellStyle name="Neutral 25 4" xfId="11807" xr:uid="{00000000-0005-0000-0000-00000D2E0000}"/>
    <cellStyle name="Neutral 25 5" xfId="11808" xr:uid="{00000000-0005-0000-0000-00000E2E0000}"/>
    <cellStyle name="Neutral 25 6" xfId="11809" xr:uid="{00000000-0005-0000-0000-00000F2E0000}"/>
    <cellStyle name="Neutral 25 7" xfId="11810" xr:uid="{00000000-0005-0000-0000-0000102E0000}"/>
    <cellStyle name="Neutral 25 8" xfId="11811" xr:uid="{00000000-0005-0000-0000-0000112E0000}"/>
    <cellStyle name="Neutral 25 9" xfId="11812" xr:uid="{00000000-0005-0000-0000-0000122E0000}"/>
    <cellStyle name="Neutral 26" xfId="11813" xr:uid="{00000000-0005-0000-0000-0000132E0000}"/>
    <cellStyle name="Neutral 26 10" xfId="11814" xr:uid="{00000000-0005-0000-0000-0000142E0000}"/>
    <cellStyle name="Neutral 26 11" xfId="11815" xr:uid="{00000000-0005-0000-0000-0000152E0000}"/>
    <cellStyle name="Neutral 26 12" xfId="11816" xr:uid="{00000000-0005-0000-0000-0000162E0000}"/>
    <cellStyle name="Neutral 26 13" xfId="11817" xr:uid="{00000000-0005-0000-0000-0000172E0000}"/>
    <cellStyle name="Neutral 26 14" xfId="11818" xr:uid="{00000000-0005-0000-0000-0000182E0000}"/>
    <cellStyle name="Neutral 26 15" xfId="11819" xr:uid="{00000000-0005-0000-0000-0000192E0000}"/>
    <cellStyle name="Neutral 26 16" xfId="11820" xr:uid="{00000000-0005-0000-0000-00001A2E0000}"/>
    <cellStyle name="Neutral 26 17" xfId="11821" xr:uid="{00000000-0005-0000-0000-00001B2E0000}"/>
    <cellStyle name="Neutral 26 18" xfId="11822" xr:uid="{00000000-0005-0000-0000-00001C2E0000}"/>
    <cellStyle name="Neutral 26 2" xfId="11823" xr:uid="{00000000-0005-0000-0000-00001D2E0000}"/>
    <cellStyle name="Neutral 26 3" xfId="11824" xr:uid="{00000000-0005-0000-0000-00001E2E0000}"/>
    <cellStyle name="Neutral 26 4" xfId="11825" xr:uid="{00000000-0005-0000-0000-00001F2E0000}"/>
    <cellStyle name="Neutral 26 5" xfId="11826" xr:uid="{00000000-0005-0000-0000-0000202E0000}"/>
    <cellStyle name="Neutral 26 6" xfId="11827" xr:uid="{00000000-0005-0000-0000-0000212E0000}"/>
    <cellStyle name="Neutral 26 7" xfId="11828" xr:uid="{00000000-0005-0000-0000-0000222E0000}"/>
    <cellStyle name="Neutral 26 8" xfId="11829" xr:uid="{00000000-0005-0000-0000-0000232E0000}"/>
    <cellStyle name="Neutral 26 9" xfId="11830" xr:uid="{00000000-0005-0000-0000-0000242E0000}"/>
    <cellStyle name="Neutral 27" xfId="11831" xr:uid="{00000000-0005-0000-0000-0000252E0000}"/>
    <cellStyle name="Neutral 27 10" xfId="11832" xr:uid="{00000000-0005-0000-0000-0000262E0000}"/>
    <cellStyle name="Neutral 27 11" xfId="11833" xr:uid="{00000000-0005-0000-0000-0000272E0000}"/>
    <cellStyle name="Neutral 27 12" xfId="11834" xr:uid="{00000000-0005-0000-0000-0000282E0000}"/>
    <cellStyle name="Neutral 27 13" xfId="11835" xr:uid="{00000000-0005-0000-0000-0000292E0000}"/>
    <cellStyle name="Neutral 27 14" xfId="11836" xr:uid="{00000000-0005-0000-0000-00002A2E0000}"/>
    <cellStyle name="Neutral 27 15" xfId="11837" xr:uid="{00000000-0005-0000-0000-00002B2E0000}"/>
    <cellStyle name="Neutral 27 16" xfId="11838" xr:uid="{00000000-0005-0000-0000-00002C2E0000}"/>
    <cellStyle name="Neutral 27 17" xfId="11839" xr:uid="{00000000-0005-0000-0000-00002D2E0000}"/>
    <cellStyle name="Neutral 27 18" xfId="11840" xr:uid="{00000000-0005-0000-0000-00002E2E0000}"/>
    <cellStyle name="Neutral 27 2" xfId="11841" xr:uid="{00000000-0005-0000-0000-00002F2E0000}"/>
    <cellStyle name="Neutral 27 3" xfId="11842" xr:uid="{00000000-0005-0000-0000-0000302E0000}"/>
    <cellStyle name="Neutral 27 4" xfId="11843" xr:uid="{00000000-0005-0000-0000-0000312E0000}"/>
    <cellStyle name="Neutral 27 5" xfId="11844" xr:uid="{00000000-0005-0000-0000-0000322E0000}"/>
    <cellStyle name="Neutral 27 6" xfId="11845" xr:uid="{00000000-0005-0000-0000-0000332E0000}"/>
    <cellStyle name="Neutral 27 7" xfId="11846" xr:uid="{00000000-0005-0000-0000-0000342E0000}"/>
    <cellStyle name="Neutral 27 8" xfId="11847" xr:uid="{00000000-0005-0000-0000-0000352E0000}"/>
    <cellStyle name="Neutral 27 9" xfId="11848" xr:uid="{00000000-0005-0000-0000-0000362E0000}"/>
    <cellStyle name="Neutral 28" xfId="11849" xr:uid="{00000000-0005-0000-0000-0000372E0000}"/>
    <cellStyle name="Neutral 28 10" xfId="11850" xr:uid="{00000000-0005-0000-0000-0000382E0000}"/>
    <cellStyle name="Neutral 28 11" xfId="11851" xr:uid="{00000000-0005-0000-0000-0000392E0000}"/>
    <cellStyle name="Neutral 28 12" xfId="11852" xr:uid="{00000000-0005-0000-0000-00003A2E0000}"/>
    <cellStyle name="Neutral 28 13" xfId="11853" xr:uid="{00000000-0005-0000-0000-00003B2E0000}"/>
    <cellStyle name="Neutral 28 14" xfId="11854" xr:uid="{00000000-0005-0000-0000-00003C2E0000}"/>
    <cellStyle name="Neutral 28 15" xfId="11855" xr:uid="{00000000-0005-0000-0000-00003D2E0000}"/>
    <cellStyle name="Neutral 28 16" xfId="11856" xr:uid="{00000000-0005-0000-0000-00003E2E0000}"/>
    <cellStyle name="Neutral 28 17" xfId="11857" xr:uid="{00000000-0005-0000-0000-00003F2E0000}"/>
    <cellStyle name="Neutral 28 18" xfId="11858" xr:uid="{00000000-0005-0000-0000-0000402E0000}"/>
    <cellStyle name="Neutral 28 2" xfId="11859" xr:uid="{00000000-0005-0000-0000-0000412E0000}"/>
    <cellStyle name="Neutral 28 3" xfId="11860" xr:uid="{00000000-0005-0000-0000-0000422E0000}"/>
    <cellStyle name="Neutral 28 4" xfId="11861" xr:uid="{00000000-0005-0000-0000-0000432E0000}"/>
    <cellStyle name="Neutral 28 5" xfId="11862" xr:uid="{00000000-0005-0000-0000-0000442E0000}"/>
    <cellStyle name="Neutral 28 6" xfId="11863" xr:uid="{00000000-0005-0000-0000-0000452E0000}"/>
    <cellStyle name="Neutral 28 7" xfId="11864" xr:uid="{00000000-0005-0000-0000-0000462E0000}"/>
    <cellStyle name="Neutral 28 8" xfId="11865" xr:uid="{00000000-0005-0000-0000-0000472E0000}"/>
    <cellStyle name="Neutral 28 9" xfId="11866" xr:uid="{00000000-0005-0000-0000-0000482E0000}"/>
    <cellStyle name="Neutral 29" xfId="11867" xr:uid="{00000000-0005-0000-0000-0000492E0000}"/>
    <cellStyle name="Neutral 29 10" xfId="11868" xr:uid="{00000000-0005-0000-0000-00004A2E0000}"/>
    <cellStyle name="Neutral 29 11" xfId="11869" xr:uid="{00000000-0005-0000-0000-00004B2E0000}"/>
    <cellStyle name="Neutral 29 12" xfId="11870" xr:uid="{00000000-0005-0000-0000-00004C2E0000}"/>
    <cellStyle name="Neutral 29 13" xfId="11871" xr:uid="{00000000-0005-0000-0000-00004D2E0000}"/>
    <cellStyle name="Neutral 29 14" xfId="11872" xr:uid="{00000000-0005-0000-0000-00004E2E0000}"/>
    <cellStyle name="Neutral 29 15" xfId="11873" xr:uid="{00000000-0005-0000-0000-00004F2E0000}"/>
    <cellStyle name="Neutral 29 16" xfId="11874" xr:uid="{00000000-0005-0000-0000-0000502E0000}"/>
    <cellStyle name="Neutral 29 17" xfId="11875" xr:uid="{00000000-0005-0000-0000-0000512E0000}"/>
    <cellStyle name="Neutral 29 18" xfId="11876" xr:uid="{00000000-0005-0000-0000-0000522E0000}"/>
    <cellStyle name="Neutral 29 2" xfId="11877" xr:uid="{00000000-0005-0000-0000-0000532E0000}"/>
    <cellStyle name="Neutral 29 3" xfId="11878" xr:uid="{00000000-0005-0000-0000-0000542E0000}"/>
    <cellStyle name="Neutral 29 4" xfId="11879" xr:uid="{00000000-0005-0000-0000-0000552E0000}"/>
    <cellStyle name="Neutral 29 5" xfId="11880" xr:uid="{00000000-0005-0000-0000-0000562E0000}"/>
    <cellStyle name="Neutral 29 6" xfId="11881" xr:uid="{00000000-0005-0000-0000-0000572E0000}"/>
    <cellStyle name="Neutral 29 7" xfId="11882" xr:uid="{00000000-0005-0000-0000-0000582E0000}"/>
    <cellStyle name="Neutral 29 8" xfId="11883" xr:uid="{00000000-0005-0000-0000-0000592E0000}"/>
    <cellStyle name="Neutral 29 9" xfId="11884" xr:uid="{00000000-0005-0000-0000-00005A2E0000}"/>
    <cellStyle name="Neutral 3" xfId="11885" xr:uid="{00000000-0005-0000-0000-00005B2E0000}"/>
    <cellStyle name="Neutral 3 10" xfId="11886" xr:uid="{00000000-0005-0000-0000-00005C2E0000}"/>
    <cellStyle name="Neutral 3 11" xfId="11887" xr:uid="{00000000-0005-0000-0000-00005D2E0000}"/>
    <cellStyle name="Neutral 3 12" xfId="11888" xr:uid="{00000000-0005-0000-0000-00005E2E0000}"/>
    <cellStyle name="Neutral 3 13" xfId="11889" xr:uid="{00000000-0005-0000-0000-00005F2E0000}"/>
    <cellStyle name="Neutral 3 14" xfId="11890" xr:uid="{00000000-0005-0000-0000-0000602E0000}"/>
    <cellStyle name="Neutral 3 15" xfId="11891" xr:uid="{00000000-0005-0000-0000-0000612E0000}"/>
    <cellStyle name="Neutral 3 16" xfId="11892" xr:uid="{00000000-0005-0000-0000-0000622E0000}"/>
    <cellStyle name="Neutral 3 17" xfId="11893" xr:uid="{00000000-0005-0000-0000-0000632E0000}"/>
    <cellStyle name="Neutral 3 18" xfId="11894" xr:uid="{00000000-0005-0000-0000-0000642E0000}"/>
    <cellStyle name="Neutral 3 2" xfId="11895" xr:uid="{00000000-0005-0000-0000-0000652E0000}"/>
    <cellStyle name="Neutral 3 3" xfId="11896" xr:uid="{00000000-0005-0000-0000-0000662E0000}"/>
    <cellStyle name="Neutral 3 4" xfId="11897" xr:uid="{00000000-0005-0000-0000-0000672E0000}"/>
    <cellStyle name="Neutral 3 5" xfId="11898" xr:uid="{00000000-0005-0000-0000-0000682E0000}"/>
    <cellStyle name="Neutral 3 6" xfId="11899" xr:uid="{00000000-0005-0000-0000-0000692E0000}"/>
    <cellStyle name="Neutral 3 7" xfId="11900" xr:uid="{00000000-0005-0000-0000-00006A2E0000}"/>
    <cellStyle name="Neutral 3 8" xfId="11901" xr:uid="{00000000-0005-0000-0000-00006B2E0000}"/>
    <cellStyle name="Neutral 3 9" xfId="11902" xr:uid="{00000000-0005-0000-0000-00006C2E0000}"/>
    <cellStyle name="Neutral 4" xfId="11903" xr:uid="{00000000-0005-0000-0000-00006D2E0000}"/>
    <cellStyle name="Neutral 4 10" xfId="11904" xr:uid="{00000000-0005-0000-0000-00006E2E0000}"/>
    <cellStyle name="Neutral 4 11" xfId="11905" xr:uid="{00000000-0005-0000-0000-00006F2E0000}"/>
    <cellStyle name="Neutral 4 12" xfId="11906" xr:uid="{00000000-0005-0000-0000-0000702E0000}"/>
    <cellStyle name="Neutral 4 13" xfId="11907" xr:uid="{00000000-0005-0000-0000-0000712E0000}"/>
    <cellStyle name="Neutral 4 14" xfId="11908" xr:uid="{00000000-0005-0000-0000-0000722E0000}"/>
    <cellStyle name="Neutral 4 15" xfId="11909" xr:uid="{00000000-0005-0000-0000-0000732E0000}"/>
    <cellStyle name="Neutral 4 16" xfId="11910" xr:uid="{00000000-0005-0000-0000-0000742E0000}"/>
    <cellStyle name="Neutral 4 17" xfId="11911" xr:uid="{00000000-0005-0000-0000-0000752E0000}"/>
    <cellStyle name="Neutral 4 18" xfId="11912" xr:uid="{00000000-0005-0000-0000-0000762E0000}"/>
    <cellStyle name="Neutral 4 19" xfId="11913" xr:uid="{00000000-0005-0000-0000-0000772E0000}"/>
    <cellStyle name="Neutral 4 2" xfId="11914" xr:uid="{00000000-0005-0000-0000-0000782E0000}"/>
    <cellStyle name="Neutral 4 3" xfId="11915" xr:uid="{00000000-0005-0000-0000-0000792E0000}"/>
    <cellStyle name="Neutral 4 4" xfId="11916" xr:uid="{00000000-0005-0000-0000-00007A2E0000}"/>
    <cellStyle name="Neutral 4 5" xfId="11917" xr:uid="{00000000-0005-0000-0000-00007B2E0000}"/>
    <cellStyle name="Neutral 4 6" xfId="11918" xr:uid="{00000000-0005-0000-0000-00007C2E0000}"/>
    <cellStyle name="Neutral 4 7" xfId="11919" xr:uid="{00000000-0005-0000-0000-00007D2E0000}"/>
    <cellStyle name="Neutral 4 8" xfId="11920" xr:uid="{00000000-0005-0000-0000-00007E2E0000}"/>
    <cellStyle name="Neutral 4 9" xfId="11921" xr:uid="{00000000-0005-0000-0000-00007F2E0000}"/>
    <cellStyle name="Neutral 5" xfId="11922" xr:uid="{00000000-0005-0000-0000-0000802E0000}"/>
    <cellStyle name="Neutral 5 10" xfId="11923" xr:uid="{00000000-0005-0000-0000-0000812E0000}"/>
    <cellStyle name="Neutral 5 11" xfId="11924" xr:uid="{00000000-0005-0000-0000-0000822E0000}"/>
    <cellStyle name="Neutral 5 12" xfId="11925" xr:uid="{00000000-0005-0000-0000-0000832E0000}"/>
    <cellStyle name="Neutral 5 13" xfId="11926" xr:uid="{00000000-0005-0000-0000-0000842E0000}"/>
    <cellStyle name="Neutral 5 14" xfId="11927" xr:uid="{00000000-0005-0000-0000-0000852E0000}"/>
    <cellStyle name="Neutral 5 15" xfId="11928" xr:uid="{00000000-0005-0000-0000-0000862E0000}"/>
    <cellStyle name="Neutral 5 16" xfId="11929" xr:uid="{00000000-0005-0000-0000-0000872E0000}"/>
    <cellStyle name="Neutral 5 17" xfId="11930" xr:uid="{00000000-0005-0000-0000-0000882E0000}"/>
    <cellStyle name="Neutral 5 18" xfId="11931" xr:uid="{00000000-0005-0000-0000-0000892E0000}"/>
    <cellStyle name="Neutral 5 2" xfId="11932" xr:uid="{00000000-0005-0000-0000-00008A2E0000}"/>
    <cellStyle name="Neutral 5 3" xfId="11933" xr:uid="{00000000-0005-0000-0000-00008B2E0000}"/>
    <cellStyle name="Neutral 5 4" xfId="11934" xr:uid="{00000000-0005-0000-0000-00008C2E0000}"/>
    <cellStyle name="Neutral 5 5" xfId="11935" xr:uid="{00000000-0005-0000-0000-00008D2E0000}"/>
    <cellStyle name="Neutral 5 6" xfId="11936" xr:uid="{00000000-0005-0000-0000-00008E2E0000}"/>
    <cellStyle name="Neutral 5 7" xfId="11937" xr:uid="{00000000-0005-0000-0000-00008F2E0000}"/>
    <cellStyle name="Neutral 5 8" xfId="11938" xr:uid="{00000000-0005-0000-0000-0000902E0000}"/>
    <cellStyle name="Neutral 5 9" xfId="11939" xr:uid="{00000000-0005-0000-0000-0000912E0000}"/>
    <cellStyle name="Neutral 6" xfId="11940" xr:uid="{00000000-0005-0000-0000-0000922E0000}"/>
    <cellStyle name="Neutral 6 10" xfId="11941" xr:uid="{00000000-0005-0000-0000-0000932E0000}"/>
    <cellStyle name="Neutral 6 11" xfId="11942" xr:uid="{00000000-0005-0000-0000-0000942E0000}"/>
    <cellStyle name="Neutral 6 12" xfId="11943" xr:uid="{00000000-0005-0000-0000-0000952E0000}"/>
    <cellStyle name="Neutral 6 13" xfId="11944" xr:uid="{00000000-0005-0000-0000-0000962E0000}"/>
    <cellStyle name="Neutral 6 14" xfId="11945" xr:uid="{00000000-0005-0000-0000-0000972E0000}"/>
    <cellStyle name="Neutral 6 15" xfId="11946" xr:uid="{00000000-0005-0000-0000-0000982E0000}"/>
    <cellStyle name="Neutral 6 16" xfId="11947" xr:uid="{00000000-0005-0000-0000-0000992E0000}"/>
    <cellStyle name="Neutral 6 17" xfId="11948" xr:uid="{00000000-0005-0000-0000-00009A2E0000}"/>
    <cellStyle name="Neutral 6 18" xfId="11949" xr:uid="{00000000-0005-0000-0000-00009B2E0000}"/>
    <cellStyle name="Neutral 6 2" xfId="11950" xr:uid="{00000000-0005-0000-0000-00009C2E0000}"/>
    <cellStyle name="Neutral 6 3" xfId="11951" xr:uid="{00000000-0005-0000-0000-00009D2E0000}"/>
    <cellStyle name="Neutral 6 4" xfId="11952" xr:uid="{00000000-0005-0000-0000-00009E2E0000}"/>
    <cellStyle name="Neutral 6 5" xfId="11953" xr:uid="{00000000-0005-0000-0000-00009F2E0000}"/>
    <cellStyle name="Neutral 6 6" xfId="11954" xr:uid="{00000000-0005-0000-0000-0000A02E0000}"/>
    <cellStyle name="Neutral 6 7" xfId="11955" xr:uid="{00000000-0005-0000-0000-0000A12E0000}"/>
    <cellStyle name="Neutral 6 8" xfId="11956" xr:uid="{00000000-0005-0000-0000-0000A22E0000}"/>
    <cellStyle name="Neutral 6 9" xfId="11957" xr:uid="{00000000-0005-0000-0000-0000A32E0000}"/>
    <cellStyle name="Neutral 7" xfId="11958" xr:uid="{00000000-0005-0000-0000-0000A42E0000}"/>
    <cellStyle name="Neutral 7 10" xfId="11959" xr:uid="{00000000-0005-0000-0000-0000A52E0000}"/>
    <cellStyle name="Neutral 7 11" xfId="11960" xr:uid="{00000000-0005-0000-0000-0000A62E0000}"/>
    <cellStyle name="Neutral 7 12" xfId="11961" xr:uid="{00000000-0005-0000-0000-0000A72E0000}"/>
    <cellStyle name="Neutral 7 13" xfId="11962" xr:uid="{00000000-0005-0000-0000-0000A82E0000}"/>
    <cellStyle name="Neutral 7 14" xfId="11963" xr:uid="{00000000-0005-0000-0000-0000A92E0000}"/>
    <cellStyle name="Neutral 7 15" xfId="11964" xr:uid="{00000000-0005-0000-0000-0000AA2E0000}"/>
    <cellStyle name="Neutral 7 16" xfId="11965" xr:uid="{00000000-0005-0000-0000-0000AB2E0000}"/>
    <cellStyle name="Neutral 7 17" xfId="11966" xr:uid="{00000000-0005-0000-0000-0000AC2E0000}"/>
    <cellStyle name="Neutral 7 18" xfId="11967" xr:uid="{00000000-0005-0000-0000-0000AD2E0000}"/>
    <cellStyle name="Neutral 7 2" xfId="11968" xr:uid="{00000000-0005-0000-0000-0000AE2E0000}"/>
    <cellStyle name="Neutral 7 3" xfId="11969" xr:uid="{00000000-0005-0000-0000-0000AF2E0000}"/>
    <cellStyle name="Neutral 7 4" xfId="11970" xr:uid="{00000000-0005-0000-0000-0000B02E0000}"/>
    <cellStyle name="Neutral 7 5" xfId="11971" xr:uid="{00000000-0005-0000-0000-0000B12E0000}"/>
    <cellStyle name="Neutral 7 6" xfId="11972" xr:uid="{00000000-0005-0000-0000-0000B22E0000}"/>
    <cellStyle name="Neutral 7 7" xfId="11973" xr:uid="{00000000-0005-0000-0000-0000B32E0000}"/>
    <cellStyle name="Neutral 7 8" xfId="11974" xr:uid="{00000000-0005-0000-0000-0000B42E0000}"/>
    <cellStyle name="Neutral 7 9" xfId="11975" xr:uid="{00000000-0005-0000-0000-0000B52E0000}"/>
    <cellStyle name="Neutral 8" xfId="11976" xr:uid="{00000000-0005-0000-0000-0000B62E0000}"/>
    <cellStyle name="Neutral 8 10" xfId="11977" xr:uid="{00000000-0005-0000-0000-0000B72E0000}"/>
    <cellStyle name="Neutral 8 11" xfId="11978" xr:uid="{00000000-0005-0000-0000-0000B82E0000}"/>
    <cellStyle name="Neutral 8 12" xfId="11979" xr:uid="{00000000-0005-0000-0000-0000B92E0000}"/>
    <cellStyle name="Neutral 8 13" xfId="11980" xr:uid="{00000000-0005-0000-0000-0000BA2E0000}"/>
    <cellStyle name="Neutral 8 14" xfId="11981" xr:uid="{00000000-0005-0000-0000-0000BB2E0000}"/>
    <cellStyle name="Neutral 8 15" xfId="11982" xr:uid="{00000000-0005-0000-0000-0000BC2E0000}"/>
    <cellStyle name="Neutral 8 16" xfId="11983" xr:uid="{00000000-0005-0000-0000-0000BD2E0000}"/>
    <cellStyle name="Neutral 8 17" xfId="11984" xr:uid="{00000000-0005-0000-0000-0000BE2E0000}"/>
    <cellStyle name="Neutral 8 18" xfId="11985" xr:uid="{00000000-0005-0000-0000-0000BF2E0000}"/>
    <cellStyle name="Neutral 8 2" xfId="11986" xr:uid="{00000000-0005-0000-0000-0000C02E0000}"/>
    <cellStyle name="Neutral 8 3" xfId="11987" xr:uid="{00000000-0005-0000-0000-0000C12E0000}"/>
    <cellStyle name="Neutral 8 4" xfId="11988" xr:uid="{00000000-0005-0000-0000-0000C22E0000}"/>
    <cellStyle name="Neutral 8 5" xfId="11989" xr:uid="{00000000-0005-0000-0000-0000C32E0000}"/>
    <cellStyle name="Neutral 8 6" xfId="11990" xr:uid="{00000000-0005-0000-0000-0000C42E0000}"/>
    <cellStyle name="Neutral 8 7" xfId="11991" xr:uid="{00000000-0005-0000-0000-0000C52E0000}"/>
    <cellStyle name="Neutral 8 8" xfId="11992" xr:uid="{00000000-0005-0000-0000-0000C62E0000}"/>
    <cellStyle name="Neutral 8 9" xfId="11993" xr:uid="{00000000-0005-0000-0000-0000C72E0000}"/>
    <cellStyle name="Neutral 9" xfId="11994" xr:uid="{00000000-0005-0000-0000-0000C82E0000}"/>
    <cellStyle name="Neutral 9 10" xfId="11995" xr:uid="{00000000-0005-0000-0000-0000C92E0000}"/>
    <cellStyle name="Neutral 9 11" xfId="11996" xr:uid="{00000000-0005-0000-0000-0000CA2E0000}"/>
    <cellStyle name="Neutral 9 12" xfId="11997" xr:uid="{00000000-0005-0000-0000-0000CB2E0000}"/>
    <cellStyle name="Neutral 9 13" xfId="11998" xr:uid="{00000000-0005-0000-0000-0000CC2E0000}"/>
    <cellStyle name="Neutral 9 14" xfId="11999" xr:uid="{00000000-0005-0000-0000-0000CD2E0000}"/>
    <cellStyle name="Neutral 9 15" xfId="12000" xr:uid="{00000000-0005-0000-0000-0000CE2E0000}"/>
    <cellStyle name="Neutral 9 16" xfId="12001" xr:uid="{00000000-0005-0000-0000-0000CF2E0000}"/>
    <cellStyle name="Neutral 9 17" xfId="12002" xr:uid="{00000000-0005-0000-0000-0000D02E0000}"/>
    <cellStyle name="Neutral 9 18" xfId="12003" xr:uid="{00000000-0005-0000-0000-0000D12E0000}"/>
    <cellStyle name="Neutral 9 2" xfId="12004" xr:uid="{00000000-0005-0000-0000-0000D22E0000}"/>
    <cellStyle name="Neutral 9 3" xfId="12005" xr:uid="{00000000-0005-0000-0000-0000D32E0000}"/>
    <cellStyle name="Neutral 9 4" xfId="12006" xr:uid="{00000000-0005-0000-0000-0000D42E0000}"/>
    <cellStyle name="Neutral 9 5" xfId="12007" xr:uid="{00000000-0005-0000-0000-0000D52E0000}"/>
    <cellStyle name="Neutral 9 6" xfId="12008" xr:uid="{00000000-0005-0000-0000-0000D62E0000}"/>
    <cellStyle name="Neutral 9 7" xfId="12009" xr:uid="{00000000-0005-0000-0000-0000D72E0000}"/>
    <cellStyle name="Neutral 9 8" xfId="12010" xr:uid="{00000000-0005-0000-0000-0000D82E0000}"/>
    <cellStyle name="Neutral 9 9" xfId="12011" xr:uid="{00000000-0005-0000-0000-0000D92E0000}"/>
    <cellStyle name="New" xfId="12012" xr:uid="{00000000-0005-0000-0000-0000DA2E0000}"/>
    <cellStyle name="New 10" xfId="12013" xr:uid="{00000000-0005-0000-0000-0000DB2E0000}"/>
    <cellStyle name="New 11" xfId="12014" xr:uid="{00000000-0005-0000-0000-0000DC2E0000}"/>
    <cellStyle name="New 12" xfId="12015" xr:uid="{00000000-0005-0000-0000-0000DD2E0000}"/>
    <cellStyle name="New 13" xfId="12016" xr:uid="{00000000-0005-0000-0000-0000DE2E0000}"/>
    <cellStyle name="New 14" xfId="12017" xr:uid="{00000000-0005-0000-0000-0000DF2E0000}"/>
    <cellStyle name="New 15" xfId="12018" xr:uid="{00000000-0005-0000-0000-0000E02E0000}"/>
    <cellStyle name="New 16" xfId="12019" xr:uid="{00000000-0005-0000-0000-0000E12E0000}"/>
    <cellStyle name="New 17" xfId="12020" xr:uid="{00000000-0005-0000-0000-0000E22E0000}"/>
    <cellStyle name="New 18" xfId="12021" xr:uid="{00000000-0005-0000-0000-0000E32E0000}"/>
    <cellStyle name="New 19" xfId="12022" xr:uid="{00000000-0005-0000-0000-0000E42E0000}"/>
    <cellStyle name="New 2" xfId="12023" xr:uid="{00000000-0005-0000-0000-0000E52E0000}"/>
    <cellStyle name="New 2 10" xfId="12024" xr:uid="{00000000-0005-0000-0000-0000E62E0000}"/>
    <cellStyle name="New 2 11" xfId="12025" xr:uid="{00000000-0005-0000-0000-0000E72E0000}"/>
    <cellStyle name="New 2 12" xfId="12026" xr:uid="{00000000-0005-0000-0000-0000E82E0000}"/>
    <cellStyle name="New 2 13" xfId="12027" xr:uid="{00000000-0005-0000-0000-0000E92E0000}"/>
    <cellStyle name="New 2 14" xfId="12028" xr:uid="{00000000-0005-0000-0000-0000EA2E0000}"/>
    <cellStyle name="New 2 15" xfId="12029" xr:uid="{00000000-0005-0000-0000-0000EB2E0000}"/>
    <cellStyle name="New 2 16" xfId="12030" xr:uid="{00000000-0005-0000-0000-0000EC2E0000}"/>
    <cellStyle name="New 2 17" xfId="12031" xr:uid="{00000000-0005-0000-0000-0000ED2E0000}"/>
    <cellStyle name="New 2 18" xfId="12032" xr:uid="{00000000-0005-0000-0000-0000EE2E0000}"/>
    <cellStyle name="New 2 2" xfId="12033" xr:uid="{00000000-0005-0000-0000-0000EF2E0000}"/>
    <cellStyle name="New 2 3" xfId="12034" xr:uid="{00000000-0005-0000-0000-0000F02E0000}"/>
    <cellStyle name="New 2 4" xfId="12035" xr:uid="{00000000-0005-0000-0000-0000F12E0000}"/>
    <cellStyle name="New 2 5" xfId="12036" xr:uid="{00000000-0005-0000-0000-0000F22E0000}"/>
    <cellStyle name="New 2 6" xfId="12037" xr:uid="{00000000-0005-0000-0000-0000F32E0000}"/>
    <cellStyle name="New 2 7" xfId="12038" xr:uid="{00000000-0005-0000-0000-0000F42E0000}"/>
    <cellStyle name="New 2 8" xfId="12039" xr:uid="{00000000-0005-0000-0000-0000F52E0000}"/>
    <cellStyle name="New 2 9" xfId="12040" xr:uid="{00000000-0005-0000-0000-0000F62E0000}"/>
    <cellStyle name="New 20" xfId="12041" xr:uid="{00000000-0005-0000-0000-0000F72E0000}"/>
    <cellStyle name="New 21" xfId="12042" xr:uid="{00000000-0005-0000-0000-0000F82E0000}"/>
    <cellStyle name="New 3" xfId="12043" xr:uid="{00000000-0005-0000-0000-0000F92E0000}"/>
    <cellStyle name="New 4" xfId="12044" xr:uid="{00000000-0005-0000-0000-0000FA2E0000}"/>
    <cellStyle name="New 5" xfId="12045" xr:uid="{00000000-0005-0000-0000-0000FB2E0000}"/>
    <cellStyle name="New 6" xfId="12046" xr:uid="{00000000-0005-0000-0000-0000FC2E0000}"/>
    <cellStyle name="New 7" xfId="12047" xr:uid="{00000000-0005-0000-0000-0000FD2E0000}"/>
    <cellStyle name="New 8" xfId="12048" xr:uid="{00000000-0005-0000-0000-0000FE2E0000}"/>
    <cellStyle name="New 9" xfId="12049" xr:uid="{00000000-0005-0000-0000-0000FF2E0000}"/>
    <cellStyle name="New Times Roman" xfId="12050" xr:uid="{00000000-0005-0000-0000-0000002F0000}"/>
    <cellStyle name="New Times Roman 10" xfId="12051" xr:uid="{00000000-0005-0000-0000-0000012F0000}"/>
    <cellStyle name="New Times Roman 11" xfId="12052" xr:uid="{00000000-0005-0000-0000-0000022F0000}"/>
    <cellStyle name="New Times Roman 12" xfId="12053" xr:uid="{00000000-0005-0000-0000-0000032F0000}"/>
    <cellStyle name="New Times Roman 13" xfId="12054" xr:uid="{00000000-0005-0000-0000-0000042F0000}"/>
    <cellStyle name="New Times Roman 14" xfId="12055" xr:uid="{00000000-0005-0000-0000-0000052F0000}"/>
    <cellStyle name="New Times Roman 15" xfId="12056" xr:uid="{00000000-0005-0000-0000-0000062F0000}"/>
    <cellStyle name="New Times Roman 16" xfId="12057" xr:uid="{00000000-0005-0000-0000-0000072F0000}"/>
    <cellStyle name="New Times Roman 17" xfId="12058" xr:uid="{00000000-0005-0000-0000-0000082F0000}"/>
    <cellStyle name="New Times Roman 18" xfId="12059" xr:uid="{00000000-0005-0000-0000-0000092F0000}"/>
    <cellStyle name="New Times Roman 2" xfId="12060" xr:uid="{00000000-0005-0000-0000-00000A2F0000}"/>
    <cellStyle name="New Times Roman 3" xfId="12061" xr:uid="{00000000-0005-0000-0000-00000B2F0000}"/>
    <cellStyle name="New Times Roman 4" xfId="12062" xr:uid="{00000000-0005-0000-0000-00000C2F0000}"/>
    <cellStyle name="New Times Roman 5" xfId="12063" xr:uid="{00000000-0005-0000-0000-00000D2F0000}"/>
    <cellStyle name="New Times Roman 6" xfId="12064" xr:uid="{00000000-0005-0000-0000-00000E2F0000}"/>
    <cellStyle name="New Times Roman 7" xfId="12065" xr:uid="{00000000-0005-0000-0000-00000F2F0000}"/>
    <cellStyle name="New Times Roman 8" xfId="12066" xr:uid="{00000000-0005-0000-0000-0000102F0000}"/>
    <cellStyle name="New Times Roman 9" xfId="12067" xr:uid="{00000000-0005-0000-0000-0000112F0000}"/>
    <cellStyle name="New Times Roman_BQL-ok" xfId="12068" xr:uid="{00000000-0005-0000-0000-0000122F0000}"/>
    <cellStyle name="New_1(1).Bieu BC 6 thang - 2012 (BC HDND)" xfId="12069" xr:uid="{00000000-0005-0000-0000-0000132F0000}"/>
    <cellStyle name="nga" xfId="20065" xr:uid="{00000000-0005-0000-0000-0000644E0000}"/>
    <cellStyle name="nga 10" xfId="20066" xr:uid="{00000000-0005-0000-0000-0000654E0000}"/>
    <cellStyle name="nga 11" xfId="20067" xr:uid="{00000000-0005-0000-0000-0000664E0000}"/>
    <cellStyle name="nga 12" xfId="20068" xr:uid="{00000000-0005-0000-0000-0000674E0000}"/>
    <cellStyle name="nga 13" xfId="20069" xr:uid="{00000000-0005-0000-0000-0000684E0000}"/>
    <cellStyle name="nga 14" xfId="20070" xr:uid="{00000000-0005-0000-0000-0000694E0000}"/>
    <cellStyle name="nga 15" xfId="20071" xr:uid="{00000000-0005-0000-0000-00006A4E0000}"/>
    <cellStyle name="nga 16" xfId="20072" xr:uid="{00000000-0005-0000-0000-00006B4E0000}"/>
    <cellStyle name="nga 17" xfId="20073" xr:uid="{00000000-0005-0000-0000-00006C4E0000}"/>
    <cellStyle name="nga 18" xfId="20074" xr:uid="{00000000-0005-0000-0000-00006D4E0000}"/>
    <cellStyle name="nga 2" xfId="20075" xr:uid="{00000000-0005-0000-0000-00006E4E0000}"/>
    <cellStyle name="nga 2 2" xfId="20076" xr:uid="{00000000-0005-0000-0000-00006F4E0000}"/>
    <cellStyle name="nga 3" xfId="20077" xr:uid="{00000000-0005-0000-0000-0000704E0000}"/>
    <cellStyle name="nga 4" xfId="20078" xr:uid="{00000000-0005-0000-0000-0000714E0000}"/>
    <cellStyle name="nga 5" xfId="20079" xr:uid="{00000000-0005-0000-0000-0000724E0000}"/>
    <cellStyle name="nga 6" xfId="20080" xr:uid="{00000000-0005-0000-0000-0000734E0000}"/>
    <cellStyle name="nga 7" xfId="20081" xr:uid="{00000000-0005-0000-0000-0000744E0000}"/>
    <cellStyle name="nga 8" xfId="20082" xr:uid="{00000000-0005-0000-0000-0000754E0000}"/>
    <cellStyle name="nga 9" xfId="20083" xr:uid="{00000000-0005-0000-0000-0000764E0000}"/>
    <cellStyle name="Nhấn1" xfId="20084" xr:uid="{00000000-0005-0000-0000-0000774E0000}"/>
    <cellStyle name="Nhấn1 10" xfId="20085" xr:uid="{00000000-0005-0000-0000-0000784E0000}"/>
    <cellStyle name="Nhấn1 11" xfId="20086" xr:uid="{00000000-0005-0000-0000-0000794E0000}"/>
    <cellStyle name="Nhấn1 12" xfId="20087" xr:uid="{00000000-0005-0000-0000-00007A4E0000}"/>
    <cellStyle name="Nhấn1 13" xfId="20088" xr:uid="{00000000-0005-0000-0000-00007B4E0000}"/>
    <cellStyle name="Nhấn1 14" xfId="20089" xr:uid="{00000000-0005-0000-0000-00007C4E0000}"/>
    <cellStyle name="Nhấn1 15" xfId="20090" xr:uid="{00000000-0005-0000-0000-00007D4E0000}"/>
    <cellStyle name="Nhấn1 16" xfId="20091" xr:uid="{00000000-0005-0000-0000-00007E4E0000}"/>
    <cellStyle name="Nhấn1 17" xfId="20092" xr:uid="{00000000-0005-0000-0000-00007F4E0000}"/>
    <cellStyle name="Nhấn1 18" xfId="20093" xr:uid="{00000000-0005-0000-0000-0000804E0000}"/>
    <cellStyle name="Nhấn1 2" xfId="20094" xr:uid="{00000000-0005-0000-0000-0000814E0000}"/>
    <cellStyle name="Nhấn1 3" xfId="20095" xr:uid="{00000000-0005-0000-0000-0000824E0000}"/>
    <cellStyle name="Nhấn1 4" xfId="20096" xr:uid="{00000000-0005-0000-0000-0000834E0000}"/>
    <cellStyle name="Nhấn1 5" xfId="20097" xr:uid="{00000000-0005-0000-0000-0000844E0000}"/>
    <cellStyle name="Nhấn1 6" xfId="20098" xr:uid="{00000000-0005-0000-0000-0000854E0000}"/>
    <cellStyle name="Nhấn1 7" xfId="20099" xr:uid="{00000000-0005-0000-0000-0000864E0000}"/>
    <cellStyle name="Nhấn1 8" xfId="20100" xr:uid="{00000000-0005-0000-0000-0000874E0000}"/>
    <cellStyle name="Nhấn1 9" xfId="20101" xr:uid="{00000000-0005-0000-0000-0000884E0000}"/>
    <cellStyle name="Nhấn2" xfId="20102" xr:uid="{00000000-0005-0000-0000-0000894E0000}"/>
    <cellStyle name="Nhấn2 10" xfId="20103" xr:uid="{00000000-0005-0000-0000-00008A4E0000}"/>
    <cellStyle name="Nhấn2 11" xfId="20104" xr:uid="{00000000-0005-0000-0000-00008B4E0000}"/>
    <cellStyle name="Nhấn2 12" xfId="20105" xr:uid="{00000000-0005-0000-0000-00008C4E0000}"/>
    <cellStyle name="Nhấn2 13" xfId="20106" xr:uid="{00000000-0005-0000-0000-00008D4E0000}"/>
    <cellStyle name="Nhấn2 14" xfId="20107" xr:uid="{00000000-0005-0000-0000-00008E4E0000}"/>
    <cellStyle name="Nhấn2 15" xfId="20108" xr:uid="{00000000-0005-0000-0000-00008F4E0000}"/>
    <cellStyle name="Nhấn2 16" xfId="20109" xr:uid="{00000000-0005-0000-0000-0000904E0000}"/>
    <cellStyle name="Nhấn2 17" xfId="20110" xr:uid="{00000000-0005-0000-0000-0000914E0000}"/>
    <cellStyle name="Nhấn2 18" xfId="20111" xr:uid="{00000000-0005-0000-0000-0000924E0000}"/>
    <cellStyle name="Nhấn2 2" xfId="20112" xr:uid="{00000000-0005-0000-0000-0000934E0000}"/>
    <cellStyle name="Nhấn2 3" xfId="20113" xr:uid="{00000000-0005-0000-0000-0000944E0000}"/>
    <cellStyle name="Nhấn2 4" xfId="20114" xr:uid="{00000000-0005-0000-0000-0000954E0000}"/>
    <cellStyle name="Nhấn2 5" xfId="20115" xr:uid="{00000000-0005-0000-0000-0000964E0000}"/>
    <cellStyle name="Nhấn2 6" xfId="20116" xr:uid="{00000000-0005-0000-0000-0000974E0000}"/>
    <cellStyle name="Nhấn2 7" xfId="20117" xr:uid="{00000000-0005-0000-0000-0000984E0000}"/>
    <cellStyle name="Nhấn2 8" xfId="20118" xr:uid="{00000000-0005-0000-0000-0000994E0000}"/>
    <cellStyle name="Nhấn2 9" xfId="20119" xr:uid="{00000000-0005-0000-0000-00009A4E0000}"/>
    <cellStyle name="Nhấn3" xfId="20120" xr:uid="{00000000-0005-0000-0000-00009B4E0000}"/>
    <cellStyle name="Nhấn3 10" xfId="20121" xr:uid="{00000000-0005-0000-0000-00009C4E0000}"/>
    <cellStyle name="Nhấn3 11" xfId="20122" xr:uid="{00000000-0005-0000-0000-00009D4E0000}"/>
    <cellStyle name="Nhấn3 12" xfId="20123" xr:uid="{00000000-0005-0000-0000-00009E4E0000}"/>
    <cellStyle name="Nhấn3 13" xfId="20124" xr:uid="{00000000-0005-0000-0000-00009F4E0000}"/>
    <cellStyle name="Nhấn3 14" xfId="20125" xr:uid="{00000000-0005-0000-0000-0000A04E0000}"/>
    <cellStyle name="Nhấn3 15" xfId="20126" xr:uid="{00000000-0005-0000-0000-0000A14E0000}"/>
    <cellStyle name="Nhấn3 16" xfId="20127" xr:uid="{00000000-0005-0000-0000-0000A24E0000}"/>
    <cellStyle name="Nhấn3 17" xfId="20128" xr:uid="{00000000-0005-0000-0000-0000A34E0000}"/>
    <cellStyle name="Nhấn3 18" xfId="20129" xr:uid="{00000000-0005-0000-0000-0000A44E0000}"/>
    <cellStyle name="Nhấn3 2" xfId="20130" xr:uid="{00000000-0005-0000-0000-0000A54E0000}"/>
    <cellStyle name="Nhấn3 3" xfId="20131" xr:uid="{00000000-0005-0000-0000-0000A64E0000}"/>
    <cellStyle name="Nhấn3 4" xfId="20132" xr:uid="{00000000-0005-0000-0000-0000A74E0000}"/>
    <cellStyle name="Nhấn3 5" xfId="20133" xr:uid="{00000000-0005-0000-0000-0000A84E0000}"/>
    <cellStyle name="Nhấn3 6" xfId="20134" xr:uid="{00000000-0005-0000-0000-0000A94E0000}"/>
    <cellStyle name="Nhấn3 7" xfId="20135" xr:uid="{00000000-0005-0000-0000-0000AA4E0000}"/>
    <cellStyle name="Nhấn3 8" xfId="20136" xr:uid="{00000000-0005-0000-0000-0000AB4E0000}"/>
    <cellStyle name="Nhấn3 9" xfId="20137" xr:uid="{00000000-0005-0000-0000-0000AC4E0000}"/>
    <cellStyle name="Nhấn4" xfId="20138" xr:uid="{00000000-0005-0000-0000-0000AD4E0000}"/>
    <cellStyle name="Nhấn4 10" xfId="20139" xr:uid="{00000000-0005-0000-0000-0000AE4E0000}"/>
    <cellStyle name="Nhấn4 11" xfId="20140" xr:uid="{00000000-0005-0000-0000-0000AF4E0000}"/>
    <cellStyle name="Nhấn4 12" xfId="20141" xr:uid="{00000000-0005-0000-0000-0000B04E0000}"/>
    <cellStyle name="Nhấn4 13" xfId="20142" xr:uid="{00000000-0005-0000-0000-0000B14E0000}"/>
    <cellStyle name="Nhấn4 14" xfId="20143" xr:uid="{00000000-0005-0000-0000-0000B24E0000}"/>
    <cellStyle name="Nhấn4 15" xfId="20144" xr:uid="{00000000-0005-0000-0000-0000B34E0000}"/>
    <cellStyle name="Nhấn4 16" xfId="20145" xr:uid="{00000000-0005-0000-0000-0000B44E0000}"/>
    <cellStyle name="Nhấn4 17" xfId="20146" xr:uid="{00000000-0005-0000-0000-0000B54E0000}"/>
    <cellStyle name="Nhấn4 18" xfId="20147" xr:uid="{00000000-0005-0000-0000-0000B64E0000}"/>
    <cellStyle name="Nhấn4 2" xfId="20148" xr:uid="{00000000-0005-0000-0000-0000B74E0000}"/>
    <cellStyle name="Nhấn4 3" xfId="20149" xr:uid="{00000000-0005-0000-0000-0000B84E0000}"/>
    <cellStyle name="Nhấn4 4" xfId="20150" xr:uid="{00000000-0005-0000-0000-0000B94E0000}"/>
    <cellStyle name="Nhấn4 5" xfId="20151" xr:uid="{00000000-0005-0000-0000-0000BA4E0000}"/>
    <cellStyle name="Nhấn4 6" xfId="20152" xr:uid="{00000000-0005-0000-0000-0000BB4E0000}"/>
    <cellStyle name="Nhấn4 7" xfId="20153" xr:uid="{00000000-0005-0000-0000-0000BC4E0000}"/>
    <cellStyle name="Nhấn4 8" xfId="20154" xr:uid="{00000000-0005-0000-0000-0000BD4E0000}"/>
    <cellStyle name="Nhấn4 9" xfId="20155" xr:uid="{00000000-0005-0000-0000-0000BE4E0000}"/>
    <cellStyle name="Nhấn5" xfId="20156" xr:uid="{00000000-0005-0000-0000-0000BF4E0000}"/>
    <cellStyle name="Nhấn5 10" xfId="20157" xr:uid="{00000000-0005-0000-0000-0000C04E0000}"/>
    <cellStyle name="Nhấn5 11" xfId="20158" xr:uid="{00000000-0005-0000-0000-0000C14E0000}"/>
    <cellStyle name="Nhấn5 12" xfId="20159" xr:uid="{00000000-0005-0000-0000-0000C24E0000}"/>
    <cellStyle name="Nhấn5 13" xfId="20160" xr:uid="{00000000-0005-0000-0000-0000C34E0000}"/>
    <cellStyle name="Nhấn5 14" xfId="20161" xr:uid="{00000000-0005-0000-0000-0000C44E0000}"/>
    <cellStyle name="Nhấn5 15" xfId="20162" xr:uid="{00000000-0005-0000-0000-0000C54E0000}"/>
    <cellStyle name="Nhấn5 16" xfId="20163" xr:uid="{00000000-0005-0000-0000-0000C64E0000}"/>
    <cellStyle name="Nhấn5 17" xfId="20164" xr:uid="{00000000-0005-0000-0000-0000C74E0000}"/>
    <cellStyle name="Nhấn5 18" xfId="20165" xr:uid="{00000000-0005-0000-0000-0000C84E0000}"/>
    <cellStyle name="Nhấn5 2" xfId="20166" xr:uid="{00000000-0005-0000-0000-0000C94E0000}"/>
    <cellStyle name="Nhấn5 3" xfId="20167" xr:uid="{00000000-0005-0000-0000-0000CA4E0000}"/>
    <cellStyle name="Nhấn5 4" xfId="20168" xr:uid="{00000000-0005-0000-0000-0000CB4E0000}"/>
    <cellStyle name="Nhấn5 5" xfId="20169" xr:uid="{00000000-0005-0000-0000-0000CC4E0000}"/>
    <cellStyle name="Nhấn5 6" xfId="20170" xr:uid="{00000000-0005-0000-0000-0000CD4E0000}"/>
    <cellStyle name="Nhấn5 7" xfId="20171" xr:uid="{00000000-0005-0000-0000-0000CE4E0000}"/>
    <cellStyle name="Nhấn5 8" xfId="20172" xr:uid="{00000000-0005-0000-0000-0000CF4E0000}"/>
    <cellStyle name="Nhấn5 9" xfId="20173" xr:uid="{00000000-0005-0000-0000-0000D04E0000}"/>
    <cellStyle name="Nhấn6" xfId="20174" xr:uid="{00000000-0005-0000-0000-0000D14E0000}"/>
    <cellStyle name="Nhấn6 10" xfId="20175" xr:uid="{00000000-0005-0000-0000-0000D24E0000}"/>
    <cellStyle name="Nhấn6 11" xfId="20176" xr:uid="{00000000-0005-0000-0000-0000D34E0000}"/>
    <cellStyle name="Nhấn6 12" xfId="20177" xr:uid="{00000000-0005-0000-0000-0000D44E0000}"/>
    <cellStyle name="Nhấn6 13" xfId="20178" xr:uid="{00000000-0005-0000-0000-0000D54E0000}"/>
    <cellStyle name="Nhấn6 14" xfId="20179" xr:uid="{00000000-0005-0000-0000-0000D64E0000}"/>
    <cellStyle name="Nhấn6 15" xfId="20180" xr:uid="{00000000-0005-0000-0000-0000D74E0000}"/>
    <cellStyle name="Nhấn6 16" xfId="20181" xr:uid="{00000000-0005-0000-0000-0000D84E0000}"/>
    <cellStyle name="Nhấn6 17" xfId="20182" xr:uid="{00000000-0005-0000-0000-0000D94E0000}"/>
    <cellStyle name="Nhấn6 18" xfId="20183" xr:uid="{00000000-0005-0000-0000-0000DA4E0000}"/>
    <cellStyle name="Nhấn6 2" xfId="20184" xr:uid="{00000000-0005-0000-0000-0000DB4E0000}"/>
    <cellStyle name="Nhấn6 3" xfId="20185" xr:uid="{00000000-0005-0000-0000-0000DC4E0000}"/>
    <cellStyle name="Nhấn6 4" xfId="20186" xr:uid="{00000000-0005-0000-0000-0000DD4E0000}"/>
    <cellStyle name="Nhấn6 5" xfId="20187" xr:uid="{00000000-0005-0000-0000-0000DE4E0000}"/>
    <cellStyle name="Nhấn6 6" xfId="20188" xr:uid="{00000000-0005-0000-0000-0000DF4E0000}"/>
    <cellStyle name="Nhấn6 7" xfId="20189" xr:uid="{00000000-0005-0000-0000-0000E04E0000}"/>
    <cellStyle name="Nhấn6 8" xfId="20190" xr:uid="{00000000-0005-0000-0000-0000E14E0000}"/>
    <cellStyle name="Nhấn6 9" xfId="20191" xr:uid="{00000000-0005-0000-0000-0000E24E0000}"/>
    <cellStyle name="no dec" xfId="12070" xr:uid="{00000000-0005-0000-0000-0000142F0000}"/>
    <cellStyle name="no dec 10" xfId="12071" xr:uid="{00000000-0005-0000-0000-0000152F0000}"/>
    <cellStyle name="no dec 11" xfId="12072" xr:uid="{00000000-0005-0000-0000-0000162F0000}"/>
    <cellStyle name="no dec 12" xfId="12073" xr:uid="{00000000-0005-0000-0000-0000172F0000}"/>
    <cellStyle name="no dec 13" xfId="12074" xr:uid="{00000000-0005-0000-0000-0000182F0000}"/>
    <cellStyle name="no dec 14" xfId="12075" xr:uid="{00000000-0005-0000-0000-0000192F0000}"/>
    <cellStyle name="no dec 15" xfId="12076" xr:uid="{00000000-0005-0000-0000-00001A2F0000}"/>
    <cellStyle name="no dec 16" xfId="12077" xr:uid="{00000000-0005-0000-0000-00001B2F0000}"/>
    <cellStyle name="no dec 17" xfId="12078" xr:uid="{00000000-0005-0000-0000-00001C2F0000}"/>
    <cellStyle name="no dec 18" xfId="12079" xr:uid="{00000000-0005-0000-0000-00001D2F0000}"/>
    <cellStyle name="no dec 2" xfId="12080" xr:uid="{00000000-0005-0000-0000-00001E2F0000}"/>
    <cellStyle name="no dec 2 2" xfId="12081" xr:uid="{00000000-0005-0000-0000-00001F2F0000}"/>
    <cellStyle name="no dec 3" xfId="12082" xr:uid="{00000000-0005-0000-0000-0000202F0000}"/>
    <cellStyle name="no dec 4" xfId="12083" xr:uid="{00000000-0005-0000-0000-0000212F0000}"/>
    <cellStyle name="no dec 5" xfId="12084" xr:uid="{00000000-0005-0000-0000-0000222F0000}"/>
    <cellStyle name="no dec 6" xfId="12085" xr:uid="{00000000-0005-0000-0000-0000232F0000}"/>
    <cellStyle name="no dec 7" xfId="12086" xr:uid="{00000000-0005-0000-0000-0000242F0000}"/>
    <cellStyle name="no dec 8" xfId="12087" xr:uid="{00000000-0005-0000-0000-0000252F0000}"/>
    <cellStyle name="no dec 9" xfId="12088" xr:uid="{00000000-0005-0000-0000-0000262F0000}"/>
    <cellStyle name="ÑONVÒ" xfId="12089" xr:uid="{00000000-0005-0000-0000-0000272F0000}"/>
    <cellStyle name="ÑONVÒ 10" xfId="12090" xr:uid="{00000000-0005-0000-0000-0000282F0000}"/>
    <cellStyle name="ÑONVÒ 11" xfId="12091" xr:uid="{00000000-0005-0000-0000-0000292F0000}"/>
    <cellStyle name="ÑONVÒ 12" xfId="12092" xr:uid="{00000000-0005-0000-0000-00002A2F0000}"/>
    <cellStyle name="ÑONVÒ 13" xfId="12093" xr:uid="{00000000-0005-0000-0000-00002B2F0000}"/>
    <cellStyle name="ÑONVÒ 14" xfId="12094" xr:uid="{00000000-0005-0000-0000-00002C2F0000}"/>
    <cellStyle name="ÑONVÒ 15" xfId="12095" xr:uid="{00000000-0005-0000-0000-00002D2F0000}"/>
    <cellStyle name="ÑONVÒ 16" xfId="12096" xr:uid="{00000000-0005-0000-0000-00002E2F0000}"/>
    <cellStyle name="ÑONVÒ 17" xfId="12097" xr:uid="{00000000-0005-0000-0000-00002F2F0000}"/>
    <cellStyle name="ÑONVÒ 18" xfId="12098" xr:uid="{00000000-0005-0000-0000-0000302F0000}"/>
    <cellStyle name="ÑONVÒ 2" xfId="12099" xr:uid="{00000000-0005-0000-0000-0000312F0000}"/>
    <cellStyle name="ÑONVÒ 3" xfId="12100" xr:uid="{00000000-0005-0000-0000-0000322F0000}"/>
    <cellStyle name="ÑONVÒ 4" xfId="12101" xr:uid="{00000000-0005-0000-0000-0000332F0000}"/>
    <cellStyle name="ÑONVÒ 5" xfId="12102" xr:uid="{00000000-0005-0000-0000-0000342F0000}"/>
    <cellStyle name="ÑONVÒ 6" xfId="12103" xr:uid="{00000000-0005-0000-0000-0000352F0000}"/>
    <cellStyle name="ÑONVÒ 7" xfId="12104" xr:uid="{00000000-0005-0000-0000-0000362F0000}"/>
    <cellStyle name="ÑONVÒ 8" xfId="12105" xr:uid="{00000000-0005-0000-0000-0000372F0000}"/>
    <cellStyle name="ÑONVÒ 9" xfId="12106" xr:uid="{00000000-0005-0000-0000-0000382F0000}"/>
    <cellStyle name="Normal" xfId="0" builtinId="0"/>
    <cellStyle name="Normal - Style1" xfId="12107" xr:uid="{00000000-0005-0000-0000-00003A2F0000}"/>
    <cellStyle name="Normal - Style1 10" xfId="12108" xr:uid="{00000000-0005-0000-0000-00003B2F0000}"/>
    <cellStyle name="Normal - Style1 11" xfId="12109" xr:uid="{00000000-0005-0000-0000-00003C2F0000}"/>
    <cellStyle name="Normal - Style1 12" xfId="12110" xr:uid="{00000000-0005-0000-0000-00003D2F0000}"/>
    <cellStyle name="Normal - Style1 13" xfId="12111" xr:uid="{00000000-0005-0000-0000-00003E2F0000}"/>
    <cellStyle name="Normal - Style1 14" xfId="12112" xr:uid="{00000000-0005-0000-0000-00003F2F0000}"/>
    <cellStyle name="Normal - Style1 15" xfId="12113" xr:uid="{00000000-0005-0000-0000-0000402F0000}"/>
    <cellStyle name="Normal - Style1 16" xfId="12114" xr:uid="{00000000-0005-0000-0000-0000412F0000}"/>
    <cellStyle name="Normal - Style1 17" xfId="12115" xr:uid="{00000000-0005-0000-0000-0000422F0000}"/>
    <cellStyle name="Normal - Style1 18" xfId="12116" xr:uid="{00000000-0005-0000-0000-0000432F0000}"/>
    <cellStyle name="Normal - Style1 19" xfId="12117" xr:uid="{00000000-0005-0000-0000-0000442F0000}"/>
    <cellStyle name="Normal - Style1 2" xfId="12118" xr:uid="{00000000-0005-0000-0000-0000452F0000}"/>
    <cellStyle name="Normal - Style1 20" xfId="12119" xr:uid="{00000000-0005-0000-0000-0000462F0000}"/>
    <cellStyle name="Normal - Style1 21" xfId="12120" xr:uid="{00000000-0005-0000-0000-0000472F0000}"/>
    <cellStyle name="Normal - Style1 3" xfId="12121" xr:uid="{00000000-0005-0000-0000-0000482F0000}"/>
    <cellStyle name="Normal - Style1 4" xfId="12122" xr:uid="{00000000-0005-0000-0000-0000492F0000}"/>
    <cellStyle name="Normal - Style1 5" xfId="12123" xr:uid="{00000000-0005-0000-0000-00004A2F0000}"/>
    <cellStyle name="Normal - Style1 6" xfId="12124" xr:uid="{00000000-0005-0000-0000-00004B2F0000}"/>
    <cellStyle name="Normal - Style1 7" xfId="12125" xr:uid="{00000000-0005-0000-0000-00004C2F0000}"/>
    <cellStyle name="Normal - Style1 8" xfId="12126" xr:uid="{00000000-0005-0000-0000-00004D2F0000}"/>
    <cellStyle name="Normal - Style1 9" xfId="12127" xr:uid="{00000000-0005-0000-0000-00004E2F0000}"/>
    <cellStyle name="Normal - Style1_BQL-ok" xfId="12128" xr:uid="{00000000-0005-0000-0000-00004F2F0000}"/>
    <cellStyle name="Normal - 유형1" xfId="12129" xr:uid="{00000000-0005-0000-0000-0000502F0000}"/>
    <cellStyle name="Normal - 유형1 10" xfId="12130" xr:uid="{00000000-0005-0000-0000-0000512F0000}"/>
    <cellStyle name="Normal - 유형1 11" xfId="12131" xr:uid="{00000000-0005-0000-0000-0000522F0000}"/>
    <cellStyle name="Normal - 유형1 12" xfId="12132" xr:uid="{00000000-0005-0000-0000-0000532F0000}"/>
    <cellStyle name="Normal - 유형1 13" xfId="12133" xr:uid="{00000000-0005-0000-0000-0000542F0000}"/>
    <cellStyle name="Normal - 유형1 14" xfId="12134" xr:uid="{00000000-0005-0000-0000-0000552F0000}"/>
    <cellStyle name="Normal - 유형1 15" xfId="12135" xr:uid="{00000000-0005-0000-0000-0000562F0000}"/>
    <cellStyle name="Normal - 유형1 16" xfId="12136" xr:uid="{00000000-0005-0000-0000-0000572F0000}"/>
    <cellStyle name="Normal - 유형1 17" xfId="12137" xr:uid="{00000000-0005-0000-0000-0000582F0000}"/>
    <cellStyle name="Normal - 유형1 18" xfId="12138" xr:uid="{00000000-0005-0000-0000-0000592F0000}"/>
    <cellStyle name="Normal - 유형1 2" xfId="12139" xr:uid="{00000000-0005-0000-0000-00005A2F0000}"/>
    <cellStyle name="Normal - 유형1 3" xfId="12140" xr:uid="{00000000-0005-0000-0000-00005B2F0000}"/>
    <cellStyle name="Normal - 유형1 4" xfId="12141" xr:uid="{00000000-0005-0000-0000-00005C2F0000}"/>
    <cellStyle name="Normal - 유형1 5" xfId="12142" xr:uid="{00000000-0005-0000-0000-00005D2F0000}"/>
    <cellStyle name="Normal - 유형1 6" xfId="12143" xr:uid="{00000000-0005-0000-0000-00005E2F0000}"/>
    <cellStyle name="Normal - 유형1 7" xfId="12144" xr:uid="{00000000-0005-0000-0000-00005F2F0000}"/>
    <cellStyle name="Normal - 유형1 8" xfId="12145" xr:uid="{00000000-0005-0000-0000-0000602F0000}"/>
    <cellStyle name="Normal - 유형1 9" xfId="12146" xr:uid="{00000000-0005-0000-0000-0000612F0000}"/>
    <cellStyle name="Normal 10" xfId="12147" xr:uid="{00000000-0005-0000-0000-0000622F0000}"/>
    <cellStyle name="Normal 10 10" xfId="12148" xr:uid="{00000000-0005-0000-0000-0000632F0000}"/>
    <cellStyle name="Normal 10 10 2" xfId="12149" xr:uid="{00000000-0005-0000-0000-0000642F0000}"/>
    <cellStyle name="Normal 10 10 2 10" xfId="12150" xr:uid="{00000000-0005-0000-0000-0000652F0000}"/>
    <cellStyle name="Normal 10 10 2 10 2" xfId="12151" xr:uid="{00000000-0005-0000-0000-0000662F0000}"/>
    <cellStyle name="Normal 10 10 2 11" xfId="12152" xr:uid="{00000000-0005-0000-0000-0000672F0000}"/>
    <cellStyle name="Normal 10 10 2 12" xfId="12153" xr:uid="{00000000-0005-0000-0000-0000682F0000}"/>
    <cellStyle name="Normal 10 10 2 2" xfId="12154" xr:uid="{00000000-0005-0000-0000-0000692F0000}"/>
    <cellStyle name="Normal 10 10 2 2 2" xfId="12155" xr:uid="{00000000-0005-0000-0000-00006A2F0000}"/>
    <cellStyle name="Normal 10 10 2 2 2 2" xfId="44912" xr:uid="{00000000-0005-0000-0000-00006B2F0000}"/>
    <cellStyle name="Normal 10 10 2 2 3" xfId="12156" xr:uid="{00000000-0005-0000-0000-00006C2F0000}"/>
    <cellStyle name="Normal 10 10 2 3" xfId="12157" xr:uid="{00000000-0005-0000-0000-00006D2F0000}"/>
    <cellStyle name="Normal 10 10 2 4" xfId="12158" xr:uid="{00000000-0005-0000-0000-00006E2F0000}"/>
    <cellStyle name="Normal 10 10 2 5" xfId="12159" xr:uid="{00000000-0005-0000-0000-00006F2F0000}"/>
    <cellStyle name="Normal 10 10 2 5 2" xfId="12160" xr:uid="{00000000-0005-0000-0000-0000702F0000}"/>
    <cellStyle name="Normal 10 10 2 6" xfId="12161" xr:uid="{00000000-0005-0000-0000-0000712F0000}"/>
    <cellStyle name="Normal 10 10 2 6 2" xfId="12162" xr:uid="{00000000-0005-0000-0000-0000722F0000}"/>
    <cellStyle name="Normal 10 10 2 7" xfId="12163" xr:uid="{00000000-0005-0000-0000-0000732F0000}"/>
    <cellStyle name="Normal 10 10 2 8" xfId="12164" xr:uid="{00000000-0005-0000-0000-0000742F0000}"/>
    <cellStyle name="Normal 10 10 2 9" xfId="12165" xr:uid="{00000000-0005-0000-0000-0000752F0000}"/>
    <cellStyle name="Normal 10 10 2 9 2" xfId="12166" xr:uid="{00000000-0005-0000-0000-0000762F0000}"/>
    <cellStyle name="Normal 10 10 2 9 2 2" xfId="12167" xr:uid="{00000000-0005-0000-0000-0000772F0000}"/>
    <cellStyle name="Normal 10 10 3" xfId="12168" xr:uid="{00000000-0005-0000-0000-0000782F0000}"/>
    <cellStyle name="Normal 10 10 4" xfId="12169" xr:uid="{00000000-0005-0000-0000-0000792F0000}"/>
    <cellStyle name="Normal 10 10 4 2" xfId="12170" xr:uid="{00000000-0005-0000-0000-00007A2F0000}"/>
    <cellStyle name="Normal 10 10 5" xfId="12171" xr:uid="{00000000-0005-0000-0000-00007B2F0000}"/>
    <cellStyle name="Normal 10 11" xfId="12172" xr:uid="{00000000-0005-0000-0000-00007C2F0000}"/>
    <cellStyle name="Normal 10 12" xfId="12173" xr:uid="{00000000-0005-0000-0000-00007D2F0000}"/>
    <cellStyle name="Normal 10 13" xfId="12174" xr:uid="{00000000-0005-0000-0000-00007E2F0000}"/>
    <cellStyle name="Normal 10 14" xfId="12175" xr:uid="{00000000-0005-0000-0000-00007F2F0000}"/>
    <cellStyle name="Normal 10 15" xfId="12176" xr:uid="{00000000-0005-0000-0000-0000802F0000}"/>
    <cellStyle name="Normal 10 16" xfId="12177" xr:uid="{00000000-0005-0000-0000-0000812F0000}"/>
    <cellStyle name="Normal 10 17" xfId="12178" xr:uid="{00000000-0005-0000-0000-0000822F0000}"/>
    <cellStyle name="Normal 10 18" xfId="12179" xr:uid="{00000000-0005-0000-0000-0000832F0000}"/>
    <cellStyle name="Normal 10 19" xfId="12180" xr:uid="{00000000-0005-0000-0000-0000842F0000}"/>
    <cellStyle name="Normal 10 2" xfId="12181" xr:uid="{00000000-0005-0000-0000-0000852F0000}"/>
    <cellStyle name="Normal 10 2 10" xfId="12182" xr:uid="{00000000-0005-0000-0000-0000862F0000}"/>
    <cellStyle name="Normal 10 2 10 10" xfId="12183" xr:uid="{00000000-0005-0000-0000-0000872F0000}"/>
    <cellStyle name="Normal 10 2 10 11" xfId="12184" xr:uid="{00000000-0005-0000-0000-0000882F0000}"/>
    <cellStyle name="Normal 10 2 10 12" xfId="12185" xr:uid="{00000000-0005-0000-0000-0000892F0000}"/>
    <cellStyle name="Normal 10 2 10 13" xfId="12186" xr:uid="{00000000-0005-0000-0000-00008A2F0000}"/>
    <cellStyle name="Normal 10 2 10 14" xfId="12187" xr:uid="{00000000-0005-0000-0000-00008B2F0000}"/>
    <cellStyle name="Normal 10 2 10 15" xfId="12188" xr:uid="{00000000-0005-0000-0000-00008C2F0000}"/>
    <cellStyle name="Normal 10 2 10 16" xfId="12189" xr:uid="{00000000-0005-0000-0000-00008D2F0000}"/>
    <cellStyle name="Normal 10 2 10 17" xfId="12190" xr:uid="{00000000-0005-0000-0000-00008E2F0000}"/>
    <cellStyle name="Normal 10 2 10 18" xfId="12191" xr:uid="{00000000-0005-0000-0000-00008F2F0000}"/>
    <cellStyle name="Normal 10 2 10 2" xfId="12192" xr:uid="{00000000-0005-0000-0000-0000902F0000}"/>
    <cellStyle name="Normal 10 2 10 3" xfId="12193" xr:uid="{00000000-0005-0000-0000-0000912F0000}"/>
    <cellStyle name="Normal 10 2 10 4" xfId="12194" xr:uid="{00000000-0005-0000-0000-0000922F0000}"/>
    <cellStyle name="Normal 10 2 10 5" xfId="12195" xr:uid="{00000000-0005-0000-0000-0000932F0000}"/>
    <cellStyle name="Normal 10 2 10 6" xfId="12196" xr:uid="{00000000-0005-0000-0000-0000942F0000}"/>
    <cellStyle name="Normal 10 2 10 7" xfId="12197" xr:uid="{00000000-0005-0000-0000-0000952F0000}"/>
    <cellStyle name="Normal 10 2 10 8" xfId="12198" xr:uid="{00000000-0005-0000-0000-0000962F0000}"/>
    <cellStyle name="Normal 10 2 10 9" xfId="12199" xr:uid="{00000000-0005-0000-0000-0000972F0000}"/>
    <cellStyle name="Normal 10 2 11" xfId="12200" xr:uid="{00000000-0005-0000-0000-0000982F0000}"/>
    <cellStyle name="Normal 10 2 12" xfId="12201" xr:uid="{00000000-0005-0000-0000-0000992F0000}"/>
    <cellStyle name="Normal 10 2 13" xfId="12202" xr:uid="{00000000-0005-0000-0000-00009A2F0000}"/>
    <cellStyle name="Normal 10 2 14" xfId="12203" xr:uid="{00000000-0005-0000-0000-00009B2F0000}"/>
    <cellStyle name="Normal 10 2 15" xfId="12204" xr:uid="{00000000-0005-0000-0000-00009C2F0000}"/>
    <cellStyle name="Normal 10 2 16" xfId="12205" xr:uid="{00000000-0005-0000-0000-00009D2F0000}"/>
    <cellStyle name="Normal 10 2 17" xfId="12206" xr:uid="{00000000-0005-0000-0000-00009E2F0000}"/>
    <cellStyle name="Normal 10 2 18" xfId="12207" xr:uid="{00000000-0005-0000-0000-00009F2F0000}"/>
    <cellStyle name="Normal 10 2 19" xfId="12208" xr:uid="{00000000-0005-0000-0000-0000A02F0000}"/>
    <cellStyle name="Normal 10 2 2" xfId="12209" xr:uid="{00000000-0005-0000-0000-0000A12F0000}"/>
    <cellStyle name="Normal 10 2 2 10" xfId="12210" xr:uid="{00000000-0005-0000-0000-0000A22F0000}"/>
    <cellStyle name="Normal 10 2 2 11" xfId="12211" xr:uid="{00000000-0005-0000-0000-0000A32F0000}"/>
    <cellStyle name="Normal 10 2 2 12" xfId="12212" xr:uid="{00000000-0005-0000-0000-0000A42F0000}"/>
    <cellStyle name="Normal 10 2 2 13" xfId="12213" xr:uid="{00000000-0005-0000-0000-0000A52F0000}"/>
    <cellStyle name="Normal 10 2 2 14" xfId="12214" xr:uid="{00000000-0005-0000-0000-0000A62F0000}"/>
    <cellStyle name="Normal 10 2 2 15" xfId="12215" xr:uid="{00000000-0005-0000-0000-0000A72F0000}"/>
    <cellStyle name="Normal 10 2 2 16" xfId="12216" xr:uid="{00000000-0005-0000-0000-0000A82F0000}"/>
    <cellStyle name="Normal 10 2 2 17" xfId="12217" xr:uid="{00000000-0005-0000-0000-0000A92F0000}"/>
    <cellStyle name="Normal 10 2 2 18" xfId="12218" xr:uid="{00000000-0005-0000-0000-0000AA2F0000}"/>
    <cellStyle name="Normal 10 2 2 19" xfId="12219" xr:uid="{00000000-0005-0000-0000-0000AB2F0000}"/>
    <cellStyle name="Normal 10 2 2 2" xfId="12220" xr:uid="{00000000-0005-0000-0000-0000AC2F0000}"/>
    <cellStyle name="Normal 10 2 2 3" xfId="12221" xr:uid="{00000000-0005-0000-0000-0000AD2F0000}"/>
    <cellStyle name="Normal 10 2 2 4" xfId="12222" xr:uid="{00000000-0005-0000-0000-0000AE2F0000}"/>
    <cellStyle name="Normal 10 2 2 5" xfId="12223" xr:uid="{00000000-0005-0000-0000-0000AF2F0000}"/>
    <cellStyle name="Normal 10 2 2 6" xfId="12224" xr:uid="{00000000-0005-0000-0000-0000B02F0000}"/>
    <cellStyle name="Normal 10 2 2 7" xfId="12225" xr:uid="{00000000-0005-0000-0000-0000B12F0000}"/>
    <cellStyle name="Normal 10 2 2 8" xfId="12226" xr:uid="{00000000-0005-0000-0000-0000B22F0000}"/>
    <cellStyle name="Normal 10 2 2 9" xfId="12227" xr:uid="{00000000-0005-0000-0000-0000B32F0000}"/>
    <cellStyle name="Normal 10 2 20" xfId="12228" xr:uid="{00000000-0005-0000-0000-0000B42F0000}"/>
    <cellStyle name="Normal 10 2 21" xfId="12229" xr:uid="{00000000-0005-0000-0000-0000B52F0000}"/>
    <cellStyle name="Normal 10 2 22" xfId="12230" xr:uid="{00000000-0005-0000-0000-0000B62F0000}"/>
    <cellStyle name="Normal 10 2 23" xfId="12231" xr:uid="{00000000-0005-0000-0000-0000B72F0000}"/>
    <cellStyle name="Normal 10 2 24" xfId="12232" xr:uid="{00000000-0005-0000-0000-0000B82F0000}"/>
    <cellStyle name="Normal 10 2 25" xfId="12233" xr:uid="{00000000-0005-0000-0000-0000B92F0000}"/>
    <cellStyle name="Normal 10 2 26" xfId="12234" xr:uid="{00000000-0005-0000-0000-0000BA2F0000}"/>
    <cellStyle name="Normal 10 2 27" xfId="12235" xr:uid="{00000000-0005-0000-0000-0000BB2F0000}"/>
    <cellStyle name="Normal 10 2 3" xfId="12236" xr:uid="{00000000-0005-0000-0000-0000BC2F0000}"/>
    <cellStyle name="Normal 10 2 3 10" xfId="12237" xr:uid="{00000000-0005-0000-0000-0000BD2F0000}"/>
    <cellStyle name="Normal 10 2 3 11" xfId="12238" xr:uid="{00000000-0005-0000-0000-0000BE2F0000}"/>
    <cellStyle name="Normal 10 2 3 12" xfId="12239" xr:uid="{00000000-0005-0000-0000-0000BF2F0000}"/>
    <cellStyle name="Normal 10 2 3 13" xfId="12240" xr:uid="{00000000-0005-0000-0000-0000C02F0000}"/>
    <cellStyle name="Normal 10 2 3 14" xfId="12241" xr:uid="{00000000-0005-0000-0000-0000C12F0000}"/>
    <cellStyle name="Normal 10 2 3 15" xfId="12242" xr:uid="{00000000-0005-0000-0000-0000C22F0000}"/>
    <cellStyle name="Normal 10 2 3 16" xfId="12243" xr:uid="{00000000-0005-0000-0000-0000C32F0000}"/>
    <cellStyle name="Normal 10 2 3 17" xfId="12244" xr:uid="{00000000-0005-0000-0000-0000C42F0000}"/>
    <cellStyle name="Normal 10 2 3 18" xfId="12245" xr:uid="{00000000-0005-0000-0000-0000C52F0000}"/>
    <cellStyle name="Normal 10 2 3 2" xfId="12246" xr:uid="{00000000-0005-0000-0000-0000C62F0000}"/>
    <cellStyle name="Normal 10 2 3 3" xfId="12247" xr:uid="{00000000-0005-0000-0000-0000C72F0000}"/>
    <cellStyle name="Normal 10 2 3 4" xfId="12248" xr:uid="{00000000-0005-0000-0000-0000C82F0000}"/>
    <cellStyle name="Normal 10 2 3 5" xfId="12249" xr:uid="{00000000-0005-0000-0000-0000C92F0000}"/>
    <cellStyle name="Normal 10 2 3 6" xfId="12250" xr:uid="{00000000-0005-0000-0000-0000CA2F0000}"/>
    <cellStyle name="Normal 10 2 3 7" xfId="12251" xr:uid="{00000000-0005-0000-0000-0000CB2F0000}"/>
    <cellStyle name="Normal 10 2 3 8" xfId="12252" xr:uid="{00000000-0005-0000-0000-0000CC2F0000}"/>
    <cellStyle name="Normal 10 2 3 9" xfId="12253" xr:uid="{00000000-0005-0000-0000-0000CD2F0000}"/>
    <cellStyle name="Normal 10 2 4" xfId="12254" xr:uid="{00000000-0005-0000-0000-0000CE2F0000}"/>
    <cellStyle name="Normal 10 2 4 10" xfId="12255" xr:uid="{00000000-0005-0000-0000-0000CF2F0000}"/>
    <cellStyle name="Normal 10 2 4 11" xfId="12256" xr:uid="{00000000-0005-0000-0000-0000D02F0000}"/>
    <cellStyle name="Normal 10 2 4 12" xfId="12257" xr:uid="{00000000-0005-0000-0000-0000D12F0000}"/>
    <cellStyle name="Normal 10 2 4 13" xfId="12258" xr:uid="{00000000-0005-0000-0000-0000D22F0000}"/>
    <cellStyle name="Normal 10 2 4 14" xfId="12259" xr:uid="{00000000-0005-0000-0000-0000D32F0000}"/>
    <cellStyle name="Normal 10 2 4 15" xfId="12260" xr:uid="{00000000-0005-0000-0000-0000D42F0000}"/>
    <cellStyle name="Normal 10 2 4 16" xfId="12261" xr:uid="{00000000-0005-0000-0000-0000D52F0000}"/>
    <cellStyle name="Normal 10 2 4 17" xfId="12262" xr:uid="{00000000-0005-0000-0000-0000D62F0000}"/>
    <cellStyle name="Normal 10 2 4 18" xfId="12263" xr:uid="{00000000-0005-0000-0000-0000D72F0000}"/>
    <cellStyle name="Normal 10 2 4 2" xfId="12264" xr:uid="{00000000-0005-0000-0000-0000D82F0000}"/>
    <cellStyle name="Normal 10 2 4 3" xfId="12265" xr:uid="{00000000-0005-0000-0000-0000D92F0000}"/>
    <cellStyle name="Normal 10 2 4 4" xfId="12266" xr:uid="{00000000-0005-0000-0000-0000DA2F0000}"/>
    <cellStyle name="Normal 10 2 4 5" xfId="12267" xr:uid="{00000000-0005-0000-0000-0000DB2F0000}"/>
    <cellStyle name="Normal 10 2 4 6" xfId="12268" xr:uid="{00000000-0005-0000-0000-0000DC2F0000}"/>
    <cellStyle name="Normal 10 2 4 7" xfId="12269" xr:uid="{00000000-0005-0000-0000-0000DD2F0000}"/>
    <cellStyle name="Normal 10 2 4 8" xfId="12270" xr:uid="{00000000-0005-0000-0000-0000DE2F0000}"/>
    <cellStyle name="Normal 10 2 4 9" xfId="12271" xr:uid="{00000000-0005-0000-0000-0000DF2F0000}"/>
    <cellStyle name="Normal 10 2 5" xfId="12272" xr:uid="{00000000-0005-0000-0000-0000E02F0000}"/>
    <cellStyle name="Normal 10 2 5 10" xfId="12273" xr:uid="{00000000-0005-0000-0000-0000E12F0000}"/>
    <cellStyle name="Normal 10 2 5 11" xfId="12274" xr:uid="{00000000-0005-0000-0000-0000E22F0000}"/>
    <cellStyle name="Normal 10 2 5 12" xfId="12275" xr:uid="{00000000-0005-0000-0000-0000E32F0000}"/>
    <cellStyle name="Normal 10 2 5 13" xfId="12276" xr:uid="{00000000-0005-0000-0000-0000E42F0000}"/>
    <cellStyle name="Normal 10 2 5 14" xfId="12277" xr:uid="{00000000-0005-0000-0000-0000E52F0000}"/>
    <cellStyle name="Normal 10 2 5 15" xfId="12278" xr:uid="{00000000-0005-0000-0000-0000E62F0000}"/>
    <cellStyle name="Normal 10 2 5 16" xfId="12279" xr:uid="{00000000-0005-0000-0000-0000E72F0000}"/>
    <cellStyle name="Normal 10 2 5 17" xfId="12280" xr:uid="{00000000-0005-0000-0000-0000E82F0000}"/>
    <cellStyle name="Normal 10 2 5 18" xfId="12281" xr:uid="{00000000-0005-0000-0000-0000E92F0000}"/>
    <cellStyle name="Normal 10 2 5 2" xfId="12282" xr:uid="{00000000-0005-0000-0000-0000EA2F0000}"/>
    <cellStyle name="Normal 10 2 5 3" xfId="12283" xr:uid="{00000000-0005-0000-0000-0000EB2F0000}"/>
    <cellStyle name="Normal 10 2 5 4" xfId="12284" xr:uid="{00000000-0005-0000-0000-0000EC2F0000}"/>
    <cellStyle name="Normal 10 2 5 5" xfId="12285" xr:uid="{00000000-0005-0000-0000-0000ED2F0000}"/>
    <cellStyle name="Normal 10 2 5 6" xfId="12286" xr:uid="{00000000-0005-0000-0000-0000EE2F0000}"/>
    <cellStyle name="Normal 10 2 5 7" xfId="12287" xr:uid="{00000000-0005-0000-0000-0000EF2F0000}"/>
    <cellStyle name="Normal 10 2 5 8" xfId="12288" xr:uid="{00000000-0005-0000-0000-0000F02F0000}"/>
    <cellStyle name="Normal 10 2 5 9" xfId="12289" xr:uid="{00000000-0005-0000-0000-0000F12F0000}"/>
    <cellStyle name="Normal 10 2 6" xfId="12290" xr:uid="{00000000-0005-0000-0000-0000F22F0000}"/>
    <cellStyle name="Normal 10 2 6 10" xfId="12291" xr:uid="{00000000-0005-0000-0000-0000F32F0000}"/>
    <cellStyle name="Normal 10 2 6 11" xfId="12292" xr:uid="{00000000-0005-0000-0000-0000F42F0000}"/>
    <cellStyle name="Normal 10 2 6 12" xfId="12293" xr:uid="{00000000-0005-0000-0000-0000F52F0000}"/>
    <cellStyle name="Normal 10 2 6 13" xfId="12294" xr:uid="{00000000-0005-0000-0000-0000F62F0000}"/>
    <cellStyle name="Normal 10 2 6 14" xfId="12295" xr:uid="{00000000-0005-0000-0000-0000F72F0000}"/>
    <cellStyle name="Normal 10 2 6 15" xfId="12296" xr:uid="{00000000-0005-0000-0000-0000F82F0000}"/>
    <cellStyle name="Normal 10 2 6 16" xfId="12297" xr:uid="{00000000-0005-0000-0000-0000F92F0000}"/>
    <cellStyle name="Normal 10 2 6 17" xfId="12298" xr:uid="{00000000-0005-0000-0000-0000FA2F0000}"/>
    <cellStyle name="Normal 10 2 6 18" xfId="12299" xr:uid="{00000000-0005-0000-0000-0000FB2F0000}"/>
    <cellStyle name="Normal 10 2 6 2" xfId="12300" xr:uid="{00000000-0005-0000-0000-0000FC2F0000}"/>
    <cellStyle name="Normal 10 2 6 3" xfId="12301" xr:uid="{00000000-0005-0000-0000-0000FD2F0000}"/>
    <cellStyle name="Normal 10 2 6 4" xfId="12302" xr:uid="{00000000-0005-0000-0000-0000FE2F0000}"/>
    <cellStyle name="Normal 10 2 6 5" xfId="12303" xr:uid="{00000000-0005-0000-0000-0000FF2F0000}"/>
    <cellStyle name="Normal 10 2 6 6" xfId="12304" xr:uid="{00000000-0005-0000-0000-000000300000}"/>
    <cellStyle name="Normal 10 2 6 7" xfId="12305" xr:uid="{00000000-0005-0000-0000-000001300000}"/>
    <cellStyle name="Normal 10 2 6 8" xfId="12306" xr:uid="{00000000-0005-0000-0000-000002300000}"/>
    <cellStyle name="Normal 10 2 6 9" xfId="12307" xr:uid="{00000000-0005-0000-0000-000003300000}"/>
    <cellStyle name="Normal 10 2 7" xfId="12308" xr:uid="{00000000-0005-0000-0000-000004300000}"/>
    <cellStyle name="Normal 10 2 7 10" xfId="12309" xr:uid="{00000000-0005-0000-0000-000005300000}"/>
    <cellStyle name="Normal 10 2 7 11" xfId="12310" xr:uid="{00000000-0005-0000-0000-000006300000}"/>
    <cellStyle name="Normal 10 2 7 12" xfId="12311" xr:uid="{00000000-0005-0000-0000-000007300000}"/>
    <cellStyle name="Normal 10 2 7 13" xfId="12312" xr:uid="{00000000-0005-0000-0000-000008300000}"/>
    <cellStyle name="Normal 10 2 7 14" xfId="12313" xr:uid="{00000000-0005-0000-0000-000009300000}"/>
    <cellStyle name="Normal 10 2 7 15" xfId="12314" xr:uid="{00000000-0005-0000-0000-00000A300000}"/>
    <cellStyle name="Normal 10 2 7 16" xfId="12315" xr:uid="{00000000-0005-0000-0000-00000B300000}"/>
    <cellStyle name="Normal 10 2 7 17" xfId="12316" xr:uid="{00000000-0005-0000-0000-00000C300000}"/>
    <cellStyle name="Normal 10 2 7 18" xfId="12317" xr:uid="{00000000-0005-0000-0000-00000D300000}"/>
    <cellStyle name="Normal 10 2 7 2" xfId="12318" xr:uid="{00000000-0005-0000-0000-00000E300000}"/>
    <cellStyle name="Normal 10 2 7 3" xfId="12319" xr:uid="{00000000-0005-0000-0000-00000F300000}"/>
    <cellStyle name="Normal 10 2 7 4" xfId="12320" xr:uid="{00000000-0005-0000-0000-000010300000}"/>
    <cellStyle name="Normal 10 2 7 5" xfId="12321" xr:uid="{00000000-0005-0000-0000-000011300000}"/>
    <cellStyle name="Normal 10 2 7 6" xfId="12322" xr:uid="{00000000-0005-0000-0000-000012300000}"/>
    <cellStyle name="Normal 10 2 7 7" xfId="12323" xr:uid="{00000000-0005-0000-0000-000013300000}"/>
    <cellStyle name="Normal 10 2 7 8" xfId="12324" xr:uid="{00000000-0005-0000-0000-000014300000}"/>
    <cellStyle name="Normal 10 2 7 9" xfId="12325" xr:uid="{00000000-0005-0000-0000-000015300000}"/>
    <cellStyle name="Normal 10 2 8" xfId="12326" xr:uid="{00000000-0005-0000-0000-000016300000}"/>
    <cellStyle name="Normal 10 2 8 10" xfId="12327" xr:uid="{00000000-0005-0000-0000-000017300000}"/>
    <cellStyle name="Normal 10 2 8 11" xfId="12328" xr:uid="{00000000-0005-0000-0000-000018300000}"/>
    <cellStyle name="Normal 10 2 8 12" xfId="12329" xr:uid="{00000000-0005-0000-0000-000019300000}"/>
    <cellStyle name="Normal 10 2 8 13" xfId="12330" xr:uid="{00000000-0005-0000-0000-00001A300000}"/>
    <cellStyle name="Normal 10 2 8 14" xfId="12331" xr:uid="{00000000-0005-0000-0000-00001B300000}"/>
    <cellStyle name="Normal 10 2 8 15" xfId="12332" xr:uid="{00000000-0005-0000-0000-00001C300000}"/>
    <cellStyle name="Normal 10 2 8 16" xfId="12333" xr:uid="{00000000-0005-0000-0000-00001D300000}"/>
    <cellStyle name="Normal 10 2 8 17" xfId="12334" xr:uid="{00000000-0005-0000-0000-00001E300000}"/>
    <cellStyle name="Normal 10 2 8 18" xfId="12335" xr:uid="{00000000-0005-0000-0000-00001F300000}"/>
    <cellStyle name="Normal 10 2 8 2" xfId="12336" xr:uid="{00000000-0005-0000-0000-000020300000}"/>
    <cellStyle name="Normal 10 2 8 3" xfId="12337" xr:uid="{00000000-0005-0000-0000-000021300000}"/>
    <cellStyle name="Normal 10 2 8 4" xfId="12338" xr:uid="{00000000-0005-0000-0000-000022300000}"/>
    <cellStyle name="Normal 10 2 8 5" xfId="12339" xr:uid="{00000000-0005-0000-0000-000023300000}"/>
    <cellStyle name="Normal 10 2 8 6" xfId="12340" xr:uid="{00000000-0005-0000-0000-000024300000}"/>
    <cellStyle name="Normal 10 2 8 7" xfId="12341" xr:uid="{00000000-0005-0000-0000-000025300000}"/>
    <cellStyle name="Normal 10 2 8 8" xfId="12342" xr:uid="{00000000-0005-0000-0000-000026300000}"/>
    <cellStyle name="Normal 10 2 8 9" xfId="12343" xr:uid="{00000000-0005-0000-0000-000027300000}"/>
    <cellStyle name="Normal 10 2 9" xfId="12344" xr:uid="{00000000-0005-0000-0000-000028300000}"/>
    <cellStyle name="Normal 10 2 9 10" xfId="12345" xr:uid="{00000000-0005-0000-0000-000029300000}"/>
    <cellStyle name="Normal 10 2 9 11" xfId="12346" xr:uid="{00000000-0005-0000-0000-00002A300000}"/>
    <cellStyle name="Normal 10 2 9 12" xfId="12347" xr:uid="{00000000-0005-0000-0000-00002B300000}"/>
    <cellStyle name="Normal 10 2 9 13" xfId="12348" xr:uid="{00000000-0005-0000-0000-00002C300000}"/>
    <cellStyle name="Normal 10 2 9 14" xfId="12349" xr:uid="{00000000-0005-0000-0000-00002D300000}"/>
    <cellStyle name="Normal 10 2 9 15" xfId="12350" xr:uid="{00000000-0005-0000-0000-00002E300000}"/>
    <cellStyle name="Normal 10 2 9 16" xfId="12351" xr:uid="{00000000-0005-0000-0000-00002F300000}"/>
    <cellStyle name="Normal 10 2 9 17" xfId="12352" xr:uid="{00000000-0005-0000-0000-000030300000}"/>
    <cellStyle name="Normal 10 2 9 18" xfId="12353" xr:uid="{00000000-0005-0000-0000-000031300000}"/>
    <cellStyle name="Normal 10 2 9 19" xfId="12354" xr:uid="{00000000-0005-0000-0000-000032300000}"/>
    <cellStyle name="Normal 10 2 9 19 2" xfId="12355" xr:uid="{00000000-0005-0000-0000-000033300000}"/>
    <cellStyle name="Normal 10 2 9 19 2 2" xfId="12356" xr:uid="{00000000-0005-0000-0000-000034300000}"/>
    <cellStyle name="Normal 10 2 9 19 2 3" xfId="12357" xr:uid="{00000000-0005-0000-0000-000035300000}"/>
    <cellStyle name="Normal 10 2 9 19 2 4" xfId="12358" xr:uid="{00000000-0005-0000-0000-000036300000}"/>
    <cellStyle name="Normal 10 2 9 19 2 5" xfId="12359" xr:uid="{00000000-0005-0000-0000-000037300000}"/>
    <cellStyle name="Normal 10 2 9 19 3" xfId="12360" xr:uid="{00000000-0005-0000-0000-000038300000}"/>
    <cellStyle name="Normal 10 2 9 19 3 2" xfId="12361" xr:uid="{00000000-0005-0000-0000-000039300000}"/>
    <cellStyle name="Normal 10 2 9 19 3 3" xfId="12362" xr:uid="{00000000-0005-0000-0000-00003A300000}"/>
    <cellStyle name="Normal 10 2 9 19 4" xfId="12363" xr:uid="{00000000-0005-0000-0000-00003B300000}"/>
    <cellStyle name="Normal 10 2 9 2" xfId="12364" xr:uid="{00000000-0005-0000-0000-00003C300000}"/>
    <cellStyle name="Normal 10 2 9 20" xfId="12365" xr:uid="{00000000-0005-0000-0000-00003D300000}"/>
    <cellStyle name="Normal 10 2 9 20 10" xfId="12366" xr:uid="{00000000-0005-0000-0000-00003E300000}"/>
    <cellStyle name="Normal 10 2 9 20 11" xfId="12367" xr:uid="{00000000-0005-0000-0000-00003F300000}"/>
    <cellStyle name="Normal 10 2 9 20 12" xfId="12368" xr:uid="{00000000-0005-0000-0000-000040300000}"/>
    <cellStyle name="Normal 10 2 9 20 13" xfId="12369" xr:uid="{00000000-0005-0000-0000-000041300000}"/>
    <cellStyle name="Normal 10 2 9 20 13 2" xfId="12370" xr:uid="{00000000-0005-0000-0000-000042300000}"/>
    <cellStyle name="Normal 10 2 9 20 2" xfId="12371" xr:uid="{00000000-0005-0000-0000-000043300000}"/>
    <cellStyle name="Normal 10 2 9 20 3" xfId="12372" xr:uid="{00000000-0005-0000-0000-000044300000}"/>
    <cellStyle name="Normal 10 2 9 20 4" xfId="12373" xr:uid="{00000000-0005-0000-0000-000045300000}"/>
    <cellStyle name="Normal 10 2 9 20 4 2" xfId="12374" xr:uid="{00000000-0005-0000-0000-000046300000}"/>
    <cellStyle name="Normal 10 2 9 20 5" xfId="12375" xr:uid="{00000000-0005-0000-0000-000047300000}"/>
    <cellStyle name="Normal 10 2 9 20 6" xfId="12376" xr:uid="{00000000-0005-0000-0000-000048300000}"/>
    <cellStyle name="Normal 10 2 9 20 7" xfId="12377" xr:uid="{00000000-0005-0000-0000-000049300000}"/>
    <cellStyle name="Normal 10 2 9 20 8" xfId="12378" xr:uid="{00000000-0005-0000-0000-00004A300000}"/>
    <cellStyle name="Normal 10 2 9 20 8 2" xfId="12379" xr:uid="{00000000-0005-0000-0000-00004B300000}"/>
    <cellStyle name="Normal 10 2 9 20 8 3" xfId="12380" xr:uid="{00000000-0005-0000-0000-00004C300000}"/>
    <cellStyle name="Normal 10 2 9 20 8 3 2" xfId="12381" xr:uid="{00000000-0005-0000-0000-00004D300000}"/>
    <cellStyle name="Normal 10 2 9 20 8 3 3" xfId="12382" xr:uid="{00000000-0005-0000-0000-00004E300000}"/>
    <cellStyle name="Normal 10 2 9 20 8 3 3 2" xfId="12383" xr:uid="{00000000-0005-0000-0000-00004F300000}"/>
    <cellStyle name="Normal 10 2 9 20 8 4" xfId="12384" xr:uid="{00000000-0005-0000-0000-000050300000}"/>
    <cellStyle name="Normal 10 2 9 20 8 5" xfId="12385" xr:uid="{00000000-0005-0000-0000-000051300000}"/>
    <cellStyle name="Normal 10 2 9 20 8 6" xfId="12386" xr:uid="{00000000-0005-0000-0000-000052300000}"/>
    <cellStyle name="Normal 10 2 9 20 8 7" xfId="12387" xr:uid="{00000000-0005-0000-0000-000053300000}"/>
    <cellStyle name="Normal 10 2 9 20 8 8" xfId="12388" xr:uid="{00000000-0005-0000-0000-000054300000}"/>
    <cellStyle name="Normal 10 2 9 20 8 9" xfId="12389" xr:uid="{00000000-0005-0000-0000-000055300000}"/>
    <cellStyle name="Normal 10 2 9 20 9" xfId="12390" xr:uid="{00000000-0005-0000-0000-000056300000}"/>
    <cellStyle name="Normal 10 2 9 21" xfId="12391" xr:uid="{00000000-0005-0000-0000-000057300000}"/>
    <cellStyle name="Normal 10 2 9 21 2" xfId="12392" xr:uid="{00000000-0005-0000-0000-000058300000}"/>
    <cellStyle name="Normal 10 2 9 21 2 2" xfId="12393" xr:uid="{00000000-0005-0000-0000-000059300000}"/>
    <cellStyle name="Normal 10 2 9 21 2 3" xfId="12394" xr:uid="{00000000-0005-0000-0000-00005A300000}"/>
    <cellStyle name="Normal 10 2 9 21 3" xfId="12395" xr:uid="{00000000-0005-0000-0000-00005B300000}"/>
    <cellStyle name="Normal 10 2 9 21 4" xfId="12396" xr:uid="{00000000-0005-0000-0000-00005C300000}"/>
    <cellStyle name="Normal 10 2 9 22" xfId="12397" xr:uid="{00000000-0005-0000-0000-00005D300000}"/>
    <cellStyle name="Normal 10 2 9 23" xfId="12398" xr:uid="{00000000-0005-0000-0000-00005E300000}"/>
    <cellStyle name="Normal 10 2 9 24" xfId="12399" xr:uid="{00000000-0005-0000-0000-00005F300000}"/>
    <cellStyle name="Normal 10 2 9 25" xfId="12400" xr:uid="{00000000-0005-0000-0000-000060300000}"/>
    <cellStyle name="Normal 10 2 9 26" xfId="12401" xr:uid="{00000000-0005-0000-0000-000061300000}"/>
    <cellStyle name="Normal 10 2 9 27" xfId="12402" xr:uid="{00000000-0005-0000-0000-000062300000}"/>
    <cellStyle name="Normal 10 2 9 28" xfId="12403" xr:uid="{00000000-0005-0000-0000-000063300000}"/>
    <cellStyle name="Normal 10 2 9 29" xfId="12404" xr:uid="{00000000-0005-0000-0000-000064300000}"/>
    <cellStyle name="Normal 10 2 9 29 2" xfId="12405" xr:uid="{00000000-0005-0000-0000-000065300000}"/>
    <cellStyle name="Normal 10 2 9 29 3" xfId="12406" xr:uid="{00000000-0005-0000-0000-000066300000}"/>
    <cellStyle name="Normal 10 2 9 29 4" xfId="12407" xr:uid="{00000000-0005-0000-0000-000067300000}"/>
    <cellStyle name="Normal 10 2 9 3" xfId="12408" xr:uid="{00000000-0005-0000-0000-000068300000}"/>
    <cellStyle name="Normal 10 2 9 30" xfId="12409" xr:uid="{00000000-0005-0000-0000-000069300000}"/>
    <cellStyle name="Normal 10 2 9 30 2" xfId="12410" xr:uid="{00000000-0005-0000-0000-00006A300000}"/>
    <cellStyle name="Normal 10 2 9 30 2 2" xfId="12411" xr:uid="{00000000-0005-0000-0000-00006B300000}"/>
    <cellStyle name="Normal 10 2 9 30 2 3" xfId="12412" xr:uid="{00000000-0005-0000-0000-00006C300000}"/>
    <cellStyle name="Normal 10 2 9 30 2 3 2" xfId="12413" xr:uid="{00000000-0005-0000-0000-00006D300000}"/>
    <cellStyle name="Normal 10 2 9 31" xfId="12414" xr:uid="{00000000-0005-0000-0000-00006E300000}"/>
    <cellStyle name="Normal 10 2 9 32" xfId="12415" xr:uid="{00000000-0005-0000-0000-00006F300000}"/>
    <cellStyle name="Normal 10 2 9 32 2" xfId="12416" xr:uid="{00000000-0005-0000-0000-000070300000}"/>
    <cellStyle name="Normal 10 2 9 33" xfId="12417" xr:uid="{00000000-0005-0000-0000-000071300000}"/>
    <cellStyle name="Normal 10 2 9 4" xfId="12418" xr:uid="{00000000-0005-0000-0000-000072300000}"/>
    <cellStyle name="Normal 10 2 9 5" xfId="12419" xr:uid="{00000000-0005-0000-0000-000073300000}"/>
    <cellStyle name="Normal 10 2 9 6" xfId="12420" xr:uid="{00000000-0005-0000-0000-000074300000}"/>
    <cellStyle name="Normal 10 2 9 7" xfId="12421" xr:uid="{00000000-0005-0000-0000-000075300000}"/>
    <cellStyle name="Normal 10 2 9 8" xfId="12422" xr:uid="{00000000-0005-0000-0000-000076300000}"/>
    <cellStyle name="Normal 10 2 9 9" xfId="12423" xr:uid="{00000000-0005-0000-0000-000077300000}"/>
    <cellStyle name="Normal 10 20" xfId="12424" xr:uid="{00000000-0005-0000-0000-000078300000}"/>
    <cellStyle name="Normal 10 21" xfId="12425" xr:uid="{00000000-0005-0000-0000-000079300000}"/>
    <cellStyle name="Normal 10 22" xfId="12426" xr:uid="{00000000-0005-0000-0000-00007A300000}"/>
    <cellStyle name="Normal 10 23" xfId="12427" xr:uid="{00000000-0005-0000-0000-00007B300000}"/>
    <cellStyle name="Normal 10 24" xfId="12428" xr:uid="{00000000-0005-0000-0000-00007C300000}"/>
    <cellStyle name="Normal 10 25" xfId="12429" xr:uid="{00000000-0005-0000-0000-00007D300000}"/>
    <cellStyle name="Normal 10 26" xfId="12430" xr:uid="{00000000-0005-0000-0000-00007E300000}"/>
    <cellStyle name="Normal 10 27" xfId="12431" xr:uid="{00000000-0005-0000-0000-00007F300000}"/>
    <cellStyle name="Normal 10 28" xfId="12432" xr:uid="{00000000-0005-0000-0000-000080300000}"/>
    <cellStyle name="Normal 10 29" xfId="12433" xr:uid="{00000000-0005-0000-0000-000081300000}"/>
    <cellStyle name="Normal 10 3" xfId="12434" xr:uid="{00000000-0005-0000-0000-000082300000}"/>
    <cellStyle name="Normal 10 3 10" xfId="12435" xr:uid="{00000000-0005-0000-0000-000083300000}"/>
    <cellStyle name="Normal 10 3 11" xfId="12436" xr:uid="{00000000-0005-0000-0000-000084300000}"/>
    <cellStyle name="Normal 10 3 12" xfId="12437" xr:uid="{00000000-0005-0000-0000-000085300000}"/>
    <cellStyle name="Normal 10 3 13" xfId="12438" xr:uid="{00000000-0005-0000-0000-000086300000}"/>
    <cellStyle name="Normal 10 3 14" xfId="12439" xr:uid="{00000000-0005-0000-0000-000087300000}"/>
    <cellStyle name="Normal 10 3 15" xfId="12440" xr:uid="{00000000-0005-0000-0000-000088300000}"/>
    <cellStyle name="Normal 10 3 16" xfId="12441" xr:uid="{00000000-0005-0000-0000-000089300000}"/>
    <cellStyle name="Normal 10 3 17" xfId="12442" xr:uid="{00000000-0005-0000-0000-00008A300000}"/>
    <cellStyle name="Normal 10 3 18" xfId="12443" xr:uid="{00000000-0005-0000-0000-00008B300000}"/>
    <cellStyle name="Normal 10 3 2" xfId="12444" xr:uid="{00000000-0005-0000-0000-00008C300000}"/>
    <cellStyle name="Normal 10 3 3" xfId="12445" xr:uid="{00000000-0005-0000-0000-00008D300000}"/>
    <cellStyle name="Normal 10 3 3 2" xfId="12446" xr:uid="{00000000-0005-0000-0000-00008E300000}"/>
    <cellStyle name="Normal 10 3 4" xfId="12447" xr:uid="{00000000-0005-0000-0000-00008F300000}"/>
    <cellStyle name="Normal 10 3 5" xfId="12448" xr:uid="{00000000-0005-0000-0000-000090300000}"/>
    <cellStyle name="Normal 10 3 6" xfId="12449" xr:uid="{00000000-0005-0000-0000-000091300000}"/>
    <cellStyle name="Normal 10 3 7" xfId="12450" xr:uid="{00000000-0005-0000-0000-000092300000}"/>
    <cellStyle name="Normal 10 3 8" xfId="12451" xr:uid="{00000000-0005-0000-0000-000093300000}"/>
    <cellStyle name="Normal 10 3 9" xfId="12452" xr:uid="{00000000-0005-0000-0000-000094300000}"/>
    <cellStyle name="Normal 10 30" xfId="12453" xr:uid="{00000000-0005-0000-0000-000095300000}"/>
    <cellStyle name="Normal 10 4" xfId="12454" xr:uid="{00000000-0005-0000-0000-000096300000}"/>
    <cellStyle name="Normal 10 4 10" xfId="12455" xr:uid="{00000000-0005-0000-0000-000097300000}"/>
    <cellStyle name="Normal 10 4 11" xfId="12456" xr:uid="{00000000-0005-0000-0000-000098300000}"/>
    <cellStyle name="Normal 10 4 12" xfId="12457" xr:uid="{00000000-0005-0000-0000-000099300000}"/>
    <cellStyle name="Normal 10 4 13" xfId="12458" xr:uid="{00000000-0005-0000-0000-00009A300000}"/>
    <cellStyle name="Normal 10 4 14" xfId="12459" xr:uid="{00000000-0005-0000-0000-00009B300000}"/>
    <cellStyle name="Normal 10 4 15" xfId="12460" xr:uid="{00000000-0005-0000-0000-00009C300000}"/>
    <cellStyle name="Normal 10 4 16" xfId="12461" xr:uid="{00000000-0005-0000-0000-00009D300000}"/>
    <cellStyle name="Normal 10 4 17" xfId="12462" xr:uid="{00000000-0005-0000-0000-00009E300000}"/>
    <cellStyle name="Normal 10 4 18" xfId="12463" xr:uid="{00000000-0005-0000-0000-00009F300000}"/>
    <cellStyle name="Normal 10 4 19" xfId="12464" xr:uid="{00000000-0005-0000-0000-0000A0300000}"/>
    <cellStyle name="Normal 10 4 2" xfId="12465" xr:uid="{00000000-0005-0000-0000-0000A1300000}"/>
    <cellStyle name="Normal 10 4 20" xfId="12466" xr:uid="{00000000-0005-0000-0000-0000A2300000}"/>
    <cellStyle name="Normal 10 4 3" xfId="12467" xr:uid="{00000000-0005-0000-0000-0000A3300000}"/>
    <cellStyle name="Normal 10 4 4" xfId="12468" xr:uid="{00000000-0005-0000-0000-0000A4300000}"/>
    <cellStyle name="Normal 10 4 5" xfId="12469" xr:uid="{00000000-0005-0000-0000-0000A5300000}"/>
    <cellStyle name="Normal 10 4 6" xfId="12470" xr:uid="{00000000-0005-0000-0000-0000A6300000}"/>
    <cellStyle name="Normal 10 4 7" xfId="12471" xr:uid="{00000000-0005-0000-0000-0000A7300000}"/>
    <cellStyle name="Normal 10 4 8" xfId="12472" xr:uid="{00000000-0005-0000-0000-0000A8300000}"/>
    <cellStyle name="Normal 10 4 9" xfId="12473" xr:uid="{00000000-0005-0000-0000-0000A9300000}"/>
    <cellStyle name="Normal 10 5" xfId="12474" xr:uid="{00000000-0005-0000-0000-0000AA300000}"/>
    <cellStyle name="Normal 10 5 10" xfId="12475" xr:uid="{00000000-0005-0000-0000-0000AB300000}"/>
    <cellStyle name="Normal 10 5 11" xfId="12476" xr:uid="{00000000-0005-0000-0000-0000AC300000}"/>
    <cellStyle name="Normal 10 5 12" xfId="12477" xr:uid="{00000000-0005-0000-0000-0000AD300000}"/>
    <cellStyle name="Normal 10 5 13" xfId="12478" xr:uid="{00000000-0005-0000-0000-0000AE300000}"/>
    <cellStyle name="Normal 10 5 14" xfId="12479" xr:uid="{00000000-0005-0000-0000-0000AF300000}"/>
    <cellStyle name="Normal 10 5 15" xfId="12480" xr:uid="{00000000-0005-0000-0000-0000B0300000}"/>
    <cellStyle name="Normal 10 5 16" xfId="12481" xr:uid="{00000000-0005-0000-0000-0000B1300000}"/>
    <cellStyle name="Normal 10 5 17" xfId="12482" xr:uid="{00000000-0005-0000-0000-0000B2300000}"/>
    <cellStyle name="Normal 10 5 18" xfId="12483" xr:uid="{00000000-0005-0000-0000-0000B3300000}"/>
    <cellStyle name="Normal 10 5 2" xfId="12484" xr:uid="{00000000-0005-0000-0000-0000B4300000}"/>
    <cellStyle name="Normal 10 5 3" xfId="12485" xr:uid="{00000000-0005-0000-0000-0000B5300000}"/>
    <cellStyle name="Normal 10 5 4" xfId="12486" xr:uid="{00000000-0005-0000-0000-0000B6300000}"/>
    <cellStyle name="Normal 10 5 5" xfId="12487" xr:uid="{00000000-0005-0000-0000-0000B7300000}"/>
    <cellStyle name="Normal 10 5 6" xfId="12488" xr:uid="{00000000-0005-0000-0000-0000B8300000}"/>
    <cellStyle name="Normal 10 5 7" xfId="12489" xr:uid="{00000000-0005-0000-0000-0000B9300000}"/>
    <cellStyle name="Normal 10 5 8" xfId="12490" xr:uid="{00000000-0005-0000-0000-0000BA300000}"/>
    <cellStyle name="Normal 10 5 9" xfId="12491" xr:uid="{00000000-0005-0000-0000-0000BB300000}"/>
    <cellStyle name="Normal 10 6" xfId="12492" xr:uid="{00000000-0005-0000-0000-0000BC300000}"/>
    <cellStyle name="Normal 10 6 10" xfId="12493" xr:uid="{00000000-0005-0000-0000-0000BD300000}"/>
    <cellStyle name="Normal 10 6 11" xfId="12494" xr:uid="{00000000-0005-0000-0000-0000BE300000}"/>
    <cellStyle name="Normal 10 6 12" xfId="12495" xr:uid="{00000000-0005-0000-0000-0000BF300000}"/>
    <cellStyle name="Normal 10 6 13" xfId="12496" xr:uid="{00000000-0005-0000-0000-0000C0300000}"/>
    <cellStyle name="Normal 10 6 14" xfId="12497" xr:uid="{00000000-0005-0000-0000-0000C1300000}"/>
    <cellStyle name="Normal 10 6 15" xfId="12498" xr:uid="{00000000-0005-0000-0000-0000C2300000}"/>
    <cellStyle name="Normal 10 6 16" xfId="12499" xr:uid="{00000000-0005-0000-0000-0000C3300000}"/>
    <cellStyle name="Normal 10 6 17" xfId="12500" xr:uid="{00000000-0005-0000-0000-0000C4300000}"/>
    <cellStyle name="Normal 10 6 18" xfId="12501" xr:uid="{00000000-0005-0000-0000-0000C5300000}"/>
    <cellStyle name="Normal 10 6 2" xfId="12502" xr:uid="{00000000-0005-0000-0000-0000C6300000}"/>
    <cellStyle name="Normal 10 6 3" xfId="12503" xr:uid="{00000000-0005-0000-0000-0000C7300000}"/>
    <cellStyle name="Normal 10 6 4" xfId="12504" xr:uid="{00000000-0005-0000-0000-0000C8300000}"/>
    <cellStyle name="Normal 10 6 5" xfId="12505" xr:uid="{00000000-0005-0000-0000-0000C9300000}"/>
    <cellStyle name="Normal 10 6 6" xfId="12506" xr:uid="{00000000-0005-0000-0000-0000CA300000}"/>
    <cellStyle name="Normal 10 6 7" xfId="12507" xr:uid="{00000000-0005-0000-0000-0000CB300000}"/>
    <cellStyle name="Normal 10 6 8" xfId="12508" xr:uid="{00000000-0005-0000-0000-0000CC300000}"/>
    <cellStyle name="Normal 10 6 9" xfId="12509" xr:uid="{00000000-0005-0000-0000-0000CD300000}"/>
    <cellStyle name="Normal 10 7" xfId="12510" xr:uid="{00000000-0005-0000-0000-0000CE300000}"/>
    <cellStyle name="Normal 10 7 10" xfId="12511" xr:uid="{00000000-0005-0000-0000-0000CF300000}"/>
    <cellStyle name="Normal 10 7 11" xfId="12512" xr:uid="{00000000-0005-0000-0000-0000D0300000}"/>
    <cellStyle name="Normal 10 7 12" xfId="12513" xr:uid="{00000000-0005-0000-0000-0000D1300000}"/>
    <cellStyle name="Normal 10 7 13" xfId="12514" xr:uid="{00000000-0005-0000-0000-0000D2300000}"/>
    <cellStyle name="Normal 10 7 14" xfId="12515" xr:uid="{00000000-0005-0000-0000-0000D3300000}"/>
    <cellStyle name="Normal 10 7 15" xfId="12516" xr:uid="{00000000-0005-0000-0000-0000D4300000}"/>
    <cellStyle name="Normal 10 7 16" xfId="12517" xr:uid="{00000000-0005-0000-0000-0000D5300000}"/>
    <cellStyle name="Normal 10 7 17" xfId="12518" xr:uid="{00000000-0005-0000-0000-0000D6300000}"/>
    <cellStyle name="Normal 10 7 18" xfId="12519" xr:uid="{00000000-0005-0000-0000-0000D7300000}"/>
    <cellStyle name="Normal 10 7 2" xfId="12520" xr:uid="{00000000-0005-0000-0000-0000D8300000}"/>
    <cellStyle name="Normal 10 7 3" xfId="12521" xr:uid="{00000000-0005-0000-0000-0000D9300000}"/>
    <cellStyle name="Normal 10 7 4" xfId="12522" xr:uid="{00000000-0005-0000-0000-0000DA300000}"/>
    <cellStyle name="Normal 10 7 5" xfId="12523" xr:uid="{00000000-0005-0000-0000-0000DB300000}"/>
    <cellStyle name="Normal 10 7 6" xfId="12524" xr:uid="{00000000-0005-0000-0000-0000DC300000}"/>
    <cellStyle name="Normal 10 7 7" xfId="12525" xr:uid="{00000000-0005-0000-0000-0000DD300000}"/>
    <cellStyle name="Normal 10 7 8" xfId="12526" xr:uid="{00000000-0005-0000-0000-0000DE300000}"/>
    <cellStyle name="Normal 10 7 9" xfId="12527" xr:uid="{00000000-0005-0000-0000-0000DF300000}"/>
    <cellStyle name="Normal 10 8" xfId="12528" xr:uid="{00000000-0005-0000-0000-0000E0300000}"/>
    <cellStyle name="Normal 10 8 10" xfId="12529" xr:uid="{00000000-0005-0000-0000-0000E1300000}"/>
    <cellStyle name="Normal 10 8 11" xfId="12530" xr:uid="{00000000-0005-0000-0000-0000E2300000}"/>
    <cellStyle name="Normal 10 8 12" xfId="12531" xr:uid="{00000000-0005-0000-0000-0000E3300000}"/>
    <cellStyle name="Normal 10 8 13" xfId="12532" xr:uid="{00000000-0005-0000-0000-0000E4300000}"/>
    <cellStyle name="Normal 10 8 14" xfId="12533" xr:uid="{00000000-0005-0000-0000-0000E5300000}"/>
    <cellStyle name="Normal 10 8 15" xfId="12534" xr:uid="{00000000-0005-0000-0000-0000E6300000}"/>
    <cellStyle name="Normal 10 8 16" xfId="12535" xr:uid="{00000000-0005-0000-0000-0000E7300000}"/>
    <cellStyle name="Normal 10 8 17" xfId="12536" xr:uid="{00000000-0005-0000-0000-0000E8300000}"/>
    <cellStyle name="Normal 10 8 18" xfId="12537" xr:uid="{00000000-0005-0000-0000-0000E9300000}"/>
    <cellStyle name="Normal 10 8 2" xfId="12538" xr:uid="{00000000-0005-0000-0000-0000EA300000}"/>
    <cellStyle name="Normal 10 8 3" xfId="12539" xr:uid="{00000000-0005-0000-0000-0000EB300000}"/>
    <cellStyle name="Normal 10 8 4" xfId="12540" xr:uid="{00000000-0005-0000-0000-0000EC300000}"/>
    <cellStyle name="Normal 10 8 5" xfId="12541" xr:uid="{00000000-0005-0000-0000-0000ED300000}"/>
    <cellStyle name="Normal 10 8 6" xfId="12542" xr:uid="{00000000-0005-0000-0000-0000EE300000}"/>
    <cellStyle name="Normal 10 8 7" xfId="12543" xr:uid="{00000000-0005-0000-0000-0000EF300000}"/>
    <cellStyle name="Normal 10 8 8" xfId="12544" xr:uid="{00000000-0005-0000-0000-0000F0300000}"/>
    <cellStyle name="Normal 10 8 9" xfId="12545" xr:uid="{00000000-0005-0000-0000-0000F1300000}"/>
    <cellStyle name="Normal 10 9" xfId="12546" xr:uid="{00000000-0005-0000-0000-0000F2300000}"/>
    <cellStyle name="Normal 10_05-12  KH trung han 2016-2020 - Liem Thinh edited" xfId="12547" xr:uid="{00000000-0005-0000-0000-0000F3300000}"/>
    <cellStyle name="Normal 100" xfId="12548" xr:uid="{00000000-0005-0000-0000-0000F4300000}"/>
    <cellStyle name="Normal 11" xfId="24" xr:uid="{00000000-0005-0000-0000-0000F5300000}"/>
    <cellStyle name="Normal 11 10" xfId="12549" xr:uid="{00000000-0005-0000-0000-0000F6300000}"/>
    <cellStyle name="Normal 11 11" xfId="12550" xr:uid="{00000000-0005-0000-0000-0000F7300000}"/>
    <cellStyle name="Normal 11 12" xfId="12551" xr:uid="{00000000-0005-0000-0000-0000F8300000}"/>
    <cellStyle name="Normal 11 13" xfId="12552" xr:uid="{00000000-0005-0000-0000-0000F9300000}"/>
    <cellStyle name="Normal 11 14" xfId="12553" xr:uid="{00000000-0005-0000-0000-0000FA300000}"/>
    <cellStyle name="Normal 11 15" xfId="12554" xr:uid="{00000000-0005-0000-0000-0000FB300000}"/>
    <cellStyle name="Normal 11 16" xfId="12555" xr:uid="{00000000-0005-0000-0000-0000FC300000}"/>
    <cellStyle name="Normal 11 17" xfId="12556" xr:uid="{00000000-0005-0000-0000-0000FD300000}"/>
    <cellStyle name="Normal 11 18" xfId="12557" xr:uid="{00000000-0005-0000-0000-0000FE300000}"/>
    <cellStyle name="Normal 11 19" xfId="12558" xr:uid="{00000000-0005-0000-0000-0000FF300000}"/>
    <cellStyle name="Normal 11 2" xfId="12559" xr:uid="{00000000-0005-0000-0000-000000310000}"/>
    <cellStyle name="Normal 11 2 10" xfId="12560" xr:uid="{00000000-0005-0000-0000-000001310000}"/>
    <cellStyle name="Normal 11 2 11" xfId="12561" xr:uid="{00000000-0005-0000-0000-000002310000}"/>
    <cellStyle name="Normal 11 2 12" xfId="12562" xr:uid="{00000000-0005-0000-0000-000003310000}"/>
    <cellStyle name="Normal 11 2 13" xfId="12563" xr:uid="{00000000-0005-0000-0000-000004310000}"/>
    <cellStyle name="Normal 11 2 14" xfId="12564" xr:uid="{00000000-0005-0000-0000-000005310000}"/>
    <cellStyle name="Normal 11 2 15" xfId="12565" xr:uid="{00000000-0005-0000-0000-000006310000}"/>
    <cellStyle name="Normal 11 2 16" xfId="12566" xr:uid="{00000000-0005-0000-0000-000007310000}"/>
    <cellStyle name="Normal 11 2 17" xfId="12567" xr:uid="{00000000-0005-0000-0000-000008310000}"/>
    <cellStyle name="Normal 11 2 18" xfId="12568" xr:uid="{00000000-0005-0000-0000-000009310000}"/>
    <cellStyle name="Normal 11 2 2" xfId="12569" xr:uid="{00000000-0005-0000-0000-00000A310000}"/>
    <cellStyle name="Normal 11 2 2 2" xfId="12570" xr:uid="{00000000-0005-0000-0000-00000B310000}"/>
    <cellStyle name="Normal 11 2 3" xfId="12571" xr:uid="{00000000-0005-0000-0000-00000C310000}"/>
    <cellStyle name="Normal 11 2 4" xfId="12572" xr:uid="{00000000-0005-0000-0000-00000D310000}"/>
    <cellStyle name="Normal 11 2 5" xfId="12573" xr:uid="{00000000-0005-0000-0000-00000E310000}"/>
    <cellStyle name="Normal 11 2 6" xfId="12574" xr:uid="{00000000-0005-0000-0000-00000F310000}"/>
    <cellStyle name="Normal 11 2 7" xfId="12575" xr:uid="{00000000-0005-0000-0000-000010310000}"/>
    <cellStyle name="Normal 11 2 8" xfId="12576" xr:uid="{00000000-0005-0000-0000-000011310000}"/>
    <cellStyle name="Normal 11 2 9" xfId="12577" xr:uid="{00000000-0005-0000-0000-000012310000}"/>
    <cellStyle name="Normal 11 20" xfId="12578" xr:uid="{00000000-0005-0000-0000-000013310000}"/>
    <cellStyle name="Normal 11 21" xfId="12579" xr:uid="{00000000-0005-0000-0000-000014310000}"/>
    <cellStyle name="Normal 11 22" xfId="12580" xr:uid="{00000000-0005-0000-0000-000015310000}"/>
    <cellStyle name="Normal 11 23" xfId="12581" xr:uid="{00000000-0005-0000-0000-000016310000}"/>
    <cellStyle name="Normal 11 24" xfId="12582" xr:uid="{00000000-0005-0000-0000-000017310000}"/>
    <cellStyle name="Normal 11 3" xfId="12583" xr:uid="{00000000-0005-0000-0000-000018310000}"/>
    <cellStyle name="Normal 11 3 10" xfId="12584" xr:uid="{00000000-0005-0000-0000-000019310000}"/>
    <cellStyle name="Normal 11 3 11" xfId="12585" xr:uid="{00000000-0005-0000-0000-00001A310000}"/>
    <cellStyle name="Normal 11 3 12" xfId="12586" xr:uid="{00000000-0005-0000-0000-00001B310000}"/>
    <cellStyle name="Normal 11 3 13" xfId="12587" xr:uid="{00000000-0005-0000-0000-00001C310000}"/>
    <cellStyle name="Normal 11 3 14" xfId="12588" xr:uid="{00000000-0005-0000-0000-00001D310000}"/>
    <cellStyle name="Normal 11 3 15" xfId="12589" xr:uid="{00000000-0005-0000-0000-00001E310000}"/>
    <cellStyle name="Normal 11 3 16" xfId="12590" xr:uid="{00000000-0005-0000-0000-00001F310000}"/>
    <cellStyle name="Normal 11 3 17" xfId="12591" xr:uid="{00000000-0005-0000-0000-000020310000}"/>
    <cellStyle name="Normal 11 3 18" xfId="12592" xr:uid="{00000000-0005-0000-0000-000021310000}"/>
    <cellStyle name="Normal 11 3 2" xfId="12593" xr:uid="{00000000-0005-0000-0000-000022310000}"/>
    <cellStyle name="Normal 11 3 3" xfId="12594" xr:uid="{00000000-0005-0000-0000-000023310000}"/>
    <cellStyle name="Normal 11 3 4" xfId="12595" xr:uid="{00000000-0005-0000-0000-000024310000}"/>
    <cellStyle name="Normal 11 3 4 2" xfId="12596" xr:uid="{00000000-0005-0000-0000-000025310000}"/>
    <cellStyle name="Normal 11 3 5" xfId="12597" xr:uid="{00000000-0005-0000-0000-000026310000}"/>
    <cellStyle name="Normal 11 3 5 2" xfId="12598" xr:uid="{00000000-0005-0000-0000-000027310000}"/>
    <cellStyle name="Normal 11 3 6" xfId="12599" xr:uid="{00000000-0005-0000-0000-000028310000}"/>
    <cellStyle name="Normal 11 3 7" xfId="12600" xr:uid="{00000000-0005-0000-0000-000029310000}"/>
    <cellStyle name="Normal 11 3 8" xfId="12601" xr:uid="{00000000-0005-0000-0000-00002A310000}"/>
    <cellStyle name="Normal 11 3 9" xfId="12602" xr:uid="{00000000-0005-0000-0000-00002B310000}"/>
    <cellStyle name="Normal 11 4" xfId="12603" xr:uid="{00000000-0005-0000-0000-00002C310000}"/>
    <cellStyle name="Normal 11 4 10" xfId="12604" xr:uid="{00000000-0005-0000-0000-00002D310000}"/>
    <cellStyle name="Normal 11 4 11" xfId="12605" xr:uid="{00000000-0005-0000-0000-00002E310000}"/>
    <cellStyle name="Normal 11 4 12" xfId="12606" xr:uid="{00000000-0005-0000-0000-00002F310000}"/>
    <cellStyle name="Normal 11 4 13" xfId="12607" xr:uid="{00000000-0005-0000-0000-000030310000}"/>
    <cellStyle name="Normal 11 4 14" xfId="12608" xr:uid="{00000000-0005-0000-0000-000031310000}"/>
    <cellStyle name="Normal 11 4 15" xfId="12609" xr:uid="{00000000-0005-0000-0000-000032310000}"/>
    <cellStyle name="Normal 11 4 16" xfId="12610" xr:uid="{00000000-0005-0000-0000-000033310000}"/>
    <cellStyle name="Normal 11 4 17" xfId="12611" xr:uid="{00000000-0005-0000-0000-000034310000}"/>
    <cellStyle name="Normal 11 4 18" xfId="12612" xr:uid="{00000000-0005-0000-0000-000035310000}"/>
    <cellStyle name="Normal 11 4 2" xfId="12613" xr:uid="{00000000-0005-0000-0000-000036310000}"/>
    <cellStyle name="Normal 11 4 3" xfId="12614" xr:uid="{00000000-0005-0000-0000-000037310000}"/>
    <cellStyle name="Normal 11 4 4" xfId="12615" xr:uid="{00000000-0005-0000-0000-000038310000}"/>
    <cellStyle name="Normal 11 4 5" xfId="12616" xr:uid="{00000000-0005-0000-0000-000039310000}"/>
    <cellStyle name="Normal 11 4 6" xfId="12617" xr:uid="{00000000-0005-0000-0000-00003A310000}"/>
    <cellStyle name="Normal 11 4 7" xfId="12618" xr:uid="{00000000-0005-0000-0000-00003B310000}"/>
    <cellStyle name="Normal 11 4 8" xfId="12619" xr:uid="{00000000-0005-0000-0000-00003C310000}"/>
    <cellStyle name="Normal 11 4 9" xfId="12620" xr:uid="{00000000-0005-0000-0000-00003D310000}"/>
    <cellStyle name="Normal 11 5" xfId="12621" xr:uid="{00000000-0005-0000-0000-00003E310000}"/>
    <cellStyle name="Normal 11 5 10" xfId="12622" xr:uid="{00000000-0005-0000-0000-00003F310000}"/>
    <cellStyle name="Normal 11 5 11" xfId="12623" xr:uid="{00000000-0005-0000-0000-000040310000}"/>
    <cellStyle name="Normal 11 5 12" xfId="12624" xr:uid="{00000000-0005-0000-0000-000041310000}"/>
    <cellStyle name="Normal 11 5 13" xfId="12625" xr:uid="{00000000-0005-0000-0000-000042310000}"/>
    <cellStyle name="Normal 11 5 14" xfId="12626" xr:uid="{00000000-0005-0000-0000-000043310000}"/>
    <cellStyle name="Normal 11 5 15" xfId="12627" xr:uid="{00000000-0005-0000-0000-000044310000}"/>
    <cellStyle name="Normal 11 5 16" xfId="12628" xr:uid="{00000000-0005-0000-0000-000045310000}"/>
    <cellStyle name="Normal 11 5 17" xfId="12629" xr:uid="{00000000-0005-0000-0000-000046310000}"/>
    <cellStyle name="Normal 11 5 18" xfId="12630" xr:uid="{00000000-0005-0000-0000-000047310000}"/>
    <cellStyle name="Normal 11 5 2" xfId="12631" xr:uid="{00000000-0005-0000-0000-000048310000}"/>
    <cellStyle name="Normal 11 5 3" xfId="12632" xr:uid="{00000000-0005-0000-0000-000049310000}"/>
    <cellStyle name="Normal 11 5 4" xfId="12633" xr:uid="{00000000-0005-0000-0000-00004A310000}"/>
    <cellStyle name="Normal 11 5 5" xfId="12634" xr:uid="{00000000-0005-0000-0000-00004B310000}"/>
    <cellStyle name="Normal 11 5 6" xfId="12635" xr:uid="{00000000-0005-0000-0000-00004C310000}"/>
    <cellStyle name="Normal 11 5 7" xfId="12636" xr:uid="{00000000-0005-0000-0000-00004D310000}"/>
    <cellStyle name="Normal 11 5 8" xfId="12637" xr:uid="{00000000-0005-0000-0000-00004E310000}"/>
    <cellStyle name="Normal 11 5 9" xfId="12638" xr:uid="{00000000-0005-0000-0000-00004F310000}"/>
    <cellStyle name="Normal 11 6" xfId="12639" xr:uid="{00000000-0005-0000-0000-000050310000}"/>
    <cellStyle name="Normal 11 6 10" xfId="12640" xr:uid="{00000000-0005-0000-0000-000051310000}"/>
    <cellStyle name="Normal 11 6 11" xfId="12641" xr:uid="{00000000-0005-0000-0000-000052310000}"/>
    <cellStyle name="Normal 11 6 12" xfId="12642" xr:uid="{00000000-0005-0000-0000-000053310000}"/>
    <cellStyle name="Normal 11 6 13" xfId="12643" xr:uid="{00000000-0005-0000-0000-000054310000}"/>
    <cellStyle name="Normal 11 6 14" xfId="12644" xr:uid="{00000000-0005-0000-0000-000055310000}"/>
    <cellStyle name="Normal 11 6 15" xfId="12645" xr:uid="{00000000-0005-0000-0000-000056310000}"/>
    <cellStyle name="Normal 11 6 16" xfId="12646" xr:uid="{00000000-0005-0000-0000-000057310000}"/>
    <cellStyle name="Normal 11 6 17" xfId="12647" xr:uid="{00000000-0005-0000-0000-000058310000}"/>
    <cellStyle name="Normal 11 6 18" xfId="12648" xr:uid="{00000000-0005-0000-0000-000059310000}"/>
    <cellStyle name="Normal 11 6 2" xfId="12649" xr:uid="{00000000-0005-0000-0000-00005A310000}"/>
    <cellStyle name="Normal 11 6 3" xfId="12650" xr:uid="{00000000-0005-0000-0000-00005B310000}"/>
    <cellStyle name="Normal 11 6 4" xfId="12651" xr:uid="{00000000-0005-0000-0000-00005C310000}"/>
    <cellStyle name="Normal 11 6 5" xfId="12652" xr:uid="{00000000-0005-0000-0000-00005D310000}"/>
    <cellStyle name="Normal 11 6 6" xfId="12653" xr:uid="{00000000-0005-0000-0000-00005E310000}"/>
    <cellStyle name="Normal 11 6 7" xfId="12654" xr:uid="{00000000-0005-0000-0000-00005F310000}"/>
    <cellStyle name="Normal 11 6 8" xfId="12655" xr:uid="{00000000-0005-0000-0000-000060310000}"/>
    <cellStyle name="Normal 11 6 9" xfId="12656" xr:uid="{00000000-0005-0000-0000-000061310000}"/>
    <cellStyle name="Normal 11 7" xfId="12657" xr:uid="{00000000-0005-0000-0000-000062310000}"/>
    <cellStyle name="Normal 11 7 10" xfId="12658" xr:uid="{00000000-0005-0000-0000-000063310000}"/>
    <cellStyle name="Normal 11 7 11" xfId="12659" xr:uid="{00000000-0005-0000-0000-000064310000}"/>
    <cellStyle name="Normal 11 7 12" xfId="12660" xr:uid="{00000000-0005-0000-0000-000065310000}"/>
    <cellStyle name="Normal 11 7 13" xfId="12661" xr:uid="{00000000-0005-0000-0000-000066310000}"/>
    <cellStyle name="Normal 11 7 14" xfId="12662" xr:uid="{00000000-0005-0000-0000-000067310000}"/>
    <cellStyle name="Normal 11 7 15" xfId="12663" xr:uid="{00000000-0005-0000-0000-000068310000}"/>
    <cellStyle name="Normal 11 7 16" xfId="12664" xr:uid="{00000000-0005-0000-0000-000069310000}"/>
    <cellStyle name="Normal 11 7 17" xfId="12665" xr:uid="{00000000-0005-0000-0000-00006A310000}"/>
    <cellStyle name="Normal 11 7 18" xfId="12666" xr:uid="{00000000-0005-0000-0000-00006B310000}"/>
    <cellStyle name="Normal 11 7 19" xfId="12667" xr:uid="{00000000-0005-0000-0000-00006C310000}"/>
    <cellStyle name="Normal 11 7 2" xfId="12668" xr:uid="{00000000-0005-0000-0000-00006D310000}"/>
    <cellStyle name="Normal 11 7 20" xfId="12669" xr:uid="{00000000-0005-0000-0000-00006E310000}"/>
    <cellStyle name="Normal 11 7 3" xfId="12670" xr:uid="{00000000-0005-0000-0000-00006F310000}"/>
    <cellStyle name="Normal 11 7 4" xfId="12671" xr:uid="{00000000-0005-0000-0000-000070310000}"/>
    <cellStyle name="Normal 11 7 5" xfId="12672" xr:uid="{00000000-0005-0000-0000-000071310000}"/>
    <cellStyle name="Normal 11 7 6" xfId="12673" xr:uid="{00000000-0005-0000-0000-000072310000}"/>
    <cellStyle name="Normal 11 7 7" xfId="12674" xr:uid="{00000000-0005-0000-0000-000073310000}"/>
    <cellStyle name="Normal 11 7 8" xfId="12675" xr:uid="{00000000-0005-0000-0000-000074310000}"/>
    <cellStyle name="Normal 11 7 9" xfId="12676" xr:uid="{00000000-0005-0000-0000-000075310000}"/>
    <cellStyle name="Normal 11 8" xfId="12677" xr:uid="{00000000-0005-0000-0000-000076310000}"/>
    <cellStyle name="Normal 11 9" xfId="12678" xr:uid="{00000000-0005-0000-0000-000077310000}"/>
    <cellStyle name="Normal 11_Bản đối chiếu (ok)" xfId="12679" xr:uid="{00000000-0005-0000-0000-000078310000}"/>
    <cellStyle name="Normal 12" xfId="12680" xr:uid="{00000000-0005-0000-0000-000079310000}"/>
    <cellStyle name="Normal 12 10" xfId="12681" xr:uid="{00000000-0005-0000-0000-00007A310000}"/>
    <cellStyle name="Normal 12 11" xfId="12682" xr:uid="{00000000-0005-0000-0000-00007B310000}"/>
    <cellStyle name="Normal 12 12" xfId="12683" xr:uid="{00000000-0005-0000-0000-00007C310000}"/>
    <cellStyle name="Normal 12 13" xfId="12684" xr:uid="{00000000-0005-0000-0000-00007D310000}"/>
    <cellStyle name="Normal 12 14" xfId="12685" xr:uid="{00000000-0005-0000-0000-00007E310000}"/>
    <cellStyle name="Normal 12 15" xfId="12686" xr:uid="{00000000-0005-0000-0000-00007F310000}"/>
    <cellStyle name="Normal 12 16" xfId="12687" xr:uid="{00000000-0005-0000-0000-000080310000}"/>
    <cellStyle name="Normal 12 17" xfId="12688" xr:uid="{00000000-0005-0000-0000-000081310000}"/>
    <cellStyle name="Normal 12 18" xfId="12689" xr:uid="{00000000-0005-0000-0000-000082310000}"/>
    <cellStyle name="Normal 12 19" xfId="12690" xr:uid="{00000000-0005-0000-0000-000083310000}"/>
    <cellStyle name="Normal 12 2" xfId="12691" xr:uid="{00000000-0005-0000-0000-000084310000}"/>
    <cellStyle name="Normal 12 2 10" xfId="12692" xr:uid="{00000000-0005-0000-0000-000085310000}"/>
    <cellStyle name="Normal 12 2 11" xfId="12693" xr:uid="{00000000-0005-0000-0000-000086310000}"/>
    <cellStyle name="Normal 12 2 12" xfId="12694" xr:uid="{00000000-0005-0000-0000-000087310000}"/>
    <cellStyle name="Normal 12 2 13" xfId="12695" xr:uid="{00000000-0005-0000-0000-000088310000}"/>
    <cellStyle name="Normal 12 2 14" xfId="12696" xr:uid="{00000000-0005-0000-0000-000089310000}"/>
    <cellStyle name="Normal 12 2 15" xfId="12697" xr:uid="{00000000-0005-0000-0000-00008A310000}"/>
    <cellStyle name="Normal 12 2 16" xfId="12698" xr:uid="{00000000-0005-0000-0000-00008B310000}"/>
    <cellStyle name="Normal 12 2 17" xfId="12699" xr:uid="{00000000-0005-0000-0000-00008C310000}"/>
    <cellStyle name="Normal 12 2 18" xfId="12700" xr:uid="{00000000-0005-0000-0000-00008D310000}"/>
    <cellStyle name="Normal 12 2 19" xfId="12701" xr:uid="{00000000-0005-0000-0000-00008E310000}"/>
    <cellStyle name="Normal 12 2 2" xfId="12702" xr:uid="{00000000-0005-0000-0000-00008F310000}"/>
    <cellStyle name="Normal 12 2 2 10" xfId="12703" xr:uid="{00000000-0005-0000-0000-000090310000}"/>
    <cellStyle name="Normal 12 2 2 11" xfId="12704" xr:uid="{00000000-0005-0000-0000-000091310000}"/>
    <cellStyle name="Normal 12 2 2 12" xfId="12705" xr:uid="{00000000-0005-0000-0000-000092310000}"/>
    <cellStyle name="Normal 12 2 2 13" xfId="12706" xr:uid="{00000000-0005-0000-0000-000093310000}"/>
    <cellStyle name="Normal 12 2 2 14" xfId="12707" xr:uid="{00000000-0005-0000-0000-000094310000}"/>
    <cellStyle name="Normal 12 2 2 15" xfId="12708" xr:uid="{00000000-0005-0000-0000-000095310000}"/>
    <cellStyle name="Normal 12 2 2 16" xfId="12709" xr:uid="{00000000-0005-0000-0000-000096310000}"/>
    <cellStyle name="Normal 12 2 2 17" xfId="12710" xr:uid="{00000000-0005-0000-0000-000097310000}"/>
    <cellStyle name="Normal 12 2 2 18" xfId="12711" xr:uid="{00000000-0005-0000-0000-000098310000}"/>
    <cellStyle name="Normal 12 2 2 2" xfId="12712" xr:uid="{00000000-0005-0000-0000-000099310000}"/>
    <cellStyle name="Normal 12 2 2 3" xfId="12713" xr:uid="{00000000-0005-0000-0000-00009A310000}"/>
    <cellStyle name="Normal 12 2 2 4" xfId="12714" xr:uid="{00000000-0005-0000-0000-00009B310000}"/>
    <cellStyle name="Normal 12 2 2 5" xfId="12715" xr:uid="{00000000-0005-0000-0000-00009C310000}"/>
    <cellStyle name="Normal 12 2 2 6" xfId="12716" xr:uid="{00000000-0005-0000-0000-00009D310000}"/>
    <cellStyle name="Normal 12 2 2 7" xfId="12717" xr:uid="{00000000-0005-0000-0000-00009E310000}"/>
    <cellStyle name="Normal 12 2 2 8" xfId="12718" xr:uid="{00000000-0005-0000-0000-00009F310000}"/>
    <cellStyle name="Normal 12 2 2 9" xfId="12719" xr:uid="{00000000-0005-0000-0000-0000A0310000}"/>
    <cellStyle name="Normal 12 2 3" xfId="12720" xr:uid="{00000000-0005-0000-0000-0000A1310000}"/>
    <cellStyle name="Normal 12 2 4" xfId="12721" xr:uid="{00000000-0005-0000-0000-0000A2310000}"/>
    <cellStyle name="Normal 12 2 5" xfId="12722" xr:uid="{00000000-0005-0000-0000-0000A3310000}"/>
    <cellStyle name="Normal 12 2 6" xfId="12723" xr:uid="{00000000-0005-0000-0000-0000A4310000}"/>
    <cellStyle name="Normal 12 2 7" xfId="12724" xr:uid="{00000000-0005-0000-0000-0000A5310000}"/>
    <cellStyle name="Normal 12 2 8" xfId="12725" xr:uid="{00000000-0005-0000-0000-0000A6310000}"/>
    <cellStyle name="Normal 12 2 9" xfId="12726" xr:uid="{00000000-0005-0000-0000-0000A7310000}"/>
    <cellStyle name="Normal 12 20" xfId="12727" xr:uid="{00000000-0005-0000-0000-0000A8310000}"/>
    <cellStyle name="Normal 12 21" xfId="12728" xr:uid="{00000000-0005-0000-0000-0000A9310000}"/>
    <cellStyle name="Normal 12 22" xfId="12729" xr:uid="{00000000-0005-0000-0000-0000AA310000}"/>
    <cellStyle name="Normal 12 23" xfId="12730" xr:uid="{00000000-0005-0000-0000-0000AB310000}"/>
    <cellStyle name="Normal 12 24" xfId="12731" xr:uid="{00000000-0005-0000-0000-0000AC310000}"/>
    <cellStyle name="Normal 12 25" xfId="12732" xr:uid="{00000000-0005-0000-0000-0000AD310000}"/>
    <cellStyle name="Normal 12 26" xfId="12733" xr:uid="{00000000-0005-0000-0000-0000AE310000}"/>
    <cellStyle name="Normal 12 26 2" xfId="12734" xr:uid="{00000000-0005-0000-0000-0000AF310000}"/>
    <cellStyle name="Normal 12 27" xfId="12735" xr:uid="{00000000-0005-0000-0000-0000B0310000}"/>
    <cellStyle name="Normal 12 28" xfId="12736" xr:uid="{00000000-0005-0000-0000-0000B1310000}"/>
    <cellStyle name="Normal 12 3" xfId="12737" xr:uid="{00000000-0005-0000-0000-0000B2310000}"/>
    <cellStyle name="Normal 12 4" xfId="12738" xr:uid="{00000000-0005-0000-0000-0000B3310000}"/>
    <cellStyle name="Normal 12 4 2" xfId="12739" xr:uid="{00000000-0005-0000-0000-0000B4310000}"/>
    <cellStyle name="Normal 12 4 2 2" xfId="12740" xr:uid="{00000000-0005-0000-0000-0000B5310000}"/>
    <cellStyle name="Normal 12 4 2 3" xfId="12741" xr:uid="{00000000-0005-0000-0000-0000B6310000}"/>
    <cellStyle name="Normal 12 4 2 4" xfId="12742" xr:uid="{00000000-0005-0000-0000-0000B7310000}"/>
    <cellStyle name="Normal 12 4 2 4 2" xfId="12743" xr:uid="{00000000-0005-0000-0000-0000B8310000}"/>
    <cellStyle name="Normal 12 4 2 4 2 2" xfId="12744" xr:uid="{00000000-0005-0000-0000-0000B9310000}"/>
    <cellStyle name="Normal 12 4 2 5" xfId="12745" xr:uid="{00000000-0005-0000-0000-0000BA310000}"/>
    <cellStyle name="Normal 12 4 2 6" xfId="12746" xr:uid="{00000000-0005-0000-0000-0000BB310000}"/>
    <cellStyle name="Normal 12 4 2 7" xfId="12747" xr:uid="{00000000-0005-0000-0000-0000BC310000}"/>
    <cellStyle name="Normal 12 4 3" xfId="12748" xr:uid="{00000000-0005-0000-0000-0000BD310000}"/>
    <cellStyle name="Normal 12 4 4" xfId="12749" xr:uid="{00000000-0005-0000-0000-0000BE310000}"/>
    <cellStyle name="Normal 12 5" xfId="12750" xr:uid="{00000000-0005-0000-0000-0000BF310000}"/>
    <cellStyle name="Normal 12 6" xfId="12751" xr:uid="{00000000-0005-0000-0000-0000C0310000}"/>
    <cellStyle name="Normal 12 7" xfId="12752" xr:uid="{00000000-0005-0000-0000-0000C1310000}"/>
    <cellStyle name="Normal 12 8" xfId="12753" xr:uid="{00000000-0005-0000-0000-0000C2310000}"/>
    <cellStyle name="Normal 12 9" xfId="12754" xr:uid="{00000000-0005-0000-0000-0000C3310000}"/>
    <cellStyle name="Normal 12_KH DA GIAM NGHEO gui thang 1- 2012" xfId="12755" xr:uid="{00000000-0005-0000-0000-0000C4310000}"/>
    <cellStyle name="Normal 13" xfId="12756" xr:uid="{00000000-0005-0000-0000-0000C5310000}"/>
    <cellStyle name="Normal 13 10" xfId="12757" xr:uid="{00000000-0005-0000-0000-0000C6310000}"/>
    <cellStyle name="Normal 13 11" xfId="12758" xr:uid="{00000000-0005-0000-0000-0000C7310000}"/>
    <cellStyle name="Normal 13 12" xfId="12759" xr:uid="{00000000-0005-0000-0000-0000C8310000}"/>
    <cellStyle name="Normal 13 13" xfId="12760" xr:uid="{00000000-0005-0000-0000-0000C9310000}"/>
    <cellStyle name="Normal 13 14" xfId="12761" xr:uid="{00000000-0005-0000-0000-0000CA310000}"/>
    <cellStyle name="Normal 13 15" xfId="12762" xr:uid="{00000000-0005-0000-0000-0000CB310000}"/>
    <cellStyle name="Normal 13 16" xfId="12763" xr:uid="{00000000-0005-0000-0000-0000CC310000}"/>
    <cellStyle name="Normal 13 17" xfId="12764" xr:uid="{00000000-0005-0000-0000-0000CD310000}"/>
    <cellStyle name="Normal 13 18" xfId="12765" xr:uid="{00000000-0005-0000-0000-0000CE310000}"/>
    <cellStyle name="Normal 13 19" xfId="12766" xr:uid="{00000000-0005-0000-0000-0000CF310000}"/>
    <cellStyle name="Normal 13 2" xfId="12767" xr:uid="{00000000-0005-0000-0000-0000D0310000}"/>
    <cellStyle name="Normal 13 2 10" xfId="12768" xr:uid="{00000000-0005-0000-0000-0000D1310000}"/>
    <cellStyle name="Normal 13 2 11" xfId="12769" xr:uid="{00000000-0005-0000-0000-0000D2310000}"/>
    <cellStyle name="Normal 13 2 12" xfId="12770" xr:uid="{00000000-0005-0000-0000-0000D3310000}"/>
    <cellStyle name="Normal 13 2 13" xfId="12771" xr:uid="{00000000-0005-0000-0000-0000D4310000}"/>
    <cellStyle name="Normal 13 2 14" xfId="12772" xr:uid="{00000000-0005-0000-0000-0000D5310000}"/>
    <cellStyle name="Normal 13 2 15" xfId="12773" xr:uid="{00000000-0005-0000-0000-0000D6310000}"/>
    <cellStyle name="Normal 13 2 16" xfId="12774" xr:uid="{00000000-0005-0000-0000-0000D7310000}"/>
    <cellStyle name="Normal 13 2 17" xfId="12775" xr:uid="{00000000-0005-0000-0000-0000D8310000}"/>
    <cellStyle name="Normal 13 2 18" xfId="12776" xr:uid="{00000000-0005-0000-0000-0000D9310000}"/>
    <cellStyle name="Normal 13 2 2" xfId="12777" xr:uid="{00000000-0005-0000-0000-0000DA310000}"/>
    <cellStyle name="Normal 13 2 2 2" xfId="12778" xr:uid="{00000000-0005-0000-0000-0000DB310000}"/>
    <cellStyle name="Normal 13 2 3" xfId="12779" xr:uid="{00000000-0005-0000-0000-0000DC310000}"/>
    <cellStyle name="Normal 13 2 4" xfId="12780" xr:uid="{00000000-0005-0000-0000-0000DD310000}"/>
    <cellStyle name="Normal 13 2 5" xfId="12781" xr:uid="{00000000-0005-0000-0000-0000DE310000}"/>
    <cellStyle name="Normal 13 2 6" xfId="12782" xr:uid="{00000000-0005-0000-0000-0000DF310000}"/>
    <cellStyle name="Normal 13 2 7" xfId="12783" xr:uid="{00000000-0005-0000-0000-0000E0310000}"/>
    <cellStyle name="Normal 13 2 8" xfId="12784" xr:uid="{00000000-0005-0000-0000-0000E1310000}"/>
    <cellStyle name="Normal 13 2 9" xfId="12785" xr:uid="{00000000-0005-0000-0000-0000E2310000}"/>
    <cellStyle name="Normal 13 20" xfId="12786" xr:uid="{00000000-0005-0000-0000-0000E3310000}"/>
    <cellStyle name="Normal 13 3" xfId="12787" xr:uid="{00000000-0005-0000-0000-0000E4310000}"/>
    <cellStyle name="Normal 13 3 10" xfId="12788" xr:uid="{00000000-0005-0000-0000-0000E5310000}"/>
    <cellStyle name="Normal 13 3 11" xfId="12789" xr:uid="{00000000-0005-0000-0000-0000E6310000}"/>
    <cellStyle name="Normal 13 3 12" xfId="12790" xr:uid="{00000000-0005-0000-0000-0000E7310000}"/>
    <cellStyle name="Normal 13 3 13" xfId="12791" xr:uid="{00000000-0005-0000-0000-0000E8310000}"/>
    <cellStyle name="Normal 13 3 14" xfId="12792" xr:uid="{00000000-0005-0000-0000-0000E9310000}"/>
    <cellStyle name="Normal 13 3 15" xfId="12793" xr:uid="{00000000-0005-0000-0000-0000EA310000}"/>
    <cellStyle name="Normal 13 3 16" xfId="12794" xr:uid="{00000000-0005-0000-0000-0000EB310000}"/>
    <cellStyle name="Normal 13 3 17" xfId="12795" xr:uid="{00000000-0005-0000-0000-0000EC310000}"/>
    <cellStyle name="Normal 13 3 18" xfId="12796" xr:uid="{00000000-0005-0000-0000-0000ED310000}"/>
    <cellStyle name="Normal 13 3 2" xfId="12797" xr:uid="{00000000-0005-0000-0000-0000EE310000}"/>
    <cellStyle name="Normal 13 3 3" xfId="12798" xr:uid="{00000000-0005-0000-0000-0000EF310000}"/>
    <cellStyle name="Normal 13 3 4" xfId="12799" xr:uid="{00000000-0005-0000-0000-0000F0310000}"/>
    <cellStyle name="Normal 13 3 5" xfId="12800" xr:uid="{00000000-0005-0000-0000-0000F1310000}"/>
    <cellStyle name="Normal 13 3 6" xfId="12801" xr:uid="{00000000-0005-0000-0000-0000F2310000}"/>
    <cellStyle name="Normal 13 3 7" xfId="12802" xr:uid="{00000000-0005-0000-0000-0000F3310000}"/>
    <cellStyle name="Normal 13 3 8" xfId="12803" xr:uid="{00000000-0005-0000-0000-0000F4310000}"/>
    <cellStyle name="Normal 13 3 9" xfId="12804" xr:uid="{00000000-0005-0000-0000-0000F5310000}"/>
    <cellStyle name="Normal 13 4" xfId="12805" xr:uid="{00000000-0005-0000-0000-0000F6310000}"/>
    <cellStyle name="Normal 13 5" xfId="12806" xr:uid="{00000000-0005-0000-0000-0000F7310000}"/>
    <cellStyle name="Normal 13 6" xfId="12807" xr:uid="{00000000-0005-0000-0000-0000F8310000}"/>
    <cellStyle name="Normal 13 7" xfId="12808" xr:uid="{00000000-0005-0000-0000-0000F9310000}"/>
    <cellStyle name="Normal 13 8" xfId="12809" xr:uid="{00000000-0005-0000-0000-0000FA310000}"/>
    <cellStyle name="Normal 13 9" xfId="12810" xr:uid="{00000000-0005-0000-0000-0000FB310000}"/>
    <cellStyle name="Normal 14" xfId="12811" xr:uid="{00000000-0005-0000-0000-0000FC310000}"/>
    <cellStyle name="Normal 14 10" xfId="12812" xr:uid="{00000000-0005-0000-0000-0000FD310000}"/>
    <cellStyle name="Normal 14 11" xfId="12813" xr:uid="{00000000-0005-0000-0000-0000FE310000}"/>
    <cellStyle name="Normal 14 12" xfId="12814" xr:uid="{00000000-0005-0000-0000-0000FF310000}"/>
    <cellStyle name="Normal 14 13" xfId="12815" xr:uid="{00000000-0005-0000-0000-000000320000}"/>
    <cellStyle name="Normal 14 14" xfId="12816" xr:uid="{00000000-0005-0000-0000-000001320000}"/>
    <cellStyle name="Normal 14 15" xfId="12817" xr:uid="{00000000-0005-0000-0000-000002320000}"/>
    <cellStyle name="Normal 14 16" xfId="12818" xr:uid="{00000000-0005-0000-0000-000003320000}"/>
    <cellStyle name="Normal 14 17" xfId="12819" xr:uid="{00000000-0005-0000-0000-000004320000}"/>
    <cellStyle name="Normal 14 18" xfId="12820" xr:uid="{00000000-0005-0000-0000-000005320000}"/>
    <cellStyle name="Normal 14 19" xfId="12821" xr:uid="{00000000-0005-0000-0000-000006320000}"/>
    <cellStyle name="Normal 14 2" xfId="12822" xr:uid="{00000000-0005-0000-0000-000007320000}"/>
    <cellStyle name="Normal 14 2 10" xfId="12823" xr:uid="{00000000-0005-0000-0000-000008320000}"/>
    <cellStyle name="Normal 14 2 11" xfId="12824" xr:uid="{00000000-0005-0000-0000-000009320000}"/>
    <cellStyle name="Normal 14 2 12" xfId="12825" xr:uid="{00000000-0005-0000-0000-00000A320000}"/>
    <cellStyle name="Normal 14 2 13" xfId="12826" xr:uid="{00000000-0005-0000-0000-00000B320000}"/>
    <cellStyle name="Normal 14 2 14" xfId="12827" xr:uid="{00000000-0005-0000-0000-00000C320000}"/>
    <cellStyle name="Normal 14 2 15" xfId="12828" xr:uid="{00000000-0005-0000-0000-00000D320000}"/>
    <cellStyle name="Normal 14 2 16" xfId="12829" xr:uid="{00000000-0005-0000-0000-00000E320000}"/>
    <cellStyle name="Normal 14 2 17" xfId="12830" xr:uid="{00000000-0005-0000-0000-00000F320000}"/>
    <cellStyle name="Normal 14 2 18" xfId="12831" xr:uid="{00000000-0005-0000-0000-000010320000}"/>
    <cellStyle name="Normal 14 2 2" xfId="12832" xr:uid="{00000000-0005-0000-0000-000011320000}"/>
    <cellStyle name="Normal 14 2 3" xfId="12833" xr:uid="{00000000-0005-0000-0000-000012320000}"/>
    <cellStyle name="Normal 14 2 4" xfId="12834" xr:uid="{00000000-0005-0000-0000-000013320000}"/>
    <cellStyle name="Normal 14 2 5" xfId="12835" xr:uid="{00000000-0005-0000-0000-000014320000}"/>
    <cellStyle name="Normal 14 2 6" xfId="12836" xr:uid="{00000000-0005-0000-0000-000015320000}"/>
    <cellStyle name="Normal 14 2 7" xfId="12837" xr:uid="{00000000-0005-0000-0000-000016320000}"/>
    <cellStyle name="Normal 14 2 8" xfId="12838" xr:uid="{00000000-0005-0000-0000-000017320000}"/>
    <cellStyle name="Normal 14 2 9" xfId="12839" xr:uid="{00000000-0005-0000-0000-000018320000}"/>
    <cellStyle name="Normal 14 3" xfId="12840" xr:uid="{00000000-0005-0000-0000-000019320000}"/>
    <cellStyle name="Normal 14 3 2" xfId="12841" xr:uid="{00000000-0005-0000-0000-00001A320000}"/>
    <cellStyle name="Normal 14 4" xfId="12842" xr:uid="{00000000-0005-0000-0000-00001B320000}"/>
    <cellStyle name="Normal 14 5" xfId="12843" xr:uid="{00000000-0005-0000-0000-00001C320000}"/>
    <cellStyle name="Normal 14 6" xfId="12844" xr:uid="{00000000-0005-0000-0000-00001D320000}"/>
    <cellStyle name="Normal 14 7" xfId="12845" xr:uid="{00000000-0005-0000-0000-00001E320000}"/>
    <cellStyle name="Normal 14 8" xfId="12846" xr:uid="{00000000-0005-0000-0000-00001F320000}"/>
    <cellStyle name="Normal 14 9" xfId="12847" xr:uid="{00000000-0005-0000-0000-000020320000}"/>
    <cellStyle name="Normal 15" xfId="12848" xr:uid="{00000000-0005-0000-0000-000021320000}"/>
    <cellStyle name="Normal 15 10" xfId="12849" xr:uid="{00000000-0005-0000-0000-000022320000}"/>
    <cellStyle name="Normal 15 11" xfId="12850" xr:uid="{00000000-0005-0000-0000-000023320000}"/>
    <cellStyle name="Normal 15 12" xfId="12851" xr:uid="{00000000-0005-0000-0000-000024320000}"/>
    <cellStyle name="Normal 15 13" xfId="12852" xr:uid="{00000000-0005-0000-0000-000025320000}"/>
    <cellStyle name="Normal 15 14" xfId="12853" xr:uid="{00000000-0005-0000-0000-000026320000}"/>
    <cellStyle name="Normal 15 15" xfId="12854" xr:uid="{00000000-0005-0000-0000-000027320000}"/>
    <cellStyle name="Normal 15 16" xfId="12855" xr:uid="{00000000-0005-0000-0000-000028320000}"/>
    <cellStyle name="Normal 15 17" xfId="12856" xr:uid="{00000000-0005-0000-0000-000029320000}"/>
    <cellStyle name="Normal 15 18" xfId="12857" xr:uid="{00000000-0005-0000-0000-00002A320000}"/>
    <cellStyle name="Normal 15 2" xfId="12858" xr:uid="{00000000-0005-0000-0000-00002B320000}"/>
    <cellStyle name="Normal 15 3" xfId="12859" xr:uid="{00000000-0005-0000-0000-00002C320000}"/>
    <cellStyle name="Normal 15 4" xfId="12860" xr:uid="{00000000-0005-0000-0000-00002D320000}"/>
    <cellStyle name="Normal 15 5" xfId="12861" xr:uid="{00000000-0005-0000-0000-00002E320000}"/>
    <cellStyle name="Normal 15 6" xfId="12862" xr:uid="{00000000-0005-0000-0000-00002F320000}"/>
    <cellStyle name="Normal 15 7" xfId="12863" xr:uid="{00000000-0005-0000-0000-000030320000}"/>
    <cellStyle name="Normal 15 8" xfId="12864" xr:uid="{00000000-0005-0000-0000-000031320000}"/>
    <cellStyle name="Normal 15 9" xfId="12865" xr:uid="{00000000-0005-0000-0000-000032320000}"/>
    <cellStyle name="Normal 16" xfId="12866" xr:uid="{00000000-0005-0000-0000-000033320000}"/>
    <cellStyle name="Normal 16 10" xfId="12867" xr:uid="{00000000-0005-0000-0000-000034320000}"/>
    <cellStyle name="Normal 16 11" xfId="12868" xr:uid="{00000000-0005-0000-0000-000035320000}"/>
    <cellStyle name="Normal 16 12" xfId="12869" xr:uid="{00000000-0005-0000-0000-000036320000}"/>
    <cellStyle name="Normal 16 13" xfId="12870" xr:uid="{00000000-0005-0000-0000-000037320000}"/>
    <cellStyle name="Normal 16 14" xfId="12871" xr:uid="{00000000-0005-0000-0000-000038320000}"/>
    <cellStyle name="Normal 16 15" xfId="12872" xr:uid="{00000000-0005-0000-0000-000039320000}"/>
    <cellStyle name="Normal 16 16" xfId="12873" xr:uid="{00000000-0005-0000-0000-00003A320000}"/>
    <cellStyle name="Normal 16 17" xfId="12874" xr:uid="{00000000-0005-0000-0000-00003B320000}"/>
    <cellStyle name="Normal 16 18" xfId="12875" xr:uid="{00000000-0005-0000-0000-00003C320000}"/>
    <cellStyle name="Normal 16 2" xfId="12876" xr:uid="{00000000-0005-0000-0000-00003D320000}"/>
    <cellStyle name="Normal 16 2 2" xfId="12877" xr:uid="{00000000-0005-0000-0000-00003E320000}"/>
    <cellStyle name="Normal 16 2 2 2" xfId="12878" xr:uid="{00000000-0005-0000-0000-00003F320000}"/>
    <cellStyle name="Normal 16 2 3" xfId="12879" xr:uid="{00000000-0005-0000-0000-000040320000}"/>
    <cellStyle name="Normal 16 2 3 2" xfId="12880" xr:uid="{00000000-0005-0000-0000-000041320000}"/>
    <cellStyle name="Normal 16 2 4" xfId="12881" xr:uid="{00000000-0005-0000-0000-000042320000}"/>
    <cellStyle name="Normal 16 3" xfId="12882" xr:uid="{00000000-0005-0000-0000-000043320000}"/>
    <cellStyle name="Normal 16 4" xfId="12883" xr:uid="{00000000-0005-0000-0000-000044320000}"/>
    <cellStyle name="Normal 16 4 2" xfId="12884" xr:uid="{00000000-0005-0000-0000-000045320000}"/>
    <cellStyle name="Normal 16 5" xfId="12885" xr:uid="{00000000-0005-0000-0000-000046320000}"/>
    <cellStyle name="Normal 16 5 2" xfId="12886" xr:uid="{00000000-0005-0000-0000-000047320000}"/>
    <cellStyle name="Normal 16 6" xfId="12887" xr:uid="{00000000-0005-0000-0000-000048320000}"/>
    <cellStyle name="Normal 16 7" xfId="12888" xr:uid="{00000000-0005-0000-0000-000049320000}"/>
    <cellStyle name="Normal 16 8" xfId="12889" xr:uid="{00000000-0005-0000-0000-00004A320000}"/>
    <cellStyle name="Normal 16 9" xfId="12890" xr:uid="{00000000-0005-0000-0000-00004B320000}"/>
    <cellStyle name="Normal 17" xfId="12891" xr:uid="{00000000-0005-0000-0000-00004C320000}"/>
    <cellStyle name="Normal 17 10" xfId="12892" xr:uid="{00000000-0005-0000-0000-00004D320000}"/>
    <cellStyle name="Normal 17 11" xfId="12893" xr:uid="{00000000-0005-0000-0000-00004E320000}"/>
    <cellStyle name="Normal 17 12" xfId="12894" xr:uid="{00000000-0005-0000-0000-00004F320000}"/>
    <cellStyle name="Normal 17 13" xfId="12895" xr:uid="{00000000-0005-0000-0000-000050320000}"/>
    <cellStyle name="Normal 17 14" xfId="12896" xr:uid="{00000000-0005-0000-0000-000051320000}"/>
    <cellStyle name="Normal 17 15" xfId="12897" xr:uid="{00000000-0005-0000-0000-000052320000}"/>
    <cellStyle name="Normal 17 16" xfId="12898" xr:uid="{00000000-0005-0000-0000-000053320000}"/>
    <cellStyle name="Normal 17 17" xfId="12899" xr:uid="{00000000-0005-0000-0000-000054320000}"/>
    <cellStyle name="Normal 17 18" xfId="12900" xr:uid="{00000000-0005-0000-0000-000055320000}"/>
    <cellStyle name="Normal 17 19" xfId="12901" xr:uid="{00000000-0005-0000-0000-000056320000}"/>
    <cellStyle name="Normal 17 2" xfId="12902" xr:uid="{00000000-0005-0000-0000-000057320000}"/>
    <cellStyle name="Normal 17 2 10" xfId="12903" xr:uid="{00000000-0005-0000-0000-000058320000}"/>
    <cellStyle name="Normal 17 2 11" xfId="12904" xr:uid="{00000000-0005-0000-0000-000059320000}"/>
    <cellStyle name="Normal 17 2 12" xfId="12905" xr:uid="{00000000-0005-0000-0000-00005A320000}"/>
    <cellStyle name="Normal 17 2 13" xfId="12906" xr:uid="{00000000-0005-0000-0000-00005B320000}"/>
    <cellStyle name="Normal 17 2 14" xfId="12907" xr:uid="{00000000-0005-0000-0000-00005C320000}"/>
    <cellStyle name="Normal 17 2 15" xfId="12908" xr:uid="{00000000-0005-0000-0000-00005D320000}"/>
    <cellStyle name="Normal 17 2 16" xfId="12909" xr:uid="{00000000-0005-0000-0000-00005E320000}"/>
    <cellStyle name="Normal 17 2 17" xfId="12910" xr:uid="{00000000-0005-0000-0000-00005F320000}"/>
    <cellStyle name="Normal 17 2 18" xfId="12911" xr:uid="{00000000-0005-0000-0000-000060320000}"/>
    <cellStyle name="Normal 17 2 2" xfId="12912" xr:uid="{00000000-0005-0000-0000-000061320000}"/>
    <cellStyle name="Normal 17 2 3" xfId="12913" xr:uid="{00000000-0005-0000-0000-000062320000}"/>
    <cellStyle name="Normal 17 2 4" xfId="12914" xr:uid="{00000000-0005-0000-0000-000063320000}"/>
    <cellStyle name="Normal 17 2 5" xfId="12915" xr:uid="{00000000-0005-0000-0000-000064320000}"/>
    <cellStyle name="Normal 17 2 6" xfId="12916" xr:uid="{00000000-0005-0000-0000-000065320000}"/>
    <cellStyle name="Normal 17 2 7" xfId="12917" xr:uid="{00000000-0005-0000-0000-000066320000}"/>
    <cellStyle name="Normal 17 2 8" xfId="12918" xr:uid="{00000000-0005-0000-0000-000067320000}"/>
    <cellStyle name="Normal 17 2 9" xfId="12919" xr:uid="{00000000-0005-0000-0000-000068320000}"/>
    <cellStyle name="Normal 17 3" xfId="12920" xr:uid="{00000000-0005-0000-0000-000069320000}"/>
    <cellStyle name="Normal 17 3 2" xfId="12921" xr:uid="{00000000-0005-0000-0000-00006A320000}"/>
    <cellStyle name="Normal 17 3 2 2" xfId="12922" xr:uid="{00000000-0005-0000-0000-00006B320000}"/>
    <cellStyle name="Normal 17 3 2 2 2" xfId="12923" xr:uid="{00000000-0005-0000-0000-00006C320000}"/>
    <cellStyle name="Normal 17 3 2 3" xfId="12924" xr:uid="{00000000-0005-0000-0000-00006D320000}"/>
    <cellStyle name="Normal 17 3 2 3 2" xfId="12925" xr:uid="{00000000-0005-0000-0000-00006E320000}"/>
    <cellStyle name="Normal 17 3 2 4" xfId="12926" xr:uid="{00000000-0005-0000-0000-00006F320000}"/>
    <cellStyle name="Normal 17 4" xfId="12927" xr:uid="{00000000-0005-0000-0000-000070320000}"/>
    <cellStyle name="Normal 17 5" xfId="12928" xr:uid="{00000000-0005-0000-0000-000071320000}"/>
    <cellStyle name="Normal 17 6" xfId="12929" xr:uid="{00000000-0005-0000-0000-000072320000}"/>
    <cellStyle name="Normal 17 7" xfId="12930" xr:uid="{00000000-0005-0000-0000-000073320000}"/>
    <cellStyle name="Normal 17 8" xfId="12931" xr:uid="{00000000-0005-0000-0000-000074320000}"/>
    <cellStyle name="Normal 17 9" xfId="12932" xr:uid="{00000000-0005-0000-0000-000075320000}"/>
    <cellStyle name="Normal 18" xfId="12933" xr:uid="{00000000-0005-0000-0000-000076320000}"/>
    <cellStyle name="Normal 18 10" xfId="12934" xr:uid="{00000000-0005-0000-0000-000077320000}"/>
    <cellStyle name="Normal 18 11" xfId="12935" xr:uid="{00000000-0005-0000-0000-000078320000}"/>
    <cellStyle name="Normal 18 12" xfId="12936" xr:uid="{00000000-0005-0000-0000-000079320000}"/>
    <cellStyle name="Normal 18 13" xfId="12937" xr:uid="{00000000-0005-0000-0000-00007A320000}"/>
    <cellStyle name="Normal 18 14" xfId="12938" xr:uid="{00000000-0005-0000-0000-00007B320000}"/>
    <cellStyle name="Normal 18 15" xfId="12939" xr:uid="{00000000-0005-0000-0000-00007C320000}"/>
    <cellStyle name="Normal 18 16" xfId="12940" xr:uid="{00000000-0005-0000-0000-00007D320000}"/>
    <cellStyle name="Normal 18 17" xfId="12941" xr:uid="{00000000-0005-0000-0000-00007E320000}"/>
    <cellStyle name="Normal 18 18" xfId="12942" xr:uid="{00000000-0005-0000-0000-00007F320000}"/>
    <cellStyle name="Normal 18 2" xfId="12943" xr:uid="{00000000-0005-0000-0000-000080320000}"/>
    <cellStyle name="Normal 18 2 2" xfId="12944" xr:uid="{00000000-0005-0000-0000-000081320000}"/>
    <cellStyle name="Normal 18 3" xfId="12945" xr:uid="{00000000-0005-0000-0000-000082320000}"/>
    <cellStyle name="Normal 18 4" xfId="12946" xr:uid="{00000000-0005-0000-0000-000083320000}"/>
    <cellStyle name="Normal 18 5" xfId="12947" xr:uid="{00000000-0005-0000-0000-000084320000}"/>
    <cellStyle name="Normal 18 6" xfId="12948" xr:uid="{00000000-0005-0000-0000-000085320000}"/>
    <cellStyle name="Normal 18 7" xfId="12949" xr:uid="{00000000-0005-0000-0000-000086320000}"/>
    <cellStyle name="Normal 18 8" xfId="12950" xr:uid="{00000000-0005-0000-0000-000087320000}"/>
    <cellStyle name="Normal 18 9" xfId="12951" xr:uid="{00000000-0005-0000-0000-000088320000}"/>
    <cellStyle name="Normal 18_05-12  KH trung han 2016-2020 - Liem Thinh edited" xfId="12952" xr:uid="{00000000-0005-0000-0000-000089320000}"/>
    <cellStyle name="Normal 19" xfId="12953" xr:uid="{00000000-0005-0000-0000-00008A320000}"/>
    <cellStyle name="Normal 19 10" xfId="12954" xr:uid="{00000000-0005-0000-0000-00008B320000}"/>
    <cellStyle name="Normal 19 11" xfId="12955" xr:uid="{00000000-0005-0000-0000-00008C320000}"/>
    <cellStyle name="Normal 19 12" xfId="12956" xr:uid="{00000000-0005-0000-0000-00008D320000}"/>
    <cellStyle name="Normal 19 13" xfId="12957" xr:uid="{00000000-0005-0000-0000-00008E320000}"/>
    <cellStyle name="Normal 19 14" xfId="12958" xr:uid="{00000000-0005-0000-0000-00008F320000}"/>
    <cellStyle name="Normal 19 15" xfId="12959" xr:uid="{00000000-0005-0000-0000-000090320000}"/>
    <cellStyle name="Normal 19 16" xfId="12960" xr:uid="{00000000-0005-0000-0000-000091320000}"/>
    <cellStyle name="Normal 19 17" xfId="12961" xr:uid="{00000000-0005-0000-0000-000092320000}"/>
    <cellStyle name="Normal 19 18" xfId="12962" xr:uid="{00000000-0005-0000-0000-000093320000}"/>
    <cellStyle name="Normal 19 19" xfId="12963" xr:uid="{00000000-0005-0000-0000-000094320000}"/>
    <cellStyle name="Normal 19 2" xfId="9" xr:uid="{00000000-0005-0000-0000-000095320000}"/>
    <cellStyle name="Normal 19 2 10" xfId="12964" xr:uid="{00000000-0005-0000-0000-000096320000}"/>
    <cellStyle name="Normal 19 2 11" xfId="12965" xr:uid="{00000000-0005-0000-0000-000097320000}"/>
    <cellStyle name="Normal 19 2 12" xfId="12966" xr:uid="{00000000-0005-0000-0000-000098320000}"/>
    <cellStyle name="Normal 19 2 13" xfId="12967" xr:uid="{00000000-0005-0000-0000-000099320000}"/>
    <cellStyle name="Normal 19 2 14" xfId="12968" xr:uid="{00000000-0005-0000-0000-00009A320000}"/>
    <cellStyle name="Normal 19 2 15" xfId="12969" xr:uid="{00000000-0005-0000-0000-00009B320000}"/>
    <cellStyle name="Normal 19 2 16" xfId="12970" xr:uid="{00000000-0005-0000-0000-00009C320000}"/>
    <cellStyle name="Normal 19 2 17" xfId="12971" xr:uid="{00000000-0005-0000-0000-00009D320000}"/>
    <cellStyle name="Normal 19 2 18" xfId="12972" xr:uid="{00000000-0005-0000-0000-00009E320000}"/>
    <cellStyle name="Normal 19 2 2" xfId="12973" xr:uid="{00000000-0005-0000-0000-00009F320000}"/>
    <cellStyle name="Normal 19 2 3" xfId="12974" xr:uid="{00000000-0005-0000-0000-0000A0320000}"/>
    <cellStyle name="Normal 19 2 4" xfId="12975" xr:uid="{00000000-0005-0000-0000-0000A1320000}"/>
    <cellStyle name="Normal 19 2 5" xfId="12976" xr:uid="{00000000-0005-0000-0000-0000A2320000}"/>
    <cellStyle name="Normal 19 2 6" xfId="12977" xr:uid="{00000000-0005-0000-0000-0000A3320000}"/>
    <cellStyle name="Normal 19 2 7" xfId="12978" xr:uid="{00000000-0005-0000-0000-0000A4320000}"/>
    <cellStyle name="Normal 19 2 8" xfId="12979" xr:uid="{00000000-0005-0000-0000-0000A5320000}"/>
    <cellStyle name="Normal 19 2 9" xfId="12980" xr:uid="{00000000-0005-0000-0000-0000A6320000}"/>
    <cellStyle name="Normal 19 3" xfId="12981" xr:uid="{00000000-0005-0000-0000-0000A7320000}"/>
    <cellStyle name="Normal 19 4" xfId="12982" xr:uid="{00000000-0005-0000-0000-0000A8320000}"/>
    <cellStyle name="Normal 19 5" xfId="12983" xr:uid="{00000000-0005-0000-0000-0000A9320000}"/>
    <cellStyle name="Normal 19 6" xfId="12984" xr:uid="{00000000-0005-0000-0000-0000AA320000}"/>
    <cellStyle name="Normal 19 7" xfId="12985" xr:uid="{00000000-0005-0000-0000-0000AB320000}"/>
    <cellStyle name="Normal 19 8" xfId="12986" xr:uid="{00000000-0005-0000-0000-0000AC320000}"/>
    <cellStyle name="Normal 19 9" xfId="12987" xr:uid="{00000000-0005-0000-0000-0000AD320000}"/>
    <cellStyle name="Normal 2" xfId="3" xr:uid="{00000000-0005-0000-0000-0000AE320000}"/>
    <cellStyle name="Normal 2 10" xfId="12988" xr:uid="{00000000-0005-0000-0000-0000AF320000}"/>
    <cellStyle name="Normal 2 10 10" xfId="12989" xr:uid="{00000000-0005-0000-0000-0000B0320000}"/>
    <cellStyle name="Normal 2 10 11" xfId="12990" xr:uid="{00000000-0005-0000-0000-0000B1320000}"/>
    <cellStyle name="Normal 2 10 12" xfId="12991" xr:uid="{00000000-0005-0000-0000-0000B2320000}"/>
    <cellStyle name="Normal 2 10 13" xfId="12992" xr:uid="{00000000-0005-0000-0000-0000B3320000}"/>
    <cellStyle name="Normal 2 10 14" xfId="12993" xr:uid="{00000000-0005-0000-0000-0000B4320000}"/>
    <cellStyle name="Normal 2 10 15" xfId="12994" xr:uid="{00000000-0005-0000-0000-0000B5320000}"/>
    <cellStyle name="Normal 2 10 16" xfId="12995" xr:uid="{00000000-0005-0000-0000-0000B6320000}"/>
    <cellStyle name="Normal 2 10 17" xfId="12996" xr:uid="{00000000-0005-0000-0000-0000B7320000}"/>
    <cellStyle name="Normal 2 10 18" xfId="12997" xr:uid="{00000000-0005-0000-0000-0000B8320000}"/>
    <cellStyle name="Normal 2 10 2" xfId="12998" xr:uid="{00000000-0005-0000-0000-0000B9320000}"/>
    <cellStyle name="Normal 2 10 2 2" xfId="12999" xr:uid="{00000000-0005-0000-0000-0000BA320000}"/>
    <cellStyle name="Normal 2 10 3" xfId="13000" xr:uid="{00000000-0005-0000-0000-0000BB320000}"/>
    <cellStyle name="Normal 2 10 4" xfId="13001" xr:uid="{00000000-0005-0000-0000-0000BC320000}"/>
    <cellStyle name="Normal 2 10 5" xfId="13002" xr:uid="{00000000-0005-0000-0000-0000BD320000}"/>
    <cellStyle name="Normal 2 10 6" xfId="13003" xr:uid="{00000000-0005-0000-0000-0000BE320000}"/>
    <cellStyle name="Normal 2 10 7" xfId="13004" xr:uid="{00000000-0005-0000-0000-0000BF320000}"/>
    <cellStyle name="Normal 2 10 8" xfId="13005" xr:uid="{00000000-0005-0000-0000-0000C0320000}"/>
    <cellStyle name="Normal 2 10 9" xfId="13006" xr:uid="{00000000-0005-0000-0000-0000C1320000}"/>
    <cellStyle name="Normal 2 11" xfId="13007" xr:uid="{00000000-0005-0000-0000-0000C2320000}"/>
    <cellStyle name="Normal 2 11 10" xfId="13008" xr:uid="{00000000-0005-0000-0000-0000C3320000}"/>
    <cellStyle name="Normal 2 11 11" xfId="13009" xr:uid="{00000000-0005-0000-0000-0000C4320000}"/>
    <cellStyle name="Normal 2 11 12" xfId="13010" xr:uid="{00000000-0005-0000-0000-0000C5320000}"/>
    <cellStyle name="Normal 2 11 13" xfId="13011" xr:uid="{00000000-0005-0000-0000-0000C6320000}"/>
    <cellStyle name="Normal 2 11 14" xfId="13012" xr:uid="{00000000-0005-0000-0000-0000C7320000}"/>
    <cellStyle name="Normal 2 11 15" xfId="13013" xr:uid="{00000000-0005-0000-0000-0000C8320000}"/>
    <cellStyle name="Normal 2 11 16" xfId="13014" xr:uid="{00000000-0005-0000-0000-0000C9320000}"/>
    <cellStyle name="Normal 2 11 17" xfId="13015" xr:uid="{00000000-0005-0000-0000-0000CA320000}"/>
    <cellStyle name="Normal 2 11 18" xfId="13016" xr:uid="{00000000-0005-0000-0000-0000CB320000}"/>
    <cellStyle name="Normal 2 11 2" xfId="13017" xr:uid="{00000000-0005-0000-0000-0000CC320000}"/>
    <cellStyle name="Normal 2 11 3" xfId="13018" xr:uid="{00000000-0005-0000-0000-0000CD320000}"/>
    <cellStyle name="Normal 2 11 4" xfId="13019" xr:uid="{00000000-0005-0000-0000-0000CE320000}"/>
    <cellStyle name="Normal 2 11 5" xfId="13020" xr:uid="{00000000-0005-0000-0000-0000CF320000}"/>
    <cellStyle name="Normal 2 11 6" xfId="13021" xr:uid="{00000000-0005-0000-0000-0000D0320000}"/>
    <cellStyle name="Normal 2 11 7" xfId="13022" xr:uid="{00000000-0005-0000-0000-0000D1320000}"/>
    <cellStyle name="Normal 2 11 8" xfId="13023" xr:uid="{00000000-0005-0000-0000-0000D2320000}"/>
    <cellStyle name="Normal 2 11 9" xfId="13024" xr:uid="{00000000-0005-0000-0000-0000D3320000}"/>
    <cellStyle name="Normal 2 12" xfId="13025" xr:uid="{00000000-0005-0000-0000-0000D4320000}"/>
    <cellStyle name="Normal 2 12 10" xfId="13026" xr:uid="{00000000-0005-0000-0000-0000D5320000}"/>
    <cellStyle name="Normal 2 12 11" xfId="13027" xr:uid="{00000000-0005-0000-0000-0000D6320000}"/>
    <cellStyle name="Normal 2 12 12" xfId="13028" xr:uid="{00000000-0005-0000-0000-0000D7320000}"/>
    <cellStyle name="Normal 2 12 13" xfId="13029" xr:uid="{00000000-0005-0000-0000-0000D8320000}"/>
    <cellStyle name="Normal 2 12 14" xfId="13030" xr:uid="{00000000-0005-0000-0000-0000D9320000}"/>
    <cellStyle name="Normal 2 12 15" xfId="13031" xr:uid="{00000000-0005-0000-0000-0000DA320000}"/>
    <cellStyle name="Normal 2 12 16" xfId="13032" xr:uid="{00000000-0005-0000-0000-0000DB320000}"/>
    <cellStyle name="Normal 2 12 17" xfId="13033" xr:uid="{00000000-0005-0000-0000-0000DC320000}"/>
    <cellStyle name="Normal 2 12 18" xfId="13034" xr:uid="{00000000-0005-0000-0000-0000DD320000}"/>
    <cellStyle name="Normal 2 12 19" xfId="13035" xr:uid="{00000000-0005-0000-0000-0000DE320000}"/>
    <cellStyle name="Normal 2 12 2" xfId="13036" xr:uid="{00000000-0005-0000-0000-0000DF320000}"/>
    <cellStyle name="Normal 2 12 2 10" xfId="13037" xr:uid="{00000000-0005-0000-0000-0000E0320000}"/>
    <cellStyle name="Normal 2 12 2 11" xfId="13038" xr:uid="{00000000-0005-0000-0000-0000E1320000}"/>
    <cellStyle name="Normal 2 12 2 12" xfId="13039" xr:uid="{00000000-0005-0000-0000-0000E2320000}"/>
    <cellStyle name="Normal 2 12 2 13" xfId="13040" xr:uid="{00000000-0005-0000-0000-0000E3320000}"/>
    <cellStyle name="Normal 2 12 2 14" xfId="13041" xr:uid="{00000000-0005-0000-0000-0000E4320000}"/>
    <cellStyle name="Normal 2 12 2 15" xfId="13042" xr:uid="{00000000-0005-0000-0000-0000E5320000}"/>
    <cellStyle name="Normal 2 12 2 16" xfId="13043" xr:uid="{00000000-0005-0000-0000-0000E6320000}"/>
    <cellStyle name="Normal 2 12 2 17" xfId="13044" xr:uid="{00000000-0005-0000-0000-0000E7320000}"/>
    <cellStyle name="Normal 2 12 2 18" xfId="13045" xr:uid="{00000000-0005-0000-0000-0000E8320000}"/>
    <cellStyle name="Normal 2 12 2 19" xfId="13046" xr:uid="{00000000-0005-0000-0000-0000E9320000}"/>
    <cellStyle name="Normal 2 12 2 19 2" xfId="13047" xr:uid="{00000000-0005-0000-0000-0000EA320000}"/>
    <cellStyle name="Normal 2 12 2 19 2 2" xfId="13048" xr:uid="{00000000-0005-0000-0000-0000EB320000}"/>
    <cellStyle name="Normal 2 12 2 19 3" xfId="13049" xr:uid="{00000000-0005-0000-0000-0000EC320000}"/>
    <cellStyle name="Normal 2 12 2 2" xfId="13050" xr:uid="{00000000-0005-0000-0000-0000ED320000}"/>
    <cellStyle name="Normal 2 12 2 3" xfId="13051" xr:uid="{00000000-0005-0000-0000-0000EE320000}"/>
    <cellStyle name="Normal 2 12 2 4" xfId="13052" xr:uid="{00000000-0005-0000-0000-0000EF320000}"/>
    <cellStyle name="Normal 2 12 2 5" xfId="13053" xr:uid="{00000000-0005-0000-0000-0000F0320000}"/>
    <cellStyle name="Normal 2 12 2 6" xfId="13054" xr:uid="{00000000-0005-0000-0000-0000F1320000}"/>
    <cellStyle name="Normal 2 12 2 7" xfId="13055" xr:uid="{00000000-0005-0000-0000-0000F2320000}"/>
    <cellStyle name="Normal 2 12 2 8" xfId="13056" xr:uid="{00000000-0005-0000-0000-0000F3320000}"/>
    <cellStyle name="Normal 2 12 2 9" xfId="13057" xr:uid="{00000000-0005-0000-0000-0000F4320000}"/>
    <cellStyle name="Normal 2 12 20" xfId="13058" xr:uid="{00000000-0005-0000-0000-0000F5320000}"/>
    <cellStyle name="Normal 2 12 3" xfId="13059" xr:uid="{00000000-0005-0000-0000-0000F6320000}"/>
    <cellStyle name="Normal 2 12 3 10" xfId="13060" xr:uid="{00000000-0005-0000-0000-0000F7320000}"/>
    <cellStyle name="Normal 2 12 3 11" xfId="13061" xr:uid="{00000000-0005-0000-0000-0000F8320000}"/>
    <cellStyle name="Normal 2 12 3 12" xfId="13062" xr:uid="{00000000-0005-0000-0000-0000F9320000}"/>
    <cellStyle name="Normal 2 12 3 13" xfId="13063" xr:uid="{00000000-0005-0000-0000-0000FA320000}"/>
    <cellStyle name="Normal 2 12 3 14" xfId="13064" xr:uid="{00000000-0005-0000-0000-0000FB320000}"/>
    <cellStyle name="Normal 2 12 3 15" xfId="13065" xr:uid="{00000000-0005-0000-0000-0000FC320000}"/>
    <cellStyle name="Normal 2 12 3 16" xfId="13066" xr:uid="{00000000-0005-0000-0000-0000FD320000}"/>
    <cellStyle name="Normal 2 12 3 17" xfId="13067" xr:uid="{00000000-0005-0000-0000-0000FE320000}"/>
    <cellStyle name="Normal 2 12 3 18" xfId="13068" xr:uid="{00000000-0005-0000-0000-0000FF320000}"/>
    <cellStyle name="Normal 2 12 3 2" xfId="13069" xr:uid="{00000000-0005-0000-0000-000000330000}"/>
    <cellStyle name="Normal 2 12 3 3" xfId="13070" xr:uid="{00000000-0005-0000-0000-000001330000}"/>
    <cellStyle name="Normal 2 12 3 4" xfId="13071" xr:uid="{00000000-0005-0000-0000-000002330000}"/>
    <cellStyle name="Normal 2 12 3 5" xfId="13072" xr:uid="{00000000-0005-0000-0000-000003330000}"/>
    <cellStyle name="Normal 2 12 3 6" xfId="13073" xr:uid="{00000000-0005-0000-0000-000004330000}"/>
    <cellStyle name="Normal 2 12 3 7" xfId="13074" xr:uid="{00000000-0005-0000-0000-000005330000}"/>
    <cellStyle name="Normal 2 12 3 8" xfId="13075" xr:uid="{00000000-0005-0000-0000-000006330000}"/>
    <cellStyle name="Normal 2 12 3 9" xfId="13076" xr:uid="{00000000-0005-0000-0000-000007330000}"/>
    <cellStyle name="Normal 2 12 4" xfId="13077" xr:uid="{00000000-0005-0000-0000-000008330000}"/>
    <cellStyle name="Normal 2 12 5" xfId="13078" xr:uid="{00000000-0005-0000-0000-000009330000}"/>
    <cellStyle name="Normal 2 12 6" xfId="13079" xr:uid="{00000000-0005-0000-0000-00000A330000}"/>
    <cellStyle name="Normal 2 12 7" xfId="13080" xr:uid="{00000000-0005-0000-0000-00000B330000}"/>
    <cellStyle name="Normal 2 12 8" xfId="13081" xr:uid="{00000000-0005-0000-0000-00000C330000}"/>
    <cellStyle name="Normal 2 12 9" xfId="13082" xr:uid="{00000000-0005-0000-0000-00000D330000}"/>
    <cellStyle name="Normal 2 13" xfId="13083" xr:uid="{00000000-0005-0000-0000-00000E330000}"/>
    <cellStyle name="Normal 2 13 10" xfId="13084" xr:uid="{00000000-0005-0000-0000-00000F330000}"/>
    <cellStyle name="Normal 2 13 11" xfId="13085" xr:uid="{00000000-0005-0000-0000-000010330000}"/>
    <cellStyle name="Normal 2 13 12" xfId="13086" xr:uid="{00000000-0005-0000-0000-000011330000}"/>
    <cellStyle name="Normal 2 13 13" xfId="13087" xr:uid="{00000000-0005-0000-0000-000012330000}"/>
    <cellStyle name="Normal 2 13 14" xfId="13088" xr:uid="{00000000-0005-0000-0000-000013330000}"/>
    <cellStyle name="Normal 2 13 15" xfId="13089" xr:uid="{00000000-0005-0000-0000-000014330000}"/>
    <cellStyle name="Normal 2 13 16" xfId="13090" xr:uid="{00000000-0005-0000-0000-000015330000}"/>
    <cellStyle name="Normal 2 13 17" xfId="13091" xr:uid="{00000000-0005-0000-0000-000016330000}"/>
    <cellStyle name="Normal 2 13 18" xfId="13092" xr:uid="{00000000-0005-0000-0000-000017330000}"/>
    <cellStyle name="Normal 2 13 2" xfId="13093" xr:uid="{00000000-0005-0000-0000-000018330000}"/>
    <cellStyle name="Normal 2 13 3" xfId="13094" xr:uid="{00000000-0005-0000-0000-000019330000}"/>
    <cellStyle name="Normal 2 13 4" xfId="13095" xr:uid="{00000000-0005-0000-0000-00001A330000}"/>
    <cellStyle name="Normal 2 13 5" xfId="13096" xr:uid="{00000000-0005-0000-0000-00001B330000}"/>
    <cellStyle name="Normal 2 13 6" xfId="13097" xr:uid="{00000000-0005-0000-0000-00001C330000}"/>
    <cellStyle name="Normal 2 13 7" xfId="13098" xr:uid="{00000000-0005-0000-0000-00001D330000}"/>
    <cellStyle name="Normal 2 13 8" xfId="13099" xr:uid="{00000000-0005-0000-0000-00001E330000}"/>
    <cellStyle name="Normal 2 13 9" xfId="13100" xr:uid="{00000000-0005-0000-0000-00001F330000}"/>
    <cellStyle name="Normal 2 14" xfId="13101" xr:uid="{00000000-0005-0000-0000-000020330000}"/>
    <cellStyle name="Normal 2 14 10" xfId="13102" xr:uid="{00000000-0005-0000-0000-000021330000}"/>
    <cellStyle name="Normal 2 14 11" xfId="13103" xr:uid="{00000000-0005-0000-0000-000022330000}"/>
    <cellStyle name="Normal 2 14 12" xfId="13104" xr:uid="{00000000-0005-0000-0000-000023330000}"/>
    <cellStyle name="Normal 2 14 13" xfId="13105" xr:uid="{00000000-0005-0000-0000-000024330000}"/>
    <cellStyle name="Normal 2 14 14" xfId="13106" xr:uid="{00000000-0005-0000-0000-000025330000}"/>
    <cellStyle name="Normal 2 14 15" xfId="13107" xr:uid="{00000000-0005-0000-0000-000026330000}"/>
    <cellStyle name="Normal 2 14 16" xfId="13108" xr:uid="{00000000-0005-0000-0000-000027330000}"/>
    <cellStyle name="Normal 2 14 17" xfId="13109" xr:uid="{00000000-0005-0000-0000-000028330000}"/>
    <cellStyle name="Normal 2 14 18" xfId="13110" xr:uid="{00000000-0005-0000-0000-000029330000}"/>
    <cellStyle name="Normal 2 14 19" xfId="13111" xr:uid="{00000000-0005-0000-0000-00002A330000}"/>
    <cellStyle name="Normal 2 14 2" xfId="13112" xr:uid="{00000000-0005-0000-0000-00002B330000}"/>
    <cellStyle name="Normal 2 14 2 10" xfId="13113" xr:uid="{00000000-0005-0000-0000-00002C330000}"/>
    <cellStyle name="Normal 2 14 2 11" xfId="13114" xr:uid="{00000000-0005-0000-0000-00002D330000}"/>
    <cellStyle name="Normal 2 14 2 12" xfId="13115" xr:uid="{00000000-0005-0000-0000-00002E330000}"/>
    <cellStyle name="Normal 2 14 2 13" xfId="13116" xr:uid="{00000000-0005-0000-0000-00002F330000}"/>
    <cellStyle name="Normal 2 14 2 14" xfId="13117" xr:uid="{00000000-0005-0000-0000-000030330000}"/>
    <cellStyle name="Normal 2 14 2 15" xfId="13118" xr:uid="{00000000-0005-0000-0000-000031330000}"/>
    <cellStyle name="Normal 2 14 2 16" xfId="13119" xr:uid="{00000000-0005-0000-0000-000032330000}"/>
    <cellStyle name="Normal 2 14 2 17" xfId="13120" xr:uid="{00000000-0005-0000-0000-000033330000}"/>
    <cellStyle name="Normal 2 14 2 18" xfId="13121" xr:uid="{00000000-0005-0000-0000-000034330000}"/>
    <cellStyle name="Normal 2 14 2 2" xfId="13122" xr:uid="{00000000-0005-0000-0000-000035330000}"/>
    <cellStyle name="Normal 2 14 2 3" xfId="13123" xr:uid="{00000000-0005-0000-0000-000036330000}"/>
    <cellStyle name="Normal 2 14 2 4" xfId="13124" xr:uid="{00000000-0005-0000-0000-000037330000}"/>
    <cellStyle name="Normal 2 14 2 5" xfId="13125" xr:uid="{00000000-0005-0000-0000-000038330000}"/>
    <cellStyle name="Normal 2 14 2 6" xfId="13126" xr:uid="{00000000-0005-0000-0000-000039330000}"/>
    <cellStyle name="Normal 2 14 2 7" xfId="13127" xr:uid="{00000000-0005-0000-0000-00003A330000}"/>
    <cellStyle name="Normal 2 14 2 8" xfId="13128" xr:uid="{00000000-0005-0000-0000-00003B330000}"/>
    <cellStyle name="Normal 2 14 2 9" xfId="13129" xr:uid="{00000000-0005-0000-0000-00003C330000}"/>
    <cellStyle name="Normal 2 14 3" xfId="13130" xr:uid="{00000000-0005-0000-0000-00003D330000}"/>
    <cellStyle name="Normal 2 14 4" xfId="13131" xr:uid="{00000000-0005-0000-0000-00003E330000}"/>
    <cellStyle name="Normal 2 14 5" xfId="13132" xr:uid="{00000000-0005-0000-0000-00003F330000}"/>
    <cellStyle name="Normal 2 14 6" xfId="13133" xr:uid="{00000000-0005-0000-0000-000040330000}"/>
    <cellStyle name="Normal 2 14 7" xfId="13134" xr:uid="{00000000-0005-0000-0000-000041330000}"/>
    <cellStyle name="Normal 2 14 8" xfId="13135" xr:uid="{00000000-0005-0000-0000-000042330000}"/>
    <cellStyle name="Normal 2 14 9" xfId="13136" xr:uid="{00000000-0005-0000-0000-000043330000}"/>
    <cellStyle name="Normal 2 14_Phuongangiao 1-giaoxulykythuat" xfId="13137" xr:uid="{00000000-0005-0000-0000-000044330000}"/>
    <cellStyle name="Normal 2 15" xfId="13138" xr:uid="{00000000-0005-0000-0000-000045330000}"/>
    <cellStyle name="Normal 2 15 10" xfId="13139" xr:uid="{00000000-0005-0000-0000-000046330000}"/>
    <cellStyle name="Normal 2 15 11" xfId="13140" xr:uid="{00000000-0005-0000-0000-000047330000}"/>
    <cellStyle name="Normal 2 15 12" xfId="13141" xr:uid="{00000000-0005-0000-0000-000048330000}"/>
    <cellStyle name="Normal 2 15 13" xfId="13142" xr:uid="{00000000-0005-0000-0000-000049330000}"/>
    <cellStyle name="Normal 2 15 14" xfId="13143" xr:uid="{00000000-0005-0000-0000-00004A330000}"/>
    <cellStyle name="Normal 2 15 15" xfId="13144" xr:uid="{00000000-0005-0000-0000-00004B330000}"/>
    <cellStyle name="Normal 2 15 16" xfId="13145" xr:uid="{00000000-0005-0000-0000-00004C330000}"/>
    <cellStyle name="Normal 2 15 17" xfId="13146" xr:uid="{00000000-0005-0000-0000-00004D330000}"/>
    <cellStyle name="Normal 2 15 18" xfId="13147" xr:uid="{00000000-0005-0000-0000-00004E330000}"/>
    <cellStyle name="Normal 2 15 2" xfId="13148" xr:uid="{00000000-0005-0000-0000-00004F330000}"/>
    <cellStyle name="Normal 2 15 3" xfId="13149" xr:uid="{00000000-0005-0000-0000-000050330000}"/>
    <cellStyle name="Normal 2 15 4" xfId="13150" xr:uid="{00000000-0005-0000-0000-000051330000}"/>
    <cellStyle name="Normal 2 15 5" xfId="13151" xr:uid="{00000000-0005-0000-0000-000052330000}"/>
    <cellStyle name="Normal 2 15 6" xfId="13152" xr:uid="{00000000-0005-0000-0000-000053330000}"/>
    <cellStyle name="Normal 2 15 7" xfId="13153" xr:uid="{00000000-0005-0000-0000-000054330000}"/>
    <cellStyle name="Normal 2 15 8" xfId="13154" xr:uid="{00000000-0005-0000-0000-000055330000}"/>
    <cellStyle name="Normal 2 15 9" xfId="13155" xr:uid="{00000000-0005-0000-0000-000056330000}"/>
    <cellStyle name="Normal 2 16" xfId="13156" xr:uid="{00000000-0005-0000-0000-000057330000}"/>
    <cellStyle name="Normal 2 16 10" xfId="13157" xr:uid="{00000000-0005-0000-0000-000058330000}"/>
    <cellStyle name="Normal 2 16 11" xfId="13158" xr:uid="{00000000-0005-0000-0000-000059330000}"/>
    <cellStyle name="Normal 2 16 12" xfId="13159" xr:uid="{00000000-0005-0000-0000-00005A330000}"/>
    <cellStyle name="Normal 2 16 13" xfId="13160" xr:uid="{00000000-0005-0000-0000-00005B330000}"/>
    <cellStyle name="Normal 2 16 14" xfId="13161" xr:uid="{00000000-0005-0000-0000-00005C330000}"/>
    <cellStyle name="Normal 2 16 15" xfId="13162" xr:uid="{00000000-0005-0000-0000-00005D330000}"/>
    <cellStyle name="Normal 2 16 16" xfId="13163" xr:uid="{00000000-0005-0000-0000-00005E330000}"/>
    <cellStyle name="Normal 2 16 17" xfId="13164" xr:uid="{00000000-0005-0000-0000-00005F330000}"/>
    <cellStyle name="Normal 2 16 18" xfId="13165" xr:uid="{00000000-0005-0000-0000-000060330000}"/>
    <cellStyle name="Normal 2 16 2" xfId="13166" xr:uid="{00000000-0005-0000-0000-000061330000}"/>
    <cellStyle name="Normal 2 16 3" xfId="13167" xr:uid="{00000000-0005-0000-0000-000062330000}"/>
    <cellStyle name="Normal 2 16 4" xfId="13168" xr:uid="{00000000-0005-0000-0000-000063330000}"/>
    <cellStyle name="Normal 2 16 5" xfId="13169" xr:uid="{00000000-0005-0000-0000-000064330000}"/>
    <cellStyle name="Normal 2 16 6" xfId="13170" xr:uid="{00000000-0005-0000-0000-000065330000}"/>
    <cellStyle name="Normal 2 16 7" xfId="13171" xr:uid="{00000000-0005-0000-0000-000066330000}"/>
    <cellStyle name="Normal 2 16 8" xfId="13172" xr:uid="{00000000-0005-0000-0000-000067330000}"/>
    <cellStyle name="Normal 2 16 9" xfId="13173" xr:uid="{00000000-0005-0000-0000-000068330000}"/>
    <cellStyle name="Normal 2 17" xfId="13174" xr:uid="{00000000-0005-0000-0000-000069330000}"/>
    <cellStyle name="Normal 2 17 10" xfId="13175" xr:uid="{00000000-0005-0000-0000-00006A330000}"/>
    <cellStyle name="Normal 2 17 11" xfId="13176" xr:uid="{00000000-0005-0000-0000-00006B330000}"/>
    <cellStyle name="Normal 2 17 12" xfId="13177" xr:uid="{00000000-0005-0000-0000-00006C330000}"/>
    <cellStyle name="Normal 2 17 13" xfId="13178" xr:uid="{00000000-0005-0000-0000-00006D330000}"/>
    <cellStyle name="Normal 2 17 14" xfId="13179" xr:uid="{00000000-0005-0000-0000-00006E330000}"/>
    <cellStyle name="Normal 2 17 15" xfId="13180" xr:uid="{00000000-0005-0000-0000-00006F330000}"/>
    <cellStyle name="Normal 2 17 16" xfId="13181" xr:uid="{00000000-0005-0000-0000-000070330000}"/>
    <cellStyle name="Normal 2 17 17" xfId="13182" xr:uid="{00000000-0005-0000-0000-000071330000}"/>
    <cellStyle name="Normal 2 17 18" xfId="13183" xr:uid="{00000000-0005-0000-0000-000072330000}"/>
    <cellStyle name="Normal 2 17 2" xfId="13184" xr:uid="{00000000-0005-0000-0000-000073330000}"/>
    <cellStyle name="Normal 2 17 3" xfId="13185" xr:uid="{00000000-0005-0000-0000-000074330000}"/>
    <cellStyle name="Normal 2 17 4" xfId="13186" xr:uid="{00000000-0005-0000-0000-000075330000}"/>
    <cellStyle name="Normal 2 17 5" xfId="13187" xr:uid="{00000000-0005-0000-0000-000076330000}"/>
    <cellStyle name="Normal 2 17 6" xfId="13188" xr:uid="{00000000-0005-0000-0000-000077330000}"/>
    <cellStyle name="Normal 2 17 7" xfId="13189" xr:uid="{00000000-0005-0000-0000-000078330000}"/>
    <cellStyle name="Normal 2 17 8" xfId="13190" xr:uid="{00000000-0005-0000-0000-000079330000}"/>
    <cellStyle name="Normal 2 17 9" xfId="13191" xr:uid="{00000000-0005-0000-0000-00007A330000}"/>
    <cellStyle name="Normal 2 18" xfId="13192" xr:uid="{00000000-0005-0000-0000-00007B330000}"/>
    <cellStyle name="Normal 2 18 10" xfId="13193" xr:uid="{00000000-0005-0000-0000-00007C330000}"/>
    <cellStyle name="Normal 2 18 11" xfId="13194" xr:uid="{00000000-0005-0000-0000-00007D330000}"/>
    <cellStyle name="Normal 2 18 12" xfId="13195" xr:uid="{00000000-0005-0000-0000-00007E330000}"/>
    <cellStyle name="Normal 2 18 13" xfId="13196" xr:uid="{00000000-0005-0000-0000-00007F330000}"/>
    <cellStyle name="Normal 2 18 14" xfId="13197" xr:uid="{00000000-0005-0000-0000-000080330000}"/>
    <cellStyle name="Normal 2 18 15" xfId="13198" xr:uid="{00000000-0005-0000-0000-000081330000}"/>
    <cellStyle name="Normal 2 18 16" xfId="13199" xr:uid="{00000000-0005-0000-0000-000082330000}"/>
    <cellStyle name="Normal 2 18 17" xfId="13200" xr:uid="{00000000-0005-0000-0000-000083330000}"/>
    <cellStyle name="Normal 2 18 18" xfId="13201" xr:uid="{00000000-0005-0000-0000-000084330000}"/>
    <cellStyle name="Normal 2 18 2" xfId="13202" xr:uid="{00000000-0005-0000-0000-000085330000}"/>
    <cellStyle name="Normal 2 18 3" xfId="13203" xr:uid="{00000000-0005-0000-0000-000086330000}"/>
    <cellStyle name="Normal 2 18 4" xfId="13204" xr:uid="{00000000-0005-0000-0000-000087330000}"/>
    <cellStyle name="Normal 2 18 5" xfId="13205" xr:uid="{00000000-0005-0000-0000-000088330000}"/>
    <cellStyle name="Normal 2 18 6" xfId="13206" xr:uid="{00000000-0005-0000-0000-000089330000}"/>
    <cellStyle name="Normal 2 18 7" xfId="13207" xr:uid="{00000000-0005-0000-0000-00008A330000}"/>
    <cellStyle name="Normal 2 18 8" xfId="13208" xr:uid="{00000000-0005-0000-0000-00008B330000}"/>
    <cellStyle name="Normal 2 18 9" xfId="13209" xr:uid="{00000000-0005-0000-0000-00008C330000}"/>
    <cellStyle name="Normal 2 19" xfId="13210" xr:uid="{00000000-0005-0000-0000-00008D330000}"/>
    <cellStyle name="Normal 2 19 10" xfId="13211" xr:uid="{00000000-0005-0000-0000-00008E330000}"/>
    <cellStyle name="Normal 2 19 11" xfId="13212" xr:uid="{00000000-0005-0000-0000-00008F330000}"/>
    <cellStyle name="Normal 2 19 12" xfId="13213" xr:uid="{00000000-0005-0000-0000-000090330000}"/>
    <cellStyle name="Normal 2 19 13" xfId="13214" xr:uid="{00000000-0005-0000-0000-000091330000}"/>
    <cellStyle name="Normal 2 19 14" xfId="13215" xr:uid="{00000000-0005-0000-0000-000092330000}"/>
    <cellStyle name="Normal 2 19 15" xfId="13216" xr:uid="{00000000-0005-0000-0000-000093330000}"/>
    <cellStyle name="Normal 2 19 16" xfId="13217" xr:uid="{00000000-0005-0000-0000-000094330000}"/>
    <cellStyle name="Normal 2 19 17" xfId="13218" xr:uid="{00000000-0005-0000-0000-000095330000}"/>
    <cellStyle name="Normal 2 19 18" xfId="13219" xr:uid="{00000000-0005-0000-0000-000096330000}"/>
    <cellStyle name="Normal 2 19 19" xfId="13220" xr:uid="{00000000-0005-0000-0000-000097330000}"/>
    <cellStyle name="Normal 2 19 2" xfId="13221" xr:uid="{00000000-0005-0000-0000-000098330000}"/>
    <cellStyle name="Normal 2 19 2 10" xfId="13222" xr:uid="{00000000-0005-0000-0000-000099330000}"/>
    <cellStyle name="Normal 2 19 2 11" xfId="13223" xr:uid="{00000000-0005-0000-0000-00009A330000}"/>
    <cellStyle name="Normal 2 19 2 12" xfId="13224" xr:uid="{00000000-0005-0000-0000-00009B330000}"/>
    <cellStyle name="Normal 2 19 2 13" xfId="13225" xr:uid="{00000000-0005-0000-0000-00009C330000}"/>
    <cellStyle name="Normal 2 19 2 14" xfId="13226" xr:uid="{00000000-0005-0000-0000-00009D330000}"/>
    <cellStyle name="Normal 2 19 2 15" xfId="13227" xr:uid="{00000000-0005-0000-0000-00009E330000}"/>
    <cellStyle name="Normal 2 19 2 16" xfId="13228" xr:uid="{00000000-0005-0000-0000-00009F330000}"/>
    <cellStyle name="Normal 2 19 2 17" xfId="13229" xr:uid="{00000000-0005-0000-0000-0000A0330000}"/>
    <cellStyle name="Normal 2 19 2 18" xfId="13230" xr:uid="{00000000-0005-0000-0000-0000A1330000}"/>
    <cellStyle name="Normal 2 19 2 2" xfId="13231" xr:uid="{00000000-0005-0000-0000-0000A2330000}"/>
    <cellStyle name="Normal 2 19 2 3" xfId="13232" xr:uid="{00000000-0005-0000-0000-0000A3330000}"/>
    <cellStyle name="Normal 2 19 2 4" xfId="13233" xr:uid="{00000000-0005-0000-0000-0000A4330000}"/>
    <cellStyle name="Normal 2 19 2 5" xfId="13234" xr:uid="{00000000-0005-0000-0000-0000A5330000}"/>
    <cellStyle name="Normal 2 19 2 6" xfId="13235" xr:uid="{00000000-0005-0000-0000-0000A6330000}"/>
    <cellStyle name="Normal 2 19 2 7" xfId="13236" xr:uid="{00000000-0005-0000-0000-0000A7330000}"/>
    <cellStyle name="Normal 2 19 2 8" xfId="13237" xr:uid="{00000000-0005-0000-0000-0000A8330000}"/>
    <cellStyle name="Normal 2 19 2 9" xfId="13238" xr:uid="{00000000-0005-0000-0000-0000A9330000}"/>
    <cellStyle name="Normal 2 19 3" xfId="13239" xr:uid="{00000000-0005-0000-0000-0000AA330000}"/>
    <cellStyle name="Normal 2 19 4" xfId="13240" xr:uid="{00000000-0005-0000-0000-0000AB330000}"/>
    <cellStyle name="Normal 2 19 5" xfId="13241" xr:uid="{00000000-0005-0000-0000-0000AC330000}"/>
    <cellStyle name="Normal 2 19 6" xfId="13242" xr:uid="{00000000-0005-0000-0000-0000AD330000}"/>
    <cellStyle name="Normal 2 19 7" xfId="13243" xr:uid="{00000000-0005-0000-0000-0000AE330000}"/>
    <cellStyle name="Normal 2 19 8" xfId="13244" xr:uid="{00000000-0005-0000-0000-0000AF330000}"/>
    <cellStyle name="Normal 2 19 9" xfId="13245" xr:uid="{00000000-0005-0000-0000-0000B0330000}"/>
    <cellStyle name="Normal 2 2" xfId="11" xr:uid="{00000000-0005-0000-0000-0000B1330000}"/>
    <cellStyle name="Normal 2 2 10" xfId="13246" xr:uid="{00000000-0005-0000-0000-0000B2330000}"/>
    <cellStyle name="Normal 2 2 10 10" xfId="13247" xr:uid="{00000000-0005-0000-0000-0000B3330000}"/>
    <cellStyle name="Normal 2 2 10 11" xfId="13248" xr:uid="{00000000-0005-0000-0000-0000B4330000}"/>
    <cellStyle name="Normal 2 2 10 12" xfId="13249" xr:uid="{00000000-0005-0000-0000-0000B5330000}"/>
    <cellStyle name="Normal 2 2 10 13" xfId="13250" xr:uid="{00000000-0005-0000-0000-0000B6330000}"/>
    <cellStyle name="Normal 2 2 10 14" xfId="13251" xr:uid="{00000000-0005-0000-0000-0000B7330000}"/>
    <cellStyle name="Normal 2 2 10 15" xfId="13252" xr:uid="{00000000-0005-0000-0000-0000B8330000}"/>
    <cellStyle name="Normal 2 2 10 16" xfId="13253" xr:uid="{00000000-0005-0000-0000-0000B9330000}"/>
    <cellStyle name="Normal 2 2 10 17" xfId="13254" xr:uid="{00000000-0005-0000-0000-0000BA330000}"/>
    <cellStyle name="Normal 2 2 10 18" xfId="13255" xr:uid="{00000000-0005-0000-0000-0000BB330000}"/>
    <cellStyle name="Normal 2 2 10 19" xfId="13256" xr:uid="{00000000-0005-0000-0000-0000BC330000}"/>
    <cellStyle name="Normal 2 2 10 2" xfId="13257" xr:uid="{00000000-0005-0000-0000-0000BD330000}"/>
    <cellStyle name="Normal 2 2 10 2 10" xfId="13258" xr:uid="{00000000-0005-0000-0000-0000BE330000}"/>
    <cellStyle name="Normal 2 2 10 2 11" xfId="13259" xr:uid="{00000000-0005-0000-0000-0000BF330000}"/>
    <cellStyle name="Normal 2 2 10 2 12" xfId="13260" xr:uid="{00000000-0005-0000-0000-0000C0330000}"/>
    <cellStyle name="Normal 2 2 10 2 13" xfId="13261" xr:uid="{00000000-0005-0000-0000-0000C1330000}"/>
    <cellStyle name="Normal 2 2 10 2 14" xfId="13262" xr:uid="{00000000-0005-0000-0000-0000C2330000}"/>
    <cellStyle name="Normal 2 2 10 2 15" xfId="13263" xr:uid="{00000000-0005-0000-0000-0000C3330000}"/>
    <cellStyle name="Normal 2 2 10 2 16" xfId="13264" xr:uid="{00000000-0005-0000-0000-0000C4330000}"/>
    <cellStyle name="Normal 2 2 10 2 17" xfId="13265" xr:uid="{00000000-0005-0000-0000-0000C5330000}"/>
    <cellStyle name="Normal 2 2 10 2 18" xfId="13266" xr:uid="{00000000-0005-0000-0000-0000C6330000}"/>
    <cellStyle name="Normal 2 2 10 2 2" xfId="13267" xr:uid="{00000000-0005-0000-0000-0000C7330000}"/>
    <cellStyle name="Normal 2 2 10 2 3" xfId="13268" xr:uid="{00000000-0005-0000-0000-0000C8330000}"/>
    <cellStyle name="Normal 2 2 10 2 4" xfId="13269" xr:uid="{00000000-0005-0000-0000-0000C9330000}"/>
    <cellStyle name="Normal 2 2 10 2 5" xfId="13270" xr:uid="{00000000-0005-0000-0000-0000CA330000}"/>
    <cellStyle name="Normal 2 2 10 2 6" xfId="13271" xr:uid="{00000000-0005-0000-0000-0000CB330000}"/>
    <cellStyle name="Normal 2 2 10 2 7" xfId="13272" xr:uid="{00000000-0005-0000-0000-0000CC330000}"/>
    <cellStyle name="Normal 2 2 10 2 8" xfId="13273" xr:uid="{00000000-0005-0000-0000-0000CD330000}"/>
    <cellStyle name="Normal 2 2 10 2 9" xfId="13274" xr:uid="{00000000-0005-0000-0000-0000CE330000}"/>
    <cellStyle name="Normal 2 2 10 20" xfId="13275" xr:uid="{00000000-0005-0000-0000-0000CF330000}"/>
    <cellStyle name="Normal 2 2 10 21" xfId="13276" xr:uid="{00000000-0005-0000-0000-0000D0330000}"/>
    <cellStyle name="Normal 2 2 10 21 2" xfId="13277" xr:uid="{00000000-0005-0000-0000-0000D1330000}"/>
    <cellStyle name="Normal 2 2 10 3" xfId="13278" xr:uid="{00000000-0005-0000-0000-0000D2330000}"/>
    <cellStyle name="Normal 2 2 10 4" xfId="13279" xr:uid="{00000000-0005-0000-0000-0000D3330000}"/>
    <cellStyle name="Normal 2 2 10 5" xfId="13280" xr:uid="{00000000-0005-0000-0000-0000D4330000}"/>
    <cellStyle name="Normal 2 2 10 6" xfId="13281" xr:uid="{00000000-0005-0000-0000-0000D5330000}"/>
    <cellStyle name="Normal 2 2 10 7" xfId="13282" xr:uid="{00000000-0005-0000-0000-0000D6330000}"/>
    <cellStyle name="Normal 2 2 10 8" xfId="13283" xr:uid="{00000000-0005-0000-0000-0000D7330000}"/>
    <cellStyle name="Normal 2 2 10 9" xfId="13284" xr:uid="{00000000-0005-0000-0000-0000D8330000}"/>
    <cellStyle name="Normal 2 2 11" xfId="13285" xr:uid="{00000000-0005-0000-0000-0000D9330000}"/>
    <cellStyle name="Normal 2 2 11 10" xfId="13286" xr:uid="{00000000-0005-0000-0000-0000DA330000}"/>
    <cellStyle name="Normal 2 2 11 11" xfId="13287" xr:uid="{00000000-0005-0000-0000-0000DB330000}"/>
    <cellStyle name="Normal 2 2 11 12" xfId="13288" xr:uid="{00000000-0005-0000-0000-0000DC330000}"/>
    <cellStyle name="Normal 2 2 11 13" xfId="13289" xr:uid="{00000000-0005-0000-0000-0000DD330000}"/>
    <cellStyle name="Normal 2 2 11 14" xfId="13290" xr:uid="{00000000-0005-0000-0000-0000DE330000}"/>
    <cellStyle name="Normal 2 2 11 15" xfId="13291" xr:uid="{00000000-0005-0000-0000-0000DF330000}"/>
    <cellStyle name="Normal 2 2 11 16" xfId="13292" xr:uid="{00000000-0005-0000-0000-0000E0330000}"/>
    <cellStyle name="Normal 2 2 11 17" xfId="13293" xr:uid="{00000000-0005-0000-0000-0000E1330000}"/>
    <cellStyle name="Normal 2 2 11 18" xfId="13294" xr:uid="{00000000-0005-0000-0000-0000E2330000}"/>
    <cellStyle name="Normal 2 2 11 2" xfId="13295" xr:uid="{00000000-0005-0000-0000-0000E3330000}"/>
    <cellStyle name="Normal 2 2 11 3" xfId="13296" xr:uid="{00000000-0005-0000-0000-0000E4330000}"/>
    <cellStyle name="Normal 2 2 11 4" xfId="13297" xr:uid="{00000000-0005-0000-0000-0000E5330000}"/>
    <cellStyle name="Normal 2 2 11 5" xfId="13298" xr:uid="{00000000-0005-0000-0000-0000E6330000}"/>
    <cellStyle name="Normal 2 2 11 6" xfId="13299" xr:uid="{00000000-0005-0000-0000-0000E7330000}"/>
    <cellStyle name="Normal 2 2 11 7" xfId="13300" xr:uid="{00000000-0005-0000-0000-0000E8330000}"/>
    <cellStyle name="Normal 2 2 11 8" xfId="13301" xr:uid="{00000000-0005-0000-0000-0000E9330000}"/>
    <cellStyle name="Normal 2 2 11 9" xfId="13302" xr:uid="{00000000-0005-0000-0000-0000EA330000}"/>
    <cellStyle name="Normal 2 2 12" xfId="13303" xr:uid="{00000000-0005-0000-0000-0000EB330000}"/>
    <cellStyle name="Normal 2 2 12 10" xfId="13304" xr:uid="{00000000-0005-0000-0000-0000EC330000}"/>
    <cellStyle name="Normal 2 2 12 11" xfId="13305" xr:uid="{00000000-0005-0000-0000-0000ED330000}"/>
    <cellStyle name="Normal 2 2 12 12" xfId="13306" xr:uid="{00000000-0005-0000-0000-0000EE330000}"/>
    <cellStyle name="Normal 2 2 12 13" xfId="13307" xr:uid="{00000000-0005-0000-0000-0000EF330000}"/>
    <cellStyle name="Normal 2 2 12 14" xfId="13308" xr:uid="{00000000-0005-0000-0000-0000F0330000}"/>
    <cellStyle name="Normal 2 2 12 15" xfId="13309" xr:uid="{00000000-0005-0000-0000-0000F1330000}"/>
    <cellStyle name="Normal 2 2 12 16" xfId="13310" xr:uid="{00000000-0005-0000-0000-0000F2330000}"/>
    <cellStyle name="Normal 2 2 12 17" xfId="13311" xr:uid="{00000000-0005-0000-0000-0000F3330000}"/>
    <cellStyle name="Normal 2 2 12 18" xfId="13312" xr:uid="{00000000-0005-0000-0000-0000F4330000}"/>
    <cellStyle name="Normal 2 2 12 2" xfId="13313" xr:uid="{00000000-0005-0000-0000-0000F5330000}"/>
    <cellStyle name="Normal 2 2 12 3" xfId="13314" xr:uid="{00000000-0005-0000-0000-0000F6330000}"/>
    <cellStyle name="Normal 2 2 12 4" xfId="13315" xr:uid="{00000000-0005-0000-0000-0000F7330000}"/>
    <cellStyle name="Normal 2 2 12 5" xfId="13316" xr:uid="{00000000-0005-0000-0000-0000F8330000}"/>
    <cellStyle name="Normal 2 2 12 6" xfId="13317" xr:uid="{00000000-0005-0000-0000-0000F9330000}"/>
    <cellStyle name="Normal 2 2 12 7" xfId="13318" xr:uid="{00000000-0005-0000-0000-0000FA330000}"/>
    <cellStyle name="Normal 2 2 12 8" xfId="13319" xr:uid="{00000000-0005-0000-0000-0000FB330000}"/>
    <cellStyle name="Normal 2 2 12 9" xfId="13320" xr:uid="{00000000-0005-0000-0000-0000FC330000}"/>
    <cellStyle name="Normal 2 2 13" xfId="13321" xr:uid="{00000000-0005-0000-0000-0000FD330000}"/>
    <cellStyle name="Normal 2 2 13 10" xfId="13322" xr:uid="{00000000-0005-0000-0000-0000FE330000}"/>
    <cellStyle name="Normal 2 2 13 11" xfId="13323" xr:uid="{00000000-0005-0000-0000-0000FF330000}"/>
    <cellStyle name="Normal 2 2 13 12" xfId="13324" xr:uid="{00000000-0005-0000-0000-000000340000}"/>
    <cellStyle name="Normal 2 2 13 13" xfId="13325" xr:uid="{00000000-0005-0000-0000-000001340000}"/>
    <cellStyle name="Normal 2 2 13 14" xfId="13326" xr:uid="{00000000-0005-0000-0000-000002340000}"/>
    <cellStyle name="Normal 2 2 13 15" xfId="13327" xr:uid="{00000000-0005-0000-0000-000003340000}"/>
    <cellStyle name="Normal 2 2 13 16" xfId="13328" xr:uid="{00000000-0005-0000-0000-000004340000}"/>
    <cellStyle name="Normal 2 2 13 17" xfId="13329" xr:uid="{00000000-0005-0000-0000-000005340000}"/>
    <cellStyle name="Normal 2 2 13 18" xfId="13330" xr:uid="{00000000-0005-0000-0000-000006340000}"/>
    <cellStyle name="Normal 2 2 13 2" xfId="13331" xr:uid="{00000000-0005-0000-0000-000007340000}"/>
    <cellStyle name="Normal 2 2 13 3" xfId="13332" xr:uid="{00000000-0005-0000-0000-000008340000}"/>
    <cellStyle name="Normal 2 2 13 4" xfId="13333" xr:uid="{00000000-0005-0000-0000-000009340000}"/>
    <cellStyle name="Normal 2 2 13 5" xfId="13334" xr:uid="{00000000-0005-0000-0000-00000A340000}"/>
    <cellStyle name="Normal 2 2 13 6" xfId="13335" xr:uid="{00000000-0005-0000-0000-00000B340000}"/>
    <cellStyle name="Normal 2 2 13 7" xfId="13336" xr:uid="{00000000-0005-0000-0000-00000C340000}"/>
    <cellStyle name="Normal 2 2 13 8" xfId="13337" xr:uid="{00000000-0005-0000-0000-00000D340000}"/>
    <cellStyle name="Normal 2 2 13 9" xfId="13338" xr:uid="{00000000-0005-0000-0000-00000E340000}"/>
    <cellStyle name="Normal 2 2 14" xfId="13339" xr:uid="{00000000-0005-0000-0000-00000F340000}"/>
    <cellStyle name="Normal 2 2 14 10" xfId="13340" xr:uid="{00000000-0005-0000-0000-000010340000}"/>
    <cellStyle name="Normal 2 2 14 11" xfId="13341" xr:uid="{00000000-0005-0000-0000-000011340000}"/>
    <cellStyle name="Normal 2 2 14 12" xfId="13342" xr:uid="{00000000-0005-0000-0000-000012340000}"/>
    <cellStyle name="Normal 2 2 14 13" xfId="13343" xr:uid="{00000000-0005-0000-0000-000013340000}"/>
    <cellStyle name="Normal 2 2 14 14" xfId="13344" xr:uid="{00000000-0005-0000-0000-000014340000}"/>
    <cellStyle name="Normal 2 2 14 15" xfId="13345" xr:uid="{00000000-0005-0000-0000-000015340000}"/>
    <cellStyle name="Normal 2 2 14 16" xfId="13346" xr:uid="{00000000-0005-0000-0000-000016340000}"/>
    <cellStyle name="Normal 2 2 14 17" xfId="13347" xr:uid="{00000000-0005-0000-0000-000017340000}"/>
    <cellStyle name="Normal 2 2 14 18" xfId="13348" xr:uid="{00000000-0005-0000-0000-000018340000}"/>
    <cellStyle name="Normal 2 2 14 2" xfId="13349" xr:uid="{00000000-0005-0000-0000-000019340000}"/>
    <cellStyle name="Normal 2 2 14 3" xfId="13350" xr:uid="{00000000-0005-0000-0000-00001A340000}"/>
    <cellStyle name="Normal 2 2 14 4" xfId="13351" xr:uid="{00000000-0005-0000-0000-00001B340000}"/>
    <cellStyle name="Normal 2 2 14 5" xfId="13352" xr:uid="{00000000-0005-0000-0000-00001C340000}"/>
    <cellStyle name="Normal 2 2 14 6" xfId="13353" xr:uid="{00000000-0005-0000-0000-00001D340000}"/>
    <cellStyle name="Normal 2 2 14 7" xfId="13354" xr:uid="{00000000-0005-0000-0000-00001E340000}"/>
    <cellStyle name="Normal 2 2 14 8" xfId="13355" xr:uid="{00000000-0005-0000-0000-00001F340000}"/>
    <cellStyle name="Normal 2 2 14 9" xfId="13356" xr:uid="{00000000-0005-0000-0000-000020340000}"/>
    <cellStyle name="Normal 2 2 15" xfId="13357" xr:uid="{00000000-0005-0000-0000-000021340000}"/>
    <cellStyle name="Normal 2 2 15 10" xfId="13358" xr:uid="{00000000-0005-0000-0000-000022340000}"/>
    <cellStyle name="Normal 2 2 15 11" xfId="13359" xr:uid="{00000000-0005-0000-0000-000023340000}"/>
    <cellStyle name="Normal 2 2 15 12" xfId="13360" xr:uid="{00000000-0005-0000-0000-000024340000}"/>
    <cellStyle name="Normal 2 2 15 13" xfId="13361" xr:uid="{00000000-0005-0000-0000-000025340000}"/>
    <cellStyle name="Normal 2 2 15 14" xfId="13362" xr:uid="{00000000-0005-0000-0000-000026340000}"/>
    <cellStyle name="Normal 2 2 15 15" xfId="13363" xr:uid="{00000000-0005-0000-0000-000027340000}"/>
    <cellStyle name="Normal 2 2 15 16" xfId="13364" xr:uid="{00000000-0005-0000-0000-000028340000}"/>
    <cellStyle name="Normal 2 2 15 17" xfId="13365" xr:uid="{00000000-0005-0000-0000-000029340000}"/>
    <cellStyle name="Normal 2 2 15 18" xfId="13366" xr:uid="{00000000-0005-0000-0000-00002A340000}"/>
    <cellStyle name="Normal 2 2 15 2" xfId="13367" xr:uid="{00000000-0005-0000-0000-00002B340000}"/>
    <cellStyle name="Normal 2 2 15 3" xfId="13368" xr:uid="{00000000-0005-0000-0000-00002C340000}"/>
    <cellStyle name="Normal 2 2 15 4" xfId="13369" xr:uid="{00000000-0005-0000-0000-00002D340000}"/>
    <cellStyle name="Normal 2 2 15 5" xfId="13370" xr:uid="{00000000-0005-0000-0000-00002E340000}"/>
    <cellStyle name="Normal 2 2 15 6" xfId="13371" xr:uid="{00000000-0005-0000-0000-00002F340000}"/>
    <cellStyle name="Normal 2 2 15 7" xfId="13372" xr:uid="{00000000-0005-0000-0000-000030340000}"/>
    <cellStyle name="Normal 2 2 15 8" xfId="13373" xr:uid="{00000000-0005-0000-0000-000031340000}"/>
    <cellStyle name="Normal 2 2 15 9" xfId="13374" xr:uid="{00000000-0005-0000-0000-000032340000}"/>
    <cellStyle name="Normal 2 2 16" xfId="13375" xr:uid="{00000000-0005-0000-0000-000033340000}"/>
    <cellStyle name="Normal 2 2 16 10" xfId="13376" xr:uid="{00000000-0005-0000-0000-000034340000}"/>
    <cellStyle name="Normal 2 2 16 11" xfId="13377" xr:uid="{00000000-0005-0000-0000-000035340000}"/>
    <cellStyle name="Normal 2 2 16 12" xfId="13378" xr:uid="{00000000-0005-0000-0000-000036340000}"/>
    <cellStyle name="Normal 2 2 16 13" xfId="13379" xr:uid="{00000000-0005-0000-0000-000037340000}"/>
    <cellStyle name="Normal 2 2 16 14" xfId="13380" xr:uid="{00000000-0005-0000-0000-000038340000}"/>
    <cellStyle name="Normal 2 2 16 15" xfId="13381" xr:uid="{00000000-0005-0000-0000-000039340000}"/>
    <cellStyle name="Normal 2 2 16 16" xfId="13382" xr:uid="{00000000-0005-0000-0000-00003A340000}"/>
    <cellStyle name="Normal 2 2 16 17" xfId="13383" xr:uid="{00000000-0005-0000-0000-00003B340000}"/>
    <cellStyle name="Normal 2 2 16 18" xfId="13384" xr:uid="{00000000-0005-0000-0000-00003C340000}"/>
    <cellStyle name="Normal 2 2 16 2" xfId="13385" xr:uid="{00000000-0005-0000-0000-00003D340000}"/>
    <cellStyle name="Normal 2 2 16 3" xfId="13386" xr:uid="{00000000-0005-0000-0000-00003E340000}"/>
    <cellStyle name="Normal 2 2 16 4" xfId="13387" xr:uid="{00000000-0005-0000-0000-00003F340000}"/>
    <cellStyle name="Normal 2 2 16 5" xfId="13388" xr:uid="{00000000-0005-0000-0000-000040340000}"/>
    <cellStyle name="Normal 2 2 16 6" xfId="13389" xr:uid="{00000000-0005-0000-0000-000041340000}"/>
    <cellStyle name="Normal 2 2 16 7" xfId="13390" xr:uid="{00000000-0005-0000-0000-000042340000}"/>
    <cellStyle name="Normal 2 2 16 8" xfId="13391" xr:uid="{00000000-0005-0000-0000-000043340000}"/>
    <cellStyle name="Normal 2 2 16 9" xfId="13392" xr:uid="{00000000-0005-0000-0000-000044340000}"/>
    <cellStyle name="Normal 2 2 17" xfId="13393" xr:uid="{00000000-0005-0000-0000-000045340000}"/>
    <cellStyle name="Normal 2 2 17 10" xfId="13394" xr:uid="{00000000-0005-0000-0000-000046340000}"/>
    <cellStyle name="Normal 2 2 17 11" xfId="13395" xr:uid="{00000000-0005-0000-0000-000047340000}"/>
    <cellStyle name="Normal 2 2 17 12" xfId="13396" xr:uid="{00000000-0005-0000-0000-000048340000}"/>
    <cellStyle name="Normal 2 2 17 13" xfId="13397" xr:uid="{00000000-0005-0000-0000-000049340000}"/>
    <cellStyle name="Normal 2 2 17 14" xfId="13398" xr:uid="{00000000-0005-0000-0000-00004A340000}"/>
    <cellStyle name="Normal 2 2 17 15" xfId="13399" xr:uid="{00000000-0005-0000-0000-00004B340000}"/>
    <cellStyle name="Normal 2 2 17 16" xfId="13400" xr:uid="{00000000-0005-0000-0000-00004C340000}"/>
    <cellStyle name="Normal 2 2 17 17" xfId="13401" xr:uid="{00000000-0005-0000-0000-00004D340000}"/>
    <cellStyle name="Normal 2 2 17 18" xfId="13402" xr:uid="{00000000-0005-0000-0000-00004E340000}"/>
    <cellStyle name="Normal 2 2 17 2" xfId="13403" xr:uid="{00000000-0005-0000-0000-00004F340000}"/>
    <cellStyle name="Normal 2 2 17 3" xfId="13404" xr:uid="{00000000-0005-0000-0000-000050340000}"/>
    <cellStyle name="Normal 2 2 17 4" xfId="13405" xr:uid="{00000000-0005-0000-0000-000051340000}"/>
    <cellStyle name="Normal 2 2 17 5" xfId="13406" xr:uid="{00000000-0005-0000-0000-000052340000}"/>
    <cellStyle name="Normal 2 2 17 6" xfId="13407" xr:uid="{00000000-0005-0000-0000-000053340000}"/>
    <cellStyle name="Normal 2 2 17 7" xfId="13408" xr:uid="{00000000-0005-0000-0000-000054340000}"/>
    <cellStyle name="Normal 2 2 17 8" xfId="13409" xr:uid="{00000000-0005-0000-0000-000055340000}"/>
    <cellStyle name="Normal 2 2 17 9" xfId="13410" xr:uid="{00000000-0005-0000-0000-000056340000}"/>
    <cellStyle name="Normal 2 2 18" xfId="13411" xr:uid="{00000000-0005-0000-0000-000057340000}"/>
    <cellStyle name="Normal 2 2 18 10" xfId="13412" xr:uid="{00000000-0005-0000-0000-000058340000}"/>
    <cellStyle name="Normal 2 2 18 11" xfId="13413" xr:uid="{00000000-0005-0000-0000-000059340000}"/>
    <cellStyle name="Normal 2 2 18 12" xfId="13414" xr:uid="{00000000-0005-0000-0000-00005A340000}"/>
    <cellStyle name="Normal 2 2 18 13" xfId="13415" xr:uid="{00000000-0005-0000-0000-00005B340000}"/>
    <cellStyle name="Normal 2 2 18 14" xfId="13416" xr:uid="{00000000-0005-0000-0000-00005C340000}"/>
    <cellStyle name="Normal 2 2 18 15" xfId="13417" xr:uid="{00000000-0005-0000-0000-00005D340000}"/>
    <cellStyle name="Normal 2 2 18 16" xfId="13418" xr:uid="{00000000-0005-0000-0000-00005E340000}"/>
    <cellStyle name="Normal 2 2 18 17" xfId="13419" xr:uid="{00000000-0005-0000-0000-00005F340000}"/>
    <cellStyle name="Normal 2 2 18 18" xfId="13420" xr:uid="{00000000-0005-0000-0000-000060340000}"/>
    <cellStyle name="Normal 2 2 18 2" xfId="13421" xr:uid="{00000000-0005-0000-0000-000061340000}"/>
    <cellStyle name="Normal 2 2 18 3" xfId="13422" xr:uid="{00000000-0005-0000-0000-000062340000}"/>
    <cellStyle name="Normal 2 2 18 4" xfId="13423" xr:uid="{00000000-0005-0000-0000-000063340000}"/>
    <cellStyle name="Normal 2 2 18 5" xfId="13424" xr:uid="{00000000-0005-0000-0000-000064340000}"/>
    <cellStyle name="Normal 2 2 18 6" xfId="13425" xr:uid="{00000000-0005-0000-0000-000065340000}"/>
    <cellStyle name="Normal 2 2 18 7" xfId="13426" xr:uid="{00000000-0005-0000-0000-000066340000}"/>
    <cellStyle name="Normal 2 2 18 8" xfId="13427" xr:uid="{00000000-0005-0000-0000-000067340000}"/>
    <cellStyle name="Normal 2 2 18 9" xfId="13428" xr:uid="{00000000-0005-0000-0000-000068340000}"/>
    <cellStyle name="Normal 2 2 19" xfId="13429" xr:uid="{00000000-0005-0000-0000-000069340000}"/>
    <cellStyle name="Normal 2 2 19 10" xfId="13430" xr:uid="{00000000-0005-0000-0000-00006A340000}"/>
    <cellStyle name="Normal 2 2 19 11" xfId="13431" xr:uid="{00000000-0005-0000-0000-00006B340000}"/>
    <cellStyle name="Normal 2 2 19 12" xfId="13432" xr:uid="{00000000-0005-0000-0000-00006C340000}"/>
    <cellStyle name="Normal 2 2 19 13" xfId="13433" xr:uid="{00000000-0005-0000-0000-00006D340000}"/>
    <cellStyle name="Normal 2 2 19 14" xfId="13434" xr:uid="{00000000-0005-0000-0000-00006E340000}"/>
    <cellStyle name="Normal 2 2 19 15" xfId="13435" xr:uid="{00000000-0005-0000-0000-00006F340000}"/>
    <cellStyle name="Normal 2 2 19 16" xfId="13436" xr:uid="{00000000-0005-0000-0000-000070340000}"/>
    <cellStyle name="Normal 2 2 19 17" xfId="13437" xr:uid="{00000000-0005-0000-0000-000071340000}"/>
    <cellStyle name="Normal 2 2 19 18" xfId="13438" xr:uid="{00000000-0005-0000-0000-000072340000}"/>
    <cellStyle name="Normal 2 2 19 2" xfId="13439" xr:uid="{00000000-0005-0000-0000-000073340000}"/>
    <cellStyle name="Normal 2 2 19 3" xfId="13440" xr:uid="{00000000-0005-0000-0000-000074340000}"/>
    <cellStyle name="Normal 2 2 19 4" xfId="13441" xr:uid="{00000000-0005-0000-0000-000075340000}"/>
    <cellStyle name="Normal 2 2 19 5" xfId="13442" xr:uid="{00000000-0005-0000-0000-000076340000}"/>
    <cellStyle name="Normal 2 2 19 6" xfId="13443" xr:uid="{00000000-0005-0000-0000-000077340000}"/>
    <cellStyle name="Normal 2 2 19 7" xfId="13444" xr:uid="{00000000-0005-0000-0000-000078340000}"/>
    <cellStyle name="Normal 2 2 19 8" xfId="13445" xr:uid="{00000000-0005-0000-0000-000079340000}"/>
    <cellStyle name="Normal 2 2 19 9" xfId="13446" xr:uid="{00000000-0005-0000-0000-00007A340000}"/>
    <cellStyle name="Normal 2 2 2" xfId="17" xr:uid="{00000000-0005-0000-0000-00007B340000}"/>
    <cellStyle name="Normal 2 2 2 10" xfId="13447" xr:uid="{00000000-0005-0000-0000-00007C340000}"/>
    <cellStyle name="Normal 2 2 2 11" xfId="13448" xr:uid="{00000000-0005-0000-0000-00007D340000}"/>
    <cellStyle name="Normal 2 2 2 12" xfId="13449" xr:uid="{00000000-0005-0000-0000-00007E340000}"/>
    <cellStyle name="Normal 2 2 2 13" xfId="13450" xr:uid="{00000000-0005-0000-0000-00007F340000}"/>
    <cellStyle name="Normal 2 2 2 14" xfId="13451" xr:uid="{00000000-0005-0000-0000-000080340000}"/>
    <cellStyle name="Normal 2 2 2 15" xfId="13452" xr:uid="{00000000-0005-0000-0000-000081340000}"/>
    <cellStyle name="Normal 2 2 2 16" xfId="13453" xr:uid="{00000000-0005-0000-0000-000082340000}"/>
    <cellStyle name="Normal 2 2 2 17" xfId="13454" xr:uid="{00000000-0005-0000-0000-000083340000}"/>
    <cellStyle name="Normal 2 2 2 18" xfId="13455" xr:uid="{00000000-0005-0000-0000-000084340000}"/>
    <cellStyle name="Normal 2 2 2 19" xfId="13456" xr:uid="{00000000-0005-0000-0000-000085340000}"/>
    <cellStyle name="Normal 2 2 2 2" xfId="13457" xr:uid="{00000000-0005-0000-0000-000086340000}"/>
    <cellStyle name="Normal 2 2 2 2 10" xfId="13458" xr:uid="{00000000-0005-0000-0000-000087340000}"/>
    <cellStyle name="Normal 2 2 2 2 11" xfId="13459" xr:uid="{00000000-0005-0000-0000-000088340000}"/>
    <cellStyle name="Normal 2 2 2 2 12" xfId="13460" xr:uid="{00000000-0005-0000-0000-000089340000}"/>
    <cellStyle name="Normal 2 2 2 2 13" xfId="13461" xr:uid="{00000000-0005-0000-0000-00008A340000}"/>
    <cellStyle name="Normal 2 2 2 2 14" xfId="13462" xr:uid="{00000000-0005-0000-0000-00008B340000}"/>
    <cellStyle name="Normal 2 2 2 2 15" xfId="13463" xr:uid="{00000000-0005-0000-0000-00008C340000}"/>
    <cellStyle name="Normal 2 2 2 2 16" xfId="13464" xr:uid="{00000000-0005-0000-0000-00008D340000}"/>
    <cellStyle name="Normal 2 2 2 2 17" xfId="13465" xr:uid="{00000000-0005-0000-0000-00008E340000}"/>
    <cellStyle name="Normal 2 2 2 2 18" xfId="13466" xr:uid="{00000000-0005-0000-0000-00008F340000}"/>
    <cellStyle name="Normal 2 2 2 2 19" xfId="13467" xr:uid="{00000000-0005-0000-0000-000090340000}"/>
    <cellStyle name="Normal 2 2 2 2 2" xfId="13468" xr:uid="{00000000-0005-0000-0000-000091340000}"/>
    <cellStyle name="Normal 2 2 2 2 2 10" xfId="13469" xr:uid="{00000000-0005-0000-0000-000092340000}"/>
    <cellStyle name="Normal 2 2 2 2 2 11" xfId="13470" xr:uid="{00000000-0005-0000-0000-000093340000}"/>
    <cellStyle name="Normal 2 2 2 2 2 12" xfId="13471" xr:uid="{00000000-0005-0000-0000-000094340000}"/>
    <cellStyle name="Normal 2 2 2 2 2 13" xfId="13472" xr:uid="{00000000-0005-0000-0000-000095340000}"/>
    <cellStyle name="Normal 2 2 2 2 2 14" xfId="13473" xr:uid="{00000000-0005-0000-0000-000096340000}"/>
    <cellStyle name="Normal 2 2 2 2 2 15" xfId="13474" xr:uid="{00000000-0005-0000-0000-000097340000}"/>
    <cellStyle name="Normal 2 2 2 2 2 16" xfId="13475" xr:uid="{00000000-0005-0000-0000-000098340000}"/>
    <cellStyle name="Normal 2 2 2 2 2 17" xfId="13476" xr:uid="{00000000-0005-0000-0000-000099340000}"/>
    <cellStyle name="Normal 2 2 2 2 2 18" xfId="13477" xr:uid="{00000000-0005-0000-0000-00009A340000}"/>
    <cellStyle name="Normal 2 2 2 2 2 19" xfId="13478" xr:uid="{00000000-0005-0000-0000-00009B340000}"/>
    <cellStyle name="Normal 2 2 2 2 2 2" xfId="13479" xr:uid="{00000000-0005-0000-0000-00009C340000}"/>
    <cellStyle name="Normal 2 2 2 2 2 3" xfId="13480" xr:uid="{00000000-0005-0000-0000-00009D340000}"/>
    <cellStyle name="Normal 2 2 2 2 2 4" xfId="13481" xr:uid="{00000000-0005-0000-0000-00009E340000}"/>
    <cellStyle name="Normal 2 2 2 2 2 5" xfId="13482" xr:uid="{00000000-0005-0000-0000-00009F340000}"/>
    <cellStyle name="Normal 2 2 2 2 2 6" xfId="13483" xr:uid="{00000000-0005-0000-0000-0000A0340000}"/>
    <cellStyle name="Normal 2 2 2 2 2 7" xfId="13484" xr:uid="{00000000-0005-0000-0000-0000A1340000}"/>
    <cellStyle name="Normal 2 2 2 2 2 8" xfId="13485" xr:uid="{00000000-0005-0000-0000-0000A2340000}"/>
    <cellStyle name="Normal 2 2 2 2 2 9" xfId="13486" xr:uid="{00000000-0005-0000-0000-0000A3340000}"/>
    <cellStyle name="Normal 2 2 2 2 3" xfId="13487" xr:uid="{00000000-0005-0000-0000-0000A4340000}"/>
    <cellStyle name="Normal 2 2 2 2 4" xfId="13488" xr:uid="{00000000-0005-0000-0000-0000A5340000}"/>
    <cellStyle name="Normal 2 2 2 2 5" xfId="13489" xr:uid="{00000000-0005-0000-0000-0000A6340000}"/>
    <cellStyle name="Normal 2 2 2 2 6" xfId="13490" xr:uid="{00000000-0005-0000-0000-0000A7340000}"/>
    <cellStyle name="Normal 2 2 2 2 7" xfId="13491" xr:uid="{00000000-0005-0000-0000-0000A8340000}"/>
    <cellStyle name="Normal 2 2 2 2 8" xfId="13492" xr:uid="{00000000-0005-0000-0000-0000A9340000}"/>
    <cellStyle name="Normal 2 2 2 2 9" xfId="13493" xr:uid="{00000000-0005-0000-0000-0000AA340000}"/>
    <cellStyle name="Normal 2 2 2 20" xfId="13494" xr:uid="{00000000-0005-0000-0000-0000AB340000}"/>
    <cellStyle name="Normal 2 2 2 21" xfId="13495" xr:uid="{00000000-0005-0000-0000-0000AC340000}"/>
    <cellStyle name="Normal 2 2 2 22" xfId="13496" xr:uid="{00000000-0005-0000-0000-0000AD340000}"/>
    <cellStyle name="Normal 2 2 2 23" xfId="13497" xr:uid="{00000000-0005-0000-0000-0000AE340000}"/>
    <cellStyle name="Normal 2 2 2 24" xfId="13498" xr:uid="{00000000-0005-0000-0000-0000AF340000}"/>
    <cellStyle name="Normal 2 2 2 25" xfId="13499" xr:uid="{00000000-0005-0000-0000-0000B0340000}"/>
    <cellStyle name="Normal 2 2 2 26" xfId="13500" xr:uid="{00000000-0005-0000-0000-0000B1340000}"/>
    <cellStyle name="Normal 2 2 2 3" xfId="13501" xr:uid="{00000000-0005-0000-0000-0000B2340000}"/>
    <cellStyle name="Normal 2 2 2 3 10" xfId="13502" xr:uid="{00000000-0005-0000-0000-0000B3340000}"/>
    <cellStyle name="Normal 2 2 2 3 11" xfId="13503" xr:uid="{00000000-0005-0000-0000-0000B4340000}"/>
    <cellStyle name="Normal 2 2 2 3 12" xfId="13504" xr:uid="{00000000-0005-0000-0000-0000B5340000}"/>
    <cellStyle name="Normal 2 2 2 3 13" xfId="13505" xr:uid="{00000000-0005-0000-0000-0000B6340000}"/>
    <cellStyle name="Normal 2 2 2 3 14" xfId="13506" xr:uid="{00000000-0005-0000-0000-0000B7340000}"/>
    <cellStyle name="Normal 2 2 2 3 15" xfId="13507" xr:uid="{00000000-0005-0000-0000-0000B8340000}"/>
    <cellStyle name="Normal 2 2 2 3 16" xfId="13508" xr:uid="{00000000-0005-0000-0000-0000B9340000}"/>
    <cellStyle name="Normal 2 2 2 3 17" xfId="13509" xr:uid="{00000000-0005-0000-0000-0000BA340000}"/>
    <cellStyle name="Normal 2 2 2 3 18" xfId="13510" xr:uid="{00000000-0005-0000-0000-0000BB340000}"/>
    <cellStyle name="Normal 2 2 2 3 2" xfId="13511" xr:uid="{00000000-0005-0000-0000-0000BC340000}"/>
    <cellStyle name="Normal 2 2 2 3 3" xfId="13512" xr:uid="{00000000-0005-0000-0000-0000BD340000}"/>
    <cellStyle name="Normal 2 2 2 3 4" xfId="13513" xr:uid="{00000000-0005-0000-0000-0000BE340000}"/>
    <cellStyle name="Normal 2 2 2 3 5" xfId="13514" xr:uid="{00000000-0005-0000-0000-0000BF340000}"/>
    <cellStyle name="Normal 2 2 2 3 6" xfId="13515" xr:uid="{00000000-0005-0000-0000-0000C0340000}"/>
    <cellStyle name="Normal 2 2 2 3 7" xfId="13516" xr:uid="{00000000-0005-0000-0000-0000C1340000}"/>
    <cellStyle name="Normal 2 2 2 3 8" xfId="13517" xr:uid="{00000000-0005-0000-0000-0000C2340000}"/>
    <cellStyle name="Normal 2 2 2 3 9" xfId="13518" xr:uid="{00000000-0005-0000-0000-0000C3340000}"/>
    <cellStyle name="Normal 2 2 2 4" xfId="13519" xr:uid="{00000000-0005-0000-0000-0000C4340000}"/>
    <cellStyle name="Normal 2 2 2 4 10" xfId="13520" xr:uid="{00000000-0005-0000-0000-0000C5340000}"/>
    <cellStyle name="Normal 2 2 2 4 11" xfId="13521" xr:uid="{00000000-0005-0000-0000-0000C6340000}"/>
    <cellStyle name="Normal 2 2 2 4 12" xfId="13522" xr:uid="{00000000-0005-0000-0000-0000C7340000}"/>
    <cellStyle name="Normal 2 2 2 4 13" xfId="13523" xr:uid="{00000000-0005-0000-0000-0000C8340000}"/>
    <cellStyle name="Normal 2 2 2 4 14" xfId="13524" xr:uid="{00000000-0005-0000-0000-0000C9340000}"/>
    <cellStyle name="Normal 2 2 2 4 15" xfId="13525" xr:uid="{00000000-0005-0000-0000-0000CA340000}"/>
    <cellStyle name="Normal 2 2 2 4 16" xfId="13526" xr:uid="{00000000-0005-0000-0000-0000CB340000}"/>
    <cellStyle name="Normal 2 2 2 4 17" xfId="13527" xr:uid="{00000000-0005-0000-0000-0000CC340000}"/>
    <cellStyle name="Normal 2 2 2 4 18" xfId="13528" xr:uid="{00000000-0005-0000-0000-0000CD340000}"/>
    <cellStyle name="Normal 2 2 2 4 2" xfId="13529" xr:uid="{00000000-0005-0000-0000-0000CE340000}"/>
    <cellStyle name="Normal 2 2 2 4 3" xfId="13530" xr:uid="{00000000-0005-0000-0000-0000CF340000}"/>
    <cellStyle name="Normal 2 2 2 4 4" xfId="13531" xr:uid="{00000000-0005-0000-0000-0000D0340000}"/>
    <cellStyle name="Normal 2 2 2 4 5" xfId="13532" xr:uid="{00000000-0005-0000-0000-0000D1340000}"/>
    <cellStyle name="Normal 2 2 2 4 6" xfId="13533" xr:uid="{00000000-0005-0000-0000-0000D2340000}"/>
    <cellStyle name="Normal 2 2 2 4 7" xfId="13534" xr:uid="{00000000-0005-0000-0000-0000D3340000}"/>
    <cellStyle name="Normal 2 2 2 4 8" xfId="13535" xr:uid="{00000000-0005-0000-0000-0000D4340000}"/>
    <cellStyle name="Normal 2 2 2 4 9" xfId="13536" xr:uid="{00000000-0005-0000-0000-0000D5340000}"/>
    <cellStyle name="Normal 2 2 2 5" xfId="13537" xr:uid="{00000000-0005-0000-0000-0000D6340000}"/>
    <cellStyle name="Normal 2 2 2 5 10" xfId="13538" xr:uid="{00000000-0005-0000-0000-0000D7340000}"/>
    <cellStyle name="Normal 2 2 2 5 11" xfId="13539" xr:uid="{00000000-0005-0000-0000-0000D8340000}"/>
    <cellStyle name="Normal 2 2 2 5 12" xfId="13540" xr:uid="{00000000-0005-0000-0000-0000D9340000}"/>
    <cellStyle name="Normal 2 2 2 5 13" xfId="13541" xr:uid="{00000000-0005-0000-0000-0000DA340000}"/>
    <cellStyle name="Normal 2 2 2 5 14" xfId="13542" xr:uid="{00000000-0005-0000-0000-0000DB340000}"/>
    <cellStyle name="Normal 2 2 2 5 15" xfId="13543" xr:uid="{00000000-0005-0000-0000-0000DC340000}"/>
    <cellStyle name="Normal 2 2 2 5 16" xfId="13544" xr:uid="{00000000-0005-0000-0000-0000DD340000}"/>
    <cellStyle name="Normal 2 2 2 5 17" xfId="13545" xr:uid="{00000000-0005-0000-0000-0000DE340000}"/>
    <cellStyle name="Normal 2 2 2 5 18" xfId="13546" xr:uid="{00000000-0005-0000-0000-0000DF340000}"/>
    <cellStyle name="Normal 2 2 2 5 2" xfId="13547" xr:uid="{00000000-0005-0000-0000-0000E0340000}"/>
    <cellStyle name="Normal 2 2 2 5 3" xfId="13548" xr:uid="{00000000-0005-0000-0000-0000E1340000}"/>
    <cellStyle name="Normal 2 2 2 5 4" xfId="13549" xr:uid="{00000000-0005-0000-0000-0000E2340000}"/>
    <cellStyle name="Normal 2 2 2 5 5" xfId="13550" xr:uid="{00000000-0005-0000-0000-0000E3340000}"/>
    <cellStyle name="Normal 2 2 2 5 6" xfId="13551" xr:uid="{00000000-0005-0000-0000-0000E4340000}"/>
    <cellStyle name="Normal 2 2 2 5 7" xfId="13552" xr:uid="{00000000-0005-0000-0000-0000E5340000}"/>
    <cellStyle name="Normal 2 2 2 5 8" xfId="13553" xr:uid="{00000000-0005-0000-0000-0000E6340000}"/>
    <cellStyle name="Normal 2 2 2 5 9" xfId="13554" xr:uid="{00000000-0005-0000-0000-0000E7340000}"/>
    <cellStyle name="Normal 2 2 2 6" xfId="13555" xr:uid="{00000000-0005-0000-0000-0000E8340000}"/>
    <cellStyle name="Normal 2 2 2 6 10" xfId="13556" xr:uid="{00000000-0005-0000-0000-0000E9340000}"/>
    <cellStyle name="Normal 2 2 2 6 11" xfId="13557" xr:uid="{00000000-0005-0000-0000-0000EA340000}"/>
    <cellStyle name="Normal 2 2 2 6 12" xfId="13558" xr:uid="{00000000-0005-0000-0000-0000EB340000}"/>
    <cellStyle name="Normal 2 2 2 6 13" xfId="13559" xr:uid="{00000000-0005-0000-0000-0000EC340000}"/>
    <cellStyle name="Normal 2 2 2 6 14" xfId="13560" xr:uid="{00000000-0005-0000-0000-0000ED340000}"/>
    <cellStyle name="Normal 2 2 2 6 15" xfId="13561" xr:uid="{00000000-0005-0000-0000-0000EE340000}"/>
    <cellStyle name="Normal 2 2 2 6 16" xfId="13562" xr:uid="{00000000-0005-0000-0000-0000EF340000}"/>
    <cellStyle name="Normal 2 2 2 6 17" xfId="13563" xr:uid="{00000000-0005-0000-0000-0000F0340000}"/>
    <cellStyle name="Normal 2 2 2 6 18" xfId="13564" xr:uid="{00000000-0005-0000-0000-0000F1340000}"/>
    <cellStyle name="Normal 2 2 2 6 2" xfId="13565" xr:uid="{00000000-0005-0000-0000-0000F2340000}"/>
    <cellStyle name="Normal 2 2 2 6 3" xfId="13566" xr:uid="{00000000-0005-0000-0000-0000F3340000}"/>
    <cellStyle name="Normal 2 2 2 6 4" xfId="13567" xr:uid="{00000000-0005-0000-0000-0000F4340000}"/>
    <cellStyle name="Normal 2 2 2 6 5" xfId="13568" xr:uid="{00000000-0005-0000-0000-0000F5340000}"/>
    <cellStyle name="Normal 2 2 2 6 6" xfId="13569" xr:uid="{00000000-0005-0000-0000-0000F6340000}"/>
    <cellStyle name="Normal 2 2 2 6 7" xfId="13570" xr:uid="{00000000-0005-0000-0000-0000F7340000}"/>
    <cellStyle name="Normal 2 2 2 6 8" xfId="13571" xr:uid="{00000000-0005-0000-0000-0000F8340000}"/>
    <cellStyle name="Normal 2 2 2 6 9" xfId="13572" xr:uid="{00000000-0005-0000-0000-0000F9340000}"/>
    <cellStyle name="Normal 2 2 2 7" xfId="13573" xr:uid="{00000000-0005-0000-0000-0000FA340000}"/>
    <cellStyle name="Normal 2 2 2 7 10" xfId="13574" xr:uid="{00000000-0005-0000-0000-0000FB340000}"/>
    <cellStyle name="Normal 2 2 2 7 11" xfId="13575" xr:uid="{00000000-0005-0000-0000-0000FC340000}"/>
    <cellStyle name="Normal 2 2 2 7 12" xfId="13576" xr:uid="{00000000-0005-0000-0000-0000FD340000}"/>
    <cellStyle name="Normal 2 2 2 7 13" xfId="13577" xr:uid="{00000000-0005-0000-0000-0000FE340000}"/>
    <cellStyle name="Normal 2 2 2 7 14" xfId="13578" xr:uid="{00000000-0005-0000-0000-0000FF340000}"/>
    <cellStyle name="Normal 2 2 2 7 15" xfId="13579" xr:uid="{00000000-0005-0000-0000-000000350000}"/>
    <cellStyle name="Normal 2 2 2 7 16" xfId="13580" xr:uid="{00000000-0005-0000-0000-000001350000}"/>
    <cellStyle name="Normal 2 2 2 7 17" xfId="13581" xr:uid="{00000000-0005-0000-0000-000002350000}"/>
    <cellStyle name="Normal 2 2 2 7 18" xfId="13582" xr:uid="{00000000-0005-0000-0000-000003350000}"/>
    <cellStyle name="Normal 2 2 2 7 2" xfId="13583" xr:uid="{00000000-0005-0000-0000-000004350000}"/>
    <cellStyle name="Normal 2 2 2 7 3" xfId="13584" xr:uid="{00000000-0005-0000-0000-000005350000}"/>
    <cellStyle name="Normal 2 2 2 7 4" xfId="13585" xr:uid="{00000000-0005-0000-0000-000006350000}"/>
    <cellStyle name="Normal 2 2 2 7 5" xfId="13586" xr:uid="{00000000-0005-0000-0000-000007350000}"/>
    <cellStyle name="Normal 2 2 2 7 6" xfId="13587" xr:uid="{00000000-0005-0000-0000-000008350000}"/>
    <cellStyle name="Normal 2 2 2 7 7" xfId="13588" xr:uid="{00000000-0005-0000-0000-000009350000}"/>
    <cellStyle name="Normal 2 2 2 7 8" xfId="13589" xr:uid="{00000000-0005-0000-0000-00000A350000}"/>
    <cellStyle name="Normal 2 2 2 7 9" xfId="13590" xr:uid="{00000000-0005-0000-0000-00000B350000}"/>
    <cellStyle name="Normal 2 2 2 8" xfId="13591" xr:uid="{00000000-0005-0000-0000-00000C350000}"/>
    <cellStyle name="Normal 2 2 2 8 10" xfId="13592" xr:uid="{00000000-0005-0000-0000-00000D350000}"/>
    <cellStyle name="Normal 2 2 2 8 11" xfId="13593" xr:uid="{00000000-0005-0000-0000-00000E350000}"/>
    <cellStyle name="Normal 2 2 2 8 12" xfId="13594" xr:uid="{00000000-0005-0000-0000-00000F350000}"/>
    <cellStyle name="Normal 2 2 2 8 13" xfId="13595" xr:uid="{00000000-0005-0000-0000-000010350000}"/>
    <cellStyle name="Normal 2 2 2 8 14" xfId="13596" xr:uid="{00000000-0005-0000-0000-000011350000}"/>
    <cellStyle name="Normal 2 2 2 8 15" xfId="13597" xr:uid="{00000000-0005-0000-0000-000012350000}"/>
    <cellStyle name="Normal 2 2 2 8 16" xfId="13598" xr:uid="{00000000-0005-0000-0000-000013350000}"/>
    <cellStyle name="Normal 2 2 2 8 17" xfId="13599" xr:uid="{00000000-0005-0000-0000-000014350000}"/>
    <cellStyle name="Normal 2 2 2 8 18" xfId="13600" xr:uid="{00000000-0005-0000-0000-000015350000}"/>
    <cellStyle name="Normal 2 2 2 8 2" xfId="13601" xr:uid="{00000000-0005-0000-0000-000016350000}"/>
    <cellStyle name="Normal 2 2 2 8 3" xfId="13602" xr:uid="{00000000-0005-0000-0000-000017350000}"/>
    <cellStyle name="Normal 2 2 2 8 4" xfId="13603" xr:uid="{00000000-0005-0000-0000-000018350000}"/>
    <cellStyle name="Normal 2 2 2 8 5" xfId="13604" xr:uid="{00000000-0005-0000-0000-000019350000}"/>
    <cellStyle name="Normal 2 2 2 8 6" xfId="13605" xr:uid="{00000000-0005-0000-0000-00001A350000}"/>
    <cellStyle name="Normal 2 2 2 8 7" xfId="13606" xr:uid="{00000000-0005-0000-0000-00001B350000}"/>
    <cellStyle name="Normal 2 2 2 8 8" xfId="13607" xr:uid="{00000000-0005-0000-0000-00001C350000}"/>
    <cellStyle name="Normal 2 2 2 8 9" xfId="13608" xr:uid="{00000000-0005-0000-0000-00001D350000}"/>
    <cellStyle name="Normal 2 2 2 9" xfId="13609" xr:uid="{00000000-0005-0000-0000-00001E350000}"/>
    <cellStyle name="Normal 2 2 20" xfId="13610" xr:uid="{00000000-0005-0000-0000-00001F350000}"/>
    <cellStyle name="Normal 2 2 20 10" xfId="13611" xr:uid="{00000000-0005-0000-0000-000020350000}"/>
    <cellStyle name="Normal 2 2 20 11" xfId="13612" xr:uid="{00000000-0005-0000-0000-000021350000}"/>
    <cellStyle name="Normal 2 2 20 12" xfId="13613" xr:uid="{00000000-0005-0000-0000-000022350000}"/>
    <cellStyle name="Normal 2 2 20 13" xfId="13614" xr:uid="{00000000-0005-0000-0000-000023350000}"/>
    <cellStyle name="Normal 2 2 20 14" xfId="13615" xr:uid="{00000000-0005-0000-0000-000024350000}"/>
    <cellStyle name="Normal 2 2 20 15" xfId="13616" xr:uid="{00000000-0005-0000-0000-000025350000}"/>
    <cellStyle name="Normal 2 2 20 16" xfId="13617" xr:uid="{00000000-0005-0000-0000-000026350000}"/>
    <cellStyle name="Normal 2 2 20 17" xfId="13618" xr:uid="{00000000-0005-0000-0000-000027350000}"/>
    <cellStyle name="Normal 2 2 20 18" xfId="13619" xr:uid="{00000000-0005-0000-0000-000028350000}"/>
    <cellStyle name="Normal 2 2 20 2" xfId="13620" xr:uid="{00000000-0005-0000-0000-000029350000}"/>
    <cellStyle name="Normal 2 2 20 3" xfId="13621" xr:uid="{00000000-0005-0000-0000-00002A350000}"/>
    <cellStyle name="Normal 2 2 20 4" xfId="13622" xr:uid="{00000000-0005-0000-0000-00002B350000}"/>
    <cellStyle name="Normal 2 2 20 5" xfId="13623" xr:uid="{00000000-0005-0000-0000-00002C350000}"/>
    <cellStyle name="Normal 2 2 20 6" xfId="13624" xr:uid="{00000000-0005-0000-0000-00002D350000}"/>
    <cellStyle name="Normal 2 2 20 7" xfId="13625" xr:uid="{00000000-0005-0000-0000-00002E350000}"/>
    <cellStyle name="Normal 2 2 20 8" xfId="13626" xr:uid="{00000000-0005-0000-0000-00002F350000}"/>
    <cellStyle name="Normal 2 2 20 9" xfId="13627" xr:uid="{00000000-0005-0000-0000-000030350000}"/>
    <cellStyle name="Normal 2 2 21" xfId="13628" xr:uid="{00000000-0005-0000-0000-000031350000}"/>
    <cellStyle name="Normal 2 2 21 10" xfId="13629" xr:uid="{00000000-0005-0000-0000-000032350000}"/>
    <cellStyle name="Normal 2 2 21 11" xfId="13630" xr:uid="{00000000-0005-0000-0000-000033350000}"/>
    <cellStyle name="Normal 2 2 21 12" xfId="13631" xr:uid="{00000000-0005-0000-0000-000034350000}"/>
    <cellStyle name="Normal 2 2 21 13" xfId="13632" xr:uid="{00000000-0005-0000-0000-000035350000}"/>
    <cellStyle name="Normal 2 2 21 14" xfId="13633" xr:uid="{00000000-0005-0000-0000-000036350000}"/>
    <cellStyle name="Normal 2 2 21 15" xfId="13634" xr:uid="{00000000-0005-0000-0000-000037350000}"/>
    <cellStyle name="Normal 2 2 21 16" xfId="13635" xr:uid="{00000000-0005-0000-0000-000038350000}"/>
    <cellStyle name="Normal 2 2 21 17" xfId="13636" xr:uid="{00000000-0005-0000-0000-000039350000}"/>
    <cellStyle name="Normal 2 2 21 18" xfId="13637" xr:uid="{00000000-0005-0000-0000-00003A350000}"/>
    <cellStyle name="Normal 2 2 21 2" xfId="13638" xr:uid="{00000000-0005-0000-0000-00003B350000}"/>
    <cellStyle name="Normal 2 2 21 3" xfId="13639" xr:uid="{00000000-0005-0000-0000-00003C350000}"/>
    <cellStyle name="Normal 2 2 21 4" xfId="13640" xr:uid="{00000000-0005-0000-0000-00003D350000}"/>
    <cellStyle name="Normal 2 2 21 5" xfId="13641" xr:uid="{00000000-0005-0000-0000-00003E350000}"/>
    <cellStyle name="Normal 2 2 21 6" xfId="13642" xr:uid="{00000000-0005-0000-0000-00003F350000}"/>
    <cellStyle name="Normal 2 2 21 7" xfId="13643" xr:uid="{00000000-0005-0000-0000-000040350000}"/>
    <cellStyle name="Normal 2 2 21 8" xfId="13644" xr:uid="{00000000-0005-0000-0000-000041350000}"/>
    <cellStyle name="Normal 2 2 21 9" xfId="13645" xr:uid="{00000000-0005-0000-0000-000042350000}"/>
    <cellStyle name="Normal 2 2 22" xfId="13646" xr:uid="{00000000-0005-0000-0000-000043350000}"/>
    <cellStyle name="Normal 2 2 22 10" xfId="13647" xr:uid="{00000000-0005-0000-0000-000044350000}"/>
    <cellStyle name="Normal 2 2 22 11" xfId="13648" xr:uid="{00000000-0005-0000-0000-000045350000}"/>
    <cellStyle name="Normal 2 2 22 12" xfId="13649" xr:uid="{00000000-0005-0000-0000-000046350000}"/>
    <cellStyle name="Normal 2 2 22 13" xfId="13650" xr:uid="{00000000-0005-0000-0000-000047350000}"/>
    <cellStyle name="Normal 2 2 22 14" xfId="13651" xr:uid="{00000000-0005-0000-0000-000048350000}"/>
    <cellStyle name="Normal 2 2 22 15" xfId="13652" xr:uid="{00000000-0005-0000-0000-000049350000}"/>
    <cellStyle name="Normal 2 2 22 16" xfId="13653" xr:uid="{00000000-0005-0000-0000-00004A350000}"/>
    <cellStyle name="Normal 2 2 22 17" xfId="13654" xr:uid="{00000000-0005-0000-0000-00004B350000}"/>
    <cellStyle name="Normal 2 2 22 18" xfId="13655" xr:uid="{00000000-0005-0000-0000-00004C350000}"/>
    <cellStyle name="Normal 2 2 22 2" xfId="13656" xr:uid="{00000000-0005-0000-0000-00004D350000}"/>
    <cellStyle name="Normal 2 2 22 3" xfId="13657" xr:uid="{00000000-0005-0000-0000-00004E350000}"/>
    <cellStyle name="Normal 2 2 22 4" xfId="13658" xr:uid="{00000000-0005-0000-0000-00004F350000}"/>
    <cellStyle name="Normal 2 2 22 5" xfId="13659" xr:uid="{00000000-0005-0000-0000-000050350000}"/>
    <cellStyle name="Normal 2 2 22 6" xfId="13660" xr:uid="{00000000-0005-0000-0000-000051350000}"/>
    <cellStyle name="Normal 2 2 22 7" xfId="13661" xr:uid="{00000000-0005-0000-0000-000052350000}"/>
    <cellStyle name="Normal 2 2 22 8" xfId="13662" xr:uid="{00000000-0005-0000-0000-000053350000}"/>
    <cellStyle name="Normal 2 2 22 9" xfId="13663" xr:uid="{00000000-0005-0000-0000-000054350000}"/>
    <cellStyle name="Normal 2 2 23" xfId="13664" xr:uid="{00000000-0005-0000-0000-000055350000}"/>
    <cellStyle name="Normal 2 2 23 10" xfId="13665" xr:uid="{00000000-0005-0000-0000-000056350000}"/>
    <cellStyle name="Normal 2 2 23 11" xfId="13666" xr:uid="{00000000-0005-0000-0000-000057350000}"/>
    <cellStyle name="Normal 2 2 23 12" xfId="13667" xr:uid="{00000000-0005-0000-0000-000058350000}"/>
    <cellStyle name="Normal 2 2 23 13" xfId="13668" xr:uid="{00000000-0005-0000-0000-000059350000}"/>
    <cellStyle name="Normal 2 2 23 14" xfId="13669" xr:uid="{00000000-0005-0000-0000-00005A350000}"/>
    <cellStyle name="Normal 2 2 23 15" xfId="13670" xr:uid="{00000000-0005-0000-0000-00005B350000}"/>
    <cellStyle name="Normal 2 2 23 16" xfId="13671" xr:uid="{00000000-0005-0000-0000-00005C350000}"/>
    <cellStyle name="Normal 2 2 23 17" xfId="13672" xr:uid="{00000000-0005-0000-0000-00005D350000}"/>
    <cellStyle name="Normal 2 2 23 18" xfId="13673" xr:uid="{00000000-0005-0000-0000-00005E350000}"/>
    <cellStyle name="Normal 2 2 23 2" xfId="13674" xr:uid="{00000000-0005-0000-0000-00005F350000}"/>
    <cellStyle name="Normal 2 2 23 3" xfId="13675" xr:uid="{00000000-0005-0000-0000-000060350000}"/>
    <cellStyle name="Normal 2 2 23 4" xfId="13676" xr:uid="{00000000-0005-0000-0000-000061350000}"/>
    <cellStyle name="Normal 2 2 23 5" xfId="13677" xr:uid="{00000000-0005-0000-0000-000062350000}"/>
    <cellStyle name="Normal 2 2 23 6" xfId="13678" xr:uid="{00000000-0005-0000-0000-000063350000}"/>
    <cellStyle name="Normal 2 2 23 7" xfId="13679" xr:uid="{00000000-0005-0000-0000-000064350000}"/>
    <cellStyle name="Normal 2 2 23 8" xfId="13680" xr:uid="{00000000-0005-0000-0000-000065350000}"/>
    <cellStyle name="Normal 2 2 23 9" xfId="13681" xr:uid="{00000000-0005-0000-0000-000066350000}"/>
    <cellStyle name="Normal 2 2 24" xfId="13682" xr:uid="{00000000-0005-0000-0000-000067350000}"/>
    <cellStyle name="Normal 2 2 24 10" xfId="13683" xr:uid="{00000000-0005-0000-0000-000068350000}"/>
    <cellStyle name="Normal 2 2 24 11" xfId="13684" xr:uid="{00000000-0005-0000-0000-000069350000}"/>
    <cellStyle name="Normal 2 2 24 12" xfId="13685" xr:uid="{00000000-0005-0000-0000-00006A350000}"/>
    <cellStyle name="Normal 2 2 24 13" xfId="13686" xr:uid="{00000000-0005-0000-0000-00006B350000}"/>
    <cellStyle name="Normal 2 2 24 14" xfId="13687" xr:uid="{00000000-0005-0000-0000-00006C350000}"/>
    <cellStyle name="Normal 2 2 24 15" xfId="13688" xr:uid="{00000000-0005-0000-0000-00006D350000}"/>
    <cellStyle name="Normal 2 2 24 16" xfId="13689" xr:uid="{00000000-0005-0000-0000-00006E350000}"/>
    <cellStyle name="Normal 2 2 24 17" xfId="13690" xr:uid="{00000000-0005-0000-0000-00006F350000}"/>
    <cellStyle name="Normal 2 2 24 18" xfId="13691" xr:uid="{00000000-0005-0000-0000-000070350000}"/>
    <cellStyle name="Normal 2 2 24 2" xfId="13692" xr:uid="{00000000-0005-0000-0000-000071350000}"/>
    <cellStyle name="Normal 2 2 24 3" xfId="13693" xr:uid="{00000000-0005-0000-0000-000072350000}"/>
    <cellStyle name="Normal 2 2 24 4" xfId="13694" xr:uid="{00000000-0005-0000-0000-000073350000}"/>
    <cellStyle name="Normal 2 2 24 5" xfId="13695" xr:uid="{00000000-0005-0000-0000-000074350000}"/>
    <cellStyle name="Normal 2 2 24 6" xfId="13696" xr:uid="{00000000-0005-0000-0000-000075350000}"/>
    <cellStyle name="Normal 2 2 24 7" xfId="13697" xr:uid="{00000000-0005-0000-0000-000076350000}"/>
    <cellStyle name="Normal 2 2 24 8" xfId="13698" xr:uid="{00000000-0005-0000-0000-000077350000}"/>
    <cellStyle name="Normal 2 2 24 9" xfId="13699" xr:uid="{00000000-0005-0000-0000-000078350000}"/>
    <cellStyle name="Normal 2 2 25" xfId="13700" xr:uid="{00000000-0005-0000-0000-000079350000}"/>
    <cellStyle name="Normal 2 2 25 10" xfId="13701" xr:uid="{00000000-0005-0000-0000-00007A350000}"/>
    <cellStyle name="Normal 2 2 25 11" xfId="13702" xr:uid="{00000000-0005-0000-0000-00007B350000}"/>
    <cellStyle name="Normal 2 2 25 12" xfId="13703" xr:uid="{00000000-0005-0000-0000-00007C350000}"/>
    <cellStyle name="Normal 2 2 25 13" xfId="13704" xr:uid="{00000000-0005-0000-0000-00007D350000}"/>
    <cellStyle name="Normal 2 2 25 14" xfId="13705" xr:uid="{00000000-0005-0000-0000-00007E350000}"/>
    <cellStyle name="Normal 2 2 25 15" xfId="13706" xr:uid="{00000000-0005-0000-0000-00007F350000}"/>
    <cellStyle name="Normal 2 2 25 16" xfId="13707" xr:uid="{00000000-0005-0000-0000-000080350000}"/>
    <cellStyle name="Normal 2 2 25 17" xfId="13708" xr:uid="{00000000-0005-0000-0000-000081350000}"/>
    <cellStyle name="Normal 2 2 25 18" xfId="13709" xr:uid="{00000000-0005-0000-0000-000082350000}"/>
    <cellStyle name="Normal 2 2 25 2" xfId="13710" xr:uid="{00000000-0005-0000-0000-000083350000}"/>
    <cellStyle name="Normal 2 2 25 3" xfId="13711" xr:uid="{00000000-0005-0000-0000-000084350000}"/>
    <cellStyle name="Normal 2 2 25 4" xfId="13712" xr:uid="{00000000-0005-0000-0000-000085350000}"/>
    <cellStyle name="Normal 2 2 25 5" xfId="13713" xr:uid="{00000000-0005-0000-0000-000086350000}"/>
    <cellStyle name="Normal 2 2 25 6" xfId="13714" xr:uid="{00000000-0005-0000-0000-000087350000}"/>
    <cellStyle name="Normal 2 2 25 7" xfId="13715" xr:uid="{00000000-0005-0000-0000-000088350000}"/>
    <cellStyle name="Normal 2 2 25 8" xfId="13716" xr:uid="{00000000-0005-0000-0000-000089350000}"/>
    <cellStyle name="Normal 2 2 25 9" xfId="13717" xr:uid="{00000000-0005-0000-0000-00008A350000}"/>
    <cellStyle name="Normal 2 2 26" xfId="13718" xr:uid="{00000000-0005-0000-0000-00008B350000}"/>
    <cellStyle name="Normal 2 2 26 10" xfId="13719" xr:uid="{00000000-0005-0000-0000-00008C350000}"/>
    <cellStyle name="Normal 2 2 26 11" xfId="13720" xr:uid="{00000000-0005-0000-0000-00008D350000}"/>
    <cellStyle name="Normal 2 2 26 12" xfId="13721" xr:uid="{00000000-0005-0000-0000-00008E350000}"/>
    <cellStyle name="Normal 2 2 26 13" xfId="13722" xr:uid="{00000000-0005-0000-0000-00008F350000}"/>
    <cellStyle name="Normal 2 2 26 14" xfId="13723" xr:uid="{00000000-0005-0000-0000-000090350000}"/>
    <cellStyle name="Normal 2 2 26 15" xfId="13724" xr:uid="{00000000-0005-0000-0000-000091350000}"/>
    <cellStyle name="Normal 2 2 26 16" xfId="13725" xr:uid="{00000000-0005-0000-0000-000092350000}"/>
    <cellStyle name="Normal 2 2 26 17" xfId="13726" xr:uid="{00000000-0005-0000-0000-000093350000}"/>
    <cellStyle name="Normal 2 2 26 18" xfId="13727" xr:uid="{00000000-0005-0000-0000-000094350000}"/>
    <cellStyle name="Normal 2 2 26 2" xfId="13728" xr:uid="{00000000-0005-0000-0000-000095350000}"/>
    <cellStyle name="Normal 2 2 26 3" xfId="13729" xr:uid="{00000000-0005-0000-0000-000096350000}"/>
    <cellStyle name="Normal 2 2 26 4" xfId="13730" xr:uid="{00000000-0005-0000-0000-000097350000}"/>
    <cellStyle name="Normal 2 2 26 5" xfId="13731" xr:uid="{00000000-0005-0000-0000-000098350000}"/>
    <cellStyle name="Normal 2 2 26 6" xfId="13732" xr:uid="{00000000-0005-0000-0000-000099350000}"/>
    <cellStyle name="Normal 2 2 26 7" xfId="13733" xr:uid="{00000000-0005-0000-0000-00009A350000}"/>
    <cellStyle name="Normal 2 2 26 8" xfId="13734" xr:uid="{00000000-0005-0000-0000-00009B350000}"/>
    <cellStyle name="Normal 2 2 26 9" xfId="13735" xr:uid="{00000000-0005-0000-0000-00009C350000}"/>
    <cellStyle name="Normal 2 2 27" xfId="13736" xr:uid="{00000000-0005-0000-0000-00009D350000}"/>
    <cellStyle name="Normal 2 2 27 10" xfId="13737" xr:uid="{00000000-0005-0000-0000-00009E350000}"/>
    <cellStyle name="Normal 2 2 27 11" xfId="13738" xr:uid="{00000000-0005-0000-0000-00009F350000}"/>
    <cellStyle name="Normal 2 2 27 12" xfId="13739" xr:uid="{00000000-0005-0000-0000-0000A0350000}"/>
    <cellStyle name="Normal 2 2 27 13" xfId="13740" xr:uid="{00000000-0005-0000-0000-0000A1350000}"/>
    <cellStyle name="Normal 2 2 27 14" xfId="13741" xr:uid="{00000000-0005-0000-0000-0000A2350000}"/>
    <cellStyle name="Normal 2 2 27 15" xfId="13742" xr:uid="{00000000-0005-0000-0000-0000A3350000}"/>
    <cellStyle name="Normal 2 2 27 16" xfId="13743" xr:uid="{00000000-0005-0000-0000-0000A4350000}"/>
    <cellStyle name="Normal 2 2 27 17" xfId="13744" xr:uid="{00000000-0005-0000-0000-0000A5350000}"/>
    <cellStyle name="Normal 2 2 27 18" xfId="13745" xr:uid="{00000000-0005-0000-0000-0000A6350000}"/>
    <cellStyle name="Normal 2 2 27 2" xfId="13746" xr:uid="{00000000-0005-0000-0000-0000A7350000}"/>
    <cellStyle name="Normal 2 2 27 3" xfId="13747" xr:uid="{00000000-0005-0000-0000-0000A8350000}"/>
    <cellStyle name="Normal 2 2 27 4" xfId="13748" xr:uid="{00000000-0005-0000-0000-0000A9350000}"/>
    <cellStyle name="Normal 2 2 27 5" xfId="13749" xr:uid="{00000000-0005-0000-0000-0000AA350000}"/>
    <cellStyle name="Normal 2 2 27 6" xfId="13750" xr:uid="{00000000-0005-0000-0000-0000AB350000}"/>
    <cellStyle name="Normal 2 2 27 7" xfId="13751" xr:uid="{00000000-0005-0000-0000-0000AC350000}"/>
    <cellStyle name="Normal 2 2 27 8" xfId="13752" xr:uid="{00000000-0005-0000-0000-0000AD350000}"/>
    <cellStyle name="Normal 2 2 27 9" xfId="13753" xr:uid="{00000000-0005-0000-0000-0000AE350000}"/>
    <cellStyle name="Normal 2 2 28" xfId="13754" xr:uid="{00000000-0005-0000-0000-0000AF350000}"/>
    <cellStyle name="Normal 2 2 28 10" xfId="13755" xr:uid="{00000000-0005-0000-0000-0000B0350000}"/>
    <cellStyle name="Normal 2 2 28 11" xfId="13756" xr:uid="{00000000-0005-0000-0000-0000B1350000}"/>
    <cellStyle name="Normal 2 2 28 12" xfId="13757" xr:uid="{00000000-0005-0000-0000-0000B2350000}"/>
    <cellStyle name="Normal 2 2 28 13" xfId="13758" xr:uid="{00000000-0005-0000-0000-0000B3350000}"/>
    <cellStyle name="Normal 2 2 28 14" xfId="13759" xr:uid="{00000000-0005-0000-0000-0000B4350000}"/>
    <cellStyle name="Normal 2 2 28 15" xfId="13760" xr:uid="{00000000-0005-0000-0000-0000B5350000}"/>
    <cellStyle name="Normal 2 2 28 16" xfId="13761" xr:uid="{00000000-0005-0000-0000-0000B6350000}"/>
    <cellStyle name="Normal 2 2 28 17" xfId="13762" xr:uid="{00000000-0005-0000-0000-0000B7350000}"/>
    <cellStyle name="Normal 2 2 28 18" xfId="13763" xr:uid="{00000000-0005-0000-0000-0000B8350000}"/>
    <cellStyle name="Normal 2 2 28 2" xfId="13764" xr:uid="{00000000-0005-0000-0000-0000B9350000}"/>
    <cellStyle name="Normal 2 2 28 3" xfId="13765" xr:uid="{00000000-0005-0000-0000-0000BA350000}"/>
    <cellStyle name="Normal 2 2 28 4" xfId="13766" xr:uid="{00000000-0005-0000-0000-0000BB350000}"/>
    <cellStyle name="Normal 2 2 28 5" xfId="13767" xr:uid="{00000000-0005-0000-0000-0000BC350000}"/>
    <cellStyle name="Normal 2 2 28 6" xfId="13768" xr:uid="{00000000-0005-0000-0000-0000BD350000}"/>
    <cellStyle name="Normal 2 2 28 7" xfId="13769" xr:uid="{00000000-0005-0000-0000-0000BE350000}"/>
    <cellStyle name="Normal 2 2 28 8" xfId="13770" xr:uid="{00000000-0005-0000-0000-0000BF350000}"/>
    <cellStyle name="Normal 2 2 28 9" xfId="13771" xr:uid="{00000000-0005-0000-0000-0000C0350000}"/>
    <cellStyle name="Normal 2 2 29" xfId="13772" xr:uid="{00000000-0005-0000-0000-0000C1350000}"/>
    <cellStyle name="Normal 2 2 29 10" xfId="13773" xr:uid="{00000000-0005-0000-0000-0000C2350000}"/>
    <cellStyle name="Normal 2 2 29 11" xfId="13774" xr:uid="{00000000-0005-0000-0000-0000C3350000}"/>
    <cellStyle name="Normal 2 2 29 12" xfId="13775" xr:uid="{00000000-0005-0000-0000-0000C4350000}"/>
    <cellStyle name="Normal 2 2 29 13" xfId="13776" xr:uid="{00000000-0005-0000-0000-0000C5350000}"/>
    <cellStyle name="Normal 2 2 29 14" xfId="13777" xr:uid="{00000000-0005-0000-0000-0000C6350000}"/>
    <cellStyle name="Normal 2 2 29 15" xfId="13778" xr:uid="{00000000-0005-0000-0000-0000C7350000}"/>
    <cellStyle name="Normal 2 2 29 16" xfId="13779" xr:uid="{00000000-0005-0000-0000-0000C8350000}"/>
    <cellStyle name="Normal 2 2 29 17" xfId="13780" xr:uid="{00000000-0005-0000-0000-0000C9350000}"/>
    <cellStyle name="Normal 2 2 29 18" xfId="13781" xr:uid="{00000000-0005-0000-0000-0000CA350000}"/>
    <cellStyle name="Normal 2 2 29 2" xfId="13782" xr:uid="{00000000-0005-0000-0000-0000CB350000}"/>
    <cellStyle name="Normal 2 2 29 3" xfId="13783" xr:uid="{00000000-0005-0000-0000-0000CC350000}"/>
    <cellStyle name="Normal 2 2 29 4" xfId="13784" xr:uid="{00000000-0005-0000-0000-0000CD350000}"/>
    <cellStyle name="Normal 2 2 29 5" xfId="13785" xr:uid="{00000000-0005-0000-0000-0000CE350000}"/>
    <cellStyle name="Normal 2 2 29 6" xfId="13786" xr:uid="{00000000-0005-0000-0000-0000CF350000}"/>
    <cellStyle name="Normal 2 2 29 7" xfId="13787" xr:uid="{00000000-0005-0000-0000-0000D0350000}"/>
    <cellStyle name="Normal 2 2 29 8" xfId="13788" xr:uid="{00000000-0005-0000-0000-0000D1350000}"/>
    <cellStyle name="Normal 2 2 29 9" xfId="13789" xr:uid="{00000000-0005-0000-0000-0000D2350000}"/>
    <cellStyle name="Normal 2 2 3" xfId="13790" xr:uid="{00000000-0005-0000-0000-0000D3350000}"/>
    <cellStyle name="Normal 2 2 3 10" xfId="13791" xr:uid="{00000000-0005-0000-0000-0000D4350000}"/>
    <cellStyle name="Normal 2 2 3 11" xfId="13792" xr:uid="{00000000-0005-0000-0000-0000D5350000}"/>
    <cellStyle name="Normal 2 2 3 12" xfId="13793" xr:uid="{00000000-0005-0000-0000-0000D6350000}"/>
    <cellStyle name="Normal 2 2 3 13" xfId="13794" xr:uid="{00000000-0005-0000-0000-0000D7350000}"/>
    <cellStyle name="Normal 2 2 3 14" xfId="13795" xr:uid="{00000000-0005-0000-0000-0000D8350000}"/>
    <cellStyle name="Normal 2 2 3 15" xfId="13796" xr:uid="{00000000-0005-0000-0000-0000D9350000}"/>
    <cellStyle name="Normal 2 2 3 16" xfId="13797" xr:uid="{00000000-0005-0000-0000-0000DA350000}"/>
    <cellStyle name="Normal 2 2 3 17" xfId="13798" xr:uid="{00000000-0005-0000-0000-0000DB350000}"/>
    <cellStyle name="Normal 2 2 3 18" xfId="13799" xr:uid="{00000000-0005-0000-0000-0000DC350000}"/>
    <cellStyle name="Normal 2 2 3 2" xfId="13800" xr:uid="{00000000-0005-0000-0000-0000DD350000}"/>
    <cellStyle name="Normal 2 2 3 3" xfId="13801" xr:uid="{00000000-0005-0000-0000-0000DE350000}"/>
    <cellStyle name="Normal 2 2 3 4" xfId="13802" xr:uid="{00000000-0005-0000-0000-0000DF350000}"/>
    <cellStyle name="Normal 2 2 3 5" xfId="13803" xr:uid="{00000000-0005-0000-0000-0000E0350000}"/>
    <cellStyle name="Normal 2 2 3 6" xfId="13804" xr:uid="{00000000-0005-0000-0000-0000E1350000}"/>
    <cellStyle name="Normal 2 2 3 7" xfId="13805" xr:uid="{00000000-0005-0000-0000-0000E2350000}"/>
    <cellStyle name="Normal 2 2 3 8" xfId="13806" xr:uid="{00000000-0005-0000-0000-0000E3350000}"/>
    <cellStyle name="Normal 2 2 3 9" xfId="13807" xr:uid="{00000000-0005-0000-0000-0000E4350000}"/>
    <cellStyle name="Normal 2 2 30" xfId="13808" xr:uid="{00000000-0005-0000-0000-0000E5350000}"/>
    <cellStyle name="Normal 2 2 30 10" xfId="13809" xr:uid="{00000000-0005-0000-0000-0000E6350000}"/>
    <cellStyle name="Normal 2 2 30 11" xfId="13810" xr:uid="{00000000-0005-0000-0000-0000E7350000}"/>
    <cellStyle name="Normal 2 2 30 12" xfId="13811" xr:uid="{00000000-0005-0000-0000-0000E8350000}"/>
    <cellStyle name="Normal 2 2 30 13" xfId="13812" xr:uid="{00000000-0005-0000-0000-0000E9350000}"/>
    <cellStyle name="Normal 2 2 30 14" xfId="13813" xr:uid="{00000000-0005-0000-0000-0000EA350000}"/>
    <cellStyle name="Normal 2 2 30 15" xfId="13814" xr:uid="{00000000-0005-0000-0000-0000EB350000}"/>
    <cellStyle name="Normal 2 2 30 16" xfId="13815" xr:uid="{00000000-0005-0000-0000-0000EC350000}"/>
    <cellStyle name="Normal 2 2 30 17" xfId="13816" xr:uid="{00000000-0005-0000-0000-0000ED350000}"/>
    <cellStyle name="Normal 2 2 30 18" xfId="13817" xr:uid="{00000000-0005-0000-0000-0000EE350000}"/>
    <cellStyle name="Normal 2 2 30 2" xfId="13818" xr:uid="{00000000-0005-0000-0000-0000EF350000}"/>
    <cellStyle name="Normal 2 2 30 3" xfId="13819" xr:uid="{00000000-0005-0000-0000-0000F0350000}"/>
    <cellStyle name="Normal 2 2 30 4" xfId="13820" xr:uid="{00000000-0005-0000-0000-0000F1350000}"/>
    <cellStyle name="Normal 2 2 30 5" xfId="13821" xr:uid="{00000000-0005-0000-0000-0000F2350000}"/>
    <cellStyle name="Normal 2 2 30 6" xfId="13822" xr:uid="{00000000-0005-0000-0000-0000F3350000}"/>
    <cellStyle name="Normal 2 2 30 7" xfId="13823" xr:uid="{00000000-0005-0000-0000-0000F4350000}"/>
    <cellStyle name="Normal 2 2 30 8" xfId="13824" xr:uid="{00000000-0005-0000-0000-0000F5350000}"/>
    <cellStyle name="Normal 2 2 30 9" xfId="13825" xr:uid="{00000000-0005-0000-0000-0000F6350000}"/>
    <cellStyle name="Normal 2 2 31" xfId="13826" xr:uid="{00000000-0005-0000-0000-0000F7350000}"/>
    <cellStyle name="Normal 2 2 31 10" xfId="13827" xr:uid="{00000000-0005-0000-0000-0000F8350000}"/>
    <cellStyle name="Normal 2 2 31 11" xfId="13828" xr:uid="{00000000-0005-0000-0000-0000F9350000}"/>
    <cellStyle name="Normal 2 2 31 12" xfId="13829" xr:uid="{00000000-0005-0000-0000-0000FA350000}"/>
    <cellStyle name="Normal 2 2 31 13" xfId="13830" xr:uid="{00000000-0005-0000-0000-0000FB350000}"/>
    <cellStyle name="Normal 2 2 31 14" xfId="13831" xr:uid="{00000000-0005-0000-0000-0000FC350000}"/>
    <cellStyle name="Normal 2 2 31 15" xfId="13832" xr:uid="{00000000-0005-0000-0000-0000FD350000}"/>
    <cellStyle name="Normal 2 2 31 16" xfId="13833" xr:uid="{00000000-0005-0000-0000-0000FE350000}"/>
    <cellStyle name="Normal 2 2 31 17" xfId="13834" xr:uid="{00000000-0005-0000-0000-0000FF350000}"/>
    <cellStyle name="Normal 2 2 31 18" xfId="13835" xr:uid="{00000000-0005-0000-0000-000000360000}"/>
    <cellStyle name="Normal 2 2 31 2" xfId="13836" xr:uid="{00000000-0005-0000-0000-000001360000}"/>
    <cellStyle name="Normal 2 2 31 3" xfId="13837" xr:uid="{00000000-0005-0000-0000-000002360000}"/>
    <cellStyle name="Normal 2 2 31 4" xfId="13838" xr:uid="{00000000-0005-0000-0000-000003360000}"/>
    <cellStyle name="Normal 2 2 31 5" xfId="13839" xr:uid="{00000000-0005-0000-0000-000004360000}"/>
    <cellStyle name="Normal 2 2 31 6" xfId="13840" xr:uid="{00000000-0005-0000-0000-000005360000}"/>
    <cellStyle name="Normal 2 2 31 7" xfId="13841" xr:uid="{00000000-0005-0000-0000-000006360000}"/>
    <cellStyle name="Normal 2 2 31 8" xfId="13842" xr:uid="{00000000-0005-0000-0000-000007360000}"/>
    <cellStyle name="Normal 2 2 31 9" xfId="13843" xr:uid="{00000000-0005-0000-0000-000008360000}"/>
    <cellStyle name="Normal 2 2 32" xfId="13844" xr:uid="{00000000-0005-0000-0000-000009360000}"/>
    <cellStyle name="Normal 2 2 32 10" xfId="13845" xr:uid="{00000000-0005-0000-0000-00000A360000}"/>
    <cellStyle name="Normal 2 2 32 11" xfId="13846" xr:uid="{00000000-0005-0000-0000-00000B360000}"/>
    <cellStyle name="Normal 2 2 32 12" xfId="13847" xr:uid="{00000000-0005-0000-0000-00000C360000}"/>
    <cellStyle name="Normal 2 2 32 13" xfId="13848" xr:uid="{00000000-0005-0000-0000-00000D360000}"/>
    <cellStyle name="Normal 2 2 32 14" xfId="13849" xr:uid="{00000000-0005-0000-0000-00000E360000}"/>
    <cellStyle name="Normal 2 2 32 15" xfId="13850" xr:uid="{00000000-0005-0000-0000-00000F360000}"/>
    <cellStyle name="Normal 2 2 32 16" xfId="13851" xr:uid="{00000000-0005-0000-0000-000010360000}"/>
    <cellStyle name="Normal 2 2 32 17" xfId="13852" xr:uid="{00000000-0005-0000-0000-000011360000}"/>
    <cellStyle name="Normal 2 2 32 18" xfId="13853" xr:uid="{00000000-0005-0000-0000-000012360000}"/>
    <cellStyle name="Normal 2 2 32 2" xfId="13854" xr:uid="{00000000-0005-0000-0000-000013360000}"/>
    <cellStyle name="Normal 2 2 32 3" xfId="13855" xr:uid="{00000000-0005-0000-0000-000014360000}"/>
    <cellStyle name="Normal 2 2 32 4" xfId="13856" xr:uid="{00000000-0005-0000-0000-000015360000}"/>
    <cellStyle name="Normal 2 2 32 5" xfId="13857" xr:uid="{00000000-0005-0000-0000-000016360000}"/>
    <cellStyle name="Normal 2 2 32 6" xfId="13858" xr:uid="{00000000-0005-0000-0000-000017360000}"/>
    <cellStyle name="Normal 2 2 32 7" xfId="13859" xr:uid="{00000000-0005-0000-0000-000018360000}"/>
    <cellStyle name="Normal 2 2 32 8" xfId="13860" xr:uid="{00000000-0005-0000-0000-000019360000}"/>
    <cellStyle name="Normal 2 2 32 9" xfId="13861" xr:uid="{00000000-0005-0000-0000-00001A360000}"/>
    <cellStyle name="Normal 2 2 33" xfId="13862" xr:uid="{00000000-0005-0000-0000-00001B360000}"/>
    <cellStyle name="Normal 2 2 33 10" xfId="13863" xr:uid="{00000000-0005-0000-0000-00001C360000}"/>
    <cellStyle name="Normal 2 2 33 11" xfId="13864" xr:uid="{00000000-0005-0000-0000-00001D360000}"/>
    <cellStyle name="Normal 2 2 33 12" xfId="13865" xr:uid="{00000000-0005-0000-0000-00001E360000}"/>
    <cellStyle name="Normal 2 2 33 13" xfId="13866" xr:uid="{00000000-0005-0000-0000-00001F360000}"/>
    <cellStyle name="Normal 2 2 33 14" xfId="13867" xr:uid="{00000000-0005-0000-0000-000020360000}"/>
    <cellStyle name="Normal 2 2 33 15" xfId="13868" xr:uid="{00000000-0005-0000-0000-000021360000}"/>
    <cellStyle name="Normal 2 2 33 16" xfId="13869" xr:uid="{00000000-0005-0000-0000-000022360000}"/>
    <cellStyle name="Normal 2 2 33 17" xfId="13870" xr:uid="{00000000-0005-0000-0000-000023360000}"/>
    <cellStyle name="Normal 2 2 33 18" xfId="13871" xr:uid="{00000000-0005-0000-0000-000024360000}"/>
    <cellStyle name="Normal 2 2 33 19" xfId="13872" xr:uid="{00000000-0005-0000-0000-000025360000}"/>
    <cellStyle name="Normal 2 2 33 2" xfId="13873" xr:uid="{00000000-0005-0000-0000-000026360000}"/>
    <cellStyle name="Normal 2 2 33 2 10" xfId="13874" xr:uid="{00000000-0005-0000-0000-000027360000}"/>
    <cellStyle name="Normal 2 2 33 2 11" xfId="13875" xr:uid="{00000000-0005-0000-0000-000028360000}"/>
    <cellStyle name="Normal 2 2 33 2 12" xfId="13876" xr:uid="{00000000-0005-0000-0000-000029360000}"/>
    <cellStyle name="Normal 2 2 33 2 13" xfId="13877" xr:uid="{00000000-0005-0000-0000-00002A360000}"/>
    <cellStyle name="Normal 2 2 33 2 14" xfId="13878" xr:uid="{00000000-0005-0000-0000-00002B360000}"/>
    <cellStyle name="Normal 2 2 33 2 15" xfId="13879" xr:uid="{00000000-0005-0000-0000-00002C360000}"/>
    <cellStyle name="Normal 2 2 33 2 16" xfId="13880" xr:uid="{00000000-0005-0000-0000-00002D360000}"/>
    <cellStyle name="Normal 2 2 33 2 17" xfId="13881" xr:uid="{00000000-0005-0000-0000-00002E360000}"/>
    <cellStyle name="Normal 2 2 33 2 18" xfId="13882" xr:uid="{00000000-0005-0000-0000-00002F360000}"/>
    <cellStyle name="Normal 2 2 33 2 2" xfId="13883" xr:uid="{00000000-0005-0000-0000-000030360000}"/>
    <cellStyle name="Normal 2 2 33 2 3" xfId="13884" xr:uid="{00000000-0005-0000-0000-000031360000}"/>
    <cellStyle name="Normal 2 2 33 2 4" xfId="13885" xr:uid="{00000000-0005-0000-0000-000032360000}"/>
    <cellStyle name="Normal 2 2 33 2 5" xfId="13886" xr:uid="{00000000-0005-0000-0000-000033360000}"/>
    <cellStyle name="Normal 2 2 33 2 6" xfId="13887" xr:uid="{00000000-0005-0000-0000-000034360000}"/>
    <cellStyle name="Normal 2 2 33 2 7" xfId="13888" xr:uid="{00000000-0005-0000-0000-000035360000}"/>
    <cellStyle name="Normal 2 2 33 2 8" xfId="13889" xr:uid="{00000000-0005-0000-0000-000036360000}"/>
    <cellStyle name="Normal 2 2 33 2 9" xfId="13890" xr:uid="{00000000-0005-0000-0000-000037360000}"/>
    <cellStyle name="Normal 2 2 33 20" xfId="13891" xr:uid="{00000000-0005-0000-0000-000038360000}"/>
    <cellStyle name="Normal 2 2 33 21" xfId="13892" xr:uid="{00000000-0005-0000-0000-000039360000}"/>
    <cellStyle name="Normal 2 2 33 22" xfId="13893" xr:uid="{00000000-0005-0000-0000-00003A360000}"/>
    <cellStyle name="Normal 2 2 33 23" xfId="13894" xr:uid="{00000000-0005-0000-0000-00003B360000}"/>
    <cellStyle name="Normal 2 2 33 23 2" xfId="13895" xr:uid="{00000000-0005-0000-0000-00003C360000}"/>
    <cellStyle name="Normal 2 2 33 23 2 2" xfId="13896" xr:uid="{00000000-0005-0000-0000-00003D360000}"/>
    <cellStyle name="Normal 2 2 33 23 2 3" xfId="13897" xr:uid="{00000000-0005-0000-0000-00003E360000}"/>
    <cellStyle name="Normal 2 2 33 24" xfId="13898" xr:uid="{00000000-0005-0000-0000-00003F360000}"/>
    <cellStyle name="Normal 2 2 33 3" xfId="13899" xr:uid="{00000000-0005-0000-0000-000040360000}"/>
    <cellStyle name="Normal 2 2 33 3 10" xfId="13900" xr:uid="{00000000-0005-0000-0000-000041360000}"/>
    <cellStyle name="Normal 2 2 33 3 11" xfId="13901" xr:uid="{00000000-0005-0000-0000-000042360000}"/>
    <cellStyle name="Normal 2 2 33 3 12" xfId="13902" xr:uid="{00000000-0005-0000-0000-000043360000}"/>
    <cellStyle name="Normal 2 2 33 3 13" xfId="13903" xr:uid="{00000000-0005-0000-0000-000044360000}"/>
    <cellStyle name="Normal 2 2 33 3 14" xfId="13904" xr:uid="{00000000-0005-0000-0000-000045360000}"/>
    <cellStyle name="Normal 2 2 33 3 15" xfId="13905" xr:uid="{00000000-0005-0000-0000-000046360000}"/>
    <cellStyle name="Normal 2 2 33 3 16" xfId="13906" xr:uid="{00000000-0005-0000-0000-000047360000}"/>
    <cellStyle name="Normal 2 2 33 3 17" xfId="13907" xr:uid="{00000000-0005-0000-0000-000048360000}"/>
    <cellStyle name="Normal 2 2 33 3 18" xfId="13908" xr:uid="{00000000-0005-0000-0000-000049360000}"/>
    <cellStyle name="Normal 2 2 33 3 2" xfId="13909" xr:uid="{00000000-0005-0000-0000-00004A360000}"/>
    <cellStyle name="Normal 2 2 33 3 3" xfId="13910" xr:uid="{00000000-0005-0000-0000-00004B360000}"/>
    <cellStyle name="Normal 2 2 33 3 4" xfId="13911" xr:uid="{00000000-0005-0000-0000-00004C360000}"/>
    <cellStyle name="Normal 2 2 33 3 5" xfId="13912" xr:uid="{00000000-0005-0000-0000-00004D360000}"/>
    <cellStyle name="Normal 2 2 33 3 6" xfId="13913" xr:uid="{00000000-0005-0000-0000-00004E360000}"/>
    <cellStyle name="Normal 2 2 33 3 7" xfId="13914" xr:uid="{00000000-0005-0000-0000-00004F360000}"/>
    <cellStyle name="Normal 2 2 33 3 8" xfId="13915" xr:uid="{00000000-0005-0000-0000-000050360000}"/>
    <cellStyle name="Normal 2 2 33 3 9" xfId="13916" xr:uid="{00000000-0005-0000-0000-000051360000}"/>
    <cellStyle name="Normal 2 2 33 4" xfId="13917" xr:uid="{00000000-0005-0000-0000-000052360000}"/>
    <cellStyle name="Normal 2 2 33 4 10" xfId="13918" xr:uid="{00000000-0005-0000-0000-000053360000}"/>
    <cellStyle name="Normal 2 2 33 4 11" xfId="13919" xr:uid="{00000000-0005-0000-0000-000054360000}"/>
    <cellStyle name="Normal 2 2 33 4 12" xfId="13920" xr:uid="{00000000-0005-0000-0000-000055360000}"/>
    <cellStyle name="Normal 2 2 33 4 13" xfId="13921" xr:uid="{00000000-0005-0000-0000-000056360000}"/>
    <cellStyle name="Normal 2 2 33 4 14" xfId="13922" xr:uid="{00000000-0005-0000-0000-000057360000}"/>
    <cellStyle name="Normal 2 2 33 4 15" xfId="13923" xr:uid="{00000000-0005-0000-0000-000058360000}"/>
    <cellStyle name="Normal 2 2 33 4 16" xfId="13924" xr:uid="{00000000-0005-0000-0000-000059360000}"/>
    <cellStyle name="Normal 2 2 33 4 17" xfId="13925" xr:uid="{00000000-0005-0000-0000-00005A360000}"/>
    <cellStyle name="Normal 2 2 33 4 18" xfId="13926" xr:uid="{00000000-0005-0000-0000-00005B360000}"/>
    <cellStyle name="Normal 2 2 33 4 19" xfId="13927" xr:uid="{00000000-0005-0000-0000-00005C360000}"/>
    <cellStyle name="Normal 2 2 33 4 2" xfId="13928" xr:uid="{00000000-0005-0000-0000-00005D360000}"/>
    <cellStyle name="Normal 2 2 33 4 2 10" xfId="13929" xr:uid="{00000000-0005-0000-0000-00005E360000}"/>
    <cellStyle name="Normal 2 2 33 4 2 11" xfId="13930" xr:uid="{00000000-0005-0000-0000-00005F360000}"/>
    <cellStyle name="Normal 2 2 33 4 2 12" xfId="13931" xr:uid="{00000000-0005-0000-0000-000060360000}"/>
    <cellStyle name="Normal 2 2 33 4 2 13" xfId="13932" xr:uid="{00000000-0005-0000-0000-000061360000}"/>
    <cellStyle name="Normal 2 2 33 4 2 14" xfId="13933" xr:uid="{00000000-0005-0000-0000-000062360000}"/>
    <cellStyle name="Normal 2 2 33 4 2 15" xfId="13934" xr:uid="{00000000-0005-0000-0000-000063360000}"/>
    <cellStyle name="Normal 2 2 33 4 2 16" xfId="13935" xr:uid="{00000000-0005-0000-0000-000064360000}"/>
    <cellStyle name="Normal 2 2 33 4 2 17" xfId="13936" xr:uid="{00000000-0005-0000-0000-000065360000}"/>
    <cellStyle name="Normal 2 2 33 4 2 18" xfId="13937" xr:uid="{00000000-0005-0000-0000-000066360000}"/>
    <cellStyle name="Normal 2 2 33 4 2 19" xfId="13938" xr:uid="{00000000-0005-0000-0000-000067360000}"/>
    <cellStyle name="Normal 2 2 33 4 2 2" xfId="13939" xr:uid="{00000000-0005-0000-0000-000068360000}"/>
    <cellStyle name="Normal 2 2 33 4 2 2 10" xfId="13940" xr:uid="{00000000-0005-0000-0000-000069360000}"/>
    <cellStyle name="Normal 2 2 33 4 2 2 11" xfId="13941" xr:uid="{00000000-0005-0000-0000-00006A360000}"/>
    <cellStyle name="Normal 2 2 33 4 2 2 12" xfId="13942" xr:uid="{00000000-0005-0000-0000-00006B360000}"/>
    <cellStyle name="Normal 2 2 33 4 2 2 13" xfId="13943" xr:uid="{00000000-0005-0000-0000-00006C360000}"/>
    <cellStyle name="Normal 2 2 33 4 2 2 14" xfId="13944" xr:uid="{00000000-0005-0000-0000-00006D360000}"/>
    <cellStyle name="Normal 2 2 33 4 2 2 15" xfId="13945" xr:uid="{00000000-0005-0000-0000-00006E360000}"/>
    <cellStyle name="Normal 2 2 33 4 2 2 16" xfId="13946" xr:uid="{00000000-0005-0000-0000-00006F360000}"/>
    <cellStyle name="Normal 2 2 33 4 2 2 17" xfId="13947" xr:uid="{00000000-0005-0000-0000-000070360000}"/>
    <cellStyle name="Normal 2 2 33 4 2 2 18" xfId="13948" xr:uid="{00000000-0005-0000-0000-000071360000}"/>
    <cellStyle name="Normal 2 2 33 4 2 2 2" xfId="13949" xr:uid="{00000000-0005-0000-0000-000072360000}"/>
    <cellStyle name="Normal 2 2 33 4 2 2 3" xfId="13950" xr:uid="{00000000-0005-0000-0000-000073360000}"/>
    <cellStyle name="Normal 2 2 33 4 2 2 4" xfId="13951" xr:uid="{00000000-0005-0000-0000-000074360000}"/>
    <cellStyle name="Normal 2 2 33 4 2 2 5" xfId="13952" xr:uid="{00000000-0005-0000-0000-000075360000}"/>
    <cellStyle name="Normal 2 2 33 4 2 2 6" xfId="13953" xr:uid="{00000000-0005-0000-0000-000076360000}"/>
    <cellStyle name="Normal 2 2 33 4 2 2 7" xfId="13954" xr:uid="{00000000-0005-0000-0000-000077360000}"/>
    <cellStyle name="Normal 2 2 33 4 2 2 8" xfId="13955" xr:uid="{00000000-0005-0000-0000-000078360000}"/>
    <cellStyle name="Normal 2 2 33 4 2 2 9" xfId="13956" xr:uid="{00000000-0005-0000-0000-000079360000}"/>
    <cellStyle name="Normal 2 2 33 4 2 3" xfId="13957" xr:uid="{00000000-0005-0000-0000-00007A360000}"/>
    <cellStyle name="Normal 2 2 33 4 2 4" xfId="13958" xr:uid="{00000000-0005-0000-0000-00007B360000}"/>
    <cellStyle name="Normal 2 2 33 4 2 5" xfId="13959" xr:uid="{00000000-0005-0000-0000-00007C360000}"/>
    <cellStyle name="Normal 2 2 33 4 2 6" xfId="13960" xr:uid="{00000000-0005-0000-0000-00007D360000}"/>
    <cellStyle name="Normal 2 2 33 4 2 7" xfId="13961" xr:uid="{00000000-0005-0000-0000-00007E360000}"/>
    <cellStyle name="Normal 2 2 33 4 2 8" xfId="13962" xr:uid="{00000000-0005-0000-0000-00007F360000}"/>
    <cellStyle name="Normal 2 2 33 4 2 9" xfId="13963" xr:uid="{00000000-0005-0000-0000-000080360000}"/>
    <cellStyle name="Normal 2 2 33 4 20" xfId="13964" xr:uid="{00000000-0005-0000-0000-000081360000}"/>
    <cellStyle name="Normal 2 2 33 4 21" xfId="13965" xr:uid="{00000000-0005-0000-0000-000082360000}"/>
    <cellStyle name="Normal 2 2 33 4 21 2" xfId="13966" xr:uid="{00000000-0005-0000-0000-000083360000}"/>
    <cellStyle name="Normal 2 2 33 4 21 2 2" xfId="13967" xr:uid="{00000000-0005-0000-0000-000084360000}"/>
    <cellStyle name="Normal 2 2 33 4 21 2 2 2" xfId="13968" xr:uid="{00000000-0005-0000-0000-000085360000}"/>
    <cellStyle name="Normal 2 2 33 4 21 2 2 2 2" xfId="13969" xr:uid="{00000000-0005-0000-0000-000086360000}"/>
    <cellStyle name="Normal 2 2 33 4 21 2 2 2 3" xfId="13970" xr:uid="{00000000-0005-0000-0000-000087360000}"/>
    <cellStyle name="Normal 2 2 33 4 21 2 2 2 4" xfId="13971" xr:uid="{00000000-0005-0000-0000-000088360000}"/>
    <cellStyle name="Normal 2 2 33 4 21 2 2 2 5" xfId="13972" xr:uid="{00000000-0005-0000-0000-000089360000}"/>
    <cellStyle name="Normal 2 2 33 4 21 2 3" xfId="13973" xr:uid="{00000000-0005-0000-0000-00008A360000}"/>
    <cellStyle name="Normal 2 2 33 4 21 2 3 2" xfId="13974" xr:uid="{00000000-0005-0000-0000-00008B360000}"/>
    <cellStyle name="Normal 2 2 33 4 21 2 3 3" xfId="13975" xr:uid="{00000000-0005-0000-0000-00008C360000}"/>
    <cellStyle name="Normal 2 2 33 4 21 2 3 3 2" xfId="13976" xr:uid="{00000000-0005-0000-0000-00008D360000}"/>
    <cellStyle name="Normal 2 2 33 4 21 2 3 3 3" xfId="13977" xr:uid="{00000000-0005-0000-0000-00008E360000}"/>
    <cellStyle name="Normal 2 2 33 4 21 2 3 3 3 2" xfId="13978" xr:uid="{00000000-0005-0000-0000-00008F360000}"/>
    <cellStyle name="Normal 2 2 33 4 21 2 3 3 4" xfId="13979" xr:uid="{00000000-0005-0000-0000-000090360000}"/>
    <cellStyle name="Normal 2 2 33 4 21 2 3 4" xfId="13980" xr:uid="{00000000-0005-0000-0000-000091360000}"/>
    <cellStyle name="Normal 2 2 33 4 21 2 3 5" xfId="13981" xr:uid="{00000000-0005-0000-0000-000092360000}"/>
    <cellStyle name="Normal 2 2 33 4 21 2 3 6" xfId="13982" xr:uid="{00000000-0005-0000-0000-000093360000}"/>
    <cellStyle name="Normal 2 2 33 4 21 2 3 7" xfId="13983" xr:uid="{00000000-0005-0000-0000-000094360000}"/>
    <cellStyle name="Normal 2 2 33 4 21 2 3 8" xfId="13984" xr:uid="{00000000-0005-0000-0000-000095360000}"/>
    <cellStyle name="Normal 2 2 33 4 21 2 3 9" xfId="13985" xr:uid="{00000000-0005-0000-0000-000096360000}"/>
    <cellStyle name="Normal 2 2 33 4 21 2 4" xfId="13986" xr:uid="{00000000-0005-0000-0000-000097360000}"/>
    <cellStyle name="Normal 2 2 33 4 22" xfId="13987" xr:uid="{00000000-0005-0000-0000-000098360000}"/>
    <cellStyle name="Normal 2 2 33 4 23" xfId="13988" xr:uid="{00000000-0005-0000-0000-000099360000}"/>
    <cellStyle name="Normal 2 2 33 4 23 10" xfId="13989" xr:uid="{00000000-0005-0000-0000-00009A360000}"/>
    <cellStyle name="Normal 2 2 33 4 23 11" xfId="13990" xr:uid="{00000000-0005-0000-0000-00009B360000}"/>
    <cellStyle name="Normal 2 2 33 4 23 2" xfId="13991" xr:uid="{00000000-0005-0000-0000-00009C360000}"/>
    <cellStyle name="Normal 2 2 33 4 23 3" xfId="13992" xr:uid="{00000000-0005-0000-0000-00009D360000}"/>
    <cellStyle name="Normal 2 2 33 4 23 4" xfId="13993" xr:uid="{00000000-0005-0000-0000-00009E360000}"/>
    <cellStyle name="Normal 2 2 33 4 23 5" xfId="13994" xr:uid="{00000000-0005-0000-0000-00009F360000}"/>
    <cellStyle name="Normal 2 2 33 4 23 5 2" xfId="13995" xr:uid="{00000000-0005-0000-0000-0000A0360000}"/>
    <cellStyle name="Normal 2 2 33 4 23 6" xfId="13996" xr:uid="{00000000-0005-0000-0000-0000A1360000}"/>
    <cellStyle name="Normal 2 2 33 4 23 7" xfId="13997" xr:uid="{00000000-0005-0000-0000-0000A2360000}"/>
    <cellStyle name="Normal 2 2 33 4 23 7 2" xfId="13998" xr:uid="{00000000-0005-0000-0000-0000A3360000}"/>
    <cellStyle name="Normal 2 2 33 4 23 7 3" xfId="13999" xr:uid="{00000000-0005-0000-0000-0000A4360000}"/>
    <cellStyle name="Normal 2 2 33 4 23 8" xfId="14000" xr:uid="{00000000-0005-0000-0000-0000A5360000}"/>
    <cellStyle name="Normal 2 2 33 4 23 9" xfId="14001" xr:uid="{00000000-0005-0000-0000-0000A6360000}"/>
    <cellStyle name="Normal 2 2 33 4 24" xfId="14002" xr:uid="{00000000-0005-0000-0000-0000A7360000}"/>
    <cellStyle name="Normal 2 2 33 4 24 2" xfId="14003" xr:uid="{00000000-0005-0000-0000-0000A8360000}"/>
    <cellStyle name="Normal 2 2 33 4 24 2 2" xfId="14004" xr:uid="{00000000-0005-0000-0000-0000A9360000}"/>
    <cellStyle name="Normal 2 2 33 4 24 2 3" xfId="14005" xr:uid="{00000000-0005-0000-0000-0000AA360000}"/>
    <cellStyle name="Normal 2 2 33 4 25" xfId="14006" xr:uid="{00000000-0005-0000-0000-0000AB360000}"/>
    <cellStyle name="Normal 2 2 33 4 26" xfId="14007" xr:uid="{00000000-0005-0000-0000-0000AC360000}"/>
    <cellStyle name="Normal 2 2 33 4 27" xfId="14008" xr:uid="{00000000-0005-0000-0000-0000AD360000}"/>
    <cellStyle name="Normal 2 2 33 4 28" xfId="14009" xr:uid="{00000000-0005-0000-0000-0000AE360000}"/>
    <cellStyle name="Normal 2 2 33 4 29" xfId="14010" xr:uid="{00000000-0005-0000-0000-0000AF360000}"/>
    <cellStyle name="Normal 2 2 33 4 3" xfId="14011" xr:uid="{00000000-0005-0000-0000-0000B0360000}"/>
    <cellStyle name="Normal 2 2 33 4 3 10" xfId="14012" xr:uid="{00000000-0005-0000-0000-0000B1360000}"/>
    <cellStyle name="Normal 2 2 33 4 3 11" xfId="14013" xr:uid="{00000000-0005-0000-0000-0000B2360000}"/>
    <cellStyle name="Normal 2 2 33 4 3 12" xfId="14014" xr:uid="{00000000-0005-0000-0000-0000B3360000}"/>
    <cellStyle name="Normal 2 2 33 4 3 13" xfId="14015" xr:uid="{00000000-0005-0000-0000-0000B4360000}"/>
    <cellStyle name="Normal 2 2 33 4 3 14" xfId="14016" xr:uid="{00000000-0005-0000-0000-0000B5360000}"/>
    <cellStyle name="Normal 2 2 33 4 3 15" xfId="14017" xr:uid="{00000000-0005-0000-0000-0000B6360000}"/>
    <cellStyle name="Normal 2 2 33 4 3 16" xfId="14018" xr:uid="{00000000-0005-0000-0000-0000B7360000}"/>
    <cellStyle name="Normal 2 2 33 4 3 17" xfId="14019" xr:uid="{00000000-0005-0000-0000-0000B8360000}"/>
    <cellStyle name="Normal 2 2 33 4 3 18" xfId="14020" xr:uid="{00000000-0005-0000-0000-0000B9360000}"/>
    <cellStyle name="Normal 2 2 33 4 3 2" xfId="14021" xr:uid="{00000000-0005-0000-0000-0000BA360000}"/>
    <cellStyle name="Normal 2 2 33 4 3 3" xfId="14022" xr:uid="{00000000-0005-0000-0000-0000BB360000}"/>
    <cellStyle name="Normal 2 2 33 4 3 4" xfId="14023" xr:uid="{00000000-0005-0000-0000-0000BC360000}"/>
    <cellStyle name="Normal 2 2 33 4 3 5" xfId="14024" xr:uid="{00000000-0005-0000-0000-0000BD360000}"/>
    <cellStyle name="Normal 2 2 33 4 3 6" xfId="14025" xr:uid="{00000000-0005-0000-0000-0000BE360000}"/>
    <cellStyle name="Normal 2 2 33 4 3 7" xfId="14026" xr:uid="{00000000-0005-0000-0000-0000BF360000}"/>
    <cellStyle name="Normal 2 2 33 4 3 8" xfId="14027" xr:uid="{00000000-0005-0000-0000-0000C0360000}"/>
    <cellStyle name="Normal 2 2 33 4 3 9" xfId="14028" xr:uid="{00000000-0005-0000-0000-0000C1360000}"/>
    <cellStyle name="Normal 2 2 33 4 30" xfId="14029" xr:uid="{00000000-0005-0000-0000-0000C2360000}"/>
    <cellStyle name="Normal 2 2 33 4 4" xfId="14030" xr:uid="{00000000-0005-0000-0000-0000C3360000}"/>
    <cellStyle name="Normal 2 2 33 4 5" xfId="14031" xr:uid="{00000000-0005-0000-0000-0000C4360000}"/>
    <cellStyle name="Normal 2 2 33 4 6" xfId="14032" xr:uid="{00000000-0005-0000-0000-0000C5360000}"/>
    <cellStyle name="Normal 2 2 33 4 7" xfId="14033" xr:uid="{00000000-0005-0000-0000-0000C6360000}"/>
    <cellStyle name="Normal 2 2 33 4 8" xfId="14034" xr:uid="{00000000-0005-0000-0000-0000C7360000}"/>
    <cellStyle name="Normal 2 2 33 4 9" xfId="14035" xr:uid="{00000000-0005-0000-0000-0000C8360000}"/>
    <cellStyle name="Normal 2 2 33 5" xfId="14036" xr:uid="{00000000-0005-0000-0000-0000C9360000}"/>
    <cellStyle name="Normal 2 2 33 6" xfId="14037" xr:uid="{00000000-0005-0000-0000-0000CA360000}"/>
    <cellStyle name="Normal 2 2 33 7" xfId="14038" xr:uid="{00000000-0005-0000-0000-0000CB360000}"/>
    <cellStyle name="Normal 2 2 33 8" xfId="14039" xr:uid="{00000000-0005-0000-0000-0000CC360000}"/>
    <cellStyle name="Normal 2 2 33 9" xfId="14040" xr:uid="{00000000-0005-0000-0000-0000CD360000}"/>
    <cellStyle name="Normal 2 2 34" xfId="14041" xr:uid="{00000000-0005-0000-0000-0000CE360000}"/>
    <cellStyle name="Normal 2 2 34 10" xfId="14042" xr:uid="{00000000-0005-0000-0000-0000CF360000}"/>
    <cellStyle name="Normal 2 2 34 11" xfId="14043" xr:uid="{00000000-0005-0000-0000-0000D0360000}"/>
    <cellStyle name="Normal 2 2 34 12" xfId="14044" xr:uid="{00000000-0005-0000-0000-0000D1360000}"/>
    <cellStyle name="Normal 2 2 34 13" xfId="14045" xr:uid="{00000000-0005-0000-0000-0000D2360000}"/>
    <cellStyle name="Normal 2 2 34 14" xfId="14046" xr:uid="{00000000-0005-0000-0000-0000D3360000}"/>
    <cellStyle name="Normal 2 2 34 15" xfId="14047" xr:uid="{00000000-0005-0000-0000-0000D4360000}"/>
    <cellStyle name="Normal 2 2 34 16" xfId="14048" xr:uid="{00000000-0005-0000-0000-0000D5360000}"/>
    <cellStyle name="Normal 2 2 34 17" xfId="14049" xr:uid="{00000000-0005-0000-0000-0000D6360000}"/>
    <cellStyle name="Normal 2 2 34 18" xfId="14050" xr:uid="{00000000-0005-0000-0000-0000D7360000}"/>
    <cellStyle name="Normal 2 2 34 2" xfId="14051" xr:uid="{00000000-0005-0000-0000-0000D8360000}"/>
    <cellStyle name="Normal 2 2 34 3" xfId="14052" xr:uid="{00000000-0005-0000-0000-0000D9360000}"/>
    <cellStyle name="Normal 2 2 34 4" xfId="14053" xr:uid="{00000000-0005-0000-0000-0000DA360000}"/>
    <cellStyle name="Normal 2 2 34 5" xfId="14054" xr:uid="{00000000-0005-0000-0000-0000DB360000}"/>
    <cellStyle name="Normal 2 2 34 6" xfId="14055" xr:uid="{00000000-0005-0000-0000-0000DC360000}"/>
    <cellStyle name="Normal 2 2 34 7" xfId="14056" xr:uid="{00000000-0005-0000-0000-0000DD360000}"/>
    <cellStyle name="Normal 2 2 34 8" xfId="14057" xr:uid="{00000000-0005-0000-0000-0000DE360000}"/>
    <cellStyle name="Normal 2 2 34 9" xfId="14058" xr:uid="{00000000-0005-0000-0000-0000DF360000}"/>
    <cellStyle name="Normal 2 2 35" xfId="14059" xr:uid="{00000000-0005-0000-0000-0000E0360000}"/>
    <cellStyle name="Normal 2 2 35 10" xfId="14060" xr:uid="{00000000-0005-0000-0000-0000E1360000}"/>
    <cellStyle name="Normal 2 2 35 11" xfId="14061" xr:uid="{00000000-0005-0000-0000-0000E2360000}"/>
    <cellStyle name="Normal 2 2 35 12" xfId="14062" xr:uid="{00000000-0005-0000-0000-0000E3360000}"/>
    <cellStyle name="Normal 2 2 35 13" xfId="14063" xr:uid="{00000000-0005-0000-0000-0000E4360000}"/>
    <cellStyle name="Normal 2 2 35 14" xfId="14064" xr:uid="{00000000-0005-0000-0000-0000E5360000}"/>
    <cellStyle name="Normal 2 2 35 15" xfId="14065" xr:uid="{00000000-0005-0000-0000-0000E6360000}"/>
    <cellStyle name="Normal 2 2 35 16" xfId="14066" xr:uid="{00000000-0005-0000-0000-0000E7360000}"/>
    <cellStyle name="Normal 2 2 35 17" xfId="14067" xr:uid="{00000000-0005-0000-0000-0000E8360000}"/>
    <cellStyle name="Normal 2 2 35 18" xfId="14068" xr:uid="{00000000-0005-0000-0000-0000E9360000}"/>
    <cellStyle name="Normal 2 2 35 2" xfId="14069" xr:uid="{00000000-0005-0000-0000-0000EA360000}"/>
    <cellStyle name="Normal 2 2 35 3" xfId="14070" xr:uid="{00000000-0005-0000-0000-0000EB360000}"/>
    <cellStyle name="Normal 2 2 35 4" xfId="14071" xr:uid="{00000000-0005-0000-0000-0000EC360000}"/>
    <cellStyle name="Normal 2 2 35 5" xfId="14072" xr:uid="{00000000-0005-0000-0000-0000ED360000}"/>
    <cellStyle name="Normal 2 2 35 6" xfId="14073" xr:uid="{00000000-0005-0000-0000-0000EE360000}"/>
    <cellStyle name="Normal 2 2 35 7" xfId="14074" xr:uid="{00000000-0005-0000-0000-0000EF360000}"/>
    <cellStyle name="Normal 2 2 35 8" xfId="14075" xr:uid="{00000000-0005-0000-0000-0000F0360000}"/>
    <cellStyle name="Normal 2 2 35 9" xfId="14076" xr:uid="{00000000-0005-0000-0000-0000F1360000}"/>
    <cellStyle name="Normal 2 2 36" xfId="14077" xr:uid="{00000000-0005-0000-0000-0000F2360000}"/>
    <cellStyle name="Normal 2 2 36 10" xfId="14078" xr:uid="{00000000-0005-0000-0000-0000F3360000}"/>
    <cellStyle name="Normal 2 2 36 11" xfId="14079" xr:uid="{00000000-0005-0000-0000-0000F4360000}"/>
    <cellStyle name="Normal 2 2 36 12" xfId="14080" xr:uid="{00000000-0005-0000-0000-0000F5360000}"/>
    <cellStyle name="Normal 2 2 36 13" xfId="14081" xr:uid="{00000000-0005-0000-0000-0000F6360000}"/>
    <cellStyle name="Normal 2 2 36 14" xfId="14082" xr:uid="{00000000-0005-0000-0000-0000F7360000}"/>
    <cellStyle name="Normal 2 2 36 15" xfId="14083" xr:uid="{00000000-0005-0000-0000-0000F8360000}"/>
    <cellStyle name="Normal 2 2 36 16" xfId="14084" xr:uid="{00000000-0005-0000-0000-0000F9360000}"/>
    <cellStyle name="Normal 2 2 36 17" xfId="14085" xr:uid="{00000000-0005-0000-0000-0000FA360000}"/>
    <cellStyle name="Normal 2 2 36 18" xfId="14086" xr:uid="{00000000-0005-0000-0000-0000FB360000}"/>
    <cellStyle name="Normal 2 2 36 2" xfId="14087" xr:uid="{00000000-0005-0000-0000-0000FC360000}"/>
    <cellStyle name="Normal 2 2 36 3" xfId="14088" xr:uid="{00000000-0005-0000-0000-0000FD360000}"/>
    <cellStyle name="Normal 2 2 36 4" xfId="14089" xr:uid="{00000000-0005-0000-0000-0000FE360000}"/>
    <cellStyle name="Normal 2 2 36 5" xfId="14090" xr:uid="{00000000-0005-0000-0000-0000FF360000}"/>
    <cellStyle name="Normal 2 2 36 6" xfId="14091" xr:uid="{00000000-0005-0000-0000-000000370000}"/>
    <cellStyle name="Normal 2 2 36 7" xfId="14092" xr:uid="{00000000-0005-0000-0000-000001370000}"/>
    <cellStyle name="Normal 2 2 36 8" xfId="14093" xr:uid="{00000000-0005-0000-0000-000002370000}"/>
    <cellStyle name="Normal 2 2 36 9" xfId="14094" xr:uid="{00000000-0005-0000-0000-000003370000}"/>
    <cellStyle name="Normal 2 2 37" xfId="14095" xr:uid="{00000000-0005-0000-0000-000004370000}"/>
    <cellStyle name="Normal 2 2 37 10" xfId="14096" xr:uid="{00000000-0005-0000-0000-000005370000}"/>
    <cellStyle name="Normal 2 2 37 11" xfId="14097" xr:uid="{00000000-0005-0000-0000-000006370000}"/>
    <cellStyle name="Normal 2 2 37 12" xfId="14098" xr:uid="{00000000-0005-0000-0000-000007370000}"/>
    <cellStyle name="Normal 2 2 37 13" xfId="14099" xr:uid="{00000000-0005-0000-0000-000008370000}"/>
    <cellStyle name="Normal 2 2 37 14" xfId="14100" xr:uid="{00000000-0005-0000-0000-000009370000}"/>
    <cellStyle name="Normal 2 2 37 15" xfId="14101" xr:uid="{00000000-0005-0000-0000-00000A370000}"/>
    <cellStyle name="Normal 2 2 37 16" xfId="14102" xr:uid="{00000000-0005-0000-0000-00000B370000}"/>
    <cellStyle name="Normal 2 2 37 17" xfId="14103" xr:uid="{00000000-0005-0000-0000-00000C370000}"/>
    <cellStyle name="Normal 2 2 37 18" xfId="14104" xr:uid="{00000000-0005-0000-0000-00000D370000}"/>
    <cellStyle name="Normal 2 2 37 2" xfId="14105" xr:uid="{00000000-0005-0000-0000-00000E370000}"/>
    <cellStyle name="Normal 2 2 37 3" xfId="14106" xr:uid="{00000000-0005-0000-0000-00000F370000}"/>
    <cellStyle name="Normal 2 2 37 4" xfId="14107" xr:uid="{00000000-0005-0000-0000-000010370000}"/>
    <cellStyle name="Normal 2 2 37 5" xfId="14108" xr:uid="{00000000-0005-0000-0000-000011370000}"/>
    <cellStyle name="Normal 2 2 37 6" xfId="14109" xr:uid="{00000000-0005-0000-0000-000012370000}"/>
    <cellStyle name="Normal 2 2 37 7" xfId="14110" xr:uid="{00000000-0005-0000-0000-000013370000}"/>
    <cellStyle name="Normal 2 2 37 8" xfId="14111" xr:uid="{00000000-0005-0000-0000-000014370000}"/>
    <cellStyle name="Normal 2 2 37 9" xfId="14112" xr:uid="{00000000-0005-0000-0000-000015370000}"/>
    <cellStyle name="Normal 2 2 38" xfId="14113" xr:uid="{00000000-0005-0000-0000-000016370000}"/>
    <cellStyle name="Normal 2 2 38 2" xfId="14114" xr:uid="{00000000-0005-0000-0000-000017370000}"/>
    <cellStyle name="Normal 2 2 39" xfId="14115" xr:uid="{00000000-0005-0000-0000-000018370000}"/>
    <cellStyle name="Normal 2 2 39 2" xfId="14116" xr:uid="{00000000-0005-0000-0000-000019370000}"/>
    <cellStyle name="Normal 2 2 4" xfId="14117" xr:uid="{00000000-0005-0000-0000-00001A370000}"/>
    <cellStyle name="Normal 2 2 4 10" xfId="14118" xr:uid="{00000000-0005-0000-0000-00001B370000}"/>
    <cellStyle name="Normal 2 2 4 11" xfId="14119" xr:uid="{00000000-0005-0000-0000-00001C370000}"/>
    <cellStyle name="Normal 2 2 4 12" xfId="14120" xr:uid="{00000000-0005-0000-0000-00001D370000}"/>
    <cellStyle name="Normal 2 2 4 13" xfId="14121" xr:uid="{00000000-0005-0000-0000-00001E370000}"/>
    <cellStyle name="Normal 2 2 4 14" xfId="14122" xr:uid="{00000000-0005-0000-0000-00001F370000}"/>
    <cellStyle name="Normal 2 2 4 15" xfId="14123" xr:uid="{00000000-0005-0000-0000-000020370000}"/>
    <cellStyle name="Normal 2 2 4 16" xfId="14124" xr:uid="{00000000-0005-0000-0000-000021370000}"/>
    <cellStyle name="Normal 2 2 4 17" xfId="14125" xr:uid="{00000000-0005-0000-0000-000022370000}"/>
    <cellStyle name="Normal 2 2 4 18" xfId="14126" xr:uid="{00000000-0005-0000-0000-000023370000}"/>
    <cellStyle name="Normal 2 2 4 19" xfId="14127" xr:uid="{00000000-0005-0000-0000-000024370000}"/>
    <cellStyle name="Normal 2 2 4 2" xfId="14128" xr:uid="{00000000-0005-0000-0000-000025370000}"/>
    <cellStyle name="Normal 2 2 4 2 10" xfId="14129" xr:uid="{00000000-0005-0000-0000-000026370000}"/>
    <cellStyle name="Normal 2 2 4 2 11" xfId="14130" xr:uid="{00000000-0005-0000-0000-000027370000}"/>
    <cellStyle name="Normal 2 2 4 2 12" xfId="14131" xr:uid="{00000000-0005-0000-0000-000028370000}"/>
    <cellStyle name="Normal 2 2 4 2 13" xfId="14132" xr:uid="{00000000-0005-0000-0000-000029370000}"/>
    <cellStyle name="Normal 2 2 4 2 14" xfId="14133" xr:uid="{00000000-0005-0000-0000-00002A370000}"/>
    <cellStyle name="Normal 2 2 4 2 15" xfId="14134" xr:uid="{00000000-0005-0000-0000-00002B370000}"/>
    <cellStyle name="Normal 2 2 4 2 16" xfId="14135" xr:uid="{00000000-0005-0000-0000-00002C370000}"/>
    <cellStyle name="Normal 2 2 4 2 17" xfId="14136" xr:uid="{00000000-0005-0000-0000-00002D370000}"/>
    <cellStyle name="Normal 2 2 4 2 18" xfId="14137" xr:uid="{00000000-0005-0000-0000-00002E370000}"/>
    <cellStyle name="Normal 2 2 4 2 2" xfId="14138" xr:uid="{00000000-0005-0000-0000-00002F370000}"/>
    <cellStyle name="Normal 2 2 4 2 3" xfId="14139" xr:uid="{00000000-0005-0000-0000-000030370000}"/>
    <cellStyle name="Normal 2 2 4 2 4" xfId="14140" xr:uid="{00000000-0005-0000-0000-000031370000}"/>
    <cellStyle name="Normal 2 2 4 2 5" xfId="14141" xr:uid="{00000000-0005-0000-0000-000032370000}"/>
    <cellStyle name="Normal 2 2 4 2 6" xfId="14142" xr:uid="{00000000-0005-0000-0000-000033370000}"/>
    <cellStyle name="Normal 2 2 4 2 7" xfId="14143" xr:uid="{00000000-0005-0000-0000-000034370000}"/>
    <cellStyle name="Normal 2 2 4 2 8" xfId="14144" xr:uid="{00000000-0005-0000-0000-000035370000}"/>
    <cellStyle name="Normal 2 2 4 2 9" xfId="14145" xr:uid="{00000000-0005-0000-0000-000036370000}"/>
    <cellStyle name="Normal 2 2 4 3" xfId="14146" xr:uid="{00000000-0005-0000-0000-000037370000}"/>
    <cellStyle name="Normal 2 2 4 4" xfId="14147" xr:uid="{00000000-0005-0000-0000-000038370000}"/>
    <cellStyle name="Normal 2 2 4 5" xfId="14148" xr:uid="{00000000-0005-0000-0000-000039370000}"/>
    <cellStyle name="Normal 2 2 4 6" xfId="14149" xr:uid="{00000000-0005-0000-0000-00003A370000}"/>
    <cellStyle name="Normal 2 2 4 7" xfId="14150" xr:uid="{00000000-0005-0000-0000-00003B370000}"/>
    <cellStyle name="Normal 2 2 4 8" xfId="14151" xr:uid="{00000000-0005-0000-0000-00003C370000}"/>
    <cellStyle name="Normal 2 2 4 9" xfId="14152" xr:uid="{00000000-0005-0000-0000-00003D370000}"/>
    <cellStyle name="Normal 2 2 40" xfId="14153" xr:uid="{00000000-0005-0000-0000-00003E370000}"/>
    <cellStyle name="Normal 2 2 41" xfId="14154" xr:uid="{00000000-0005-0000-0000-00003F370000}"/>
    <cellStyle name="Normal 2 2 42" xfId="14155" xr:uid="{00000000-0005-0000-0000-000040370000}"/>
    <cellStyle name="Normal 2 2 43" xfId="14156" xr:uid="{00000000-0005-0000-0000-000041370000}"/>
    <cellStyle name="Normal 2 2 44" xfId="14157" xr:uid="{00000000-0005-0000-0000-000042370000}"/>
    <cellStyle name="Normal 2 2 45" xfId="14158" xr:uid="{00000000-0005-0000-0000-000043370000}"/>
    <cellStyle name="Normal 2 2 46" xfId="14159" xr:uid="{00000000-0005-0000-0000-000044370000}"/>
    <cellStyle name="Normal 2 2 47" xfId="14160" xr:uid="{00000000-0005-0000-0000-000045370000}"/>
    <cellStyle name="Normal 2 2 48" xfId="14161" xr:uid="{00000000-0005-0000-0000-000046370000}"/>
    <cellStyle name="Normal 2 2 49" xfId="14162" xr:uid="{00000000-0005-0000-0000-000047370000}"/>
    <cellStyle name="Normal 2 2 5" xfId="14163" xr:uid="{00000000-0005-0000-0000-000048370000}"/>
    <cellStyle name="Normal 2 2 5 10" xfId="14164" xr:uid="{00000000-0005-0000-0000-000049370000}"/>
    <cellStyle name="Normal 2 2 5 11" xfId="14165" xr:uid="{00000000-0005-0000-0000-00004A370000}"/>
    <cellStyle name="Normal 2 2 5 12" xfId="14166" xr:uid="{00000000-0005-0000-0000-00004B370000}"/>
    <cellStyle name="Normal 2 2 5 13" xfId="14167" xr:uid="{00000000-0005-0000-0000-00004C370000}"/>
    <cellStyle name="Normal 2 2 5 14" xfId="14168" xr:uid="{00000000-0005-0000-0000-00004D370000}"/>
    <cellStyle name="Normal 2 2 5 15" xfId="14169" xr:uid="{00000000-0005-0000-0000-00004E370000}"/>
    <cellStyle name="Normal 2 2 5 16" xfId="14170" xr:uid="{00000000-0005-0000-0000-00004F370000}"/>
    <cellStyle name="Normal 2 2 5 17" xfId="14171" xr:uid="{00000000-0005-0000-0000-000050370000}"/>
    <cellStyle name="Normal 2 2 5 18" xfId="14172" xr:uid="{00000000-0005-0000-0000-000051370000}"/>
    <cellStyle name="Normal 2 2 5 2" xfId="14173" xr:uid="{00000000-0005-0000-0000-000052370000}"/>
    <cellStyle name="Normal 2 2 5 3" xfId="14174" xr:uid="{00000000-0005-0000-0000-000053370000}"/>
    <cellStyle name="Normal 2 2 5 4" xfId="14175" xr:uid="{00000000-0005-0000-0000-000054370000}"/>
    <cellStyle name="Normal 2 2 5 5" xfId="14176" xr:uid="{00000000-0005-0000-0000-000055370000}"/>
    <cellStyle name="Normal 2 2 5 6" xfId="14177" xr:uid="{00000000-0005-0000-0000-000056370000}"/>
    <cellStyle name="Normal 2 2 5 7" xfId="14178" xr:uid="{00000000-0005-0000-0000-000057370000}"/>
    <cellStyle name="Normal 2 2 5 8" xfId="14179" xr:uid="{00000000-0005-0000-0000-000058370000}"/>
    <cellStyle name="Normal 2 2 5 9" xfId="14180" xr:uid="{00000000-0005-0000-0000-000059370000}"/>
    <cellStyle name="Normal 2 2 50" xfId="14181" xr:uid="{00000000-0005-0000-0000-00005A370000}"/>
    <cellStyle name="Normal 2 2 51" xfId="14182" xr:uid="{00000000-0005-0000-0000-00005B370000}"/>
    <cellStyle name="Normal 2 2 52" xfId="14183" xr:uid="{00000000-0005-0000-0000-00005C370000}"/>
    <cellStyle name="Normal 2 2 53" xfId="14184" xr:uid="{00000000-0005-0000-0000-00005D370000}"/>
    <cellStyle name="Normal 2 2 54" xfId="14185" xr:uid="{00000000-0005-0000-0000-00005E370000}"/>
    <cellStyle name="Normal 2 2 6" xfId="14186" xr:uid="{00000000-0005-0000-0000-00005F370000}"/>
    <cellStyle name="Normal 2 2 6 10" xfId="14187" xr:uid="{00000000-0005-0000-0000-000060370000}"/>
    <cellStyle name="Normal 2 2 6 11" xfId="14188" xr:uid="{00000000-0005-0000-0000-000061370000}"/>
    <cellStyle name="Normal 2 2 6 12" xfId="14189" xr:uid="{00000000-0005-0000-0000-000062370000}"/>
    <cellStyle name="Normal 2 2 6 13" xfId="14190" xr:uid="{00000000-0005-0000-0000-000063370000}"/>
    <cellStyle name="Normal 2 2 6 14" xfId="14191" xr:uid="{00000000-0005-0000-0000-000064370000}"/>
    <cellStyle name="Normal 2 2 6 15" xfId="14192" xr:uid="{00000000-0005-0000-0000-000065370000}"/>
    <cellStyle name="Normal 2 2 6 16" xfId="14193" xr:uid="{00000000-0005-0000-0000-000066370000}"/>
    <cellStyle name="Normal 2 2 6 17" xfId="14194" xr:uid="{00000000-0005-0000-0000-000067370000}"/>
    <cellStyle name="Normal 2 2 6 18" xfId="14195" xr:uid="{00000000-0005-0000-0000-000068370000}"/>
    <cellStyle name="Normal 2 2 6 2" xfId="14196" xr:uid="{00000000-0005-0000-0000-000069370000}"/>
    <cellStyle name="Normal 2 2 6 3" xfId="14197" xr:uid="{00000000-0005-0000-0000-00006A370000}"/>
    <cellStyle name="Normal 2 2 6 4" xfId="14198" xr:uid="{00000000-0005-0000-0000-00006B370000}"/>
    <cellStyle name="Normal 2 2 6 5" xfId="14199" xr:uid="{00000000-0005-0000-0000-00006C370000}"/>
    <cellStyle name="Normal 2 2 6 6" xfId="14200" xr:uid="{00000000-0005-0000-0000-00006D370000}"/>
    <cellStyle name="Normal 2 2 6 7" xfId="14201" xr:uid="{00000000-0005-0000-0000-00006E370000}"/>
    <cellStyle name="Normal 2 2 6 8" xfId="14202" xr:uid="{00000000-0005-0000-0000-00006F370000}"/>
    <cellStyle name="Normal 2 2 6 9" xfId="14203" xr:uid="{00000000-0005-0000-0000-000070370000}"/>
    <cellStyle name="Normal 2 2 7" xfId="14204" xr:uid="{00000000-0005-0000-0000-000071370000}"/>
    <cellStyle name="Normal 2 2 7 10" xfId="14205" xr:uid="{00000000-0005-0000-0000-000072370000}"/>
    <cellStyle name="Normal 2 2 7 11" xfId="14206" xr:uid="{00000000-0005-0000-0000-000073370000}"/>
    <cellStyle name="Normal 2 2 7 12" xfId="14207" xr:uid="{00000000-0005-0000-0000-000074370000}"/>
    <cellStyle name="Normal 2 2 7 13" xfId="14208" xr:uid="{00000000-0005-0000-0000-000075370000}"/>
    <cellStyle name="Normal 2 2 7 14" xfId="14209" xr:uid="{00000000-0005-0000-0000-000076370000}"/>
    <cellStyle name="Normal 2 2 7 15" xfId="14210" xr:uid="{00000000-0005-0000-0000-000077370000}"/>
    <cellStyle name="Normal 2 2 7 16" xfId="14211" xr:uid="{00000000-0005-0000-0000-000078370000}"/>
    <cellStyle name="Normal 2 2 7 17" xfId="14212" xr:uid="{00000000-0005-0000-0000-000079370000}"/>
    <cellStyle name="Normal 2 2 7 18" xfId="14213" xr:uid="{00000000-0005-0000-0000-00007A370000}"/>
    <cellStyle name="Normal 2 2 7 2" xfId="14214" xr:uid="{00000000-0005-0000-0000-00007B370000}"/>
    <cellStyle name="Normal 2 2 7 3" xfId="14215" xr:uid="{00000000-0005-0000-0000-00007C370000}"/>
    <cellStyle name="Normal 2 2 7 4" xfId="14216" xr:uid="{00000000-0005-0000-0000-00007D370000}"/>
    <cellStyle name="Normal 2 2 7 5" xfId="14217" xr:uid="{00000000-0005-0000-0000-00007E370000}"/>
    <cellStyle name="Normal 2 2 7 6" xfId="14218" xr:uid="{00000000-0005-0000-0000-00007F370000}"/>
    <cellStyle name="Normal 2 2 7 7" xfId="14219" xr:uid="{00000000-0005-0000-0000-000080370000}"/>
    <cellStyle name="Normal 2 2 7 8" xfId="14220" xr:uid="{00000000-0005-0000-0000-000081370000}"/>
    <cellStyle name="Normal 2 2 7 9" xfId="14221" xr:uid="{00000000-0005-0000-0000-000082370000}"/>
    <cellStyle name="Normal 2 2 8" xfId="14222" xr:uid="{00000000-0005-0000-0000-000083370000}"/>
    <cellStyle name="Normal 2 2 8 10" xfId="14223" xr:uid="{00000000-0005-0000-0000-000084370000}"/>
    <cellStyle name="Normal 2 2 8 11" xfId="14224" xr:uid="{00000000-0005-0000-0000-000085370000}"/>
    <cellStyle name="Normal 2 2 8 12" xfId="14225" xr:uid="{00000000-0005-0000-0000-000086370000}"/>
    <cellStyle name="Normal 2 2 8 13" xfId="14226" xr:uid="{00000000-0005-0000-0000-000087370000}"/>
    <cellStyle name="Normal 2 2 8 14" xfId="14227" xr:uid="{00000000-0005-0000-0000-000088370000}"/>
    <cellStyle name="Normal 2 2 8 15" xfId="14228" xr:uid="{00000000-0005-0000-0000-000089370000}"/>
    <cellStyle name="Normal 2 2 8 16" xfId="14229" xr:uid="{00000000-0005-0000-0000-00008A370000}"/>
    <cellStyle name="Normal 2 2 8 17" xfId="14230" xr:uid="{00000000-0005-0000-0000-00008B370000}"/>
    <cellStyle name="Normal 2 2 8 18" xfId="14231" xr:uid="{00000000-0005-0000-0000-00008C370000}"/>
    <cellStyle name="Normal 2 2 8 2" xfId="14232" xr:uid="{00000000-0005-0000-0000-00008D370000}"/>
    <cellStyle name="Normal 2 2 8 3" xfId="14233" xr:uid="{00000000-0005-0000-0000-00008E370000}"/>
    <cellStyle name="Normal 2 2 8 4" xfId="14234" xr:uid="{00000000-0005-0000-0000-00008F370000}"/>
    <cellStyle name="Normal 2 2 8 5" xfId="14235" xr:uid="{00000000-0005-0000-0000-000090370000}"/>
    <cellStyle name="Normal 2 2 8 6" xfId="14236" xr:uid="{00000000-0005-0000-0000-000091370000}"/>
    <cellStyle name="Normal 2 2 8 7" xfId="14237" xr:uid="{00000000-0005-0000-0000-000092370000}"/>
    <cellStyle name="Normal 2 2 8 8" xfId="14238" xr:uid="{00000000-0005-0000-0000-000093370000}"/>
    <cellStyle name="Normal 2 2 8 9" xfId="14239" xr:uid="{00000000-0005-0000-0000-000094370000}"/>
    <cellStyle name="Normal 2 2 9" xfId="14240" xr:uid="{00000000-0005-0000-0000-000095370000}"/>
    <cellStyle name="Normal 2 2 9 10" xfId="14241" xr:uid="{00000000-0005-0000-0000-000096370000}"/>
    <cellStyle name="Normal 2 2 9 11" xfId="14242" xr:uid="{00000000-0005-0000-0000-000097370000}"/>
    <cellStyle name="Normal 2 2 9 12" xfId="14243" xr:uid="{00000000-0005-0000-0000-000098370000}"/>
    <cellStyle name="Normal 2 2 9 13" xfId="14244" xr:uid="{00000000-0005-0000-0000-000099370000}"/>
    <cellStyle name="Normal 2 2 9 14" xfId="14245" xr:uid="{00000000-0005-0000-0000-00009A370000}"/>
    <cellStyle name="Normal 2 2 9 15" xfId="14246" xr:uid="{00000000-0005-0000-0000-00009B370000}"/>
    <cellStyle name="Normal 2 2 9 16" xfId="14247" xr:uid="{00000000-0005-0000-0000-00009C370000}"/>
    <cellStyle name="Normal 2 2 9 17" xfId="14248" xr:uid="{00000000-0005-0000-0000-00009D370000}"/>
    <cellStyle name="Normal 2 2 9 18" xfId="14249" xr:uid="{00000000-0005-0000-0000-00009E370000}"/>
    <cellStyle name="Normal 2 2 9 2" xfId="14250" xr:uid="{00000000-0005-0000-0000-00009F370000}"/>
    <cellStyle name="Normal 2 2 9 3" xfId="14251" xr:uid="{00000000-0005-0000-0000-0000A0370000}"/>
    <cellStyle name="Normal 2 2 9 4" xfId="14252" xr:uid="{00000000-0005-0000-0000-0000A1370000}"/>
    <cellStyle name="Normal 2 2 9 5" xfId="14253" xr:uid="{00000000-0005-0000-0000-0000A2370000}"/>
    <cellStyle name="Normal 2 2 9 6" xfId="14254" xr:uid="{00000000-0005-0000-0000-0000A3370000}"/>
    <cellStyle name="Normal 2 2 9 7" xfId="14255" xr:uid="{00000000-0005-0000-0000-0000A4370000}"/>
    <cellStyle name="Normal 2 2 9 8" xfId="14256" xr:uid="{00000000-0005-0000-0000-0000A5370000}"/>
    <cellStyle name="Normal 2 2 9 9" xfId="14257" xr:uid="{00000000-0005-0000-0000-0000A6370000}"/>
    <cellStyle name="Normal 2 2_08. bieu thang 8 gui anh Kien (14.9.2012)" xfId="14258" xr:uid="{00000000-0005-0000-0000-0000A7370000}"/>
    <cellStyle name="Normal 2 20" xfId="14259" xr:uid="{00000000-0005-0000-0000-0000A8370000}"/>
    <cellStyle name="Normal 2 20 10" xfId="14260" xr:uid="{00000000-0005-0000-0000-0000A9370000}"/>
    <cellStyle name="Normal 2 20 11" xfId="14261" xr:uid="{00000000-0005-0000-0000-0000AA370000}"/>
    <cellStyle name="Normal 2 20 12" xfId="14262" xr:uid="{00000000-0005-0000-0000-0000AB370000}"/>
    <cellStyle name="Normal 2 20 13" xfId="14263" xr:uid="{00000000-0005-0000-0000-0000AC370000}"/>
    <cellStyle name="Normal 2 20 14" xfId="14264" xr:uid="{00000000-0005-0000-0000-0000AD370000}"/>
    <cellStyle name="Normal 2 20 15" xfId="14265" xr:uid="{00000000-0005-0000-0000-0000AE370000}"/>
    <cellStyle name="Normal 2 20 16" xfId="14266" xr:uid="{00000000-0005-0000-0000-0000AF370000}"/>
    <cellStyle name="Normal 2 20 17" xfId="14267" xr:uid="{00000000-0005-0000-0000-0000B0370000}"/>
    <cellStyle name="Normal 2 20 18" xfId="14268" xr:uid="{00000000-0005-0000-0000-0000B1370000}"/>
    <cellStyle name="Normal 2 20 2" xfId="14269" xr:uid="{00000000-0005-0000-0000-0000B2370000}"/>
    <cellStyle name="Normal 2 20 3" xfId="14270" xr:uid="{00000000-0005-0000-0000-0000B3370000}"/>
    <cellStyle name="Normal 2 20 4" xfId="14271" xr:uid="{00000000-0005-0000-0000-0000B4370000}"/>
    <cellStyle name="Normal 2 20 5" xfId="14272" xr:uid="{00000000-0005-0000-0000-0000B5370000}"/>
    <cellStyle name="Normal 2 20 6" xfId="14273" xr:uid="{00000000-0005-0000-0000-0000B6370000}"/>
    <cellStyle name="Normal 2 20 7" xfId="14274" xr:uid="{00000000-0005-0000-0000-0000B7370000}"/>
    <cellStyle name="Normal 2 20 8" xfId="14275" xr:uid="{00000000-0005-0000-0000-0000B8370000}"/>
    <cellStyle name="Normal 2 20 9" xfId="14276" xr:uid="{00000000-0005-0000-0000-0000B9370000}"/>
    <cellStyle name="Normal 2 21" xfId="14277" xr:uid="{00000000-0005-0000-0000-0000BA370000}"/>
    <cellStyle name="Normal 2 21 10" xfId="14278" xr:uid="{00000000-0005-0000-0000-0000BB370000}"/>
    <cellStyle name="Normal 2 21 11" xfId="14279" xr:uid="{00000000-0005-0000-0000-0000BC370000}"/>
    <cellStyle name="Normal 2 21 12" xfId="14280" xr:uid="{00000000-0005-0000-0000-0000BD370000}"/>
    <cellStyle name="Normal 2 21 13" xfId="14281" xr:uid="{00000000-0005-0000-0000-0000BE370000}"/>
    <cellStyle name="Normal 2 21 14" xfId="14282" xr:uid="{00000000-0005-0000-0000-0000BF370000}"/>
    <cellStyle name="Normal 2 21 15" xfId="14283" xr:uid="{00000000-0005-0000-0000-0000C0370000}"/>
    <cellStyle name="Normal 2 21 16" xfId="14284" xr:uid="{00000000-0005-0000-0000-0000C1370000}"/>
    <cellStyle name="Normal 2 21 17" xfId="14285" xr:uid="{00000000-0005-0000-0000-0000C2370000}"/>
    <cellStyle name="Normal 2 21 18" xfId="14286" xr:uid="{00000000-0005-0000-0000-0000C3370000}"/>
    <cellStyle name="Normal 2 21 2" xfId="14287" xr:uid="{00000000-0005-0000-0000-0000C4370000}"/>
    <cellStyle name="Normal 2 21 3" xfId="14288" xr:uid="{00000000-0005-0000-0000-0000C5370000}"/>
    <cellStyle name="Normal 2 21 4" xfId="14289" xr:uid="{00000000-0005-0000-0000-0000C6370000}"/>
    <cellStyle name="Normal 2 21 5" xfId="14290" xr:uid="{00000000-0005-0000-0000-0000C7370000}"/>
    <cellStyle name="Normal 2 21 6" xfId="14291" xr:uid="{00000000-0005-0000-0000-0000C8370000}"/>
    <cellStyle name="Normal 2 21 7" xfId="14292" xr:uid="{00000000-0005-0000-0000-0000C9370000}"/>
    <cellStyle name="Normal 2 21 8" xfId="14293" xr:uid="{00000000-0005-0000-0000-0000CA370000}"/>
    <cellStyle name="Normal 2 21 9" xfId="14294" xr:uid="{00000000-0005-0000-0000-0000CB370000}"/>
    <cellStyle name="Normal 2 22" xfId="14295" xr:uid="{00000000-0005-0000-0000-0000CC370000}"/>
    <cellStyle name="Normal 2 22 10" xfId="14296" xr:uid="{00000000-0005-0000-0000-0000CD370000}"/>
    <cellStyle name="Normal 2 22 11" xfId="14297" xr:uid="{00000000-0005-0000-0000-0000CE370000}"/>
    <cellStyle name="Normal 2 22 12" xfId="14298" xr:uid="{00000000-0005-0000-0000-0000CF370000}"/>
    <cellStyle name="Normal 2 22 13" xfId="14299" xr:uid="{00000000-0005-0000-0000-0000D0370000}"/>
    <cellStyle name="Normal 2 22 14" xfId="14300" xr:uid="{00000000-0005-0000-0000-0000D1370000}"/>
    <cellStyle name="Normal 2 22 15" xfId="14301" xr:uid="{00000000-0005-0000-0000-0000D2370000}"/>
    <cellStyle name="Normal 2 22 16" xfId="14302" xr:uid="{00000000-0005-0000-0000-0000D3370000}"/>
    <cellStyle name="Normal 2 22 17" xfId="14303" xr:uid="{00000000-0005-0000-0000-0000D4370000}"/>
    <cellStyle name="Normal 2 22 18" xfId="14304" xr:uid="{00000000-0005-0000-0000-0000D5370000}"/>
    <cellStyle name="Normal 2 22 2" xfId="14305" xr:uid="{00000000-0005-0000-0000-0000D6370000}"/>
    <cellStyle name="Normal 2 22 3" xfId="14306" xr:uid="{00000000-0005-0000-0000-0000D7370000}"/>
    <cellStyle name="Normal 2 22 4" xfId="14307" xr:uid="{00000000-0005-0000-0000-0000D8370000}"/>
    <cellStyle name="Normal 2 22 5" xfId="14308" xr:uid="{00000000-0005-0000-0000-0000D9370000}"/>
    <cellStyle name="Normal 2 22 6" xfId="14309" xr:uid="{00000000-0005-0000-0000-0000DA370000}"/>
    <cellStyle name="Normal 2 22 7" xfId="14310" xr:uid="{00000000-0005-0000-0000-0000DB370000}"/>
    <cellStyle name="Normal 2 22 8" xfId="14311" xr:uid="{00000000-0005-0000-0000-0000DC370000}"/>
    <cellStyle name="Normal 2 22 9" xfId="14312" xr:uid="{00000000-0005-0000-0000-0000DD370000}"/>
    <cellStyle name="Normal 2 23" xfId="14313" xr:uid="{00000000-0005-0000-0000-0000DE370000}"/>
    <cellStyle name="Normal 2 23 10" xfId="14314" xr:uid="{00000000-0005-0000-0000-0000DF370000}"/>
    <cellStyle name="Normal 2 23 11" xfId="14315" xr:uid="{00000000-0005-0000-0000-0000E0370000}"/>
    <cellStyle name="Normal 2 23 12" xfId="14316" xr:uid="{00000000-0005-0000-0000-0000E1370000}"/>
    <cellStyle name="Normal 2 23 13" xfId="14317" xr:uid="{00000000-0005-0000-0000-0000E2370000}"/>
    <cellStyle name="Normal 2 23 14" xfId="14318" xr:uid="{00000000-0005-0000-0000-0000E3370000}"/>
    <cellStyle name="Normal 2 23 15" xfId="14319" xr:uid="{00000000-0005-0000-0000-0000E4370000}"/>
    <cellStyle name="Normal 2 23 16" xfId="14320" xr:uid="{00000000-0005-0000-0000-0000E5370000}"/>
    <cellStyle name="Normal 2 23 17" xfId="14321" xr:uid="{00000000-0005-0000-0000-0000E6370000}"/>
    <cellStyle name="Normal 2 23 18" xfId="14322" xr:uid="{00000000-0005-0000-0000-0000E7370000}"/>
    <cellStyle name="Normal 2 23 2" xfId="14323" xr:uid="{00000000-0005-0000-0000-0000E8370000}"/>
    <cellStyle name="Normal 2 23 3" xfId="14324" xr:uid="{00000000-0005-0000-0000-0000E9370000}"/>
    <cellStyle name="Normal 2 23 4" xfId="14325" xr:uid="{00000000-0005-0000-0000-0000EA370000}"/>
    <cellStyle name="Normal 2 23 5" xfId="14326" xr:uid="{00000000-0005-0000-0000-0000EB370000}"/>
    <cellStyle name="Normal 2 23 6" xfId="14327" xr:uid="{00000000-0005-0000-0000-0000EC370000}"/>
    <cellStyle name="Normal 2 23 7" xfId="14328" xr:uid="{00000000-0005-0000-0000-0000ED370000}"/>
    <cellStyle name="Normal 2 23 8" xfId="14329" xr:uid="{00000000-0005-0000-0000-0000EE370000}"/>
    <cellStyle name="Normal 2 23 9" xfId="14330" xr:uid="{00000000-0005-0000-0000-0000EF370000}"/>
    <cellStyle name="Normal 2 24" xfId="14331" xr:uid="{00000000-0005-0000-0000-0000F0370000}"/>
    <cellStyle name="Normal 2 24 10" xfId="14332" xr:uid="{00000000-0005-0000-0000-0000F1370000}"/>
    <cellStyle name="Normal 2 24 11" xfId="14333" xr:uid="{00000000-0005-0000-0000-0000F2370000}"/>
    <cellStyle name="Normal 2 24 12" xfId="14334" xr:uid="{00000000-0005-0000-0000-0000F3370000}"/>
    <cellStyle name="Normal 2 24 13" xfId="14335" xr:uid="{00000000-0005-0000-0000-0000F4370000}"/>
    <cellStyle name="Normal 2 24 14" xfId="14336" xr:uid="{00000000-0005-0000-0000-0000F5370000}"/>
    <cellStyle name="Normal 2 24 15" xfId="14337" xr:uid="{00000000-0005-0000-0000-0000F6370000}"/>
    <cellStyle name="Normal 2 24 16" xfId="14338" xr:uid="{00000000-0005-0000-0000-0000F7370000}"/>
    <cellStyle name="Normal 2 24 17" xfId="14339" xr:uid="{00000000-0005-0000-0000-0000F8370000}"/>
    <cellStyle name="Normal 2 24 18" xfId="14340" xr:uid="{00000000-0005-0000-0000-0000F9370000}"/>
    <cellStyle name="Normal 2 24 2" xfId="14341" xr:uid="{00000000-0005-0000-0000-0000FA370000}"/>
    <cellStyle name="Normal 2 24 3" xfId="14342" xr:uid="{00000000-0005-0000-0000-0000FB370000}"/>
    <cellStyle name="Normal 2 24 4" xfId="14343" xr:uid="{00000000-0005-0000-0000-0000FC370000}"/>
    <cellStyle name="Normal 2 24 5" xfId="14344" xr:uid="{00000000-0005-0000-0000-0000FD370000}"/>
    <cellStyle name="Normal 2 24 6" xfId="14345" xr:uid="{00000000-0005-0000-0000-0000FE370000}"/>
    <cellStyle name="Normal 2 24 7" xfId="14346" xr:uid="{00000000-0005-0000-0000-0000FF370000}"/>
    <cellStyle name="Normal 2 24 8" xfId="14347" xr:uid="{00000000-0005-0000-0000-000000380000}"/>
    <cellStyle name="Normal 2 24 9" xfId="14348" xr:uid="{00000000-0005-0000-0000-000001380000}"/>
    <cellStyle name="Normal 2 25" xfId="14349" xr:uid="{00000000-0005-0000-0000-000002380000}"/>
    <cellStyle name="Normal 2 25 10" xfId="14350" xr:uid="{00000000-0005-0000-0000-000003380000}"/>
    <cellStyle name="Normal 2 25 11" xfId="14351" xr:uid="{00000000-0005-0000-0000-000004380000}"/>
    <cellStyle name="Normal 2 25 12" xfId="14352" xr:uid="{00000000-0005-0000-0000-000005380000}"/>
    <cellStyle name="Normal 2 25 13" xfId="14353" xr:uid="{00000000-0005-0000-0000-000006380000}"/>
    <cellStyle name="Normal 2 25 14" xfId="14354" xr:uid="{00000000-0005-0000-0000-000007380000}"/>
    <cellStyle name="Normal 2 25 15" xfId="14355" xr:uid="{00000000-0005-0000-0000-000008380000}"/>
    <cellStyle name="Normal 2 25 16" xfId="14356" xr:uid="{00000000-0005-0000-0000-000009380000}"/>
    <cellStyle name="Normal 2 25 17" xfId="14357" xr:uid="{00000000-0005-0000-0000-00000A380000}"/>
    <cellStyle name="Normal 2 25 18" xfId="14358" xr:uid="{00000000-0005-0000-0000-00000B380000}"/>
    <cellStyle name="Normal 2 25 2" xfId="14359" xr:uid="{00000000-0005-0000-0000-00000C380000}"/>
    <cellStyle name="Normal 2 25 3" xfId="14360" xr:uid="{00000000-0005-0000-0000-00000D380000}"/>
    <cellStyle name="Normal 2 25 4" xfId="14361" xr:uid="{00000000-0005-0000-0000-00000E380000}"/>
    <cellStyle name="Normal 2 25 5" xfId="14362" xr:uid="{00000000-0005-0000-0000-00000F380000}"/>
    <cellStyle name="Normal 2 25 6" xfId="14363" xr:uid="{00000000-0005-0000-0000-000010380000}"/>
    <cellStyle name="Normal 2 25 7" xfId="14364" xr:uid="{00000000-0005-0000-0000-000011380000}"/>
    <cellStyle name="Normal 2 25 8" xfId="14365" xr:uid="{00000000-0005-0000-0000-000012380000}"/>
    <cellStyle name="Normal 2 25 9" xfId="14366" xr:uid="{00000000-0005-0000-0000-000013380000}"/>
    <cellStyle name="Normal 2 26" xfId="14367" xr:uid="{00000000-0005-0000-0000-000014380000}"/>
    <cellStyle name="Normal 2 26 10" xfId="14368" xr:uid="{00000000-0005-0000-0000-000015380000}"/>
    <cellStyle name="Normal 2 26 11" xfId="14369" xr:uid="{00000000-0005-0000-0000-000016380000}"/>
    <cellStyle name="Normal 2 26 12" xfId="14370" xr:uid="{00000000-0005-0000-0000-000017380000}"/>
    <cellStyle name="Normal 2 26 13" xfId="14371" xr:uid="{00000000-0005-0000-0000-000018380000}"/>
    <cellStyle name="Normal 2 26 14" xfId="14372" xr:uid="{00000000-0005-0000-0000-000019380000}"/>
    <cellStyle name="Normal 2 26 15" xfId="14373" xr:uid="{00000000-0005-0000-0000-00001A380000}"/>
    <cellStyle name="Normal 2 26 16" xfId="14374" xr:uid="{00000000-0005-0000-0000-00001B380000}"/>
    <cellStyle name="Normal 2 26 17" xfId="14375" xr:uid="{00000000-0005-0000-0000-00001C380000}"/>
    <cellStyle name="Normal 2 26 18" xfId="14376" xr:uid="{00000000-0005-0000-0000-00001D380000}"/>
    <cellStyle name="Normal 2 26 2" xfId="14377" xr:uid="{00000000-0005-0000-0000-00001E380000}"/>
    <cellStyle name="Normal 2 26 3" xfId="14378" xr:uid="{00000000-0005-0000-0000-00001F380000}"/>
    <cellStyle name="Normal 2 26 4" xfId="14379" xr:uid="{00000000-0005-0000-0000-000020380000}"/>
    <cellStyle name="Normal 2 26 5" xfId="14380" xr:uid="{00000000-0005-0000-0000-000021380000}"/>
    <cellStyle name="Normal 2 26 6" xfId="14381" xr:uid="{00000000-0005-0000-0000-000022380000}"/>
    <cellStyle name="Normal 2 26 7" xfId="14382" xr:uid="{00000000-0005-0000-0000-000023380000}"/>
    <cellStyle name="Normal 2 26 8" xfId="14383" xr:uid="{00000000-0005-0000-0000-000024380000}"/>
    <cellStyle name="Normal 2 26 9" xfId="14384" xr:uid="{00000000-0005-0000-0000-000025380000}"/>
    <cellStyle name="Normal 2 27" xfId="14385" xr:uid="{00000000-0005-0000-0000-000026380000}"/>
    <cellStyle name="Normal 2 27 10" xfId="14386" xr:uid="{00000000-0005-0000-0000-000027380000}"/>
    <cellStyle name="Normal 2 27 11" xfId="14387" xr:uid="{00000000-0005-0000-0000-000028380000}"/>
    <cellStyle name="Normal 2 27 12" xfId="14388" xr:uid="{00000000-0005-0000-0000-000029380000}"/>
    <cellStyle name="Normal 2 27 13" xfId="14389" xr:uid="{00000000-0005-0000-0000-00002A380000}"/>
    <cellStyle name="Normal 2 27 14" xfId="14390" xr:uid="{00000000-0005-0000-0000-00002B380000}"/>
    <cellStyle name="Normal 2 27 15" xfId="14391" xr:uid="{00000000-0005-0000-0000-00002C380000}"/>
    <cellStyle name="Normal 2 27 16" xfId="14392" xr:uid="{00000000-0005-0000-0000-00002D380000}"/>
    <cellStyle name="Normal 2 27 17" xfId="14393" xr:uid="{00000000-0005-0000-0000-00002E380000}"/>
    <cellStyle name="Normal 2 27 18" xfId="14394" xr:uid="{00000000-0005-0000-0000-00002F380000}"/>
    <cellStyle name="Normal 2 27 2" xfId="14395" xr:uid="{00000000-0005-0000-0000-000030380000}"/>
    <cellStyle name="Normal 2 27 3" xfId="14396" xr:uid="{00000000-0005-0000-0000-000031380000}"/>
    <cellStyle name="Normal 2 27 4" xfId="14397" xr:uid="{00000000-0005-0000-0000-000032380000}"/>
    <cellStyle name="Normal 2 27 5" xfId="14398" xr:uid="{00000000-0005-0000-0000-000033380000}"/>
    <cellStyle name="Normal 2 27 6" xfId="14399" xr:uid="{00000000-0005-0000-0000-000034380000}"/>
    <cellStyle name="Normal 2 27 7" xfId="14400" xr:uid="{00000000-0005-0000-0000-000035380000}"/>
    <cellStyle name="Normal 2 27 8" xfId="14401" xr:uid="{00000000-0005-0000-0000-000036380000}"/>
    <cellStyle name="Normal 2 27 9" xfId="14402" xr:uid="{00000000-0005-0000-0000-000037380000}"/>
    <cellStyle name="Normal 2 28" xfId="14403" xr:uid="{00000000-0005-0000-0000-000038380000}"/>
    <cellStyle name="Normal 2 28 10" xfId="14404" xr:uid="{00000000-0005-0000-0000-000039380000}"/>
    <cellStyle name="Normal 2 28 11" xfId="14405" xr:uid="{00000000-0005-0000-0000-00003A380000}"/>
    <cellStyle name="Normal 2 28 12" xfId="14406" xr:uid="{00000000-0005-0000-0000-00003B380000}"/>
    <cellStyle name="Normal 2 28 13" xfId="14407" xr:uid="{00000000-0005-0000-0000-00003C380000}"/>
    <cellStyle name="Normal 2 28 14" xfId="14408" xr:uid="{00000000-0005-0000-0000-00003D380000}"/>
    <cellStyle name="Normal 2 28 15" xfId="14409" xr:uid="{00000000-0005-0000-0000-00003E380000}"/>
    <cellStyle name="Normal 2 28 16" xfId="14410" xr:uid="{00000000-0005-0000-0000-00003F380000}"/>
    <cellStyle name="Normal 2 28 17" xfId="14411" xr:uid="{00000000-0005-0000-0000-000040380000}"/>
    <cellStyle name="Normal 2 28 18" xfId="14412" xr:uid="{00000000-0005-0000-0000-000041380000}"/>
    <cellStyle name="Normal 2 28 2" xfId="14413" xr:uid="{00000000-0005-0000-0000-000042380000}"/>
    <cellStyle name="Normal 2 28 3" xfId="14414" xr:uid="{00000000-0005-0000-0000-000043380000}"/>
    <cellStyle name="Normal 2 28 4" xfId="14415" xr:uid="{00000000-0005-0000-0000-000044380000}"/>
    <cellStyle name="Normal 2 28 5" xfId="14416" xr:uid="{00000000-0005-0000-0000-000045380000}"/>
    <cellStyle name="Normal 2 28 6" xfId="14417" xr:uid="{00000000-0005-0000-0000-000046380000}"/>
    <cellStyle name="Normal 2 28 7" xfId="14418" xr:uid="{00000000-0005-0000-0000-000047380000}"/>
    <cellStyle name="Normal 2 28 8" xfId="14419" xr:uid="{00000000-0005-0000-0000-000048380000}"/>
    <cellStyle name="Normal 2 28 9" xfId="14420" xr:uid="{00000000-0005-0000-0000-000049380000}"/>
    <cellStyle name="Normal 2 29" xfId="14421" xr:uid="{00000000-0005-0000-0000-00004A380000}"/>
    <cellStyle name="Normal 2 29 10" xfId="14422" xr:uid="{00000000-0005-0000-0000-00004B380000}"/>
    <cellStyle name="Normal 2 29 11" xfId="14423" xr:uid="{00000000-0005-0000-0000-00004C380000}"/>
    <cellStyle name="Normal 2 29 12" xfId="14424" xr:uid="{00000000-0005-0000-0000-00004D380000}"/>
    <cellStyle name="Normal 2 29 13" xfId="14425" xr:uid="{00000000-0005-0000-0000-00004E380000}"/>
    <cellStyle name="Normal 2 29 14" xfId="14426" xr:uid="{00000000-0005-0000-0000-00004F380000}"/>
    <cellStyle name="Normal 2 29 15" xfId="14427" xr:uid="{00000000-0005-0000-0000-000050380000}"/>
    <cellStyle name="Normal 2 29 16" xfId="14428" xr:uid="{00000000-0005-0000-0000-000051380000}"/>
    <cellStyle name="Normal 2 29 17" xfId="14429" xr:uid="{00000000-0005-0000-0000-000052380000}"/>
    <cellStyle name="Normal 2 29 18" xfId="14430" xr:uid="{00000000-0005-0000-0000-000053380000}"/>
    <cellStyle name="Normal 2 29 2" xfId="14431" xr:uid="{00000000-0005-0000-0000-000054380000}"/>
    <cellStyle name="Normal 2 29 3" xfId="14432" xr:uid="{00000000-0005-0000-0000-000055380000}"/>
    <cellStyle name="Normal 2 29 4" xfId="14433" xr:uid="{00000000-0005-0000-0000-000056380000}"/>
    <cellStyle name="Normal 2 29 5" xfId="14434" xr:uid="{00000000-0005-0000-0000-000057380000}"/>
    <cellStyle name="Normal 2 29 6" xfId="14435" xr:uid="{00000000-0005-0000-0000-000058380000}"/>
    <cellStyle name="Normal 2 29 7" xfId="14436" xr:uid="{00000000-0005-0000-0000-000059380000}"/>
    <cellStyle name="Normal 2 29 8" xfId="14437" xr:uid="{00000000-0005-0000-0000-00005A380000}"/>
    <cellStyle name="Normal 2 29 9" xfId="14438" xr:uid="{00000000-0005-0000-0000-00005B380000}"/>
    <cellStyle name="Normal 2 3" xfId="27" xr:uid="{00000000-0005-0000-0000-00005C380000}"/>
    <cellStyle name="Normal 2 3 10" xfId="14439" xr:uid="{00000000-0005-0000-0000-00005D380000}"/>
    <cellStyle name="Normal 2 3 10 10" xfId="14440" xr:uid="{00000000-0005-0000-0000-00005E380000}"/>
    <cellStyle name="Normal 2 3 10 11" xfId="14441" xr:uid="{00000000-0005-0000-0000-00005F380000}"/>
    <cellStyle name="Normal 2 3 10 12" xfId="14442" xr:uid="{00000000-0005-0000-0000-000060380000}"/>
    <cellStyle name="Normal 2 3 10 13" xfId="14443" xr:uid="{00000000-0005-0000-0000-000061380000}"/>
    <cellStyle name="Normal 2 3 10 14" xfId="14444" xr:uid="{00000000-0005-0000-0000-000062380000}"/>
    <cellStyle name="Normal 2 3 10 15" xfId="14445" xr:uid="{00000000-0005-0000-0000-000063380000}"/>
    <cellStyle name="Normal 2 3 10 16" xfId="14446" xr:uid="{00000000-0005-0000-0000-000064380000}"/>
    <cellStyle name="Normal 2 3 10 17" xfId="14447" xr:uid="{00000000-0005-0000-0000-000065380000}"/>
    <cellStyle name="Normal 2 3 10 18" xfId="14448" xr:uid="{00000000-0005-0000-0000-000066380000}"/>
    <cellStyle name="Normal 2 3 10 2" xfId="14449" xr:uid="{00000000-0005-0000-0000-000067380000}"/>
    <cellStyle name="Normal 2 3 10 3" xfId="14450" xr:uid="{00000000-0005-0000-0000-000068380000}"/>
    <cellStyle name="Normal 2 3 10 4" xfId="14451" xr:uid="{00000000-0005-0000-0000-000069380000}"/>
    <cellStyle name="Normal 2 3 10 5" xfId="14452" xr:uid="{00000000-0005-0000-0000-00006A380000}"/>
    <cellStyle name="Normal 2 3 10 6" xfId="14453" xr:uid="{00000000-0005-0000-0000-00006B380000}"/>
    <cellStyle name="Normal 2 3 10 7" xfId="14454" xr:uid="{00000000-0005-0000-0000-00006C380000}"/>
    <cellStyle name="Normal 2 3 10 8" xfId="14455" xr:uid="{00000000-0005-0000-0000-00006D380000}"/>
    <cellStyle name="Normal 2 3 10 9" xfId="14456" xr:uid="{00000000-0005-0000-0000-00006E380000}"/>
    <cellStyle name="Normal 2 3 11" xfId="14457" xr:uid="{00000000-0005-0000-0000-00006F380000}"/>
    <cellStyle name="Normal 2 3 11 10" xfId="14458" xr:uid="{00000000-0005-0000-0000-000070380000}"/>
    <cellStyle name="Normal 2 3 11 11" xfId="14459" xr:uid="{00000000-0005-0000-0000-000071380000}"/>
    <cellStyle name="Normal 2 3 11 12" xfId="14460" xr:uid="{00000000-0005-0000-0000-000072380000}"/>
    <cellStyle name="Normal 2 3 11 13" xfId="14461" xr:uid="{00000000-0005-0000-0000-000073380000}"/>
    <cellStyle name="Normal 2 3 11 14" xfId="14462" xr:uid="{00000000-0005-0000-0000-000074380000}"/>
    <cellStyle name="Normal 2 3 11 15" xfId="14463" xr:uid="{00000000-0005-0000-0000-000075380000}"/>
    <cellStyle name="Normal 2 3 11 16" xfId="14464" xr:uid="{00000000-0005-0000-0000-000076380000}"/>
    <cellStyle name="Normal 2 3 11 17" xfId="14465" xr:uid="{00000000-0005-0000-0000-000077380000}"/>
    <cellStyle name="Normal 2 3 11 18" xfId="14466" xr:uid="{00000000-0005-0000-0000-000078380000}"/>
    <cellStyle name="Normal 2 3 11 2" xfId="14467" xr:uid="{00000000-0005-0000-0000-000079380000}"/>
    <cellStyle name="Normal 2 3 11 3" xfId="14468" xr:uid="{00000000-0005-0000-0000-00007A380000}"/>
    <cellStyle name="Normal 2 3 11 4" xfId="14469" xr:uid="{00000000-0005-0000-0000-00007B380000}"/>
    <cellStyle name="Normal 2 3 11 5" xfId="14470" xr:uid="{00000000-0005-0000-0000-00007C380000}"/>
    <cellStyle name="Normal 2 3 11 6" xfId="14471" xr:uid="{00000000-0005-0000-0000-00007D380000}"/>
    <cellStyle name="Normal 2 3 11 7" xfId="14472" xr:uid="{00000000-0005-0000-0000-00007E380000}"/>
    <cellStyle name="Normal 2 3 11 8" xfId="14473" xr:uid="{00000000-0005-0000-0000-00007F380000}"/>
    <cellStyle name="Normal 2 3 11 9" xfId="14474" xr:uid="{00000000-0005-0000-0000-000080380000}"/>
    <cellStyle name="Normal 2 3 12" xfId="14475" xr:uid="{00000000-0005-0000-0000-000081380000}"/>
    <cellStyle name="Normal 2 3 12 10" xfId="14476" xr:uid="{00000000-0005-0000-0000-000082380000}"/>
    <cellStyle name="Normal 2 3 12 11" xfId="14477" xr:uid="{00000000-0005-0000-0000-000083380000}"/>
    <cellStyle name="Normal 2 3 12 12" xfId="14478" xr:uid="{00000000-0005-0000-0000-000084380000}"/>
    <cellStyle name="Normal 2 3 12 13" xfId="14479" xr:uid="{00000000-0005-0000-0000-000085380000}"/>
    <cellStyle name="Normal 2 3 12 14" xfId="14480" xr:uid="{00000000-0005-0000-0000-000086380000}"/>
    <cellStyle name="Normal 2 3 12 15" xfId="14481" xr:uid="{00000000-0005-0000-0000-000087380000}"/>
    <cellStyle name="Normal 2 3 12 16" xfId="14482" xr:uid="{00000000-0005-0000-0000-000088380000}"/>
    <cellStyle name="Normal 2 3 12 17" xfId="14483" xr:uid="{00000000-0005-0000-0000-000089380000}"/>
    <cellStyle name="Normal 2 3 12 18" xfId="14484" xr:uid="{00000000-0005-0000-0000-00008A380000}"/>
    <cellStyle name="Normal 2 3 12 2" xfId="14485" xr:uid="{00000000-0005-0000-0000-00008B380000}"/>
    <cellStyle name="Normal 2 3 12 3" xfId="14486" xr:uid="{00000000-0005-0000-0000-00008C380000}"/>
    <cellStyle name="Normal 2 3 12 4" xfId="14487" xr:uid="{00000000-0005-0000-0000-00008D380000}"/>
    <cellStyle name="Normal 2 3 12 5" xfId="14488" xr:uid="{00000000-0005-0000-0000-00008E380000}"/>
    <cellStyle name="Normal 2 3 12 6" xfId="14489" xr:uid="{00000000-0005-0000-0000-00008F380000}"/>
    <cellStyle name="Normal 2 3 12 7" xfId="14490" xr:uid="{00000000-0005-0000-0000-000090380000}"/>
    <cellStyle name="Normal 2 3 12 8" xfId="14491" xr:uid="{00000000-0005-0000-0000-000091380000}"/>
    <cellStyle name="Normal 2 3 12 9" xfId="14492" xr:uid="{00000000-0005-0000-0000-000092380000}"/>
    <cellStyle name="Normal 2 3 13" xfId="14493" xr:uid="{00000000-0005-0000-0000-000093380000}"/>
    <cellStyle name="Normal 2 3 13 10" xfId="14494" xr:uid="{00000000-0005-0000-0000-000094380000}"/>
    <cellStyle name="Normal 2 3 13 11" xfId="14495" xr:uid="{00000000-0005-0000-0000-000095380000}"/>
    <cellStyle name="Normal 2 3 13 12" xfId="14496" xr:uid="{00000000-0005-0000-0000-000096380000}"/>
    <cellStyle name="Normal 2 3 13 13" xfId="14497" xr:uid="{00000000-0005-0000-0000-000097380000}"/>
    <cellStyle name="Normal 2 3 13 14" xfId="14498" xr:uid="{00000000-0005-0000-0000-000098380000}"/>
    <cellStyle name="Normal 2 3 13 15" xfId="14499" xr:uid="{00000000-0005-0000-0000-000099380000}"/>
    <cellStyle name="Normal 2 3 13 16" xfId="14500" xr:uid="{00000000-0005-0000-0000-00009A380000}"/>
    <cellStyle name="Normal 2 3 13 17" xfId="14501" xr:uid="{00000000-0005-0000-0000-00009B380000}"/>
    <cellStyle name="Normal 2 3 13 18" xfId="14502" xr:uid="{00000000-0005-0000-0000-00009C380000}"/>
    <cellStyle name="Normal 2 3 13 2" xfId="14503" xr:uid="{00000000-0005-0000-0000-00009D380000}"/>
    <cellStyle name="Normal 2 3 13 3" xfId="14504" xr:uid="{00000000-0005-0000-0000-00009E380000}"/>
    <cellStyle name="Normal 2 3 13 4" xfId="14505" xr:uid="{00000000-0005-0000-0000-00009F380000}"/>
    <cellStyle name="Normal 2 3 13 5" xfId="14506" xr:uid="{00000000-0005-0000-0000-0000A0380000}"/>
    <cellStyle name="Normal 2 3 13 6" xfId="14507" xr:uid="{00000000-0005-0000-0000-0000A1380000}"/>
    <cellStyle name="Normal 2 3 13 7" xfId="14508" xr:uid="{00000000-0005-0000-0000-0000A2380000}"/>
    <cellStyle name="Normal 2 3 13 8" xfId="14509" xr:uid="{00000000-0005-0000-0000-0000A3380000}"/>
    <cellStyle name="Normal 2 3 13 9" xfId="14510" xr:uid="{00000000-0005-0000-0000-0000A4380000}"/>
    <cellStyle name="Normal 2 3 14" xfId="14511" xr:uid="{00000000-0005-0000-0000-0000A5380000}"/>
    <cellStyle name="Normal 2 3 14 10" xfId="14512" xr:uid="{00000000-0005-0000-0000-0000A6380000}"/>
    <cellStyle name="Normal 2 3 14 11" xfId="14513" xr:uid="{00000000-0005-0000-0000-0000A7380000}"/>
    <cellStyle name="Normal 2 3 14 12" xfId="14514" xr:uid="{00000000-0005-0000-0000-0000A8380000}"/>
    <cellStyle name="Normal 2 3 14 13" xfId="14515" xr:uid="{00000000-0005-0000-0000-0000A9380000}"/>
    <cellStyle name="Normal 2 3 14 14" xfId="14516" xr:uid="{00000000-0005-0000-0000-0000AA380000}"/>
    <cellStyle name="Normal 2 3 14 15" xfId="14517" xr:uid="{00000000-0005-0000-0000-0000AB380000}"/>
    <cellStyle name="Normal 2 3 14 16" xfId="14518" xr:uid="{00000000-0005-0000-0000-0000AC380000}"/>
    <cellStyle name="Normal 2 3 14 17" xfId="14519" xr:uid="{00000000-0005-0000-0000-0000AD380000}"/>
    <cellStyle name="Normal 2 3 14 18" xfId="14520" xr:uid="{00000000-0005-0000-0000-0000AE380000}"/>
    <cellStyle name="Normal 2 3 14 2" xfId="14521" xr:uid="{00000000-0005-0000-0000-0000AF380000}"/>
    <cellStyle name="Normal 2 3 14 3" xfId="14522" xr:uid="{00000000-0005-0000-0000-0000B0380000}"/>
    <cellStyle name="Normal 2 3 14 4" xfId="14523" xr:uid="{00000000-0005-0000-0000-0000B1380000}"/>
    <cellStyle name="Normal 2 3 14 5" xfId="14524" xr:uid="{00000000-0005-0000-0000-0000B2380000}"/>
    <cellStyle name="Normal 2 3 14 6" xfId="14525" xr:uid="{00000000-0005-0000-0000-0000B3380000}"/>
    <cellStyle name="Normal 2 3 14 7" xfId="14526" xr:uid="{00000000-0005-0000-0000-0000B4380000}"/>
    <cellStyle name="Normal 2 3 14 8" xfId="14527" xr:uid="{00000000-0005-0000-0000-0000B5380000}"/>
    <cellStyle name="Normal 2 3 14 9" xfId="14528" xr:uid="{00000000-0005-0000-0000-0000B6380000}"/>
    <cellStyle name="Normal 2 3 15" xfId="14529" xr:uid="{00000000-0005-0000-0000-0000B7380000}"/>
    <cellStyle name="Normal 2 3 15 10" xfId="14530" xr:uid="{00000000-0005-0000-0000-0000B8380000}"/>
    <cellStyle name="Normal 2 3 15 11" xfId="14531" xr:uid="{00000000-0005-0000-0000-0000B9380000}"/>
    <cellStyle name="Normal 2 3 15 12" xfId="14532" xr:uid="{00000000-0005-0000-0000-0000BA380000}"/>
    <cellStyle name="Normal 2 3 15 13" xfId="14533" xr:uid="{00000000-0005-0000-0000-0000BB380000}"/>
    <cellStyle name="Normal 2 3 15 14" xfId="14534" xr:uid="{00000000-0005-0000-0000-0000BC380000}"/>
    <cellStyle name="Normal 2 3 15 15" xfId="14535" xr:uid="{00000000-0005-0000-0000-0000BD380000}"/>
    <cellStyle name="Normal 2 3 15 16" xfId="14536" xr:uid="{00000000-0005-0000-0000-0000BE380000}"/>
    <cellStyle name="Normal 2 3 15 17" xfId="14537" xr:uid="{00000000-0005-0000-0000-0000BF380000}"/>
    <cellStyle name="Normal 2 3 15 18" xfId="14538" xr:uid="{00000000-0005-0000-0000-0000C0380000}"/>
    <cellStyle name="Normal 2 3 15 2" xfId="14539" xr:uid="{00000000-0005-0000-0000-0000C1380000}"/>
    <cellStyle name="Normal 2 3 15 3" xfId="14540" xr:uid="{00000000-0005-0000-0000-0000C2380000}"/>
    <cellStyle name="Normal 2 3 15 4" xfId="14541" xr:uid="{00000000-0005-0000-0000-0000C3380000}"/>
    <cellStyle name="Normal 2 3 15 5" xfId="14542" xr:uid="{00000000-0005-0000-0000-0000C4380000}"/>
    <cellStyle name="Normal 2 3 15 6" xfId="14543" xr:uid="{00000000-0005-0000-0000-0000C5380000}"/>
    <cellStyle name="Normal 2 3 15 7" xfId="14544" xr:uid="{00000000-0005-0000-0000-0000C6380000}"/>
    <cellStyle name="Normal 2 3 15 8" xfId="14545" xr:uid="{00000000-0005-0000-0000-0000C7380000}"/>
    <cellStyle name="Normal 2 3 15 9" xfId="14546" xr:uid="{00000000-0005-0000-0000-0000C8380000}"/>
    <cellStyle name="Normal 2 3 16" xfId="14547" xr:uid="{00000000-0005-0000-0000-0000C9380000}"/>
    <cellStyle name="Normal 2 3 16 10" xfId="14548" xr:uid="{00000000-0005-0000-0000-0000CA380000}"/>
    <cellStyle name="Normal 2 3 16 11" xfId="14549" xr:uid="{00000000-0005-0000-0000-0000CB380000}"/>
    <cellStyle name="Normal 2 3 16 12" xfId="14550" xr:uid="{00000000-0005-0000-0000-0000CC380000}"/>
    <cellStyle name="Normal 2 3 16 13" xfId="14551" xr:uid="{00000000-0005-0000-0000-0000CD380000}"/>
    <cellStyle name="Normal 2 3 16 14" xfId="14552" xr:uid="{00000000-0005-0000-0000-0000CE380000}"/>
    <cellStyle name="Normal 2 3 16 15" xfId="14553" xr:uid="{00000000-0005-0000-0000-0000CF380000}"/>
    <cellStyle name="Normal 2 3 16 16" xfId="14554" xr:uid="{00000000-0005-0000-0000-0000D0380000}"/>
    <cellStyle name="Normal 2 3 16 17" xfId="14555" xr:uid="{00000000-0005-0000-0000-0000D1380000}"/>
    <cellStyle name="Normal 2 3 16 18" xfId="14556" xr:uid="{00000000-0005-0000-0000-0000D2380000}"/>
    <cellStyle name="Normal 2 3 16 2" xfId="14557" xr:uid="{00000000-0005-0000-0000-0000D3380000}"/>
    <cellStyle name="Normal 2 3 16 3" xfId="14558" xr:uid="{00000000-0005-0000-0000-0000D4380000}"/>
    <cellStyle name="Normal 2 3 16 4" xfId="14559" xr:uid="{00000000-0005-0000-0000-0000D5380000}"/>
    <cellStyle name="Normal 2 3 16 5" xfId="14560" xr:uid="{00000000-0005-0000-0000-0000D6380000}"/>
    <cellStyle name="Normal 2 3 16 6" xfId="14561" xr:uid="{00000000-0005-0000-0000-0000D7380000}"/>
    <cellStyle name="Normal 2 3 16 7" xfId="14562" xr:uid="{00000000-0005-0000-0000-0000D8380000}"/>
    <cellStyle name="Normal 2 3 16 8" xfId="14563" xr:uid="{00000000-0005-0000-0000-0000D9380000}"/>
    <cellStyle name="Normal 2 3 16 9" xfId="14564" xr:uid="{00000000-0005-0000-0000-0000DA380000}"/>
    <cellStyle name="Normal 2 3 17" xfId="14565" xr:uid="{00000000-0005-0000-0000-0000DB380000}"/>
    <cellStyle name="Normal 2 3 17 3" xfId="14566" xr:uid="{00000000-0005-0000-0000-0000DC380000}"/>
    <cellStyle name="Normal 2 3 18" xfId="14567" xr:uid="{00000000-0005-0000-0000-0000DD380000}"/>
    <cellStyle name="Normal 2 3 19" xfId="14568" xr:uid="{00000000-0005-0000-0000-0000DE380000}"/>
    <cellStyle name="Normal 2 3 2" xfId="14569" xr:uid="{00000000-0005-0000-0000-0000DF380000}"/>
    <cellStyle name="Normal 2 3 2 10" xfId="14570" xr:uid="{00000000-0005-0000-0000-0000E0380000}"/>
    <cellStyle name="Normal 2 3 2 11" xfId="14571" xr:uid="{00000000-0005-0000-0000-0000E1380000}"/>
    <cellStyle name="Normal 2 3 2 12" xfId="14572" xr:uid="{00000000-0005-0000-0000-0000E2380000}"/>
    <cellStyle name="Normal 2 3 2 13" xfId="14573" xr:uid="{00000000-0005-0000-0000-0000E3380000}"/>
    <cellStyle name="Normal 2 3 2 14" xfId="14574" xr:uid="{00000000-0005-0000-0000-0000E4380000}"/>
    <cellStyle name="Normal 2 3 2 15" xfId="14575" xr:uid="{00000000-0005-0000-0000-0000E5380000}"/>
    <cellStyle name="Normal 2 3 2 16" xfId="14576" xr:uid="{00000000-0005-0000-0000-0000E6380000}"/>
    <cellStyle name="Normal 2 3 2 17" xfId="14577" xr:uid="{00000000-0005-0000-0000-0000E7380000}"/>
    <cellStyle name="Normal 2 3 2 18" xfId="14578" xr:uid="{00000000-0005-0000-0000-0000E8380000}"/>
    <cellStyle name="Normal 2 3 2 19" xfId="14579" xr:uid="{00000000-0005-0000-0000-0000E9380000}"/>
    <cellStyle name="Normal 2 3 2 2" xfId="14580" xr:uid="{00000000-0005-0000-0000-0000EA380000}"/>
    <cellStyle name="Normal 2 3 2 2 10" xfId="14581" xr:uid="{00000000-0005-0000-0000-0000EB380000}"/>
    <cellStyle name="Normal 2 3 2 2 11" xfId="14582" xr:uid="{00000000-0005-0000-0000-0000EC380000}"/>
    <cellStyle name="Normal 2 3 2 2 12" xfId="14583" xr:uid="{00000000-0005-0000-0000-0000ED380000}"/>
    <cellStyle name="Normal 2 3 2 2 13" xfId="14584" xr:uid="{00000000-0005-0000-0000-0000EE380000}"/>
    <cellStyle name="Normal 2 3 2 2 14" xfId="14585" xr:uid="{00000000-0005-0000-0000-0000EF380000}"/>
    <cellStyle name="Normal 2 3 2 2 15" xfId="14586" xr:uid="{00000000-0005-0000-0000-0000F0380000}"/>
    <cellStyle name="Normal 2 3 2 2 16" xfId="14587" xr:uid="{00000000-0005-0000-0000-0000F1380000}"/>
    <cellStyle name="Normal 2 3 2 2 17" xfId="14588" xr:uid="{00000000-0005-0000-0000-0000F2380000}"/>
    <cellStyle name="Normal 2 3 2 2 18" xfId="14589" xr:uid="{00000000-0005-0000-0000-0000F3380000}"/>
    <cellStyle name="Normal 2 3 2 2 2" xfId="14590" xr:uid="{00000000-0005-0000-0000-0000F4380000}"/>
    <cellStyle name="Normal 2 3 2 2 3" xfId="14591" xr:uid="{00000000-0005-0000-0000-0000F5380000}"/>
    <cellStyle name="Normal 2 3 2 2 4" xfId="14592" xr:uid="{00000000-0005-0000-0000-0000F6380000}"/>
    <cellStyle name="Normal 2 3 2 2 5" xfId="14593" xr:uid="{00000000-0005-0000-0000-0000F7380000}"/>
    <cellStyle name="Normal 2 3 2 2 6" xfId="14594" xr:uid="{00000000-0005-0000-0000-0000F8380000}"/>
    <cellStyle name="Normal 2 3 2 2 7" xfId="14595" xr:uid="{00000000-0005-0000-0000-0000F9380000}"/>
    <cellStyle name="Normal 2 3 2 2 8" xfId="14596" xr:uid="{00000000-0005-0000-0000-0000FA380000}"/>
    <cellStyle name="Normal 2 3 2 2 9" xfId="14597" xr:uid="{00000000-0005-0000-0000-0000FB380000}"/>
    <cellStyle name="Normal 2 3 2 20" xfId="14598" xr:uid="{00000000-0005-0000-0000-0000FC380000}"/>
    <cellStyle name="Normal 2 3 2 21" xfId="14599" xr:uid="{00000000-0005-0000-0000-0000FD380000}"/>
    <cellStyle name="Normal 2 3 2 22" xfId="14600" xr:uid="{00000000-0005-0000-0000-0000FE380000}"/>
    <cellStyle name="Normal 2 3 2 23" xfId="14601" xr:uid="{00000000-0005-0000-0000-0000FF380000}"/>
    <cellStyle name="Normal 2 3 2 24" xfId="14602" xr:uid="{00000000-0005-0000-0000-000000390000}"/>
    <cellStyle name="Normal 2 3 2 25" xfId="14603" xr:uid="{00000000-0005-0000-0000-000001390000}"/>
    <cellStyle name="Normal 2 3 2 3" xfId="14604" xr:uid="{00000000-0005-0000-0000-000002390000}"/>
    <cellStyle name="Normal 2 3 2 3 10" xfId="14605" xr:uid="{00000000-0005-0000-0000-000003390000}"/>
    <cellStyle name="Normal 2 3 2 3 11" xfId="14606" xr:uid="{00000000-0005-0000-0000-000004390000}"/>
    <cellStyle name="Normal 2 3 2 3 12" xfId="14607" xr:uid="{00000000-0005-0000-0000-000005390000}"/>
    <cellStyle name="Normal 2 3 2 3 13" xfId="14608" xr:uid="{00000000-0005-0000-0000-000006390000}"/>
    <cellStyle name="Normal 2 3 2 3 14" xfId="14609" xr:uid="{00000000-0005-0000-0000-000007390000}"/>
    <cellStyle name="Normal 2 3 2 3 15" xfId="14610" xr:uid="{00000000-0005-0000-0000-000008390000}"/>
    <cellStyle name="Normal 2 3 2 3 16" xfId="14611" xr:uid="{00000000-0005-0000-0000-000009390000}"/>
    <cellStyle name="Normal 2 3 2 3 17" xfId="14612" xr:uid="{00000000-0005-0000-0000-00000A390000}"/>
    <cellStyle name="Normal 2 3 2 3 18" xfId="14613" xr:uid="{00000000-0005-0000-0000-00000B390000}"/>
    <cellStyle name="Normal 2 3 2 3 2" xfId="14614" xr:uid="{00000000-0005-0000-0000-00000C390000}"/>
    <cellStyle name="Normal 2 3 2 3 3" xfId="14615" xr:uid="{00000000-0005-0000-0000-00000D390000}"/>
    <cellStyle name="Normal 2 3 2 3 4" xfId="14616" xr:uid="{00000000-0005-0000-0000-00000E390000}"/>
    <cellStyle name="Normal 2 3 2 3 5" xfId="14617" xr:uid="{00000000-0005-0000-0000-00000F390000}"/>
    <cellStyle name="Normal 2 3 2 3 6" xfId="14618" xr:uid="{00000000-0005-0000-0000-000010390000}"/>
    <cellStyle name="Normal 2 3 2 3 7" xfId="14619" xr:uid="{00000000-0005-0000-0000-000011390000}"/>
    <cellStyle name="Normal 2 3 2 3 8" xfId="14620" xr:uid="{00000000-0005-0000-0000-000012390000}"/>
    <cellStyle name="Normal 2 3 2 3 9" xfId="14621" xr:uid="{00000000-0005-0000-0000-000013390000}"/>
    <cellStyle name="Normal 2 3 2 4" xfId="14622" xr:uid="{00000000-0005-0000-0000-000014390000}"/>
    <cellStyle name="Normal 2 3 2 4 10" xfId="14623" xr:uid="{00000000-0005-0000-0000-000015390000}"/>
    <cellStyle name="Normal 2 3 2 4 11" xfId="14624" xr:uid="{00000000-0005-0000-0000-000016390000}"/>
    <cellStyle name="Normal 2 3 2 4 12" xfId="14625" xr:uid="{00000000-0005-0000-0000-000017390000}"/>
    <cellStyle name="Normal 2 3 2 4 13" xfId="14626" xr:uid="{00000000-0005-0000-0000-000018390000}"/>
    <cellStyle name="Normal 2 3 2 4 14" xfId="14627" xr:uid="{00000000-0005-0000-0000-000019390000}"/>
    <cellStyle name="Normal 2 3 2 4 15" xfId="14628" xr:uid="{00000000-0005-0000-0000-00001A390000}"/>
    <cellStyle name="Normal 2 3 2 4 16" xfId="14629" xr:uid="{00000000-0005-0000-0000-00001B390000}"/>
    <cellStyle name="Normal 2 3 2 4 17" xfId="14630" xr:uid="{00000000-0005-0000-0000-00001C390000}"/>
    <cellStyle name="Normal 2 3 2 4 18" xfId="14631" xr:uid="{00000000-0005-0000-0000-00001D390000}"/>
    <cellStyle name="Normal 2 3 2 4 2" xfId="14632" xr:uid="{00000000-0005-0000-0000-00001E390000}"/>
    <cellStyle name="Normal 2 3 2 4 3" xfId="14633" xr:uid="{00000000-0005-0000-0000-00001F390000}"/>
    <cellStyle name="Normal 2 3 2 4 4" xfId="14634" xr:uid="{00000000-0005-0000-0000-000020390000}"/>
    <cellStyle name="Normal 2 3 2 4 5" xfId="14635" xr:uid="{00000000-0005-0000-0000-000021390000}"/>
    <cellStyle name="Normal 2 3 2 4 6" xfId="14636" xr:uid="{00000000-0005-0000-0000-000022390000}"/>
    <cellStyle name="Normal 2 3 2 4 7" xfId="14637" xr:uid="{00000000-0005-0000-0000-000023390000}"/>
    <cellStyle name="Normal 2 3 2 4 8" xfId="14638" xr:uid="{00000000-0005-0000-0000-000024390000}"/>
    <cellStyle name="Normal 2 3 2 4 9" xfId="14639" xr:uid="{00000000-0005-0000-0000-000025390000}"/>
    <cellStyle name="Normal 2 3 2 5" xfId="14640" xr:uid="{00000000-0005-0000-0000-000026390000}"/>
    <cellStyle name="Normal 2 3 2 5 10" xfId="14641" xr:uid="{00000000-0005-0000-0000-000027390000}"/>
    <cellStyle name="Normal 2 3 2 5 11" xfId="14642" xr:uid="{00000000-0005-0000-0000-000028390000}"/>
    <cellStyle name="Normal 2 3 2 5 12" xfId="14643" xr:uid="{00000000-0005-0000-0000-000029390000}"/>
    <cellStyle name="Normal 2 3 2 5 13" xfId="14644" xr:uid="{00000000-0005-0000-0000-00002A390000}"/>
    <cellStyle name="Normal 2 3 2 5 14" xfId="14645" xr:uid="{00000000-0005-0000-0000-00002B390000}"/>
    <cellStyle name="Normal 2 3 2 5 15" xfId="14646" xr:uid="{00000000-0005-0000-0000-00002C390000}"/>
    <cellStyle name="Normal 2 3 2 5 16" xfId="14647" xr:uid="{00000000-0005-0000-0000-00002D390000}"/>
    <cellStyle name="Normal 2 3 2 5 17" xfId="14648" xr:uid="{00000000-0005-0000-0000-00002E390000}"/>
    <cellStyle name="Normal 2 3 2 5 18" xfId="14649" xr:uid="{00000000-0005-0000-0000-00002F390000}"/>
    <cellStyle name="Normal 2 3 2 5 2" xfId="14650" xr:uid="{00000000-0005-0000-0000-000030390000}"/>
    <cellStyle name="Normal 2 3 2 5 3" xfId="14651" xr:uid="{00000000-0005-0000-0000-000031390000}"/>
    <cellStyle name="Normal 2 3 2 5 4" xfId="14652" xr:uid="{00000000-0005-0000-0000-000032390000}"/>
    <cellStyle name="Normal 2 3 2 5 5" xfId="14653" xr:uid="{00000000-0005-0000-0000-000033390000}"/>
    <cellStyle name="Normal 2 3 2 5 6" xfId="14654" xr:uid="{00000000-0005-0000-0000-000034390000}"/>
    <cellStyle name="Normal 2 3 2 5 7" xfId="14655" xr:uid="{00000000-0005-0000-0000-000035390000}"/>
    <cellStyle name="Normal 2 3 2 5 8" xfId="14656" xr:uid="{00000000-0005-0000-0000-000036390000}"/>
    <cellStyle name="Normal 2 3 2 5 9" xfId="14657" xr:uid="{00000000-0005-0000-0000-000037390000}"/>
    <cellStyle name="Normal 2 3 2 6" xfId="14658" xr:uid="{00000000-0005-0000-0000-000038390000}"/>
    <cellStyle name="Normal 2 3 2 6 10" xfId="14659" xr:uid="{00000000-0005-0000-0000-000039390000}"/>
    <cellStyle name="Normal 2 3 2 6 11" xfId="14660" xr:uid="{00000000-0005-0000-0000-00003A390000}"/>
    <cellStyle name="Normal 2 3 2 6 12" xfId="14661" xr:uid="{00000000-0005-0000-0000-00003B390000}"/>
    <cellStyle name="Normal 2 3 2 6 13" xfId="14662" xr:uid="{00000000-0005-0000-0000-00003C390000}"/>
    <cellStyle name="Normal 2 3 2 6 14" xfId="14663" xr:uid="{00000000-0005-0000-0000-00003D390000}"/>
    <cellStyle name="Normal 2 3 2 6 15" xfId="14664" xr:uid="{00000000-0005-0000-0000-00003E390000}"/>
    <cellStyle name="Normal 2 3 2 6 16" xfId="14665" xr:uid="{00000000-0005-0000-0000-00003F390000}"/>
    <cellStyle name="Normal 2 3 2 6 17" xfId="14666" xr:uid="{00000000-0005-0000-0000-000040390000}"/>
    <cellStyle name="Normal 2 3 2 6 18" xfId="14667" xr:uid="{00000000-0005-0000-0000-000041390000}"/>
    <cellStyle name="Normal 2 3 2 6 2" xfId="14668" xr:uid="{00000000-0005-0000-0000-000042390000}"/>
    <cellStyle name="Normal 2 3 2 6 3" xfId="14669" xr:uid="{00000000-0005-0000-0000-000043390000}"/>
    <cellStyle name="Normal 2 3 2 6 4" xfId="14670" xr:uid="{00000000-0005-0000-0000-000044390000}"/>
    <cellStyle name="Normal 2 3 2 6 5" xfId="14671" xr:uid="{00000000-0005-0000-0000-000045390000}"/>
    <cellStyle name="Normal 2 3 2 6 6" xfId="14672" xr:uid="{00000000-0005-0000-0000-000046390000}"/>
    <cellStyle name="Normal 2 3 2 6 7" xfId="14673" xr:uid="{00000000-0005-0000-0000-000047390000}"/>
    <cellStyle name="Normal 2 3 2 6 8" xfId="14674" xr:uid="{00000000-0005-0000-0000-000048390000}"/>
    <cellStyle name="Normal 2 3 2 6 9" xfId="14675" xr:uid="{00000000-0005-0000-0000-000049390000}"/>
    <cellStyle name="Normal 2 3 2 7" xfId="14676" xr:uid="{00000000-0005-0000-0000-00004A390000}"/>
    <cellStyle name="Normal 2 3 2 7 10" xfId="14677" xr:uid="{00000000-0005-0000-0000-00004B390000}"/>
    <cellStyle name="Normal 2 3 2 7 11" xfId="14678" xr:uid="{00000000-0005-0000-0000-00004C390000}"/>
    <cellStyle name="Normal 2 3 2 7 12" xfId="14679" xr:uid="{00000000-0005-0000-0000-00004D390000}"/>
    <cellStyle name="Normal 2 3 2 7 13" xfId="14680" xr:uid="{00000000-0005-0000-0000-00004E390000}"/>
    <cellStyle name="Normal 2 3 2 7 14" xfId="14681" xr:uid="{00000000-0005-0000-0000-00004F390000}"/>
    <cellStyle name="Normal 2 3 2 7 15" xfId="14682" xr:uid="{00000000-0005-0000-0000-000050390000}"/>
    <cellStyle name="Normal 2 3 2 7 16" xfId="14683" xr:uid="{00000000-0005-0000-0000-000051390000}"/>
    <cellStyle name="Normal 2 3 2 7 17" xfId="14684" xr:uid="{00000000-0005-0000-0000-000052390000}"/>
    <cellStyle name="Normal 2 3 2 7 18" xfId="14685" xr:uid="{00000000-0005-0000-0000-000053390000}"/>
    <cellStyle name="Normal 2 3 2 7 2" xfId="14686" xr:uid="{00000000-0005-0000-0000-000054390000}"/>
    <cellStyle name="Normal 2 3 2 7 3" xfId="14687" xr:uid="{00000000-0005-0000-0000-000055390000}"/>
    <cellStyle name="Normal 2 3 2 7 4" xfId="14688" xr:uid="{00000000-0005-0000-0000-000056390000}"/>
    <cellStyle name="Normal 2 3 2 7 5" xfId="14689" xr:uid="{00000000-0005-0000-0000-000057390000}"/>
    <cellStyle name="Normal 2 3 2 7 6" xfId="14690" xr:uid="{00000000-0005-0000-0000-000058390000}"/>
    <cellStyle name="Normal 2 3 2 7 7" xfId="14691" xr:uid="{00000000-0005-0000-0000-000059390000}"/>
    <cellStyle name="Normal 2 3 2 7 8" xfId="14692" xr:uid="{00000000-0005-0000-0000-00005A390000}"/>
    <cellStyle name="Normal 2 3 2 7 9" xfId="14693" xr:uid="{00000000-0005-0000-0000-00005B390000}"/>
    <cellStyle name="Normal 2 3 2 8" xfId="14694" xr:uid="{00000000-0005-0000-0000-00005C390000}"/>
    <cellStyle name="Normal 2 3 2 8 10" xfId="14695" xr:uid="{00000000-0005-0000-0000-00005D390000}"/>
    <cellStyle name="Normal 2 3 2 8 11" xfId="14696" xr:uid="{00000000-0005-0000-0000-00005E390000}"/>
    <cellStyle name="Normal 2 3 2 8 12" xfId="14697" xr:uid="{00000000-0005-0000-0000-00005F390000}"/>
    <cellStyle name="Normal 2 3 2 8 13" xfId="14698" xr:uid="{00000000-0005-0000-0000-000060390000}"/>
    <cellStyle name="Normal 2 3 2 8 14" xfId="14699" xr:uid="{00000000-0005-0000-0000-000061390000}"/>
    <cellStyle name="Normal 2 3 2 8 15" xfId="14700" xr:uid="{00000000-0005-0000-0000-000062390000}"/>
    <cellStyle name="Normal 2 3 2 8 16" xfId="14701" xr:uid="{00000000-0005-0000-0000-000063390000}"/>
    <cellStyle name="Normal 2 3 2 8 17" xfId="14702" xr:uid="{00000000-0005-0000-0000-000064390000}"/>
    <cellStyle name="Normal 2 3 2 8 18" xfId="14703" xr:uid="{00000000-0005-0000-0000-000065390000}"/>
    <cellStyle name="Normal 2 3 2 8 2" xfId="14704" xr:uid="{00000000-0005-0000-0000-000066390000}"/>
    <cellStyle name="Normal 2 3 2 8 3" xfId="14705" xr:uid="{00000000-0005-0000-0000-000067390000}"/>
    <cellStyle name="Normal 2 3 2 8 4" xfId="14706" xr:uid="{00000000-0005-0000-0000-000068390000}"/>
    <cellStyle name="Normal 2 3 2 8 5" xfId="14707" xr:uid="{00000000-0005-0000-0000-000069390000}"/>
    <cellStyle name="Normal 2 3 2 8 6" xfId="14708" xr:uid="{00000000-0005-0000-0000-00006A390000}"/>
    <cellStyle name="Normal 2 3 2 8 7" xfId="14709" xr:uid="{00000000-0005-0000-0000-00006B390000}"/>
    <cellStyle name="Normal 2 3 2 8 8" xfId="14710" xr:uid="{00000000-0005-0000-0000-00006C390000}"/>
    <cellStyle name="Normal 2 3 2 8 9" xfId="14711" xr:uid="{00000000-0005-0000-0000-00006D390000}"/>
    <cellStyle name="Normal 2 3 2 9" xfId="14712" xr:uid="{00000000-0005-0000-0000-00006E390000}"/>
    <cellStyle name="Normal 2 3 20" xfId="14713" xr:uid="{00000000-0005-0000-0000-00006F390000}"/>
    <cellStyle name="Normal 2 3 21" xfId="14714" xr:uid="{00000000-0005-0000-0000-000070390000}"/>
    <cellStyle name="Normal 2 3 22" xfId="14715" xr:uid="{00000000-0005-0000-0000-000071390000}"/>
    <cellStyle name="Normal 2 3 23" xfId="14716" xr:uid="{00000000-0005-0000-0000-000072390000}"/>
    <cellStyle name="Normal 2 3 24" xfId="14717" xr:uid="{00000000-0005-0000-0000-000073390000}"/>
    <cellStyle name="Normal 2 3 25" xfId="14718" xr:uid="{00000000-0005-0000-0000-000074390000}"/>
    <cellStyle name="Normal 2 3 26" xfId="14719" xr:uid="{00000000-0005-0000-0000-000075390000}"/>
    <cellStyle name="Normal 2 3 27" xfId="14720" xr:uid="{00000000-0005-0000-0000-000076390000}"/>
    <cellStyle name="Normal 2 3 28" xfId="14721" xr:uid="{00000000-0005-0000-0000-000077390000}"/>
    <cellStyle name="Normal 2 3 29" xfId="14722" xr:uid="{00000000-0005-0000-0000-000078390000}"/>
    <cellStyle name="Normal 2 3 3" xfId="14723" xr:uid="{00000000-0005-0000-0000-000079390000}"/>
    <cellStyle name="Normal 2 3 3 10" xfId="14724" xr:uid="{00000000-0005-0000-0000-00007A390000}"/>
    <cellStyle name="Normal 2 3 3 11" xfId="14725" xr:uid="{00000000-0005-0000-0000-00007B390000}"/>
    <cellStyle name="Normal 2 3 3 12" xfId="14726" xr:uid="{00000000-0005-0000-0000-00007C390000}"/>
    <cellStyle name="Normal 2 3 3 13" xfId="14727" xr:uid="{00000000-0005-0000-0000-00007D390000}"/>
    <cellStyle name="Normal 2 3 3 14" xfId="14728" xr:uid="{00000000-0005-0000-0000-00007E390000}"/>
    <cellStyle name="Normal 2 3 3 15" xfId="14729" xr:uid="{00000000-0005-0000-0000-00007F390000}"/>
    <cellStyle name="Normal 2 3 3 16" xfId="14730" xr:uid="{00000000-0005-0000-0000-000080390000}"/>
    <cellStyle name="Normal 2 3 3 17" xfId="14731" xr:uid="{00000000-0005-0000-0000-000081390000}"/>
    <cellStyle name="Normal 2 3 3 18" xfId="14732" xr:uid="{00000000-0005-0000-0000-000082390000}"/>
    <cellStyle name="Normal 2 3 3 2" xfId="14733" xr:uid="{00000000-0005-0000-0000-000083390000}"/>
    <cellStyle name="Normal 2 3 3 3" xfId="14734" xr:uid="{00000000-0005-0000-0000-000084390000}"/>
    <cellStyle name="Normal 2 3 3 4" xfId="14735" xr:uid="{00000000-0005-0000-0000-000085390000}"/>
    <cellStyle name="Normal 2 3 3 5" xfId="14736" xr:uid="{00000000-0005-0000-0000-000086390000}"/>
    <cellStyle name="Normal 2 3 3 6" xfId="14737" xr:uid="{00000000-0005-0000-0000-000087390000}"/>
    <cellStyle name="Normal 2 3 3 7" xfId="14738" xr:uid="{00000000-0005-0000-0000-000088390000}"/>
    <cellStyle name="Normal 2 3 3 8" xfId="14739" xr:uid="{00000000-0005-0000-0000-000089390000}"/>
    <cellStyle name="Normal 2 3 3 9" xfId="14740" xr:uid="{00000000-0005-0000-0000-00008A390000}"/>
    <cellStyle name="Normal 2 3 30" xfId="14741" xr:uid="{00000000-0005-0000-0000-00008B390000}"/>
    <cellStyle name="Normal 2 3 31" xfId="14742" xr:uid="{00000000-0005-0000-0000-00008C390000}"/>
    <cellStyle name="Normal 2 3 32" xfId="14743" xr:uid="{00000000-0005-0000-0000-00008D390000}"/>
    <cellStyle name="Normal 2 3 33" xfId="14744" xr:uid="{00000000-0005-0000-0000-00008E390000}"/>
    <cellStyle name="Normal 2 3 34" xfId="14745" xr:uid="{00000000-0005-0000-0000-00008F390000}"/>
    <cellStyle name="Normal 2 3 35" xfId="14746" xr:uid="{00000000-0005-0000-0000-000090390000}"/>
    <cellStyle name="Normal 2 3 36" xfId="14747" xr:uid="{00000000-0005-0000-0000-000091390000}"/>
    <cellStyle name="Normal 2 3 4" xfId="14748" xr:uid="{00000000-0005-0000-0000-000092390000}"/>
    <cellStyle name="Normal 2 3 4 10" xfId="14749" xr:uid="{00000000-0005-0000-0000-000093390000}"/>
    <cellStyle name="Normal 2 3 4 11" xfId="14750" xr:uid="{00000000-0005-0000-0000-000094390000}"/>
    <cellStyle name="Normal 2 3 4 12" xfId="14751" xr:uid="{00000000-0005-0000-0000-000095390000}"/>
    <cellStyle name="Normal 2 3 4 13" xfId="14752" xr:uid="{00000000-0005-0000-0000-000096390000}"/>
    <cellStyle name="Normal 2 3 4 14" xfId="14753" xr:uid="{00000000-0005-0000-0000-000097390000}"/>
    <cellStyle name="Normal 2 3 4 15" xfId="14754" xr:uid="{00000000-0005-0000-0000-000098390000}"/>
    <cellStyle name="Normal 2 3 4 16" xfId="14755" xr:uid="{00000000-0005-0000-0000-000099390000}"/>
    <cellStyle name="Normal 2 3 4 17" xfId="14756" xr:uid="{00000000-0005-0000-0000-00009A390000}"/>
    <cellStyle name="Normal 2 3 4 18" xfId="14757" xr:uid="{00000000-0005-0000-0000-00009B390000}"/>
    <cellStyle name="Normal 2 3 4 2" xfId="14758" xr:uid="{00000000-0005-0000-0000-00009C390000}"/>
    <cellStyle name="Normal 2 3 4 3" xfId="14759" xr:uid="{00000000-0005-0000-0000-00009D390000}"/>
    <cellStyle name="Normal 2 3 4 4" xfId="14760" xr:uid="{00000000-0005-0000-0000-00009E390000}"/>
    <cellStyle name="Normal 2 3 4 5" xfId="14761" xr:uid="{00000000-0005-0000-0000-00009F390000}"/>
    <cellStyle name="Normal 2 3 4 6" xfId="14762" xr:uid="{00000000-0005-0000-0000-0000A0390000}"/>
    <cellStyle name="Normal 2 3 4 7" xfId="14763" xr:uid="{00000000-0005-0000-0000-0000A1390000}"/>
    <cellStyle name="Normal 2 3 4 8" xfId="14764" xr:uid="{00000000-0005-0000-0000-0000A2390000}"/>
    <cellStyle name="Normal 2 3 4 9" xfId="14765" xr:uid="{00000000-0005-0000-0000-0000A3390000}"/>
    <cellStyle name="Normal 2 3 5" xfId="14766" xr:uid="{00000000-0005-0000-0000-0000A4390000}"/>
    <cellStyle name="Normal 2 3 5 10" xfId="14767" xr:uid="{00000000-0005-0000-0000-0000A5390000}"/>
    <cellStyle name="Normal 2 3 5 11" xfId="14768" xr:uid="{00000000-0005-0000-0000-0000A6390000}"/>
    <cellStyle name="Normal 2 3 5 12" xfId="14769" xr:uid="{00000000-0005-0000-0000-0000A7390000}"/>
    <cellStyle name="Normal 2 3 5 13" xfId="14770" xr:uid="{00000000-0005-0000-0000-0000A8390000}"/>
    <cellStyle name="Normal 2 3 5 14" xfId="14771" xr:uid="{00000000-0005-0000-0000-0000A9390000}"/>
    <cellStyle name="Normal 2 3 5 15" xfId="14772" xr:uid="{00000000-0005-0000-0000-0000AA390000}"/>
    <cellStyle name="Normal 2 3 5 16" xfId="14773" xr:uid="{00000000-0005-0000-0000-0000AB390000}"/>
    <cellStyle name="Normal 2 3 5 17" xfId="14774" xr:uid="{00000000-0005-0000-0000-0000AC390000}"/>
    <cellStyle name="Normal 2 3 5 18" xfId="14775" xr:uid="{00000000-0005-0000-0000-0000AD390000}"/>
    <cellStyle name="Normal 2 3 5 2" xfId="14776" xr:uid="{00000000-0005-0000-0000-0000AE390000}"/>
    <cellStyle name="Normal 2 3 5 3" xfId="14777" xr:uid="{00000000-0005-0000-0000-0000AF390000}"/>
    <cellStyle name="Normal 2 3 5 4" xfId="14778" xr:uid="{00000000-0005-0000-0000-0000B0390000}"/>
    <cellStyle name="Normal 2 3 5 5" xfId="14779" xr:uid="{00000000-0005-0000-0000-0000B1390000}"/>
    <cellStyle name="Normal 2 3 5 6" xfId="14780" xr:uid="{00000000-0005-0000-0000-0000B2390000}"/>
    <cellStyle name="Normal 2 3 5 7" xfId="14781" xr:uid="{00000000-0005-0000-0000-0000B3390000}"/>
    <cellStyle name="Normal 2 3 5 8" xfId="14782" xr:uid="{00000000-0005-0000-0000-0000B4390000}"/>
    <cellStyle name="Normal 2 3 5 9" xfId="14783" xr:uid="{00000000-0005-0000-0000-0000B5390000}"/>
    <cellStyle name="Normal 2 3 6" xfId="14784" xr:uid="{00000000-0005-0000-0000-0000B6390000}"/>
    <cellStyle name="Normal 2 3 6 10" xfId="14785" xr:uid="{00000000-0005-0000-0000-0000B7390000}"/>
    <cellStyle name="Normal 2 3 6 11" xfId="14786" xr:uid="{00000000-0005-0000-0000-0000B8390000}"/>
    <cellStyle name="Normal 2 3 6 12" xfId="14787" xr:uid="{00000000-0005-0000-0000-0000B9390000}"/>
    <cellStyle name="Normal 2 3 6 13" xfId="14788" xr:uid="{00000000-0005-0000-0000-0000BA390000}"/>
    <cellStyle name="Normal 2 3 6 14" xfId="14789" xr:uid="{00000000-0005-0000-0000-0000BB390000}"/>
    <cellStyle name="Normal 2 3 6 15" xfId="14790" xr:uid="{00000000-0005-0000-0000-0000BC390000}"/>
    <cellStyle name="Normal 2 3 6 16" xfId="14791" xr:uid="{00000000-0005-0000-0000-0000BD390000}"/>
    <cellStyle name="Normal 2 3 6 17" xfId="14792" xr:uid="{00000000-0005-0000-0000-0000BE390000}"/>
    <cellStyle name="Normal 2 3 6 18" xfId="14793" xr:uid="{00000000-0005-0000-0000-0000BF390000}"/>
    <cellStyle name="Normal 2 3 6 2" xfId="14794" xr:uid="{00000000-0005-0000-0000-0000C0390000}"/>
    <cellStyle name="Normal 2 3 6 3" xfId="14795" xr:uid="{00000000-0005-0000-0000-0000C1390000}"/>
    <cellStyle name="Normal 2 3 6 4" xfId="14796" xr:uid="{00000000-0005-0000-0000-0000C2390000}"/>
    <cellStyle name="Normal 2 3 6 5" xfId="14797" xr:uid="{00000000-0005-0000-0000-0000C3390000}"/>
    <cellStyle name="Normal 2 3 6 6" xfId="14798" xr:uid="{00000000-0005-0000-0000-0000C4390000}"/>
    <cellStyle name="Normal 2 3 6 7" xfId="14799" xr:uid="{00000000-0005-0000-0000-0000C5390000}"/>
    <cellStyle name="Normal 2 3 6 8" xfId="14800" xr:uid="{00000000-0005-0000-0000-0000C6390000}"/>
    <cellStyle name="Normal 2 3 6 9" xfId="14801" xr:uid="{00000000-0005-0000-0000-0000C7390000}"/>
    <cellStyle name="Normal 2 3 7" xfId="14802" xr:uid="{00000000-0005-0000-0000-0000C8390000}"/>
    <cellStyle name="Normal 2 3 7 10" xfId="14803" xr:uid="{00000000-0005-0000-0000-0000C9390000}"/>
    <cellStyle name="Normal 2 3 7 11" xfId="14804" xr:uid="{00000000-0005-0000-0000-0000CA390000}"/>
    <cellStyle name="Normal 2 3 7 12" xfId="14805" xr:uid="{00000000-0005-0000-0000-0000CB390000}"/>
    <cellStyle name="Normal 2 3 7 13" xfId="14806" xr:uid="{00000000-0005-0000-0000-0000CC390000}"/>
    <cellStyle name="Normal 2 3 7 14" xfId="14807" xr:uid="{00000000-0005-0000-0000-0000CD390000}"/>
    <cellStyle name="Normal 2 3 7 15" xfId="14808" xr:uid="{00000000-0005-0000-0000-0000CE390000}"/>
    <cellStyle name="Normal 2 3 7 16" xfId="14809" xr:uid="{00000000-0005-0000-0000-0000CF390000}"/>
    <cellStyle name="Normal 2 3 7 17" xfId="14810" xr:uid="{00000000-0005-0000-0000-0000D0390000}"/>
    <cellStyle name="Normal 2 3 7 18" xfId="14811" xr:uid="{00000000-0005-0000-0000-0000D1390000}"/>
    <cellStyle name="Normal 2 3 7 2" xfId="14812" xr:uid="{00000000-0005-0000-0000-0000D2390000}"/>
    <cellStyle name="Normal 2 3 7 3" xfId="14813" xr:uid="{00000000-0005-0000-0000-0000D3390000}"/>
    <cellStyle name="Normal 2 3 7 4" xfId="14814" xr:uid="{00000000-0005-0000-0000-0000D4390000}"/>
    <cellStyle name="Normal 2 3 7 5" xfId="14815" xr:uid="{00000000-0005-0000-0000-0000D5390000}"/>
    <cellStyle name="Normal 2 3 7 6" xfId="14816" xr:uid="{00000000-0005-0000-0000-0000D6390000}"/>
    <cellStyle name="Normal 2 3 7 7" xfId="14817" xr:uid="{00000000-0005-0000-0000-0000D7390000}"/>
    <cellStyle name="Normal 2 3 7 8" xfId="14818" xr:uid="{00000000-0005-0000-0000-0000D8390000}"/>
    <cellStyle name="Normal 2 3 7 9" xfId="14819" xr:uid="{00000000-0005-0000-0000-0000D9390000}"/>
    <cellStyle name="Normal 2 3 8" xfId="14820" xr:uid="{00000000-0005-0000-0000-0000DA390000}"/>
    <cellStyle name="Normal 2 3 8 10" xfId="14821" xr:uid="{00000000-0005-0000-0000-0000DB390000}"/>
    <cellStyle name="Normal 2 3 8 11" xfId="14822" xr:uid="{00000000-0005-0000-0000-0000DC390000}"/>
    <cellStyle name="Normal 2 3 8 12" xfId="14823" xr:uid="{00000000-0005-0000-0000-0000DD390000}"/>
    <cellStyle name="Normal 2 3 8 13" xfId="14824" xr:uid="{00000000-0005-0000-0000-0000DE390000}"/>
    <cellStyle name="Normal 2 3 8 14" xfId="14825" xr:uid="{00000000-0005-0000-0000-0000DF390000}"/>
    <cellStyle name="Normal 2 3 8 15" xfId="14826" xr:uid="{00000000-0005-0000-0000-0000E0390000}"/>
    <cellStyle name="Normal 2 3 8 16" xfId="14827" xr:uid="{00000000-0005-0000-0000-0000E1390000}"/>
    <cellStyle name="Normal 2 3 8 17" xfId="14828" xr:uid="{00000000-0005-0000-0000-0000E2390000}"/>
    <cellStyle name="Normal 2 3 8 18" xfId="14829" xr:uid="{00000000-0005-0000-0000-0000E3390000}"/>
    <cellStyle name="Normal 2 3 8 2" xfId="14830" xr:uid="{00000000-0005-0000-0000-0000E4390000}"/>
    <cellStyle name="Normal 2 3 8 3" xfId="14831" xr:uid="{00000000-0005-0000-0000-0000E5390000}"/>
    <cellStyle name="Normal 2 3 8 4" xfId="14832" xr:uid="{00000000-0005-0000-0000-0000E6390000}"/>
    <cellStyle name="Normal 2 3 8 5" xfId="14833" xr:uid="{00000000-0005-0000-0000-0000E7390000}"/>
    <cellStyle name="Normal 2 3 8 6" xfId="14834" xr:uid="{00000000-0005-0000-0000-0000E8390000}"/>
    <cellStyle name="Normal 2 3 8 7" xfId="14835" xr:uid="{00000000-0005-0000-0000-0000E9390000}"/>
    <cellStyle name="Normal 2 3 8 8" xfId="14836" xr:uid="{00000000-0005-0000-0000-0000EA390000}"/>
    <cellStyle name="Normal 2 3 8 9" xfId="14837" xr:uid="{00000000-0005-0000-0000-0000EB390000}"/>
    <cellStyle name="Normal 2 3 9" xfId="14838" xr:uid="{00000000-0005-0000-0000-0000EC390000}"/>
    <cellStyle name="Normal 2 3 9 10" xfId="14839" xr:uid="{00000000-0005-0000-0000-0000ED390000}"/>
    <cellStyle name="Normal 2 3 9 11" xfId="14840" xr:uid="{00000000-0005-0000-0000-0000EE390000}"/>
    <cellStyle name="Normal 2 3 9 12" xfId="14841" xr:uid="{00000000-0005-0000-0000-0000EF390000}"/>
    <cellStyle name="Normal 2 3 9 13" xfId="14842" xr:uid="{00000000-0005-0000-0000-0000F0390000}"/>
    <cellStyle name="Normal 2 3 9 14" xfId="14843" xr:uid="{00000000-0005-0000-0000-0000F1390000}"/>
    <cellStyle name="Normal 2 3 9 15" xfId="14844" xr:uid="{00000000-0005-0000-0000-0000F2390000}"/>
    <cellStyle name="Normal 2 3 9 16" xfId="14845" xr:uid="{00000000-0005-0000-0000-0000F3390000}"/>
    <cellStyle name="Normal 2 3 9 17" xfId="14846" xr:uid="{00000000-0005-0000-0000-0000F4390000}"/>
    <cellStyle name="Normal 2 3 9 18" xfId="14847" xr:uid="{00000000-0005-0000-0000-0000F5390000}"/>
    <cellStyle name="Normal 2 3 9 2" xfId="14848" xr:uid="{00000000-0005-0000-0000-0000F6390000}"/>
    <cellStyle name="Normal 2 3 9 3" xfId="14849" xr:uid="{00000000-0005-0000-0000-0000F7390000}"/>
    <cellStyle name="Normal 2 3 9 4" xfId="14850" xr:uid="{00000000-0005-0000-0000-0000F8390000}"/>
    <cellStyle name="Normal 2 3 9 5" xfId="14851" xr:uid="{00000000-0005-0000-0000-0000F9390000}"/>
    <cellStyle name="Normal 2 3 9 6" xfId="14852" xr:uid="{00000000-0005-0000-0000-0000FA390000}"/>
    <cellStyle name="Normal 2 3 9 7" xfId="14853" xr:uid="{00000000-0005-0000-0000-0000FB390000}"/>
    <cellStyle name="Normal 2 3 9 8" xfId="14854" xr:uid="{00000000-0005-0000-0000-0000FC390000}"/>
    <cellStyle name="Normal 2 3 9 9" xfId="14855" xr:uid="{00000000-0005-0000-0000-0000FD390000}"/>
    <cellStyle name="Normal 2 3_Bieu 2 TH nganh, linh vuc" xfId="14856" xr:uid="{00000000-0005-0000-0000-0000FE390000}"/>
    <cellStyle name="Normal 2 30" xfId="14857" xr:uid="{00000000-0005-0000-0000-0000FF390000}"/>
    <cellStyle name="Normal 2 30 10" xfId="14858" xr:uid="{00000000-0005-0000-0000-0000003A0000}"/>
    <cellStyle name="Normal 2 30 11" xfId="14859" xr:uid="{00000000-0005-0000-0000-0000013A0000}"/>
    <cellStyle name="Normal 2 30 12" xfId="14860" xr:uid="{00000000-0005-0000-0000-0000023A0000}"/>
    <cellStyle name="Normal 2 30 13" xfId="14861" xr:uid="{00000000-0005-0000-0000-0000033A0000}"/>
    <cellStyle name="Normal 2 30 14" xfId="14862" xr:uid="{00000000-0005-0000-0000-0000043A0000}"/>
    <cellStyle name="Normal 2 30 15" xfId="14863" xr:uid="{00000000-0005-0000-0000-0000053A0000}"/>
    <cellStyle name="Normal 2 30 16" xfId="14864" xr:uid="{00000000-0005-0000-0000-0000063A0000}"/>
    <cellStyle name="Normal 2 30 17" xfId="14865" xr:uid="{00000000-0005-0000-0000-0000073A0000}"/>
    <cellStyle name="Normal 2 30 18" xfId="14866" xr:uid="{00000000-0005-0000-0000-0000083A0000}"/>
    <cellStyle name="Normal 2 30 2" xfId="14867" xr:uid="{00000000-0005-0000-0000-0000093A0000}"/>
    <cellStyle name="Normal 2 30 3" xfId="14868" xr:uid="{00000000-0005-0000-0000-00000A3A0000}"/>
    <cellStyle name="Normal 2 30 4" xfId="14869" xr:uid="{00000000-0005-0000-0000-00000B3A0000}"/>
    <cellStyle name="Normal 2 30 5" xfId="14870" xr:uid="{00000000-0005-0000-0000-00000C3A0000}"/>
    <cellStyle name="Normal 2 30 6" xfId="14871" xr:uid="{00000000-0005-0000-0000-00000D3A0000}"/>
    <cellStyle name="Normal 2 30 7" xfId="14872" xr:uid="{00000000-0005-0000-0000-00000E3A0000}"/>
    <cellStyle name="Normal 2 30 8" xfId="14873" xr:uid="{00000000-0005-0000-0000-00000F3A0000}"/>
    <cellStyle name="Normal 2 30 9" xfId="14874" xr:uid="{00000000-0005-0000-0000-0000103A0000}"/>
    <cellStyle name="Normal 2 31" xfId="14875" xr:uid="{00000000-0005-0000-0000-0000113A0000}"/>
    <cellStyle name="Normal 2 31 10" xfId="14876" xr:uid="{00000000-0005-0000-0000-0000123A0000}"/>
    <cellStyle name="Normal 2 31 11" xfId="14877" xr:uid="{00000000-0005-0000-0000-0000133A0000}"/>
    <cellStyle name="Normal 2 31 12" xfId="14878" xr:uid="{00000000-0005-0000-0000-0000143A0000}"/>
    <cellStyle name="Normal 2 31 13" xfId="14879" xr:uid="{00000000-0005-0000-0000-0000153A0000}"/>
    <cellStyle name="Normal 2 31 14" xfId="14880" xr:uid="{00000000-0005-0000-0000-0000163A0000}"/>
    <cellStyle name="Normal 2 31 15" xfId="14881" xr:uid="{00000000-0005-0000-0000-0000173A0000}"/>
    <cellStyle name="Normal 2 31 16" xfId="14882" xr:uid="{00000000-0005-0000-0000-0000183A0000}"/>
    <cellStyle name="Normal 2 31 17" xfId="14883" xr:uid="{00000000-0005-0000-0000-0000193A0000}"/>
    <cellStyle name="Normal 2 31 18" xfId="14884" xr:uid="{00000000-0005-0000-0000-00001A3A0000}"/>
    <cellStyle name="Normal 2 31 2" xfId="14885" xr:uid="{00000000-0005-0000-0000-00001B3A0000}"/>
    <cellStyle name="Normal 2 31 3" xfId="14886" xr:uid="{00000000-0005-0000-0000-00001C3A0000}"/>
    <cellStyle name="Normal 2 31 4" xfId="14887" xr:uid="{00000000-0005-0000-0000-00001D3A0000}"/>
    <cellStyle name="Normal 2 31 5" xfId="14888" xr:uid="{00000000-0005-0000-0000-00001E3A0000}"/>
    <cellStyle name="Normal 2 31 6" xfId="14889" xr:uid="{00000000-0005-0000-0000-00001F3A0000}"/>
    <cellStyle name="Normal 2 31 7" xfId="14890" xr:uid="{00000000-0005-0000-0000-0000203A0000}"/>
    <cellStyle name="Normal 2 31 8" xfId="14891" xr:uid="{00000000-0005-0000-0000-0000213A0000}"/>
    <cellStyle name="Normal 2 31 9" xfId="14892" xr:uid="{00000000-0005-0000-0000-0000223A0000}"/>
    <cellStyle name="Normal 2 32" xfId="14893" xr:uid="{00000000-0005-0000-0000-0000233A0000}"/>
    <cellStyle name="Normal 2 32 10" xfId="14894" xr:uid="{00000000-0005-0000-0000-0000243A0000}"/>
    <cellStyle name="Normal 2 32 11" xfId="14895" xr:uid="{00000000-0005-0000-0000-0000253A0000}"/>
    <cellStyle name="Normal 2 32 12" xfId="14896" xr:uid="{00000000-0005-0000-0000-0000263A0000}"/>
    <cellStyle name="Normal 2 32 13" xfId="14897" xr:uid="{00000000-0005-0000-0000-0000273A0000}"/>
    <cellStyle name="Normal 2 32 14" xfId="14898" xr:uid="{00000000-0005-0000-0000-0000283A0000}"/>
    <cellStyle name="Normal 2 32 15" xfId="14899" xr:uid="{00000000-0005-0000-0000-0000293A0000}"/>
    <cellStyle name="Normal 2 32 16" xfId="14900" xr:uid="{00000000-0005-0000-0000-00002A3A0000}"/>
    <cellStyle name="Normal 2 32 17" xfId="14901" xr:uid="{00000000-0005-0000-0000-00002B3A0000}"/>
    <cellStyle name="Normal 2 32 18" xfId="14902" xr:uid="{00000000-0005-0000-0000-00002C3A0000}"/>
    <cellStyle name="Normal 2 32 19" xfId="14903" xr:uid="{00000000-0005-0000-0000-00002D3A0000}"/>
    <cellStyle name="Normal 2 32 2" xfId="14904" xr:uid="{00000000-0005-0000-0000-00002E3A0000}"/>
    <cellStyle name="Normal 2 32 2 10" xfId="14905" xr:uid="{00000000-0005-0000-0000-00002F3A0000}"/>
    <cellStyle name="Normal 2 32 2 11" xfId="14906" xr:uid="{00000000-0005-0000-0000-0000303A0000}"/>
    <cellStyle name="Normal 2 32 2 12" xfId="14907" xr:uid="{00000000-0005-0000-0000-0000313A0000}"/>
    <cellStyle name="Normal 2 32 2 13" xfId="14908" xr:uid="{00000000-0005-0000-0000-0000323A0000}"/>
    <cellStyle name="Normal 2 32 2 14" xfId="14909" xr:uid="{00000000-0005-0000-0000-0000333A0000}"/>
    <cellStyle name="Normal 2 32 2 15" xfId="14910" xr:uid="{00000000-0005-0000-0000-0000343A0000}"/>
    <cellStyle name="Normal 2 32 2 16" xfId="14911" xr:uid="{00000000-0005-0000-0000-0000353A0000}"/>
    <cellStyle name="Normal 2 32 2 17" xfId="14912" xr:uid="{00000000-0005-0000-0000-0000363A0000}"/>
    <cellStyle name="Normal 2 32 2 18" xfId="14913" xr:uid="{00000000-0005-0000-0000-0000373A0000}"/>
    <cellStyle name="Normal 2 32 2 2" xfId="14914" xr:uid="{00000000-0005-0000-0000-0000383A0000}"/>
    <cellStyle name="Normal 2 32 2 3" xfId="14915" xr:uid="{00000000-0005-0000-0000-0000393A0000}"/>
    <cellStyle name="Normal 2 32 2 4" xfId="14916" xr:uid="{00000000-0005-0000-0000-00003A3A0000}"/>
    <cellStyle name="Normal 2 32 2 5" xfId="14917" xr:uid="{00000000-0005-0000-0000-00003B3A0000}"/>
    <cellStyle name="Normal 2 32 2 6" xfId="14918" xr:uid="{00000000-0005-0000-0000-00003C3A0000}"/>
    <cellStyle name="Normal 2 32 2 7" xfId="14919" xr:uid="{00000000-0005-0000-0000-00003D3A0000}"/>
    <cellStyle name="Normal 2 32 2 8" xfId="14920" xr:uid="{00000000-0005-0000-0000-00003E3A0000}"/>
    <cellStyle name="Normal 2 32 2 9" xfId="14921" xr:uid="{00000000-0005-0000-0000-00003F3A0000}"/>
    <cellStyle name="Normal 2 32 20" xfId="14922" xr:uid="{00000000-0005-0000-0000-0000403A0000}"/>
    <cellStyle name="Normal 2 32 21" xfId="14923" xr:uid="{00000000-0005-0000-0000-0000413A0000}"/>
    <cellStyle name="Normal 2 32 3" xfId="14924" xr:uid="{00000000-0005-0000-0000-0000423A0000}"/>
    <cellStyle name="Normal 2 32 3 10" xfId="14925" xr:uid="{00000000-0005-0000-0000-0000433A0000}"/>
    <cellStyle name="Normal 2 32 3 11" xfId="14926" xr:uid="{00000000-0005-0000-0000-0000443A0000}"/>
    <cellStyle name="Normal 2 32 3 12" xfId="14927" xr:uid="{00000000-0005-0000-0000-0000453A0000}"/>
    <cellStyle name="Normal 2 32 3 13" xfId="14928" xr:uid="{00000000-0005-0000-0000-0000463A0000}"/>
    <cellStyle name="Normal 2 32 3 14" xfId="14929" xr:uid="{00000000-0005-0000-0000-0000473A0000}"/>
    <cellStyle name="Normal 2 32 3 15" xfId="14930" xr:uid="{00000000-0005-0000-0000-0000483A0000}"/>
    <cellStyle name="Normal 2 32 3 16" xfId="14931" xr:uid="{00000000-0005-0000-0000-0000493A0000}"/>
    <cellStyle name="Normal 2 32 3 17" xfId="14932" xr:uid="{00000000-0005-0000-0000-00004A3A0000}"/>
    <cellStyle name="Normal 2 32 3 18" xfId="14933" xr:uid="{00000000-0005-0000-0000-00004B3A0000}"/>
    <cellStyle name="Normal 2 32 3 2" xfId="14934" xr:uid="{00000000-0005-0000-0000-00004C3A0000}"/>
    <cellStyle name="Normal 2 32 3 3" xfId="14935" xr:uid="{00000000-0005-0000-0000-00004D3A0000}"/>
    <cellStyle name="Normal 2 32 3 4" xfId="14936" xr:uid="{00000000-0005-0000-0000-00004E3A0000}"/>
    <cellStyle name="Normal 2 32 3 5" xfId="14937" xr:uid="{00000000-0005-0000-0000-00004F3A0000}"/>
    <cellStyle name="Normal 2 32 3 6" xfId="14938" xr:uid="{00000000-0005-0000-0000-0000503A0000}"/>
    <cellStyle name="Normal 2 32 3 7" xfId="14939" xr:uid="{00000000-0005-0000-0000-0000513A0000}"/>
    <cellStyle name="Normal 2 32 3 8" xfId="14940" xr:uid="{00000000-0005-0000-0000-0000523A0000}"/>
    <cellStyle name="Normal 2 32 3 9" xfId="14941" xr:uid="{00000000-0005-0000-0000-0000533A0000}"/>
    <cellStyle name="Normal 2 32 4" xfId="14942" xr:uid="{00000000-0005-0000-0000-0000543A0000}"/>
    <cellStyle name="Normal 2 32 4 10" xfId="14943" xr:uid="{00000000-0005-0000-0000-0000553A0000}"/>
    <cellStyle name="Normal 2 32 4 11" xfId="14944" xr:uid="{00000000-0005-0000-0000-0000563A0000}"/>
    <cellStyle name="Normal 2 32 4 12" xfId="14945" xr:uid="{00000000-0005-0000-0000-0000573A0000}"/>
    <cellStyle name="Normal 2 32 4 13" xfId="14946" xr:uid="{00000000-0005-0000-0000-0000583A0000}"/>
    <cellStyle name="Normal 2 32 4 14" xfId="14947" xr:uid="{00000000-0005-0000-0000-0000593A0000}"/>
    <cellStyle name="Normal 2 32 4 15" xfId="14948" xr:uid="{00000000-0005-0000-0000-00005A3A0000}"/>
    <cellStyle name="Normal 2 32 4 16" xfId="14949" xr:uid="{00000000-0005-0000-0000-00005B3A0000}"/>
    <cellStyle name="Normal 2 32 4 17" xfId="14950" xr:uid="{00000000-0005-0000-0000-00005C3A0000}"/>
    <cellStyle name="Normal 2 32 4 18" xfId="14951" xr:uid="{00000000-0005-0000-0000-00005D3A0000}"/>
    <cellStyle name="Normal 2 32 4 2" xfId="14952" xr:uid="{00000000-0005-0000-0000-00005E3A0000}"/>
    <cellStyle name="Normal 2 32 4 3" xfId="14953" xr:uid="{00000000-0005-0000-0000-00005F3A0000}"/>
    <cellStyle name="Normal 2 32 4 4" xfId="14954" xr:uid="{00000000-0005-0000-0000-0000603A0000}"/>
    <cellStyle name="Normal 2 32 4 5" xfId="14955" xr:uid="{00000000-0005-0000-0000-0000613A0000}"/>
    <cellStyle name="Normal 2 32 4 6" xfId="14956" xr:uid="{00000000-0005-0000-0000-0000623A0000}"/>
    <cellStyle name="Normal 2 32 4 7" xfId="14957" xr:uid="{00000000-0005-0000-0000-0000633A0000}"/>
    <cellStyle name="Normal 2 32 4 8" xfId="14958" xr:uid="{00000000-0005-0000-0000-0000643A0000}"/>
    <cellStyle name="Normal 2 32 4 9" xfId="14959" xr:uid="{00000000-0005-0000-0000-0000653A0000}"/>
    <cellStyle name="Normal 2 32 5" xfId="14960" xr:uid="{00000000-0005-0000-0000-0000663A0000}"/>
    <cellStyle name="Normal 2 32 6" xfId="14961" xr:uid="{00000000-0005-0000-0000-0000673A0000}"/>
    <cellStyle name="Normal 2 32 7" xfId="14962" xr:uid="{00000000-0005-0000-0000-0000683A0000}"/>
    <cellStyle name="Normal 2 32 8" xfId="14963" xr:uid="{00000000-0005-0000-0000-0000693A0000}"/>
    <cellStyle name="Normal 2 32 9" xfId="14964" xr:uid="{00000000-0005-0000-0000-00006A3A0000}"/>
    <cellStyle name="Normal 2 33" xfId="14965" xr:uid="{00000000-0005-0000-0000-00006B3A0000}"/>
    <cellStyle name="Normal 2 33 10" xfId="14966" xr:uid="{00000000-0005-0000-0000-00006C3A0000}"/>
    <cellStyle name="Normal 2 33 11" xfId="14967" xr:uid="{00000000-0005-0000-0000-00006D3A0000}"/>
    <cellStyle name="Normal 2 33 12" xfId="14968" xr:uid="{00000000-0005-0000-0000-00006E3A0000}"/>
    <cellStyle name="Normal 2 33 13" xfId="14969" xr:uid="{00000000-0005-0000-0000-00006F3A0000}"/>
    <cellStyle name="Normal 2 33 14" xfId="14970" xr:uid="{00000000-0005-0000-0000-0000703A0000}"/>
    <cellStyle name="Normal 2 33 15" xfId="14971" xr:uid="{00000000-0005-0000-0000-0000713A0000}"/>
    <cellStyle name="Normal 2 33 16" xfId="14972" xr:uid="{00000000-0005-0000-0000-0000723A0000}"/>
    <cellStyle name="Normal 2 33 17" xfId="14973" xr:uid="{00000000-0005-0000-0000-0000733A0000}"/>
    <cellStyle name="Normal 2 33 18" xfId="14974" xr:uid="{00000000-0005-0000-0000-0000743A0000}"/>
    <cellStyle name="Normal 2 33 2" xfId="14975" xr:uid="{00000000-0005-0000-0000-0000753A0000}"/>
    <cellStyle name="Normal 2 33 3" xfId="14976" xr:uid="{00000000-0005-0000-0000-0000763A0000}"/>
    <cellStyle name="Normal 2 33 4" xfId="14977" xr:uid="{00000000-0005-0000-0000-0000773A0000}"/>
    <cellStyle name="Normal 2 33 5" xfId="14978" xr:uid="{00000000-0005-0000-0000-0000783A0000}"/>
    <cellStyle name="Normal 2 33 6" xfId="14979" xr:uid="{00000000-0005-0000-0000-0000793A0000}"/>
    <cellStyle name="Normal 2 33 7" xfId="14980" xr:uid="{00000000-0005-0000-0000-00007A3A0000}"/>
    <cellStyle name="Normal 2 33 8" xfId="14981" xr:uid="{00000000-0005-0000-0000-00007B3A0000}"/>
    <cellStyle name="Normal 2 33 9" xfId="14982" xr:uid="{00000000-0005-0000-0000-00007C3A0000}"/>
    <cellStyle name="Normal 2 34" xfId="14983" xr:uid="{00000000-0005-0000-0000-00007D3A0000}"/>
    <cellStyle name="Normal 2 34 10" xfId="14984" xr:uid="{00000000-0005-0000-0000-00007E3A0000}"/>
    <cellStyle name="Normal 2 34 11" xfId="14985" xr:uid="{00000000-0005-0000-0000-00007F3A0000}"/>
    <cellStyle name="Normal 2 34 12" xfId="14986" xr:uid="{00000000-0005-0000-0000-0000803A0000}"/>
    <cellStyle name="Normal 2 34 13" xfId="14987" xr:uid="{00000000-0005-0000-0000-0000813A0000}"/>
    <cellStyle name="Normal 2 34 14" xfId="14988" xr:uid="{00000000-0005-0000-0000-0000823A0000}"/>
    <cellStyle name="Normal 2 34 15" xfId="14989" xr:uid="{00000000-0005-0000-0000-0000833A0000}"/>
    <cellStyle name="Normal 2 34 16" xfId="14990" xr:uid="{00000000-0005-0000-0000-0000843A0000}"/>
    <cellStyle name="Normal 2 34 17" xfId="14991" xr:uid="{00000000-0005-0000-0000-0000853A0000}"/>
    <cellStyle name="Normal 2 34 18" xfId="14992" xr:uid="{00000000-0005-0000-0000-0000863A0000}"/>
    <cellStyle name="Normal 2 34 19" xfId="14993" xr:uid="{00000000-0005-0000-0000-0000873A0000}"/>
    <cellStyle name="Normal 2 34 2" xfId="14994" xr:uid="{00000000-0005-0000-0000-0000883A0000}"/>
    <cellStyle name="Normal 2 34 2 10" xfId="14995" xr:uid="{00000000-0005-0000-0000-0000893A0000}"/>
    <cellStyle name="Normal 2 34 2 11" xfId="14996" xr:uid="{00000000-0005-0000-0000-00008A3A0000}"/>
    <cellStyle name="Normal 2 34 2 12" xfId="14997" xr:uid="{00000000-0005-0000-0000-00008B3A0000}"/>
    <cellStyle name="Normal 2 34 2 13" xfId="14998" xr:uid="{00000000-0005-0000-0000-00008C3A0000}"/>
    <cellStyle name="Normal 2 34 2 14" xfId="14999" xr:uid="{00000000-0005-0000-0000-00008D3A0000}"/>
    <cellStyle name="Normal 2 34 2 15" xfId="15000" xr:uid="{00000000-0005-0000-0000-00008E3A0000}"/>
    <cellStyle name="Normal 2 34 2 16" xfId="15001" xr:uid="{00000000-0005-0000-0000-00008F3A0000}"/>
    <cellStyle name="Normal 2 34 2 17" xfId="15002" xr:uid="{00000000-0005-0000-0000-0000903A0000}"/>
    <cellStyle name="Normal 2 34 2 18" xfId="15003" xr:uid="{00000000-0005-0000-0000-0000913A0000}"/>
    <cellStyle name="Normal 2 34 2 2" xfId="15004" xr:uid="{00000000-0005-0000-0000-0000923A0000}"/>
    <cellStyle name="Normal 2 34 2 3" xfId="15005" xr:uid="{00000000-0005-0000-0000-0000933A0000}"/>
    <cellStyle name="Normal 2 34 2 4" xfId="15006" xr:uid="{00000000-0005-0000-0000-0000943A0000}"/>
    <cellStyle name="Normal 2 34 2 5" xfId="15007" xr:uid="{00000000-0005-0000-0000-0000953A0000}"/>
    <cellStyle name="Normal 2 34 2 6" xfId="15008" xr:uid="{00000000-0005-0000-0000-0000963A0000}"/>
    <cellStyle name="Normal 2 34 2 7" xfId="15009" xr:uid="{00000000-0005-0000-0000-0000973A0000}"/>
    <cellStyle name="Normal 2 34 2 8" xfId="15010" xr:uid="{00000000-0005-0000-0000-0000983A0000}"/>
    <cellStyle name="Normal 2 34 2 9" xfId="15011" xr:uid="{00000000-0005-0000-0000-0000993A0000}"/>
    <cellStyle name="Normal 2 34 20" xfId="15012" xr:uid="{00000000-0005-0000-0000-00009A3A0000}"/>
    <cellStyle name="Normal 2 34 21" xfId="15013" xr:uid="{00000000-0005-0000-0000-00009B3A0000}"/>
    <cellStyle name="Normal 2 34 22" xfId="15014" xr:uid="{00000000-0005-0000-0000-00009C3A0000}"/>
    <cellStyle name="Normal 2 34 3" xfId="15015" xr:uid="{00000000-0005-0000-0000-00009D3A0000}"/>
    <cellStyle name="Normal 2 34 3 10" xfId="15016" xr:uid="{00000000-0005-0000-0000-00009E3A0000}"/>
    <cellStyle name="Normal 2 34 3 11" xfId="15017" xr:uid="{00000000-0005-0000-0000-00009F3A0000}"/>
    <cellStyle name="Normal 2 34 3 12" xfId="15018" xr:uid="{00000000-0005-0000-0000-0000A03A0000}"/>
    <cellStyle name="Normal 2 34 3 13" xfId="15019" xr:uid="{00000000-0005-0000-0000-0000A13A0000}"/>
    <cellStyle name="Normal 2 34 3 14" xfId="15020" xr:uid="{00000000-0005-0000-0000-0000A23A0000}"/>
    <cellStyle name="Normal 2 34 3 15" xfId="15021" xr:uid="{00000000-0005-0000-0000-0000A33A0000}"/>
    <cellStyle name="Normal 2 34 3 16" xfId="15022" xr:uid="{00000000-0005-0000-0000-0000A43A0000}"/>
    <cellStyle name="Normal 2 34 3 17" xfId="15023" xr:uid="{00000000-0005-0000-0000-0000A53A0000}"/>
    <cellStyle name="Normal 2 34 3 18" xfId="15024" xr:uid="{00000000-0005-0000-0000-0000A63A0000}"/>
    <cellStyle name="Normal 2 34 3 2" xfId="15025" xr:uid="{00000000-0005-0000-0000-0000A73A0000}"/>
    <cellStyle name="Normal 2 34 3 3" xfId="15026" xr:uid="{00000000-0005-0000-0000-0000A83A0000}"/>
    <cellStyle name="Normal 2 34 3 4" xfId="15027" xr:uid="{00000000-0005-0000-0000-0000A93A0000}"/>
    <cellStyle name="Normal 2 34 3 5" xfId="15028" xr:uid="{00000000-0005-0000-0000-0000AA3A0000}"/>
    <cellStyle name="Normal 2 34 3 6" xfId="15029" xr:uid="{00000000-0005-0000-0000-0000AB3A0000}"/>
    <cellStyle name="Normal 2 34 3 7" xfId="15030" xr:uid="{00000000-0005-0000-0000-0000AC3A0000}"/>
    <cellStyle name="Normal 2 34 3 8" xfId="15031" xr:uid="{00000000-0005-0000-0000-0000AD3A0000}"/>
    <cellStyle name="Normal 2 34 3 9" xfId="15032" xr:uid="{00000000-0005-0000-0000-0000AE3A0000}"/>
    <cellStyle name="Normal 2 34 4" xfId="15033" xr:uid="{00000000-0005-0000-0000-0000AF3A0000}"/>
    <cellStyle name="Normal 2 34 4 10" xfId="15034" xr:uid="{00000000-0005-0000-0000-0000B03A0000}"/>
    <cellStyle name="Normal 2 34 4 11" xfId="15035" xr:uid="{00000000-0005-0000-0000-0000B13A0000}"/>
    <cellStyle name="Normal 2 34 4 12" xfId="15036" xr:uid="{00000000-0005-0000-0000-0000B23A0000}"/>
    <cellStyle name="Normal 2 34 4 13" xfId="15037" xr:uid="{00000000-0005-0000-0000-0000B33A0000}"/>
    <cellStyle name="Normal 2 34 4 14" xfId="15038" xr:uid="{00000000-0005-0000-0000-0000B43A0000}"/>
    <cellStyle name="Normal 2 34 4 15" xfId="15039" xr:uid="{00000000-0005-0000-0000-0000B53A0000}"/>
    <cellStyle name="Normal 2 34 4 16" xfId="15040" xr:uid="{00000000-0005-0000-0000-0000B63A0000}"/>
    <cellStyle name="Normal 2 34 4 17" xfId="15041" xr:uid="{00000000-0005-0000-0000-0000B73A0000}"/>
    <cellStyle name="Normal 2 34 4 18" xfId="15042" xr:uid="{00000000-0005-0000-0000-0000B83A0000}"/>
    <cellStyle name="Normal 2 34 4 2" xfId="15043" xr:uid="{00000000-0005-0000-0000-0000B93A0000}"/>
    <cellStyle name="Normal 2 34 4 3" xfId="15044" xr:uid="{00000000-0005-0000-0000-0000BA3A0000}"/>
    <cellStyle name="Normal 2 34 4 4" xfId="15045" xr:uid="{00000000-0005-0000-0000-0000BB3A0000}"/>
    <cellStyle name="Normal 2 34 4 5" xfId="15046" xr:uid="{00000000-0005-0000-0000-0000BC3A0000}"/>
    <cellStyle name="Normal 2 34 4 6" xfId="15047" xr:uid="{00000000-0005-0000-0000-0000BD3A0000}"/>
    <cellStyle name="Normal 2 34 4 7" xfId="15048" xr:uid="{00000000-0005-0000-0000-0000BE3A0000}"/>
    <cellStyle name="Normal 2 34 4 8" xfId="15049" xr:uid="{00000000-0005-0000-0000-0000BF3A0000}"/>
    <cellStyle name="Normal 2 34 4 9" xfId="15050" xr:uid="{00000000-0005-0000-0000-0000C03A0000}"/>
    <cellStyle name="Normal 2 34 5" xfId="15051" xr:uid="{00000000-0005-0000-0000-0000C13A0000}"/>
    <cellStyle name="Normal 2 34 5 10" xfId="15052" xr:uid="{00000000-0005-0000-0000-0000C23A0000}"/>
    <cellStyle name="Normal 2 34 5 11" xfId="15053" xr:uid="{00000000-0005-0000-0000-0000C33A0000}"/>
    <cellStyle name="Normal 2 34 5 12" xfId="15054" xr:uid="{00000000-0005-0000-0000-0000C43A0000}"/>
    <cellStyle name="Normal 2 34 5 13" xfId="15055" xr:uid="{00000000-0005-0000-0000-0000C53A0000}"/>
    <cellStyle name="Normal 2 34 5 14" xfId="15056" xr:uid="{00000000-0005-0000-0000-0000C63A0000}"/>
    <cellStyle name="Normal 2 34 5 15" xfId="15057" xr:uid="{00000000-0005-0000-0000-0000C73A0000}"/>
    <cellStyle name="Normal 2 34 5 16" xfId="15058" xr:uid="{00000000-0005-0000-0000-0000C83A0000}"/>
    <cellStyle name="Normal 2 34 5 17" xfId="15059" xr:uid="{00000000-0005-0000-0000-0000C93A0000}"/>
    <cellStyle name="Normal 2 34 5 18" xfId="15060" xr:uid="{00000000-0005-0000-0000-0000CA3A0000}"/>
    <cellStyle name="Normal 2 34 5 2" xfId="15061" xr:uid="{00000000-0005-0000-0000-0000CB3A0000}"/>
    <cellStyle name="Normal 2 34 5 3" xfId="15062" xr:uid="{00000000-0005-0000-0000-0000CC3A0000}"/>
    <cellStyle name="Normal 2 34 5 4" xfId="15063" xr:uid="{00000000-0005-0000-0000-0000CD3A0000}"/>
    <cellStyle name="Normal 2 34 5 5" xfId="15064" xr:uid="{00000000-0005-0000-0000-0000CE3A0000}"/>
    <cellStyle name="Normal 2 34 5 6" xfId="15065" xr:uid="{00000000-0005-0000-0000-0000CF3A0000}"/>
    <cellStyle name="Normal 2 34 5 7" xfId="15066" xr:uid="{00000000-0005-0000-0000-0000D03A0000}"/>
    <cellStyle name="Normal 2 34 5 8" xfId="15067" xr:uid="{00000000-0005-0000-0000-0000D13A0000}"/>
    <cellStyle name="Normal 2 34 5 9" xfId="15068" xr:uid="{00000000-0005-0000-0000-0000D23A0000}"/>
    <cellStyle name="Normal 2 34 6" xfId="15069" xr:uid="{00000000-0005-0000-0000-0000D33A0000}"/>
    <cellStyle name="Normal 2 34 7" xfId="15070" xr:uid="{00000000-0005-0000-0000-0000D43A0000}"/>
    <cellStyle name="Normal 2 34 8" xfId="15071" xr:uid="{00000000-0005-0000-0000-0000D53A0000}"/>
    <cellStyle name="Normal 2 34 9" xfId="15072" xr:uid="{00000000-0005-0000-0000-0000D63A0000}"/>
    <cellStyle name="Normal 2 35" xfId="15073" xr:uid="{00000000-0005-0000-0000-0000D73A0000}"/>
    <cellStyle name="Normal 2 35 10" xfId="15074" xr:uid="{00000000-0005-0000-0000-0000D83A0000}"/>
    <cellStyle name="Normal 2 35 11" xfId="15075" xr:uid="{00000000-0005-0000-0000-0000D93A0000}"/>
    <cellStyle name="Normal 2 35 12" xfId="15076" xr:uid="{00000000-0005-0000-0000-0000DA3A0000}"/>
    <cellStyle name="Normal 2 35 13" xfId="15077" xr:uid="{00000000-0005-0000-0000-0000DB3A0000}"/>
    <cellStyle name="Normal 2 35 14" xfId="15078" xr:uid="{00000000-0005-0000-0000-0000DC3A0000}"/>
    <cellStyle name="Normal 2 35 15" xfId="15079" xr:uid="{00000000-0005-0000-0000-0000DD3A0000}"/>
    <cellStyle name="Normal 2 35 16" xfId="15080" xr:uid="{00000000-0005-0000-0000-0000DE3A0000}"/>
    <cellStyle name="Normal 2 35 17" xfId="15081" xr:uid="{00000000-0005-0000-0000-0000DF3A0000}"/>
    <cellStyle name="Normal 2 35 18" xfId="15082" xr:uid="{00000000-0005-0000-0000-0000E03A0000}"/>
    <cellStyle name="Normal 2 35 2" xfId="15083" xr:uid="{00000000-0005-0000-0000-0000E13A0000}"/>
    <cellStyle name="Normal 2 35 3" xfId="15084" xr:uid="{00000000-0005-0000-0000-0000E23A0000}"/>
    <cellStyle name="Normal 2 35 4" xfId="15085" xr:uid="{00000000-0005-0000-0000-0000E33A0000}"/>
    <cellStyle name="Normal 2 35 5" xfId="15086" xr:uid="{00000000-0005-0000-0000-0000E43A0000}"/>
    <cellStyle name="Normal 2 35 6" xfId="15087" xr:uid="{00000000-0005-0000-0000-0000E53A0000}"/>
    <cellStyle name="Normal 2 35 7" xfId="15088" xr:uid="{00000000-0005-0000-0000-0000E63A0000}"/>
    <cellStyle name="Normal 2 35 8" xfId="15089" xr:uid="{00000000-0005-0000-0000-0000E73A0000}"/>
    <cellStyle name="Normal 2 35 9" xfId="15090" xr:uid="{00000000-0005-0000-0000-0000E83A0000}"/>
    <cellStyle name="Normal 2 36" xfId="15091" xr:uid="{00000000-0005-0000-0000-0000E93A0000}"/>
    <cellStyle name="Normal 2 36 10" xfId="15092" xr:uid="{00000000-0005-0000-0000-0000EA3A0000}"/>
    <cellStyle name="Normal 2 36 11" xfId="15093" xr:uid="{00000000-0005-0000-0000-0000EB3A0000}"/>
    <cellStyle name="Normal 2 36 12" xfId="15094" xr:uid="{00000000-0005-0000-0000-0000EC3A0000}"/>
    <cellStyle name="Normal 2 36 13" xfId="15095" xr:uid="{00000000-0005-0000-0000-0000ED3A0000}"/>
    <cellStyle name="Normal 2 36 14" xfId="15096" xr:uid="{00000000-0005-0000-0000-0000EE3A0000}"/>
    <cellStyle name="Normal 2 36 15" xfId="15097" xr:uid="{00000000-0005-0000-0000-0000EF3A0000}"/>
    <cellStyle name="Normal 2 36 16" xfId="15098" xr:uid="{00000000-0005-0000-0000-0000F03A0000}"/>
    <cellStyle name="Normal 2 36 17" xfId="15099" xr:uid="{00000000-0005-0000-0000-0000F13A0000}"/>
    <cellStyle name="Normal 2 36 18" xfId="15100" xr:uid="{00000000-0005-0000-0000-0000F23A0000}"/>
    <cellStyle name="Normal 2 36 19" xfId="15101" xr:uid="{00000000-0005-0000-0000-0000F33A0000}"/>
    <cellStyle name="Normal 2 36 2" xfId="15102" xr:uid="{00000000-0005-0000-0000-0000F43A0000}"/>
    <cellStyle name="Normal 2 36 2 10" xfId="15103" xr:uid="{00000000-0005-0000-0000-0000F53A0000}"/>
    <cellStyle name="Normal 2 36 2 11" xfId="15104" xr:uid="{00000000-0005-0000-0000-0000F63A0000}"/>
    <cellStyle name="Normal 2 36 2 12" xfId="15105" xr:uid="{00000000-0005-0000-0000-0000F73A0000}"/>
    <cellStyle name="Normal 2 36 2 13" xfId="15106" xr:uid="{00000000-0005-0000-0000-0000F83A0000}"/>
    <cellStyle name="Normal 2 36 2 14" xfId="15107" xr:uid="{00000000-0005-0000-0000-0000F93A0000}"/>
    <cellStyle name="Normal 2 36 2 15" xfId="15108" xr:uid="{00000000-0005-0000-0000-0000FA3A0000}"/>
    <cellStyle name="Normal 2 36 2 16" xfId="15109" xr:uid="{00000000-0005-0000-0000-0000FB3A0000}"/>
    <cellStyle name="Normal 2 36 2 17" xfId="15110" xr:uid="{00000000-0005-0000-0000-0000FC3A0000}"/>
    <cellStyle name="Normal 2 36 2 18" xfId="15111" xr:uid="{00000000-0005-0000-0000-0000FD3A0000}"/>
    <cellStyle name="Normal 2 36 2 2" xfId="15112" xr:uid="{00000000-0005-0000-0000-0000FE3A0000}"/>
    <cellStyle name="Normal 2 36 2 3" xfId="15113" xr:uid="{00000000-0005-0000-0000-0000FF3A0000}"/>
    <cellStyle name="Normal 2 36 2 4" xfId="15114" xr:uid="{00000000-0005-0000-0000-0000003B0000}"/>
    <cellStyle name="Normal 2 36 2 5" xfId="15115" xr:uid="{00000000-0005-0000-0000-0000013B0000}"/>
    <cellStyle name="Normal 2 36 2 6" xfId="15116" xr:uid="{00000000-0005-0000-0000-0000023B0000}"/>
    <cellStyle name="Normal 2 36 2 7" xfId="15117" xr:uid="{00000000-0005-0000-0000-0000033B0000}"/>
    <cellStyle name="Normal 2 36 2 8" xfId="15118" xr:uid="{00000000-0005-0000-0000-0000043B0000}"/>
    <cellStyle name="Normal 2 36 2 9" xfId="15119" xr:uid="{00000000-0005-0000-0000-0000053B0000}"/>
    <cellStyle name="Normal 2 36 20" xfId="15120" xr:uid="{00000000-0005-0000-0000-0000063B0000}"/>
    <cellStyle name="Normal 2 36 21" xfId="15121" xr:uid="{00000000-0005-0000-0000-0000073B0000}"/>
    <cellStyle name="Normal 2 36 3" xfId="15122" xr:uid="{00000000-0005-0000-0000-0000083B0000}"/>
    <cellStyle name="Normal 2 36 3 10" xfId="15123" xr:uid="{00000000-0005-0000-0000-0000093B0000}"/>
    <cellStyle name="Normal 2 36 3 11" xfId="15124" xr:uid="{00000000-0005-0000-0000-00000A3B0000}"/>
    <cellStyle name="Normal 2 36 3 12" xfId="15125" xr:uid="{00000000-0005-0000-0000-00000B3B0000}"/>
    <cellStyle name="Normal 2 36 3 13" xfId="15126" xr:uid="{00000000-0005-0000-0000-00000C3B0000}"/>
    <cellStyle name="Normal 2 36 3 14" xfId="15127" xr:uid="{00000000-0005-0000-0000-00000D3B0000}"/>
    <cellStyle name="Normal 2 36 3 15" xfId="15128" xr:uid="{00000000-0005-0000-0000-00000E3B0000}"/>
    <cellStyle name="Normal 2 36 3 16" xfId="15129" xr:uid="{00000000-0005-0000-0000-00000F3B0000}"/>
    <cellStyle name="Normal 2 36 3 17" xfId="15130" xr:uid="{00000000-0005-0000-0000-0000103B0000}"/>
    <cellStyle name="Normal 2 36 3 18" xfId="15131" xr:uid="{00000000-0005-0000-0000-0000113B0000}"/>
    <cellStyle name="Normal 2 36 3 2" xfId="15132" xr:uid="{00000000-0005-0000-0000-0000123B0000}"/>
    <cellStyle name="Normal 2 36 3 3" xfId="15133" xr:uid="{00000000-0005-0000-0000-0000133B0000}"/>
    <cellStyle name="Normal 2 36 3 4" xfId="15134" xr:uid="{00000000-0005-0000-0000-0000143B0000}"/>
    <cellStyle name="Normal 2 36 3 5" xfId="15135" xr:uid="{00000000-0005-0000-0000-0000153B0000}"/>
    <cellStyle name="Normal 2 36 3 6" xfId="15136" xr:uid="{00000000-0005-0000-0000-0000163B0000}"/>
    <cellStyle name="Normal 2 36 3 7" xfId="15137" xr:uid="{00000000-0005-0000-0000-0000173B0000}"/>
    <cellStyle name="Normal 2 36 3 8" xfId="15138" xr:uid="{00000000-0005-0000-0000-0000183B0000}"/>
    <cellStyle name="Normal 2 36 3 9" xfId="15139" xr:uid="{00000000-0005-0000-0000-0000193B0000}"/>
    <cellStyle name="Normal 2 36 4" xfId="15140" xr:uid="{00000000-0005-0000-0000-00001A3B0000}"/>
    <cellStyle name="Normal 2 36 4 10" xfId="15141" xr:uid="{00000000-0005-0000-0000-00001B3B0000}"/>
    <cellStyle name="Normal 2 36 4 11" xfId="15142" xr:uid="{00000000-0005-0000-0000-00001C3B0000}"/>
    <cellStyle name="Normal 2 36 4 12" xfId="15143" xr:uid="{00000000-0005-0000-0000-00001D3B0000}"/>
    <cellStyle name="Normal 2 36 4 13" xfId="15144" xr:uid="{00000000-0005-0000-0000-00001E3B0000}"/>
    <cellStyle name="Normal 2 36 4 14" xfId="15145" xr:uid="{00000000-0005-0000-0000-00001F3B0000}"/>
    <cellStyle name="Normal 2 36 4 15" xfId="15146" xr:uid="{00000000-0005-0000-0000-0000203B0000}"/>
    <cellStyle name="Normal 2 36 4 16" xfId="15147" xr:uid="{00000000-0005-0000-0000-0000213B0000}"/>
    <cellStyle name="Normal 2 36 4 17" xfId="15148" xr:uid="{00000000-0005-0000-0000-0000223B0000}"/>
    <cellStyle name="Normal 2 36 4 18" xfId="15149" xr:uid="{00000000-0005-0000-0000-0000233B0000}"/>
    <cellStyle name="Normal 2 36 4 19" xfId="15150" xr:uid="{00000000-0005-0000-0000-0000243B0000}"/>
    <cellStyle name="Normal 2 36 4 2" xfId="15151" xr:uid="{00000000-0005-0000-0000-0000253B0000}"/>
    <cellStyle name="Normal 2 36 4 2 10" xfId="15152" xr:uid="{00000000-0005-0000-0000-0000263B0000}"/>
    <cellStyle name="Normal 2 36 4 2 11" xfId="15153" xr:uid="{00000000-0005-0000-0000-0000273B0000}"/>
    <cellStyle name="Normal 2 36 4 2 12" xfId="15154" xr:uid="{00000000-0005-0000-0000-0000283B0000}"/>
    <cellStyle name="Normal 2 36 4 2 13" xfId="15155" xr:uid="{00000000-0005-0000-0000-0000293B0000}"/>
    <cellStyle name="Normal 2 36 4 2 14" xfId="15156" xr:uid="{00000000-0005-0000-0000-00002A3B0000}"/>
    <cellStyle name="Normal 2 36 4 2 15" xfId="15157" xr:uid="{00000000-0005-0000-0000-00002B3B0000}"/>
    <cellStyle name="Normal 2 36 4 2 16" xfId="15158" xr:uid="{00000000-0005-0000-0000-00002C3B0000}"/>
    <cellStyle name="Normal 2 36 4 2 17" xfId="15159" xr:uid="{00000000-0005-0000-0000-00002D3B0000}"/>
    <cellStyle name="Normal 2 36 4 2 18" xfId="15160" xr:uid="{00000000-0005-0000-0000-00002E3B0000}"/>
    <cellStyle name="Normal 2 36 4 2 2" xfId="15161" xr:uid="{00000000-0005-0000-0000-00002F3B0000}"/>
    <cellStyle name="Normal 2 36 4 2 3" xfId="15162" xr:uid="{00000000-0005-0000-0000-0000303B0000}"/>
    <cellStyle name="Normal 2 36 4 2 4" xfId="15163" xr:uid="{00000000-0005-0000-0000-0000313B0000}"/>
    <cellStyle name="Normal 2 36 4 2 5" xfId="15164" xr:uid="{00000000-0005-0000-0000-0000323B0000}"/>
    <cellStyle name="Normal 2 36 4 2 6" xfId="15165" xr:uid="{00000000-0005-0000-0000-0000333B0000}"/>
    <cellStyle name="Normal 2 36 4 2 7" xfId="15166" xr:uid="{00000000-0005-0000-0000-0000343B0000}"/>
    <cellStyle name="Normal 2 36 4 2 8" xfId="15167" xr:uid="{00000000-0005-0000-0000-0000353B0000}"/>
    <cellStyle name="Normal 2 36 4 2 9" xfId="15168" xr:uid="{00000000-0005-0000-0000-0000363B0000}"/>
    <cellStyle name="Normal 2 36 4 20" xfId="15169" xr:uid="{00000000-0005-0000-0000-0000373B0000}"/>
    <cellStyle name="Normal 2 36 4 21" xfId="15170" xr:uid="{00000000-0005-0000-0000-0000383B0000}"/>
    <cellStyle name="Normal 2 36 4 3" xfId="15171" xr:uid="{00000000-0005-0000-0000-0000393B0000}"/>
    <cellStyle name="Normal 2 36 4 3 10" xfId="15172" xr:uid="{00000000-0005-0000-0000-00003A3B0000}"/>
    <cellStyle name="Normal 2 36 4 3 11" xfId="15173" xr:uid="{00000000-0005-0000-0000-00003B3B0000}"/>
    <cellStyle name="Normal 2 36 4 3 12" xfId="15174" xr:uid="{00000000-0005-0000-0000-00003C3B0000}"/>
    <cellStyle name="Normal 2 36 4 3 13" xfId="15175" xr:uid="{00000000-0005-0000-0000-00003D3B0000}"/>
    <cellStyle name="Normal 2 36 4 3 14" xfId="15176" xr:uid="{00000000-0005-0000-0000-00003E3B0000}"/>
    <cellStyle name="Normal 2 36 4 3 15" xfId="15177" xr:uid="{00000000-0005-0000-0000-00003F3B0000}"/>
    <cellStyle name="Normal 2 36 4 3 16" xfId="15178" xr:uid="{00000000-0005-0000-0000-0000403B0000}"/>
    <cellStyle name="Normal 2 36 4 3 17" xfId="15179" xr:uid="{00000000-0005-0000-0000-0000413B0000}"/>
    <cellStyle name="Normal 2 36 4 3 18" xfId="15180" xr:uid="{00000000-0005-0000-0000-0000423B0000}"/>
    <cellStyle name="Normal 2 36 4 3 2" xfId="15181" xr:uid="{00000000-0005-0000-0000-0000433B0000}"/>
    <cellStyle name="Normal 2 36 4 3 3" xfId="15182" xr:uid="{00000000-0005-0000-0000-0000443B0000}"/>
    <cellStyle name="Normal 2 36 4 3 4" xfId="15183" xr:uid="{00000000-0005-0000-0000-0000453B0000}"/>
    <cellStyle name="Normal 2 36 4 3 5" xfId="15184" xr:uid="{00000000-0005-0000-0000-0000463B0000}"/>
    <cellStyle name="Normal 2 36 4 3 6" xfId="15185" xr:uid="{00000000-0005-0000-0000-0000473B0000}"/>
    <cellStyle name="Normal 2 36 4 3 7" xfId="15186" xr:uid="{00000000-0005-0000-0000-0000483B0000}"/>
    <cellStyle name="Normal 2 36 4 3 8" xfId="15187" xr:uid="{00000000-0005-0000-0000-0000493B0000}"/>
    <cellStyle name="Normal 2 36 4 3 9" xfId="15188" xr:uid="{00000000-0005-0000-0000-00004A3B0000}"/>
    <cellStyle name="Normal 2 36 4 4" xfId="15189" xr:uid="{00000000-0005-0000-0000-00004B3B0000}"/>
    <cellStyle name="Normal 2 36 4 5" xfId="15190" xr:uid="{00000000-0005-0000-0000-00004C3B0000}"/>
    <cellStyle name="Normal 2 36 4 6" xfId="15191" xr:uid="{00000000-0005-0000-0000-00004D3B0000}"/>
    <cellStyle name="Normal 2 36 4 7" xfId="15192" xr:uid="{00000000-0005-0000-0000-00004E3B0000}"/>
    <cellStyle name="Normal 2 36 4 8" xfId="15193" xr:uid="{00000000-0005-0000-0000-00004F3B0000}"/>
    <cellStyle name="Normal 2 36 4 9" xfId="15194" xr:uid="{00000000-0005-0000-0000-0000503B0000}"/>
    <cellStyle name="Normal 2 36 5" xfId="15195" xr:uid="{00000000-0005-0000-0000-0000513B0000}"/>
    <cellStyle name="Normal 2 36 6" xfId="15196" xr:uid="{00000000-0005-0000-0000-0000523B0000}"/>
    <cellStyle name="Normal 2 36 7" xfId="15197" xr:uid="{00000000-0005-0000-0000-0000533B0000}"/>
    <cellStyle name="Normal 2 36 8" xfId="15198" xr:uid="{00000000-0005-0000-0000-0000543B0000}"/>
    <cellStyle name="Normal 2 36 9" xfId="15199" xr:uid="{00000000-0005-0000-0000-0000553B0000}"/>
    <cellStyle name="Normal 2 37" xfId="15200" xr:uid="{00000000-0005-0000-0000-0000563B0000}"/>
    <cellStyle name="Normal 2 37 10" xfId="15201" xr:uid="{00000000-0005-0000-0000-0000573B0000}"/>
    <cellStyle name="Normal 2 37 11" xfId="15202" xr:uid="{00000000-0005-0000-0000-0000583B0000}"/>
    <cellStyle name="Normal 2 37 12" xfId="15203" xr:uid="{00000000-0005-0000-0000-0000593B0000}"/>
    <cellStyle name="Normal 2 37 13" xfId="15204" xr:uid="{00000000-0005-0000-0000-00005A3B0000}"/>
    <cellStyle name="Normal 2 37 14" xfId="15205" xr:uid="{00000000-0005-0000-0000-00005B3B0000}"/>
    <cellStyle name="Normal 2 37 15" xfId="15206" xr:uid="{00000000-0005-0000-0000-00005C3B0000}"/>
    <cellStyle name="Normal 2 37 16" xfId="15207" xr:uid="{00000000-0005-0000-0000-00005D3B0000}"/>
    <cellStyle name="Normal 2 37 17" xfId="15208" xr:uid="{00000000-0005-0000-0000-00005E3B0000}"/>
    <cellStyle name="Normal 2 37 18" xfId="15209" xr:uid="{00000000-0005-0000-0000-00005F3B0000}"/>
    <cellStyle name="Normal 2 37 2" xfId="15210" xr:uid="{00000000-0005-0000-0000-0000603B0000}"/>
    <cellStyle name="Normal 2 37 3" xfId="15211" xr:uid="{00000000-0005-0000-0000-0000613B0000}"/>
    <cellStyle name="Normal 2 37 4" xfId="15212" xr:uid="{00000000-0005-0000-0000-0000623B0000}"/>
    <cellStyle name="Normal 2 37 5" xfId="15213" xr:uid="{00000000-0005-0000-0000-0000633B0000}"/>
    <cellStyle name="Normal 2 37 6" xfId="15214" xr:uid="{00000000-0005-0000-0000-0000643B0000}"/>
    <cellStyle name="Normal 2 37 7" xfId="15215" xr:uid="{00000000-0005-0000-0000-0000653B0000}"/>
    <cellStyle name="Normal 2 37 8" xfId="15216" xr:uid="{00000000-0005-0000-0000-0000663B0000}"/>
    <cellStyle name="Normal 2 37 9" xfId="15217" xr:uid="{00000000-0005-0000-0000-0000673B0000}"/>
    <cellStyle name="Normal 2 38" xfId="15218" xr:uid="{00000000-0005-0000-0000-0000683B0000}"/>
    <cellStyle name="Normal 2 38 10" xfId="15219" xr:uid="{00000000-0005-0000-0000-0000693B0000}"/>
    <cellStyle name="Normal 2 38 11" xfId="15220" xr:uid="{00000000-0005-0000-0000-00006A3B0000}"/>
    <cellStyle name="Normal 2 38 12" xfId="15221" xr:uid="{00000000-0005-0000-0000-00006B3B0000}"/>
    <cellStyle name="Normal 2 38 13" xfId="15222" xr:uid="{00000000-0005-0000-0000-00006C3B0000}"/>
    <cellStyle name="Normal 2 38 14" xfId="15223" xr:uid="{00000000-0005-0000-0000-00006D3B0000}"/>
    <cellStyle name="Normal 2 38 15" xfId="15224" xr:uid="{00000000-0005-0000-0000-00006E3B0000}"/>
    <cellStyle name="Normal 2 38 16" xfId="15225" xr:uid="{00000000-0005-0000-0000-00006F3B0000}"/>
    <cellStyle name="Normal 2 38 17" xfId="15226" xr:uid="{00000000-0005-0000-0000-0000703B0000}"/>
    <cellStyle name="Normal 2 38 18" xfId="15227" xr:uid="{00000000-0005-0000-0000-0000713B0000}"/>
    <cellStyle name="Normal 2 38 2" xfId="15228" xr:uid="{00000000-0005-0000-0000-0000723B0000}"/>
    <cellStyle name="Normal 2 38 3" xfId="15229" xr:uid="{00000000-0005-0000-0000-0000733B0000}"/>
    <cellStyle name="Normal 2 38 4" xfId="15230" xr:uid="{00000000-0005-0000-0000-0000743B0000}"/>
    <cellStyle name="Normal 2 38 5" xfId="15231" xr:uid="{00000000-0005-0000-0000-0000753B0000}"/>
    <cellStyle name="Normal 2 38 6" xfId="15232" xr:uid="{00000000-0005-0000-0000-0000763B0000}"/>
    <cellStyle name="Normal 2 38 7" xfId="15233" xr:uid="{00000000-0005-0000-0000-0000773B0000}"/>
    <cellStyle name="Normal 2 38 8" xfId="15234" xr:uid="{00000000-0005-0000-0000-0000783B0000}"/>
    <cellStyle name="Normal 2 38 9" xfId="15235" xr:uid="{00000000-0005-0000-0000-0000793B0000}"/>
    <cellStyle name="Normal 2 39" xfId="15236" xr:uid="{00000000-0005-0000-0000-00007A3B0000}"/>
    <cellStyle name="Normal 2 39 10" xfId="15237" xr:uid="{00000000-0005-0000-0000-00007B3B0000}"/>
    <cellStyle name="Normal 2 39 11" xfId="15238" xr:uid="{00000000-0005-0000-0000-00007C3B0000}"/>
    <cellStyle name="Normal 2 39 12" xfId="15239" xr:uid="{00000000-0005-0000-0000-00007D3B0000}"/>
    <cellStyle name="Normal 2 39 13" xfId="15240" xr:uid="{00000000-0005-0000-0000-00007E3B0000}"/>
    <cellStyle name="Normal 2 39 14" xfId="15241" xr:uid="{00000000-0005-0000-0000-00007F3B0000}"/>
    <cellStyle name="Normal 2 39 15" xfId="15242" xr:uid="{00000000-0005-0000-0000-0000803B0000}"/>
    <cellStyle name="Normal 2 39 16" xfId="15243" xr:uid="{00000000-0005-0000-0000-0000813B0000}"/>
    <cellStyle name="Normal 2 39 17" xfId="15244" xr:uid="{00000000-0005-0000-0000-0000823B0000}"/>
    <cellStyle name="Normal 2 39 18" xfId="15245" xr:uid="{00000000-0005-0000-0000-0000833B0000}"/>
    <cellStyle name="Normal 2 39 2" xfId="15246" xr:uid="{00000000-0005-0000-0000-0000843B0000}"/>
    <cellStyle name="Normal 2 39 3" xfId="15247" xr:uid="{00000000-0005-0000-0000-0000853B0000}"/>
    <cellStyle name="Normal 2 39 4" xfId="15248" xr:uid="{00000000-0005-0000-0000-0000863B0000}"/>
    <cellStyle name="Normal 2 39 5" xfId="15249" xr:uid="{00000000-0005-0000-0000-0000873B0000}"/>
    <cellStyle name="Normal 2 39 6" xfId="15250" xr:uid="{00000000-0005-0000-0000-0000883B0000}"/>
    <cellStyle name="Normal 2 39 7" xfId="15251" xr:uid="{00000000-0005-0000-0000-0000893B0000}"/>
    <cellStyle name="Normal 2 39 8" xfId="15252" xr:uid="{00000000-0005-0000-0000-00008A3B0000}"/>
    <cellStyle name="Normal 2 39 9" xfId="15253" xr:uid="{00000000-0005-0000-0000-00008B3B0000}"/>
    <cellStyle name="Normal 2 4" xfId="15254" xr:uid="{00000000-0005-0000-0000-00008C3B0000}"/>
    <cellStyle name="Normal 2 4 10" xfId="15255" xr:uid="{00000000-0005-0000-0000-00008D3B0000}"/>
    <cellStyle name="Normal 2 4 11" xfId="15256" xr:uid="{00000000-0005-0000-0000-00008E3B0000}"/>
    <cellStyle name="Normal 2 4 12" xfId="15257" xr:uid="{00000000-0005-0000-0000-00008F3B0000}"/>
    <cellStyle name="Normal 2 4 13" xfId="15258" xr:uid="{00000000-0005-0000-0000-0000903B0000}"/>
    <cellStyle name="Normal 2 4 14" xfId="15259" xr:uid="{00000000-0005-0000-0000-0000913B0000}"/>
    <cellStyle name="Normal 2 4 15" xfId="15260" xr:uid="{00000000-0005-0000-0000-0000923B0000}"/>
    <cellStyle name="Normal 2 4 16" xfId="15261" xr:uid="{00000000-0005-0000-0000-0000933B0000}"/>
    <cellStyle name="Normal 2 4 17" xfId="15262" xr:uid="{00000000-0005-0000-0000-0000943B0000}"/>
    <cellStyle name="Normal 2 4 18" xfId="15263" xr:uid="{00000000-0005-0000-0000-0000953B0000}"/>
    <cellStyle name="Normal 2 4 19" xfId="15264" xr:uid="{00000000-0005-0000-0000-0000963B0000}"/>
    <cellStyle name="Normal 2 4 2" xfId="15265" xr:uid="{00000000-0005-0000-0000-0000973B0000}"/>
    <cellStyle name="Normal 2 4 2 10" xfId="15266" xr:uid="{00000000-0005-0000-0000-0000983B0000}"/>
    <cellStyle name="Normal 2 4 2 11" xfId="15267" xr:uid="{00000000-0005-0000-0000-0000993B0000}"/>
    <cellStyle name="Normal 2 4 2 12" xfId="15268" xr:uid="{00000000-0005-0000-0000-00009A3B0000}"/>
    <cellStyle name="Normal 2 4 2 13" xfId="15269" xr:uid="{00000000-0005-0000-0000-00009B3B0000}"/>
    <cellStyle name="Normal 2 4 2 14" xfId="15270" xr:uid="{00000000-0005-0000-0000-00009C3B0000}"/>
    <cellStyle name="Normal 2 4 2 15" xfId="15271" xr:uid="{00000000-0005-0000-0000-00009D3B0000}"/>
    <cellStyle name="Normal 2 4 2 16" xfId="15272" xr:uid="{00000000-0005-0000-0000-00009E3B0000}"/>
    <cellStyle name="Normal 2 4 2 17" xfId="15273" xr:uid="{00000000-0005-0000-0000-00009F3B0000}"/>
    <cellStyle name="Normal 2 4 2 18" xfId="15274" xr:uid="{00000000-0005-0000-0000-0000A03B0000}"/>
    <cellStyle name="Normal 2 4 2 2" xfId="15275" xr:uid="{00000000-0005-0000-0000-0000A13B0000}"/>
    <cellStyle name="Normal 2 4 2 3" xfId="15276" xr:uid="{00000000-0005-0000-0000-0000A23B0000}"/>
    <cellStyle name="Normal 2 4 2 4" xfId="15277" xr:uid="{00000000-0005-0000-0000-0000A33B0000}"/>
    <cellStyle name="Normal 2 4 2 5" xfId="15278" xr:uid="{00000000-0005-0000-0000-0000A43B0000}"/>
    <cellStyle name="Normal 2 4 2 6" xfId="15279" xr:uid="{00000000-0005-0000-0000-0000A53B0000}"/>
    <cellStyle name="Normal 2 4 2 7" xfId="15280" xr:uid="{00000000-0005-0000-0000-0000A63B0000}"/>
    <cellStyle name="Normal 2 4 2 8" xfId="15281" xr:uid="{00000000-0005-0000-0000-0000A73B0000}"/>
    <cellStyle name="Normal 2 4 2 9" xfId="15282" xr:uid="{00000000-0005-0000-0000-0000A83B0000}"/>
    <cellStyle name="Normal 2 4 3" xfId="15283" xr:uid="{00000000-0005-0000-0000-0000A93B0000}"/>
    <cellStyle name="Normal 2 4 3 2" xfId="15284" xr:uid="{00000000-0005-0000-0000-0000AA3B0000}"/>
    <cellStyle name="Normal 2 4 3 3" xfId="15285" xr:uid="{00000000-0005-0000-0000-0000AB3B0000}"/>
    <cellStyle name="Normal 2 4 4" xfId="15286" xr:uid="{00000000-0005-0000-0000-0000AC3B0000}"/>
    <cellStyle name="Normal 2 4 5" xfId="15287" xr:uid="{00000000-0005-0000-0000-0000AD3B0000}"/>
    <cellStyle name="Normal 2 4 6" xfId="15288" xr:uid="{00000000-0005-0000-0000-0000AE3B0000}"/>
    <cellStyle name="Normal 2 4 7" xfId="15289" xr:uid="{00000000-0005-0000-0000-0000AF3B0000}"/>
    <cellStyle name="Normal 2 4 8" xfId="15290" xr:uid="{00000000-0005-0000-0000-0000B03B0000}"/>
    <cellStyle name="Normal 2 4 9" xfId="15291" xr:uid="{00000000-0005-0000-0000-0000B13B0000}"/>
    <cellStyle name="Normal 2 4_KH von đầu tư nam 2014 cua huyen Sông Mã L2" xfId="15292" xr:uid="{00000000-0005-0000-0000-0000B23B0000}"/>
    <cellStyle name="Normal 2 40" xfId="15293" xr:uid="{00000000-0005-0000-0000-0000B33B0000}"/>
    <cellStyle name="Normal 2 40 10" xfId="15294" xr:uid="{00000000-0005-0000-0000-0000B43B0000}"/>
    <cellStyle name="Normal 2 40 11" xfId="15295" xr:uid="{00000000-0005-0000-0000-0000B53B0000}"/>
    <cellStyle name="Normal 2 40 12" xfId="15296" xr:uid="{00000000-0005-0000-0000-0000B63B0000}"/>
    <cellStyle name="Normal 2 40 13" xfId="15297" xr:uid="{00000000-0005-0000-0000-0000B73B0000}"/>
    <cellStyle name="Normal 2 40 14" xfId="15298" xr:uid="{00000000-0005-0000-0000-0000B83B0000}"/>
    <cellStyle name="Normal 2 40 15" xfId="15299" xr:uid="{00000000-0005-0000-0000-0000B93B0000}"/>
    <cellStyle name="Normal 2 40 16" xfId="15300" xr:uid="{00000000-0005-0000-0000-0000BA3B0000}"/>
    <cellStyle name="Normal 2 40 17" xfId="15301" xr:uid="{00000000-0005-0000-0000-0000BB3B0000}"/>
    <cellStyle name="Normal 2 40 18" xfId="15302" xr:uid="{00000000-0005-0000-0000-0000BC3B0000}"/>
    <cellStyle name="Normal 2 40 19" xfId="15303" xr:uid="{00000000-0005-0000-0000-0000BD3B0000}"/>
    <cellStyle name="Normal 2 40 2" xfId="15304" xr:uid="{00000000-0005-0000-0000-0000BE3B0000}"/>
    <cellStyle name="Normal 2 40 3" xfId="15305" xr:uid="{00000000-0005-0000-0000-0000BF3B0000}"/>
    <cellStyle name="Normal 2 40 4" xfId="15306" xr:uid="{00000000-0005-0000-0000-0000C03B0000}"/>
    <cellStyle name="Normal 2 40 5" xfId="15307" xr:uid="{00000000-0005-0000-0000-0000C13B0000}"/>
    <cellStyle name="Normal 2 40 6" xfId="15308" xr:uid="{00000000-0005-0000-0000-0000C23B0000}"/>
    <cellStyle name="Normal 2 40 7" xfId="15309" xr:uid="{00000000-0005-0000-0000-0000C33B0000}"/>
    <cellStyle name="Normal 2 40 8" xfId="15310" xr:uid="{00000000-0005-0000-0000-0000C43B0000}"/>
    <cellStyle name="Normal 2 40 9" xfId="15311" xr:uid="{00000000-0005-0000-0000-0000C53B0000}"/>
    <cellStyle name="Normal 2 41" xfId="15312" xr:uid="{00000000-0005-0000-0000-0000C63B0000}"/>
    <cellStyle name="Normal 2 41 10" xfId="15313" xr:uid="{00000000-0005-0000-0000-0000C73B0000}"/>
    <cellStyle name="Normal 2 41 11" xfId="15314" xr:uid="{00000000-0005-0000-0000-0000C83B0000}"/>
    <cellStyle name="Normal 2 41 12" xfId="15315" xr:uid="{00000000-0005-0000-0000-0000C93B0000}"/>
    <cellStyle name="Normal 2 41 13" xfId="15316" xr:uid="{00000000-0005-0000-0000-0000CA3B0000}"/>
    <cellStyle name="Normal 2 41 14" xfId="15317" xr:uid="{00000000-0005-0000-0000-0000CB3B0000}"/>
    <cellStyle name="Normal 2 41 15" xfId="15318" xr:uid="{00000000-0005-0000-0000-0000CC3B0000}"/>
    <cellStyle name="Normal 2 41 16" xfId="15319" xr:uid="{00000000-0005-0000-0000-0000CD3B0000}"/>
    <cellStyle name="Normal 2 41 17" xfId="15320" xr:uid="{00000000-0005-0000-0000-0000CE3B0000}"/>
    <cellStyle name="Normal 2 41 18" xfId="15321" xr:uid="{00000000-0005-0000-0000-0000CF3B0000}"/>
    <cellStyle name="Normal 2 41 19" xfId="15322" xr:uid="{00000000-0005-0000-0000-0000D03B0000}"/>
    <cellStyle name="Normal 2 41 2" xfId="15323" xr:uid="{00000000-0005-0000-0000-0000D13B0000}"/>
    <cellStyle name="Normal 2 41 20" xfId="15324" xr:uid="{00000000-0005-0000-0000-0000D23B0000}"/>
    <cellStyle name="Normal 2 41 21" xfId="15325" xr:uid="{00000000-0005-0000-0000-0000D33B0000}"/>
    <cellStyle name="Normal 2 41 21 10" xfId="15326" xr:uid="{00000000-0005-0000-0000-0000D43B0000}"/>
    <cellStyle name="Normal 2 41 21 11" xfId="15327" xr:uid="{00000000-0005-0000-0000-0000D53B0000}"/>
    <cellStyle name="Normal 2 41 21 12" xfId="15328" xr:uid="{00000000-0005-0000-0000-0000D63B0000}"/>
    <cellStyle name="Normal 2 41 21 2" xfId="15329" xr:uid="{00000000-0005-0000-0000-0000D73B0000}"/>
    <cellStyle name="Normal 2 41 21 3" xfId="15330" xr:uid="{00000000-0005-0000-0000-0000D83B0000}"/>
    <cellStyle name="Normal 2 41 21 3 2" xfId="15331" xr:uid="{00000000-0005-0000-0000-0000D93B0000}"/>
    <cellStyle name="Normal 2 41 21 4" xfId="15332" xr:uid="{00000000-0005-0000-0000-0000DA3B0000}"/>
    <cellStyle name="Normal 2 41 21 5" xfId="15333" xr:uid="{00000000-0005-0000-0000-0000DB3B0000}"/>
    <cellStyle name="Normal 2 41 21 6" xfId="15334" xr:uid="{00000000-0005-0000-0000-0000DC3B0000}"/>
    <cellStyle name="Normal 2 41 21 7" xfId="15335" xr:uid="{00000000-0005-0000-0000-0000DD3B0000}"/>
    <cellStyle name="Normal 2 41 21 8" xfId="15336" xr:uid="{00000000-0005-0000-0000-0000DE3B0000}"/>
    <cellStyle name="Normal 2 41 21 9" xfId="15337" xr:uid="{00000000-0005-0000-0000-0000DF3B0000}"/>
    <cellStyle name="Normal 2 41 22" xfId="15338" xr:uid="{00000000-0005-0000-0000-0000E03B0000}"/>
    <cellStyle name="Normal 2 41 23" xfId="15339" xr:uid="{00000000-0005-0000-0000-0000E13B0000}"/>
    <cellStyle name="Normal 2 41 3" xfId="15340" xr:uid="{00000000-0005-0000-0000-0000E23B0000}"/>
    <cellStyle name="Normal 2 41 4" xfId="15341" xr:uid="{00000000-0005-0000-0000-0000E33B0000}"/>
    <cellStyle name="Normal 2 41 5" xfId="15342" xr:uid="{00000000-0005-0000-0000-0000E43B0000}"/>
    <cellStyle name="Normal 2 41 6" xfId="15343" xr:uid="{00000000-0005-0000-0000-0000E53B0000}"/>
    <cellStyle name="Normal 2 41 7" xfId="15344" xr:uid="{00000000-0005-0000-0000-0000E63B0000}"/>
    <cellStyle name="Normal 2 41 8" xfId="15345" xr:uid="{00000000-0005-0000-0000-0000E73B0000}"/>
    <cellStyle name="Normal 2 41 9" xfId="15346" xr:uid="{00000000-0005-0000-0000-0000E83B0000}"/>
    <cellStyle name="Normal 2 42" xfId="15347" xr:uid="{00000000-0005-0000-0000-0000E93B0000}"/>
    <cellStyle name="Normal 2 42 10" xfId="15348" xr:uid="{00000000-0005-0000-0000-0000EA3B0000}"/>
    <cellStyle name="Normal 2 42 11" xfId="15349" xr:uid="{00000000-0005-0000-0000-0000EB3B0000}"/>
    <cellStyle name="Normal 2 42 12" xfId="15350" xr:uid="{00000000-0005-0000-0000-0000EC3B0000}"/>
    <cellStyle name="Normal 2 42 13" xfId="15351" xr:uid="{00000000-0005-0000-0000-0000ED3B0000}"/>
    <cellStyle name="Normal 2 42 14" xfId="15352" xr:uid="{00000000-0005-0000-0000-0000EE3B0000}"/>
    <cellStyle name="Normal 2 42 15" xfId="15353" xr:uid="{00000000-0005-0000-0000-0000EF3B0000}"/>
    <cellStyle name="Normal 2 42 16" xfId="15354" xr:uid="{00000000-0005-0000-0000-0000F03B0000}"/>
    <cellStyle name="Normal 2 42 17" xfId="15355" xr:uid="{00000000-0005-0000-0000-0000F13B0000}"/>
    <cellStyle name="Normal 2 42 18" xfId="15356" xr:uid="{00000000-0005-0000-0000-0000F23B0000}"/>
    <cellStyle name="Normal 2 42 19" xfId="15357" xr:uid="{00000000-0005-0000-0000-0000F33B0000}"/>
    <cellStyle name="Normal 2 42 2" xfId="15358" xr:uid="{00000000-0005-0000-0000-0000F43B0000}"/>
    <cellStyle name="Normal 2 42 20" xfId="15359" xr:uid="{00000000-0005-0000-0000-0000F53B0000}"/>
    <cellStyle name="Normal 2 42 21" xfId="15360" xr:uid="{00000000-0005-0000-0000-0000F63B0000}"/>
    <cellStyle name="Normal 2 42 21 2" xfId="15361" xr:uid="{00000000-0005-0000-0000-0000F73B0000}"/>
    <cellStyle name="Normal 2 42 22" xfId="15362" xr:uid="{00000000-0005-0000-0000-0000F83B0000}"/>
    <cellStyle name="Normal 2 42 23" xfId="15363" xr:uid="{00000000-0005-0000-0000-0000F93B0000}"/>
    <cellStyle name="Normal 2 42 23 2" xfId="15364" xr:uid="{00000000-0005-0000-0000-0000FA3B0000}"/>
    <cellStyle name="Normal 2 42 24" xfId="15365" xr:uid="{00000000-0005-0000-0000-0000FB3B0000}"/>
    <cellStyle name="Normal 2 42 25" xfId="15366" xr:uid="{00000000-0005-0000-0000-0000FC3B0000}"/>
    <cellStyle name="Normal 2 42 26" xfId="15367" xr:uid="{00000000-0005-0000-0000-0000FD3B0000}"/>
    <cellStyle name="Normal 2 42 3" xfId="15368" xr:uid="{00000000-0005-0000-0000-0000FE3B0000}"/>
    <cellStyle name="Normal 2 42 4" xfId="15369" xr:uid="{00000000-0005-0000-0000-0000FF3B0000}"/>
    <cellStyle name="Normal 2 42 5" xfId="15370" xr:uid="{00000000-0005-0000-0000-0000003C0000}"/>
    <cellStyle name="Normal 2 42 6" xfId="15371" xr:uid="{00000000-0005-0000-0000-0000013C0000}"/>
    <cellStyle name="Normal 2 42 7" xfId="15372" xr:uid="{00000000-0005-0000-0000-0000023C0000}"/>
    <cellStyle name="Normal 2 42 8" xfId="15373" xr:uid="{00000000-0005-0000-0000-0000033C0000}"/>
    <cellStyle name="Normal 2 42 9" xfId="15374" xr:uid="{00000000-0005-0000-0000-0000043C0000}"/>
    <cellStyle name="Normal 2 43" xfId="15375" xr:uid="{00000000-0005-0000-0000-0000053C0000}"/>
    <cellStyle name="Normal 2 44" xfId="15376" xr:uid="{00000000-0005-0000-0000-0000063C0000}"/>
    <cellStyle name="Normal 2 45" xfId="15377" xr:uid="{00000000-0005-0000-0000-0000073C0000}"/>
    <cellStyle name="Normal 2 46" xfId="15378" xr:uid="{00000000-0005-0000-0000-0000083C0000}"/>
    <cellStyle name="Normal 2 47" xfId="15379" xr:uid="{00000000-0005-0000-0000-0000093C0000}"/>
    <cellStyle name="Normal 2 48" xfId="15380" xr:uid="{00000000-0005-0000-0000-00000A3C0000}"/>
    <cellStyle name="Normal 2 49" xfId="15381" xr:uid="{00000000-0005-0000-0000-00000B3C0000}"/>
    <cellStyle name="Normal 2 5" xfId="15382" xr:uid="{00000000-0005-0000-0000-00000C3C0000}"/>
    <cellStyle name="Normal 2 5 10" xfId="15383" xr:uid="{00000000-0005-0000-0000-00000D3C0000}"/>
    <cellStyle name="Normal 2 5 11" xfId="15384" xr:uid="{00000000-0005-0000-0000-00000E3C0000}"/>
    <cellStyle name="Normal 2 5 12" xfId="15385" xr:uid="{00000000-0005-0000-0000-00000F3C0000}"/>
    <cellStyle name="Normal 2 5 13" xfId="15386" xr:uid="{00000000-0005-0000-0000-0000103C0000}"/>
    <cellStyle name="Normal 2 5 14" xfId="15387" xr:uid="{00000000-0005-0000-0000-0000113C0000}"/>
    <cellStyle name="Normal 2 5 15" xfId="15388" xr:uid="{00000000-0005-0000-0000-0000123C0000}"/>
    <cellStyle name="Normal 2 5 16" xfId="15389" xr:uid="{00000000-0005-0000-0000-0000133C0000}"/>
    <cellStyle name="Normal 2 5 17" xfId="15390" xr:uid="{00000000-0005-0000-0000-0000143C0000}"/>
    <cellStyle name="Normal 2 5 18" xfId="15391" xr:uid="{00000000-0005-0000-0000-0000153C0000}"/>
    <cellStyle name="Normal 2 5 19" xfId="15392" xr:uid="{00000000-0005-0000-0000-0000163C0000}"/>
    <cellStyle name="Normal 2 5 2" xfId="15393" xr:uid="{00000000-0005-0000-0000-0000173C0000}"/>
    <cellStyle name="Normal 2 5 2 3" xfId="15394" xr:uid="{00000000-0005-0000-0000-0000183C0000}"/>
    <cellStyle name="Normal 2 5 2 3 2" xfId="15395" xr:uid="{00000000-0005-0000-0000-0000193C0000}"/>
    <cellStyle name="Normal 2 5 2 3 3" xfId="15396" xr:uid="{00000000-0005-0000-0000-00001A3C0000}"/>
    <cellStyle name="Normal 2 5 2 3 4" xfId="15397" xr:uid="{00000000-0005-0000-0000-00001B3C0000}"/>
    <cellStyle name="Normal 2 5 2 3 5" xfId="15398" xr:uid="{00000000-0005-0000-0000-00001C3C0000}"/>
    <cellStyle name="Normal 2 5 20" xfId="15399" xr:uid="{00000000-0005-0000-0000-00001D3C0000}"/>
    <cellStyle name="Normal 2 5 3" xfId="15400" xr:uid="{00000000-0005-0000-0000-00001E3C0000}"/>
    <cellStyle name="Normal 2 5 4" xfId="15401" xr:uid="{00000000-0005-0000-0000-00001F3C0000}"/>
    <cellStyle name="Normal 2 5 5" xfId="15402" xr:uid="{00000000-0005-0000-0000-0000203C0000}"/>
    <cellStyle name="Normal 2 5 6" xfId="15403" xr:uid="{00000000-0005-0000-0000-0000213C0000}"/>
    <cellStyle name="Normal 2 5 7" xfId="15404" xr:uid="{00000000-0005-0000-0000-0000223C0000}"/>
    <cellStyle name="Normal 2 5 8" xfId="15405" xr:uid="{00000000-0005-0000-0000-0000233C0000}"/>
    <cellStyle name="Normal 2 5 9" xfId="15406" xr:uid="{00000000-0005-0000-0000-0000243C0000}"/>
    <cellStyle name="Normal 2 50" xfId="15407" xr:uid="{00000000-0005-0000-0000-0000253C0000}"/>
    <cellStyle name="Normal 2 51" xfId="15408" xr:uid="{00000000-0005-0000-0000-0000263C0000}"/>
    <cellStyle name="Normal 2 52" xfId="15409" xr:uid="{00000000-0005-0000-0000-0000273C0000}"/>
    <cellStyle name="Normal 2 53" xfId="15410" xr:uid="{00000000-0005-0000-0000-0000283C0000}"/>
    <cellStyle name="Normal 2 54" xfId="15411" xr:uid="{00000000-0005-0000-0000-0000293C0000}"/>
    <cellStyle name="Normal 2 55" xfId="15412" xr:uid="{00000000-0005-0000-0000-00002A3C0000}"/>
    <cellStyle name="Normal 2 56" xfId="15413" xr:uid="{00000000-0005-0000-0000-00002B3C0000}"/>
    <cellStyle name="Normal 2 57" xfId="15414" xr:uid="{00000000-0005-0000-0000-00002C3C0000}"/>
    <cellStyle name="Normal 2 58" xfId="15415" xr:uid="{00000000-0005-0000-0000-00002D3C0000}"/>
    <cellStyle name="Normal 2 59" xfId="15416" xr:uid="{00000000-0005-0000-0000-00002E3C0000}"/>
    <cellStyle name="Normal 2 6" xfId="15417" xr:uid="{00000000-0005-0000-0000-00002F3C0000}"/>
    <cellStyle name="Normal 2 6 10" xfId="15418" xr:uid="{00000000-0005-0000-0000-0000303C0000}"/>
    <cellStyle name="Normal 2 6 11" xfId="15419" xr:uid="{00000000-0005-0000-0000-0000313C0000}"/>
    <cellStyle name="Normal 2 6 12" xfId="15420" xr:uid="{00000000-0005-0000-0000-0000323C0000}"/>
    <cellStyle name="Normal 2 6 13" xfId="15421" xr:uid="{00000000-0005-0000-0000-0000333C0000}"/>
    <cellStyle name="Normal 2 6 14" xfId="15422" xr:uid="{00000000-0005-0000-0000-0000343C0000}"/>
    <cellStyle name="Normal 2 6 15" xfId="15423" xr:uid="{00000000-0005-0000-0000-0000353C0000}"/>
    <cellStyle name="Normal 2 6 16" xfId="15424" xr:uid="{00000000-0005-0000-0000-0000363C0000}"/>
    <cellStyle name="Normal 2 6 17" xfId="15425" xr:uid="{00000000-0005-0000-0000-0000373C0000}"/>
    <cellStyle name="Normal 2 6 18" xfId="15426" xr:uid="{00000000-0005-0000-0000-0000383C0000}"/>
    <cellStyle name="Normal 2 6 2" xfId="15427" xr:uid="{00000000-0005-0000-0000-0000393C0000}"/>
    <cellStyle name="Normal 2 6 3" xfId="15428" xr:uid="{00000000-0005-0000-0000-00003A3C0000}"/>
    <cellStyle name="Normal 2 6 4" xfId="15429" xr:uid="{00000000-0005-0000-0000-00003B3C0000}"/>
    <cellStyle name="Normal 2 6 5" xfId="15430" xr:uid="{00000000-0005-0000-0000-00003C3C0000}"/>
    <cellStyle name="Normal 2 6 6" xfId="15431" xr:uid="{00000000-0005-0000-0000-00003D3C0000}"/>
    <cellStyle name="Normal 2 6 7" xfId="15432" xr:uid="{00000000-0005-0000-0000-00003E3C0000}"/>
    <cellStyle name="Normal 2 6 8" xfId="15433" xr:uid="{00000000-0005-0000-0000-00003F3C0000}"/>
    <cellStyle name="Normal 2 6 9" xfId="15434" xr:uid="{00000000-0005-0000-0000-0000403C0000}"/>
    <cellStyle name="Normal 2 60" xfId="15435" xr:uid="{00000000-0005-0000-0000-0000413C0000}"/>
    <cellStyle name="Normal 2 61" xfId="15436" xr:uid="{00000000-0005-0000-0000-0000423C0000}"/>
    <cellStyle name="Normal 2 62" xfId="15437" xr:uid="{00000000-0005-0000-0000-0000433C0000}"/>
    <cellStyle name="Normal 2 62 2" xfId="15438" xr:uid="{00000000-0005-0000-0000-0000443C0000}"/>
    <cellStyle name="Normal 2 63" xfId="15439" xr:uid="{00000000-0005-0000-0000-0000453C0000}"/>
    <cellStyle name="Normal 2 63 2" xfId="15440" xr:uid="{00000000-0005-0000-0000-0000463C0000}"/>
    <cellStyle name="Normal 2 63 3" xfId="15441" xr:uid="{00000000-0005-0000-0000-0000473C0000}"/>
    <cellStyle name="Normal 2 63 4" xfId="15442" xr:uid="{00000000-0005-0000-0000-0000483C0000}"/>
    <cellStyle name="Normal 2 63 5" xfId="15443" xr:uid="{00000000-0005-0000-0000-0000493C0000}"/>
    <cellStyle name="Normal 2 64" xfId="15444" xr:uid="{00000000-0005-0000-0000-00004A3C0000}"/>
    <cellStyle name="Normal 2 65" xfId="15445" xr:uid="{00000000-0005-0000-0000-00004B3C0000}"/>
    <cellStyle name="Normal 2 65 2" xfId="15446" xr:uid="{00000000-0005-0000-0000-00004C3C0000}"/>
    <cellStyle name="Normal 2 65 2 2" xfId="15447" xr:uid="{00000000-0005-0000-0000-00004D3C0000}"/>
    <cellStyle name="Normal 2 65 2 2 2" xfId="15448" xr:uid="{00000000-0005-0000-0000-00004E3C0000}"/>
    <cellStyle name="Normal 2 65 2 2 2 2" xfId="15449" xr:uid="{00000000-0005-0000-0000-00004F3C0000}"/>
    <cellStyle name="Normal 2 65 2 2 3" xfId="15450" xr:uid="{00000000-0005-0000-0000-0000503C0000}"/>
    <cellStyle name="Normal 2 66" xfId="15451" xr:uid="{00000000-0005-0000-0000-0000513C0000}"/>
    <cellStyle name="Normal 2 66 2" xfId="15452" xr:uid="{00000000-0005-0000-0000-0000523C0000}"/>
    <cellStyle name="Normal 2 67" xfId="15453" xr:uid="{00000000-0005-0000-0000-0000533C0000}"/>
    <cellStyle name="Normal 2 68" xfId="15454" xr:uid="{00000000-0005-0000-0000-0000543C0000}"/>
    <cellStyle name="Normal 2 69" xfId="15455" xr:uid="{00000000-0005-0000-0000-0000553C0000}"/>
    <cellStyle name="Normal 2 7" xfId="15456" xr:uid="{00000000-0005-0000-0000-0000563C0000}"/>
    <cellStyle name="Normal 2 7 10" xfId="15457" xr:uid="{00000000-0005-0000-0000-0000573C0000}"/>
    <cellStyle name="Normal 2 7 11" xfId="15458" xr:uid="{00000000-0005-0000-0000-0000583C0000}"/>
    <cellStyle name="Normal 2 7 12" xfId="15459" xr:uid="{00000000-0005-0000-0000-0000593C0000}"/>
    <cellStyle name="Normal 2 7 13" xfId="15460" xr:uid="{00000000-0005-0000-0000-00005A3C0000}"/>
    <cellStyle name="Normal 2 7 14" xfId="15461" xr:uid="{00000000-0005-0000-0000-00005B3C0000}"/>
    <cellStyle name="Normal 2 7 15" xfId="15462" xr:uid="{00000000-0005-0000-0000-00005C3C0000}"/>
    <cellStyle name="Normal 2 7 16" xfId="15463" xr:uid="{00000000-0005-0000-0000-00005D3C0000}"/>
    <cellStyle name="Normal 2 7 17" xfId="15464" xr:uid="{00000000-0005-0000-0000-00005E3C0000}"/>
    <cellStyle name="Normal 2 7 18" xfId="15465" xr:uid="{00000000-0005-0000-0000-00005F3C0000}"/>
    <cellStyle name="Normal 2 7 2" xfId="15466" xr:uid="{00000000-0005-0000-0000-0000603C0000}"/>
    <cellStyle name="Normal 2 7 3" xfId="15467" xr:uid="{00000000-0005-0000-0000-0000613C0000}"/>
    <cellStyle name="Normal 2 7 4" xfId="15468" xr:uid="{00000000-0005-0000-0000-0000623C0000}"/>
    <cellStyle name="Normal 2 7 5" xfId="15469" xr:uid="{00000000-0005-0000-0000-0000633C0000}"/>
    <cellStyle name="Normal 2 7 6" xfId="15470" xr:uid="{00000000-0005-0000-0000-0000643C0000}"/>
    <cellStyle name="Normal 2 7 7" xfId="15471" xr:uid="{00000000-0005-0000-0000-0000653C0000}"/>
    <cellStyle name="Normal 2 7 8" xfId="15472" xr:uid="{00000000-0005-0000-0000-0000663C0000}"/>
    <cellStyle name="Normal 2 7 9" xfId="15473" xr:uid="{00000000-0005-0000-0000-0000673C0000}"/>
    <cellStyle name="Normal 2 70" xfId="15474" xr:uid="{00000000-0005-0000-0000-0000683C0000}"/>
    <cellStyle name="Normal 2 70 2" xfId="15475" xr:uid="{00000000-0005-0000-0000-0000693C0000}"/>
    <cellStyle name="Normal 2 70 3" xfId="15476" xr:uid="{00000000-0005-0000-0000-00006A3C0000}"/>
    <cellStyle name="Normal 2 70 3 2" xfId="15477" xr:uid="{00000000-0005-0000-0000-00006B3C0000}"/>
    <cellStyle name="Normal 2 70 4" xfId="15478" xr:uid="{00000000-0005-0000-0000-00006C3C0000}"/>
    <cellStyle name="Normal 2 71" xfId="15479" xr:uid="{00000000-0005-0000-0000-00006D3C0000}"/>
    <cellStyle name="Normal 2 71 2" xfId="15480" xr:uid="{00000000-0005-0000-0000-00006E3C0000}"/>
    <cellStyle name="Normal 2 71 2 2" xfId="15481" xr:uid="{00000000-0005-0000-0000-00006F3C0000}"/>
    <cellStyle name="Normal 2 71 3" xfId="15482" xr:uid="{00000000-0005-0000-0000-0000703C0000}"/>
    <cellStyle name="Normal 2 72" xfId="15483" xr:uid="{00000000-0005-0000-0000-0000713C0000}"/>
    <cellStyle name="Normal 2 73" xfId="15484" xr:uid="{00000000-0005-0000-0000-0000723C0000}"/>
    <cellStyle name="Normal 2 74" xfId="15485" xr:uid="{00000000-0005-0000-0000-0000733C0000}"/>
    <cellStyle name="Normal 2 8" xfId="15486" xr:uid="{00000000-0005-0000-0000-0000743C0000}"/>
    <cellStyle name="Normal 2 8 10" xfId="15487" xr:uid="{00000000-0005-0000-0000-0000753C0000}"/>
    <cellStyle name="Normal 2 8 11" xfId="15488" xr:uid="{00000000-0005-0000-0000-0000763C0000}"/>
    <cellStyle name="Normal 2 8 12" xfId="15489" xr:uid="{00000000-0005-0000-0000-0000773C0000}"/>
    <cellStyle name="Normal 2 8 13" xfId="15490" xr:uid="{00000000-0005-0000-0000-0000783C0000}"/>
    <cellStyle name="Normal 2 8 14" xfId="15491" xr:uid="{00000000-0005-0000-0000-0000793C0000}"/>
    <cellStyle name="Normal 2 8 15" xfId="15492" xr:uid="{00000000-0005-0000-0000-00007A3C0000}"/>
    <cellStyle name="Normal 2 8 16" xfId="15493" xr:uid="{00000000-0005-0000-0000-00007B3C0000}"/>
    <cellStyle name="Normal 2 8 17" xfId="15494" xr:uid="{00000000-0005-0000-0000-00007C3C0000}"/>
    <cellStyle name="Normal 2 8 18" xfId="15495" xr:uid="{00000000-0005-0000-0000-00007D3C0000}"/>
    <cellStyle name="Normal 2 8 2" xfId="15496" xr:uid="{00000000-0005-0000-0000-00007E3C0000}"/>
    <cellStyle name="Normal 2 8 3" xfId="15497" xr:uid="{00000000-0005-0000-0000-00007F3C0000}"/>
    <cellStyle name="Normal 2 8 4" xfId="15498" xr:uid="{00000000-0005-0000-0000-0000803C0000}"/>
    <cellStyle name="Normal 2 8 5" xfId="15499" xr:uid="{00000000-0005-0000-0000-0000813C0000}"/>
    <cellStyle name="Normal 2 8 6" xfId="15500" xr:uid="{00000000-0005-0000-0000-0000823C0000}"/>
    <cellStyle name="Normal 2 8 7" xfId="15501" xr:uid="{00000000-0005-0000-0000-0000833C0000}"/>
    <cellStyle name="Normal 2 8 8" xfId="15502" xr:uid="{00000000-0005-0000-0000-0000843C0000}"/>
    <cellStyle name="Normal 2 8 9" xfId="15503" xr:uid="{00000000-0005-0000-0000-0000853C0000}"/>
    <cellStyle name="Normal 2 9" xfId="15504" xr:uid="{00000000-0005-0000-0000-0000863C0000}"/>
    <cellStyle name="Normal 2 9 10" xfId="15505" xr:uid="{00000000-0005-0000-0000-0000873C0000}"/>
    <cellStyle name="Normal 2 9 11" xfId="15506" xr:uid="{00000000-0005-0000-0000-0000883C0000}"/>
    <cellStyle name="Normal 2 9 12" xfId="15507" xr:uid="{00000000-0005-0000-0000-0000893C0000}"/>
    <cellStyle name="Normal 2 9 13" xfId="15508" xr:uid="{00000000-0005-0000-0000-00008A3C0000}"/>
    <cellStyle name="Normal 2 9 14" xfId="15509" xr:uid="{00000000-0005-0000-0000-00008B3C0000}"/>
    <cellStyle name="Normal 2 9 15" xfId="15510" xr:uid="{00000000-0005-0000-0000-00008C3C0000}"/>
    <cellStyle name="Normal 2 9 16" xfId="15511" xr:uid="{00000000-0005-0000-0000-00008D3C0000}"/>
    <cellStyle name="Normal 2 9 17" xfId="15512" xr:uid="{00000000-0005-0000-0000-00008E3C0000}"/>
    <cellStyle name="Normal 2 9 18" xfId="15513" xr:uid="{00000000-0005-0000-0000-00008F3C0000}"/>
    <cellStyle name="Normal 2 9 2" xfId="15514" xr:uid="{00000000-0005-0000-0000-0000903C0000}"/>
    <cellStyle name="Normal 2 9 3" xfId="15515" xr:uid="{00000000-0005-0000-0000-0000913C0000}"/>
    <cellStyle name="Normal 2 9 4" xfId="15516" xr:uid="{00000000-0005-0000-0000-0000923C0000}"/>
    <cellStyle name="Normal 2 9 5" xfId="15517" xr:uid="{00000000-0005-0000-0000-0000933C0000}"/>
    <cellStyle name="Normal 2 9 6" xfId="15518" xr:uid="{00000000-0005-0000-0000-0000943C0000}"/>
    <cellStyle name="Normal 2 9 7" xfId="15519" xr:uid="{00000000-0005-0000-0000-0000953C0000}"/>
    <cellStyle name="Normal 2 9 8" xfId="15520" xr:uid="{00000000-0005-0000-0000-0000963C0000}"/>
    <cellStyle name="Normal 2 9 9" xfId="15521" xr:uid="{00000000-0005-0000-0000-0000973C0000}"/>
    <cellStyle name="Normal 2_0010 Danh mục dự án chuyển tiếp và mở mới 2013-2020 (31-10-2012)." xfId="15522" xr:uid="{00000000-0005-0000-0000-0000983C0000}"/>
    <cellStyle name="Normal 20" xfId="15523" xr:uid="{00000000-0005-0000-0000-0000993C0000}"/>
    <cellStyle name="Normal 20 10" xfId="15524" xr:uid="{00000000-0005-0000-0000-00009A3C0000}"/>
    <cellStyle name="Normal 20 11" xfId="15525" xr:uid="{00000000-0005-0000-0000-00009B3C0000}"/>
    <cellStyle name="Normal 20 12" xfId="15526" xr:uid="{00000000-0005-0000-0000-00009C3C0000}"/>
    <cellStyle name="Normal 20 13" xfId="15527" xr:uid="{00000000-0005-0000-0000-00009D3C0000}"/>
    <cellStyle name="Normal 20 14" xfId="15528" xr:uid="{00000000-0005-0000-0000-00009E3C0000}"/>
    <cellStyle name="Normal 20 15" xfId="15529" xr:uid="{00000000-0005-0000-0000-00009F3C0000}"/>
    <cellStyle name="Normal 20 16" xfId="15530" xr:uid="{00000000-0005-0000-0000-0000A03C0000}"/>
    <cellStyle name="Normal 20 17" xfId="15531" xr:uid="{00000000-0005-0000-0000-0000A13C0000}"/>
    <cellStyle name="Normal 20 18" xfId="15532" xr:uid="{00000000-0005-0000-0000-0000A23C0000}"/>
    <cellStyle name="Normal 20 19" xfId="15533" xr:uid="{00000000-0005-0000-0000-0000A33C0000}"/>
    <cellStyle name="Normal 20 2" xfId="15534" xr:uid="{00000000-0005-0000-0000-0000A43C0000}"/>
    <cellStyle name="Normal 20 2 10" xfId="15535" xr:uid="{00000000-0005-0000-0000-0000A53C0000}"/>
    <cellStyle name="Normal 20 2 11" xfId="15536" xr:uid="{00000000-0005-0000-0000-0000A63C0000}"/>
    <cellStyle name="Normal 20 2 12" xfId="15537" xr:uid="{00000000-0005-0000-0000-0000A73C0000}"/>
    <cellStyle name="Normal 20 2 13" xfId="15538" xr:uid="{00000000-0005-0000-0000-0000A83C0000}"/>
    <cellStyle name="Normal 20 2 14" xfId="15539" xr:uid="{00000000-0005-0000-0000-0000A93C0000}"/>
    <cellStyle name="Normal 20 2 15" xfId="15540" xr:uid="{00000000-0005-0000-0000-0000AA3C0000}"/>
    <cellStyle name="Normal 20 2 16" xfId="15541" xr:uid="{00000000-0005-0000-0000-0000AB3C0000}"/>
    <cellStyle name="Normal 20 2 17" xfId="15542" xr:uid="{00000000-0005-0000-0000-0000AC3C0000}"/>
    <cellStyle name="Normal 20 2 18" xfId="15543" xr:uid="{00000000-0005-0000-0000-0000AD3C0000}"/>
    <cellStyle name="Normal 20 2 2" xfId="15544" xr:uid="{00000000-0005-0000-0000-0000AE3C0000}"/>
    <cellStyle name="Normal 20 2 3" xfId="15545" xr:uid="{00000000-0005-0000-0000-0000AF3C0000}"/>
    <cellStyle name="Normal 20 2 4" xfId="15546" xr:uid="{00000000-0005-0000-0000-0000B03C0000}"/>
    <cellStyle name="Normal 20 2 5" xfId="15547" xr:uid="{00000000-0005-0000-0000-0000B13C0000}"/>
    <cellStyle name="Normal 20 2 6" xfId="15548" xr:uid="{00000000-0005-0000-0000-0000B23C0000}"/>
    <cellStyle name="Normal 20 2 7" xfId="15549" xr:uid="{00000000-0005-0000-0000-0000B33C0000}"/>
    <cellStyle name="Normal 20 2 8" xfId="15550" xr:uid="{00000000-0005-0000-0000-0000B43C0000}"/>
    <cellStyle name="Normal 20 2 9" xfId="15551" xr:uid="{00000000-0005-0000-0000-0000B53C0000}"/>
    <cellStyle name="Normal 20 3" xfId="15552" xr:uid="{00000000-0005-0000-0000-0000B63C0000}"/>
    <cellStyle name="Normal 20 4" xfId="15553" xr:uid="{00000000-0005-0000-0000-0000B73C0000}"/>
    <cellStyle name="Normal 20 5" xfId="15554" xr:uid="{00000000-0005-0000-0000-0000B83C0000}"/>
    <cellStyle name="Normal 20 6" xfId="15555" xr:uid="{00000000-0005-0000-0000-0000B93C0000}"/>
    <cellStyle name="Normal 20 7" xfId="15556" xr:uid="{00000000-0005-0000-0000-0000BA3C0000}"/>
    <cellStyle name="Normal 20 8" xfId="15557" xr:uid="{00000000-0005-0000-0000-0000BB3C0000}"/>
    <cellStyle name="Normal 20 9" xfId="15558" xr:uid="{00000000-0005-0000-0000-0000BC3C0000}"/>
    <cellStyle name="Normal 20_KH DA GIAM NGHEO gui thang 1- 2012" xfId="15559" xr:uid="{00000000-0005-0000-0000-0000BD3C0000}"/>
    <cellStyle name="Normal 21" xfId="15560" xr:uid="{00000000-0005-0000-0000-0000BE3C0000}"/>
    <cellStyle name="Normal 21 10" xfId="15561" xr:uid="{00000000-0005-0000-0000-0000BF3C0000}"/>
    <cellStyle name="Normal 21 11" xfId="15562" xr:uid="{00000000-0005-0000-0000-0000C03C0000}"/>
    <cellStyle name="Normal 21 12" xfId="15563" xr:uid="{00000000-0005-0000-0000-0000C13C0000}"/>
    <cellStyle name="Normal 21 13" xfId="15564" xr:uid="{00000000-0005-0000-0000-0000C23C0000}"/>
    <cellStyle name="Normal 21 14" xfId="15565" xr:uid="{00000000-0005-0000-0000-0000C33C0000}"/>
    <cellStyle name="Normal 21 15" xfId="15566" xr:uid="{00000000-0005-0000-0000-0000C43C0000}"/>
    <cellStyle name="Normal 21 16" xfId="15567" xr:uid="{00000000-0005-0000-0000-0000C53C0000}"/>
    <cellStyle name="Normal 21 17" xfId="15568" xr:uid="{00000000-0005-0000-0000-0000C63C0000}"/>
    <cellStyle name="Normal 21 18" xfId="15569" xr:uid="{00000000-0005-0000-0000-0000C73C0000}"/>
    <cellStyle name="Normal 21 2" xfId="15570" xr:uid="{00000000-0005-0000-0000-0000C83C0000}"/>
    <cellStyle name="Normal 21 3" xfId="15571" xr:uid="{00000000-0005-0000-0000-0000C93C0000}"/>
    <cellStyle name="Normal 21 4" xfId="15572" xr:uid="{00000000-0005-0000-0000-0000CA3C0000}"/>
    <cellStyle name="Normal 21 5" xfId="15573" xr:uid="{00000000-0005-0000-0000-0000CB3C0000}"/>
    <cellStyle name="Normal 21 6" xfId="15574" xr:uid="{00000000-0005-0000-0000-0000CC3C0000}"/>
    <cellStyle name="Normal 21 7" xfId="15575" xr:uid="{00000000-0005-0000-0000-0000CD3C0000}"/>
    <cellStyle name="Normal 21 8" xfId="15576" xr:uid="{00000000-0005-0000-0000-0000CE3C0000}"/>
    <cellStyle name="Normal 21 9" xfId="15577" xr:uid="{00000000-0005-0000-0000-0000CF3C0000}"/>
    <cellStyle name="Normal 22" xfId="15578" xr:uid="{00000000-0005-0000-0000-0000D03C0000}"/>
    <cellStyle name="Normal 22 10" xfId="15579" xr:uid="{00000000-0005-0000-0000-0000D13C0000}"/>
    <cellStyle name="Normal 22 11" xfId="15580" xr:uid="{00000000-0005-0000-0000-0000D23C0000}"/>
    <cellStyle name="Normal 22 12" xfId="15581" xr:uid="{00000000-0005-0000-0000-0000D33C0000}"/>
    <cellStyle name="Normal 22 13" xfId="15582" xr:uid="{00000000-0005-0000-0000-0000D43C0000}"/>
    <cellStyle name="Normal 22 14" xfId="15583" xr:uid="{00000000-0005-0000-0000-0000D53C0000}"/>
    <cellStyle name="Normal 22 15" xfId="15584" xr:uid="{00000000-0005-0000-0000-0000D63C0000}"/>
    <cellStyle name="Normal 22 16" xfId="15585" xr:uid="{00000000-0005-0000-0000-0000D73C0000}"/>
    <cellStyle name="Normal 22 17" xfId="15586" xr:uid="{00000000-0005-0000-0000-0000D83C0000}"/>
    <cellStyle name="Normal 22 18" xfId="15587" xr:uid="{00000000-0005-0000-0000-0000D93C0000}"/>
    <cellStyle name="Normal 22 2" xfId="15588" xr:uid="{00000000-0005-0000-0000-0000DA3C0000}"/>
    <cellStyle name="Normal 22 3" xfId="15589" xr:uid="{00000000-0005-0000-0000-0000DB3C0000}"/>
    <cellStyle name="Normal 22 4" xfId="15590" xr:uid="{00000000-0005-0000-0000-0000DC3C0000}"/>
    <cellStyle name="Normal 22 5" xfId="15591" xr:uid="{00000000-0005-0000-0000-0000DD3C0000}"/>
    <cellStyle name="Normal 22 6" xfId="15592" xr:uid="{00000000-0005-0000-0000-0000DE3C0000}"/>
    <cellStyle name="Normal 22 7" xfId="15593" xr:uid="{00000000-0005-0000-0000-0000DF3C0000}"/>
    <cellStyle name="Normal 22 8" xfId="15594" xr:uid="{00000000-0005-0000-0000-0000E03C0000}"/>
    <cellStyle name="Normal 22 9" xfId="15595" xr:uid="{00000000-0005-0000-0000-0000E13C0000}"/>
    <cellStyle name="Normal 23" xfId="15596" xr:uid="{00000000-0005-0000-0000-0000E23C0000}"/>
    <cellStyle name="Normal 23 10" xfId="15597" xr:uid="{00000000-0005-0000-0000-0000E33C0000}"/>
    <cellStyle name="Normal 23 11" xfId="15598" xr:uid="{00000000-0005-0000-0000-0000E43C0000}"/>
    <cellStyle name="Normal 23 12" xfId="15599" xr:uid="{00000000-0005-0000-0000-0000E53C0000}"/>
    <cellStyle name="Normal 23 13" xfId="15600" xr:uid="{00000000-0005-0000-0000-0000E63C0000}"/>
    <cellStyle name="Normal 23 14" xfId="15601" xr:uid="{00000000-0005-0000-0000-0000E73C0000}"/>
    <cellStyle name="Normal 23 15" xfId="15602" xr:uid="{00000000-0005-0000-0000-0000E83C0000}"/>
    <cellStyle name="Normal 23 16" xfId="15603" xr:uid="{00000000-0005-0000-0000-0000E93C0000}"/>
    <cellStyle name="Normal 23 17" xfId="15604" xr:uid="{00000000-0005-0000-0000-0000EA3C0000}"/>
    <cellStyle name="Normal 23 18" xfId="15605" xr:uid="{00000000-0005-0000-0000-0000EB3C0000}"/>
    <cellStyle name="Normal 23 2" xfId="15606" xr:uid="{00000000-0005-0000-0000-0000EC3C0000}"/>
    <cellStyle name="Normal 23 3" xfId="15607" xr:uid="{00000000-0005-0000-0000-0000ED3C0000}"/>
    <cellStyle name="Normal 23 4" xfId="15608" xr:uid="{00000000-0005-0000-0000-0000EE3C0000}"/>
    <cellStyle name="Normal 23 5" xfId="15609" xr:uid="{00000000-0005-0000-0000-0000EF3C0000}"/>
    <cellStyle name="Normal 23 6" xfId="15610" xr:uid="{00000000-0005-0000-0000-0000F03C0000}"/>
    <cellStyle name="Normal 23 7" xfId="15611" xr:uid="{00000000-0005-0000-0000-0000F13C0000}"/>
    <cellStyle name="Normal 23 8" xfId="15612" xr:uid="{00000000-0005-0000-0000-0000F23C0000}"/>
    <cellStyle name="Normal 23 9" xfId="15613" xr:uid="{00000000-0005-0000-0000-0000F33C0000}"/>
    <cellStyle name="Normal 24" xfId="15614" xr:uid="{00000000-0005-0000-0000-0000F43C0000}"/>
    <cellStyle name="Normal 24 10" xfId="15615" xr:uid="{00000000-0005-0000-0000-0000F53C0000}"/>
    <cellStyle name="Normal 24 11" xfId="15616" xr:uid="{00000000-0005-0000-0000-0000F63C0000}"/>
    <cellStyle name="Normal 24 12" xfId="15617" xr:uid="{00000000-0005-0000-0000-0000F73C0000}"/>
    <cellStyle name="Normal 24 13" xfId="15618" xr:uid="{00000000-0005-0000-0000-0000F83C0000}"/>
    <cellStyle name="Normal 24 14" xfId="15619" xr:uid="{00000000-0005-0000-0000-0000F93C0000}"/>
    <cellStyle name="Normal 24 15" xfId="15620" xr:uid="{00000000-0005-0000-0000-0000FA3C0000}"/>
    <cellStyle name="Normal 24 16" xfId="15621" xr:uid="{00000000-0005-0000-0000-0000FB3C0000}"/>
    <cellStyle name="Normal 24 17" xfId="15622" xr:uid="{00000000-0005-0000-0000-0000FC3C0000}"/>
    <cellStyle name="Normal 24 18" xfId="15623" xr:uid="{00000000-0005-0000-0000-0000FD3C0000}"/>
    <cellStyle name="Normal 24 2" xfId="15624" xr:uid="{00000000-0005-0000-0000-0000FE3C0000}"/>
    <cellStyle name="Normal 24 2 2" xfId="15625" xr:uid="{00000000-0005-0000-0000-0000FF3C0000}"/>
    <cellStyle name="Normal 24 3" xfId="15626" xr:uid="{00000000-0005-0000-0000-0000003D0000}"/>
    <cellStyle name="Normal 24 4" xfId="15627" xr:uid="{00000000-0005-0000-0000-0000013D0000}"/>
    <cellStyle name="Normal 24 5" xfId="15628" xr:uid="{00000000-0005-0000-0000-0000023D0000}"/>
    <cellStyle name="Normal 24 6" xfId="15629" xr:uid="{00000000-0005-0000-0000-0000033D0000}"/>
    <cellStyle name="Normal 24 7" xfId="15630" xr:uid="{00000000-0005-0000-0000-0000043D0000}"/>
    <cellStyle name="Normal 24 8" xfId="15631" xr:uid="{00000000-0005-0000-0000-0000053D0000}"/>
    <cellStyle name="Normal 24 9" xfId="15632" xr:uid="{00000000-0005-0000-0000-0000063D0000}"/>
    <cellStyle name="Normal 25" xfId="15633" xr:uid="{00000000-0005-0000-0000-0000073D0000}"/>
    <cellStyle name="Normal 25 10" xfId="15634" xr:uid="{00000000-0005-0000-0000-0000083D0000}"/>
    <cellStyle name="Normal 25 11" xfId="15635" xr:uid="{00000000-0005-0000-0000-0000093D0000}"/>
    <cellStyle name="Normal 25 12" xfId="15636" xr:uid="{00000000-0005-0000-0000-00000A3D0000}"/>
    <cellStyle name="Normal 25 13" xfId="15637" xr:uid="{00000000-0005-0000-0000-00000B3D0000}"/>
    <cellStyle name="Normal 25 14" xfId="15638" xr:uid="{00000000-0005-0000-0000-00000C3D0000}"/>
    <cellStyle name="Normal 25 15" xfId="15639" xr:uid="{00000000-0005-0000-0000-00000D3D0000}"/>
    <cellStyle name="Normal 25 16" xfId="15640" xr:uid="{00000000-0005-0000-0000-00000E3D0000}"/>
    <cellStyle name="Normal 25 17" xfId="15641" xr:uid="{00000000-0005-0000-0000-00000F3D0000}"/>
    <cellStyle name="Normal 25 18" xfId="15642" xr:uid="{00000000-0005-0000-0000-0000103D0000}"/>
    <cellStyle name="Normal 25 2" xfId="15643" xr:uid="{00000000-0005-0000-0000-0000113D0000}"/>
    <cellStyle name="Normal 25 3" xfId="15644" xr:uid="{00000000-0005-0000-0000-0000123D0000}"/>
    <cellStyle name="Normal 25 4" xfId="15645" xr:uid="{00000000-0005-0000-0000-0000133D0000}"/>
    <cellStyle name="Normal 25 5" xfId="15646" xr:uid="{00000000-0005-0000-0000-0000143D0000}"/>
    <cellStyle name="Normal 25 6" xfId="15647" xr:uid="{00000000-0005-0000-0000-0000153D0000}"/>
    <cellStyle name="Normal 25 7" xfId="15648" xr:uid="{00000000-0005-0000-0000-0000163D0000}"/>
    <cellStyle name="Normal 25 8" xfId="15649" xr:uid="{00000000-0005-0000-0000-0000173D0000}"/>
    <cellStyle name="Normal 25 9" xfId="15650" xr:uid="{00000000-0005-0000-0000-0000183D0000}"/>
    <cellStyle name="Normal 26" xfId="15651" xr:uid="{00000000-0005-0000-0000-0000193D0000}"/>
    <cellStyle name="Normal 26 10" xfId="15652" xr:uid="{00000000-0005-0000-0000-00001A3D0000}"/>
    <cellStyle name="Normal 26 11" xfId="15653" xr:uid="{00000000-0005-0000-0000-00001B3D0000}"/>
    <cellStyle name="Normal 26 12" xfId="15654" xr:uid="{00000000-0005-0000-0000-00001C3D0000}"/>
    <cellStyle name="Normal 26 13" xfId="15655" xr:uid="{00000000-0005-0000-0000-00001D3D0000}"/>
    <cellStyle name="Normal 26 14" xfId="15656" xr:uid="{00000000-0005-0000-0000-00001E3D0000}"/>
    <cellStyle name="Normal 26 15" xfId="15657" xr:uid="{00000000-0005-0000-0000-00001F3D0000}"/>
    <cellStyle name="Normal 26 16" xfId="15658" xr:uid="{00000000-0005-0000-0000-0000203D0000}"/>
    <cellStyle name="Normal 26 17" xfId="15659" xr:uid="{00000000-0005-0000-0000-0000213D0000}"/>
    <cellStyle name="Normal 26 18" xfId="15660" xr:uid="{00000000-0005-0000-0000-0000223D0000}"/>
    <cellStyle name="Normal 26 2" xfId="15661" xr:uid="{00000000-0005-0000-0000-0000233D0000}"/>
    <cellStyle name="Normal 26 3" xfId="15662" xr:uid="{00000000-0005-0000-0000-0000243D0000}"/>
    <cellStyle name="Normal 26 4" xfId="15663" xr:uid="{00000000-0005-0000-0000-0000253D0000}"/>
    <cellStyle name="Normal 26 5" xfId="15664" xr:uid="{00000000-0005-0000-0000-0000263D0000}"/>
    <cellStyle name="Normal 26 6" xfId="15665" xr:uid="{00000000-0005-0000-0000-0000273D0000}"/>
    <cellStyle name="Normal 26 7" xfId="15666" xr:uid="{00000000-0005-0000-0000-0000283D0000}"/>
    <cellStyle name="Normal 26 8" xfId="15667" xr:uid="{00000000-0005-0000-0000-0000293D0000}"/>
    <cellStyle name="Normal 26 9" xfId="15668" xr:uid="{00000000-0005-0000-0000-00002A3D0000}"/>
    <cellStyle name="Normal 27" xfId="15669" xr:uid="{00000000-0005-0000-0000-00002B3D0000}"/>
    <cellStyle name="Normal 27 10" xfId="15670" xr:uid="{00000000-0005-0000-0000-00002C3D0000}"/>
    <cellStyle name="Normal 27 11" xfId="15671" xr:uid="{00000000-0005-0000-0000-00002D3D0000}"/>
    <cellStyle name="Normal 27 12" xfId="15672" xr:uid="{00000000-0005-0000-0000-00002E3D0000}"/>
    <cellStyle name="Normal 27 13" xfId="15673" xr:uid="{00000000-0005-0000-0000-00002F3D0000}"/>
    <cellStyle name="Normal 27 14" xfId="15674" xr:uid="{00000000-0005-0000-0000-0000303D0000}"/>
    <cellStyle name="Normal 27 15" xfId="15675" xr:uid="{00000000-0005-0000-0000-0000313D0000}"/>
    <cellStyle name="Normal 27 16" xfId="15676" xr:uid="{00000000-0005-0000-0000-0000323D0000}"/>
    <cellStyle name="Normal 27 17" xfId="15677" xr:uid="{00000000-0005-0000-0000-0000333D0000}"/>
    <cellStyle name="Normal 27 18" xfId="15678" xr:uid="{00000000-0005-0000-0000-0000343D0000}"/>
    <cellStyle name="Normal 27 2" xfId="15679" xr:uid="{00000000-0005-0000-0000-0000353D0000}"/>
    <cellStyle name="Normal 27 3" xfId="15680" xr:uid="{00000000-0005-0000-0000-0000363D0000}"/>
    <cellStyle name="Normal 27 4" xfId="15681" xr:uid="{00000000-0005-0000-0000-0000373D0000}"/>
    <cellStyle name="Normal 27 5" xfId="15682" xr:uid="{00000000-0005-0000-0000-0000383D0000}"/>
    <cellStyle name="Normal 27 6" xfId="15683" xr:uid="{00000000-0005-0000-0000-0000393D0000}"/>
    <cellStyle name="Normal 27 7" xfId="15684" xr:uid="{00000000-0005-0000-0000-00003A3D0000}"/>
    <cellStyle name="Normal 27 8" xfId="15685" xr:uid="{00000000-0005-0000-0000-00003B3D0000}"/>
    <cellStyle name="Normal 27 9" xfId="15686" xr:uid="{00000000-0005-0000-0000-00003C3D0000}"/>
    <cellStyle name="Normal 28" xfId="15687" xr:uid="{00000000-0005-0000-0000-00003D3D0000}"/>
    <cellStyle name="Normal 28 10" xfId="15688" xr:uid="{00000000-0005-0000-0000-00003E3D0000}"/>
    <cellStyle name="Normal 28 11" xfId="15689" xr:uid="{00000000-0005-0000-0000-00003F3D0000}"/>
    <cellStyle name="Normal 28 12" xfId="15690" xr:uid="{00000000-0005-0000-0000-0000403D0000}"/>
    <cellStyle name="Normal 28 13" xfId="15691" xr:uid="{00000000-0005-0000-0000-0000413D0000}"/>
    <cellStyle name="Normal 28 14" xfId="15692" xr:uid="{00000000-0005-0000-0000-0000423D0000}"/>
    <cellStyle name="Normal 28 15" xfId="15693" xr:uid="{00000000-0005-0000-0000-0000433D0000}"/>
    <cellStyle name="Normal 28 16" xfId="15694" xr:uid="{00000000-0005-0000-0000-0000443D0000}"/>
    <cellStyle name="Normal 28 17" xfId="15695" xr:uid="{00000000-0005-0000-0000-0000453D0000}"/>
    <cellStyle name="Normal 28 18" xfId="15696" xr:uid="{00000000-0005-0000-0000-0000463D0000}"/>
    <cellStyle name="Normal 28 2" xfId="15697" xr:uid="{00000000-0005-0000-0000-0000473D0000}"/>
    <cellStyle name="Normal 28 3" xfId="15698" xr:uid="{00000000-0005-0000-0000-0000483D0000}"/>
    <cellStyle name="Normal 28 4" xfId="15699" xr:uid="{00000000-0005-0000-0000-0000493D0000}"/>
    <cellStyle name="Normal 28 5" xfId="15700" xr:uid="{00000000-0005-0000-0000-00004A3D0000}"/>
    <cellStyle name="Normal 28 6" xfId="15701" xr:uid="{00000000-0005-0000-0000-00004B3D0000}"/>
    <cellStyle name="Normal 28 7" xfId="15702" xr:uid="{00000000-0005-0000-0000-00004C3D0000}"/>
    <cellStyle name="Normal 28 8" xfId="15703" xr:uid="{00000000-0005-0000-0000-00004D3D0000}"/>
    <cellStyle name="Normal 28 9" xfId="15704" xr:uid="{00000000-0005-0000-0000-00004E3D0000}"/>
    <cellStyle name="Normal 29" xfId="15705" xr:uid="{00000000-0005-0000-0000-00004F3D0000}"/>
    <cellStyle name="Normal 29 10" xfId="15706" xr:uid="{00000000-0005-0000-0000-0000503D0000}"/>
    <cellStyle name="Normal 29 11" xfId="15707" xr:uid="{00000000-0005-0000-0000-0000513D0000}"/>
    <cellStyle name="Normal 29 12" xfId="15708" xr:uid="{00000000-0005-0000-0000-0000523D0000}"/>
    <cellStyle name="Normal 29 13" xfId="15709" xr:uid="{00000000-0005-0000-0000-0000533D0000}"/>
    <cellStyle name="Normal 29 14" xfId="15710" xr:uid="{00000000-0005-0000-0000-0000543D0000}"/>
    <cellStyle name="Normal 29 15" xfId="15711" xr:uid="{00000000-0005-0000-0000-0000553D0000}"/>
    <cellStyle name="Normal 29 16" xfId="15712" xr:uid="{00000000-0005-0000-0000-0000563D0000}"/>
    <cellStyle name="Normal 29 17" xfId="15713" xr:uid="{00000000-0005-0000-0000-0000573D0000}"/>
    <cellStyle name="Normal 29 18" xfId="15714" xr:uid="{00000000-0005-0000-0000-0000583D0000}"/>
    <cellStyle name="Normal 29 19" xfId="15715" xr:uid="{00000000-0005-0000-0000-0000593D0000}"/>
    <cellStyle name="Normal 29 2" xfId="15716" xr:uid="{00000000-0005-0000-0000-00005A3D0000}"/>
    <cellStyle name="Normal 29 3" xfId="15717" xr:uid="{00000000-0005-0000-0000-00005B3D0000}"/>
    <cellStyle name="Normal 29 4" xfId="15718" xr:uid="{00000000-0005-0000-0000-00005C3D0000}"/>
    <cellStyle name="Normal 29 5" xfId="15719" xr:uid="{00000000-0005-0000-0000-00005D3D0000}"/>
    <cellStyle name="Normal 29 6" xfId="15720" xr:uid="{00000000-0005-0000-0000-00005E3D0000}"/>
    <cellStyle name="Normal 29 7" xfId="15721" xr:uid="{00000000-0005-0000-0000-00005F3D0000}"/>
    <cellStyle name="Normal 29 8" xfId="15722" xr:uid="{00000000-0005-0000-0000-0000603D0000}"/>
    <cellStyle name="Normal 29 9" xfId="15723" xr:uid="{00000000-0005-0000-0000-0000613D0000}"/>
    <cellStyle name="Normal 3" xfId="12" xr:uid="{00000000-0005-0000-0000-0000623D0000}"/>
    <cellStyle name="Normal 3 10" xfId="15724" xr:uid="{00000000-0005-0000-0000-0000633D0000}"/>
    <cellStyle name="Normal 3 10 10" xfId="15725" xr:uid="{00000000-0005-0000-0000-0000643D0000}"/>
    <cellStyle name="Normal 3 10 11" xfId="15726" xr:uid="{00000000-0005-0000-0000-0000653D0000}"/>
    <cellStyle name="Normal 3 10 12" xfId="15727" xr:uid="{00000000-0005-0000-0000-0000663D0000}"/>
    <cellStyle name="Normal 3 10 13" xfId="15728" xr:uid="{00000000-0005-0000-0000-0000673D0000}"/>
    <cellStyle name="Normal 3 10 14" xfId="15729" xr:uid="{00000000-0005-0000-0000-0000683D0000}"/>
    <cellStyle name="Normal 3 10 15" xfId="15730" xr:uid="{00000000-0005-0000-0000-0000693D0000}"/>
    <cellStyle name="Normal 3 10 16" xfId="15731" xr:uid="{00000000-0005-0000-0000-00006A3D0000}"/>
    <cellStyle name="Normal 3 10 17" xfId="15732" xr:uid="{00000000-0005-0000-0000-00006B3D0000}"/>
    <cellStyle name="Normal 3 10 18" xfId="15733" xr:uid="{00000000-0005-0000-0000-00006C3D0000}"/>
    <cellStyle name="Normal 3 10 2" xfId="15734" xr:uid="{00000000-0005-0000-0000-00006D3D0000}"/>
    <cellStyle name="Normal 3 10 3" xfId="15735" xr:uid="{00000000-0005-0000-0000-00006E3D0000}"/>
    <cellStyle name="Normal 3 10 4" xfId="15736" xr:uid="{00000000-0005-0000-0000-00006F3D0000}"/>
    <cellStyle name="Normal 3 10 5" xfId="15737" xr:uid="{00000000-0005-0000-0000-0000703D0000}"/>
    <cellStyle name="Normal 3 10 6" xfId="15738" xr:uid="{00000000-0005-0000-0000-0000713D0000}"/>
    <cellStyle name="Normal 3 10 7" xfId="15739" xr:uid="{00000000-0005-0000-0000-0000723D0000}"/>
    <cellStyle name="Normal 3 10 8" xfId="15740" xr:uid="{00000000-0005-0000-0000-0000733D0000}"/>
    <cellStyle name="Normal 3 10 9" xfId="15741" xr:uid="{00000000-0005-0000-0000-0000743D0000}"/>
    <cellStyle name="Normal 3 11" xfId="15742" xr:uid="{00000000-0005-0000-0000-0000753D0000}"/>
    <cellStyle name="Normal 3 11 10" xfId="15743" xr:uid="{00000000-0005-0000-0000-0000763D0000}"/>
    <cellStyle name="Normal 3 11 11" xfId="15744" xr:uid="{00000000-0005-0000-0000-0000773D0000}"/>
    <cellStyle name="Normal 3 11 12" xfId="15745" xr:uid="{00000000-0005-0000-0000-0000783D0000}"/>
    <cellStyle name="Normal 3 11 13" xfId="15746" xr:uid="{00000000-0005-0000-0000-0000793D0000}"/>
    <cellStyle name="Normal 3 11 14" xfId="15747" xr:uid="{00000000-0005-0000-0000-00007A3D0000}"/>
    <cellStyle name="Normal 3 11 15" xfId="15748" xr:uid="{00000000-0005-0000-0000-00007B3D0000}"/>
    <cellStyle name="Normal 3 11 16" xfId="15749" xr:uid="{00000000-0005-0000-0000-00007C3D0000}"/>
    <cellStyle name="Normal 3 11 17" xfId="15750" xr:uid="{00000000-0005-0000-0000-00007D3D0000}"/>
    <cellStyle name="Normal 3 11 18" xfId="15751" xr:uid="{00000000-0005-0000-0000-00007E3D0000}"/>
    <cellStyle name="Normal 3 11 2" xfId="15752" xr:uid="{00000000-0005-0000-0000-00007F3D0000}"/>
    <cellStyle name="Normal 3 11 2 2" xfId="15753" xr:uid="{00000000-0005-0000-0000-0000803D0000}"/>
    <cellStyle name="Normal 3 11 3" xfId="15754" xr:uid="{00000000-0005-0000-0000-0000813D0000}"/>
    <cellStyle name="Normal 3 11 4" xfId="15755" xr:uid="{00000000-0005-0000-0000-0000823D0000}"/>
    <cellStyle name="Normal 3 11 5" xfId="15756" xr:uid="{00000000-0005-0000-0000-0000833D0000}"/>
    <cellStyle name="Normal 3 11 6" xfId="15757" xr:uid="{00000000-0005-0000-0000-0000843D0000}"/>
    <cellStyle name="Normal 3 11 7" xfId="15758" xr:uid="{00000000-0005-0000-0000-0000853D0000}"/>
    <cellStyle name="Normal 3 11 8" xfId="15759" xr:uid="{00000000-0005-0000-0000-0000863D0000}"/>
    <cellStyle name="Normal 3 11 9" xfId="15760" xr:uid="{00000000-0005-0000-0000-0000873D0000}"/>
    <cellStyle name="Normal 3 12" xfId="15761" xr:uid="{00000000-0005-0000-0000-0000883D0000}"/>
    <cellStyle name="Normal 3 12 10" xfId="15762" xr:uid="{00000000-0005-0000-0000-0000893D0000}"/>
    <cellStyle name="Normal 3 12 11" xfId="15763" xr:uid="{00000000-0005-0000-0000-00008A3D0000}"/>
    <cellStyle name="Normal 3 12 12" xfId="15764" xr:uid="{00000000-0005-0000-0000-00008B3D0000}"/>
    <cellStyle name="Normal 3 12 13" xfId="15765" xr:uid="{00000000-0005-0000-0000-00008C3D0000}"/>
    <cellStyle name="Normal 3 12 14" xfId="15766" xr:uid="{00000000-0005-0000-0000-00008D3D0000}"/>
    <cellStyle name="Normal 3 12 15" xfId="15767" xr:uid="{00000000-0005-0000-0000-00008E3D0000}"/>
    <cellStyle name="Normal 3 12 16" xfId="15768" xr:uid="{00000000-0005-0000-0000-00008F3D0000}"/>
    <cellStyle name="Normal 3 12 17" xfId="15769" xr:uid="{00000000-0005-0000-0000-0000903D0000}"/>
    <cellStyle name="Normal 3 12 18" xfId="15770" xr:uid="{00000000-0005-0000-0000-0000913D0000}"/>
    <cellStyle name="Normal 3 12 2" xfId="15771" xr:uid="{00000000-0005-0000-0000-0000923D0000}"/>
    <cellStyle name="Normal 3 12 3" xfId="15772" xr:uid="{00000000-0005-0000-0000-0000933D0000}"/>
    <cellStyle name="Normal 3 12 4" xfId="15773" xr:uid="{00000000-0005-0000-0000-0000943D0000}"/>
    <cellStyle name="Normal 3 12 5" xfId="15774" xr:uid="{00000000-0005-0000-0000-0000953D0000}"/>
    <cellStyle name="Normal 3 12 6" xfId="15775" xr:uid="{00000000-0005-0000-0000-0000963D0000}"/>
    <cellStyle name="Normal 3 12 7" xfId="15776" xr:uid="{00000000-0005-0000-0000-0000973D0000}"/>
    <cellStyle name="Normal 3 12 8" xfId="15777" xr:uid="{00000000-0005-0000-0000-0000983D0000}"/>
    <cellStyle name="Normal 3 12 9" xfId="15778" xr:uid="{00000000-0005-0000-0000-0000993D0000}"/>
    <cellStyle name="Normal 3 13" xfId="15779" xr:uid="{00000000-0005-0000-0000-00009A3D0000}"/>
    <cellStyle name="Normal 3 14" xfId="15780" xr:uid="{00000000-0005-0000-0000-00009B3D0000}"/>
    <cellStyle name="Normal 3 15" xfId="15781" xr:uid="{00000000-0005-0000-0000-00009C3D0000}"/>
    <cellStyle name="Normal 3 16" xfId="15782" xr:uid="{00000000-0005-0000-0000-00009D3D0000}"/>
    <cellStyle name="Normal 3 17" xfId="15783" xr:uid="{00000000-0005-0000-0000-00009E3D0000}"/>
    <cellStyle name="Normal 3 18" xfId="15784" xr:uid="{00000000-0005-0000-0000-00009F3D0000}"/>
    <cellStyle name="Normal 3 19" xfId="15785" xr:uid="{00000000-0005-0000-0000-0000A03D0000}"/>
    <cellStyle name="Normal 3 2" xfId="14" xr:uid="{00000000-0005-0000-0000-0000A13D0000}"/>
    <cellStyle name="Normal 3 2 10" xfId="15786" xr:uid="{00000000-0005-0000-0000-0000A23D0000}"/>
    <cellStyle name="Normal 3 2 10 2" xfId="15787" xr:uid="{00000000-0005-0000-0000-0000A33D0000}"/>
    <cellStyle name="Normal 3 2 11" xfId="15788" xr:uid="{00000000-0005-0000-0000-0000A43D0000}"/>
    <cellStyle name="Normal 3 2 12" xfId="15789" xr:uid="{00000000-0005-0000-0000-0000A53D0000}"/>
    <cellStyle name="Normal 3 2 13" xfId="15790" xr:uid="{00000000-0005-0000-0000-0000A63D0000}"/>
    <cellStyle name="Normal 3 2 14" xfId="15791" xr:uid="{00000000-0005-0000-0000-0000A73D0000}"/>
    <cellStyle name="Normal 3 2 15" xfId="15792" xr:uid="{00000000-0005-0000-0000-0000A83D0000}"/>
    <cellStyle name="Normal 3 2 16" xfId="15793" xr:uid="{00000000-0005-0000-0000-0000A93D0000}"/>
    <cellStyle name="Normal 3 2 17" xfId="15794" xr:uid="{00000000-0005-0000-0000-0000AA3D0000}"/>
    <cellStyle name="Normal 3 2 18" xfId="15795" xr:uid="{00000000-0005-0000-0000-0000AB3D0000}"/>
    <cellStyle name="Normal 3 2 19" xfId="15796" xr:uid="{00000000-0005-0000-0000-0000AC3D0000}"/>
    <cellStyle name="Normal 3 2 2" xfId="15797" xr:uid="{00000000-0005-0000-0000-0000AD3D0000}"/>
    <cellStyle name="Normal 3 2 2 10" xfId="15798" xr:uid="{00000000-0005-0000-0000-0000AE3D0000}"/>
    <cellStyle name="Normal 3 2 2 11" xfId="15799" xr:uid="{00000000-0005-0000-0000-0000AF3D0000}"/>
    <cellStyle name="Normal 3 2 2 12" xfId="15800" xr:uid="{00000000-0005-0000-0000-0000B03D0000}"/>
    <cellStyle name="Normal 3 2 2 13" xfId="15801" xr:uid="{00000000-0005-0000-0000-0000B13D0000}"/>
    <cellStyle name="Normal 3 2 2 14" xfId="15802" xr:uid="{00000000-0005-0000-0000-0000B23D0000}"/>
    <cellStyle name="Normal 3 2 2 15" xfId="15803" xr:uid="{00000000-0005-0000-0000-0000B33D0000}"/>
    <cellStyle name="Normal 3 2 2 16" xfId="15804" xr:uid="{00000000-0005-0000-0000-0000B43D0000}"/>
    <cellStyle name="Normal 3 2 2 17" xfId="15805" xr:uid="{00000000-0005-0000-0000-0000B53D0000}"/>
    <cellStyle name="Normal 3 2 2 18" xfId="15806" xr:uid="{00000000-0005-0000-0000-0000B63D0000}"/>
    <cellStyle name="Normal 3 2 2 19" xfId="15807" xr:uid="{00000000-0005-0000-0000-0000B73D0000}"/>
    <cellStyle name="Normal 3 2 2 2" xfId="15808" xr:uid="{00000000-0005-0000-0000-0000B83D0000}"/>
    <cellStyle name="Normal 3 2 2 2 10" xfId="15809" xr:uid="{00000000-0005-0000-0000-0000B93D0000}"/>
    <cellStyle name="Normal 3 2 2 2 11" xfId="15810" xr:uid="{00000000-0005-0000-0000-0000BA3D0000}"/>
    <cellStyle name="Normal 3 2 2 2 12" xfId="15811" xr:uid="{00000000-0005-0000-0000-0000BB3D0000}"/>
    <cellStyle name="Normal 3 2 2 2 13" xfId="15812" xr:uid="{00000000-0005-0000-0000-0000BC3D0000}"/>
    <cellStyle name="Normal 3 2 2 2 14" xfId="15813" xr:uid="{00000000-0005-0000-0000-0000BD3D0000}"/>
    <cellStyle name="Normal 3 2 2 2 15" xfId="15814" xr:uid="{00000000-0005-0000-0000-0000BE3D0000}"/>
    <cellStyle name="Normal 3 2 2 2 16" xfId="15815" xr:uid="{00000000-0005-0000-0000-0000BF3D0000}"/>
    <cellStyle name="Normal 3 2 2 2 17" xfId="15816" xr:uid="{00000000-0005-0000-0000-0000C03D0000}"/>
    <cellStyle name="Normal 3 2 2 2 18" xfId="15817" xr:uid="{00000000-0005-0000-0000-0000C13D0000}"/>
    <cellStyle name="Normal 3 2 2 2 2" xfId="15818" xr:uid="{00000000-0005-0000-0000-0000C23D0000}"/>
    <cellStyle name="Normal 3 2 2 2 3" xfId="15819" xr:uid="{00000000-0005-0000-0000-0000C33D0000}"/>
    <cellStyle name="Normal 3 2 2 2 4" xfId="15820" xr:uid="{00000000-0005-0000-0000-0000C43D0000}"/>
    <cellStyle name="Normal 3 2 2 2 5" xfId="15821" xr:uid="{00000000-0005-0000-0000-0000C53D0000}"/>
    <cellStyle name="Normal 3 2 2 2 6" xfId="15822" xr:uid="{00000000-0005-0000-0000-0000C63D0000}"/>
    <cellStyle name="Normal 3 2 2 2 7" xfId="15823" xr:uid="{00000000-0005-0000-0000-0000C73D0000}"/>
    <cellStyle name="Normal 3 2 2 2 8" xfId="15824" xr:uid="{00000000-0005-0000-0000-0000C83D0000}"/>
    <cellStyle name="Normal 3 2 2 2 9" xfId="15825" xr:uid="{00000000-0005-0000-0000-0000C93D0000}"/>
    <cellStyle name="Normal 3 2 2 20" xfId="15826" xr:uid="{00000000-0005-0000-0000-0000CA3D0000}"/>
    <cellStyle name="Normal 3 2 2 21" xfId="15827" xr:uid="{00000000-0005-0000-0000-0000CB3D0000}"/>
    <cellStyle name="Normal 3 2 2 22" xfId="15828" xr:uid="{00000000-0005-0000-0000-0000CC3D0000}"/>
    <cellStyle name="Normal 3 2 2 23" xfId="15829" xr:uid="{00000000-0005-0000-0000-0000CD3D0000}"/>
    <cellStyle name="Normal 3 2 2 24" xfId="15830" xr:uid="{00000000-0005-0000-0000-0000CE3D0000}"/>
    <cellStyle name="Normal 3 2 2 25" xfId="15831" xr:uid="{00000000-0005-0000-0000-0000CF3D0000}"/>
    <cellStyle name="Normal 3 2 2 3" xfId="15832" xr:uid="{00000000-0005-0000-0000-0000D03D0000}"/>
    <cellStyle name="Normal 3 2 2 3 10" xfId="15833" xr:uid="{00000000-0005-0000-0000-0000D13D0000}"/>
    <cellStyle name="Normal 3 2 2 3 11" xfId="15834" xr:uid="{00000000-0005-0000-0000-0000D23D0000}"/>
    <cellStyle name="Normal 3 2 2 3 12" xfId="15835" xr:uid="{00000000-0005-0000-0000-0000D33D0000}"/>
    <cellStyle name="Normal 3 2 2 3 13" xfId="15836" xr:uid="{00000000-0005-0000-0000-0000D43D0000}"/>
    <cellStyle name="Normal 3 2 2 3 14" xfId="15837" xr:uid="{00000000-0005-0000-0000-0000D53D0000}"/>
    <cellStyle name="Normal 3 2 2 3 15" xfId="15838" xr:uid="{00000000-0005-0000-0000-0000D63D0000}"/>
    <cellStyle name="Normal 3 2 2 3 16" xfId="15839" xr:uid="{00000000-0005-0000-0000-0000D73D0000}"/>
    <cellStyle name="Normal 3 2 2 3 17" xfId="15840" xr:uid="{00000000-0005-0000-0000-0000D83D0000}"/>
    <cellStyle name="Normal 3 2 2 3 18" xfId="15841" xr:uid="{00000000-0005-0000-0000-0000D93D0000}"/>
    <cellStyle name="Normal 3 2 2 3 2" xfId="15842" xr:uid="{00000000-0005-0000-0000-0000DA3D0000}"/>
    <cellStyle name="Normal 3 2 2 3 3" xfId="15843" xr:uid="{00000000-0005-0000-0000-0000DB3D0000}"/>
    <cellStyle name="Normal 3 2 2 3 4" xfId="15844" xr:uid="{00000000-0005-0000-0000-0000DC3D0000}"/>
    <cellStyle name="Normal 3 2 2 3 5" xfId="15845" xr:uid="{00000000-0005-0000-0000-0000DD3D0000}"/>
    <cellStyle name="Normal 3 2 2 3 6" xfId="15846" xr:uid="{00000000-0005-0000-0000-0000DE3D0000}"/>
    <cellStyle name="Normal 3 2 2 3 7" xfId="15847" xr:uid="{00000000-0005-0000-0000-0000DF3D0000}"/>
    <cellStyle name="Normal 3 2 2 3 8" xfId="15848" xr:uid="{00000000-0005-0000-0000-0000E03D0000}"/>
    <cellStyle name="Normal 3 2 2 3 9" xfId="15849" xr:uid="{00000000-0005-0000-0000-0000E13D0000}"/>
    <cellStyle name="Normal 3 2 2 4" xfId="15850" xr:uid="{00000000-0005-0000-0000-0000E23D0000}"/>
    <cellStyle name="Normal 3 2 2 4 10" xfId="15851" xr:uid="{00000000-0005-0000-0000-0000E33D0000}"/>
    <cellStyle name="Normal 3 2 2 4 11" xfId="15852" xr:uid="{00000000-0005-0000-0000-0000E43D0000}"/>
    <cellStyle name="Normal 3 2 2 4 12" xfId="15853" xr:uid="{00000000-0005-0000-0000-0000E53D0000}"/>
    <cellStyle name="Normal 3 2 2 4 13" xfId="15854" xr:uid="{00000000-0005-0000-0000-0000E63D0000}"/>
    <cellStyle name="Normal 3 2 2 4 14" xfId="15855" xr:uid="{00000000-0005-0000-0000-0000E73D0000}"/>
    <cellStyle name="Normal 3 2 2 4 15" xfId="15856" xr:uid="{00000000-0005-0000-0000-0000E83D0000}"/>
    <cellStyle name="Normal 3 2 2 4 16" xfId="15857" xr:uid="{00000000-0005-0000-0000-0000E93D0000}"/>
    <cellStyle name="Normal 3 2 2 4 17" xfId="15858" xr:uid="{00000000-0005-0000-0000-0000EA3D0000}"/>
    <cellStyle name="Normal 3 2 2 4 18" xfId="15859" xr:uid="{00000000-0005-0000-0000-0000EB3D0000}"/>
    <cellStyle name="Normal 3 2 2 4 2" xfId="15860" xr:uid="{00000000-0005-0000-0000-0000EC3D0000}"/>
    <cellStyle name="Normal 3 2 2 4 3" xfId="15861" xr:uid="{00000000-0005-0000-0000-0000ED3D0000}"/>
    <cellStyle name="Normal 3 2 2 4 4" xfId="15862" xr:uid="{00000000-0005-0000-0000-0000EE3D0000}"/>
    <cellStyle name="Normal 3 2 2 4 5" xfId="15863" xr:uid="{00000000-0005-0000-0000-0000EF3D0000}"/>
    <cellStyle name="Normal 3 2 2 4 6" xfId="15864" xr:uid="{00000000-0005-0000-0000-0000F03D0000}"/>
    <cellStyle name="Normal 3 2 2 4 7" xfId="15865" xr:uid="{00000000-0005-0000-0000-0000F13D0000}"/>
    <cellStyle name="Normal 3 2 2 4 8" xfId="15866" xr:uid="{00000000-0005-0000-0000-0000F23D0000}"/>
    <cellStyle name="Normal 3 2 2 4 9" xfId="15867" xr:uid="{00000000-0005-0000-0000-0000F33D0000}"/>
    <cellStyle name="Normal 3 2 2 5" xfId="15868" xr:uid="{00000000-0005-0000-0000-0000F43D0000}"/>
    <cellStyle name="Normal 3 2 2 5 10" xfId="15869" xr:uid="{00000000-0005-0000-0000-0000F53D0000}"/>
    <cellStyle name="Normal 3 2 2 5 11" xfId="15870" xr:uid="{00000000-0005-0000-0000-0000F63D0000}"/>
    <cellStyle name="Normal 3 2 2 5 12" xfId="15871" xr:uid="{00000000-0005-0000-0000-0000F73D0000}"/>
    <cellStyle name="Normal 3 2 2 5 13" xfId="15872" xr:uid="{00000000-0005-0000-0000-0000F83D0000}"/>
    <cellStyle name="Normal 3 2 2 5 14" xfId="15873" xr:uid="{00000000-0005-0000-0000-0000F93D0000}"/>
    <cellStyle name="Normal 3 2 2 5 15" xfId="15874" xr:uid="{00000000-0005-0000-0000-0000FA3D0000}"/>
    <cellStyle name="Normal 3 2 2 5 16" xfId="15875" xr:uid="{00000000-0005-0000-0000-0000FB3D0000}"/>
    <cellStyle name="Normal 3 2 2 5 17" xfId="15876" xr:uid="{00000000-0005-0000-0000-0000FC3D0000}"/>
    <cellStyle name="Normal 3 2 2 5 18" xfId="15877" xr:uid="{00000000-0005-0000-0000-0000FD3D0000}"/>
    <cellStyle name="Normal 3 2 2 5 2" xfId="15878" xr:uid="{00000000-0005-0000-0000-0000FE3D0000}"/>
    <cellStyle name="Normal 3 2 2 5 3" xfId="15879" xr:uid="{00000000-0005-0000-0000-0000FF3D0000}"/>
    <cellStyle name="Normal 3 2 2 5 4" xfId="15880" xr:uid="{00000000-0005-0000-0000-0000003E0000}"/>
    <cellStyle name="Normal 3 2 2 5 5" xfId="15881" xr:uid="{00000000-0005-0000-0000-0000013E0000}"/>
    <cellStyle name="Normal 3 2 2 5 6" xfId="15882" xr:uid="{00000000-0005-0000-0000-0000023E0000}"/>
    <cellStyle name="Normal 3 2 2 5 7" xfId="15883" xr:uid="{00000000-0005-0000-0000-0000033E0000}"/>
    <cellStyle name="Normal 3 2 2 5 8" xfId="15884" xr:uid="{00000000-0005-0000-0000-0000043E0000}"/>
    <cellStyle name="Normal 3 2 2 5 9" xfId="15885" xr:uid="{00000000-0005-0000-0000-0000053E0000}"/>
    <cellStyle name="Normal 3 2 2 6" xfId="15886" xr:uid="{00000000-0005-0000-0000-0000063E0000}"/>
    <cellStyle name="Normal 3 2 2 6 10" xfId="15887" xr:uid="{00000000-0005-0000-0000-0000073E0000}"/>
    <cellStyle name="Normal 3 2 2 6 11" xfId="15888" xr:uid="{00000000-0005-0000-0000-0000083E0000}"/>
    <cellStyle name="Normal 3 2 2 6 12" xfId="15889" xr:uid="{00000000-0005-0000-0000-0000093E0000}"/>
    <cellStyle name="Normal 3 2 2 6 13" xfId="15890" xr:uid="{00000000-0005-0000-0000-00000A3E0000}"/>
    <cellStyle name="Normal 3 2 2 6 14" xfId="15891" xr:uid="{00000000-0005-0000-0000-00000B3E0000}"/>
    <cellStyle name="Normal 3 2 2 6 15" xfId="15892" xr:uid="{00000000-0005-0000-0000-00000C3E0000}"/>
    <cellStyle name="Normal 3 2 2 6 16" xfId="15893" xr:uid="{00000000-0005-0000-0000-00000D3E0000}"/>
    <cellStyle name="Normal 3 2 2 6 17" xfId="15894" xr:uid="{00000000-0005-0000-0000-00000E3E0000}"/>
    <cellStyle name="Normal 3 2 2 6 18" xfId="15895" xr:uid="{00000000-0005-0000-0000-00000F3E0000}"/>
    <cellStyle name="Normal 3 2 2 6 2" xfId="15896" xr:uid="{00000000-0005-0000-0000-0000103E0000}"/>
    <cellStyle name="Normal 3 2 2 6 3" xfId="15897" xr:uid="{00000000-0005-0000-0000-0000113E0000}"/>
    <cellStyle name="Normal 3 2 2 6 4" xfId="15898" xr:uid="{00000000-0005-0000-0000-0000123E0000}"/>
    <cellStyle name="Normal 3 2 2 6 5" xfId="15899" xr:uid="{00000000-0005-0000-0000-0000133E0000}"/>
    <cellStyle name="Normal 3 2 2 6 6" xfId="15900" xr:uid="{00000000-0005-0000-0000-0000143E0000}"/>
    <cellStyle name="Normal 3 2 2 6 7" xfId="15901" xr:uid="{00000000-0005-0000-0000-0000153E0000}"/>
    <cellStyle name="Normal 3 2 2 6 8" xfId="15902" xr:uid="{00000000-0005-0000-0000-0000163E0000}"/>
    <cellStyle name="Normal 3 2 2 6 9" xfId="15903" xr:uid="{00000000-0005-0000-0000-0000173E0000}"/>
    <cellStyle name="Normal 3 2 2 7" xfId="15904" xr:uid="{00000000-0005-0000-0000-0000183E0000}"/>
    <cellStyle name="Normal 3 2 2 7 10" xfId="15905" xr:uid="{00000000-0005-0000-0000-0000193E0000}"/>
    <cellStyle name="Normal 3 2 2 7 11" xfId="15906" xr:uid="{00000000-0005-0000-0000-00001A3E0000}"/>
    <cellStyle name="Normal 3 2 2 7 12" xfId="15907" xr:uid="{00000000-0005-0000-0000-00001B3E0000}"/>
    <cellStyle name="Normal 3 2 2 7 13" xfId="15908" xr:uid="{00000000-0005-0000-0000-00001C3E0000}"/>
    <cellStyle name="Normal 3 2 2 7 14" xfId="15909" xr:uid="{00000000-0005-0000-0000-00001D3E0000}"/>
    <cellStyle name="Normal 3 2 2 7 15" xfId="15910" xr:uid="{00000000-0005-0000-0000-00001E3E0000}"/>
    <cellStyle name="Normal 3 2 2 7 16" xfId="15911" xr:uid="{00000000-0005-0000-0000-00001F3E0000}"/>
    <cellStyle name="Normal 3 2 2 7 17" xfId="15912" xr:uid="{00000000-0005-0000-0000-0000203E0000}"/>
    <cellStyle name="Normal 3 2 2 7 18" xfId="15913" xr:uid="{00000000-0005-0000-0000-0000213E0000}"/>
    <cellStyle name="Normal 3 2 2 7 2" xfId="15914" xr:uid="{00000000-0005-0000-0000-0000223E0000}"/>
    <cellStyle name="Normal 3 2 2 7 3" xfId="15915" xr:uid="{00000000-0005-0000-0000-0000233E0000}"/>
    <cellStyle name="Normal 3 2 2 7 4" xfId="15916" xr:uid="{00000000-0005-0000-0000-0000243E0000}"/>
    <cellStyle name="Normal 3 2 2 7 5" xfId="15917" xr:uid="{00000000-0005-0000-0000-0000253E0000}"/>
    <cellStyle name="Normal 3 2 2 7 6" xfId="15918" xr:uid="{00000000-0005-0000-0000-0000263E0000}"/>
    <cellStyle name="Normal 3 2 2 7 7" xfId="15919" xr:uid="{00000000-0005-0000-0000-0000273E0000}"/>
    <cellStyle name="Normal 3 2 2 7 8" xfId="15920" xr:uid="{00000000-0005-0000-0000-0000283E0000}"/>
    <cellStyle name="Normal 3 2 2 7 9" xfId="15921" xr:uid="{00000000-0005-0000-0000-0000293E0000}"/>
    <cellStyle name="Normal 3 2 2 8" xfId="15922" xr:uid="{00000000-0005-0000-0000-00002A3E0000}"/>
    <cellStyle name="Normal 3 2 2 8 10" xfId="15923" xr:uid="{00000000-0005-0000-0000-00002B3E0000}"/>
    <cellStyle name="Normal 3 2 2 8 11" xfId="15924" xr:uid="{00000000-0005-0000-0000-00002C3E0000}"/>
    <cellStyle name="Normal 3 2 2 8 12" xfId="15925" xr:uid="{00000000-0005-0000-0000-00002D3E0000}"/>
    <cellStyle name="Normal 3 2 2 8 13" xfId="15926" xr:uid="{00000000-0005-0000-0000-00002E3E0000}"/>
    <cellStyle name="Normal 3 2 2 8 14" xfId="15927" xr:uid="{00000000-0005-0000-0000-00002F3E0000}"/>
    <cellStyle name="Normal 3 2 2 8 15" xfId="15928" xr:uid="{00000000-0005-0000-0000-0000303E0000}"/>
    <cellStyle name="Normal 3 2 2 8 16" xfId="15929" xr:uid="{00000000-0005-0000-0000-0000313E0000}"/>
    <cellStyle name="Normal 3 2 2 8 17" xfId="15930" xr:uid="{00000000-0005-0000-0000-0000323E0000}"/>
    <cellStyle name="Normal 3 2 2 8 18" xfId="15931" xr:uid="{00000000-0005-0000-0000-0000333E0000}"/>
    <cellStyle name="Normal 3 2 2 8 2" xfId="15932" xr:uid="{00000000-0005-0000-0000-0000343E0000}"/>
    <cellStyle name="Normal 3 2 2 8 3" xfId="15933" xr:uid="{00000000-0005-0000-0000-0000353E0000}"/>
    <cellStyle name="Normal 3 2 2 8 4" xfId="15934" xr:uid="{00000000-0005-0000-0000-0000363E0000}"/>
    <cellStyle name="Normal 3 2 2 8 5" xfId="15935" xr:uid="{00000000-0005-0000-0000-0000373E0000}"/>
    <cellStyle name="Normal 3 2 2 8 6" xfId="15936" xr:uid="{00000000-0005-0000-0000-0000383E0000}"/>
    <cellStyle name="Normal 3 2 2 8 7" xfId="15937" xr:uid="{00000000-0005-0000-0000-0000393E0000}"/>
    <cellStyle name="Normal 3 2 2 8 8" xfId="15938" xr:uid="{00000000-0005-0000-0000-00003A3E0000}"/>
    <cellStyle name="Normal 3 2 2 8 9" xfId="15939" xr:uid="{00000000-0005-0000-0000-00003B3E0000}"/>
    <cellStyle name="Normal 3 2 2 9" xfId="15940" xr:uid="{00000000-0005-0000-0000-00003C3E0000}"/>
    <cellStyle name="Normal 3 2 20" xfId="15941" xr:uid="{00000000-0005-0000-0000-00003D3E0000}"/>
    <cellStyle name="Normal 3 2 21" xfId="15942" xr:uid="{00000000-0005-0000-0000-00003E3E0000}"/>
    <cellStyle name="Normal 3 2 22" xfId="15943" xr:uid="{00000000-0005-0000-0000-00003F3E0000}"/>
    <cellStyle name="Normal 3 2 23" xfId="15944" xr:uid="{00000000-0005-0000-0000-0000403E0000}"/>
    <cellStyle name="Normal 3 2 24" xfId="15945" xr:uid="{00000000-0005-0000-0000-0000413E0000}"/>
    <cellStyle name="Normal 3 2 25" xfId="15946" xr:uid="{00000000-0005-0000-0000-0000423E0000}"/>
    <cellStyle name="Normal 3 2 26" xfId="15947" xr:uid="{00000000-0005-0000-0000-0000433E0000}"/>
    <cellStyle name="Normal 3 2 3" xfId="15948" xr:uid="{00000000-0005-0000-0000-0000443E0000}"/>
    <cellStyle name="Normal 3 2 3 10" xfId="15949" xr:uid="{00000000-0005-0000-0000-0000453E0000}"/>
    <cellStyle name="Normal 3 2 3 11" xfId="15950" xr:uid="{00000000-0005-0000-0000-0000463E0000}"/>
    <cellStyle name="Normal 3 2 3 12" xfId="15951" xr:uid="{00000000-0005-0000-0000-0000473E0000}"/>
    <cellStyle name="Normal 3 2 3 13" xfId="15952" xr:uid="{00000000-0005-0000-0000-0000483E0000}"/>
    <cellStyle name="Normal 3 2 3 14" xfId="15953" xr:uid="{00000000-0005-0000-0000-0000493E0000}"/>
    <cellStyle name="Normal 3 2 3 15" xfId="15954" xr:uid="{00000000-0005-0000-0000-00004A3E0000}"/>
    <cellStyle name="Normal 3 2 3 16" xfId="15955" xr:uid="{00000000-0005-0000-0000-00004B3E0000}"/>
    <cellStyle name="Normal 3 2 3 17" xfId="15956" xr:uid="{00000000-0005-0000-0000-00004C3E0000}"/>
    <cellStyle name="Normal 3 2 3 18" xfId="15957" xr:uid="{00000000-0005-0000-0000-00004D3E0000}"/>
    <cellStyle name="Normal 3 2 3 2" xfId="15958" xr:uid="{00000000-0005-0000-0000-00004E3E0000}"/>
    <cellStyle name="Normal 3 2 3 3" xfId="15959" xr:uid="{00000000-0005-0000-0000-00004F3E0000}"/>
    <cellStyle name="Normal 3 2 3 4" xfId="15960" xr:uid="{00000000-0005-0000-0000-0000503E0000}"/>
    <cellStyle name="Normal 3 2 3 5" xfId="15961" xr:uid="{00000000-0005-0000-0000-0000513E0000}"/>
    <cellStyle name="Normal 3 2 3 6" xfId="15962" xr:uid="{00000000-0005-0000-0000-0000523E0000}"/>
    <cellStyle name="Normal 3 2 3 7" xfId="15963" xr:uid="{00000000-0005-0000-0000-0000533E0000}"/>
    <cellStyle name="Normal 3 2 3 8" xfId="15964" xr:uid="{00000000-0005-0000-0000-0000543E0000}"/>
    <cellStyle name="Normal 3 2 3 9" xfId="15965" xr:uid="{00000000-0005-0000-0000-0000553E0000}"/>
    <cellStyle name="Normal 3 2 4" xfId="15966" xr:uid="{00000000-0005-0000-0000-0000563E0000}"/>
    <cellStyle name="Normal 3 2 4 10" xfId="15967" xr:uid="{00000000-0005-0000-0000-0000573E0000}"/>
    <cellStyle name="Normal 3 2 4 11" xfId="15968" xr:uid="{00000000-0005-0000-0000-0000583E0000}"/>
    <cellStyle name="Normal 3 2 4 12" xfId="15969" xr:uid="{00000000-0005-0000-0000-0000593E0000}"/>
    <cellStyle name="Normal 3 2 4 13" xfId="15970" xr:uid="{00000000-0005-0000-0000-00005A3E0000}"/>
    <cellStyle name="Normal 3 2 4 14" xfId="15971" xr:uid="{00000000-0005-0000-0000-00005B3E0000}"/>
    <cellStyle name="Normal 3 2 4 15" xfId="15972" xr:uid="{00000000-0005-0000-0000-00005C3E0000}"/>
    <cellStyle name="Normal 3 2 4 16" xfId="15973" xr:uid="{00000000-0005-0000-0000-00005D3E0000}"/>
    <cellStyle name="Normal 3 2 4 17" xfId="15974" xr:uid="{00000000-0005-0000-0000-00005E3E0000}"/>
    <cellStyle name="Normal 3 2 4 18" xfId="15975" xr:uid="{00000000-0005-0000-0000-00005F3E0000}"/>
    <cellStyle name="Normal 3 2 4 2" xfId="15976" xr:uid="{00000000-0005-0000-0000-0000603E0000}"/>
    <cellStyle name="Normal 3 2 4 3" xfId="15977" xr:uid="{00000000-0005-0000-0000-0000613E0000}"/>
    <cellStyle name="Normal 3 2 4 4" xfId="15978" xr:uid="{00000000-0005-0000-0000-0000623E0000}"/>
    <cellStyle name="Normal 3 2 4 5" xfId="15979" xr:uid="{00000000-0005-0000-0000-0000633E0000}"/>
    <cellStyle name="Normal 3 2 4 6" xfId="15980" xr:uid="{00000000-0005-0000-0000-0000643E0000}"/>
    <cellStyle name="Normal 3 2 4 7" xfId="15981" xr:uid="{00000000-0005-0000-0000-0000653E0000}"/>
    <cellStyle name="Normal 3 2 4 8" xfId="15982" xr:uid="{00000000-0005-0000-0000-0000663E0000}"/>
    <cellStyle name="Normal 3 2 4 9" xfId="15983" xr:uid="{00000000-0005-0000-0000-0000673E0000}"/>
    <cellStyle name="Normal 3 2 5" xfId="15984" xr:uid="{00000000-0005-0000-0000-0000683E0000}"/>
    <cellStyle name="Normal 3 2 5 10" xfId="15985" xr:uid="{00000000-0005-0000-0000-0000693E0000}"/>
    <cellStyle name="Normal 3 2 5 11" xfId="15986" xr:uid="{00000000-0005-0000-0000-00006A3E0000}"/>
    <cellStyle name="Normal 3 2 5 12" xfId="15987" xr:uid="{00000000-0005-0000-0000-00006B3E0000}"/>
    <cellStyle name="Normal 3 2 5 13" xfId="15988" xr:uid="{00000000-0005-0000-0000-00006C3E0000}"/>
    <cellStyle name="Normal 3 2 5 14" xfId="15989" xr:uid="{00000000-0005-0000-0000-00006D3E0000}"/>
    <cellStyle name="Normal 3 2 5 15" xfId="15990" xr:uid="{00000000-0005-0000-0000-00006E3E0000}"/>
    <cellStyle name="Normal 3 2 5 16" xfId="15991" xr:uid="{00000000-0005-0000-0000-00006F3E0000}"/>
    <cellStyle name="Normal 3 2 5 17" xfId="15992" xr:uid="{00000000-0005-0000-0000-0000703E0000}"/>
    <cellStyle name="Normal 3 2 5 18" xfId="15993" xr:uid="{00000000-0005-0000-0000-0000713E0000}"/>
    <cellStyle name="Normal 3 2 5 2" xfId="15994" xr:uid="{00000000-0005-0000-0000-0000723E0000}"/>
    <cellStyle name="Normal 3 2 5 3" xfId="15995" xr:uid="{00000000-0005-0000-0000-0000733E0000}"/>
    <cellStyle name="Normal 3 2 5 4" xfId="15996" xr:uid="{00000000-0005-0000-0000-0000743E0000}"/>
    <cellStyle name="Normal 3 2 5 5" xfId="15997" xr:uid="{00000000-0005-0000-0000-0000753E0000}"/>
    <cellStyle name="Normal 3 2 5 6" xfId="15998" xr:uid="{00000000-0005-0000-0000-0000763E0000}"/>
    <cellStyle name="Normal 3 2 5 7" xfId="15999" xr:uid="{00000000-0005-0000-0000-0000773E0000}"/>
    <cellStyle name="Normal 3 2 5 8" xfId="16000" xr:uid="{00000000-0005-0000-0000-0000783E0000}"/>
    <cellStyle name="Normal 3 2 5 9" xfId="16001" xr:uid="{00000000-0005-0000-0000-0000793E0000}"/>
    <cellStyle name="Normal 3 2 6" xfId="16002" xr:uid="{00000000-0005-0000-0000-00007A3E0000}"/>
    <cellStyle name="Normal 3 2 6 10" xfId="16003" xr:uid="{00000000-0005-0000-0000-00007B3E0000}"/>
    <cellStyle name="Normal 3 2 6 11" xfId="16004" xr:uid="{00000000-0005-0000-0000-00007C3E0000}"/>
    <cellStyle name="Normal 3 2 6 12" xfId="16005" xr:uid="{00000000-0005-0000-0000-00007D3E0000}"/>
    <cellStyle name="Normal 3 2 6 13" xfId="16006" xr:uid="{00000000-0005-0000-0000-00007E3E0000}"/>
    <cellStyle name="Normal 3 2 6 14" xfId="16007" xr:uid="{00000000-0005-0000-0000-00007F3E0000}"/>
    <cellStyle name="Normal 3 2 6 15" xfId="16008" xr:uid="{00000000-0005-0000-0000-0000803E0000}"/>
    <cellStyle name="Normal 3 2 6 16" xfId="16009" xr:uid="{00000000-0005-0000-0000-0000813E0000}"/>
    <cellStyle name="Normal 3 2 6 17" xfId="16010" xr:uid="{00000000-0005-0000-0000-0000823E0000}"/>
    <cellStyle name="Normal 3 2 6 18" xfId="16011" xr:uid="{00000000-0005-0000-0000-0000833E0000}"/>
    <cellStyle name="Normal 3 2 6 2" xfId="16012" xr:uid="{00000000-0005-0000-0000-0000843E0000}"/>
    <cellStyle name="Normal 3 2 6 3" xfId="16013" xr:uid="{00000000-0005-0000-0000-0000853E0000}"/>
    <cellStyle name="Normal 3 2 6 4" xfId="16014" xr:uid="{00000000-0005-0000-0000-0000863E0000}"/>
    <cellStyle name="Normal 3 2 6 5" xfId="16015" xr:uid="{00000000-0005-0000-0000-0000873E0000}"/>
    <cellStyle name="Normal 3 2 6 6" xfId="16016" xr:uid="{00000000-0005-0000-0000-0000883E0000}"/>
    <cellStyle name="Normal 3 2 6 7" xfId="16017" xr:uid="{00000000-0005-0000-0000-0000893E0000}"/>
    <cellStyle name="Normal 3 2 6 8" xfId="16018" xr:uid="{00000000-0005-0000-0000-00008A3E0000}"/>
    <cellStyle name="Normal 3 2 6 9" xfId="16019" xr:uid="{00000000-0005-0000-0000-00008B3E0000}"/>
    <cellStyle name="Normal 3 2 7" xfId="16020" xr:uid="{00000000-0005-0000-0000-00008C3E0000}"/>
    <cellStyle name="Normal 3 2 7 10" xfId="16021" xr:uid="{00000000-0005-0000-0000-00008D3E0000}"/>
    <cellStyle name="Normal 3 2 7 11" xfId="16022" xr:uid="{00000000-0005-0000-0000-00008E3E0000}"/>
    <cellStyle name="Normal 3 2 7 12" xfId="16023" xr:uid="{00000000-0005-0000-0000-00008F3E0000}"/>
    <cellStyle name="Normal 3 2 7 13" xfId="16024" xr:uid="{00000000-0005-0000-0000-0000903E0000}"/>
    <cellStyle name="Normal 3 2 7 14" xfId="16025" xr:uid="{00000000-0005-0000-0000-0000913E0000}"/>
    <cellStyle name="Normal 3 2 7 15" xfId="16026" xr:uid="{00000000-0005-0000-0000-0000923E0000}"/>
    <cellStyle name="Normal 3 2 7 16" xfId="16027" xr:uid="{00000000-0005-0000-0000-0000933E0000}"/>
    <cellStyle name="Normal 3 2 7 17" xfId="16028" xr:uid="{00000000-0005-0000-0000-0000943E0000}"/>
    <cellStyle name="Normal 3 2 7 18" xfId="16029" xr:uid="{00000000-0005-0000-0000-0000953E0000}"/>
    <cellStyle name="Normal 3 2 7 2" xfId="16030" xr:uid="{00000000-0005-0000-0000-0000963E0000}"/>
    <cellStyle name="Normal 3 2 7 3" xfId="16031" xr:uid="{00000000-0005-0000-0000-0000973E0000}"/>
    <cellStyle name="Normal 3 2 7 4" xfId="16032" xr:uid="{00000000-0005-0000-0000-0000983E0000}"/>
    <cellStyle name="Normal 3 2 7 5" xfId="16033" xr:uid="{00000000-0005-0000-0000-0000993E0000}"/>
    <cellStyle name="Normal 3 2 7 6" xfId="16034" xr:uid="{00000000-0005-0000-0000-00009A3E0000}"/>
    <cellStyle name="Normal 3 2 7 7" xfId="16035" xr:uid="{00000000-0005-0000-0000-00009B3E0000}"/>
    <cellStyle name="Normal 3 2 7 8" xfId="16036" xr:uid="{00000000-0005-0000-0000-00009C3E0000}"/>
    <cellStyle name="Normal 3 2 7 9" xfId="16037" xr:uid="{00000000-0005-0000-0000-00009D3E0000}"/>
    <cellStyle name="Normal 3 2 8" xfId="16038" xr:uid="{00000000-0005-0000-0000-00009E3E0000}"/>
    <cellStyle name="Normal 3 2 8 10" xfId="16039" xr:uid="{00000000-0005-0000-0000-00009F3E0000}"/>
    <cellStyle name="Normal 3 2 8 11" xfId="16040" xr:uid="{00000000-0005-0000-0000-0000A03E0000}"/>
    <cellStyle name="Normal 3 2 8 12" xfId="16041" xr:uid="{00000000-0005-0000-0000-0000A13E0000}"/>
    <cellStyle name="Normal 3 2 8 13" xfId="16042" xr:uid="{00000000-0005-0000-0000-0000A23E0000}"/>
    <cellStyle name="Normal 3 2 8 14" xfId="16043" xr:uid="{00000000-0005-0000-0000-0000A33E0000}"/>
    <cellStyle name="Normal 3 2 8 15" xfId="16044" xr:uid="{00000000-0005-0000-0000-0000A43E0000}"/>
    <cellStyle name="Normal 3 2 8 16" xfId="16045" xr:uid="{00000000-0005-0000-0000-0000A53E0000}"/>
    <cellStyle name="Normal 3 2 8 17" xfId="16046" xr:uid="{00000000-0005-0000-0000-0000A63E0000}"/>
    <cellStyle name="Normal 3 2 8 18" xfId="16047" xr:uid="{00000000-0005-0000-0000-0000A73E0000}"/>
    <cellStyle name="Normal 3 2 8 2" xfId="16048" xr:uid="{00000000-0005-0000-0000-0000A83E0000}"/>
    <cellStyle name="Normal 3 2 8 3" xfId="16049" xr:uid="{00000000-0005-0000-0000-0000A93E0000}"/>
    <cellStyle name="Normal 3 2 8 4" xfId="16050" xr:uid="{00000000-0005-0000-0000-0000AA3E0000}"/>
    <cellStyle name="Normal 3 2 8 5" xfId="16051" xr:uid="{00000000-0005-0000-0000-0000AB3E0000}"/>
    <cellStyle name="Normal 3 2 8 6" xfId="16052" xr:uid="{00000000-0005-0000-0000-0000AC3E0000}"/>
    <cellStyle name="Normal 3 2 8 7" xfId="16053" xr:uid="{00000000-0005-0000-0000-0000AD3E0000}"/>
    <cellStyle name="Normal 3 2 8 8" xfId="16054" xr:uid="{00000000-0005-0000-0000-0000AE3E0000}"/>
    <cellStyle name="Normal 3 2 8 9" xfId="16055" xr:uid="{00000000-0005-0000-0000-0000AF3E0000}"/>
    <cellStyle name="Normal 3 2 9" xfId="16056" xr:uid="{00000000-0005-0000-0000-0000B03E0000}"/>
    <cellStyle name="Normal 3 2 9 10" xfId="16057" xr:uid="{00000000-0005-0000-0000-0000B13E0000}"/>
    <cellStyle name="Normal 3 2 9 11" xfId="16058" xr:uid="{00000000-0005-0000-0000-0000B23E0000}"/>
    <cellStyle name="Normal 3 2 9 12" xfId="16059" xr:uid="{00000000-0005-0000-0000-0000B33E0000}"/>
    <cellStyle name="Normal 3 2 9 13" xfId="16060" xr:uid="{00000000-0005-0000-0000-0000B43E0000}"/>
    <cellStyle name="Normal 3 2 9 14" xfId="16061" xr:uid="{00000000-0005-0000-0000-0000B53E0000}"/>
    <cellStyle name="Normal 3 2 9 15" xfId="16062" xr:uid="{00000000-0005-0000-0000-0000B63E0000}"/>
    <cellStyle name="Normal 3 2 9 16" xfId="16063" xr:uid="{00000000-0005-0000-0000-0000B73E0000}"/>
    <cellStyle name="Normal 3 2 9 17" xfId="16064" xr:uid="{00000000-0005-0000-0000-0000B83E0000}"/>
    <cellStyle name="Normal 3 2 9 18" xfId="16065" xr:uid="{00000000-0005-0000-0000-0000B93E0000}"/>
    <cellStyle name="Normal 3 2 9 2" xfId="16066" xr:uid="{00000000-0005-0000-0000-0000BA3E0000}"/>
    <cellStyle name="Normal 3 2 9 3" xfId="16067" xr:uid="{00000000-0005-0000-0000-0000BB3E0000}"/>
    <cellStyle name="Normal 3 2 9 4" xfId="16068" xr:uid="{00000000-0005-0000-0000-0000BC3E0000}"/>
    <cellStyle name="Normal 3 2 9 5" xfId="16069" xr:uid="{00000000-0005-0000-0000-0000BD3E0000}"/>
    <cellStyle name="Normal 3 2 9 6" xfId="16070" xr:uid="{00000000-0005-0000-0000-0000BE3E0000}"/>
    <cellStyle name="Normal 3 2 9 7" xfId="16071" xr:uid="{00000000-0005-0000-0000-0000BF3E0000}"/>
    <cellStyle name="Normal 3 2 9 8" xfId="16072" xr:uid="{00000000-0005-0000-0000-0000C03E0000}"/>
    <cellStyle name="Normal 3 2 9 9" xfId="16073" xr:uid="{00000000-0005-0000-0000-0000C13E0000}"/>
    <cellStyle name="Normal 3 2_Bieu có QD và Chu truong ngay 17.11.2012" xfId="16074" xr:uid="{00000000-0005-0000-0000-0000C23E0000}"/>
    <cellStyle name="Normal 3 20" xfId="16075" xr:uid="{00000000-0005-0000-0000-0000C33E0000}"/>
    <cellStyle name="Normal 3 21" xfId="16076" xr:uid="{00000000-0005-0000-0000-0000C43E0000}"/>
    <cellStyle name="Normal 3 22" xfId="16077" xr:uid="{00000000-0005-0000-0000-0000C53E0000}"/>
    <cellStyle name="Normal 3 23" xfId="16078" xr:uid="{00000000-0005-0000-0000-0000C63E0000}"/>
    <cellStyle name="Normal 3 24" xfId="16079" xr:uid="{00000000-0005-0000-0000-0000C73E0000}"/>
    <cellStyle name="Normal 3 25" xfId="16080" xr:uid="{00000000-0005-0000-0000-0000C83E0000}"/>
    <cellStyle name="Normal 3 26" xfId="16081" xr:uid="{00000000-0005-0000-0000-0000C93E0000}"/>
    <cellStyle name="Normal 3 27" xfId="16082" xr:uid="{00000000-0005-0000-0000-0000CA3E0000}"/>
    <cellStyle name="Normal 3 28" xfId="16083" xr:uid="{00000000-0005-0000-0000-0000CB3E0000}"/>
    <cellStyle name="Normal 3 29" xfId="16084" xr:uid="{00000000-0005-0000-0000-0000CC3E0000}"/>
    <cellStyle name="Normal 3 3" xfId="16085" xr:uid="{00000000-0005-0000-0000-0000CD3E0000}"/>
    <cellStyle name="Normal 3 3 10" xfId="16086" xr:uid="{00000000-0005-0000-0000-0000CE3E0000}"/>
    <cellStyle name="Normal 3 3 11" xfId="16087" xr:uid="{00000000-0005-0000-0000-0000CF3E0000}"/>
    <cellStyle name="Normal 3 3 12" xfId="16088" xr:uid="{00000000-0005-0000-0000-0000D03E0000}"/>
    <cellStyle name="Normal 3 3 13" xfId="16089" xr:uid="{00000000-0005-0000-0000-0000D13E0000}"/>
    <cellStyle name="Normal 3 3 14" xfId="16090" xr:uid="{00000000-0005-0000-0000-0000D23E0000}"/>
    <cellStyle name="Normal 3 3 15" xfId="16091" xr:uid="{00000000-0005-0000-0000-0000D33E0000}"/>
    <cellStyle name="Normal 3 3 16" xfId="16092" xr:uid="{00000000-0005-0000-0000-0000D43E0000}"/>
    <cellStyle name="Normal 3 3 17" xfId="16093" xr:uid="{00000000-0005-0000-0000-0000D53E0000}"/>
    <cellStyle name="Normal 3 3 18" xfId="16094" xr:uid="{00000000-0005-0000-0000-0000D63E0000}"/>
    <cellStyle name="Normal 3 3 19" xfId="16095" xr:uid="{00000000-0005-0000-0000-0000D73E0000}"/>
    <cellStyle name="Normal 3 3 19 3" xfId="16096" xr:uid="{00000000-0005-0000-0000-0000D83E0000}"/>
    <cellStyle name="Normal 3 3 19 3 2" xfId="16097" xr:uid="{00000000-0005-0000-0000-0000D93E0000}"/>
    <cellStyle name="Normal 3 3 2" xfId="16098" xr:uid="{00000000-0005-0000-0000-0000DA3E0000}"/>
    <cellStyle name="Normal 3 3 2 10" xfId="16099" xr:uid="{00000000-0005-0000-0000-0000DB3E0000}"/>
    <cellStyle name="Normal 3 3 2 11" xfId="16100" xr:uid="{00000000-0005-0000-0000-0000DC3E0000}"/>
    <cellStyle name="Normal 3 3 2 12" xfId="16101" xr:uid="{00000000-0005-0000-0000-0000DD3E0000}"/>
    <cellStyle name="Normal 3 3 2 13" xfId="16102" xr:uid="{00000000-0005-0000-0000-0000DE3E0000}"/>
    <cellStyle name="Normal 3 3 2 14" xfId="16103" xr:uid="{00000000-0005-0000-0000-0000DF3E0000}"/>
    <cellStyle name="Normal 3 3 2 15" xfId="16104" xr:uid="{00000000-0005-0000-0000-0000E03E0000}"/>
    <cellStyle name="Normal 3 3 2 16" xfId="16105" xr:uid="{00000000-0005-0000-0000-0000E13E0000}"/>
    <cellStyle name="Normal 3 3 2 17" xfId="16106" xr:uid="{00000000-0005-0000-0000-0000E23E0000}"/>
    <cellStyle name="Normal 3 3 2 18" xfId="16107" xr:uid="{00000000-0005-0000-0000-0000E33E0000}"/>
    <cellStyle name="Normal 3 3 2 2" xfId="16108" xr:uid="{00000000-0005-0000-0000-0000E43E0000}"/>
    <cellStyle name="Normal 3 3 2 3" xfId="16109" xr:uid="{00000000-0005-0000-0000-0000E53E0000}"/>
    <cellStyle name="Normal 3 3 2 4" xfId="16110" xr:uid="{00000000-0005-0000-0000-0000E63E0000}"/>
    <cellStyle name="Normal 3 3 2 5" xfId="16111" xr:uid="{00000000-0005-0000-0000-0000E73E0000}"/>
    <cellStyle name="Normal 3 3 2 6" xfId="16112" xr:uid="{00000000-0005-0000-0000-0000E83E0000}"/>
    <cellStyle name="Normal 3 3 2 7" xfId="16113" xr:uid="{00000000-0005-0000-0000-0000E93E0000}"/>
    <cellStyle name="Normal 3 3 2 8" xfId="16114" xr:uid="{00000000-0005-0000-0000-0000EA3E0000}"/>
    <cellStyle name="Normal 3 3 2 9" xfId="16115" xr:uid="{00000000-0005-0000-0000-0000EB3E0000}"/>
    <cellStyle name="Normal 3 3 3" xfId="16116" xr:uid="{00000000-0005-0000-0000-0000EC3E0000}"/>
    <cellStyle name="Normal 3 3 4" xfId="16117" xr:uid="{00000000-0005-0000-0000-0000ED3E0000}"/>
    <cellStyle name="Normal 3 3 5" xfId="16118" xr:uid="{00000000-0005-0000-0000-0000EE3E0000}"/>
    <cellStyle name="Normal 3 3 6" xfId="16119" xr:uid="{00000000-0005-0000-0000-0000EF3E0000}"/>
    <cellStyle name="Normal 3 3 7" xfId="16120" xr:uid="{00000000-0005-0000-0000-0000F03E0000}"/>
    <cellStyle name="Normal 3 3 8" xfId="16121" xr:uid="{00000000-0005-0000-0000-0000F13E0000}"/>
    <cellStyle name="Normal 3 3 9" xfId="16122" xr:uid="{00000000-0005-0000-0000-0000F23E0000}"/>
    <cellStyle name="Normal 3 30" xfId="16123" xr:uid="{00000000-0005-0000-0000-0000F33E0000}"/>
    <cellStyle name="Normal 3 31" xfId="44910" xr:uid="{00000000-0005-0000-0000-0000F43E0000}"/>
    <cellStyle name="Normal 3 4" xfId="16124" xr:uid="{00000000-0005-0000-0000-0000F53E0000}"/>
    <cellStyle name="Normal 3 4 10" xfId="16125" xr:uid="{00000000-0005-0000-0000-0000F63E0000}"/>
    <cellStyle name="Normal 3 4 11" xfId="16126" xr:uid="{00000000-0005-0000-0000-0000F73E0000}"/>
    <cellStyle name="Normal 3 4 12" xfId="16127" xr:uid="{00000000-0005-0000-0000-0000F83E0000}"/>
    <cellStyle name="Normal 3 4 13" xfId="16128" xr:uid="{00000000-0005-0000-0000-0000F93E0000}"/>
    <cellStyle name="Normal 3 4 14" xfId="16129" xr:uid="{00000000-0005-0000-0000-0000FA3E0000}"/>
    <cellStyle name="Normal 3 4 15" xfId="16130" xr:uid="{00000000-0005-0000-0000-0000FB3E0000}"/>
    <cellStyle name="Normal 3 4 16" xfId="16131" xr:uid="{00000000-0005-0000-0000-0000FC3E0000}"/>
    <cellStyle name="Normal 3 4 17" xfId="16132" xr:uid="{00000000-0005-0000-0000-0000FD3E0000}"/>
    <cellStyle name="Normal 3 4 18" xfId="16133" xr:uid="{00000000-0005-0000-0000-0000FE3E0000}"/>
    <cellStyle name="Normal 3 4 19" xfId="16134" xr:uid="{00000000-0005-0000-0000-0000FF3E0000}"/>
    <cellStyle name="Normal 3 4 2" xfId="16135" xr:uid="{00000000-0005-0000-0000-0000003F0000}"/>
    <cellStyle name="Normal 3 4 2 2" xfId="16136" xr:uid="{00000000-0005-0000-0000-0000013F0000}"/>
    <cellStyle name="Normal 3 4 3" xfId="16137" xr:uid="{00000000-0005-0000-0000-0000023F0000}"/>
    <cellStyle name="Normal 3 4 4" xfId="16138" xr:uid="{00000000-0005-0000-0000-0000033F0000}"/>
    <cellStyle name="Normal 3 4 5" xfId="16139" xr:uid="{00000000-0005-0000-0000-0000043F0000}"/>
    <cellStyle name="Normal 3 4 6" xfId="16140" xr:uid="{00000000-0005-0000-0000-0000053F0000}"/>
    <cellStyle name="Normal 3 4 7" xfId="16141" xr:uid="{00000000-0005-0000-0000-0000063F0000}"/>
    <cellStyle name="Normal 3 4 8" xfId="16142" xr:uid="{00000000-0005-0000-0000-0000073F0000}"/>
    <cellStyle name="Normal 3 4 9" xfId="16143" xr:uid="{00000000-0005-0000-0000-0000083F0000}"/>
    <cellStyle name="Normal 3 5" xfId="16144" xr:uid="{00000000-0005-0000-0000-0000093F0000}"/>
    <cellStyle name="Normal 3 5 10" xfId="16145" xr:uid="{00000000-0005-0000-0000-00000A3F0000}"/>
    <cellStyle name="Normal 3 5 11" xfId="16146" xr:uid="{00000000-0005-0000-0000-00000B3F0000}"/>
    <cellStyle name="Normal 3 5 12" xfId="16147" xr:uid="{00000000-0005-0000-0000-00000C3F0000}"/>
    <cellStyle name="Normal 3 5 13" xfId="16148" xr:uid="{00000000-0005-0000-0000-00000D3F0000}"/>
    <cellStyle name="Normal 3 5 14" xfId="16149" xr:uid="{00000000-0005-0000-0000-00000E3F0000}"/>
    <cellStyle name="Normal 3 5 15" xfId="16150" xr:uid="{00000000-0005-0000-0000-00000F3F0000}"/>
    <cellStyle name="Normal 3 5 16" xfId="16151" xr:uid="{00000000-0005-0000-0000-0000103F0000}"/>
    <cellStyle name="Normal 3 5 17" xfId="16152" xr:uid="{00000000-0005-0000-0000-0000113F0000}"/>
    <cellStyle name="Normal 3 5 18" xfId="16153" xr:uid="{00000000-0005-0000-0000-0000123F0000}"/>
    <cellStyle name="Normal 3 5 2" xfId="16154" xr:uid="{00000000-0005-0000-0000-0000133F0000}"/>
    <cellStyle name="Normal 3 5 3" xfId="16155" xr:uid="{00000000-0005-0000-0000-0000143F0000}"/>
    <cellStyle name="Normal 3 5 4" xfId="16156" xr:uid="{00000000-0005-0000-0000-0000153F0000}"/>
    <cellStyle name="Normal 3 5 5" xfId="16157" xr:uid="{00000000-0005-0000-0000-0000163F0000}"/>
    <cellStyle name="Normal 3 5 6" xfId="16158" xr:uid="{00000000-0005-0000-0000-0000173F0000}"/>
    <cellStyle name="Normal 3 5 7" xfId="16159" xr:uid="{00000000-0005-0000-0000-0000183F0000}"/>
    <cellStyle name="Normal 3 5 8" xfId="16160" xr:uid="{00000000-0005-0000-0000-0000193F0000}"/>
    <cellStyle name="Normal 3 5 9" xfId="16161" xr:uid="{00000000-0005-0000-0000-00001A3F0000}"/>
    <cellStyle name="Normal 3 6" xfId="16162" xr:uid="{00000000-0005-0000-0000-00001B3F0000}"/>
    <cellStyle name="Normal 3 6 10" xfId="16163" xr:uid="{00000000-0005-0000-0000-00001C3F0000}"/>
    <cellStyle name="Normal 3 6 11" xfId="16164" xr:uid="{00000000-0005-0000-0000-00001D3F0000}"/>
    <cellStyle name="Normal 3 6 12" xfId="16165" xr:uid="{00000000-0005-0000-0000-00001E3F0000}"/>
    <cellStyle name="Normal 3 6 13" xfId="16166" xr:uid="{00000000-0005-0000-0000-00001F3F0000}"/>
    <cellStyle name="Normal 3 6 14" xfId="16167" xr:uid="{00000000-0005-0000-0000-0000203F0000}"/>
    <cellStyle name="Normal 3 6 15" xfId="16168" xr:uid="{00000000-0005-0000-0000-0000213F0000}"/>
    <cellStyle name="Normal 3 6 16" xfId="16169" xr:uid="{00000000-0005-0000-0000-0000223F0000}"/>
    <cellStyle name="Normal 3 6 17" xfId="16170" xr:uid="{00000000-0005-0000-0000-0000233F0000}"/>
    <cellStyle name="Normal 3 6 18" xfId="16171" xr:uid="{00000000-0005-0000-0000-0000243F0000}"/>
    <cellStyle name="Normal 3 6 2" xfId="16172" xr:uid="{00000000-0005-0000-0000-0000253F0000}"/>
    <cellStyle name="Normal 3 6 3" xfId="16173" xr:uid="{00000000-0005-0000-0000-0000263F0000}"/>
    <cellStyle name="Normal 3 6 4" xfId="16174" xr:uid="{00000000-0005-0000-0000-0000273F0000}"/>
    <cellStyle name="Normal 3 6 5" xfId="16175" xr:uid="{00000000-0005-0000-0000-0000283F0000}"/>
    <cellStyle name="Normal 3 6 6" xfId="16176" xr:uid="{00000000-0005-0000-0000-0000293F0000}"/>
    <cellStyle name="Normal 3 6 7" xfId="16177" xr:uid="{00000000-0005-0000-0000-00002A3F0000}"/>
    <cellStyle name="Normal 3 6 8" xfId="16178" xr:uid="{00000000-0005-0000-0000-00002B3F0000}"/>
    <cellStyle name="Normal 3 6 9" xfId="16179" xr:uid="{00000000-0005-0000-0000-00002C3F0000}"/>
    <cellStyle name="Normal 3 7" xfId="16180" xr:uid="{00000000-0005-0000-0000-00002D3F0000}"/>
    <cellStyle name="Normal 3 7 10" xfId="16181" xr:uid="{00000000-0005-0000-0000-00002E3F0000}"/>
    <cellStyle name="Normal 3 7 11" xfId="16182" xr:uid="{00000000-0005-0000-0000-00002F3F0000}"/>
    <cellStyle name="Normal 3 7 12" xfId="16183" xr:uid="{00000000-0005-0000-0000-0000303F0000}"/>
    <cellStyle name="Normal 3 7 13" xfId="16184" xr:uid="{00000000-0005-0000-0000-0000313F0000}"/>
    <cellStyle name="Normal 3 7 14" xfId="16185" xr:uid="{00000000-0005-0000-0000-0000323F0000}"/>
    <cellStyle name="Normal 3 7 15" xfId="16186" xr:uid="{00000000-0005-0000-0000-0000333F0000}"/>
    <cellStyle name="Normal 3 7 16" xfId="16187" xr:uid="{00000000-0005-0000-0000-0000343F0000}"/>
    <cellStyle name="Normal 3 7 17" xfId="16188" xr:uid="{00000000-0005-0000-0000-0000353F0000}"/>
    <cellStyle name="Normal 3 7 18" xfId="16189" xr:uid="{00000000-0005-0000-0000-0000363F0000}"/>
    <cellStyle name="Normal 3 7 2" xfId="16190" xr:uid="{00000000-0005-0000-0000-0000373F0000}"/>
    <cellStyle name="Normal 3 7 3" xfId="16191" xr:uid="{00000000-0005-0000-0000-0000383F0000}"/>
    <cellStyle name="Normal 3 7 4" xfId="16192" xr:uid="{00000000-0005-0000-0000-0000393F0000}"/>
    <cellStyle name="Normal 3 7 5" xfId="16193" xr:uid="{00000000-0005-0000-0000-00003A3F0000}"/>
    <cellStyle name="Normal 3 7 6" xfId="16194" xr:uid="{00000000-0005-0000-0000-00003B3F0000}"/>
    <cellStyle name="Normal 3 7 7" xfId="16195" xr:uid="{00000000-0005-0000-0000-00003C3F0000}"/>
    <cellStyle name="Normal 3 7 8" xfId="16196" xr:uid="{00000000-0005-0000-0000-00003D3F0000}"/>
    <cellStyle name="Normal 3 7 9" xfId="16197" xr:uid="{00000000-0005-0000-0000-00003E3F0000}"/>
    <cellStyle name="Normal 3 8" xfId="16198" xr:uid="{00000000-0005-0000-0000-00003F3F0000}"/>
    <cellStyle name="Normal 3 8 10" xfId="16199" xr:uid="{00000000-0005-0000-0000-0000403F0000}"/>
    <cellStyle name="Normal 3 8 11" xfId="16200" xr:uid="{00000000-0005-0000-0000-0000413F0000}"/>
    <cellStyle name="Normal 3 8 12" xfId="16201" xr:uid="{00000000-0005-0000-0000-0000423F0000}"/>
    <cellStyle name="Normal 3 8 13" xfId="16202" xr:uid="{00000000-0005-0000-0000-0000433F0000}"/>
    <cellStyle name="Normal 3 8 14" xfId="16203" xr:uid="{00000000-0005-0000-0000-0000443F0000}"/>
    <cellStyle name="Normal 3 8 15" xfId="16204" xr:uid="{00000000-0005-0000-0000-0000453F0000}"/>
    <cellStyle name="Normal 3 8 16" xfId="16205" xr:uid="{00000000-0005-0000-0000-0000463F0000}"/>
    <cellStyle name="Normal 3 8 17" xfId="16206" xr:uid="{00000000-0005-0000-0000-0000473F0000}"/>
    <cellStyle name="Normal 3 8 18" xfId="16207" xr:uid="{00000000-0005-0000-0000-0000483F0000}"/>
    <cellStyle name="Normal 3 8 2" xfId="16208" xr:uid="{00000000-0005-0000-0000-0000493F0000}"/>
    <cellStyle name="Normal 3 8 3" xfId="16209" xr:uid="{00000000-0005-0000-0000-00004A3F0000}"/>
    <cellStyle name="Normal 3 8 4" xfId="16210" xr:uid="{00000000-0005-0000-0000-00004B3F0000}"/>
    <cellStyle name="Normal 3 8 5" xfId="16211" xr:uid="{00000000-0005-0000-0000-00004C3F0000}"/>
    <cellStyle name="Normal 3 8 6" xfId="16212" xr:uid="{00000000-0005-0000-0000-00004D3F0000}"/>
    <cellStyle name="Normal 3 8 7" xfId="16213" xr:uid="{00000000-0005-0000-0000-00004E3F0000}"/>
    <cellStyle name="Normal 3 8 8" xfId="16214" xr:uid="{00000000-0005-0000-0000-00004F3F0000}"/>
    <cellStyle name="Normal 3 8 9" xfId="16215" xr:uid="{00000000-0005-0000-0000-0000503F0000}"/>
    <cellStyle name="Normal 3 9" xfId="16216" xr:uid="{00000000-0005-0000-0000-0000513F0000}"/>
    <cellStyle name="Normal 3 9 10" xfId="16217" xr:uid="{00000000-0005-0000-0000-0000523F0000}"/>
    <cellStyle name="Normal 3 9 11" xfId="16218" xr:uid="{00000000-0005-0000-0000-0000533F0000}"/>
    <cellStyle name="Normal 3 9 12" xfId="16219" xr:uid="{00000000-0005-0000-0000-0000543F0000}"/>
    <cellStyle name="Normal 3 9 13" xfId="16220" xr:uid="{00000000-0005-0000-0000-0000553F0000}"/>
    <cellStyle name="Normal 3 9 14" xfId="16221" xr:uid="{00000000-0005-0000-0000-0000563F0000}"/>
    <cellStyle name="Normal 3 9 15" xfId="16222" xr:uid="{00000000-0005-0000-0000-0000573F0000}"/>
    <cellStyle name="Normal 3 9 16" xfId="16223" xr:uid="{00000000-0005-0000-0000-0000583F0000}"/>
    <cellStyle name="Normal 3 9 17" xfId="16224" xr:uid="{00000000-0005-0000-0000-0000593F0000}"/>
    <cellStyle name="Normal 3 9 18" xfId="16225" xr:uid="{00000000-0005-0000-0000-00005A3F0000}"/>
    <cellStyle name="Normal 3 9 2" xfId="16226" xr:uid="{00000000-0005-0000-0000-00005B3F0000}"/>
    <cellStyle name="Normal 3 9 3" xfId="16227" xr:uid="{00000000-0005-0000-0000-00005C3F0000}"/>
    <cellStyle name="Normal 3 9 4" xfId="16228" xr:uid="{00000000-0005-0000-0000-00005D3F0000}"/>
    <cellStyle name="Normal 3 9 5" xfId="16229" xr:uid="{00000000-0005-0000-0000-00005E3F0000}"/>
    <cellStyle name="Normal 3 9 6" xfId="16230" xr:uid="{00000000-0005-0000-0000-00005F3F0000}"/>
    <cellStyle name="Normal 3 9 7" xfId="16231" xr:uid="{00000000-0005-0000-0000-0000603F0000}"/>
    <cellStyle name="Normal 3 9 8" xfId="16232" xr:uid="{00000000-0005-0000-0000-0000613F0000}"/>
    <cellStyle name="Normal 3 9 9" xfId="16233" xr:uid="{00000000-0005-0000-0000-0000623F0000}"/>
    <cellStyle name="Normal 3_001 Biểu KH vốn ngân sách 2014" xfId="16234" xr:uid="{00000000-0005-0000-0000-0000633F0000}"/>
    <cellStyle name="Normal 30" xfId="16235" xr:uid="{00000000-0005-0000-0000-0000643F0000}"/>
    <cellStyle name="Normal 30 10" xfId="16236" xr:uid="{00000000-0005-0000-0000-0000653F0000}"/>
    <cellStyle name="Normal 30 11" xfId="16237" xr:uid="{00000000-0005-0000-0000-0000663F0000}"/>
    <cellStyle name="Normal 30 12" xfId="16238" xr:uid="{00000000-0005-0000-0000-0000673F0000}"/>
    <cellStyle name="Normal 30 13" xfId="16239" xr:uid="{00000000-0005-0000-0000-0000683F0000}"/>
    <cellStyle name="Normal 30 14" xfId="16240" xr:uid="{00000000-0005-0000-0000-0000693F0000}"/>
    <cellStyle name="Normal 30 15" xfId="16241" xr:uid="{00000000-0005-0000-0000-00006A3F0000}"/>
    <cellStyle name="Normal 30 16" xfId="16242" xr:uid="{00000000-0005-0000-0000-00006B3F0000}"/>
    <cellStyle name="Normal 30 17" xfId="16243" xr:uid="{00000000-0005-0000-0000-00006C3F0000}"/>
    <cellStyle name="Normal 30 18" xfId="16244" xr:uid="{00000000-0005-0000-0000-00006D3F0000}"/>
    <cellStyle name="Normal 30 2" xfId="16245" xr:uid="{00000000-0005-0000-0000-00006E3F0000}"/>
    <cellStyle name="Normal 30 2 2" xfId="16246" xr:uid="{00000000-0005-0000-0000-00006F3F0000}"/>
    <cellStyle name="Normal 30 3" xfId="16247" xr:uid="{00000000-0005-0000-0000-0000703F0000}"/>
    <cellStyle name="Normal 30 3 2" xfId="16248" xr:uid="{00000000-0005-0000-0000-0000713F0000}"/>
    <cellStyle name="Normal 30 4" xfId="16249" xr:uid="{00000000-0005-0000-0000-0000723F0000}"/>
    <cellStyle name="Normal 30 5" xfId="16250" xr:uid="{00000000-0005-0000-0000-0000733F0000}"/>
    <cellStyle name="Normal 30 6" xfId="16251" xr:uid="{00000000-0005-0000-0000-0000743F0000}"/>
    <cellStyle name="Normal 30 7" xfId="16252" xr:uid="{00000000-0005-0000-0000-0000753F0000}"/>
    <cellStyle name="Normal 30 8" xfId="16253" xr:uid="{00000000-0005-0000-0000-0000763F0000}"/>
    <cellStyle name="Normal 30 9" xfId="16254" xr:uid="{00000000-0005-0000-0000-0000773F0000}"/>
    <cellStyle name="Normal 31" xfId="16255" xr:uid="{00000000-0005-0000-0000-0000783F0000}"/>
    <cellStyle name="Normal 31 10" xfId="16256" xr:uid="{00000000-0005-0000-0000-0000793F0000}"/>
    <cellStyle name="Normal 31 11" xfId="16257" xr:uid="{00000000-0005-0000-0000-00007A3F0000}"/>
    <cellStyle name="Normal 31 12" xfId="16258" xr:uid="{00000000-0005-0000-0000-00007B3F0000}"/>
    <cellStyle name="Normal 31 13" xfId="16259" xr:uid="{00000000-0005-0000-0000-00007C3F0000}"/>
    <cellStyle name="Normal 31 14" xfId="16260" xr:uid="{00000000-0005-0000-0000-00007D3F0000}"/>
    <cellStyle name="Normal 31 15" xfId="16261" xr:uid="{00000000-0005-0000-0000-00007E3F0000}"/>
    <cellStyle name="Normal 31 16" xfId="16262" xr:uid="{00000000-0005-0000-0000-00007F3F0000}"/>
    <cellStyle name="Normal 31 17" xfId="16263" xr:uid="{00000000-0005-0000-0000-0000803F0000}"/>
    <cellStyle name="Normal 31 18" xfId="16264" xr:uid="{00000000-0005-0000-0000-0000813F0000}"/>
    <cellStyle name="Normal 31 2" xfId="16265" xr:uid="{00000000-0005-0000-0000-0000823F0000}"/>
    <cellStyle name="Normal 31 2 2" xfId="16266" xr:uid="{00000000-0005-0000-0000-0000833F0000}"/>
    <cellStyle name="Normal 31 3" xfId="16267" xr:uid="{00000000-0005-0000-0000-0000843F0000}"/>
    <cellStyle name="Normal 31 3 2" xfId="16268" xr:uid="{00000000-0005-0000-0000-0000853F0000}"/>
    <cellStyle name="Normal 31 4" xfId="16269" xr:uid="{00000000-0005-0000-0000-0000863F0000}"/>
    <cellStyle name="Normal 31 5" xfId="16270" xr:uid="{00000000-0005-0000-0000-0000873F0000}"/>
    <cellStyle name="Normal 31 6" xfId="16271" xr:uid="{00000000-0005-0000-0000-0000883F0000}"/>
    <cellStyle name="Normal 31 7" xfId="16272" xr:uid="{00000000-0005-0000-0000-0000893F0000}"/>
    <cellStyle name="Normal 31 8" xfId="16273" xr:uid="{00000000-0005-0000-0000-00008A3F0000}"/>
    <cellStyle name="Normal 31 9" xfId="16274" xr:uid="{00000000-0005-0000-0000-00008B3F0000}"/>
    <cellStyle name="Normal 32" xfId="16275" xr:uid="{00000000-0005-0000-0000-00008C3F0000}"/>
    <cellStyle name="Normal 32 10" xfId="16276" xr:uid="{00000000-0005-0000-0000-00008D3F0000}"/>
    <cellStyle name="Normal 32 11" xfId="16277" xr:uid="{00000000-0005-0000-0000-00008E3F0000}"/>
    <cellStyle name="Normal 32 12" xfId="16278" xr:uid="{00000000-0005-0000-0000-00008F3F0000}"/>
    <cellStyle name="Normal 32 13" xfId="16279" xr:uid="{00000000-0005-0000-0000-0000903F0000}"/>
    <cellStyle name="Normal 32 14" xfId="16280" xr:uid="{00000000-0005-0000-0000-0000913F0000}"/>
    <cellStyle name="Normal 32 15" xfId="16281" xr:uid="{00000000-0005-0000-0000-0000923F0000}"/>
    <cellStyle name="Normal 32 16" xfId="16282" xr:uid="{00000000-0005-0000-0000-0000933F0000}"/>
    <cellStyle name="Normal 32 17" xfId="16283" xr:uid="{00000000-0005-0000-0000-0000943F0000}"/>
    <cellStyle name="Normal 32 18" xfId="16284" xr:uid="{00000000-0005-0000-0000-0000953F0000}"/>
    <cellStyle name="Normal 32 19" xfId="16285" xr:uid="{00000000-0005-0000-0000-0000963F0000}"/>
    <cellStyle name="Normal 32 2" xfId="16286" xr:uid="{00000000-0005-0000-0000-0000973F0000}"/>
    <cellStyle name="Normal 32 2 10" xfId="16287" xr:uid="{00000000-0005-0000-0000-0000983F0000}"/>
    <cellStyle name="Normal 32 2 11" xfId="16288" xr:uid="{00000000-0005-0000-0000-0000993F0000}"/>
    <cellStyle name="Normal 32 2 12" xfId="16289" xr:uid="{00000000-0005-0000-0000-00009A3F0000}"/>
    <cellStyle name="Normal 32 2 13" xfId="16290" xr:uid="{00000000-0005-0000-0000-00009B3F0000}"/>
    <cellStyle name="Normal 32 2 14" xfId="16291" xr:uid="{00000000-0005-0000-0000-00009C3F0000}"/>
    <cellStyle name="Normal 32 2 15" xfId="16292" xr:uid="{00000000-0005-0000-0000-00009D3F0000}"/>
    <cellStyle name="Normal 32 2 16" xfId="16293" xr:uid="{00000000-0005-0000-0000-00009E3F0000}"/>
    <cellStyle name="Normal 32 2 17" xfId="16294" xr:uid="{00000000-0005-0000-0000-00009F3F0000}"/>
    <cellStyle name="Normal 32 2 18" xfId="16295" xr:uid="{00000000-0005-0000-0000-0000A03F0000}"/>
    <cellStyle name="Normal 32 2 2" xfId="16296" xr:uid="{00000000-0005-0000-0000-0000A13F0000}"/>
    <cellStyle name="Normal 32 2 3" xfId="16297" xr:uid="{00000000-0005-0000-0000-0000A23F0000}"/>
    <cellStyle name="Normal 32 2 4" xfId="16298" xr:uid="{00000000-0005-0000-0000-0000A33F0000}"/>
    <cellStyle name="Normal 32 2 5" xfId="16299" xr:uid="{00000000-0005-0000-0000-0000A43F0000}"/>
    <cellStyle name="Normal 32 2 6" xfId="16300" xr:uid="{00000000-0005-0000-0000-0000A53F0000}"/>
    <cellStyle name="Normal 32 2 7" xfId="16301" xr:uid="{00000000-0005-0000-0000-0000A63F0000}"/>
    <cellStyle name="Normal 32 2 8" xfId="16302" xr:uid="{00000000-0005-0000-0000-0000A73F0000}"/>
    <cellStyle name="Normal 32 2 9" xfId="16303" xr:uid="{00000000-0005-0000-0000-0000A83F0000}"/>
    <cellStyle name="Normal 32 3" xfId="16304" xr:uid="{00000000-0005-0000-0000-0000A93F0000}"/>
    <cellStyle name="Normal 32 4" xfId="16305" xr:uid="{00000000-0005-0000-0000-0000AA3F0000}"/>
    <cellStyle name="Normal 32 5" xfId="16306" xr:uid="{00000000-0005-0000-0000-0000AB3F0000}"/>
    <cellStyle name="Normal 32 6" xfId="16307" xr:uid="{00000000-0005-0000-0000-0000AC3F0000}"/>
    <cellStyle name="Normal 32 7" xfId="16308" xr:uid="{00000000-0005-0000-0000-0000AD3F0000}"/>
    <cellStyle name="Normal 32 8" xfId="16309" xr:uid="{00000000-0005-0000-0000-0000AE3F0000}"/>
    <cellStyle name="Normal 32 9" xfId="16310" xr:uid="{00000000-0005-0000-0000-0000AF3F0000}"/>
    <cellStyle name="Normal 33" xfId="16311" xr:uid="{00000000-0005-0000-0000-0000B03F0000}"/>
    <cellStyle name="Normal 33 10" xfId="16312" xr:uid="{00000000-0005-0000-0000-0000B13F0000}"/>
    <cellStyle name="Normal 33 11" xfId="16313" xr:uid="{00000000-0005-0000-0000-0000B23F0000}"/>
    <cellStyle name="Normal 33 12" xfId="16314" xr:uid="{00000000-0005-0000-0000-0000B33F0000}"/>
    <cellStyle name="Normal 33 13" xfId="16315" xr:uid="{00000000-0005-0000-0000-0000B43F0000}"/>
    <cellStyle name="Normal 33 14" xfId="16316" xr:uid="{00000000-0005-0000-0000-0000B53F0000}"/>
    <cellStyle name="Normal 33 15" xfId="16317" xr:uid="{00000000-0005-0000-0000-0000B63F0000}"/>
    <cellStyle name="Normal 33 16" xfId="16318" xr:uid="{00000000-0005-0000-0000-0000B73F0000}"/>
    <cellStyle name="Normal 33 17" xfId="16319" xr:uid="{00000000-0005-0000-0000-0000B83F0000}"/>
    <cellStyle name="Normal 33 18" xfId="16320" xr:uid="{00000000-0005-0000-0000-0000B93F0000}"/>
    <cellStyle name="Normal 33 19" xfId="16321" xr:uid="{00000000-0005-0000-0000-0000BA3F0000}"/>
    <cellStyle name="Normal 33 2" xfId="16322" xr:uid="{00000000-0005-0000-0000-0000BB3F0000}"/>
    <cellStyle name="Normal 33 2 10" xfId="16323" xr:uid="{00000000-0005-0000-0000-0000BC3F0000}"/>
    <cellStyle name="Normal 33 2 11" xfId="16324" xr:uid="{00000000-0005-0000-0000-0000BD3F0000}"/>
    <cellStyle name="Normal 33 2 12" xfId="16325" xr:uid="{00000000-0005-0000-0000-0000BE3F0000}"/>
    <cellStyle name="Normal 33 2 13" xfId="16326" xr:uid="{00000000-0005-0000-0000-0000BF3F0000}"/>
    <cellStyle name="Normal 33 2 14" xfId="16327" xr:uid="{00000000-0005-0000-0000-0000C03F0000}"/>
    <cellStyle name="Normal 33 2 15" xfId="16328" xr:uid="{00000000-0005-0000-0000-0000C13F0000}"/>
    <cellStyle name="Normal 33 2 16" xfId="16329" xr:uid="{00000000-0005-0000-0000-0000C23F0000}"/>
    <cellStyle name="Normal 33 2 17" xfId="16330" xr:uid="{00000000-0005-0000-0000-0000C33F0000}"/>
    <cellStyle name="Normal 33 2 18" xfId="16331" xr:uid="{00000000-0005-0000-0000-0000C43F0000}"/>
    <cellStyle name="Normal 33 2 2" xfId="16332" xr:uid="{00000000-0005-0000-0000-0000C53F0000}"/>
    <cellStyle name="Normal 33 2 3" xfId="16333" xr:uid="{00000000-0005-0000-0000-0000C63F0000}"/>
    <cellStyle name="Normal 33 2 4" xfId="16334" xr:uid="{00000000-0005-0000-0000-0000C73F0000}"/>
    <cellStyle name="Normal 33 2 5" xfId="16335" xr:uid="{00000000-0005-0000-0000-0000C83F0000}"/>
    <cellStyle name="Normal 33 2 6" xfId="16336" xr:uid="{00000000-0005-0000-0000-0000C93F0000}"/>
    <cellStyle name="Normal 33 2 7" xfId="16337" xr:uid="{00000000-0005-0000-0000-0000CA3F0000}"/>
    <cellStyle name="Normal 33 2 8" xfId="16338" xr:uid="{00000000-0005-0000-0000-0000CB3F0000}"/>
    <cellStyle name="Normal 33 2 9" xfId="16339" xr:uid="{00000000-0005-0000-0000-0000CC3F0000}"/>
    <cellStyle name="Normal 33 20" xfId="16340" xr:uid="{00000000-0005-0000-0000-0000CD3F0000}"/>
    <cellStyle name="Normal 33 20 2" xfId="16341" xr:uid="{00000000-0005-0000-0000-0000CE3F0000}"/>
    <cellStyle name="Normal 33 20 3" xfId="16342" xr:uid="{00000000-0005-0000-0000-0000CF3F0000}"/>
    <cellStyle name="Normal 33 20 4" xfId="16343" xr:uid="{00000000-0005-0000-0000-0000D03F0000}"/>
    <cellStyle name="Normal 33 20 5" xfId="16344" xr:uid="{00000000-0005-0000-0000-0000D13F0000}"/>
    <cellStyle name="Normal 33 21" xfId="16345" xr:uid="{00000000-0005-0000-0000-0000D23F0000}"/>
    <cellStyle name="Normal 33 22" xfId="16346" xr:uid="{00000000-0005-0000-0000-0000D33F0000}"/>
    <cellStyle name="Normal 33 23" xfId="16347" xr:uid="{00000000-0005-0000-0000-0000D43F0000}"/>
    <cellStyle name="Normal 33 3" xfId="16348" xr:uid="{00000000-0005-0000-0000-0000D53F0000}"/>
    <cellStyle name="Normal 33 4" xfId="16349" xr:uid="{00000000-0005-0000-0000-0000D63F0000}"/>
    <cellStyle name="Normal 33 5" xfId="16350" xr:uid="{00000000-0005-0000-0000-0000D73F0000}"/>
    <cellStyle name="Normal 33 6" xfId="16351" xr:uid="{00000000-0005-0000-0000-0000D83F0000}"/>
    <cellStyle name="Normal 33 7" xfId="16352" xr:uid="{00000000-0005-0000-0000-0000D93F0000}"/>
    <cellStyle name="Normal 33 8" xfId="16353" xr:uid="{00000000-0005-0000-0000-0000DA3F0000}"/>
    <cellStyle name="Normal 33 9" xfId="16354" xr:uid="{00000000-0005-0000-0000-0000DB3F0000}"/>
    <cellStyle name="Normal 34" xfId="16355" xr:uid="{00000000-0005-0000-0000-0000DC3F0000}"/>
    <cellStyle name="Normal 34 10" xfId="16356" xr:uid="{00000000-0005-0000-0000-0000DD3F0000}"/>
    <cellStyle name="Normal 34 11" xfId="16357" xr:uid="{00000000-0005-0000-0000-0000DE3F0000}"/>
    <cellStyle name="Normal 34 12" xfId="16358" xr:uid="{00000000-0005-0000-0000-0000DF3F0000}"/>
    <cellStyle name="Normal 34 13" xfId="16359" xr:uid="{00000000-0005-0000-0000-0000E03F0000}"/>
    <cellStyle name="Normal 34 14" xfId="16360" xr:uid="{00000000-0005-0000-0000-0000E13F0000}"/>
    <cellStyle name="Normal 34 15" xfId="16361" xr:uid="{00000000-0005-0000-0000-0000E23F0000}"/>
    <cellStyle name="Normal 34 16" xfId="16362" xr:uid="{00000000-0005-0000-0000-0000E33F0000}"/>
    <cellStyle name="Normal 34 17" xfId="16363" xr:uid="{00000000-0005-0000-0000-0000E43F0000}"/>
    <cellStyle name="Normal 34 18" xfId="16364" xr:uid="{00000000-0005-0000-0000-0000E53F0000}"/>
    <cellStyle name="Normal 34 19" xfId="16365" xr:uid="{00000000-0005-0000-0000-0000E63F0000}"/>
    <cellStyle name="Normal 34 2" xfId="16366" xr:uid="{00000000-0005-0000-0000-0000E73F0000}"/>
    <cellStyle name="Normal 34 2 10" xfId="16367" xr:uid="{00000000-0005-0000-0000-0000E83F0000}"/>
    <cellStyle name="Normal 34 2 11" xfId="16368" xr:uid="{00000000-0005-0000-0000-0000E93F0000}"/>
    <cellStyle name="Normal 34 2 12" xfId="16369" xr:uid="{00000000-0005-0000-0000-0000EA3F0000}"/>
    <cellStyle name="Normal 34 2 13" xfId="16370" xr:uid="{00000000-0005-0000-0000-0000EB3F0000}"/>
    <cellStyle name="Normal 34 2 14" xfId="16371" xr:uid="{00000000-0005-0000-0000-0000EC3F0000}"/>
    <cellStyle name="Normal 34 2 15" xfId="16372" xr:uid="{00000000-0005-0000-0000-0000ED3F0000}"/>
    <cellStyle name="Normal 34 2 16" xfId="16373" xr:uid="{00000000-0005-0000-0000-0000EE3F0000}"/>
    <cellStyle name="Normal 34 2 17" xfId="16374" xr:uid="{00000000-0005-0000-0000-0000EF3F0000}"/>
    <cellStyle name="Normal 34 2 18" xfId="16375" xr:uid="{00000000-0005-0000-0000-0000F03F0000}"/>
    <cellStyle name="Normal 34 2 19" xfId="16376" xr:uid="{00000000-0005-0000-0000-0000F13F0000}"/>
    <cellStyle name="Normal 34 2 2" xfId="16377" xr:uid="{00000000-0005-0000-0000-0000F23F0000}"/>
    <cellStyle name="Normal 34 2 2 10" xfId="16378" xr:uid="{00000000-0005-0000-0000-0000F33F0000}"/>
    <cellStyle name="Normal 34 2 2 11" xfId="16379" xr:uid="{00000000-0005-0000-0000-0000F43F0000}"/>
    <cellStyle name="Normal 34 2 2 12" xfId="16380" xr:uid="{00000000-0005-0000-0000-0000F53F0000}"/>
    <cellStyle name="Normal 34 2 2 13" xfId="16381" xr:uid="{00000000-0005-0000-0000-0000F63F0000}"/>
    <cellStyle name="Normal 34 2 2 14" xfId="16382" xr:uid="{00000000-0005-0000-0000-0000F73F0000}"/>
    <cellStyle name="Normal 34 2 2 15" xfId="16383" xr:uid="{00000000-0005-0000-0000-0000F83F0000}"/>
    <cellStyle name="Normal 34 2 2 16" xfId="16384" xr:uid="{00000000-0005-0000-0000-0000F93F0000}"/>
    <cellStyle name="Normal 34 2 2 17" xfId="16385" xr:uid="{00000000-0005-0000-0000-0000FA3F0000}"/>
    <cellStyle name="Normal 34 2 2 18" xfId="16386" xr:uid="{00000000-0005-0000-0000-0000FB3F0000}"/>
    <cellStyle name="Normal 34 2 2 19" xfId="16387" xr:uid="{00000000-0005-0000-0000-0000FC3F0000}"/>
    <cellStyle name="Normal 34 2 2 2" xfId="16388" xr:uid="{00000000-0005-0000-0000-0000FD3F0000}"/>
    <cellStyle name="Normal 34 2 2 2 10" xfId="16389" xr:uid="{00000000-0005-0000-0000-0000FE3F0000}"/>
    <cellStyle name="Normal 34 2 2 2 11" xfId="16390" xr:uid="{00000000-0005-0000-0000-0000FF3F0000}"/>
    <cellStyle name="Normal 34 2 2 2 12" xfId="16391" xr:uid="{00000000-0005-0000-0000-000000400000}"/>
    <cellStyle name="Normal 34 2 2 2 13" xfId="16392" xr:uid="{00000000-0005-0000-0000-000001400000}"/>
    <cellStyle name="Normal 34 2 2 2 14" xfId="16393" xr:uid="{00000000-0005-0000-0000-000002400000}"/>
    <cellStyle name="Normal 34 2 2 2 15" xfId="16394" xr:uid="{00000000-0005-0000-0000-000003400000}"/>
    <cellStyle name="Normal 34 2 2 2 16" xfId="16395" xr:uid="{00000000-0005-0000-0000-000004400000}"/>
    <cellStyle name="Normal 34 2 2 2 17" xfId="16396" xr:uid="{00000000-0005-0000-0000-000005400000}"/>
    <cellStyle name="Normal 34 2 2 2 18" xfId="16397" xr:uid="{00000000-0005-0000-0000-000006400000}"/>
    <cellStyle name="Normal 34 2 2 2 2" xfId="16398" xr:uid="{00000000-0005-0000-0000-000007400000}"/>
    <cellStyle name="Normal 34 2 2 2 3" xfId="16399" xr:uid="{00000000-0005-0000-0000-000008400000}"/>
    <cellStyle name="Normal 34 2 2 2 4" xfId="16400" xr:uid="{00000000-0005-0000-0000-000009400000}"/>
    <cellStyle name="Normal 34 2 2 2 5" xfId="16401" xr:uid="{00000000-0005-0000-0000-00000A400000}"/>
    <cellStyle name="Normal 34 2 2 2 6" xfId="16402" xr:uid="{00000000-0005-0000-0000-00000B400000}"/>
    <cellStyle name="Normal 34 2 2 2 7" xfId="16403" xr:uid="{00000000-0005-0000-0000-00000C400000}"/>
    <cellStyle name="Normal 34 2 2 2 8" xfId="16404" xr:uid="{00000000-0005-0000-0000-00000D400000}"/>
    <cellStyle name="Normal 34 2 2 2 9" xfId="16405" xr:uid="{00000000-0005-0000-0000-00000E400000}"/>
    <cellStyle name="Normal 34 2 2 3" xfId="16406" xr:uid="{00000000-0005-0000-0000-00000F400000}"/>
    <cellStyle name="Normal 34 2 2 4" xfId="16407" xr:uid="{00000000-0005-0000-0000-000010400000}"/>
    <cellStyle name="Normal 34 2 2 5" xfId="16408" xr:uid="{00000000-0005-0000-0000-000011400000}"/>
    <cellStyle name="Normal 34 2 2 6" xfId="16409" xr:uid="{00000000-0005-0000-0000-000012400000}"/>
    <cellStyle name="Normal 34 2 2 7" xfId="16410" xr:uid="{00000000-0005-0000-0000-000013400000}"/>
    <cellStyle name="Normal 34 2 2 8" xfId="16411" xr:uid="{00000000-0005-0000-0000-000014400000}"/>
    <cellStyle name="Normal 34 2 2 9" xfId="16412" xr:uid="{00000000-0005-0000-0000-000015400000}"/>
    <cellStyle name="Normal 34 2 20" xfId="16413" xr:uid="{00000000-0005-0000-0000-000016400000}"/>
    <cellStyle name="Normal 34 2 3" xfId="16414" xr:uid="{00000000-0005-0000-0000-000017400000}"/>
    <cellStyle name="Normal 34 2 3 10" xfId="16415" xr:uid="{00000000-0005-0000-0000-000018400000}"/>
    <cellStyle name="Normal 34 2 3 11" xfId="16416" xr:uid="{00000000-0005-0000-0000-000019400000}"/>
    <cellStyle name="Normal 34 2 3 12" xfId="16417" xr:uid="{00000000-0005-0000-0000-00001A400000}"/>
    <cellStyle name="Normal 34 2 3 13" xfId="16418" xr:uid="{00000000-0005-0000-0000-00001B400000}"/>
    <cellStyle name="Normal 34 2 3 14" xfId="16419" xr:uid="{00000000-0005-0000-0000-00001C400000}"/>
    <cellStyle name="Normal 34 2 3 15" xfId="16420" xr:uid="{00000000-0005-0000-0000-00001D400000}"/>
    <cellStyle name="Normal 34 2 3 16" xfId="16421" xr:uid="{00000000-0005-0000-0000-00001E400000}"/>
    <cellStyle name="Normal 34 2 3 17" xfId="16422" xr:uid="{00000000-0005-0000-0000-00001F400000}"/>
    <cellStyle name="Normal 34 2 3 18" xfId="16423" xr:uid="{00000000-0005-0000-0000-000020400000}"/>
    <cellStyle name="Normal 34 2 3 2" xfId="16424" xr:uid="{00000000-0005-0000-0000-000021400000}"/>
    <cellStyle name="Normal 34 2 3 3" xfId="16425" xr:uid="{00000000-0005-0000-0000-000022400000}"/>
    <cellStyle name="Normal 34 2 3 4" xfId="16426" xr:uid="{00000000-0005-0000-0000-000023400000}"/>
    <cellStyle name="Normal 34 2 3 5" xfId="16427" xr:uid="{00000000-0005-0000-0000-000024400000}"/>
    <cellStyle name="Normal 34 2 3 6" xfId="16428" xr:uid="{00000000-0005-0000-0000-000025400000}"/>
    <cellStyle name="Normal 34 2 3 7" xfId="16429" xr:uid="{00000000-0005-0000-0000-000026400000}"/>
    <cellStyle name="Normal 34 2 3 8" xfId="16430" xr:uid="{00000000-0005-0000-0000-000027400000}"/>
    <cellStyle name="Normal 34 2 3 9" xfId="16431" xr:uid="{00000000-0005-0000-0000-000028400000}"/>
    <cellStyle name="Normal 34 2 4" xfId="16432" xr:uid="{00000000-0005-0000-0000-000029400000}"/>
    <cellStyle name="Normal 34 2 5" xfId="16433" xr:uid="{00000000-0005-0000-0000-00002A400000}"/>
    <cellStyle name="Normal 34 2 6" xfId="16434" xr:uid="{00000000-0005-0000-0000-00002B400000}"/>
    <cellStyle name="Normal 34 2 7" xfId="16435" xr:uid="{00000000-0005-0000-0000-00002C400000}"/>
    <cellStyle name="Normal 34 2 8" xfId="16436" xr:uid="{00000000-0005-0000-0000-00002D400000}"/>
    <cellStyle name="Normal 34 2 9" xfId="16437" xr:uid="{00000000-0005-0000-0000-00002E400000}"/>
    <cellStyle name="Normal 34 20" xfId="16438" xr:uid="{00000000-0005-0000-0000-00002F400000}"/>
    <cellStyle name="Normal 34 21" xfId="16439" xr:uid="{00000000-0005-0000-0000-000030400000}"/>
    <cellStyle name="Normal 34 22" xfId="16440" xr:uid="{00000000-0005-0000-0000-000031400000}"/>
    <cellStyle name="Normal 34 23" xfId="16441" xr:uid="{00000000-0005-0000-0000-000032400000}"/>
    <cellStyle name="Normal 34 24" xfId="16442" xr:uid="{00000000-0005-0000-0000-000033400000}"/>
    <cellStyle name="Normal 34 25" xfId="16443" xr:uid="{00000000-0005-0000-0000-000034400000}"/>
    <cellStyle name="Normal 34 26" xfId="16444" xr:uid="{00000000-0005-0000-0000-000035400000}"/>
    <cellStyle name="Normal 34 3" xfId="16445" xr:uid="{00000000-0005-0000-0000-000036400000}"/>
    <cellStyle name="Normal 34 3 10" xfId="16446" xr:uid="{00000000-0005-0000-0000-000037400000}"/>
    <cellStyle name="Normal 34 3 11" xfId="16447" xr:uid="{00000000-0005-0000-0000-000038400000}"/>
    <cellStyle name="Normal 34 3 12" xfId="16448" xr:uid="{00000000-0005-0000-0000-000039400000}"/>
    <cellStyle name="Normal 34 3 13" xfId="16449" xr:uid="{00000000-0005-0000-0000-00003A400000}"/>
    <cellStyle name="Normal 34 3 14" xfId="16450" xr:uid="{00000000-0005-0000-0000-00003B400000}"/>
    <cellStyle name="Normal 34 3 15" xfId="16451" xr:uid="{00000000-0005-0000-0000-00003C400000}"/>
    <cellStyle name="Normal 34 3 16" xfId="16452" xr:uid="{00000000-0005-0000-0000-00003D400000}"/>
    <cellStyle name="Normal 34 3 17" xfId="16453" xr:uid="{00000000-0005-0000-0000-00003E400000}"/>
    <cellStyle name="Normal 34 3 18" xfId="16454" xr:uid="{00000000-0005-0000-0000-00003F400000}"/>
    <cellStyle name="Normal 34 3 19" xfId="16455" xr:uid="{00000000-0005-0000-0000-000040400000}"/>
    <cellStyle name="Normal 34 3 2" xfId="16456" xr:uid="{00000000-0005-0000-0000-000041400000}"/>
    <cellStyle name="Normal 34 3 2 2" xfId="16457" xr:uid="{00000000-0005-0000-0000-000042400000}"/>
    <cellStyle name="Normal 34 3 20" xfId="16458" xr:uid="{00000000-0005-0000-0000-000043400000}"/>
    <cellStyle name="Normal 34 3 3" xfId="16459" xr:uid="{00000000-0005-0000-0000-000044400000}"/>
    <cellStyle name="Normal 34 3 4" xfId="16460" xr:uid="{00000000-0005-0000-0000-000045400000}"/>
    <cellStyle name="Normal 34 3 5" xfId="16461" xr:uid="{00000000-0005-0000-0000-000046400000}"/>
    <cellStyle name="Normal 34 3 6" xfId="16462" xr:uid="{00000000-0005-0000-0000-000047400000}"/>
    <cellStyle name="Normal 34 3 7" xfId="16463" xr:uid="{00000000-0005-0000-0000-000048400000}"/>
    <cellStyle name="Normal 34 3 8" xfId="16464" xr:uid="{00000000-0005-0000-0000-000049400000}"/>
    <cellStyle name="Normal 34 3 9" xfId="16465" xr:uid="{00000000-0005-0000-0000-00004A400000}"/>
    <cellStyle name="Normal 34 4" xfId="16466" xr:uid="{00000000-0005-0000-0000-00004B400000}"/>
    <cellStyle name="Normal 34 4 10" xfId="16467" xr:uid="{00000000-0005-0000-0000-00004C400000}"/>
    <cellStyle name="Normal 34 4 11" xfId="16468" xr:uid="{00000000-0005-0000-0000-00004D400000}"/>
    <cellStyle name="Normal 34 4 12" xfId="16469" xr:uid="{00000000-0005-0000-0000-00004E400000}"/>
    <cellStyle name="Normal 34 4 13" xfId="16470" xr:uid="{00000000-0005-0000-0000-00004F400000}"/>
    <cellStyle name="Normal 34 4 14" xfId="16471" xr:uid="{00000000-0005-0000-0000-000050400000}"/>
    <cellStyle name="Normal 34 4 15" xfId="16472" xr:uid="{00000000-0005-0000-0000-000051400000}"/>
    <cellStyle name="Normal 34 4 16" xfId="16473" xr:uid="{00000000-0005-0000-0000-000052400000}"/>
    <cellStyle name="Normal 34 4 17" xfId="16474" xr:uid="{00000000-0005-0000-0000-000053400000}"/>
    <cellStyle name="Normal 34 4 18" xfId="16475" xr:uid="{00000000-0005-0000-0000-000054400000}"/>
    <cellStyle name="Normal 34 4 2" xfId="16476" xr:uid="{00000000-0005-0000-0000-000055400000}"/>
    <cellStyle name="Normal 34 4 3" xfId="16477" xr:uid="{00000000-0005-0000-0000-000056400000}"/>
    <cellStyle name="Normal 34 4 4" xfId="16478" xr:uid="{00000000-0005-0000-0000-000057400000}"/>
    <cellStyle name="Normal 34 4 5" xfId="16479" xr:uid="{00000000-0005-0000-0000-000058400000}"/>
    <cellStyle name="Normal 34 4 6" xfId="16480" xr:uid="{00000000-0005-0000-0000-000059400000}"/>
    <cellStyle name="Normal 34 4 7" xfId="16481" xr:uid="{00000000-0005-0000-0000-00005A400000}"/>
    <cellStyle name="Normal 34 4 8" xfId="16482" xr:uid="{00000000-0005-0000-0000-00005B400000}"/>
    <cellStyle name="Normal 34 4 9" xfId="16483" xr:uid="{00000000-0005-0000-0000-00005C400000}"/>
    <cellStyle name="Normal 34 5" xfId="16484" xr:uid="{00000000-0005-0000-0000-00005D400000}"/>
    <cellStyle name="Normal 34 5 10" xfId="16485" xr:uid="{00000000-0005-0000-0000-00005E400000}"/>
    <cellStyle name="Normal 34 5 11" xfId="16486" xr:uid="{00000000-0005-0000-0000-00005F400000}"/>
    <cellStyle name="Normal 34 5 12" xfId="16487" xr:uid="{00000000-0005-0000-0000-000060400000}"/>
    <cellStyle name="Normal 34 5 13" xfId="16488" xr:uid="{00000000-0005-0000-0000-000061400000}"/>
    <cellStyle name="Normal 34 5 14" xfId="16489" xr:uid="{00000000-0005-0000-0000-000062400000}"/>
    <cellStyle name="Normal 34 5 15" xfId="16490" xr:uid="{00000000-0005-0000-0000-000063400000}"/>
    <cellStyle name="Normal 34 5 16" xfId="16491" xr:uid="{00000000-0005-0000-0000-000064400000}"/>
    <cellStyle name="Normal 34 5 17" xfId="16492" xr:uid="{00000000-0005-0000-0000-000065400000}"/>
    <cellStyle name="Normal 34 5 18" xfId="16493" xr:uid="{00000000-0005-0000-0000-000066400000}"/>
    <cellStyle name="Normal 34 5 2" xfId="16494" xr:uid="{00000000-0005-0000-0000-000067400000}"/>
    <cellStyle name="Normal 34 5 3" xfId="16495" xr:uid="{00000000-0005-0000-0000-000068400000}"/>
    <cellStyle name="Normal 34 5 4" xfId="16496" xr:uid="{00000000-0005-0000-0000-000069400000}"/>
    <cellStyle name="Normal 34 5 5" xfId="16497" xr:uid="{00000000-0005-0000-0000-00006A400000}"/>
    <cellStyle name="Normal 34 5 6" xfId="16498" xr:uid="{00000000-0005-0000-0000-00006B400000}"/>
    <cellStyle name="Normal 34 5 7" xfId="16499" xr:uid="{00000000-0005-0000-0000-00006C400000}"/>
    <cellStyle name="Normal 34 5 8" xfId="16500" xr:uid="{00000000-0005-0000-0000-00006D400000}"/>
    <cellStyle name="Normal 34 5 9" xfId="16501" xr:uid="{00000000-0005-0000-0000-00006E400000}"/>
    <cellStyle name="Normal 34 6" xfId="16502" xr:uid="{00000000-0005-0000-0000-00006F400000}"/>
    <cellStyle name="Normal 34 6 10" xfId="16503" xr:uid="{00000000-0005-0000-0000-000070400000}"/>
    <cellStyle name="Normal 34 6 11" xfId="16504" xr:uid="{00000000-0005-0000-0000-000071400000}"/>
    <cellStyle name="Normal 34 6 12" xfId="16505" xr:uid="{00000000-0005-0000-0000-000072400000}"/>
    <cellStyle name="Normal 34 6 13" xfId="16506" xr:uid="{00000000-0005-0000-0000-000073400000}"/>
    <cellStyle name="Normal 34 6 14" xfId="16507" xr:uid="{00000000-0005-0000-0000-000074400000}"/>
    <cellStyle name="Normal 34 6 15" xfId="16508" xr:uid="{00000000-0005-0000-0000-000075400000}"/>
    <cellStyle name="Normal 34 6 16" xfId="16509" xr:uid="{00000000-0005-0000-0000-000076400000}"/>
    <cellStyle name="Normal 34 6 17" xfId="16510" xr:uid="{00000000-0005-0000-0000-000077400000}"/>
    <cellStyle name="Normal 34 6 18" xfId="16511" xr:uid="{00000000-0005-0000-0000-000078400000}"/>
    <cellStyle name="Normal 34 6 2" xfId="16512" xr:uid="{00000000-0005-0000-0000-000079400000}"/>
    <cellStyle name="Normal 34 6 3" xfId="16513" xr:uid="{00000000-0005-0000-0000-00007A400000}"/>
    <cellStyle name="Normal 34 6 4" xfId="16514" xr:uid="{00000000-0005-0000-0000-00007B400000}"/>
    <cellStyle name="Normal 34 6 5" xfId="16515" xr:uid="{00000000-0005-0000-0000-00007C400000}"/>
    <cellStyle name="Normal 34 6 6" xfId="16516" xr:uid="{00000000-0005-0000-0000-00007D400000}"/>
    <cellStyle name="Normal 34 6 7" xfId="16517" xr:uid="{00000000-0005-0000-0000-00007E400000}"/>
    <cellStyle name="Normal 34 6 8" xfId="16518" xr:uid="{00000000-0005-0000-0000-00007F400000}"/>
    <cellStyle name="Normal 34 6 9" xfId="16519" xr:uid="{00000000-0005-0000-0000-000080400000}"/>
    <cellStyle name="Normal 34 7" xfId="16520" xr:uid="{00000000-0005-0000-0000-000081400000}"/>
    <cellStyle name="Normal 34 7 10" xfId="16521" xr:uid="{00000000-0005-0000-0000-000082400000}"/>
    <cellStyle name="Normal 34 7 11" xfId="16522" xr:uid="{00000000-0005-0000-0000-000083400000}"/>
    <cellStyle name="Normal 34 7 12" xfId="16523" xr:uid="{00000000-0005-0000-0000-000084400000}"/>
    <cellStyle name="Normal 34 7 13" xfId="16524" xr:uid="{00000000-0005-0000-0000-000085400000}"/>
    <cellStyle name="Normal 34 7 14" xfId="16525" xr:uid="{00000000-0005-0000-0000-000086400000}"/>
    <cellStyle name="Normal 34 7 15" xfId="16526" xr:uid="{00000000-0005-0000-0000-000087400000}"/>
    <cellStyle name="Normal 34 7 16" xfId="16527" xr:uid="{00000000-0005-0000-0000-000088400000}"/>
    <cellStyle name="Normal 34 7 17" xfId="16528" xr:uid="{00000000-0005-0000-0000-000089400000}"/>
    <cellStyle name="Normal 34 7 18" xfId="16529" xr:uid="{00000000-0005-0000-0000-00008A400000}"/>
    <cellStyle name="Normal 34 7 2" xfId="16530" xr:uid="{00000000-0005-0000-0000-00008B400000}"/>
    <cellStyle name="Normal 34 7 3" xfId="16531" xr:uid="{00000000-0005-0000-0000-00008C400000}"/>
    <cellStyle name="Normal 34 7 4" xfId="16532" xr:uid="{00000000-0005-0000-0000-00008D400000}"/>
    <cellStyle name="Normal 34 7 5" xfId="16533" xr:uid="{00000000-0005-0000-0000-00008E400000}"/>
    <cellStyle name="Normal 34 7 6" xfId="16534" xr:uid="{00000000-0005-0000-0000-00008F400000}"/>
    <cellStyle name="Normal 34 7 7" xfId="16535" xr:uid="{00000000-0005-0000-0000-000090400000}"/>
    <cellStyle name="Normal 34 7 8" xfId="16536" xr:uid="{00000000-0005-0000-0000-000091400000}"/>
    <cellStyle name="Normal 34 7 9" xfId="16537" xr:uid="{00000000-0005-0000-0000-000092400000}"/>
    <cellStyle name="Normal 34 8" xfId="16538" xr:uid="{00000000-0005-0000-0000-000093400000}"/>
    <cellStyle name="Normal 34 8 10" xfId="16539" xr:uid="{00000000-0005-0000-0000-000094400000}"/>
    <cellStyle name="Normal 34 8 11" xfId="16540" xr:uid="{00000000-0005-0000-0000-000095400000}"/>
    <cellStyle name="Normal 34 8 12" xfId="16541" xr:uid="{00000000-0005-0000-0000-000096400000}"/>
    <cellStyle name="Normal 34 8 13" xfId="16542" xr:uid="{00000000-0005-0000-0000-000097400000}"/>
    <cellStyle name="Normal 34 8 14" xfId="16543" xr:uid="{00000000-0005-0000-0000-000098400000}"/>
    <cellStyle name="Normal 34 8 15" xfId="16544" xr:uid="{00000000-0005-0000-0000-000099400000}"/>
    <cellStyle name="Normal 34 8 16" xfId="16545" xr:uid="{00000000-0005-0000-0000-00009A400000}"/>
    <cellStyle name="Normal 34 8 17" xfId="16546" xr:uid="{00000000-0005-0000-0000-00009B400000}"/>
    <cellStyle name="Normal 34 8 18" xfId="16547" xr:uid="{00000000-0005-0000-0000-00009C400000}"/>
    <cellStyle name="Normal 34 8 2" xfId="16548" xr:uid="{00000000-0005-0000-0000-00009D400000}"/>
    <cellStyle name="Normal 34 8 3" xfId="16549" xr:uid="{00000000-0005-0000-0000-00009E400000}"/>
    <cellStyle name="Normal 34 8 4" xfId="16550" xr:uid="{00000000-0005-0000-0000-00009F400000}"/>
    <cellStyle name="Normal 34 8 5" xfId="16551" xr:uid="{00000000-0005-0000-0000-0000A0400000}"/>
    <cellStyle name="Normal 34 8 6" xfId="16552" xr:uid="{00000000-0005-0000-0000-0000A1400000}"/>
    <cellStyle name="Normal 34 8 7" xfId="16553" xr:uid="{00000000-0005-0000-0000-0000A2400000}"/>
    <cellStyle name="Normal 34 8 8" xfId="16554" xr:uid="{00000000-0005-0000-0000-0000A3400000}"/>
    <cellStyle name="Normal 34 8 9" xfId="16555" xr:uid="{00000000-0005-0000-0000-0000A4400000}"/>
    <cellStyle name="Normal 34 9" xfId="16556" xr:uid="{00000000-0005-0000-0000-0000A5400000}"/>
    <cellStyle name="Normal 34 9 2" xfId="16557" xr:uid="{00000000-0005-0000-0000-0000A6400000}"/>
    <cellStyle name="Normal 34_1460 Sua" xfId="16558" xr:uid="{00000000-0005-0000-0000-0000A7400000}"/>
    <cellStyle name="Normal 35" xfId="16559" xr:uid="{00000000-0005-0000-0000-0000A8400000}"/>
    <cellStyle name="Normal 35 10" xfId="16560" xr:uid="{00000000-0005-0000-0000-0000A9400000}"/>
    <cellStyle name="Normal 35 11" xfId="16561" xr:uid="{00000000-0005-0000-0000-0000AA400000}"/>
    <cellStyle name="Normal 35 12" xfId="16562" xr:uid="{00000000-0005-0000-0000-0000AB400000}"/>
    <cellStyle name="Normal 35 13" xfId="16563" xr:uid="{00000000-0005-0000-0000-0000AC400000}"/>
    <cellStyle name="Normal 35 14" xfId="16564" xr:uid="{00000000-0005-0000-0000-0000AD400000}"/>
    <cellStyle name="Normal 35 15" xfId="16565" xr:uid="{00000000-0005-0000-0000-0000AE400000}"/>
    <cellStyle name="Normal 35 16" xfId="16566" xr:uid="{00000000-0005-0000-0000-0000AF400000}"/>
    <cellStyle name="Normal 35 17" xfId="16567" xr:uid="{00000000-0005-0000-0000-0000B0400000}"/>
    <cellStyle name="Normal 35 18" xfId="16568" xr:uid="{00000000-0005-0000-0000-0000B1400000}"/>
    <cellStyle name="Normal 35 19" xfId="16569" xr:uid="{00000000-0005-0000-0000-0000B2400000}"/>
    <cellStyle name="Normal 35 2" xfId="16570" xr:uid="{00000000-0005-0000-0000-0000B3400000}"/>
    <cellStyle name="Normal 35 2 10" xfId="16571" xr:uid="{00000000-0005-0000-0000-0000B4400000}"/>
    <cellStyle name="Normal 35 2 11" xfId="16572" xr:uid="{00000000-0005-0000-0000-0000B5400000}"/>
    <cellStyle name="Normal 35 2 12" xfId="16573" xr:uid="{00000000-0005-0000-0000-0000B6400000}"/>
    <cellStyle name="Normal 35 2 13" xfId="16574" xr:uid="{00000000-0005-0000-0000-0000B7400000}"/>
    <cellStyle name="Normal 35 2 14" xfId="16575" xr:uid="{00000000-0005-0000-0000-0000B8400000}"/>
    <cellStyle name="Normal 35 2 15" xfId="16576" xr:uid="{00000000-0005-0000-0000-0000B9400000}"/>
    <cellStyle name="Normal 35 2 16" xfId="16577" xr:uid="{00000000-0005-0000-0000-0000BA400000}"/>
    <cellStyle name="Normal 35 2 17" xfId="16578" xr:uid="{00000000-0005-0000-0000-0000BB400000}"/>
    <cellStyle name="Normal 35 2 18" xfId="16579" xr:uid="{00000000-0005-0000-0000-0000BC400000}"/>
    <cellStyle name="Normal 35 2 2" xfId="16580" xr:uid="{00000000-0005-0000-0000-0000BD400000}"/>
    <cellStyle name="Normal 35 2 3" xfId="16581" xr:uid="{00000000-0005-0000-0000-0000BE400000}"/>
    <cellStyle name="Normal 35 2 4" xfId="16582" xr:uid="{00000000-0005-0000-0000-0000BF400000}"/>
    <cellStyle name="Normal 35 2 5" xfId="16583" xr:uid="{00000000-0005-0000-0000-0000C0400000}"/>
    <cellStyle name="Normal 35 2 6" xfId="16584" xr:uid="{00000000-0005-0000-0000-0000C1400000}"/>
    <cellStyle name="Normal 35 2 7" xfId="16585" xr:uid="{00000000-0005-0000-0000-0000C2400000}"/>
    <cellStyle name="Normal 35 2 8" xfId="16586" xr:uid="{00000000-0005-0000-0000-0000C3400000}"/>
    <cellStyle name="Normal 35 2 9" xfId="16587" xr:uid="{00000000-0005-0000-0000-0000C4400000}"/>
    <cellStyle name="Normal 35 20" xfId="16588" xr:uid="{00000000-0005-0000-0000-0000C5400000}"/>
    <cellStyle name="Normal 35 21" xfId="16589" xr:uid="{00000000-0005-0000-0000-0000C6400000}"/>
    <cellStyle name="Normal 35 22" xfId="16590" xr:uid="{00000000-0005-0000-0000-0000C7400000}"/>
    <cellStyle name="Normal 35 3" xfId="16591" xr:uid="{00000000-0005-0000-0000-0000C8400000}"/>
    <cellStyle name="Normal 35 3 10" xfId="16592" xr:uid="{00000000-0005-0000-0000-0000C9400000}"/>
    <cellStyle name="Normal 35 3 11" xfId="16593" xr:uid="{00000000-0005-0000-0000-0000CA400000}"/>
    <cellStyle name="Normal 35 3 12" xfId="16594" xr:uid="{00000000-0005-0000-0000-0000CB400000}"/>
    <cellStyle name="Normal 35 3 13" xfId="16595" xr:uid="{00000000-0005-0000-0000-0000CC400000}"/>
    <cellStyle name="Normal 35 3 14" xfId="16596" xr:uid="{00000000-0005-0000-0000-0000CD400000}"/>
    <cellStyle name="Normal 35 3 15" xfId="16597" xr:uid="{00000000-0005-0000-0000-0000CE400000}"/>
    <cellStyle name="Normal 35 3 16" xfId="16598" xr:uid="{00000000-0005-0000-0000-0000CF400000}"/>
    <cellStyle name="Normal 35 3 17" xfId="16599" xr:uid="{00000000-0005-0000-0000-0000D0400000}"/>
    <cellStyle name="Normal 35 3 18" xfId="16600" xr:uid="{00000000-0005-0000-0000-0000D1400000}"/>
    <cellStyle name="Normal 35 3 2" xfId="16601" xr:uid="{00000000-0005-0000-0000-0000D2400000}"/>
    <cellStyle name="Normal 35 3 3" xfId="16602" xr:uid="{00000000-0005-0000-0000-0000D3400000}"/>
    <cellStyle name="Normal 35 3 4" xfId="16603" xr:uid="{00000000-0005-0000-0000-0000D4400000}"/>
    <cellStyle name="Normal 35 3 5" xfId="16604" xr:uid="{00000000-0005-0000-0000-0000D5400000}"/>
    <cellStyle name="Normal 35 3 6" xfId="16605" xr:uid="{00000000-0005-0000-0000-0000D6400000}"/>
    <cellStyle name="Normal 35 3 7" xfId="16606" xr:uid="{00000000-0005-0000-0000-0000D7400000}"/>
    <cellStyle name="Normal 35 3 8" xfId="16607" xr:uid="{00000000-0005-0000-0000-0000D8400000}"/>
    <cellStyle name="Normal 35 3 9" xfId="16608" xr:uid="{00000000-0005-0000-0000-0000D9400000}"/>
    <cellStyle name="Normal 35 4" xfId="16609" xr:uid="{00000000-0005-0000-0000-0000DA400000}"/>
    <cellStyle name="Normal 35 4 10" xfId="16610" xr:uid="{00000000-0005-0000-0000-0000DB400000}"/>
    <cellStyle name="Normal 35 4 11" xfId="16611" xr:uid="{00000000-0005-0000-0000-0000DC400000}"/>
    <cellStyle name="Normal 35 4 12" xfId="16612" xr:uid="{00000000-0005-0000-0000-0000DD400000}"/>
    <cellStyle name="Normal 35 4 13" xfId="16613" xr:uid="{00000000-0005-0000-0000-0000DE400000}"/>
    <cellStyle name="Normal 35 4 14" xfId="16614" xr:uid="{00000000-0005-0000-0000-0000DF400000}"/>
    <cellStyle name="Normal 35 4 15" xfId="16615" xr:uid="{00000000-0005-0000-0000-0000E0400000}"/>
    <cellStyle name="Normal 35 4 16" xfId="16616" xr:uid="{00000000-0005-0000-0000-0000E1400000}"/>
    <cellStyle name="Normal 35 4 17" xfId="16617" xr:uid="{00000000-0005-0000-0000-0000E2400000}"/>
    <cellStyle name="Normal 35 4 18" xfId="16618" xr:uid="{00000000-0005-0000-0000-0000E3400000}"/>
    <cellStyle name="Normal 35 4 2" xfId="16619" xr:uid="{00000000-0005-0000-0000-0000E4400000}"/>
    <cellStyle name="Normal 35 4 3" xfId="16620" xr:uid="{00000000-0005-0000-0000-0000E5400000}"/>
    <cellStyle name="Normal 35 4 4" xfId="16621" xr:uid="{00000000-0005-0000-0000-0000E6400000}"/>
    <cellStyle name="Normal 35 4 5" xfId="16622" xr:uid="{00000000-0005-0000-0000-0000E7400000}"/>
    <cellStyle name="Normal 35 4 6" xfId="16623" xr:uid="{00000000-0005-0000-0000-0000E8400000}"/>
    <cellStyle name="Normal 35 4 7" xfId="16624" xr:uid="{00000000-0005-0000-0000-0000E9400000}"/>
    <cellStyle name="Normal 35 4 8" xfId="16625" xr:uid="{00000000-0005-0000-0000-0000EA400000}"/>
    <cellStyle name="Normal 35 4 9" xfId="16626" xr:uid="{00000000-0005-0000-0000-0000EB400000}"/>
    <cellStyle name="Normal 35 5" xfId="16627" xr:uid="{00000000-0005-0000-0000-0000EC400000}"/>
    <cellStyle name="Normal 35 5 10" xfId="16628" xr:uid="{00000000-0005-0000-0000-0000ED400000}"/>
    <cellStyle name="Normal 35 5 11" xfId="16629" xr:uid="{00000000-0005-0000-0000-0000EE400000}"/>
    <cellStyle name="Normal 35 5 12" xfId="16630" xr:uid="{00000000-0005-0000-0000-0000EF400000}"/>
    <cellStyle name="Normal 35 5 13" xfId="16631" xr:uid="{00000000-0005-0000-0000-0000F0400000}"/>
    <cellStyle name="Normal 35 5 14" xfId="16632" xr:uid="{00000000-0005-0000-0000-0000F1400000}"/>
    <cellStyle name="Normal 35 5 15" xfId="16633" xr:uid="{00000000-0005-0000-0000-0000F2400000}"/>
    <cellStyle name="Normal 35 5 16" xfId="16634" xr:uid="{00000000-0005-0000-0000-0000F3400000}"/>
    <cellStyle name="Normal 35 5 17" xfId="16635" xr:uid="{00000000-0005-0000-0000-0000F4400000}"/>
    <cellStyle name="Normal 35 5 18" xfId="16636" xr:uid="{00000000-0005-0000-0000-0000F5400000}"/>
    <cellStyle name="Normal 35 5 2" xfId="16637" xr:uid="{00000000-0005-0000-0000-0000F6400000}"/>
    <cellStyle name="Normal 35 5 3" xfId="16638" xr:uid="{00000000-0005-0000-0000-0000F7400000}"/>
    <cellStyle name="Normal 35 5 4" xfId="16639" xr:uid="{00000000-0005-0000-0000-0000F8400000}"/>
    <cellStyle name="Normal 35 5 5" xfId="16640" xr:uid="{00000000-0005-0000-0000-0000F9400000}"/>
    <cellStyle name="Normal 35 5 6" xfId="16641" xr:uid="{00000000-0005-0000-0000-0000FA400000}"/>
    <cellStyle name="Normal 35 5 7" xfId="16642" xr:uid="{00000000-0005-0000-0000-0000FB400000}"/>
    <cellStyle name="Normal 35 5 8" xfId="16643" xr:uid="{00000000-0005-0000-0000-0000FC400000}"/>
    <cellStyle name="Normal 35 5 9" xfId="16644" xr:uid="{00000000-0005-0000-0000-0000FD400000}"/>
    <cellStyle name="Normal 35 6" xfId="16645" xr:uid="{00000000-0005-0000-0000-0000FE400000}"/>
    <cellStyle name="Normal 35 7" xfId="16646" xr:uid="{00000000-0005-0000-0000-0000FF400000}"/>
    <cellStyle name="Normal 35 8" xfId="16647" xr:uid="{00000000-0005-0000-0000-000000410000}"/>
    <cellStyle name="Normal 35 9" xfId="16648" xr:uid="{00000000-0005-0000-0000-000001410000}"/>
    <cellStyle name="Normal 36" xfId="16649" xr:uid="{00000000-0005-0000-0000-000002410000}"/>
    <cellStyle name="Normal 36 10" xfId="16650" xr:uid="{00000000-0005-0000-0000-000003410000}"/>
    <cellStyle name="Normal 36 11" xfId="16651" xr:uid="{00000000-0005-0000-0000-000004410000}"/>
    <cellStyle name="Normal 36 12" xfId="16652" xr:uid="{00000000-0005-0000-0000-000005410000}"/>
    <cellStyle name="Normal 36 13" xfId="16653" xr:uid="{00000000-0005-0000-0000-000006410000}"/>
    <cellStyle name="Normal 36 14" xfId="16654" xr:uid="{00000000-0005-0000-0000-000007410000}"/>
    <cellStyle name="Normal 36 15" xfId="16655" xr:uid="{00000000-0005-0000-0000-000008410000}"/>
    <cellStyle name="Normal 36 16" xfId="16656" xr:uid="{00000000-0005-0000-0000-000009410000}"/>
    <cellStyle name="Normal 36 17" xfId="16657" xr:uid="{00000000-0005-0000-0000-00000A410000}"/>
    <cellStyle name="Normal 36 18" xfId="16658" xr:uid="{00000000-0005-0000-0000-00000B410000}"/>
    <cellStyle name="Normal 36 2" xfId="16659" xr:uid="{00000000-0005-0000-0000-00000C410000}"/>
    <cellStyle name="Normal 36 3" xfId="16660" xr:uid="{00000000-0005-0000-0000-00000D410000}"/>
    <cellStyle name="Normal 36 4" xfId="16661" xr:uid="{00000000-0005-0000-0000-00000E410000}"/>
    <cellStyle name="Normal 36 5" xfId="16662" xr:uid="{00000000-0005-0000-0000-00000F410000}"/>
    <cellStyle name="Normal 36 6" xfId="16663" xr:uid="{00000000-0005-0000-0000-000010410000}"/>
    <cellStyle name="Normal 36 7" xfId="16664" xr:uid="{00000000-0005-0000-0000-000011410000}"/>
    <cellStyle name="Normal 36 8" xfId="16665" xr:uid="{00000000-0005-0000-0000-000012410000}"/>
    <cellStyle name="Normal 36 9" xfId="16666" xr:uid="{00000000-0005-0000-0000-000013410000}"/>
    <cellStyle name="Normal 37" xfId="16667" xr:uid="{00000000-0005-0000-0000-000014410000}"/>
    <cellStyle name="Normal 37 10" xfId="16668" xr:uid="{00000000-0005-0000-0000-000015410000}"/>
    <cellStyle name="Normal 37 11" xfId="16669" xr:uid="{00000000-0005-0000-0000-000016410000}"/>
    <cellStyle name="Normal 37 12" xfId="16670" xr:uid="{00000000-0005-0000-0000-000017410000}"/>
    <cellStyle name="Normal 37 13" xfId="16671" xr:uid="{00000000-0005-0000-0000-000018410000}"/>
    <cellStyle name="Normal 37 14" xfId="16672" xr:uid="{00000000-0005-0000-0000-000019410000}"/>
    <cellStyle name="Normal 37 15" xfId="16673" xr:uid="{00000000-0005-0000-0000-00001A410000}"/>
    <cellStyle name="Normal 37 16" xfId="16674" xr:uid="{00000000-0005-0000-0000-00001B410000}"/>
    <cellStyle name="Normal 37 17" xfId="16675" xr:uid="{00000000-0005-0000-0000-00001C410000}"/>
    <cellStyle name="Normal 37 18" xfId="16676" xr:uid="{00000000-0005-0000-0000-00001D410000}"/>
    <cellStyle name="Normal 37 19" xfId="16677" xr:uid="{00000000-0005-0000-0000-00001E410000}"/>
    <cellStyle name="Normal 37 2" xfId="16678" xr:uid="{00000000-0005-0000-0000-00001F410000}"/>
    <cellStyle name="Normal 37 2 10" xfId="16679" xr:uid="{00000000-0005-0000-0000-000020410000}"/>
    <cellStyle name="Normal 37 2 11" xfId="16680" xr:uid="{00000000-0005-0000-0000-000021410000}"/>
    <cellStyle name="Normal 37 2 12" xfId="16681" xr:uid="{00000000-0005-0000-0000-000022410000}"/>
    <cellStyle name="Normal 37 2 13" xfId="16682" xr:uid="{00000000-0005-0000-0000-000023410000}"/>
    <cellStyle name="Normal 37 2 14" xfId="16683" xr:uid="{00000000-0005-0000-0000-000024410000}"/>
    <cellStyle name="Normal 37 2 15" xfId="16684" xr:uid="{00000000-0005-0000-0000-000025410000}"/>
    <cellStyle name="Normal 37 2 16" xfId="16685" xr:uid="{00000000-0005-0000-0000-000026410000}"/>
    <cellStyle name="Normal 37 2 17" xfId="16686" xr:uid="{00000000-0005-0000-0000-000027410000}"/>
    <cellStyle name="Normal 37 2 18" xfId="16687" xr:uid="{00000000-0005-0000-0000-000028410000}"/>
    <cellStyle name="Normal 37 2 2" xfId="16688" xr:uid="{00000000-0005-0000-0000-000029410000}"/>
    <cellStyle name="Normal 37 2 3" xfId="16689" xr:uid="{00000000-0005-0000-0000-00002A410000}"/>
    <cellStyle name="Normal 37 2 4" xfId="16690" xr:uid="{00000000-0005-0000-0000-00002B410000}"/>
    <cellStyle name="Normal 37 2 5" xfId="16691" xr:uid="{00000000-0005-0000-0000-00002C410000}"/>
    <cellStyle name="Normal 37 2 6" xfId="16692" xr:uid="{00000000-0005-0000-0000-00002D410000}"/>
    <cellStyle name="Normal 37 2 7" xfId="16693" xr:uid="{00000000-0005-0000-0000-00002E410000}"/>
    <cellStyle name="Normal 37 2 8" xfId="16694" xr:uid="{00000000-0005-0000-0000-00002F410000}"/>
    <cellStyle name="Normal 37 2 9" xfId="16695" xr:uid="{00000000-0005-0000-0000-000030410000}"/>
    <cellStyle name="Normal 37 3" xfId="16696" xr:uid="{00000000-0005-0000-0000-000031410000}"/>
    <cellStyle name="Normal 37 3 2" xfId="16697" xr:uid="{00000000-0005-0000-0000-000032410000}"/>
    <cellStyle name="Normal 37 4" xfId="16698" xr:uid="{00000000-0005-0000-0000-000033410000}"/>
    <cellStyle name="Normal 37 5" xfId="16699" xr:uid="{00000000-0005-0000-0000-000034410000}"/>
    <cellStyle name="Normal 37 6" xfId="16700" xr:uid="{00000000-0005-0000-0000-000035410000}"/>
    <cellStyle name="Normal 37 7" xfId="16701" xr:uid="{00000000-0005-0000-0000-000036410000}"/>
    <cellStyle name="Normal 37 8" xfId="16702" xr:uid="{00000000-0005-0000-0000-000037410000}"/>
    <cellStyle name="Normal 37 9" xfId="16703" xr:uid="{00000000-0005-0000-0000-000038410000}"/>
    <cellStyle name="Normal 38" xfId="16704" xr:uid="{00000000-0005-0000-0000-000039410000}"/>
    <cellStyle name="Normal 38 10" xfId="16705" xr:uid="{00000000-0005-0000-0000-00003A410000}"/>
    <cellStyle name="Normal 38 11" xfId="16706" xr:uid="{00000000-0005-0000-0000-00003B410000}"/>
    <cellStyle name="Normal 38 12" xfId="16707" xr:uid="{00000000-0005-0000-0000-00003C410000}"/>
    <cellStyle name="Normal 38 13" xfId="16708" xr:uid="{00000000-0005-0000-0000-00003D410000}"/>
    <cellStyle name="Normal 38 14" xfId="16709" xr:uid="{00000000-0005-0000-0000-00003E410000}"/>
    <cellStyle name="Normal 38 15" xfId="16710" xr:uid="{00000000-0005-0000-0000-00003F410000}"/>
    <cellStyle name="Normal 38 16" xfId="16711" xr:uid="{00000000-0005-0000-0000-000040410000}"/>
    <cellStyle name="Normal 38 17" xfId="16712" xr:uid="{00000000-0005-0000-0000-000041410000}"/>
    <cellStyle name="Normal 38 18" xfId="16713" xr:uid="{00000000-0005-0000-0000-000042410000}"/>
    <cellStyle name="Normal 38 2" xfId="16714" xr:uid="{00000000-0005-0000-0000-000043410000}"/>
    <cellStyle name="Normal 38 2 2" xfId="16715" xr:uid="{00000000-0005-0000-0000-000044410000}"/>
    <cellStyle name="Normal 38 3" xfId="16716" xr:uid="{00000000-0005-0000-0000-000045410000}"/>
    <cellStyle name="Normal 38 4" xfId="16717" xr:uid="{00000000-0005-0000-0000-000046410000}"/>
    <cellStyle name="Normal 38 5" xfId="16718" xr:uid="{00000000-0005-0000-0000-000047410000}"/>
    <cellStyle name="Normal 38 6" xfId="16719" xr:uid="{00000000-0005-0000-0000-000048410000}"/>
    <cellStyle name="Normal 38 7" xfId="16720" xr:uid="{00000000-0005-0000-0000-000049410000}"/>
    <cellStyle name="Normal 38 8" xfId="16721" xr:uid="{00000000-0005-0000-0000-00004A410000}"/>
    <cellStyle name="Normal 38 9" xfId="16722" xr:uid="{00000000-0005-0000-0000-00004B410000}"/>
    <cellStyle name="Normal 39" xfId="16723" xr:uid="{00000000-0005-0000-0000-00004C410000}"/>
    <cellStyle name="Normal 39 10" xfId="16724" xr:uid="{00000000-0005-0000-0000-00004D410000}"/>
    <cellStyle name="Normal 39 11" xfId="16725" xr:uid="{00000000-0005-0000-0000-00004E410000}"/>
    <cellStyle name="Normal 39 12" xfId="16726" xr:uid="{00000000-0005-0000-0000-00004F410000}"/>
    <cellStyle name="Normal 39 13" xfId="16727" xr:uid="{00000000-0005-0000-0000-000050410000}"/>
    <cellStyle name="Normal 39 14" xfId="16728" xr:uid="{00000000-0005-0000-0000-000051410000}"/>
    <cellStyle name="Normal 39 15" xfId="16729" xr:uid="{00000000-0005-0000-0000-000052410000}"/>
    <cellStyle name="Normal 39 16" xfId="16730" xr:uid="{00000000-0005-0000-0000-000053410000}"/>
    <cellStyle name="Normal 39 17" xfId="16731" xr:uid="{00000000-0005-0000-0000-000054410000}"/>
    <cellStyle name="Normal 39 18" xfId="16732" xr:uid="{00000000-0005-0000-0000-000055410000}"/>
    <cellStyle name="Normal 39 19" xfId="16733" xr:uid="{00000000-0005-0000-0000-000056410000}"/>
    <cellStyle name="Normal 39 2" xfId="16734" xr:uid="{00000000-0005-0000-0000-000057410000}"/>
    <cellStyle name="Normal 39 2 10" xfId="16735" xr:uid="{00000000-0005-0000-0000-000058410000}"/>
    <cellStyle name="Normal 39 2 11" xfId="16736" xr:uid="{00000000-0005-0000-0000-000059410000}"/>
    <cellStyle name="Normal 39 2 12" xfId="16737" xr:uid="{00000000-0005-0000-0000-00005A410000}"/>
    <cellStyle name="Normal 39 2 13" xfId="16738" xr:uid="{00000000-0005-0000-0000-00005B410000}"/>
    <cellStyle name="Normal 39 2 14" xfId="16739" xr:uid="{00000000-0005-0000-0000-00005C410000}"/>
    <cellStyle name="Normal 39 2 15" xfId="16740" xr:uid="{00000000-0005-0000-0000-00005D410000}"/>
    <cellStyle name="Normal 39 2 16" xfId="16741" xr:uid="{00000000-0005-0000-0000-00005E410000}"/>
    <cellStyle name="Normal 39 2 17" xfId="16742" xr:uid="{00000000-0005-0000-0000-00005F410000}"/>
    <cellStyle name="Normal 39 2 18" xfId="16743" xr:uid="{00000000-0005-0000-0000-000060410000}"/>
    <cellStyle name="Normal 39 2 19" xfId="16744" xr:uid="{00000000-0005-0000-0000-000061410000}"/>
    <cellStyle name="Normal 39 2 2" xfId="16745" xr:uid="{00000000-0005-0000-0000-000062410000}"/>
    <cellStyle name="Normal 39 2 3" xfId="16746" xr:uid="{00000000-0005-0000-0000-000063410000}"/>
    <cellStyle name="Normal 39 2 4" xfId="16747" xr:uid="{00000000-0005-0000-0000-000064410000}"/>
    <cellStyle name="Normal 39 2 5" xfId="16748" xr:uid="{00000000-0005-0000-0000-000065410000}"/>
    <cellStyle name="Normal 39 2 6" xfId="16749" xr:uid="{00000000-0005-0000-0000-000066410000}"/>
    <cellStyle name="Normal 39 2 7" xfId="16750" xr:uid="{00000000-0005-0000-0000-000067410000}"/>
    <cellStyle name="Normal 39 2 8" xfId="16751" xr:uid="{00000000-0005-0000-0000-000068410000}"/>
    <cellStyle name="Normal 39 2 9" xfId="16752" xr:uid="{00000000-0005-0000-0000-000069410000}"/>
    <cellStyle name="Normal 39 20" xfId="16753" xr:uid="{00000000-0005-0000-0000-00006A410000}"/>
    <cellStyle name="Normal 39 21" xfId="16754" xr:uid="{00000000-0005-0000-0000-00006B410000}"/>
    <cellStyle name="Normal 39 21 2" xfId="16755" xr:uid="{00000000-0005-0000-0000-00006C410000}"/>
    <cellStyle name="Normal 39 21 2 10" xfId="16756" xr:uid="{00000000-0005-0000-0000-00006D410000}"/>
    <cellStyle name="Normal 39 21 2 2" xfId="16757" xr:uid="{00000000-0005-0000-0000-00006E410000}"/>
    <cellStyle name="Normal 39 21 2 3" xfId="16758" xr:uid="{00000000-0005-0000-0000-00006F410000}"/>
    <cellStyle name="Normal 39 21 2 4" xfId="16759" xr:uid="{00000000-0005-0000-0000-000070410000}"/>
    <cellStyle name="Normal 39 21 2 5" xfId="16760" xr:uid="{00000000-0005-0000-0000-000071410000}"/>
    <cellStyle name="Normal 39 21 2 6" xfId="16761" xr:uid="{00000000-0005-0000-0000-000072410000}"/>
    <cellStyle name="Normal 39 21 2 7" xfId="16762" xr:uid="{00000000-0005-0000-0000-000073410000}"/>
    <cellStyle name="Normal 39 21 2 7 2" xfId="16763" xr:uid="{00000000-0005-0000-0000-000074410000}"/>
    <cellStyle name="Normal 39 21 2 8" xfId="16764" xr:uid="{00000000-0005-0000-0000-000075410000}"/>
    <cellStyle name="Normal 39 21 2 9" xfId="16765" xr:uid="{00000000-0005-0000-0000-000076410000}"/>
    <cellStyle name="Normal 39 21 3" xfId="16766" xr:uid="{00000000-0005-0000-0000-000077410000}"/>
    <cellStyle name="Normal 39 22" xfId="16767" xr:uid="{00000000-0005-0000-0000-000078410000}"/>
    <cellStyle name="Normal 39 23" xfId="16768" xr:uid="{00000000-0005-0000-0000-000079410000}"/>
    <cellStyle name="Normal 39 24" xfId="16769" xr:uid="{00000000-0005-0000-0000-00007A410000}"/>
    <cellStyle name="Normal 39 25" xfId="16770" xr:uid="{00000000-0005-0000-0000-00007B410000}"/>
    <cellStyle name="Normal 39 26" xfId="16771" xr:uid="{00000000-0005-0000-0000-00007C410000}"/>
    <cellStyle name="Normal 39 27" xfId="16772" xr:uid="{00000000-0005-0000-0000-00007D410000}"/>
    <cellStyle name="Normal 39 28" xfId="16773" xr:uid="{00000000-0005-0000-0000-00007E410000}"/>
    <cellStyle name="Normal 39 29" xfId="16774" xr:uid="{00000000-0005-0000-0000-00007F410000}"/>
    <cellStyle name="Normal 39 3" xfId="16775" xr:uid="{00000000-0005-0000-0000-000080410000}"/>
    <cellStyle name="Normal 39 3 10" xfId="16776" xr:uid="{00000000-0005-0000-0000-000081410000}"/>
    <cellStyle name="Normal 39 3 11" xfId="16777" xr:uid="{00000000-0005-0000-0000-000082410000}"/>
    <cellStyle name="Normal 39 3 12" xfId="16778" xr:uid="{00000000-0005-0000-0000-000083410000}"/>
    <cellStyle name="Normal 39 3 13" xfId="16779" xr:uid="{00000000-0005-0000-0000-000084410000}"/>
    <cellStyle name="Normal 39 3 14" xfId="16780" xr:uid="{00000000-0005-0000-0000-000085410000}"/>
    <cellStyle name="Normal 39 3 15" xfId="16781" xr:uid="{00000000-0005-0000-0000-000086410000}"/>
    <cellStyle name="Normal 39 3 16" xfId="16782" xr:uid="{00000000-0005-0000-0000-000087410000}"/>
    <cellStyle name="Normal 39 3 17" xfId="16783" xr:uid="{00000000-0005-0000-0000-000088410000}"/>
    <cellStyle name="Normal 39 3 18" xfId="16784" xr:uid="{00000000-0005-0000-0000-000089410000}"/>
    <cellStyle name="Normal 39 3 19" xfId="16785" xr:uid="{00000000-0005-0000-0000-00008A410000}"/>
    <cellStyle name="Normal 39 3 2" xfId="16786" xr:uid="{00000000-0005-0000-0000-00008B410000}"/>
    <cellStyle name="Normal 39 3 2 2" xfId="16787" xr:uid="{00000000-0005-0000-0000-00008C410000}"/>
    <cellStyle name="Normal 39 3 2 3" xfId="16788" xr:uid="{00000000-0005-0000-0000-00008D410000}"/>
    <cellStyle name="Normal 39 3 2 3 10" xfId="16789" xr:uid="{00000000-0005-0000-0000-00008E410000}"/>
    <cellStyle name="Normal 39 3 2 3 11" xfId="16790" xr:uid="{00000000-0005-0000-0000-00008F410000}"/>
    <cellStyle name="Normal 39 3 2 3 12" xfId="16791" xr:uid="{00000000-0005-0000-0000-000090410000}"/>
    <cellStyle name="Normal 39 3 2 3 13" xfId="16792" xr:uid="{00000000-0005-0000-0000-000091410000}"/>
    <cellStyle name="Normal 39 3 2 3 2" xfId="16793" xr:uid="{00000000-0005-0000-0000-000092410000}"/>
    <cellStyle name="Normal 39 3 2 3 2 2" xfId="16794" xr:uid="{00000000-0005-0000-0000-000093410000}"/>
    <cellStyle name="Normal 39 3 2 3 2 3" xfId="16795" xr:uid="{00000000-0005-0000-0000-000094410000}"/>
    <cellStyle name="Normal 39 3 2 3 3" xfId="16796" xr:uid="{00000000-0005-0000-0000-000095410000}"/>
    <cellStyle name="Normal 39 3 2 3 4" xfId="16797" xr:uid="{00000000-0005-0000-0000-000096410000}"/>
    <cellStyle name="Normal 39 3 2 3 4 2" xfId="16798" xr:uid="{00000000-0005-0000-0000-000097410000}"/>
    <cellStyle name="Normal 39 3 2 3 5" xfId="16799" xr:uid="{00000000-0005-0000-0000-000098410000}"/>
    <cellStyle name="Normal 39 3 2 3 5 2" xfId="16800" xr:uid="{00000000-0005-0000-0000-000099410000}"/>
    <cellStyle name="Normal 39 3 2 3 5 3" xfId="16801" xr:uid="{00000000-0005-0000-0000-00009A410000}"/>
    <cellStyle name="Normal 39 3 2 3 6" xfId="16802" xr:uid="{00000000-0005-0000-0000-00009B410000}"/>
    <cellStyle name="Normal 39 3 2 3 6 2" xfId="16803" xr:uid="{00000000-0005-0000-0000-00009C410000}"/>
    <cellStyle name="Normal 39 3 2 3 7" xfId="16804" xr:uid="{00000000-0005-0000-0000-00009D410000}"/>
    <cellStyle name="Normal 39 3 2 3 8" xfId="16805" xr:uid="{00000000-0005-0000-0000-00009E410000}"/>
    <cellStyle name="Normal 39 3 2 3 9" xfId="16806" xr:uid="{00000000-0005-0000-0000-00009F410000}"/>
    <cellStyle name="Normal 39 3 2 4" xfId="16807" xr:uid="{00000000-0005-0000-0000-0000A0410000}"/>
    <cellStyle name="Normal 39 3 2 4 2" xfId="16808" xr:uid="{00000000-0005-0000-0000-0000A1410000}"/>
    <cellStyle name="Normal 39 3 2 4 2 2" xfId="16809" xr:uid="{00000000-0005-0000-0000-0000A2410000}"/>
    <cellStyle name="Normal 39 3 2 4 2 2 2" xfId="16810" xr:uid="{00000000-0005-0000-0000-0000A3410000}"/>
    <cellStyle name="Normal 39 3 20" xfId="16811" xr:uid="{00000000-0005-0000-0000-0000A4410000}"/>
    <cellStyle name="Normal 39 3 20 2" xfId="16812" xr:uid="{00000000-0005-0000-0000-0000A5410000}"/>
    <cellStyle name="Normal 39 3 20 2 2" xfId="16813" xr:uid="{00000000-0005-0000-0000-0000A6410000}"/>
    <cellStyle name="Normal 39 3 20 2 3" xfId="16814" xr:uid="{00000000-0005-0000-0000-0000A7410000}"/>
    <cellStyle name="Normal 39 3 21" xfId="16815" xr:uid="{00000000-0005-0000-0000-0000A8410000}"/>
    <cellStyle name="Normal 39 3 22" xfId="16816" xr:uid="{00000000-0005-0000-0000-0000A9410000}"/>
    <cellStyle name="Normal 39 3 23" xfId="16817" xr:uid="{00000000-0005-0000-0000-0000AA410000}"/>
    <cellStyle name="Normal 39 3 3" xfId="16818" xr:uid="{00000000-0005-0000-0000-0000AB410000}"/>
    <cellStyle name="Normal 39 3 3 2" xfId="16819" xr:uid="{00000000-0005-0000-0000-0000AC410000}"/>
    <cellStyle name="Normal 39 3 4" xfId="16820" xr:uid="{00000000-0005-0000-0000-0000AD410000}"/>
    <cellStyle name="Normal 39 3 5" xfId="16821" xr:uid="{00000000-0005-0000-0000-0000AE410000}"/>
    <cellStyle name="Normal 39 3 6" xfId="16822" xr:uid="{00000000-0005-0000-0000-0000AF410000}"/>
    <cellStyle name="Normal 39 3 7" xfId="16823" xr:uid="{00000000-0005-0000-0000-0000B0410000}"/>
    <cellStyle name="Normal 39 3 8" xfId="16824" xr:uid="{00000000-0005-0000-0000-0000B1410000}"/>
    <cellStyle name="Normal 39 3 9" xfId="16825" xr:uid="{00000000-0005-0000-0000-0000B2410000}"/>
    <cellStyle name="Normal 39 30" xfId="16826" xr:uid="{00000000-0005-0000-0000-0000B3410000}"/>
    <cellStyle name="Normal 39 31" xfId="16827" xr:uid="{00000000-0005-0000-0000-0000B4410000}"/>
    <cellStyle name="Normal 39 31 2" xfId="16828" xr:uid="{00000000-0005-0000-0000-0000B5410000}"/>
    <cellStyle name="Normal 39 32" xfId="16829" xr:uid="{00000000-0005-0000-0000-0000B6410000}"/>
    <cellStyle name="Normal 39 4" xfId="16830" xr:uid="{00000000-0005-0000-0000-0000B7410000}"/>
    <cellStyle name="Normal 39 4 2" xfId="16831" xr:uid="{00000000-0005-0000-0000-0000B8410000}"/>
    <cellStyle name="Normal 39 5" xfId="16832" xr:uid="{00000000-0005-0000-0000-0000B9410000}"/>
    <cellStyle name="Normal 39 6" xfId="16833" xr:uid="{00000000-0005-0000-0000-0000BA410000}"/>
    <cellStyle name="Normal 39 7" xfId="16834" xr:uid="{00000000-0005-0000-0000-0000BB410000}"/>
    <cellStyle name="Normal 39 8" xfId="16835" xr:uid="{00000000-0005-0000-0000-0000BC410000}"/>
    <cellStyle name="Normal 39 9" xfId="16836" xr:uid="{00000000-0005-0000-0000-0000BD410000}"/>
    <cellStyle name="Normal 4" xfId="4" xr:uid="{00000000-0005-0000-0000-0000BE410000}"/>
    <cellStyle name="Normal 4 10" xfId="16837" xr:uid="{00000000-0005-0000-0000-0000BF410000}"/>
    <cellStyle name="Normal 4 10 10" xfId="16838" xr:uid="{00000000-0005-0000-0000-0000C0410000}"/>
    <cellStyle name="Normal 4 10 11" xfId="16839" xr:uid="{00000000-0005-0000-0000-0000C1410000}"/>
    <cellStyle name="Normal 4 10 12" xfId="16840" xr:uid="{00000000-0005-0000-0000-0000C2410000}"/>
    <cellStyle name="Normal 4 10 13" xfId="16841" xr:uid="{00000000-0005-0000-0000-0000C3410000}"/>
    <cellStyle name="Normal 4 10 14" xfId="16842" xr:uid="{00000000-0005-0000-0000-0000C4410000}"/>
    <cellStyle name="Normal 4 10 15" xfId="16843" xr:uid="{00000000-0005-0000-0000-0000C5410000}"/>
    <cellStyle name="Normal 4 10 16" xfId="16844" xr:uid="{00000000-0005-0000-0000-0000C6410000}"/>
    <cellStyle name="Normal 4 10 17" xfId="16845" xr:uid="{00000000-0005-0000-0000-0000C7410000}"/>
    <cellStyle name="Normal 4 10 18" xfId="16846" xr:uid="{00000000-0005-0000-0000-0000C8410000}"/>
    <cellStyle name="Normal 4 10 2" xfId="16847" xr:uid="{00000000-0005-0000-0000-0000C9410000}"/>
    <cellStyle name="Normal 4 10 2 2" xfId="16848" xr:uid="{00000000-0005-0000-0000-0000CA410000}"/>
    <cellStyle name="Normal 4 10 3" xfId="16849" xr:uid="{00000000-0005-0000-0000-0000CB410000}"/>
    <cellStyle name="Normal 4 10 4" xfId="16850" xr:uid="{00000000-0005-0000-0000-0000CC410000}"/>
    <cellStyle name="Normal 4 10 5" xfId="16851" xr:uid="{00000000-0005-0000-0000-0000CD410000}"/>
    <cellStyle name="Normal 4 10 6" xfId="16852" xr:uid="{00000000-0005-0000-0000-0000CE410000}"/>
    <cellStyle name="Normal 4 10 7" xfId="16853" xr:uid="{00000000-0005-0000-0000-0000CF410000}"/>
    <cellStyle name="Normal 4 10 8" xfId="16854" xr:uid="{00000000-0005-0000-0000-0000D0410000}"/>
    <cellStyle name="Normal 4 10 9" xfId="16855" xr:uid="{00000000-0005-0000-0000-0000D1410000}"/>
    <cellStyle name="Normal 4 11" xfId="16856" xr:uid="{00000000-0005-0000-0000-0000D2410000}"/>
    <cellStyle name="Normal 4 11 2" xfId="16857" xr:uid="{00000000-0005-0000-0000-0000D3410000}"/>
    <cellStyle name="Normal 4 12" xfId="16858" xr:uid="{00000000-0005-0000-0000-0000D4410000}"/>
    <cellStyle name="Normal 4 13" xfId="16859" xr:uid="{00000000-0005-0000-0000-0000D5410000}"/>
    <cellStyle name="Normal 4 14" xfId="16860" xr:uid="{00000000-0005-0000-0000-0000D6410000}"/>
    <cellStyle name="Normal 4 15" xfId="16861" xr:uid="{00000000-0005-0000-0000-0000D7410000}"/>
    <cellStyle name="Normal 4 16" xfId="16862" xr:uid="{00000000-0005-0000-0000-0000D8410000}"/>
    <cellStyle name="Normal 4 17" xfId="16863" xr:uid="{00000000-0005-0000-0000-0000D9410000}"/>
    <cellStyle name="Normal 4 18" xfId="16864" xr:uid="{00000000-0005-0000-0000-0000DA410000}"/>
    <cellStyle name="Normal 4 19" xfId="16865" xr:uid="{00000000-0005-0000-0000-0000DB410000}"/>
    <cellStyle name="Normal 4 2" xfId="20" xr:uid="{00000000-0005-0000-0000-0000DC410000}"/>
    <cellStyle name="Normal 4 2 10" xfId="16866" xr:uid="{00000000-0005-0000-0000-0000DD410000}"/>
    <cellStyle name="Normal 4 2 11" xfId="16867" xr:uid="{00000000-0005-0000-0000-0000DE410000}"/>
    <cellStyle name="Normal 4 2 12" xfId="16868" xr:uid="{00000000-0005-0000-0000-0000DF410000}"/>
    <cellStyle name="Normal 4 2 13" xfId="16869" xr:uid="{00000000-0005-0000-0000-0000E0410000}"/>
    <cellStyle name="Normal 4 2 14" xfId="16870" xr:uid="{00000000-0005-0000-0000-0000E1410000}"/>
    <cellStyle name="Normal 4 2 15" xfId="16871" xr:uid="{00000000-0005-0000-0000-0000E2410000}"/>
    <cellStyle name="Normal 4 2 16" xfId="16872" xr:uid="{00000000-0005-0000-0000-0000E3410000}"/>
    <cellStyle name="Normal 4 2 17" xfId="16873" xr:uid="{00000000-0005-0000-0000-0000E4410000}"/>
    <cellStyle name="Normal 4 2 18" xfId="16874" xr:uid="{00000000-0005-0000-0000-0000E5410000}"/>
    <cellStyle name="Normal 4 2 19" xfId="16875" xr:uid="{00000000-0005-0000-0000-0000E6410000}"/>
    <cellStyle name="Normal 4 2 2" xfId="16876" xr:uid="{00000000-0005-0000-0000-0000E7410000}"/>
    <cellStyle name="Normal 4 2 2 10" xfId="16877" xr:uid="{00000000-0005-0000-0000-0000E8410000}"/>
    <cellStyle name="Normal 4 2 2 11" xfId="16878" xr:uid="{00000000-0005-0000-0000-0000E9410000}"/>
    <cellStyle name="Normal 4 2 2 12" xfId="16879" xr:uid="{00000000-0005-0000-0000-0000EA410000}"/>
    <cellStyle name="Normal 4 2 2 13" xfId="16880" xr:uid="{00000000-0005-0000-0000-0000EB410000}"/>
    <cellStyle name="Normal 4 2 2 14" xfId="16881" xr:uid="{00000000-0005-0000-0000-0000EC410000}"/>
    <cellStyle name="Normal 4 2 2 15" xfId="16882" xr:uid="{00000000-0005-0000-0000-0000ED410000}"/>
    <cellStyle name="Normal 4 2 2 16" xfId="16883" xr:uid="{00000000-0005-0000-0000-0000EE410000}"/>
    <cellStyle name="Normal 4 2 2 17" xfId="16884" xr:uid="{00000000-0005-0000-0000-0000EF410000}"/>
    <cellStyle name="Normal 4 2 2 18" xfId="16885" xr:uid="{00000000-0005-0000-0000-0000F0410000}"/>
    <cellStyle name="Normal 4 2 2 2" xfId="16886" xr:uid="{00000000-0005-0000-0000-0000F1410000}"/>
    <cellStyle name="Normal 4 2 2 3" xfId="16887" xr:uid="{00000000-0005-0000-0000-0000F2410000}"/>
    <cellStyle name="Normal 4 2 2 4" xfId="16888" xr:uid="{00000000-0005-0000-0000-0000F3410000}"/>
    <cellStyle name="Normal 4 2 2 5" xfId="16889" xr:uid="{00000000-0005-0000-0000-0000F4410000}"/>
    <cellStyle name="Normal 4 2 2 6" xfId="16890" xr:uid="{00000000-0005-0000-0000-0000F5410000}"/>
    <cellStyle name="Normal 4 2 2 7" xfId="16891" xr:uid="{00000000-0005-0000-0000-0000F6410000}"/>
    <cellStyle name="Normal 4 2 2 8" xfId="16892" xr:uid="{00000000-0005-0000-0000-0000F7410000}"/>
    <cellStyle name="Normal 4 2 2 9" xfId="16893" xr:uid="{00000000-0005-0000-0000-0000F8410000}"/>
    <cellStyle name="Normal 4 2 20" xfId="16894" xr:uid="{00000000-0005-0000-0000-0000F9410000}"/>
    <cellStyle name="Normal 4 2 21" xfId="16895" xr:uid="{00000000-0005-0000-0000-0000FA410000}"/>
    <cellStyle name="Normal 4 2 22" xfId="16896" xr:uid="{00000000-0005-0000-0000-0000FB410000}"/>
    <cellStyle name="Normal 4 2 23" xfId="16897" xr:uid="{00000000-0005-0000-0000-0000FC410000}"/>
    <cellStyle name="Normal 4 2 24" xfId="16898" xr:uid="{00000000-0005-0000-0000-0000FD410000}"/>
    <cellStyle name="Normal 4 2 25" xfId="16899" xr:uid="{00000000-0005-0000-0000-0000FE410000}"/>
    <cellStyle name="Normal 4 2 26" xfId="16900" xr:uid="{00000000-0005-0000-0000-0000FF410000}"/>
    <cellStyle name="Normal 4 2 3" xfId="16901" xr:uid="{00000000-0005-0000-0000-000000420000}"/>
    <cellStyle name="Normal 4 2 3 10" xfId="16902" xr:uid="{00000000-0005-0000-0000-000001420000}"/>
    <cellStyle name="Normal 4 2 3 11" xfId="16903" xr:uid="{00000000-0005-0000-0000-000002420000}"/>
    <cellStyle name="Normal 4 2 3 12" xfId="16904" xr:uid="{00000000-0005-0000-0000-000003420000}"/>
    <cellStyle name="Normal 4 2 3 13" xfId="16905" xr:uid="{00000000-0005-0000-0000-000004420000}"/>
    <cellStyle name="Normal 4 2 3 14" xfId="16906" xr:uid="{00000000-0005-0000-0000-000005420000}"/>
    <cellStyle name="Normal 4 2 3 15" xfId="16907" xr:uid="{00000000-0005-0000-0000-000006420000}"/>
    <cellStyle name="Normal 4 2 3 16" xfId="16908" xr:uid="{00000000-0005-0000-0000-000007420000}"/>
    <cellStyle name="Normal 4 2 3 17" xfId="16909" xr:uid="{00000000-0005-0000-0000-000008420000}"/>
    <cellStyle name="Normal 4 2 3 18" xfId="16910" xr:uid="{00000000-0005-0000-0000-000009420000}"/>
    <cellStyle name="Normal 4 2 3 2" xfId="16911" xr:uid="{00000000-0005-0000-0000-00000A420000}"/>
    <cellStyle name="Normal 4 2 3 3" xfId="16912" xr:uid="{00000000-0005-0000-0000-00000B420000}"/>
    <cellStyle name="Normal 4 2 3 4" xfId="16913" xr:uid="{00000000-0005-0000-0000-00000C420000}"/>
    <cellStyle name="Normal 4 2 3 5" xfId="16914" xr:uid="{00000000-0005-0000-0000-00000D420000}"/>
    <cellStyle name="Normal 4 2 3 6" xfId="16915" xr:uid="{00000000-0005-0000-0000-00000E420000}"/>
    <cellStyle name="Normal 4 2 3 7" xfId="16916" xr:uid="{00000000-0005-0000-0000-00000F420000}"/>
    <cellStyle name="Normal 4 2 3 8" xfId="16917" xr:uid="{00000000-0005-0000-0000-000010420000}"/>
    <cellStyle name="Normal 4 2 3 9" xfId="16918" xr:uid="{00000000-0005-0000-0000-000011420000}"/>
    <cellStyle name="Normal 4 2 4" xfId="16919" xr:uid="{00000000-0005-0000-0000-000012420000}"/>
    <cellStyle name="Normal 4 2 4 10" xfId="16920" xr:uid="{00000000-0005-0000-0000-000013420000}"/>
    <cellStyle name="Normal 4 2 4 11" xfId="16921" xr:uid="{00000000-0005-0000-0000-000014420000}"/>
    <cellStyle name="Normal 4 2 4 12" xfId="16922" xr:uid="{00000000-0005-0000-0000-000015420000}"/>
    <cellStyle name="Normal 4 2 4 13" xfId="16923" xr:uid="{00000000-0005-0000-0000-000016420000}"/>
    <cellStyle name="Normal 4 2 4 14" xfId="16924" xr:uid="{00000000-0005-0000-0000-000017420000}"/>
    <cellStyle name="Normal 4 2 4 15" xfId="16925" xr:uid="{00000000-0005-0000-0000-000018420000}"/>
    <cellStyle name="Normal 4 2 4 16" xfId="16926" xr:uid="{00000000-0005-0000-0000-000019420000}"/>
    <cellStyle name="Normal 4 2 4 17" xfId="16927" xr:uid="{00000000-0005-0000-0000-00001A420000}"/>
    <cellStyle name="Normal 4 2 4 18" xfId="16928" xr:uid="{00000000-0005-0000-0000-00001B420000}"/>
    <cellStyle name="Normal 4 2 4 2" xfId="16929" xr:uid="{00000000-0005-0000-0000-00001C420000}"/>
    <cellStyle name="Normal 4 2 4 3" xfId="16930" xr:uid="{00000000-0005-0000-0000-00001D420000}"/>
    <cellStyle name="Normal 4 2 4 4" xfId="16931" xr:uid="{00000000-0005-0000-0000-00001E420000}"/>
    <cellStyle name="Normal 4 2 4 5" xfId="16932" xr:uid="{00000000-0005-0000-0000-00001F420000}"/>
    <cellStyle name="Normal 4 2 4 6" xfId="16933" xr:uid="{00000000-0005-0000-0000-000020420000}"/>
    <cellStyle name="Normal 4 2 4 7" xfId="16934" xr:uid="{00000000-0005-0000-0000-000021420000}"/>
    <cellStyle name="Normal 4 2 4 8" xfId="16935" xr:uid="{00000000-0005-0000-0000-000022420000}"/>
    <cellStyle name="Normal 4 2 4 9" xfId="16936" xr:uid="{00000000-0005-0000-0000-000023420000}"/>
    <cellStyle name="Normal 4 2 5" xfId="16937" xr:uid="{00000000-0005-0000-0000-000024420000}"/>
    <cellStyle name="Normal 4 2 5 10" xfId="16938" xr:uid="{00000000-0005-0000-0000-000025420000}"/>
    <cellStyle name="Normal 4 2 5 11" xfId="16939" xr:uid="{00000000-0005-0000-0000-000026420000}"/>
    <cellStyle name="Normal 4 2 5 12" xfId="16940" xr:uid="{00000000-0005-0000-0000-000027420000}"/>
    <cellStyle name="Normal 4 2 5 13" xfId="16941" xr:uid="{00000000-0005-0000-0000-000028420000}"/>
    <cellStyle name="Normal 4 2 5 14" xfId="16942" xr:uid="{00000000-0005-0000-0000-000029420000}"/>
    <cellStyle name="Normal 4 2 5 15" xfId="16943" xr:uid="{00000000-0005-0000-0000-00002A420000}"/>
    <cellStyle name="Normal 4 2 5 16" xfId="16944" xr:uid="{00000000-0005-0000-0000-00002B420000}"/>
    <cellStyle name="Normal 4 2 5 17" xfId="16945" xr:uid="{00000000-0005-0000-0000-00002C420000}"/>
    <cellStyle name="Normal 4 2 5 18" xfId="16946" xr:uid="{00000000-0005-0000-0000-00002D420000}"/>
    <cellStyle name="Normal 4 2 5 2" xfId="16947" xr:uid="{00000000-0005-0000-0000-00002E420000}"/>
    <cellStyle name="Normal 4 2 5 3" xfId="16948" xr:uid="{00000000-0005-0000-0000-00002F420000}"/>
    <cellStyle name="Normal 4 2 5 4" xfId="16949" xr:uid="{00000000-0005-0000-0000-000030420000}"/>
    <cellStyle name="Normal 4 2 5 5" xfId="16950" xr:uid="{00000000-0005-0000-0000-000031420000}"/>
    <cellStyle name="Normal 4 2 5 6" xfId="16951" xr:uid="{00000000-0005-0000-0000-000032420000}"/>
    <cellStyle name="Normal 4 2 5 7" xfId="16952" xr:uid="{00000000-0005-0000-0000-000033420000}"/>
    <cellStyle name="Normal 4 2 5 8" xfId="16953" xr:uid="{00000000-0005-0000-0000-000034420000}"/>
    <cellStyle name="Normal 4 2 5 9" xfId="16954" xr:uid="{00000000-0005-0000-0000-000035420000}"/>
    <cellStyle name="Normal 4 2 6" xfId="16955" xr:uid="{00000000-0005-0000-0000-000036420000}"/>
    <cellStyle name="Normal 4 2 6 10" xfId="16956" xr:uid="{00000000-0005-0000-0000-000037420000}"/>
    <cellStyle name="Normal 4 2 6 11" xfId="16957" xr:uid="{00000000-0005-0000-0000-000038420000}"/>
    <cellStyle name="Normal 4 2 6 12" xfId="16958" xr:uid="{00000000-0005-0000-0000-000039420000}"/>
    <cellStyle name="Normal 4 2 6 13" xfId="16959" xr:uid="{00000000-0005-0000-0000-00003A420000}"/>
    <cellStyle name="Normal 4 2 6 14" xfId="16960" xr:uid="{00000000-0005-0000-0000-00003B420000}"/>
    <cellStyle name="Normal 4 2 6 15" xfId="16961" xr:uid="{00000000-0005-0000-0000-00003C420000}"/>
    <cellStyle name="Normal 4 2 6 16" xfId="16962" xr:uid="{00000000-0005-0000-0000-00003D420000}"/>
    <cellStyle name="Normal 4 2 6 17" xfId="16963" xr:uid="{00000000-0005-0000-0000-00003E420000}"/>
    <cellStyle name="Normal 4 2 6 18" xfId="16964" xr:uid="{00000000-0005-0000-0000-00003F420000}"/>
    <cellStyle name="Normal 4 2 6 2" xfId="16965" xr:uid="{00000000-0005-0000-0000-000040420000}"/>
    <cellStyle name="Normal 4 2 6 3" xfId="16966" xr:uid="{00000000-0005-0000-0000-000041420000}"/>
    <cellStyle name="Normal 4 2 6 4" xfId="16967" xr:uid="{00000000-0005-0000-0000-000042420000}"/>
    <cellStyle name="Normal 4 2 6 5" xfId="16968" xr:uid="{00000000-0005-0000-0000-000043420000}"/>
    <cellStyle name="Normal 4 2 6 6" xfId="16969" xr:uid="{00000000-0005-0000-0000-000044420000}"/>
    <cellStyle name="Normal 4 2 6 7" xfId="16970" xr:uid="{00000000-0005-0000-0000-000045420000}"/>
    <cellStyle name="Normal 4 2 6 8" xfId="16971" xr:uid="{00000000-0005-0000-0000-000046420000}"/>
    <cellStyle name="Normal 4 2 6 9" xfId="16972" xr:uid="{00000000-0005-0000-0000-000047420000}"/>
    <cellStyle name="Normal 4 2 7" xfId="16973" xr:uid="{00000000-0005-0000-0000-000048420000}"/>
    <cellStyle name="Normal 4 2 7 10" xfId="16974" xr:uid="{00000000-0005-0000-0000-000049420000}"/>
    <cellStyle name="Normal 4 2 7 11" xfId="16975" xr:uid="{00000000-0005-0000-0000-00004A420000}"/>
    <cellStyle name="Normal 4 2 7 12" xfId="16976" xr:uid="{00000000-0005-0000-0000-00004B420000}"/>
    <cellStyle name="Normal 4 2 7 13" xfId="16977" xr:uid="{00000000-0005-0000-0000-00004C420000}"/>
    <cellStyle name="Normal 4 2 7 14" xfId="16978" xr:uid="{00000000-0005-0000-0000-00004D420000}"/>
    <cellStyle name="Normal 4 2 7 15" xfId="16979" xr:uid="{00000000-0005-0000-0000-00004E420000}"/>
    <cellStyle name="Normal 4 2 7 16" xfId="16980" xr:uid="{00000000-0005-0000-0000-00004F420000}"/>
    <cellStyle name="Normal 4 2 7 17" xfId="16981" xr:uid="{00000000-0005-0000-0000-000050420000}"/>
    <cellStyle name="Normal 4 2 7 18" xfId="16982" xr:uid="{00000000-0005-0000-0000-000051420000}"/>
    <cellStyle name="Normal 4 2 7 2" xfId="16983" xr:uid="{00000000-0005-0000-0000-000052420000}"/>
    <cellStyle name="Normal 4 2 7 3" xfId="16984" xr:uid="{00000000-0005-0000-0000-000053420000}"/>
    <cellStyle name="Normal 4 2 7 4" xfId="16985" xr:uid="{00000000-0005-0000-0000-000054420000}"/>
    <cellStyle name="Normal 4 2 7 5" xfId="16986" xr:uid="{00000000-0005-0000-0000-000055420000}"/>
    <cellStyle name="Normal 4 2 7 6" xfId="16987" xr:uid="{00000000-0005-0000-0000-000056420000}"/>
    <cellStyle name="Normal 4 2 7 7" xfId="16988" xr:uid="{00000000-0005-0000-0000-000057420000}"/>
    <cellStyle name="Normal 4 2 7 8" xfId="16989" xr:uid="{00000000-0005-0000-0000-000058420000}"/>
    <cellStyle name="Normal 4 2 7 9" xfId="16990" xr:uid="{00000000-0005-0000-0000-000059420000}"/>
    <cellStyle name="Normal 4 2 8" xfId="16991" xr:uid="{00000000-0005-0000-0000-00005A420000}"/>
    <cellStyle name="Normal 4 2 8 10" xfId="16992" xr:uid="{00000000-0005-0000-0000-00005B420000}"/>
    <cellStyle name="Normal 4 2 8 11" xfId="16993" xr:uid="{00000000-0005-0000-0000-00005C420000}"/>
    <cellStyle name="Normal 4 2 8 12" xfId="16994" xr:uid="{00000000-0005-0000-0000-00005D420000}"/>
    <cellStyle name="Normal 4 2 8 13" xfId="16995" xr:uid="{00000000-0005-0000-0000-00005E420000}"/>
    <cellStyle name="Normal 4 2 8 14" xfId="16996" xr:uid="{00000000-0005-0000-0000-00005F420000}"/>
    <cellStyle name="Normal 4 2 8 15" xfId="16997" xr:uid="{00000000-0005-0000-0000-000060420000}"/>
    <cellStyle name="Normal 4 2 8 16" xfId="16998" xr:uid="{00000000-0005-0000-0000-000061420000}"/>
    <cellStyle name="Normal 4 2 8 17" xfId="16999" xr:uid="{00000000-0005-0000-0000-000062420000}"/>
    <cellStyle name="Normal 4 2 8 18" xfId="17000" xr:uid="{00000000-0005-0000-0000-000063420000}"/>
    <cellStyle name="Normal 4 2 8 2" xfId="17001" xr:uid="{00000000-0005-0000-0000-000064420000}"/>
    <cellStyle name="Normal 4 2 8 3" xfId="17002" xr:uid="{00000000-0005-0000-0000-000065420000}"/>
    <cellStyle name="Normal 4 2 8 4" xfId="17003" xr:uid="{00000000-0005-0000-0000-000066420000}"/>
    <cellStyle name="Normal 4 2 8 5" xfId="17004" xr:uid="{00000000-0005-0000-0000-000067420000}"/>
    <cellStyle name="Normal 4 2 8 6" xfId="17005" xr:uid="{00000000-0005-0000-0000-000068420000}"/>
    <cellStyle name="Normal 4 2 8 7" xfId="17006" xr:uid="{00000000-0005-0000-0000-000069420000}"/>
    <cellStyle name="Normal 4 2 8 8" xfId="17007" xr:uid="{00000000-0005-0000-0000-00006A420000}"/>
    <cellStyle name="Normal 4 2 8 9" xfId="17008" xr:uid="{00000000-0005-0000-0000-00006B420000}"/>
    <cellStyle name="Normal 4 2 9" xfId="17009" xr:uid="{00000000-0005-0000-0000-00006C420000}"/>
    <cellStyle name="Normal 4 2 9 2" xfId="17010" xr:uid="{00000000-0005-0000-0000-00006D420000}"/>
    <cellStyle name="Normal 4 20" xfId="17011" xr:uid="{00000000-0005-0000-0000-00006E420000}"/>
    <cellStyle name="Normal 4 21" xfId="17012" xr:uid="{00000000-0005-0000-0000-00006F420000}"/>
    <cellStyle name="Normal 4 22" xfId="17013" xr:uid="{00000000-0005-0000-0000-000070420000}"/>
    <cellStyle name="Normal 4 23" xfId="17014" xr:uid="{00000000-0005-0000-0000-000071420000}"/>
    <cellStyle name="Normal 4 24" xfId="17015" xr:uid="{00000000-0005-0000-0000-000072420000}"/>
    <cellStyle name="Normal 4 25" xfId="17016" xr:uid="{00000000-0005-0000-0000-000073420000}"/>
    <cellStyle name="Normal 4 26" xfId="17017" xr:uid="{00000000-0005-0000-0000-000074420000}"/>
    <cellStyle name="Normal 4 27" xfId="17018" xr:uid="{00000000-0005-0000-0000-000075420000}"/>
    <cellStyle name="Normal 4 28" xfId="17019" xr:uid="{00000000-0005-0000-0000-000076420000}"/>
    <cellStyle name="Normal 4 29" xfId="17020" xr:uid="{00000000-0005-0000-0000-000077420000}"/>
    <cellStyle name="Normal 4 3" xfId="17021" xr:uid="{00000000-0005-0000-0000-000078420000}"/>
    <cellStyle name="Normal 4 3 10" xfId="17022" xr:uid="{00000000-0005-0000-0000-000079420000}"/>
    <cellStyle name="Normal 4 3 11" xfId="17023" xr:uid="{00000000-0005-0000-0000-00007A420000}"/>
    <cellStyle name="Normal 4 3 12" xfId="17024" xr:uid="{00000000-0005-0000-0000-00007B420000}"/>
    <cellStyle name="Normal 4 3 13" xfId="17025" xr:uid="{00000000-0005-0000-0000-00007C420000}"/>
    <cellStyle name="Normal 4 3 14" xfId="17026" xr:uid="{00000000-0005-0000-0000-00007D420000}"/>
    <cellStyle name="Normal 4 3 15" xfId="17027" xr:uid="{00000000-0005-0000-0000-00007E420000}"/>
    <cellStyle name="Normal 4 3 16" xfId="17028" xr:uid="{00000000-0005-0000-0000-00007F420000}"/>
    <cellStyle name="Normal 4 3 17" xfId="17029" xr:uid="{00000000-0005-0000-0000-000080420000}"/>
    <cellStyle name="Normal 4 3 18" xfId="17030" xr:uid="{00000000-0005-0000-0000-000081420000}"/>
    <cellStyle name="Normal 4 3 19" xfId="17031" xr:uid="{00000000-0005-0000-0000-000082420000}"/>
    <cellStyle name="Normal 4 3 2" xfId="17032" xr:uid="{00000000-0005-0000-0000-000083420000}"/>
    <cellStyle name="Normal 4 3 2 2" xfId="17033" xr:uid="{00000000-0005-0000-0000-000084420000}"/>
    <cellStyle name="Normal 4 3 3" xfId="17034" xr:uid="{00000000-0005-0000-0000-000085420000}"/>
    <cellStyle name="Normal 4 3 4" xfId="17035" xr:uid="{00000000-0005-0000-0000-000086420000}"/>
    <cellStyle name="Normal 4 3 5" xfId="17036" xr:uid="{00000000-0005-0000-0000-000087420000}"/>
    <cellStyle name="Normal 4 3 6" xfId="17037" xr:uid="{00000000-0005-0000-0000-000088420000}"/>
    <cellStyle name="Normal 4 3 7" xfId="17038" xr:uid="{00000000-0005-0000-0000-000089420000}"/>
    <cellStyle name="Normal 4 3 8" xfId="17039" xr:uid="{00000000-0005-0000-0000-00008A420000}"/>
    <cellStyle name="Normal 4 3 9" xfId="17040" xr:uid="{00000000-0005-0000-0000-00008B420000}"/>
    <cellStyle name="Normal 4 30" xfId="17041" xr:uid="{00000000-0005-0000-0000-00008C420000}"/>
    <cellStyle name="Normal 4 31" xfId="17042" xr:uid="{00000000-0005-0000-0000-00008D420000}"/>
    <cellStyle name="Normal 4 32" xfId="17043" xr:uid="{00000000-0005-0000-0000-00008E420000}"/>
    <cellStyle name="Normal 4 33" xfId="17044" xr:uid="{00000000-0005-0000-0000-00008F420000}"/>
    <cellStyle name="Normal 4 4" xfId="17045" xr:uid="{00000000-0005-0000-0000-000090420000}"/>
    <cellStyle name="Normal 4 4 10" xfId="17046" xr:uid="{00000000-0005-0000-0000-000091420000}"/>
    <cellStyle name="Normal 4 4 11" xfId="17047" xr:uid="{00000000-0005-0000-0000-000092420000}"/>
    <cellStyle name="Normal 4 4 12" xfId="17048" xr:uid="{00000000-0005-0000-0000-000093420000}"/>
    <cellStyle name="Normal 4 4 13" xfId="17049" xr:uid="{00000000-0005-0000-0000-000094420000}"/>
    <cellStyle name="Normal 4 4 14" xfId="17050" xr:uid="{00000000-0005-0000-0000-000095420000}"/>
    <cellStyle name="Normal 4 4 15" xfId="17051" xr:uid="{00000000-0005-0000-0000-000096420000}"/>
    <cellStyle name="Normal 4 4 16" xfId="17052" xr:uid="{00000000-0005-0000-0000-000097420000}"/>
    <cellStyle name="Normal 4 4 17" xfId="17053" xr:uid="{00000000-0005-0000-0000-000098420000}"/>
    <cellStyle name="Normal 4 4 18" xfId="17054" xr:uid="{00000000-0005-0000-0000-000099420000}"/>
    <cellStyle name="Normal 4 4 2" xfId="17055" xr:uid="{00000000-0005-0000-0000-00009A420000}"/>
    <cellStyle name="Normal 4 4 3" xfId="17056" xr:uid="{00000000-0005-0000-0000-00009B420000}"/>
    <cellStyle name="Normal 4 4 4" xfId="17057" xr:uid="{00000000-0005-0000-0000-00009C420000}"/>
    <cellStyle name="Normal 4 4 5" xfId="17058" xr:uid="{00000000-0005-0000-0000-00009D420000}"/>
    <cellStyle name="Normal 4 4 6" xfId="17059" xr:uid="{00000000-0005-0000-0000-00009E420000}"/>
    <cellStyle name="Normal 4 4 7" xfId="17060" xr:uid="{00000000-0005-0000-0000-00009F420000}"/>
    <cellStyle name="Normal 4 4 8" xfId="17061" xr:uid="{00000000-0005-0000-0000-0000A0420000}"/>
    <cellStyle name="Normal 4 4 9" xfId="17062" xr:uid="{00000000-0005-0000-0000-0000A1420000}"/>
    <cellStyle name="Normal 4 5" xfId="17063" xr:uid="{00000000-0005-0000-0000-0000A2420000}"/>
    <cellStyle name="Normal 4 5 10" xfId="17064" xr:uid="{00000000-0005-0000-0000-0000A3420000}"/>
    <cellStyle name="Normal 4 5 11" xfId="17065" xr:uid="{00000000-0005-0000-0000-0000A4420000}"/>
    <cellStyle name="Normal 4 5 12" xfId="17066" xr:uid="{00000000-0005-0000-0000-0000A5420000}"/>
    <cellStyle name="Normal 4 5 13" xfId="17067" xr:uid="{00000000-0005-0000-0000-0000A6420000}"/>
    <cellStyle name="Normal 4 5 14" xfId="17068" xr:uid="{00000000-0005-0000-0000-0000A7420000}"/>
    <cellStyle name="Normal 4 5 15" xfId="17069" xr:uid="{00000000-0005-0000-0000-0000A8420000}"/>
    <cellStyle name="Normal 4 5 16" xfId="17070" xr:uid="{00000000-0005-0000-0000-0000A9420000}"/>
    <cellStyle name="Normal 4 5 17" xfId="17071" xr:uid="{00000000-0005-0000-0000-0000AA420000}"/>
    <cellStyle name="Normal 4 5 18" xfId="17072" xr:uid="{00000000-0005-0000-0000-0000AB420000}"/>
    <cellStyle name="Normal 4 5 2" xfId="17073" xr:uid="{00000000-0005-0000-0000-0000AC420000}"/>
    <cellStyle name="Normal 4 5 3" xfId="17074" xr:uid="{00000000-0005-0000-0000-0000AD420000}"/>
    <cellStyle name="Normal 4 5 4" xfId="17075" xr:uid="{00000000-0005-0000-0000-0000AE420000}"/>
    <cellStyle name="Normal 4 5 5" xfId="17076" xr:uid="{00000000-0005-0000-0000-0000AF420000}"/>
    <cellStyle name="Normal 4 5 6" xfId="17077" xr:uid="{00000000-0005-0000-0000-0000B0420000}"/>
    <cellStyle name="Normal 4 5 7" xfId="17078" xr:uid="{00000000-0005-0000-0000-0000B1420000}"/>
    <cellStyle name="Normal 4 5 8" xfId="17079" xr:uid="{00000000-0005-0000-0000-0000B2420000}"/>
    <cellStyle name="Normal 4 5 9" xfId="17080" xr:uid="{00000000-0005-0000-0000-0000B3420000}"/>
    <cellStyle name="Normal 4 6" xfId="17081" xr:uid="{00000000-0005-0000-0000-0000B4420000}"/>
    <cellStyle name="Normal 4 6 10" xfId="17082" xr:uid="{00000000-0005-0000-0000-0000B5420000}"/>
    <cellStyle name="Normal 4 6 11" xfId="17083" xr:uid="{00000000-0005-0000-0000-0000B6420000}"/>
    <cellStyle name="Normal 4 6 12" xfId="17084" xr:uid="{00000000-0005-0000-0000-0000B7420000}"/>
    <cellStyle name="Normal 4 6 13" xfId="17085" xr:uid="{00000000-0005-0000-0000-0000B8420000}"/>
    <cellStyle name="Normal 4 6 14" xfId="17086" xr:uid="{00000000-0005-0000-0000-0000B9420000}"/>
    <cellStyle name="Normal 4 6 15" xfId="17087" xr:uid="{00000000-0005-0000-0000-0000BA420000}"/>
    <cellStyle name="Normal 4 6 16" xfId="17088" xr:uid="{00000000-0005-0000-0000-0000BB420000}"/>
    <cellStyle name="Normal 4 6 17" xfId="17089" xr:uid="{00000000-0005-0000-0000-0000BC420000}"/>
    <cellStyle name="Normal 4 6 18" xfId="17090" xr:uid="{00000000-0005-0000-0000-0000BD420000}"/>
    <cellStyle name="Normal 4 6 2" xfId="17091" xr:uid="{00000000-0005-0000-0000-0000BE420000}"/>
    <cellStyle name="Normal 4 6 3" xfId="17092" xr:uid="{00000000-0005-0000-0000-0000BF420000}"/>
    <cellStyle name="Normal 4 6 4" xfId="17093" xr:uid="{00000000-0005-0000-0000-0000C0420000}"/>
    <cellStyle name="Normal 4 6 5" xfId="17094" xr:uid="{00000000-0005-0000-0000-0000C1420000}"/>
    <cellStyle name="Normal 4 6 6" xfId="17095" xr:uid="{00000000-0005-0000-0000-0000C2420000}"/>
    <cellStyle name="Normal 4 6 7" xfId="17096" xr:uid="{00000000-0005-0000-0000-0000C3420000}"/>
    <cellStyle name="Normal 4 6 8" xfId="17097" xr:uid="{00000000-0005-0000-0000-0000C4420000}"/>
    <cellStyle name="Normal 4 6 9" xfId="17098" xr:uid="{00000000-0005-0000-0000-0000C5420000}"/>
    <cellStyle name="Normal 4 7" xfId="17099" xr:uid="{00000000-0005-0000-0000-0000C6420000}"/>
    <cellStyle name="Normal 4 7 10" xfId="17100" xr:uid="{00000000-0005-0000-0000-0000C7420000}"/>
    <cellStyle name="Normal 4 7 11" xfId="17101" xr:uid="{00000000-0005-0000-0000-0000C8420000}"/>
    <cellStyle name="Normal 4 7 12" xfId="17102" xr:uid="{00000000-0005-0000-0000-0000C9420000}"/>
    <cellStyle name="Normal 4 7 13" xfId="17103" xr:uid="{00000000-0005-0000-0000-0000CA420000}"/>
    <cellStyle name="Normal 4 7 14" xfId="17104" xr:uid="{00000000-0005-0000-0000-0000CB420000}"/>
    <cellStyle name="Normal 4 7 15" xfId="17105" xr:uid="{00000000-0005-0000-0000-0000CC420000}"/>
    <cellStyle name="Normal 4 7 16" xfId="17106" xr:uid="{00000000-0005-0000-0000-0000CD420000}"/>
    <cellStyle name="Normal 4 7 17" xfId="17107" xr:uid="{00000000-0005-0000-0000-0000CE420000}"/>
    <cellStyle name="Normal 4 7 18" xfId="17108" xr:uid="{00000000-0005-0000-0000-0000CF420000}"/>
    <cellStyle name="Normal 4 7 2" xfId="17109" xr:uid="{00000000-0005-0000-0000-0000D0420000}"/>
    <cellStyle name="Normal 4 7 3" xfId="17110" xr:uid="{00000000-0005-0000-0000-0000D1420000}"/>
    <cellStyle name="Normal 4 7 4" xfId="17111" xr:uid="{00000000-0005-0000-0000-0000D2420000}"/>
    <cellStyle name="Normal 4 7 5" xfId="17112" xr:uid="{00000000-0005-0000-0000-0000D3420000}"/>
    <cellStyle name="Normal 4 7 6" xfId="17113" xr:uid="{00000000-0005-0000-0000-0000D4420000}"/>
    <cellStyle name="Normal 4 7 7" xfId="17114" xr:uid="{00000000-0005-0000-0000-0000D5420000}"/>
    <cellStyle name="Normal 4 7 8" xfId="17115" xr:uid="{00000000-0005-0000-0000-0000D6420000}"/>
    <cellStyle name="Normal 4 7 9" xfId="17116" xr:uid="{00000000-0005-0000-0000-0000D7420000}"/>
    <cellStyle name="Normal 4 8" xfId="17117" xr:uid="{00000000-0005-0000-0000-0000D8420000}"/>
    <cellStyle name="Normal 4 8 10" xfId="17118" xr:uid="{00000000-0005-0000-0000-0000D9420000}"/>
    <cellStyle name="Normal 4 8 11" xfId="17119" xr:uid="{00000000-0005-0000-0000-0000DA420000}"/>
    <cellStyle name="Normal 4 8 12" xfId="17120" xr:uid="{00000000-0005-0000-0000-0000DB420000}"/>
    <cellStyle name="Normal 4 8 13" xfId="17121" xr:uid="{00000000-0005-0000-0000-0000DC420000}"/>
    <cellStyle name="Normal 4 8 14" xfId="17122" xr:uid="{00000000-0005-0000-0000-0000DD420000}"/>
    <cellStyle name="Normal 4 8 15" xfId="17123" xr:uid="{00000000-0005-0000-0000-0000DE420000}"/>
    <cellStyle name="Normal 4 8 16" xfId="17124" xr:uid="{00000000-0005-0000-0000-0000DF420000}"/>
    <cellStyle name="Normal 4 8 17" xfId="17125" xr:uid="{00000000-0005-0000-0000-0000E0420000}"/>
    <cellStyle name="Normal 4 8 18" xfId="17126" xr:uid="{00000000-0005-0000-0000-0000E1420000}"/>
    <cellStyle name="Normal 4 8 2" xfId="17127" xr:uid="{00000000-0005-0000-0000-0000E2420000}"/>
    <cellStyle name="Normal 4 8 3" xfId="17128" xr:uid="{00000000-0005-0000-0000-0000E3420000}"/>
    <cellStyle name="Normal 4 8 4" xfId="17129" xr:uid="{00000000-0005-0000-0000-0000E4420000}"/>
    <cellStyle name="Normal 4 8 5" xfId="17130" xr:uid="{00000000-0005-0000-0000-0000E5420000}"/>
    <cellStyle name="Normal 4 8 6" xfId="17131" xr:uid="{00000000-0005-0000-0000-0000E6420000}"/>
    <cellStyle name="Normal 4 8 7" xfId="17132" xr:uid="{00000000-0005-0000-0000-0000E7420000}"/>
    <cellStyle name="Normal 4 8 8" xfId="17133" xr:uid="{00000000-0005-0000-0000-0000E8420000}"/>
    <cellStyle name="Normal 4 8 9" xfId="17134" xr:uid="{00000000-0005-0000-0000-0000E9420000}"/>
    <cellStyle name="Normal 4 9" xfId="17135" xr:uid="{00000000-0005-0000-0000-0000EA420000}"/>
    <cellStyle name="Normal 4 9 10" xfId="17136" xr:uid="{00000000-0005-0000-0000-0000EB420000}"/>
    <cellStyle name="Normal 4 9 11" xfId="17137" xr:uid="{00000000-0005-0000-0000-0000EC420000}"/>
    <cellStyle name="Normal 4 9 12" xfId="17138" xr:uid="{00000000-0005-0000-0000-0000ED420000}"/>
    <cellStyle name="Normal 4 9 13" xfId="17139" xr:uid="{00000000-0005-0000-0000-0000EE420000}"/>
    <cellStyle name="Normal 4 9 14" xfId="17140" xr:uid="{00000000-0005-0000-0000-0000EF420000}"/>
    <cellStyle name="Normal 4 9 15" xfId="17141" xr:uid="{00000000-0005-0000-0000-0000F0420000}"/>
    <cellStyle name="Normal 4 9 16" xfId="17142" xr:uid="{00000000-0005-0000-0000-0000F1420000}"/>
    <cellStyle name="Normal 4 9 17" xfId="17143" xr:uid="{00000000-0005-0000-0000-0000F2420000}"/>
    <cellStyle name="Normal 4 9 18" xfId="17144" xr:uid="{00000000-0005-0000-0000-0000F3420000}"/>
    <cellStyle name="Normal 4 9 19" xfId="17145" xr:uid="{00000000-0005-0000-0000-0000F4420000}"/>
    <cellStyle name="Normal 4 9 2" xfId="17146" xr:uid="{00000000-0005-0000-0000-0000F5420000}"/>
    <cellStyle name="Normal 4 9 2 10" xfId="17147" xr:uid="{00000000-0005-0000-0000-0000F6420000}"/>
    <cellStyle name="Normal 4 9 2 11" xfId="17148" xr:uid="{00000000-0005-0000-0000-0000F7420000}"/>
    <cellStyle name="Normal 4 9 2 12" xfId="17149" xr:uid="{00000000-0005-0000-0000-0000F8420000}"/>
    <cellStyle name="Normal 4 9 2 13" xfId="17150" xr:uid="{00000000-0005-0000-0000-0000F9420000}"/>
    <cellStyle name="Normal 4 9 2 14" xfId="17151" xr:uid="{00000000-0005-0000-0000-0000FA420000}"/>
    <cellStyle name="Normal 4 9 2 15" xfId="17152" xr:uid="{00000000-0005-0000-0000-0000FB420000}"/>
    <cellStyle name="Normal 4 9 2 16" xfId="17153" xr:uid="{00000000-0005-0000-0000-0000FC420000}"/>
    <cellStyle name="Normal 4 9 2 17" xfId="17154" xr:uid="{00000000-0005-0000-0000-0000FD420000}"/>
    <cellStyle name="Normal 4 9 2 18" xfId="17155" xr:uid="{00000000-0005-0000-0000-0000FE420000}"/>
    <cellStyle name="Normal 4 9 2 2" xfId="17156" xr:uid="{00000000-0005-0000-0000-0000FF420000}"/>
    <cellStyle name="Normal 4 9 2 2 2" xfId="17157" xr:uid="{00000000-0005-0000-0000-000000430000}"/>
    <cellStyle name="Normal 4 9 2 2 3" xfId="17158" xr:uid="{00000000-0005-0000-0000-000001430000}"/>
    <cellStyle name="Normal 4 9 2 3" xfId="17159" xr:uid="{00000000-0005-0000-0000-000002430000}"/>
    <cellStyle name="Normal 4 9 2 4" xfId="17160" xr:uid="{00000000-0005-0000-0000-000003430000}"/>
    <cellStyle name="Normal 4 9 2 5" xfId="17161" xr:uid="{00000000-0005-0000-0000-000004430000}"/>
    <cellStyle name="Normal 4 9 2 6" xfId="17162" xr:uid="{00000000-0005-0000-0000-000005430000}"/>
    <cellStyle name="Normal 4 9 2 7" xfId="17163" xr:uid="{00000000-0005-0000-0000-000006430000}"/>
    <cellStyle name="Normal 4 9 2 8" xfId="17164" xr:uid="{00000000-0005-0000-0000-000007430000}"/>
    <cellStyle name="Normal 4 9 2 9" xfId="17165" xr:uid="{00000000-0005-0000-0000-000008430000}"/>
    <cellStyle name="Normal 4 9 20" xfId="17166" xr:uid="{00000000-0005-0000-0000-000009430000}"/>
    <cellStyle name="Normal 4 9 3" xfId="17167" xr:uid="{00000000-0005-0000-0000-00000A430000}"/>
    <cellStyle name="Normal 4 9 4" xfId="17168" xr:uid="{00000000-0005-0000-0000-00000B430000}"/>
    <cellStyle name="Normal 4 9 5" xfId="17169" xr:uid="{00000000-0005-0000-0000-00000C430000}"/>
    <cellStyle name="Normal 4 9 6" xfId="17170" xr:uid="{00000000-0005-0000-0000-00000D430000}"/>
    <cellStyle name="Normal 4 9 7" xfId="17171" xr:uid="{00000000-0005-0000-0000-00000E430000}"/>
    <cellStyle name="Normal 4 9 8" xfId="17172" xr:uid="{00000000-0005-0000-0000-00000F430000}"/>
    <cellStyle name="Normal 4 9 9" xfId="17173" xr:uid="{00000000-0005-0000-0000-000010430000}"/>
    <cellStyle name="Normal 4_08. bieu thang 8 gui anh Kien (14.9.2012)" xfId="17174" xr:uid="{00000000-0005-0000-0000-000011430000}"/>
    <cellStyle name="Normal 40" xfId="17175" xr:uid="{00000000-0005-0000-0000-000012430000}"/>
    <cellStyle name="Normal 40 10" xfId="17176" xr:uid="{00000000-0005-0000-0000-000013430000}"/>
    <cellStyle name="Normal 40 11" xfId="17177" xr:uid="{00000000-0005-0000-0000-000014430000}"/>
    <cellStyle name="Normal 40 12" xfId="17178" xr:uid="{00000000-0005-0000-0000-000015430000}"/>
    <cellStyle name="Normal 40 13" xfId="17179" xr:uid="{00000000-0005-0000-0000-000016430000}"/>
    <cellStyle name="Normal 40 14" xfId="17180" xr:uid="{00000000-0005-0000-0000-000017430000}"/>
    <cellStyle name="Normal 40 15" xfId="17181" xr:uid="{00000000-0005-0000-0000-000018430000}"/>
    <cellStyle name="Normal 40 16" xfId="17182" xr:uid="{00000000-0005-0000-0000-000019430000}"/>
    <cellStyle name="Normal 40 17" xfId="17183" xr:uid="{00000000-0005-0000-0000-00001A430000}"/>
    <cellStyle name="Normal 40 18" xfId="17184" xr:uid="{00000000-0005-0000-0000-00001B430000}"/>
    <cellStyle name="Normal 40 19" xfId="17185" xr:uid="{00000000-0005-0000-0000-00001C430000}"/>
    <cellStyle name="Normal 40 2" xfId="17186" xr:uid="{00000000-0005-0000-0000-00001D430000}"/>
    <cellStyle name="Normal 40 2 2" xfId="17187" xr:uid="{00000000-0005-0000-0000-00001E430000}"/>
    <cellStyle name="Normal 40 2 2 2" xfId="17188" xr:uid="{00000000-0005-0000-0000-00001F430000}"/>
    <cellStyle name="Normal 40 3" xfId="17189" xr:uid="{00000000-0005-0000-0000-000020430000}"/>
    <cellStyle name="Normal 40 3 2" xfId="17190" xr:uid="{00000000-0005-0000-0000-000021430000}"/>
    <cellStyle name="Normal 40 4" xfId="17191" xr:uid="{00000000-0005-0000-0000-000022430000}"/>
    <cellStyle name="Normal 40 5" xfId="17192" xr:uid="{00000000-0005-0000-0000-000023430000}"/>
    <cellStyle name="Normal 40 6" xfId="17193" xr:uid="{00000000-0005-0000-0000-000024430000}"/>
    <cellStyle name="Normal 40 7" xfId="17194" xr:uid="{00000000-0005-0000-0000-000025430000}"/>
    <cellStyle name="Normal 40 8" xfId="17195" xr:uid="{00000000-0005-0000-0000-000026430000}"/>
    <cellStyle name="Normal 40 9" xfId="17196" xr:uid="{00000000-0005-0000-0000-000027430000}"/>
    <cellStyle name="Normal 41" xfId="17197" xr:uid="{00000000-0005-0000-0000-000028430000}"/>
    <cellStyle name="Normal 41 10" xfId="17198" xr:uid="{00000000-0005-0000-0000-000029430000}"/>
    <cellStyle name="Normal 41 11" xfId="17199" xr:uid="{00000000-0005-0000-0000-00002A430000}"/>
    <cellStyle name="Normal 41 12" xfId="17200" xr:uid="{00000000-0005-0000-0000-00002B430000}"/>
    <cellStyle name="Normal 41 13" xfId="17201" xr:uid="{00000000-0005-0000-0000-00002C430000}"/>
    <cellStyle name="Normal 41 14" xfId="17202" xr:uid="{00000000-0005-0000-0000-00002D430000}"/>
    <cellStyle name="Normal 41 15" xfId="17203" xr:uid="{00000000-0005-0000-0000-00002E430000}"/>
    <cellStyle name="Normal 41 16" xfId="17204" xr:uid="{00000000-0005-0000-0000-00002F430000}"/>
    <cellStyle name="Normal 41 17" xfId="17205" xr:uid="{00000000-0005-0000-0000-000030430000}"/>
    <cellStyle name="Normal 41 18" xfId="17206" xr:uid="{00000000-0005-0000-0000-000031430000}"/>
    <cellStyle name="Normal 41 19" xfId="17207" xr:uid="{00000000-0005-0000-0000-000032430000}"/>
    <cellStyle name="Normal 41 2" xfId="17208" xr:uid="{00000000-0005-0000-0000-000033430000}"/>
    <cellStyle name="Normal 41 20" xfId="17209" xr:uid="{00000000-0005-0000-0000-000034430000}"/>
    <cellStyle name="Normal 41 3" xfId="17210" xr:uid="{00000000-0005-0000-0000-000035430000}"/>
    <cellStyle name="Normal 41 3 2" xfId="17211" xr:uid="{00000000-0005-0000-0000-000036430000}"/>
    <cellStyle name="Normal 41 4" xfId="17212" xr:uid="{00000000-0005-0000-0000-000037430000}"/>
    <cellStyle name="Normal 41 5" xfId="17213" xr:uid="{00000000-0005-0000-0000-000038430000}"/>
    <cellStyle name="Normal 41 6" xfId="17214" xr:uid="{00000000-0005-0000-0000-000039430000}"/>
    <cellStyle name="Normal 41 7" xfId="17215" xr:uid="{00000000-0005-0000-0000-00003A430000}"/>
    <cellStyle name="Normal 41 8" xfId="17216" xr:uid="{00000000-0005-0000-0000-00003B430000}"/>
    <cellStyle name="Normal 41 9" xfId="17217" xr:uid="{00000000-0005-0000-0000-00003C430000}"/>
    <cellStyle name="Normal 42" xfId="17218" xr:uid="{00000000-0005-0000-0000-00003D430000}"/>
    <cellStyle name="Normal 42 10" xfId="17219" xr:uid="{00000000-0005-0000-0000-00003E430000}"/>
    <cellStyle name="Normal 42 11" xfId="17220" xr:uid="{00000000-0005-0000-0000-00003F430000}"/>
    <cellStyle name="Normal 42 12" xfId="17221" xr:uid="{00000000-0005-0000-0000-000040430000}"/>
    <cellStyle name="Normal 42 13" xfId="17222" xr:uid="{00000000-0005-0000-0000-000041430000}"/>
    <cellStyle name="Normal 42 14" xfId="17223" xr:uid="{00000000-0005-0000-0000-000042430000}"/>
    <cellStyle name="Normal 42 15" xfId="17224" xr:uid="{00000000-0005-0000-0000-000043430000}"/>
    <cellStyle name="Normal 42 16" xfId="17225" xr:uid="{00000000-0005-0000-0000-000044430000}"/>
    <cellStyle name="Normal 42 17" xfId="17226" xr:uid="{00000000-0005-0000-0000-000045430000}"/>
    <cellStyle name="Normal 42 18" xfId="17227" xr:uid="{00000000-0005-0000-0000-000046430000}"/>
    <cellStyle name="Normal 42 19" xfId="17228" xr:uid="{00000000-0005-0000-0000-000047430000}"/>
    <cellStyle name="Normal 42 2" xfId="17229" xr:uid="{00000000-0005-0000-0000-000048430000}"/>
    <cellStyle name="Normal 42 2 2" xfId="17230" xr:uid="{00000000-0005-0000-0000-000049430000}"/>
    <cellStyle name="Normal 42 20" xfId="17231" xr:uid="{00000000-0005-0000-0000-00004A430000}"/>
    <cellStyle name="Normal 42 21" xfId="17232" xr:uid="{00000000-0005-0000-0000-00004B430000}"/>
    <cellStyle name="Normal 42 3" xfId="17233" xr:uid="{00000000-0005-0000-0000-00004C430000}"/>
    <cellStyle name="Normal 42 4" xfId="17234" xr:uid="{00000000-0005-0000-0000-00004D430000}"/>
    <cellStyle name="Normal 42 5" xfId="17235" xr:uid="{00000000-0005-0000-0000-00004E430000}"/>
    <cellStyle name="Normal 42 6" xfId="17236" xr:uid="{00000000-0005-0000-0000-00004F430000}"/>
    <cellStyle name="Normal 42 7" xfId="17237" xr:uid="{00000000-0005-0000-0000-000050430000}"/>
    <cellStyle name="Normal 42 8" xfId="17238" xr:uid="{00000000-0005-0000-0000-000051430000}"/>
    <cellStyle name="Normal 42 9" xfId="17239" xr:uid="{00000000-0005-0000-0000-000052430000}"/>
    <cellStyle name="Normal 43" xfId="17240" xr:uid="{00000000-0005-0000-0000-000053430000}"/>
    <cellStyle name="Normal 43 10" xfId="17241" xr:uid="{00000000-0005-0000-0000-000054430000}"/>
    <cellStyle name="Normal 43 11" xfId="17242" xr:uid="{00000000-0005-0000-0000-000055430000}"/>
    <cellStyle name="Normal 43 12" xfId="17243" xr:uid="{00000000-0005-0000-0000-000056430000}"/>
    <cellStyle name="Normal 43 13" xfId="17244" xr:uid="{00000000-0005-0000-0000-000057430000}"/>
    <cellStyle name="Normal 43 14" xfId="17245" xr:uid="{00000000-0005-0000-0000-000058430000}"/>
    <cellStyle name="Normal 43 15" xfId="17246" xr:uid="{00000000-0005-0000-0000-000059430000}"/>
    <cellStyle name="Normal 43 16" xfId="17247" xr:uid="{00000000-0005-0000-0000-00005A430000}"/>
    <cellStyle name="Normal 43 17" xfId="17248" xr:uid="{00000000-0005-0000-0000-00005B430000}"/>
    <cellStyle name="Normal 43 18" xfId="17249" xr:uid="{00000000-0005-0000-0000-00005C430000}"/>
    <cellStyle name="Normal 43 19" xfId="17250" xr:uid="{00000000-0005-0000-0000-00005D430000}"/>
    <cellStyle name="Normal 43 2" xfId="17251" xr:uid="{00000000-0005-0000-0000-00005E430000}"/>
    <cellStyle name="Normal 43 20" xfId="17252" xr:uid="{00000000-0005-0000-0000-00005F430000}"/>
    <cellStyle name="Normal 43 21" xfId="17253" xr:uid="{00000000-0005-0000-0000-000060430000}"/>
    <cellStyle name="Normal 43 3" xfId="17254" xr:uid="{00000000-0005-0000-0000-000061430000}"/>
    <cellStyle name="Normal 43 3 2" xfId="17255" xr:uid="{00000000-0005-0000-0000-000062430000}"/>
    <cellStyle name="Normal 43 4" xfId="17256" xr:uid="{00000000-0005-0000-0000-000063430000}"/>
    <cellStyle name="Normal 43 5" xfId="17257" xr:uid="{00000000-0005-0000-0000-000064430000}"/>
    <cellStyle name="Normal 43 6" xfId="17258" xr:uid="{00000000-0005-0000-0000-000065430000}"/>
    <cellStyle name="Normal 43 7" xfId="17259" xr:uid="{00000000-0005-0000-0000-000066430000}"/>
    <cellStyle name="Normal 43 8" xfId="17260" xr:uid="{00000000-0005-0000-0000-000067430000}"/>
    <cellStyle name="Normal 43 9" xfId="17261" xr:uid="{00000000-0005-0000-0000-000068430000}"/>
    <cellStyle name="Normal 44" xfId="17262" xr:uid="{00000000-0005-0000-0000-000069430000}"/>
    <cellStyle name="Normal 44 10" xfId="17263" xr:uid="{00000000-0005-0000-0000-00006A430000}"/>
    <cellStyle name="Normal 44 11" xfId="17264" xr:uid="{00000000-0005-0000-0000-00006B430000}"/>
    <cellStyle name="Normal 44 12" xfId="17265" xr:uid="{00000000-0005-0000-0000-00006C430000}"/>
    <cellStyle name="Normal 44 13" xfId="17266" xr:uid="{00000000-0005-0000-0000-00006D430000}"/>
    <cellStyle name="Normal 44 14" xfId="17267" xr:uid="{00000000-0005-0000-0000-00006E430000}"/>
    <cellStyle name="Normal 44 15" xfId="17268" xr:uid="{00000000-0005-0000-0000-00006F430000}"/>
    <cellStyle name="Normal 44 16" xfId="17269" xr:uid="{00000000-0005-0000-0000-000070430000}"/>
    <cellStyle name="Normal 44 17" xfId="17270" xr:uid="{00000000-0005-0000-0000-000071430000}"/>
    <cellStyle name="Normal 44 18" xfId="17271" xr:uid="{00000000-0005-0000-0000-000072430000}"/>
    <cellStyle name="Normal 44 2" xfId="17272" xr:uid="{00000000-0005-0000-0000-000073430000}"/>
    <cellStyle name="Normal 44 3" xfId="17273" xr:uid="{00000000-0005-0000-0000-000074430000}"/>
    <cellStyle name="Normal 44 4" xfId="17274" xr:uid="{00000000-0005-0000-0000-000075430000}"/>
    <cellStyle name="Normal 44 5" xfId="17275" xr:uid="{00000000-0005-0000-0000-000076430000}"/>
    <cellStyle name="Normal 44 6" xfId="17276" xr:uid="{00000000-0005-0000-0000-000077430000}"/>
    <cellStyle name="Normal 44 7" xfId="17277" xr:uid="{00000000-0005-0000-0000-000078430000}"/>
    <cellStyle name="Normal 44 8" xfId="17278" xr:uid="{00000000-0005-0000-0000-000079430000}"/>
    <cellStyle name="Normal 44 9" xfId="17279" xr:uid="{00000000-0005-0000-0000-00007A430000}"/>
    <cellStyle name="Normal 45" xfId="17280" xr:uid="{00000000-0005-0000-0000-00007B430000}"/>
    <cellStyle name="Normal 45 10" xfId="17281" xr:uid="{00000000-0005-0000-0000-00007C430000}"/>
    <cellStyle name="Normal 45 11" xfId="17282" xr:uid="{00000000-0005-0000-0000-00007D430000}"/>
    <cellStyle name="Normal 45 12" xfId="17283" xr:uid="{00000000-0005-0000-0000-00007E430000}"/>
    <cellStyle name="Normal 45 13" xfId="17284" xr:uid="{00000000-0005-0000-0000-00007F430000}"/>
    <cellStyle name="Normal 45 14" xfId="17285" xr:uid="{00000000-0005-0000-0000-000080430000}"/>
    <cellStyle name="Normal 45 15" xfId="17286" xr:uid="{00000000-0005-0000-0000-000081430000}"/>
    <cellStyle name="Normal 45 16" xfId="17287" xr:uid="{00000000-0005-0000-0000-000082430000}"/>
    <cellStyle name="Normal 45 17" xfId="17288" xr:uid="{00000000-0005-0000-0000-000083430000}"/>
    <cellStyle name="Normal 45 18" xfId="17289" xr:uid="{00000000-0005-0000-0000-000084430000}"/>
    <cellStyle name="Normal 45 19" xfId="17290" xr:uid="{00000000-0005-0000-0000-000085430000}"/>
    <cellStyle name="Normal 45 2" xfId="17291" xr:uid="{00000000-0005-0000-0000-000086430000}"/>
    <cellStyle name="Normal 45 3" xfId="17292" xr:uid="{00000000-0005-0000-0000-000087430000}"/>
    <cellStyle name="Normal 45 4" xfId="17293" xr:uid="{00000000-0005-0000-0000-000088430000}"/>
    <cellStyle name="Normal 45 5" xfId="17294" xr:uid="{00000000-0005-0000-0000-000089430000}"/>
    <cellStyle name="Normal 45 6" xfId="17295" xr:uid="{00000000-0005-0000-0000-00008A430000}"/>
    <cellStyle name="Normal 45 7" xfId="17296" xr:uid="{00000000-0005-0000-0000-00008B430000}"/>
    <cellStyle name="Normal 45 8" xfId="17297" xr:uid="{00000000-0005-0000-0000-00008C430000}"/>
    <cellStyle name="Normal 45 9" xfId="17298" xr:uid="{00000000-0005-0000-0000-00008D430000}"/>
    <cellStyle name="Normal 46" xfId="17299" xr:uid="{00000000-0005-0000-0000-00008E430000}"/>
    <cellStyle name="Normal 46 10" xfId="17300" xr:uid="{00000000-0005-0000-0000-00008F430000}"/>
    <cellStyle name="Normal 46 11" xfId="17301" xr:uid="{00000000-0005-0000-0000-000090430000}"/>
    <cellStyle name="Normal 46 12" xfId="17302" xr:uid="{00000000-0005-0000-0000-000091430000}"/>
    <cellStyle name="Normal 46 13" xfId="17303" xr:uid="{00000000-0005-0000-0000-000092430000}"/>
    <cellStyle name="Normal 46 14" xfId="17304" xr:uid="{00000000-0005-0000-0000-000093430000}"/>
    <cellStyle name="Normal 46 15" xfId="17305" xr:uid="{00000000-0005-0000-0000-000094430000}"/>
    <cellStyle name="Normal 46 16" xfId="17306" xr:uid="{00000000-0005-0000-0000-000095430000}"/>
    <cellStyle name="Normal 46 17" xfId="17307" xr:uid="{00000000-0005-0000-0000-000096430000}"/>
    <cellStyle name="Normal 46 18" xfId="17308" xr:uid="{00000000-0005-0000-0000-000097430000}"/>
    <cellStyle name="Normal 46 2" xfId="17309" xr:uid="{00000000-0005-0000-0000-000098430000}"/>
    <cellStyle name="Normal 46 2 2" xfId="17310" xr:uid="{00000000-0005-0000-0000-000099430000}"/>
    <cellStyle name="Normal 46 2 2 2" xfId="17311" xr:uid="{00000000-0005-0000-0000-00009A430000}"/>
    <cellStyle name="Normal 46 2 3" xfId="17312" xr:uid="{00000000-0005-0000-0000-00009B430000}"/>
    <cellStyle name="Normal 46 2 4" xfId="17313" xr:uid="{00000000-0005-0000-0000-00009C430000}"/>
    <cellStyle name="Normal 46 2 5" xfId="17314" xr:uid="{00000000-0005-0000-0000-00009D430000}"/>
    <cellStyle name="Normal 46 2 6" xfId="17315" xr:uid="{00000000-0005-0000-0000-00009E430000}"/>
    <cellStyle name="Normal 46 2 6 2" xfId="17316" xr:uid="{00000000-0005-0000-0000-00009F430000}"/>
    <cellStyle name="Normal 46 3" xfId="17317" xr:uid="{00000000-0005-0000-0000-0000A0430000}"/>
    <cellStyle name="Normal 46 4" xfId="17318" xr:uid="{00000000-0005-0000-0000-0000A1430000}"/>
    <cellStyle name="Normal 46 5" xfId="17319" xr:uid="{00000000-0005-0000-0000-0000A2430000}"/>
    <cellStyle name="Normal 46 6" xfId="17320" xr:uid="{00000000-0005-0000-0000-0000A3430000}"/>
    <cellStyle name="Normal 46 7" xfId="17321" xr:uid="{00000000-0005-0000-0000-0000A4430000}"/>
    <cellStyle name="Normal 46 8" xfId="17322" xr:uid="{00000000-0005-0000-0000-0000A5430000}"/>
    <cellStyle name="Normal 46 9" xfId="17323" xr:uid="{00000000-0005-0000-0000-0000A6430000}"/>
    <cellStyle name="Normal 47" xfId="17324" xr:uid="{00000000-0005-0000-0000-0000A7430000}"/>
    <cellStyle name="Normal 47 10" xfId="17325" xr:uid="{00000000-0005-0000-0000-0000A8430000}"/>
    <cellStyle name="Normal 47 11" xfId="17326" xr:uid="{00000000-0005-0000-0000-0000A9430000}"/>
    <cellStyle name="Normal 47 12" xfId="17327" xr:uid="{00000000-0005-0000-0000-0000AA430000}"/>
    <cellStyle name="Normal 47 13" xfId="17328" xr:uid="{00000000-0005-0000-0000-0000AB430000}"/>
    <cellStyle name="Normal 47 14" xfId="17329" xr:uid="{00000000-0005-0000-0000-0000AC430000}"/>
    <cellStyle name="Normal 47 15" xfId="17330" xr:uid="{00000000-0005-0000-0000-0000AD430000}"/>
    <cellStyle name="Normal 47 16" xfId="17331" xr:uid="{00000000-0005-0000-0000-0000AE430000}"/>
    <cellStyle name="Normal 47 17" xfId="17332" xr:uid="{00000000-0005-0000-0000-0000AF430000}"/>
    <cellStyle name="Normal 47 18" xfId="17333" xr:uid="{00000000-0005-0000-0000-0000B0430000}"/>
    <cellStyle name="Normal 47 19" xfId="17334" xr:uid="{00000000-0005-0000-0000-0000B1430000}"/>
    <cellStyle name="Normal 47 2" xfId="17335" xr:uid="{00000000-0005-0000-0000-0000B2430000}"/>
    <cellStyle name="Normal 47 3" xfId="17336" xr:uid="{00000000-0005-0000-0000-0000B3430000}"/>
    <cellStyle name="Normal 47 4" xfId="17337" xr:uid="{00000000-0005-0000-0000-0000B4430000}"/>
    <cellStyle name="Normal 47 5" xfId="17338" xr:uid="{00000000-0005-0000-0000-0000B5430000}"/>
    <cellStyle name="Normal 47 6" xfId="17339" xr:uid="{00000000-0005-0000-0000-0000B6430000}"/>
    <cellStyle name="Normal 47 7" xfId="17340" xr:uid="{00000000-0005-0000-0000-0000B7430000}"/>
    <cellStyle name="Normal 47 8" xfId="17341" xr:uid="{00000000-0005-0000-0000-0000B8430000}"/>
    <cellStyle name="Normal 47 9" xfId="17342" xr:uid="{00000000-0005-0000-0000-0000B9430000}"/>
    <cellStyle name="Normal 48" xfId="17343" xr:uid="{00000000-0005-0000-0000-0000BA430000}"/>
    <cellStyle name="Normal 48 10" xfId="17344" xr:uid="{00000000-0005-0000-0000-0000BB430000}"/>
    <cellStyle name="Normal 48 11" xfId="17345" xr:uid="{00000000-0005-0000-0000-0000BC430000}"/>
    <cellStyle name="Normal 48 12" xfId="17346" xr:uid="{00000000-0005-0000-0000-0000BD430000}"/>
    <cellStyle name="Normal 48 13" xfId="17347" xr:uid="{00000000-0005-0000-0000-0000BE430000}"/>
    <cellStyle name="Normal 48 14" xfId="17348" xr:uid="{00000000-0005-0000-0000-0000BF430000}"/>
    <cellStyle name="Normal 48 15" xfId="17349" xr:uid="{00000000-0005-0000-0000-0000C0430000}"/>
    <cellStyle name="Normal 48 16" xfId="17350" xr:uid="{00000000-0005-0000-0000-0000C1430000}"/>
    <cellStyle name="Normal 48 17" xfId="17351" xr:uid="{00000000-0005-0000-0000-0000C2430000}"/>
    <cellStyle name="Normal 48 18" xfId="17352" xr:uid="{00000000-0005-0000-0000-0000C3430000}"/>
    <cellStyle name="Normal 48 19" xfId="17353" xr:uid="{00000000-0005-0000-0000-0000C4430000}"/>
    <cellStyle name="Normal 48 2" xfId="17354" xr:uid="{00000000-0005-0000-0000-0000C5430000}"/>
    <cellStyle name="Normal 48 20" xfId="17355" xr:uid="{00000000-0005-0000-0000-0000C6430000}"/>
    <cellStyle name="Normal 48 20 2" xfId="17356" xr:uid="{00000000-0005-0000-0000-0000C7430000}"/>
    <cellStyle name="Normal 48 3" xfId="17357" xr:uid="{00000000-0005-0000-0000-0000C8430000}"/>
    <cellStyle name="Normal 48 3 2" xfId="17358" xr:uid="{00000000-0005-0000-0000-0000C9430000}"/>
    <cellStyle name="Normal 48 4" xfId="17359" xr:uid="{00000000-0005-0000-0000-0000CA430000}"/>
    <cellStyle name="Normal 48 5" xfId="17360" xr:uid="{00000000-0005-0000-0000-0000CB430000}"/>
    <cellStyle name="Normal 48 6" xfId="17361" xr:uid="{00000000-0005-0000-0000-0000CC430000}"/>
    <cellStyle name="Normal 48 7" xfId="17362" xr:uid="{00000000-0005-0000-0000-0000CD430000}"/>
    <cellStyle name="Normal 48 8" xfId="17363" xr:uid="{00000000-0005-0000-0000-0000CE430000}"/>
    <cellStyle name="Normal 48 9" xfId="17364" xr:uid="{00000000-0005-0000-0000-0000CF430000}"/>
    <cellStyle name="Normal 49" xfId="17365" xr:uid="{00000000-0005-0000-0000-0000D0430000}"/>
    <cellStyle name="Normal 49 2" xfId="17366" xr:uid="{00000000-0005-0000-0000-0000D1430000}"/>
    <cellStyle name="Normal 5" xfId="30" xr:uid="{00000000-0005-0000-0000-0000D2430000}"/>
    <cellStyle name="Normal 5 10" xfId="17367" xr:uid="{00000000-0005-0000-0000-0000D3430000}"/>
    <cellStyle name="Normal 5 10 2" xfId="17368" xr:uid="{00000000-0005-0000-0000-0000D4430000}"/>
    <cellStyle name="Normal 5 11" xfId="17369" xr:uid="{00000000-0005-0000-0000-0000D5430000}"/>
    <cellStyle name="Normal 5 12" xfId="17370" xr:uid="{00000000-0005-0000-0000-0000D6430000}"/>
    <cellStyle name="Normal 5 13" xfId="17371" xr:uid="{00000000-0005-0000-0000-0000D7430000}"/>
    <cellStyle name="Normal 5 14" xfId="17372" xr:uid="{00000000-0005-0000-0000-0000D8430000}"/>
    <cellStyle name="Normal 5 15" xfId="17373" xr:uid="{00000000-0005-0000-0000-0000D9430000}"/>
    <cellStyle name="Normal 5 16" xfId="17374" xr:uid="{00000000-0005-0000-0000-0000DA430000}"/>
    <cellStyle name="Normal 5 17" xfId="17375" xr:uid="{00000000-0005-0000-0000-0000DB430000}"/>
    <cellStyle name="Normal 5 18" xfId="17376" xr:uid="{00000000-0005-0000-0000-0000DC430000}"/>
    <cellStyle name="Normal 5 19" xfId="17377" xr:uid="{00000000-0005-0000-0000-0000DD430000}"/>
    <cellStyle name="Normal 5 2" xfId="17378" xr:uid="{00000000-0005-0000-0000-0000DE430000}"/>
    <cellStyle name="Normal 5 2 10" xfId="17379" xr:uid="{00000000-0005-0000-0000-0000DF430000}"/>
    <cellStyle name="Normal 5 2 11" xfId="17380" xr:uid="{00000000-0005-0000-0000-0000E0430000}"/>
    <cellStyle name="Normal 5 2 12" xfId="17381" xr:uid="{00000000-0005-0000-0000-0000E1430000}"/>
    <cellStyle name="Normal 5 2 13" xfId="17382" xr:uid="{00000000-0005-0000-0000-0000E2430000}"/>
    <cellStyle name="Normal 5 2 14" xfId="17383" xr:uid="{00000000-0005-0000-0000-0000E3430000}"/>
    <cellStyle name="Normal 5 2 15" xfId="17384" xr:uid="{00000000-0005-0000-0000-0000E4430000}"/>
    <cellStyle name="Normal 5 2 16" xfId="17385" xr:uid="{00000000-0005-0000-0000-0000E5430000}"/>
    <cellStyle name="Normal 5 2 17" xfId="17386" xr:uid="{00000000-0005-0000-0000-0000E6430000}"/>
    <cellStyle name="Normal 5 2 18" xfId="17387" xr:uid="{00000000-0005-0000-0000-0000E7430000}"/>
    <cellStyle name="Normal 5 2 19" xfId="17388" xr:uid="{00000000-0005-0000-0000-0000E8430000}"/>
    <cellStyle name="Normal 5 2 2" xfId="17389" xr:uid="{00000000-0005-0000-0000-0000E9430000}"/>
    <cellStyle name="Normal 5 2 2 10" xfId="17390" xr:uid="{00000000-0005-0000-0000-0000EA430000}"/>
    <cellStyle name="Normal 5 2 2 11" xfId="17391" xr:uid="{00000000-0005-0000-0000-0000EB430000}"/>
    <cellStyle name="Normal 5 2 2 12" xfId="17392" xr:uid="{00000000-0005-0000-0000-0000EC430000}"/>
    <cellStyle name="Normal 5 2 2 13" xfId="17393" xr:uid="{00000000-0005-0000-0000-0000ED430000}"/>
    <cellStyle name="Normal 5 2 2 14" xfId="17394" xr:uid="{00000000-0005-0000-0000-0000EE430000}"/>
    <cellStyle name="Normal 5 2 2 15" xfId="17395" xr:uid="{00000000-0005-0000-0000-0000EF430000}"/>
    <cellStyle name="Normal 5 2 2 16" xfId="17396" xr:uid="{00000000-0005-0000-0000-0000F0430000}"/>
    <cellStyle name="Normal 5 2 2 17" xfId="17397" xr:uid="{00000000-0005-0000-0000-0000F1430000}"/>
    <cellStyle name="Normal 5 2 2 18" xfId="17398" xr:uid="{00000000-0005-0000-0000-0000F2430000}"/>
    <cellStyle name="Normal 5 2 2 19" xfId="17399" xr:uid="{00000000-0005-0000-0000-0000F3430000}"/>
    <cellStyle name="Normal 5 2 2 2" xfId="17400" xr:uid="{00000000-0005-0000-0000-0000F4430000}"/>
    <cellStyle name="Normal 5 2 2 2 10" xfId="17401" xr:uid="{00000000-0005-0000-0000-0000F5430000}"/>
    <cellStyle name="Normal 5 2 2 2 11" xfId="17402" xr:uid="{00000000-0005-0000-0000-0000F6430000}"/>
    <cellStyle name="Normal 5 2 2 2 12" xfId="17403" xr:uid="{00000000-0005-0000-0000-0000F7430000}"/>
    <cellStyle name="Normal 5 2 2 2 13" xfId="17404" xr:uid="{00000000-0005-0000-0000-0000F8430000}"/>
    <cellStyle name="Normal 5 2 2 2 14" xfId="17405" xr:uid="{00000000-0005-0000-0000-0000F9430000}"/>
    <cellStyle name="Normal 5 2 2 2 15" xfId="17406" xr:uid="{00000000-0005-0000-0000-0000FA430000}"/>
    <cellStyle name="Normal 5 2 2 2 16" xfId="17407" xr:uid="{00000000-0005-0000-0000-0000FB430000}"/>
    <cellStyle name="Normal 5 2 2 2 17" xfId="17408" xr:uid="{00000000-0005-0000-0000-0000FC430000}"/>
    <cellStyle name="Normal 5 2 2 2 18" xfId="17409" xr:uid="{00000000-0005-0000-0000-0000FD430000}"/>
    <cellStyle name="Normal 5 2 2 2 2" xfId="17410" xr:uid="{00000000-0005-0000-0000-0000FE430000}"/>
    <cellStyle name="Normal 5 2 2 2 3" xfId="17411" xr:uid="{00000000-0005-0000-0000-0000FF430000}"/>
    <cellStyle name="Normal 5 2 2 2 4" xfId="17412" xr:uid="{00000000-0005-0000-0000-000000440000}"/>
    <cellStyle name="Normal 5 2 2 2 5" xfId="17413" xr:uid="{00000000-0005-0000-0000-000001440000}"/>
    <cellStyle name="Normal 5 2 2 2 6" xfId="17414" xr:uid="{00000000-0005-0000-0000-000002440000}"/>
    <cellStyle name="Normal 5 2 2 2 7" xfId="17415" xr:uid="{00000000-0005-0000-0000-000003440000}"/>
    <cellStyle name="Normal 5 2 2 2 8" xfId="17416" xr:uid="{00000000-0005-0000-0000-000004440000}"/>
    <cellStyle name="Normal 5 2 2 2 9" xfId="17417" xr:uid="{00000000-0005-0000-0000-000005440000}"/>
    <cellStyle name="Normal 5 2 2 20" xfId="17418" xr:uid="{00000000-0005-0000-0000-000006440000}"/>
    <cellStyle name="Normal 5 2 2 21" xfId="17419" xr:uid="{00000000-0005-0000-0000-000007440000}"/>
    <cellStyle name="Normal 5 2 2 22" xfId="17420" xr:uid="{00000000-0005-0000-0000-000008440000}"/>
    <cellStyle name="Normal 5 2 2 23" xfId="17421" xr:uid="{00000000-0005-0000-0000-000009440000}"/>
    <cellStyle name="Normal 5 2 2 24" xfId="17422" xr:uid="{00000000-0005-0000-0000-00000A440000}"/>
    <cellStyle name="Normal 5 2 2 25" xfId="17423" xr:uid="{00000000-0005-0000-0000-00000B440000}"/>
    <cellStyle name="Normal 5 2 2 3" xfId="17424" xr:uid="{00000000-0005-0000-0000-00000C440000}"/>
    <cellStyle name="Normal 5 2 2 3 10" xfId="17425" xr:uid="{00000000-0005-0000-0000-00000D440000}"/>
    <cellStyle name="Normal 5 2 2 3 11" xfId="17426" xr:uid="{00000000-0005-0000-0000-00000E440000}"/>
    <cellStyle name="Normal 5 2 2 3 12" xfId="17427" xr:uid="{00000000-0005-0000-0000-00000F440000}"/>
    <cellStyle name="Normal 5 2 2 3 13" xfId="17428" xr:uid="{00000000-0005-0000-0000-000010440000}"/>
    <cellStyle name="Normal 5 2 2 3 14" xfId="17429" xr:uid="{00000000-0005-0000-0000-000011440000}"/>
    <cellStyle name="Normal 5 2 2 3 15" xfId="17430" xr:uid="{00000000-0005-0000-0000-000012440000}"/>
    <cellStyle name="Normal 5 2 2 3 16" xfId="17431" xr:uid="{00000000-0005-0000-0000-000013440000}"/>
    <cellStyle name="Normal 5 2 2 3 17" xfId="17432" xr:uid="{00000000-0005-0000-0000-000014440000}"/>
    <cellStyle name="Normal 5 2 2 3 18" xfId="17433" xr:uid="{00000000-0005-0000-0000-000015440000}"/>
    <cellStyle name="Normal 5 2 2 3 2" xfId="17434" xr:uid="{00000000-0005-0000-0000-000016440000}"/>
    <cellStyle name="Normal 5 2 2 3 3" xfId="17435" xr:uid="{00000000-0005-0000-0000-000017440000}"/>
    <cellStyle name="Normal 5 2 2 3 4" xfId="17436" xr:uid="{00000000-0005-0000-0000-000018440000}"/>
    <cellStyle name="Normal 5 2 2 3 5" xfId="17437" xr:uid="{00000000-0005-0000-0000-000019440000}"/>
    <cellStyle name="Normal 5 2 2 3 6" xfId="17438" xr:uid="{00000000-0005-0000-0000-00001A440000}"/>
    <cellStyle name="Normal 5 2 2 3 7" xfId="17439" xr:uid="{00000000-0005-0000-0000-00001B440000}"/>
    <cellStyle name="Normal 5 2 2 3 8" xfId="17440" xr:uid="{00000000-0005-0000-0000-00001C440000}"/>
    <cellStyle name="Normal 5 2 2 3 9" xfId="17441" xr:uid="{00000000-0005-0000-0000-00001D440000}"/>
    <cellStyle name="Normal 5 2 2 4" xfId="17442" xr:uid="{00000000-0005-0000-0000-00001E440000}"/>
    <cellStyle name="Normal 5 2 2 4 10" xfId="17443" xr:uid="{00000000-0005-0000-0000-00001F440000}"/>
    <cellStyle name="Normal 5 2 2 4 11" xfId="17444" xr:uid="{00000000-0005-0000-0000-000020440000}"/>
    <cellStyle name="Normal 5 2 2 4 12" xfId="17445" xr:uid="{00000000-0005-0000-0000-000021440000}"/>
    <cellStyle name="Normal 5 2 2 4 13" xfId="17446" xr:uid="{00000000-0005-0000-0000-000022440000}"/>
    <cellStyle name="Normal 5 2 2 4 14" xfId="17447" xr:uid="{00000000-0005-0000-0000-000023440000}"/>
    <cellStyle name="Normal 5 2 2 4 15" xfId="17448" xr:uid="{00000000-0005-0000-0000-000024440000}"/>
    <cellStyle name="Normal 5 2 2 4 16" xfId="17449" xr:uid="{00000000-0005-0000-0000-000025440000}"/>
    <cellStyle name="Normal 5 2 2 4 17" xfId="17450" xr:uid="{00000000-0005-0000-0000-000026440000}"/>
    <cellStyle name="Normal 5 2 2 4 18" xfId="17451" xr:uid="{00000000-0005-0000-0000-000027440000}"/>
    <cellStyle name="Normal 5 2 2 4 2" xfId="17452" xr:uid="{00000000-0005-0000-0000-000028440000}"/>
    <cellStyle name="Normal 5 2 2 4 3" xfId="17453" xr:uid="{00000000-0005-0000-0000-000029440000}"/>
    <cellStyle name="Normal 5 2 2 4 4" xfId="17454" xr:uid="{00000000-0005-0000-0000-00002A440000}"/>
    <cellStyle name="Normal 5 2 2 4 5" xfId="17455" xr:uid="{00000000-0005-0000-0000-00002B440000}"/>
    <cellStyle name="Normal 5 2 2 4 6" xfId="17456" xr:uid="{00000000-0005-0000-0000-00002C440000}"/>
    <cellStyle name="Normal 5 2 2 4 7" xfId="17457" xr:uid="{00000000-0005-0000-0000-00002D440000}"/>
    <cellStyle name="Normal 5 2 2 4 8" xfId="17458" xr:uid="{00000000-0005-0000-0000-00002E440000}"/>
    <cellStyle name="Normal 5 2 2 4 9" xfId="17459" xr:uid="{00000000-0005-0000-0000-00002F440000}"/>
    <cellStyle name="Normal 5 2 2 5" xfId="17460" xr:uid="{00000000-0005-0000-0000-000030440000}"/>
    <cellStyle name="Normal 5 2 2 5 10" xfId="17461" xr:uid="{00000000-0005-0000-0000-000031440000}"/>
    <cellStyle name="Normal 5 2 2 5 11" xfId="17462" xr:uid="{00000000-0005-0000-0000-000032440000}"/>
    <cellStyle name="Normal 5 2 2 5 12" xfId="17463" xr:uid="{00000000-0005-0000-0000-000033440000}"/>
    <cellStyle name="Normal 5 2 2 5 13" xfId="17464" xr:uid="{00000000-0005-0000-0000-000034440000}"/>
    <cellStyle name="Normal 5 2 2 5 14" xfId="17465" xr:uid="{00000000-0005-0000-0000-000035440000}"/>
    <cellStyle name="Normal 5 2 2 5 15" xfId="17466" xr:uid="{00000000-0005-0000-0000-000036440000}"/>
    <cellStyle name="Normal 5 2 2 5 16" xfId="17467" xr:uid="{00000000-0005-0000-0000-000037440000}"/>
    <cellStyle name="Normal 5 2 2 5 17" xfId="17468" xr:uid="{00000000-0005-0000-0000-000038440000}"/>
    <cellStyle name="Normal 5 2 2 5 18" xfId="17469" xr:uid="{00000000-0005-0000-0000-000039440000}"/>
    <cellStyle name="Normal 5 2 2 5 2" xfId="17470" xr:uid="{00000000-0005-0000-0000-00003A440000}"/>
    <cellStyle name="Normal 5 2 2 5 3" xfId="17471" xr:uid="{00000000-0005-0000-0000-00003B440000}"/>
    <cellStyle name="Normal 5 2 2 5 4" xfId="17472" xr:uid="{00000000-0005-0000-0000-00003C440000}"/>
    <cellStyle name="Normal 5 2 2 5 5" xfId="17473" xr:uid="{00000000-0005-0000-0000-00003D440000}"/>
    <cellStyle name="Normal 5 2 2 5 6" xfId="17474" xr:uid="{00000000-0005-0000-0000-00003E440000}"/>
    <cellStyle name="Normal 5 2 2 5 7" xfId="17475" xr:uid="{00000000-0005-0000-0000-00003F440000}"/>
    <cellStyle name="Normal 5 2 2 5 8" xfId="17476" xr:uid="{00000000-0005-0000-0000-000040440000}"/>
    <cellStyle name="Normal 5 2 2 5 9" xfId="17477" xr:uid="{00000000-0005-0000-0000-000041440000}"/>
    <cellStyle name="Normal 5 2 2 6" xfId="17478" xr:uid="{00000000-0005-0000-0000-000042440000}"/>
    <cellStyle name="Normal 5 2 2 6 10" xfId="17479" xr:uid="{00000000-0005-0000-0000-000043440000}"/>
    <cellStyle name="Normal 5 2 2 6 11" xfId="17480" xr:uid="{00000000-0005-0000-0000-000044440000}"/>
    <cellStyle name="Normal 5 2 2 6 12" xfId="17481" xr:uid="{00000000-0005-0000-0000-000045440000}"/>
    <cellStyle name="Normal 5 2 2 6 13" xfId="17482" xr:uid="{00000000-0005-0000-0000-000046440000}"/>
    <cellStyle name="Normal 5 2 2 6 14" xfId="17483" xr:uid="{00000000-0005-0000-0000-000047440000}"/>
    <cellStyle name="Normal 5 2 2 6 15" xfId="17484" xr:uid="{00000000-0005-0000-0000-000048440000}"/>
    <cellStyle name="Normal 5 2 2 6 16" xfId="17485" xr:uid="{00000000-0005-0000-0000-000049440000}"/>
    <cellStyle name="Normal 5 2 2 6 17" xfId="17486" xr:uid="{00000000-0005-0000-0000-00004A440000}"/>
    <cellStyle name="Normal 5 2 2 6 18" xfId="17487" xr:uid="{00000000-0005-0000-0000-00004B440000}"/>
    <cellStyle name="Normal 5 2 2 6 2" xfId="17488" xr:uid="{00000000-0005-0000-0000-00004C440000}"/>
    <cellStyle name="Normal 5 2 2 6 3" xfId="17489" xr:uid="{00000000-0005-0000-0000-00004D440000}"/>
    <cellStyle name="Normal 5 2 2 6 4" xfId="17490" xr:uid="{00000000-0005-0000-0000-00004E440000}"/>
    <cellStyle name="Normal 5 2 2 6 5" xfId="17491" xr:uid="{00000000-0005-0000-0000-00004F440000}"/>
    <cellStyle name="Normal 5 2 2 6 6" xfId="17492" xr:uid="{00000000-0005-0000-0000-000050440000}"/>
    <cellStyle name="Normal 5 2 2 6 7" xfId="17493" xr:uid="{00000000-0005-0000-0000-000051440000}"/>
    <cellStyle name="Normal 5 2 2 6 8" xfId="17494" xr:uid="{00000000-0005-0000-0000-000052440000}"/>
    <cellStyle name="Normal 5 2 2 6 9" xfId="17495" xr:uid="{00000000-0005-0000-0000-000053440000}"/>
    <cellStyle name="Normal 5 2 2 7" xfId="17496" xr:uid="{00000000-0005-0000-0000-000054440000}"/>
    <cellStyle name="Normal 5 2 2 7 10" xfId="17497" xr:uid="{00000000-0005-0000-0000-000055440000}"/>
    <cellStyle name="Normal 5 2 2 7 11" xfId="17498" xr:uid="{00000000-0005-0000-0000-000056440000}"/>
    <cellStyle name="Normal 5 2 2 7 12" xfId="17499" xr:uid="{00000000-0005-0000-0000-000057440000}"/>
    <cellStyle name="Normal 5 2 2 7 13" xfId="17500" xr:uid="{00000000-0005-0000-0000-000058440000}"/>
    <cellStyle name="Normal 5 2 2 7 14" xfId="17501" xr:uid="{00000000-0005-0000-0000-000059440000}"/>
    <cellStyle name="Normal 5 2 2 7 15" xfId="17502" xr:uid="{00000000-0005-0000-0000-00005A440000}"/>
    <cellStyle name="Normal 5 2 2 7 16" xfId="17503" xr:uid="{00000000-0005-0000-0000-00005B440000}"/>
    <cellStyle name="Normal 5 2 2 7 17" xfId="17504" xr:uid="{00000000-0005-0000-0000-00005C440000}"/>
    <cellStyle name="Normal 5 2 2 7 18" xfId="17505" xr:uid="{00000000-0005-0000-0000-00005D440000}"/>
    <cellStyle name="Normal 5 2 2 7 2" xfId="17506" xr:uid="{00000000-0005-0000-0000-00005E440000}"/>
    <cellStyle name="Normal 5 2 2 7 3" xfId="17507" xr:uid="{00000000-0005-0000-0000-00005F440000}"/>
    <cellStyle name="Normal 5 2 2 7 4" xfId="17508" xr:uid="{00000000-0005-0000-0000-000060440000}"/>
    <cellStyle name="Normal 5 2 2 7 5" xfId="17509" xr:uid="{00000000-0005-0000-0000-000061440000}"/>
    <cellStyle name="Normal 5 2 2 7 6" xfId="17510" xr:uid="{00000000-0005-0000-0000-000062440000}"/>
    <cellStyle name="Normal 5 2 2 7 7" xfId="17511" xr:uid="{00000000-0005-0000-0000-000063440000}"/>
    <cellStyle name="Normal 5 2 2 7 8" xfId="17512" xr:uid="{00000000-0005-0000-0000-000064440000}"/>
    <cellStyle name="Normal 5 2 2 7 9" xfId="17513" xr:uid="{00000000-0005-0000-0000-000065440000}"/>
    <cellStyle name="Normal 5 2 2 8" xfId="17514" xr:uid="{00000000-0005-0000-0000-000066440000}"/>
    <cellStyle name="Normal 5 2 2 8 10" xfId="17515" xr:uid="{00000000-0005-0000-0000-000067440000}"/>
    <cellStyle name="Normal 5 2 2 8 11" xfId="17516" xr:uid="{00000000-0005-0000-0000-000068440000}"/>
    <cellStyle name="Normal 5 2 2 8 12" xfId="17517" xr:uid="{00000000-0005-0000-0000-000069440000}"/>
    <cellStyle name="Normal 5 2 2 8 13" xfId="17518" xr:uid="{00000000-0005-0000-0000-00006A440000}"/>
    <cellStyle name="Normal 5 2 2 8 14" xfId="17519" xr:uid="{00000000-0005-0000-0000-00006B440000}"/>
    <cellStyle name="Normal 5 2 2 8 15" xfId="17520" xr:uid="{00000000-0005-0000-0000-00006C440000}"/>
    <cellStyle name="Normal 5 2 2 8 16" xfId="17521" xr:uid="{00000000-0005-0000-0000-00006D440000}"/>
    <cellStyle name="Normal 5 2 2 8 17" xfId="17522" xr:uid="{00000000-0005-0000-0000-00006E440000}"/>
    <cellStyle name="Normal 5 2 2 8 18" xfId="17523" xr:uid="{00000000-0005-0000-0000-00006F440000}"/>
    <cellStyle name="Normal 5 2 2 8 2" xfId="17524" xr:uid="{00000000-0005-0000-0000-000070440000}"/>
    <cellStyle name="Normal 5 2 2 8 3" xfId="17525" xr:uid="{00000000-0005-0000-0000-000071440000}"/>
    <cellStyle name="Normal 5 2 2 8 4" xfId="17526" xr:uid="{00000000-0005-0000-0000-000072440000}"/>
    <cellStyle name="Normal 5 2 2 8 5" xfId="17527" xr:uid="{00000000-0005-0000-0000-000073440000}"/>
    <cellStyle name="Normal 5 2 2 8 6" xfId="17528" xr:uid="{00000000-0005-0000-0000-000074440000}"/>
    <cellStyle name="Normal 5 2 2 8 7" xfId="17529" xr:uid="{00000000-0005-0000-0000-000075440000}"/>
    <cellStyle name="Normal 5 2 2 8 8" xfId="17530" xr:uid="{00000000-0005-0000-0000-000076440000}"/>
    <cellStyle name="Normal 5 2 2 8 9" xfId="17531" xr:uid="{00000000-0005-0000-0000-000077440000}"/>
    <cellStyle name="Normal 5 2 2 9" xfId="17532" xr:uid="{00000000-0005-0000-0000-000078440000}"/>
    <cellStyle name="Normal 5 2 20" xfId="17533" xr:uid="{00000000-0005-0000-0000-000079440000}"/>
    <cellStyle name="Normal 5 2 21" xfId="17534" xr:uid="{00000000-0005-0000-0000-00007A440000}"/>
    <cellStyle name="Normal 5 2 22" xfId="17535" xr:uid="{00000000-0005-0000-0000-00007B440000}"/>
    <cellStyle name="Normal 5 2 23" xfId="17536" xr:uid="{00000000-0005-0000-0000-00007C440000}"/>
    <cellStyle name="Normal 5 2 24" xfId="17537" xr:uid="{00000000-0005-0000-0000-00007D440000}"/>
    <cellStyle name="Normal 5 2 25" xfId="17538" xr:uid="{00000000-0005-0000-0000-00007E440000}"/>
    <cellStyle name="Normal 5 2 26" xfId="17539" xr:uid="{00000000-0005-0000-0000-00007F440000}"/>
    <cellStyle name="Normal 5 2 3" xfId="17540" xr:uid="{00000000-0005-0000-0000-000080440000}"/>
    <cellStyle name="Normal 5 2 3 10" xfId="17541" xr:uid="{00000000-0005-0000-0000-000081440000}"/>
    <cellStyle name="Normal 5 2 3 11" xfId="17542" xr:uid="{00000000-0005-0000-0000-000082440000}"/>
    <cellStyle name="Normal 5 2 3 12" xfId="17543" xr:uid="{00000000-0005-0000-0000-000083440000}"/>
    <cellStyle name="Normal 5 2 3 13" xfId="17544" xr:uid="{00000000-0005-0000-0000-000084440000}"/>
    <cellStyle name="Normal 5 2 3 14" xfId="17545" xr:uid="{00000000-0005-0000-0000-000085440000}"/>
    <cellStyle name="Normal 5 2 3 15" xfId="17546" xr:uid="{00000000-0005-0000-0000-000086440000}"/>
    <cellStyle name="Normal 5 2 3 16" xfId="17547" xr:uid="{00000000-0005-0000-0000-000087440000}"/>
    <cellStyle name="Normal 5 2 3 17" xfId="17548" xr:uid="{00000000-0005-0000-0000-000088440000}"/>
    <cellStyle name="Normal 5 2 3 18" xfId="17549" xr:uid="{00000000-0005-0000-0000-000089440000}"/>
    <cellStyle name="Normal 5 2 3 2" xfId="17550" xr:uid="{00000000-0005-0000-0000-00008A440000}"/>
    <cellStyle name="Normal 5 2 3 3" xfId="17551" xr:uid="{00000000-0005-0000-0000-00008B440000}"/>
    <cellStyle name="Normal 5 2 3 4" xfId="17552" xr:uid="{00000000-0005-0000-0000-00008C440000}"/>
    <cellStyle name="Normal 5 2 3 5" xfId="17553" xr:uid="{00000000-0005-0000-0000-00008D440000}"/>
    <cellStyle name="Normal 5 2 3 6" xfId="17554" xr:uid="{00000000-0005-0000-0000-00008E440000}"/>
    <cellStyle name="Normal 5 2 3 7" xfId="17555" xr:uid="{00000000-0005-0000-0000-00008F440000}"/>
    <cellStyle name="Normal 5 2 3 8" xfId="17556" xr:uid="{00000000-0005-0000-0000-000090440000}"/>
    <cellStyle name="Normal 5 2 3 9" xfId="17557" xr:uid="{00000000-0005-0000-0000-000091440000}"/>
    <cellStyle name="Normal 5 2 4" xfId="17558" xr:uid="{00000000-0005-0000-0000-000092440000}"/>
    <cellStyle name="Normal 5 2 4 10" xfId="17559" xr:uid="{00000000-0005-0000-0000-000093440000}"/>
    <cellStyle name="Normal 5 2 4 11" xfId="17560" xr:uid="{00000000-0005-0000-0000-000094440000}"/>
    <cellStyle name="Normal 5 2 4 12" xfId="17561" xr:uid="{00000000-0005-0000-0000-000095440000}"/>
    <cellStyle name="Normal 5 2 4 13" xfId="17562" xr:uid="{00000000-0005-0000-0000-000096440000}"/>
    <cellStyle name="Normal 5 2 4 14" xfId="17563" xr:uid="{00000000-0005-0000-0000-000097440000}"/>
    <cellStyle name="Normal 5 2 4 15" xfId="17564" xr:uid="{00000000-0005-0000-0000-000098440000}"/>
    <cellStyle name="Normal 5 2 4 16" xfId="17565" xr:uid="{00000000-0005-0000-0000-000099440000}"/>
    <cellStyle name="Normal 5 2 4 17" xfId="17566" xr:uid="{00000000-0005-0000-0000-00009A440000}"/>
    <cellStyle name="Normal 5 2 4 18" xfId="17567" xr:uid="{00000000-0005-0000-0000-00009B440000}"/>
    <cellStyle name="Normal 5 2 4 2" xfId="17568" xr:uid="{00000000-0005-0000-0000-00009C440000}"/>
    <cellStyle name="Normal 5 2 4 3" xfId="17569" xr:uid="{00000000-0005-0000-0000-00009D440000}"/>
    <cellStyle name="Normal 5 2 4 4" xfId="17570" xr:uid="{00000000-0005-0000-0000-00009E440000}"/>
    <cellStyle name="Normal 5 2 4 5" xfId="17571" xr:uid="{00000000-0005-0000-0000-00009F440000}"/>
    <cellStyle name="Normal 5 2 4 6" xfId="17572" xr:uid="{00000000-0005-0000-0000-0000A0440000}"/>
    <cellStyle name="Normal 5 2 4 7" xfId="17573" xr:uid="{00000000-0005-0000-0000-0000A1440000}"/>
    <cellStyle name="Normal 5 2 4 8" xfId="17574" xr:uid="{00000000-0005-0000-0000-0000A2440000}"/>
    <cellStyle name="Normal 5 2 4 9" xfId="17575" xr:uid="{00000000-0005-0000-0000-0000A3440000}"/>
    <cellStyle name="Normal 5 2 5" xfId="17576" xr:uid="{00000000-0005-0000-0000-0000A4440000}"/>
    <cellStyle name="Normal 5 2 5 10" xfId="17577" xr:uid="{00000000-0005-0000-0000-0000A5440000}"/>
    <cellStyle name="Normal 5 2 5 11" xfId="17578" xr:uid="{00000000-0005-0000-0000-0000A6440000}"/>
    <cellStyle name="Normal 5 2 5 12" xfId="17579" xr:uid="{00000000-0005-0000-0000-0000A7440000}"/>
    <cellStyle name="Normal 5 2 5 13" xfId="17580" xr:uid="{00000000-0005-0000-0000-0000A8440000}"/>
    <cellStyle name="Normal 5 2 5 14" xfId="17581" xr:uid="{00000000-0005-0000-0000-0000A9440000}"/>
    <cellStyle name="Normal 5 2 5 15" xfId="17582" xr:uid="{00000000-0005-0000-0000-0000AA440000}"/>
    <cellStyle name="Normal 5 2 5 16" xfId="17583" xr:uid="{00000000-0005-0000-0000-0000AB440000}"/>
    <cellStyle name="Normal 5 2 5 17" xfId="17584" xr:uid="{00000000-0005-0000-0000-0000AC440000}"/>
    <cellStyle name="Normal 5 2 5 18" xfId="17585" xr:uid="{00000000-0005-0000-0000-0000AD440000}"/>
    <cellStyle name="Normal 5 2 5 2" xfId="17586" xr:uid="{00000000-0005-0000-0000-0000AE440000}"/>
    <cellStyle name="Normal 5 2 5 3" xfId="17587" xr:uid="{00000000-0005-0000-0000-0000AF440000}"/>
    <cellStyle name="Normal 5 2 5 4" xfId="17588" xr:uid="{00000000-0005-0000-0000-0000B0440000}"/>
    <cellStyle name="Normal 5 2 5 5" xfId="17589" xr:uid="{00000000-0005-0000-0000-0000B1440000}"/>
    <cellStyle name="Normal 5 2 5 6" xfId="17590" xr:uid="{00000000-0005-0000-0000-0000B2440000}"/>
    <cellStyle name="Normal 5 2 5 7" xfId="17591" xr:uid="{00000000-0005-0000-0000-0000B3440000}"/>
    <cellStyle name="Normal 5 2 5 8" xfId="17592" xr:uid="{00000000-0005-0000-0000-0000B4440000}"/>
    <cellStyle name="Normal 5 2 5 9" xfId="17593" xr:uid="{00000000-0005-0000-0000-0000B5440000}"/>
    <cellStyle name="Normal 5 2 6" xfId="17594" xr:uid="{00000000-0005-0000-0000-0000B6440000}"/>
    <cellStyle name="Normal 5 2 6 10" xfId="17595" xr:uid="{00000000-0005-0000-0000-0000B7440000}"/>
    <cellStyle name="Normal 5 2 6 11" xfId="17596" xr:uid="{00000000-0005-0000-0000-0000B8440000}"/>
    <cellStyle name="Normal 5 2 6 12" xfId="17597" xr:uid="{00000000-0005-0000-0000-0000B9440000}"/>
    <cellStyle name="Normal 5 2 6 13" xfId="17598" xr:uid="{00000000-0005-0000-0000-0000BA440000}"/>
    <cellStyle name="Normal 5 2 6 14" xfId="17599" xr:uid="{00000000-0005-0000-0000-0000BB440000}"/>
    <cellStyle name="Normal 5 2 6 15" xfId="17600" xr:uid="{00000000-0005-0000-0000-0000BC440000}"/>
    <cellStyle name="Normal 5 2 6 16" xfId="17601" xr:uid="{00000000-0005-0000-0000-0000BD440000}"/>
    <cellStyle name="Normal 5 2 6 17" xfId="17602" xr:uid="{00000000-0005-0000-0000-0000BE440000}"/>
    <cellStyle name="Normal 5 2 6 18" xfId="17603" xr:uid="{00000000-0005-0000-0000-0000BF440000}"/>
    <cellStyle name="Normal 5 2 6 2" xfId="17604" xr:uid="{00000000-0005-0000-0000-0000C0440000}"/>
    <cellStyle name="Normal 5 2 6 3" xfId="17605" xr:uid="{00000000-0005-0000-0000-0000C1440000}"/>
    <cellStyle name="Normal 5 2 6 4" xfId="17606" xr:uid="{00000000-0005-0000-0000-0000C2440000}"/>
    <cellStyle name="Normal 5 2 6 5" xfId="17607" xr:uid="{00000000-0005-0000-0000-0000C3440000}"/>
    <cellStyle name="Normal 5 2 6 6" xfId="17608" xr:uid="{00000000-0005-0000-0000-0000C4440000}"/>
    <cellStyle name="Normal 5 2 6 7" xfId="17609" xr:uid="{00000000-0005-0000-0000-0000C5440000}"/>
    <cellStyle name="Normal 5 2 6 8" xfId="17610" xr:uid="{00000000-0005-0000-0000-0000C6440000}"/>
    <cellStyle name="Normal 5 2 6 9" xfId="17611" xr:uid="{00000000-0005-0000-0000-0000C7440000}"/>
    <cellStyle name="Normal 5 2 7" xfId="17612" xr:uid="{00000000-0005-0000-0000-0000C8440000}"/>
    <cellStyle name="Normal 5 2 7 10" xfId="17613" xr:uid="{00000000-0005-0000-0000-0000C9440000}"/>
    <cellStyle name="Normal 5 2 7 11" xfId="17614" xr:uid="{00000000-0005-0000-0000-0000CA440000}"/>
    <cellStyle name="Normal 5 2 7 12" xfId="17615" xr:uid="{00000000-0005-0000-0000-0000CB440000}"/>
    <cellStyle name="Normal 5 2 7 13" xfId="17616" xr:uid="{00000000-0005-0000-0000-0000CC440000}"/>
    <cellStyle name="Normal 5 2 7 14" xfId="17617" xr:uid="{00000000-0005-0000-0000-0000CD440000}"/>
    <cellStyle name="Normal 5 2 7 15" xfId="17618" xr:uid="{00000000-0005-0000-0000-0000CE440000}"/>
    <cellStyle name="Normal 5 2 7 16" xfId="17619" xr:uid="{00000000-0005-0000-0000-0000CF440000}"/>
    <cellStyle name="Normal 5 2 7 17" xfId="17620" xr:uid="{00000000-0005-0000-0000-0000D0440000}"/>
    <cellStyle name="Normal 5 2 7 18" xfId="17621" xr:uid="{00000000-0005-0000-0000-0000D1440000}"/>
    <cellStyle name="Normal 5 2 7 2" xfId="17622" xr:uid="{00000000-0005-0000-0000-0000D2440000}"/>
    <cellStyle name="Normal 5 2 7 3" xfId="17623" xr:uid="{00000000-0005-0000-0000-0000D3440000}"/>
    <cellStyle name="Normal 5 2 7 4" xfId="17624" xr:uid="{00000000-0005-0000-0000-0000D4440000}"/>
    <cellStyle name="Normal 5 2 7 5" xfId="17625" xr:uid="{00000000-0005-0000-0000-0000D5440000}"/>
    <cellStyle name="Normal 5 2 7 6" xfId="17626" xr:uid="{00000000-0005-0000-0000-0000D6440000}"/>
    <cellStyle name="Normal 5 2 7 7" xfId="17627" xr:uid="{00000000-0005-0000-0000-0000D7440000}"/>
    <cellStyle name="Normal 5 2 7 8" xfId="17628" xr:uid="{00000000-0005-0000-0000-0000D8440000}"/>
    <cellStyle name="Normal 5 2 7 9" xfId="17629" xr:uid="{00000000-0005-0000-0000-0000D9440000}"/>
    <cellStyle name="Normal 5 2 8" xfId="17630" xr:uid="{00000000-0005-0000-0000-0000DA440000}"/>
    <cellStyle name="Normal 5 2 8 10" xfId="17631" xr:uid="{00000000-0005-0000-0000-0000DB440000}"/>
    <cellStyle name="Normal 5 2 8 11" xfId="17632" xr:uid="{00000000-0005-0000-0000-0000DC440000}"/>
    <cellStyle name="Normal 5 2 8 12" xfId="17633" xr:uid="{00000000-0005-0000-0000-0000DD440000}"/>
    <cellStyle name="Normal 5 2 8 13" xfId="17634" xr:uid="{00000000-0005-0000-0000-0000DE440000}"/>
    <cellStyle name="Normal 5 2 8 14" xfId="17635" xr:uid="{00000000-0005-0000-0000-0000DF440000}"/>
    <cellStyle name="Normal 5 2 8 15" xfId="17636" xr:uid="{00000000-0005-0000-0000-0000E0440000}"/>
    <cellStyle name="Normal 5 2 8 16" xfId="17637" xr:uid="{00000000-0005-0000-0000-0000E1440000}"/>
    <cellStyle name="Normal 5 2 8 17" xfId="17638" xr:uid="{00000000-0005-0000-0000-0000E2440000}"/>
    <cellStyle name="Normal 5 2 8 18" xfId="17639" xr:uid="{00000000-0005-0000-0000-0000E3440000}"/>
    <cellStyle name="Normal 5 2 8 2" xfId="17640" xr:uid="{00000000-0005-0000-0000-0000E4440000}"/>
    <cellStyle name="Normal 5 2 8 3" xfId="17641" xr:uid="{00000000-0005-0000-0000-0000E5440000}"/>
    <cellStyle name="Normal 5 2 8 4" xfId="17642" xr:uid="{00000000-0005-0000-0000-0000E6440000}"/>
    <cellStyle name="Normal 5 2 8 5" xfId="17643" xr:uid="{00000000-0005-0000-0000-0000E7440000}"/>
    <cellStyle name="Normal 5 2 8 6" xfId="17644" xr:uid="{00000000-0005-0000-0000-0000E8440000}"/>
    <cellStyle name="Normal 5 2 8 7" xfId="17645" xr:uid="{00000000-0005-0000-0000-0000E9440000}"/>
    <cellStyle name="Normal 5 2 8 8" xfId="17646" xr:uid="{00000000-0005-0000-0000-0000EA440000}"/>
    <cellStyle name="Normal 5 2 8 9" xfId="17647" xr:uid="{00000000-0005-0000-0000-0000EB440000}"/>
    <cellStyle name="Normal 5 2 9" xfId="17648" xr:uid="{00000000-0005-0000-0000-0000EC440000}"/>
    <cellStyle name="Normal 5 20" xfId="17649" xr:uid="{00000000-0005-0000-0000-0000ED440000}"/>
    <cellStyle name="Normal 5 21" xfId="17650" xr:uid="{00000000-0005-0000-0000-0000EE440000}"/>
    <cellStyle name="Normal 5 22" xfId="17651" xr:uid="{00000000-0005-0000-0000-0000EF440000}"/>
    <cellStyle name="Normal 5 23" xfId="17652" xr:uid="{00000000-0005-0000-0000-0000F0440000}"/>
    <cellStyle name="Normal 5 24" xfId="17653" xr:uid="{00000000-0005-0000-0000-0000F1440000}"/>
    <cellStyle name="Normal 5 25" xfId="17654" xr:uid="{00000000-0005-0000-0000-0000F2440000}"/>
    <cellStyle name="Normal 5 26" xfId="17655" xr:uid="{00000000-0005-0000-0000-0000F3440000}"/>
    <cellStyle name="Normal 5 27" xfId="17656" xr:uid="{00000000-0005-0000-0000-0000F4440000}"/>
    <cellStyle name="Normal 5 28" xfId="17657" xr:uid="{00000000-0005-0000-0000-0000F5440000}"/>
    <cellStyle name="Normal 5 29" xfId="17658" xr:uid="{00000000-0005-0000-0000-0000F6440000}"/>
    <cellStyle name="Normal 5 3" xfId="17659" xr:uid="{00000000-0005-0000-0000-0000F7440000}"/>
    <cellStyle name="Normal 5 3 10" xfId="17660" xr:uid="{00000000-0005-0000-0000-0000F8440000}"/>
    <cellStyle name="Normal 5 3 11" xfId="17661" xr:uid="{00000000-0005-0000-0000-0000F9440000}"/>
    <cellStyle name="Normal 5 3 12" xfId="17662" xr:uid="{00000000-0005-0000-0000-0000FA440000}"/>
    <cellStyle name="Normal 5 3 13" xfId="17663" xr:uid="{00000000-0005-0000-0000-0000FB440000}"/>
    <cellStyle name="Normal 5 3 14" xfId="17664" xr:uid="{00000000-0005-0000-0000-0000FC440000}"/>
    <cellStyle name="Normal 5 3 15" xfId="17665" xr:uid="{00000000-0005-0000-0000-0000FD440000}"/>
    <cellStyle name="Normal 5 3 16" xfId="17666" xr:uid="{00000000-0005-0000-0000-0000FE440000}"/>
    <cellStyle name="Normal 5 3 17" xfId="17667" xr:uid="{00000000-0005-0000-0000-0000FF440000}"/>
    <cellStyle name="Normal 5 3 18" xfId="17668" xr:uid="{00000000-0005-0000-0000-000000450000}"/>
    <cellStyle name="Normal 5 3 19" xfId="17669" xr:uid="{00000000-0005-0000-0000-000001450000}"/>
    <cellStyle name="Normal 5 3 2" xfId="17670" xr:uid="{00000000-0005-0000-0000-000002450000}"/>
    <cellStyle name="Normal 5 3 3" xfId="17671" xr:uid="{00000000-0005-0000-0000-000003450000}"/>
    <cellStyle name="Normal 5 3 4" xfId="17672" xr:uid="{00000000-0005-0000-0000-000004450000}"/>
    <cellStyle name="Normal 5 3 5" xfId="17673" xr:uid="{00000000-0005-0000-0000-000005450000}"/>
    <cellStyle name="Normal 5 3 6" xfId="17674" xr:uid="{00000000-0005-0000-0000-000006450000}"/>
    <cellStyle name="Normal 5 3 7" xfId="17675" xr:uid="{00000000-0005-0000-0000-000007450000}"/>
    <cellStyle name="Normal 5 3 8" xfId="17676" xr:uid="{00000000-0005-0000-0000-000008450000}"/>
    <cellStyle name="Normal 5 3 9" xfId="17677" xr:uid="{00000000-0005-0000-0000-000009450000}"/>
    <cellStyle name="Normal 5 30" xfId="17678" xr:uid="{00000000-0005-0000-0000-00000A450000}"/>
    <cellStyle name="Normal 5 31" xfId="17679" xr:uid="{00000000-0005-0000-0000-00000B450000}"/>
    <cellStyle name="Normal 5 32" xfId="17680" xr:uid="{00000000-0005-0000-0000-00000C450000}"/>
    <cellStyle name="Normal 5 33" xfId="17681" xr:uid="{00000000-0005-0000-0000-00000D450000}"/>
    <cellStyle name="Normal 5 4" xfId="17682" xr:uid="{00000000-0005-0000-0000-00000E450000}"/>
    <cellStyle name="Normal 5 4 10" xfId="17683" xr:uid="{00000000-0005-0000-0000-00000F450000}"/>
    <cellStyle name="Normal 5 4 11" xfId="17684" xr:uid="{00000000-0005-0000-0000-000010450000}"/>
    <cellStyle name="Normal 5 4 12" xfId="17685" xr:uid="{00000000-0005-0000-0000-000011450000}"/>
    <cellStyle name="Normal 5 4 13" xfId="17686" xr:uid="{00000000-0005-0000-0000-000012450000}"/>
    <cellStyle name="Normal 5 4 14" xfId="17687" xr:uid="{00000000-0005-0000-0000-000013450000}"/>
    <cellStyle name="Normal 5 4 15" xfId="17688" xr:uid="{00000000-0005-0000-0000-000014450000}"/>
    <cellStyle name="Normal 5 4 16" xfId="17689" xr:uid="{00000000-0005-0000-0000-000015450000}"/>
    <cellStyle name="Normal 5 4 17" xfId="17690" xr:uid="{00000000-0005-0000-0000-000016450000}"/>
    <cellStyle name="Normal 5 4 18" xfId="17691" xr:uid="{00000000-0005-0000-0000-000017450000}"/>
    <cellStyle name="Normal 5 4 2" xfId="17692" xr:uid="{00000000-0005-0000-0000-000018450000}"/>
    <cellStyle name="Normal 5 4 3" xfId="17693" xr:uid="{00000000-0005-0000-0000-000019450000}"/>
    <cellStyle name="Normal 5 4 4" xfId="17694" xr:uid="{00000000-0005-0000-0000-00001A450000}"/>
    <cellStyle name="Normal 5 4 5" xfId="17695" xr:uid="{00000000-0005-0000-0000-00001B450000}"/>
    <cellStyle name="Normal 5 4 6" xfId="17696" xr:uid="{00000000-0005-0000-0000-00001C450000}"/>
    <cellStyle name="Normal 5 4 7" xfId="17697" xr:uid="{00000000-0005-0000-0000-00001D450000}"/>
    <cellStyle name="Normal 5 4 8" xfId="17698" xr:uid="{00000000-0005-0000-0000-00001E450000}"/>
    <cellStyle name="Normal 5 4 9" xfId="17699" xr:uid="{00000000-0005-0000-0000-00001F450000}"/>
    <cellStyle name="Normal 5 5" xfId="17700" xr:uid="{00000000-0005-0000-0000-000020450000}"/>
    <cellStyle name="Normal 5 5 10" xfId="17701" xr:uid="{00000000-0005-0000-0000-000021450000}"/>
    <cellStyle name="Normal 5 5 11" xfId="17702" xr:uid="{00000000-0005-0000-0000-000022450000}"/>
    <cellStyle name="Normal 5 5 12" xfId="17703" xr:uid="{00000000-0005-0000-0000-000023450000}"/>
    <cellStyle name="Normal 5 5 13" xfId="17704" xr:uid="{00000000-0005-0000-0000-000024450000}"/>
    <cellStyle name="Normal 5 5 14" xfId="17705" xr:uid="{00000000-0005-0000-0000-000025450000}"/>
    <cellStyle name="Normal 5 5 15" xfId="17706" xr:uid="{00000000-0005-0000-0000-000026450000}"/>
    <cellStyle name="Normal 5 5 16" xfId="17707" xr:uid="{00000000-0005-0000-0000-000027450000}"/>
    <cellStyle name="Normal 5 5 17" xfId="17708" xr:uid="{00000000-0005-0000-0000-000028450000}"/>
    <cellStyle name="Normal 5 5 18" xfId="17709" xr:uid="{00000000-0005-0000-0000-000029450000}"/>
    <cellStyle name="Normal 5 5 2" xfId="17710" xr:uid="{00000000-0005-0000-0000-00002A450000}"/>
    <cellStyle name="Normal 5 5 3" xfId="17711" xr:uid="{00000000-0005-0000-0000-00002B450000}"/>
    <cellStyle name="Normal 5 5 4" xfId="17712" xr:uid="{00000000-0005-0000-0000-00002C450000}"/>
    <cellStyle name="Normal 5 5 5" xfId="17713" xr:uid="{00000000-0005-0000-0000-00002D450000}"/>
    <cellStyle name="Normal 5 5 6" xfId="17714" xr:uid="{00000000-0005-0000-0000-00002E450000}"/>
    <cellStyle name="Normal 5 5 7" xfId="17715" xr:uid="{00000000-0005-0000-0000-00002F450000}"/>
    <cellStyle name="Normal 5 5 8" xfId="17716" xr:uid="{00000000-0005-0000-0000-000030450000}"/>
    <cellStyle name="Normal 5 5 9" xfId="17717" xr:uid="{00000000-0005-0000-0000-000031450000}"/>
    <cellStyle name="Normal 5 6" xfId="17718" xr:uid="{00000000-0005-0000-0000-000032450000}"/>
    <cellStyle name="Normal 5 6 10" xfId="17719" xr:uid="{00000000-0005-0000-0000-000033450000}"/>
    <cellStyle name="Normal 5 6 11" xfId="17720" xr:uid="{00000000-0005-0000-0000-000034450000}"/>
    <cellStyle name="Normal 5 6 12" xfId="17721" xr:uid="{00000000-0005-0000-0000-000035450000}"/>
    <cellStyle name="Normal 5 6 13" xfId="17722" xr:uid="{00000000-0005-0000-0000-000036450000}"/>
    <cellStyle name="Normal 5 6 14" xfId="17723" xr:uid="{00000000-0005-0000-0000-000037450000}"/>
    <cellStyle name="Normal 5 6 15" xfId="17724" xr:uid="{00000000-0005-0000-0000-000038450000}"/>
    <cellStyle name="Normal 5 6 16" xfId="17725" xr:uid="{00000000-0005-0000-0000-000039450000}"/>
    <cellStyle name="Normal 5 6 17" xfId="17726" xr:uid="{00000000-0005-0000-0000-00003A450000}"/>
    <cellStyle name="Normal 5 6 18" xfId="17727" xr:uid="{00000000-0005-0000-0000-00003B450000}"/>
    <cellStyle name="Normal 5 6 2" xfId="17728" xr:uid="{00000000-0005-0000-0000-00003C450000}"/>
    <cellStyle name="Normal 5 6 3" xfId="17729" xr:uid="{00000000-0005-0000-0000-00003D450000}"/>
    <cellStyle name="Normal 5 6 4" xfId="17730" xr:uid="{00000000-0005-0000-0000-00003E450000}"/>
    <cellStyle name="Normal 5 6 5" xfId="17731" xr:uid="{00000000-0005-0000-0000-00003F450000}"/>
    <cellStyle name="Normal 5 6 6" xfId="17732" xr:uid="{00000000-0005-0000-0000-000040450000}"/>
    <cellStyle name="Normal 5 6 7" xfId="17733" xr:uid="{00000000-0005-0000-0000-000041450000}"/>
    <cellStyle name="Normal 5 6 8" xfId="17734" xr:uid="{00000000-0005-0000-0000-000042450000}"/>
    <cellStyle name="Normal 5 6 9" xfId="17735" xr:uid="{00000000-0005-0000-0000-000043450000}"/>
    <cellStyle name="Normal 5 7" xfId="17736" xr:uid="{00000000-0005-0000-0000-000044450000}"/>
    <cellStyle name="Normal 5 7 10" xfId="17737" xr:uid="{00000000-0005-0000-0000-000045450000}"/>
    <cellStyle name="Normal 5 7 11" xfId="17738" xr:uid="{00000000-0005-0000-0000-000046450000}"/>
    <cellStyle name="Normal 5 7 12" xfId="17739" xr:uid="{00000000-0005-0000-0000-000047450000}"/>
    <cellStyle name="Normal 5 7 13" xfId="17740" xr:uid="{00000000-0005-0000-0000-000048450000}"/>
    <cellStyle name="Normal 5 7 14" xfId="17741" xr:uid="{00000000-0005-0000-0000-000049450000}"/>
    <cellStyle name="Normal 5 7 15" xfId="17742" xr:uid="{00000000-0005-0000-0000-00004A450000}"/>
    <cellStyle name="Normal 5 7 16" xfId="17743" xr:uid="{00000000-0005-0000-0000-00004B450000}"/>
    <cellStyle name="Normal 5 7 17" xfId="17744" xr:uid="{00000000-0005-0000-0000-00004C450000}"/>
    <cellStyle name="Normal 5 7 18" xfId="17745" xr:uid="{00000000-0005-0000-0000-00004D450000}"/>
    <cellStyle name="Normal 5 7 2" xfId="17746" xr:uid="{00000000-0005-0000-0000-00004E450000}"/>
    <cellStyle name="Normal 5 7 3" xfId="17747" xr:uid="{00000000-0005-0000-0000-00004F450000}"/>
    <cellStyle name="Normal 5 7 4" xfId="17748" xr:uid="{00000000-0005-0000-0000-000050450000}"/>
    <cellStyle name="Normal 5 7 5" xfId="17749" xr:uid="{00000000-0005-0000-0000-000051450000}"/>
    <cellStyle name="Normal 5 7 6" xfId="17750" xr:uid="{00000000-0005-0000-0000-000052450000}"/>
    <cellStyle name="Normal 5 7 7" xfId="17751" xr:uid="{00000000-0005-0000-0000-000053450000}"/>
    <cellStyle name="Normal 5 7 8" xfId="17752" xr:uid="{00000000-0005-0000-0000-000054450000}"/>
    <cellStyle name="Normal 5 7 9" xfId="17753" xr:uid="{00000000-0005-0000-0000-000055450000}"/>
    <cellStyle name="Normal 5 8" xfId="17754" xr:uid="{00000000-0005-0000-0000-000056450000}"/>
    <cellStyle name="Normal 5 8 10" xfId="17755" xr:uid="{00000000-0005-0000-0000-000057450000}"/>
    <cellStyle name="Normal 5 8 11" xfId="17756" xr:uid="{00000000-0005-0000-0000-000058450000}"/>
    <cellStyle name="Normal 5 8 12" xfId="17757" xr:uid="{00000000-0005-0000-0000-000059450000}"/>
    <cellStyle name="Normal 5 8 13" xfId="17758" xr:uid="{00000000-0005-0000-0000-00005A450000}"/>
    <cellStyle name="Normal 5 8 14" xfId="17759" xr:uid="{00000000-0005-0000-0000-00005B450000}"/>
    <cellStyle name="Normal 5 8 15" xfId="17760" xr:uid="{00000000-0005-0000-0000-00005C450000}"/>
    <cellStyle name="Normal 5 8 16" xfId="17761" xr:uid="{00000000-0005-0000-0000-00005D450000}"/>
    <cellStyle name="Normal 5 8 17" xfId="17762" xr:uid="{00000000-0005-0000-0000-00005E450000}"/>
    <cellStyle name="Normal 5 8 18" xfId="17763" xr:uid="{00000000-0005-0000-0000-00005F450000}"/>
    <cellStyle name="Normal 5 8 2" xfId="17764" xr:uid="{00000000-0005-0000-0000-000060450000}"/>
    <cellStyle name="Normal 5 8 3" xfId="17765" xr:uid="{00000000-0005-0000-0000-000061450000}"/>
    <cellStyle name="Normal 5 8 4" xfId="17766" xr:uid="{00000000-0005-0000-0000-000062450000}"/>
    <cellStyle name="Normal 5 8 5" xfId="17767" xr:uid="{00000000-0005-0000-0000-000063450000}"/>
    <cellStyle name="Normal 5 8 6" xfId="17768" xr:uid="{00000000-0005-0000-0000-000064450000}"/>
    <cellStyle name="Normal 5 8 7" xfId="17769" xr:uid="{00000000-0005-0000-0000-000065450000}"/>
    <cellStyle name="Normal 5 8 8" xfId="17770" xr:uid="{00000000-0005-0000-0000-000066450000}"/>
    <cellStyle name="Normal 5 8 9" xfId="17771" xr:uid="{00000000-0005-0000-0000-000067450000}"/>
    <cellStyle name="Normal 5 9" xfId="17772" xr:uid="{00000000-0005-0000-0000-000068450000}"/>
    <cellStyle name="Normal 5 9 10" xfId="17773" xr:uid="{00000000-0005-0000-0000-000069450000}"/>
    <cellStyle name="Normal 5 9 11" xfId="17774" xr:uid="{00000000-0005-0000-0000-00006A450000}"/>
    <cellStyle name="Normal 5 9 12" xfId="17775" xr:uid="{00000000-0005-0000-0000-00006B450000}"/>
    <cellStyle name="Normal 5 9 13" xfId="17776" xr:uid="{00000000-0005-0000-0000-00006C450000}"/>
    <cellStyle name="Normal 5 9 14" xfId="17777" xr:uid="{00000000-0005-0000-0000-00006D450000}"/>
    <cellStyle name="Normal 5 9 15" xfId="17778" xr:uid="{00000000-0005-0000-0000-00006E450000}"/>
    <cellStyle name="Normal 5 9 16" xfId="17779" xr:uid="{00000000-0005-0000-0000-00006F450000}"/>
    <cellStyle name="Normal 5 9 17" xfId="17780" xr:uid="{00000000-0005-0000-0000-000070450000}"/>
    <cellStyle name="Normal 5 9 18" xfId="17781" xr:uid="{00000000-0005-0000-0000-000071450000}"/>
    <cellStyle name="Normal 5 9 2" xfId="17782" xr:uid="{00000000-0005-0000-0000-000072450000}"/>
    <cellStyle name="Normal 5 9 3" xfId="17783" xr:uid="{00000000-0005-0000-0000-000073450000}"/>
    <cellStyle name="Normal 5 9 4" xfId="17784" xr:uid="{00000000-0005-0000-0000-000074450000}"/>
    <cellStyle name="Normal 5 9 5" xfId="17785" xr:uid="{00000000-0005-0000-0000-000075450000}"/>
    <cellStyle name="Normal 5 9 6" xfId="17786" xr:uid="{00000000-0005-0000-0000-000076450000}"/>
    <cellStyle name="Normal 5 9 7" xfId="17787" xr:uid="{00000000-0005-0000-0000-000077450000}"/>
    <cellStyle name="Normal 5 9 8" xfId="17788" xr:uid="{00000000-0005-0000-0000-000078450000}"/>
    <cellStyle name="Normal 5 9 9" xfId="17789" xr:uid="{00000000-0005-0000-0000-000079450000}"/>
    <cellStyle name="Normal 5_001 Biểu KH vốn ngân sách 2014" xfId="17790" xr:uid="{00000000-0005-0000-0000-00007A450000}"/>
    <cellStyle name="Normal 50" xfId="17791" xr:uid="{00000000-0005-0000-0000-00007B450000}"/>
    <cellStyle name="Normal 50 2" xfId="17792" xr:uid="{00000000-0005-0000-0000-00007C450000}"/>
    <cellStyle name="Normal 51" xfId="17793" xr:uid="{00000000-0005-0000-0000-00007D450000}"/>
    <cellStyle name="Normal 51 2" xfId="17794" xr:uid="{00000000-0005-0000-0000-00007E450000}"/>
    <cellStyle name="Normal 52" xfId="17795" xr:uid="{00000000-0005-0000-0000-00007F450000}"/>
    <cellStyle name="Normal 53" xfId="17796" xr:uid="{00000000-0005-0000-0000-000080450000}"/>
    <cellStyle name="Normal 54" xfId="17797" xr:uid="{00000000-0005-0000-0000-000081450000}"/>
    <cellStyle name="Normal 55" xfId="17798" xr:uid="{00000000-0005-0000-0000-000082450000}"/>
    <cellStyle name="Normal 55 2" xfId="17799" xr:uid="{00000000-0005-0000-0000-000083450000}"/>
    <cellStyle name="Normal 55 2 2" xfId="17800" xr:uid="{00000000-0005-0000-0000-000084450000}"/>
    <cellStyle name="Normal 56" xfId="17801" xr:uid="{00000000-0005-0000-0000-000085450000}"/>
    <cellStyle name="Normal 57" xfId="17802" xr:uid="{00000000-0005-0000-0000-000086450000}"/>
    <cellStyle name="Normal 58" xfId="17803" xr:uid="{00000000-0005-0000-0000-000087450000}"/>
    <cellStyle name="Normal 59" xfId="17804" xr:uid="{00000000-0005-0000-0000-000088450000}"/>
    <cellStyle name="Normal 6" xfId="17805" xr:uid="{00000000-0005-0000-0000-000089450000}"/>
    <cellStyle name="Normal 6 10" xfId="17806" xr:uid="{00000000-0005-0000-0000-00008A450000}"/>
    <cellStyle name="Normal 6 10 10" xfId="17807" xr:uid="{00000000-0005-0000-0000-00008B450000}"/>
    <cellStyle name="Normal 6 10 11" xfId="17808" xr:uid="{00000000-0005-0000-0000-00008C450000}"/>
    <cellStyle name="Normal 6 10 12" xfId="17809" xr:uid="{00000000-0005-0000-0000-00008D450000}"/>
    <cellStyle name="Normal 6 10 13" xfId="17810" xr:uid="{00000000-0005-0000-0000-00008E450000}"/>
    <cellStyle name="Normal 6 10 14" xfId="17811" xr:uid="{00000000-0005-0000-0000-00008F450000}"/>
    <cellStyle name="Normal 6 10 15" xfId="17812" xr:uid="{00000000-0005-0000-0000-000090450000}"/>
    <cellStyle name="Normal 6 10 16" xfId="17813" xr:uid="{00000000-0005-0000-0000-000091450000}"/>
    <cellStyle name="Normal 6 10 17" xfId="17814" xr:uid="{00000000-0005-0000-0000-000092450000}"/>
    <cellStyle name="Normal 6 10 18" xfId="17815" xr:uid="{00000000-0005-0000-0000-000093450000}"/>
    <cellStyle name="Normal 6 10 2" xfId="17816" xr:uid="{00000000-0005-0000-0000-000094450000}"/>
    <cellStyle name="Normal 6 10 3" xfId="17817" xr:uid="{00000000-0005-0000-0000-000095450000}"/>
    <cellStyle name="Normal 6 10 4" xfId="17818" xr:uid="{00000000-0005-0000-0000-000096450000}"/>
    <cellStyle name="Normal 6 10 5" xfId="17819" xr:uid="{00000000-0005-0000-0000-000097450000}"/>
    <cellStyle name="Normal 6 10 6" xfId="17820" xr:uid="{00000000-0005-0000-0000-000098450000}"/>
    <cellStyle name="Normal 6 10 7" xfId="17821" xr:uid="{00000000-0005-0000-0000-000099450000}"/>
    <cellStyle name="Normal 6 10 8" xfId="17822" xr:uid="{00000000-0005-0000-0000-00009A450000}"/>
    <cellStyle name="Normal 6 10 9" xfId="17823" xr:uid="{00000000-0005-0000-0000-00009B450000}"/>
    <cellStyle name="Normal 6 11" xfId="17824" xr:uid="{00000000-0005-0000-0000-00009C450000}"/>
    <cellStyle name="Normal 6 11 10" xfId="17825" xr:uid="{00000000-0005-0000-0000-00009D450000}"/>
    <cellStyle name="Normal 6 11 11" xfId="17826" xr:uid="{00000000-0005-0000-0000-00009E450000}"/>
    <cellStyle name="Normal 6 11 12" xfId="17827" xr:uid="{00000000-0005-0000-0000-00009F450000}"/>
    <cellStyle name="Normal 6 11 13" xfId="17828" xr:uid="{00000000-0005-0000-0000-0000A0450000}"/>
    <cellStyle name="Normal 6 11 14" xfId="17829" xr:uid="{00000000-0005-0000-0000-0000A1450000}"/>
    <cellStyle name="Normal 6 11 15" xfId="17830" xr:uid="{00000000-0005-0000-0000-0000A2450000}"/>
    <cellStyle name="Normal 6 11 16" xfId="17831" xr:uid="{00000000-0005-0000-0000-0000A3450000}"/>
    <cellStyle name="Normal 6 11 17" xfId="17832" xr:uid="{00000000-0005-0000-0000-0000A4450000}"/>
    <cellStyle name="Normal 6 11 18" xfId="17833" xr:uid="{00000000-0005-0000-0000-0000A5450000}"/>
    <cellStyle name="Normal 6 11 19" xfId="17834" xr:uid="{00000000-0005-0000-0000-0000A6450000}"/>
    <cellStyle name="Normal 6 11 2" xfId="17835" xr:uid="{00000000-0005-0000-0000-0000A7450000}"/>
    <cellStyle name="Normal 6 11 2 10" xfId="17836" xr:uid="{00000000-0005-0000-0000-0000A8450000}"/>
    <cellStyle name="Normal 6 11 2 11" xfId="17837" xr:uid="{00000000-0005-0000-0000-0000A9450000}"/>
    <cellStyle name="Normal 6 11 2 12" xfId="17838" xr:uid="{00000000-0005-0000-0000-0000AA450000}"/>
    <cellStyle name="Normal 6 11 2 13" xfId="17839" xr:uid="{00000000-0005-0000-0000-0000AB450000}"/>
    <cellStyle name="Normal 6 11 2 14" xfId="17840" xr:uid="{00000000-0005-0000-0000-0000AC450000}"/>
    <cellStyle name="Normal 6 11 2 15" xfId="17841" xr:uid="{00000000-0005-0000-0000-0000AD450000}"/>
    <cellStyle name="Normal 6 11 2 16" xfId="17842" xr:uid="{00000000-0005-0000-0000-0000AE450000}"/>
    <cellStyle name="Normal 6 11 2 17" xfId="17843" xr:uid="{00000000-0005-0000-0000-0000AF450000}"/>
    <cellStyle name="Normal 6 11 2 18" xfId="17844" xr:uid="{00000000-0005-0000-0000-0000B0450000}"/>
    <cellStyle name="Normal 6 11 2 19" xfId="17845" xr:uid="{00000000-0005-0000-0000-0000B1450000}"/>
    <cellStyle name="Normal 6 11 2 2" xfId="17846" xr:uid="{00000000-0005-0000-0000-0000B2450000}"/>
    <cellStyle name="Normal 6 11 2 2 10" xfId="17847" xr:uid="{00000000-0005-0000-0000-0000B3450000}"/>
    <cellStyle name="Normal 6 11 2 2 11" xfId="17848" xr:uid="{00000000-0005-0000-0000-0000B4450000}"/>
    <cellStyle name="Normal 6 11 2 2 12" xfId="17849" xr:uid="{00000000-0005-0000-0000-0000B5450000}"/>
    <cellStyle name="Normal 6 11 2 2 13" xfId="17850" xr:uid="{00000000-0005-0000-0000-0000B6450000}"/>
    <cellStyle name="Normal 6 11 2 2 14" xfId="17851" xr:uid="{00000000-0005-0000-0000-0000B7450000}"/>
    <cellStyle name="Normal 6 11 2 2 15" xfId="17852" xr:uid="{00000000-0005-0000-0000-0000B8450000}"/>
    <cellStyle name="Normal 6 11 2 2 16" xfId="17853" xr:uid="{00000000-0005-0000-0000-0000B9450000}"/>
    <cellStyle name="Normal 6 11 2 2 17" xfId="17854" xr:uid="{00000000-0005-0000-0000-0000BA450000}"/>
    <cellStyle name="Normal 6 11 2 2 18" xfId="17855" xr:uid="{00000000-0005-0000-0000-0000BB450000}"/>
    <cellStyle name="Normal 6 11 2 2 2" xfId="17856" xr:uid="{00000000-0005-0000-0000-0000BC450000}"/>
    <cellStyle name="Normal 6 11 2 2 3" xfId="17857" xr:uid="{00000000-0005-0000-0000-0000BD450000}"/>
    <cellStyle name="Normal 6 11 2 2 4" xfId="17858" xr:uid="{00000000-0005-0000-0000-0000BE450000}"/>
    <cellStyle name="Normal 6 11 2 2 5" xfId="17859" xr:uid="{00000000-0005-0000-0000-0000BF450000}"/>
    <cellStyle name="Normal 6 11 2 2 6" xfId="17860" xr:uid="{00000000-0005-0000-0000-0000C0450000}"/>
    <cellStyle name="Normal 6 11 2 2 7" xfId="17861" xr:uid="{00000000-0005-0000-0000-0000C1450000}"/>
    <cellStyle name="Normal 6 11 2 2 8" xfId="17862" xr:uid="{00000000-0005-0000-0000-0000C2450000}"/>
    <cellStyle name="Normal 6 11 2 2 9" xfId="17863" xr:uid="{00000000-0005-0000-0000-0000C3450000}"/>
    <cellStyle name="Normal 6 11 2 3" xfId="17864" xr:uid="{00000000-0005-0000-0000-0000C4450000}"/>
    <cellStyle name="Normal 6 11 2 3 10" xfId="17865" xr:uid="{00000000-0005-0000-0000-0000C5450000}"/>
    <cellStyle name="Normal 6 11 2 3 11" xfId="17866" xr:uid="{00000000-0005-0000-0000-0000C6450000}"/>
    <cellStyle name="Normal 6 11 2 3 12" xfId="17867" xr:uid="{00000000-0005-0000-0000-0000C7450000}"/>
    <cellStyle name="Normal 6 11 2 3 13" xfId="17868" xr:uid="{00000000-0005-0000-0000-0000C8450000}"/>
    <cellStyle name="Normal 6 11 2 3 14" xfId="17869" xr:uid="{00000000-0005-0000-0000-0000C9450000}"/>
    <cellStyle name="Normal 6 11 2 3 15" xfId="17870" xr:uid="{00000000-0005-0000-0000-0000CA450000}"/>
    <cellStyle name="Normal 6 11 2 3 16" xfId="17871" xr:uid="{00000000-0005-0000-0000-0000CB450000}"/>
    <cellStyle name="Normal 6 11 2 3 17" xfId="17872" xr:uid="{00000000-0005-0000-0000-0000CC450000}"/>
    <cellStyle name="Normal 6 11 2 3 18" xfId="17873" xr:uid="{00000000-0005-0000-0000-0000CD450000}"/>
    <cellStyle name="Normal 6 11 2 3 2" xfId="17874" xr:uid="{00000000-0005-0000-0000-0000CE450000}"/>
    <cellStyle name="Normal 6 11 2 3 3" xfId="17875" xr:uid="{00000000-0005-0000-0000-0000CF450000}"/>
    <cellStyle name="Normal 6 11 2 3 4" xfId="17876" xr:uid="{00000000-0005-0000-0000-0000D0450000}"/>
    <cellStyle name="Normal 6 11 2 3 5" xfId="17877" xr:uid="{00000000-0005-0000-0000-0000D1450000}"/>
    <cellStyle name="Normal 6 11 2 3 6" xfId="17878" xr:uid="{00000000-0005-0000-0000-0000D2450000}"/>
    <cellStyle name="Normal 6 11 2 3 7" xfId="17879" xr:uid="{00000000-0005-0000-0000-0000D3450000}"/>
    <cellStyle name="Normal 6 11 2 3 8" xfId="17880" xr:uid="{00000000-0005-0000-0000-0000D4450000}"/>
    <cellStyle name="Normal 6 11 2 3 9" xfId="17881" xr:uid="{00000000-0005-0000-0000-0000D5450000}"/>
    <cellStyle name="Normal 6 11 2 4" xfId="17882" xr:uid="{00000000-0005-0000-0000-0000D6450000}"/>
    <cellStyle name="Normal 6 11 2 5" xfId="17883" xr:uid="{00000000-0005-0000-0000-0000D7450000}"/>
    <cellStyle name="Normal 6 11 2 6" xfId="17884" xr:uid="{00000000-0005-0000-0000-0000D8450000}"/>
    <cellStyle name="Normal 6 11 2 7" xfId="17885" xr:uid="{00000000-0005-0000-0000-0000D9450000}"/>
    <cellStyle name="Normal 6 11 2 8" xfId="17886" xr:uid="{00000000-0005-0000-0000-0000DA450000}"/>
    <cellStyle name="Normal 6 11 2 9" xfId="17887" xr:uid="{00000000-0005-0000-0000-0000DB450000}"/>
    <cellStyle name="Normal 6 11 20" xfId="17888" xr:uid="{00000000-0005-0000-0000-0000DC450000}"/>
    <cellStyle name="Normal 6 11 3" xfId="17889" xr:uid="{00000000-0005-0000-0000-0000DD450000}"/>
    <cellStyle name="Normal 6 11 4" xfId="17890" xr:uid="{00000000-0005-0000-0000-0000DE450000}"/>
    <cellStyle name="Normal 6 11 5" xfId="17891" xr:uid="{00000000-0005-0000-0000-0000DF450000}"/>
    <cellStyle name="Normal 6 11 6" xfId="17892" xr:uid="{00000000-0005-0000-0000-0000E0450000}"/>
    <cellStyle name="Normal 6 11 7" xfId="17893" xr:uid="{00000000-0005-0000-0000-0000E1450000}"/>
    <cellStyle name="Normal 6 11 8" xfId="17894" xr:uid="{00000000-0005-0000-0000-0000E2450000}"/>
    <cellStyle name="Normal 6 11 9" xfId="17895" xr:uid="{00000000-0005-0000-0000-0000E3450000}"/>
    <cellStyle name="Normal 6 12" xfId="17896" xr:uid="{00000000-0005-0000-0000-0000E4450000}"/>
    <cellStyle name="Normal 6 12 10" xfId="17897" xr:uid="{00000000-0005-0000-0000-0000E5450000}"/>
    <cellStyle name="Normal 6 12 11" xfId="17898" xr:uid="{00000000-0005-0000-0000-0000E6450000}"/>
    <cellStyle name="Normal 6 12 12" xfId="17899" xr:uid="{00000000-0005-0000-0000-0000E7450000}"/>
    <cellStyle name="Normal 6 12 13" xfId="17900" xr:uid="{00000000-0005-0000-0000-0000E8450000}"/>
    <cellStyle name="Normal 6 12 14" xfId="17901" xr:uid="{00000000-0005-0000-0000-0000E9450000}"/>
    <cellStyle name="Normal 6 12 15" xfId="17902" xr:uid="{00000000-0005-0000-0000-0000EA450000}"/>
    <cellStyle name="Normal 6 12 16" xfId="17903" xr:uid="{00000000-0005-0000-0000-0000EB450000}"/>
    <cellStyle name="Normal 6 12 17" xfId="17904" xr:uid="{00000000-0005-0000-0000-0000EC450000}"/>
    <cellStyle name="Normal 6 12 18" xfId="17905" xr:uid="{00000000-0005-0000-0000-0000ED450000}"/>
    <cellStyle name="Normal 6 12 2" xfId="17906" xr:uid="{00000000-0005-0000-0000-0000EE450000}"/>
    <cellStyle name="Normal 6 12 3" xfId="17907" xr:uid="{00000000-0005-0000-0000-0000EF450000}"/>
    <cellStyle name="Normal 6 12 4" xfId="17908" xr:uid="{00000000-0005-0000-0000-0000F0450000}"/>
    <cellStyle name="Normal 6 12 5" xfId="17909" xr:uid="{00000000-0005-0000-0000-0000F1450000}"/>
    <cellStyle name="Normal 6 12 6" xfId="17910" xr:uid="{00000000-0005-0000-0000-0000F2450000}"/>
    <cellStyle name="Normal 6 12 7" xfId="17911" xr:uid="{00000000-0005-0000-0000-0000F3450000}"/>
    <cellStyle name="Normal 6 12 8" xfId="17912" xr:uid="{00000000-0005-0000-0000-0000F4450000}"/>
    <cellStyle name="Normal 6 12 9" xfId="17913" xr:uid="{00000000-0005-0000-0000-0000F5450000}"/>
    <cellStyle name="Normal 6 13" xfId="17914" xr:uid="{00000000-0005-0000-0000-0000F6450000}"/>
    <cellStyle name="Normal 6 13 10" xfId="17915" xr:uid="{00000000-0005-0000-0000-0000F7450000}"/>
    <cellStyle name="Normal 6 13 11" xfId="17916" xr:uid="{00000000-0005-0000-0000-0000F8450000}"/>
    <cellStyle name="Normal 6 13 12" xfId="17917" xr:uid="{00000000-0005-0000-0000-0000F9450000}"/>
    <cellStyle name="Normal 6 13 13" xfId="17918" xr:uid="{00000000-0005-0000-0000-0000FA450000}"/>
    <cellStyle name="Normal 6 13 14" xfId="17919" xr:uid="{00000000-0005-0000-0000-0000FB450000}"/>
    <cellStyle name="Normal 6 13 15" xfId="17920" xr:uid="{00000000-0005-0000-0000-0000FC450000}"/>
    <cellStyle name="Normal 6 13 16" xfId="17921" xr:uid="{00000000-0005-0000-0000-0000FD450000}"/>
    <cellStyle name="Normal 6 13 17" xfId="17922" xr:uid="{00000000-0005-0000-0000-0000FE450000}"/>
    <cellStyle name="Normal 6 13 18" xfId="17923" xr:uid="{00000000-0005-0000-0000-0000FF450000}"/>
    <cellStyle name="Normal 6 13 2" xfId="17924" xr:uid="{00000000-0005-0000-0000-000000460000}"/>
    <cellStyle name="Normal 6 13 3" xfId="17925" xr:uid="{00000000-0005-0000-0000-000001460000}"/>
    <cellStyle name="Normal 6 13 4" xfId="17926" xr:uid="{00000000-0005-0000-0000-000002460000}"/>
    <cellStyle name="Normal 6 13 5" xfId="17927" xr:uid="{00000000-0005-0000-0000-000003460000}"/>
    <cellStyle name="Normal 6 13 6" xfId="17928" xr:uid="{00000000-0005-0000-0000-000004460000}"/>
    <cellStyle name="Normal 6 13 7" xfId="17929" xr:uid="{00000000-0005-0000-0000-000005460000}"/>
    <cellStyle name="Normal 6 13 8" xfId="17930" xr:uid="{00000000-0005-0000-0000-000006460000}"/>
    <cellStyle name="Normal 6 13 9" xfId="17931" xr:uid="{00000000-0005-0000-0000-000007460000}"/>
    <cellStyle name="Normal 6 14" xfId="17932" xr:uid="{00000000-0005-0000-0000-000008460000}"/>
    <cellStyle name="Normal 6 14 10" xfId="17933" xr:uid="{00000000-0005-0000-0000-000009460000}"/>
    <cellStyle name="Normal 6 14 11" xfId="17934" xr:uid="{00000000-0005-0000-0000-00000A460000}"/>
    <cellStyle name="Normal 6 14 12" xfId="17935" xr:uid="{00000000-0005-0000-0000-00000B460000}"/>
    <cellStyle name="Normal 6 14 13" xfId="17936" xr:uid="{00000000-0005-0000-0000-00000C460000}"/>
    <cellStyle name="Normal 6 14 14" xfId="17937" xr:uid="{00000000-0005-0000-0000-00000D460000}"/>
    <cellStyle name="Normal 6 14 15" xfId="17938" xr:uid="{00000000-0005-0000-0000-00000E460000}"/>
    <cellStyle name="Normal 6 14 16" xfId="17939" xr:uid="{00000000-0005-0000-0000-00000F460000}"/>
    <cellStyle name="Normal 6 14 17" xfId="17940" xr:uid="{00000000-0005-0000-0000-000010460000}"/>
    <cellStyle name="Normal 6 14 18" xfId="17941" xr:uid="{00000000-0005-0000-0000-000011460000}"/>
    <cellStyle name="Normal 6 14 2" xfId="17942" xr:uid="{00000000-0005-0000-0000-000012460000}"/>
    <cellStyle name="Normal 6 14 3" xfId="17943" xr:uid="{00000000-0005-0000-0000-000013460000}"/>
    <cellStyle name="Normal 6 14 4" xfId="17944" xr:uid="{00000000-0005-0000-0000-000014460000}"/>
    <cellStyle name="Normal 6 14 5" xfId="17945" xr:uid="{00000000-0005-0000-0000-000015460000}"/>
    <cellStyle name="Normal 6 14 6" xfId="17946" xr:uid="{00000000-0005-0000-0000-000016460000}"/>
    <cellStyle name="Normal 6 14 7" xfId="17947" xr:uid="{00000000-0005-0000-0000-000017460000}"/>
    <cellStyle name="Normal 6 14 8" xfId="17948" xr:uid="{00000000-0005-0000-0000-000018460000}"/>
    <cellStyle name="Normal 6 14 9" xfId="17949" xr:uid="{00000000-0005-0000-0000-000019460000}"/>
    <cellStyle name="Normal 6 15" xfId="17950" xr:uid="{00000000-0005-0000-0000-00001A460000}"/>
    <cellStyle name="Normal 6 15 10" xfId="17951" xr:uid="{00000000-0005-0000-0000-00001B460000}"/>
    <cellStyle name="Normal 6 15 11" xfId="17952" xr:uid="{00000000-0005-0000-0000-00001C460000}"/>
    <cellStyle name="Normal 6 15 12" xfId="17953" xr:uid="{00000000-0005-0000-0000-00001D460000}"/>
    <cellStyle name="Normal 6 15 13" xfId="17954" xr:uid="{00000000-0005-0000-0000-00001E460000}"/>
    <cellStyle name="Normal 6 15 14" xfId="17955" xr:uid="{00000000-0005-0000-0000-00001F460000}"/>
    <cellStyle name="Normal 6 15 15" xfId="17956" xr:uid="{00000000-0005-0000-0000-000020460000}"/>
    <cellStyle name="Normal 6 15 16" xfId="17957" xr:uid="{00000000-0005-0000-0000-000021460000}"/>
    <cellStyle name="Normal 6 15 17" xfId="17958" xr:uid="{00000000-0005-0000-0000-000022460000}"/>
    <cellStyle name="Normal 6 15 18" xfId="17959" xr:uid="{00000000-0005-0000-0000-000023460000}"/>
    <cellStyle name="Normal 6 15 2" xfId="17960" xr:uid="{00000000-0005-0000-0000-000024460000}"/>
    <cellStyle name="Normal 6 15 3" xfId="17961" xr:uid="{00000000-0005-0000-0000-000025460000}"/>
    <cellStyle name="Normal 6 15 4" xfId="17962" xr:uid="{00000000-0005-0000-0000-000026460000}"/>
    <cellStyle name="Normal 6 15 5" xfId="17963" xr:uid="{00000000-0005-0000-0000-000027460000}"/>
    <cellStyle name="Normal 6 15 6" xfId="17964" xr:uid="{00000000-0005-0000-0000-000028460000}"/>
    <cellStyle name="Normal 6 15 7" xfId="17965" xr:uid="{00000000-0005-0000-0000-000029460000}"/>
    <cellStyle name="Normal 6 15 8" xfId="17966" xr:uid="{00000000-0005-0000-0000-00002A460000}"/>
    <cellStyle name="Normal 6 15 9" xfId="17967" xr:uid="{00000000-0005-0000-0000-00002B460000}"/>
    <cellStyle name="Normal 6 16" xfId="17968" xr:uid="{00000000-0005-0000-0000-00002C460000}"/>
    <cellStyle name="Normal 6 16 10" xfId="17969" xr:uid="{00000000-0005-0000-0000-00002D460000}"/>
    <cellStyle name="Normal 6 16 11" xfId="17970" xr:uid="{00000000-0005-0000-0000-00002E460000}"/>
    <cellStyle name="Normal 6 16 12" xfId="17971" xr:uid="{00000000-0005-0000-0000-00002F460000}"/>
    <cellStyle name="Normal 6 16 13" xfId="17972" xr:uid="{00000000-0005-0000-0000-000030460000}"/>
    <cellStyle name="Normal 6 16 14" xfId="17973" xr:uid="{00000000-0005-0000-0000-000031460000}"/>
    <cellStyle name="Normal 6 16 15" xfId="17974" xr:uid="{00000000-0005-0000-0000-000032460000}"/>
    <cellStyle name="Normal 6 16 16" xfId="17975" xr:uid="{00000000-0005-0000-0000-000033460000}"/>
    <cellStyle name="Normal 6 16 17" xfId="17976" xr:uid="{00000000-0005-0000-0000-000034460000}"/>
    <cellStyle name="Normal 6 16 18" xfId="17977" xr:uid="{00000000-0005-0000-0000-000035460000}"/>
    <cellStyle name="Normal 6 16 2" xfId="17978" xr:uid="{00000000-0005-0000-0000-000036460000}"/>
    <cellStyle name="Normal 6 16 3" xfId="17979" xr:uid="{00000000-0005-0000-0000-000037460000}"/>
    <cellStyle name="Normal 6 16 4" xfId="17980" xr:uid="{00000000-0005-0000-0000-000038460000}"/>
    <cellStyle name="Normal 6 16 5" xfId="17981" xr:uid="{00000000-0005-0000-0000-000039460000}"/>
    <cellStyle name="Normal 6 16 6" xfId="17982" xr:uid="{00000000-0005-0000-0000-00003A460000}"/>
    <cellStyle name="Normal 6 16 7" xfId="17983" xr:uid="{00000000-0005-0000-0000-00003B460000}"/>
    <cellStyle name="Normal 6 16 8" xfId="17984" xr:uid="{00000000-0005-0000-0000-00003C460000}"/>
    <cellStyle name="Normal 6 16 9" xfId="17985" xr:uid="{00000000-0005-0000-0000-00003D460000}"/>
    <cellStyle name="Normal 6 17" xfId="17986" xr:uid="{00000000-0005-0000-0000-00003E460000}"/>
    <cellStyle name="Normal 6 17 10" xfId="17987" xr:uid="{00000000-0005-0000-0000-00003F460000}"/>
    <cellStyle name="Normal 6 17 11" xfId="17988" xr:uid="{00000000-0005-0000-0000-000040460000}"/>
    <cellStyle name="Normal 6 17 12" xfId="17989" xr:uid="{00000000-0005-0000-0000-000041460000}"/>
    <cellStyle name="Normal 6 17 13" xfId="17990" xr:uid="{00000000-0005-0000-0000-000042460000}"/>
    <cellStyle name="Normal 6 17 14" xfId="17991" xr:uid="{00000000-0005-0000-0000-000043460000}"/>
    <cellStyle name="Normal 6 17 15" xfId="17992" xr:uid="{00000000-0005-0000-0000-000044460000}"/>
    <cellStyle name="Normal 6 17 16" xfId="17993" xr:uid="{00000000-0005-0000-0000-000045460000}"/>
    <cellStyle name="Normal 6 17 17" xfId="17994" xr:uid="{00000000-0005-0000-0000-000046460000}"/>
    <cellStyle name="Normal 6 17 18" xfId="17995" xr:uid="{00000000-0005-0000-0000-000047460000}"/>
    <cellStyle name="Normal 6 17 2" xfId="17996" xr:uid="{00000000-0005-0000-0000-000048460000}"/>
    <cellStyle name="Normal 6 17 3" xfId="17997" xr:uid="{00000000-0005-0000-0000-000049460000}"/>
    <cellStyle name="Normal 6 17 4" xfId="17998" xr:uid="{00000000-0005-0000-0000-00004A460000}"/>
    <cellStyle name="Normal 6 17 5" xfId="17999" xr:uid="{00000000-0005-0000-0000-00004B460000}"/>
    <cellStyle name="Normal 6 17 6" xfId="18000" xr:uid="{00000000-0005-0000-0000-00004C460000}"/>
    <cellStyle name="Normal 6 17 7" xfId="18001" xr:uid="{00000000-0005-0000-0000-00004D460000}"/>
    <cellStyle name="Normal 6 17 8" xfId="18002" xr:uid="{00000000-0005-0000-0000-00004E460000}"/>
    <cellStyle name="Normal 6 17 9" xfId="18003" xr:uid="{00000000-0005-0000-0000-00004F460000}"/>
    <cellStyle name="Normal 6 18" xfId="18004" xr:uid="{00000000-0005-0000-0000-000050460000}"/>
    <cellStyle name="Normal 6 18 2" xfId="18005" xr:uid="{00000000-0005-0000-0000-000051460000}"/>
    <cellStyle name="Normal 6 19" xfId="18006" xr:uid="{00000000-0005-0000-0000-000052460000}"/>
    <cellStyle name="Normal 6 2" xfId="18007" xr:uid="{00000000-0005-0000-0000-000053460000}"/>
    <cellStyle name="Normal 6 2 10" xfId="18008" xr:uid="{00000000-0005-0000-0000-000054460000}"/>
    <cellStyle name="Normal 6 2 10 10" xfId="18009" xr:uid="{00000000-0005-0000-0000-000055460000}"/>
    <cellStyle name="Normal 6 2 10 11" xfId="18010" xr:uid="{00000000-0005-0000-0000-000056460000}"/>
    <cellStyle name="Normal 6 2 10 12" xfId="18011" xr:uid="{00000000-0005-0000-0000-000057460000}"/>
    <cellStyle name="Normal 6 2 10 13" xfId="18012" xr:uid="{00000000-0005-0000-0000-000058460000}"/>
    <cellStyle name="Normal 6 2 10 14" xfId="18013" xr:uid="{00000000-0005-0000-0000-000059460000}"/>
    <cellStyle name="Normal 6 2 10 15" xfId="18014" xr:uid="{00000000-0005-0000-0000-00005A460000}"/>
    <cellStyle name="Normal 6 2 10 16" xfId="18015" xr:uid="{00000000-0005-0000-0000-00005B460000}"/>
    <cellStyle name="Normal 6 2 10 17" xfId="18016" xr:uid="{00000000-0005-0000-0000-00005C460000}"/>
    <cellStyle name="Normal 6 2 10 18" xfId="18017" xr:uid="{00000000-0005-0000-0000-00005D460000}"/>
    <cellStyle name="Normal 6 2 10 2" xfId="18018" xr:uid="{00000000-0005-0000-0000-00005E460000}"/>
    <cellStyle name="Normal 6 2 10 3" xfId="18019" xr:uid="{00000000-0005-0000-0000-00005F460000}"/>
    <cellStyle name="Normal 6 2 10 4" xfId="18020" xr:uid="{00000000-0005-0000-0000-000060460000}"/>
    <cellStyle name="Normal 6 2 10 5" xfId="18021" xr:uid="{00000000-0005-0000-0000-000061460000}"/>
    <cellStyle name="Normal 6 2 10 6" xfId="18022" xr:uid="{00000000-0005-0000-0000-000062460000}"/>
    <cellStyle name="Normal 6 2 10 7" xfId="18023" xr:uid="{00000000-0005-0000-0000-000063460000}"/>
    <cellStyle name="Normal 6 2 10 8" xfId="18024" xr:uid="{00000000-0005-0000-0000-000064460000}"/>
    <cellStyle name="Normal 6 2 10 9" xfId="18025" xr:uid="{00000000-0005-0000-0000-000065460000}"/>
    <cellStyle name="Normal 6 2 11" xfId="18026" xr:uid="{00000000-0005-0000-0000-000066460000}"/>
    <cellStyle name="Normal 6 2 11 10" xfId="18027" xr:uid="{00000000-0005-0000-0000-000067460000}"/>
    <cellStyle name="Normal 6 2 11 11" xfId="18028" xr:uid="{00000000-0005-0000-0000-000068460000}"/>
    <cellStyle name="Normal 6 2 11 12" xfId="18029" xr:uid="{00000000-0005-0000-0000-000069460000}"/>
    <cellStyle name="Normal 6 2 11 13" xfId="18030" xr:uid="{00000000-0005-0000-0000-00006A460000}"/>
    <cellStyle name="Normal 6 2 11 14" xfId="18031" xr:uid="{00000000-0005-0000-0000-00006B460000}"/>
    <cellStyle name="Normal 6 2 11 15" xfId="18032" xr:uid="{00000000-0005-0000-0000-00006C460000}"/>
    <cellStyle name="Normal 6 2 11 16" xfId="18033" xr:uid="{00000000-0005-0000-0000-00006D460000}"/>
    <cellStyle name="Normal 6 2 11 17" xfId="18034" xr:uid="{00000000-0005-0000-0000-00006E460000}"/>
    <cellStyle name="Normal 6 2 11 18" xfId="18035" xr:uid="{00000000-0005-0000-0000-00006F460000}"/>
    <cellStyle name="Normal 6 2 11 2" xfId="18036" xr:uid="{00000000-0005-0000-0000-000070460000}"/>
    <cellStyle name="Normal 6 2 11 3" xfId="18037" xr:uid="{00000000-0005-0000-0000-000071460000}"/>
    <cellStyle name="Normal 6 2 11 4" xfId="18038" xr:uid="{00000000-0005-0000-0000-000072460000}"/>
    <cellStyle name="Normal 6 2 11 5" xfId="18039" xr:uid="{00000000-0005-0000-0000-000073460000}"/>
    <cellStyle name="Normal 6 2 11 6" xfId="18040" xr:uid="{00000000-0005-0000-0000-000074460000}"/>
    <cellStyle name="Normal 6 2 11 7" xfId="18041" xr:uid="{00000000-0005-0000-0000-000075460000}"/>
    <cellStyle name="Normal 6 2 11 8" xfId="18042" xr:uid="{00000000-0005-0000-0000-000076460000}"/>
    <cellStyle name="Normal 6 2 11 9" xfId="18043" xr:uid="{00000000-0005-0000-0000-000077460000}"/>
    <cellStyle name="Normal 6 2 12" xfId="18044" xr:uid="{00000000-0005-0000-0000-000078460000}"/>
    <cellStyle name="Normal 6 2 12 10" xfId="18045" xr:uid="{00000000-0005-0000-0000-000079460000}"/>
    <cellStyle name="Normal 6 2 12 11" xfId="18046" xr:uid="{00000000-0005-0000-0000-00007A460000}"/>
    <cellStyle name="Normal 6 2 12 12" xfId="18047" xr:uid="{00000000-0005-0000-0000-00007B460000}"/>
    <cellStyle name="Normal 6 2 12 13" xfId="18048" xr:uid="{00000000-0005-0000-0000-00007C460000}"/>
    <cellStyle name="Normal 6 2 12 14" xfId="18049" xr:uid="{00000000-0005-0000-0000-00007D460000}"/>
    <cellStyle name="Normal 6 2 12 15" xfId="18050" xr:uid="{00000000-0005-0000-0000-00007E460000}"/>
    <cellStyle name="Normal 6 2 12 16" xfId="18051" xr:uid="{00000000-0005-0000-0000-00007F460000}"/>
    <cellStyle name="Normal 6 2 12 17" xfId="18052" xr:uid="{00000000-0005-0000-0000-000080460000}"/>
    <cellStyle name="Normal 6 2 12 18" xfId="18053" xr:uid="{00000000-0005-0000-0000-000081460000}"/>
    <cellStyle name="Normal 6 2 12 2" xfId="18054" xr:uid="{00000000-0005-0000-0000-000082460000}"/>
    <cellStyle name="Normal 6 2 12 3" xfId="18055" xr:uid="{00000000-0005-0000-0000-000083460000}"/>
    <cellStyle name="Normal 6 2 12 4" xfId="18056" xr:uid="{00000000-0005-0000-0000-000084460000}"/>
    <cellStyle name="Normal 6 2 12 5" xfId="18057" xr:uid="{00000000-0005-0000-0000-000085460000}"/>
    <cellStyle name="Normal 6 2 12 6" xfId="18058" xr:uid="{00000000-0005-0000-0000-000086460000}"/>
    <cellStyle name="Normal 6 2 12 7" xfId="18059" xr:uid="{00000000-0005-0000-0000-000087460000}"/>
    <cellStyle name="Normal 6 2 12 8" xfId="18060" xr:uid="{00000000-0005-0000-0000-000088460000}"/>
    <cellStyle name="Normal 6 2 12 9" xfId="18061" xr:uid="{00000000-0005-0000-0000-000089460000}"/>
    <cellStyle name="Normal 6 2 13" xfId="18062" xr:uid="{00000000-0005-0000-0000-00008A460000}"/>
    <cellStyle name="Normal 6 2 13 10" xfId="18063" xr:uid="{00000000-0005-0000-0000-00008B460000}"/>
    <cellStyle name="Normal 6 2 13 11" xfId="18064" xr:uid="{00000000-0005-0000-0000-00008C460000}"/>
    <cellStyle name="Normal 6 2 13 12" xfId="18065" xr:uid="{00000000-0005-0000-0000-00008D460000}"/>
    <cellStyle name="Normal 6 2 13 13" xfId="18066" xr:uid="{00000000-0005-0000-0000-00008E460000}"/>
    <cellStyle name="Normal 6 2 13 14" xfId="18067" xr:uid="{00000000-0005-0000-0000-00008F460000}"/>
    <cellStyle name="Normal 6 2 13 15" xfId="18068" xr:uid="{00000000-0005-0000-0000-000090460000}"/>
    <cellStyle name="Normal 6 2 13 16" xfId="18069" xr:uid="{00000000-0005-0000-0000-000091460000}"/>
    <cellStyle name="Normal 6 2 13 17" xfId="18070" xr:uid="{00000000-0005-0000-0000-000092460000}"/>
    <cellStyle name="Normal 6 2 13 18" xfId="18071" xr:uid="{00000000-0005-0000-0000-000093460000}"/>
    <cellStyle name="Normal 6 2 13 2" xfId="18072" xr:uid="{00000000-0005-0000-0000-000094460000}"/>
    <cellStyle name="Normal 6 2 13 3" xfId="18073" xr:uid="{00000000-0005-0000-0000-000095460000}"/>
    <cellStyle name="Normal 6 2 13 4" xfId="18074" xr:uid="{00000000-0005-0000-0000-000096460000}"/>
    <cellStyle name="Normal 6 2 13 5" xfId="18075" xr:uid="{00000000-0005-0000-0000-000097460000}"/>
    <cellStyle name="Normal 6 2 13 6" xfId="18076" xr:uid="{00000000-0005-0000-0000-000098460000}"/>
    <cellStyle name="Normal 6 2 13 7" xfId="18077" xr:uid="{00000000-0005-0000-0000-000099460000}"/>
    <cellStyle name="Normal 6 2 13 8" xfId="18078" xr:uid="{00000000-0005-0000-0000-00009A460000}"/>
    <cellStyle name="Normal 6 2 13 9" xfId="18079" xr:uid="{00000000-0005-0000-0000-00009B460000}"/>
    <cellStyle name="Normal 6 2 14" xfId="18080" xr:uid="{00000000-0005-0000-0000-00009C460000}"/>
    <cellStyle name="Normal 6 2 14 10" xfId="18081" xr:uid="{00000000-0005-0000-0000-00009D460000}"/>
    <cellStyle name="Normal 6 2 14 11" xfId="18082" xr:uid="{00000000-0005-0000-0000-00009E460000}"/>
    <cellStyle name="Normal 6 2 14 12" xfId="18083" xr:uid="{00000000-0005-0000-0000-00009F460000}"/>
    <cellStyle name="Normal 6 2 14 13" xfId="18084" xr:uid="{00000000-0005-0000-0000-0000A0460000}"/>
    <cellStyle name="Normal 6 2 14 14" xfId="18085" xr:uid="{00000000-0005-0000-0000-0000A1460000}"/>
    <cellStyle name="Normal 6 2 14 15" xfId="18086" xr:uid="{00000000-0005-0000-0000-0000A2460000}"/>
    <cellStyle name="Normal 6 2 14 16" xfId="18087" xr:uid="{00000000-0005-0000-0000-0000A3460000}"/>
    <cellStyle name="Normal 6 2 14 17" xfId="18088" xr:uid="{00000000-0005-0000-0000-0000A4460000}"/>
    <cellStyle name="Normal 6 2 14 18" xfId="18089" xr:uid="{00000000-0005-0000-0000-0000A5460000}"/>
    <cellStyle name="Normal 6 2 14 2" xfId="18090" xr:uid="{00000000-0005-0000-0000-0000A6460000}"/>
    <cellStyle name="Normal 6 2 14 3" xfId="18091" xr:uid="{00000000-0005-0000-0000-0000A7460000}"/>
    <cellStyle name="Normal 6 2 14 4" xfId="18092" xr:uid="{00000000-0005-0000-0000-0000A8460000}"/>
    <cellStyle name="Normal 6 2 14 5" xfId="18093" xr:uid="{00000000-0005-0000-0000-0000A9460000}"/>
    <cellStyle name="Normal 6 2 14 6" xfId="18094" xr:uid="{00000000-0005-0000-0000-0000AA460000}"/>
    <cellStyle name="Normal 6 2 14 7" xfId="18095" xr:uid="{00000000-0005-0000-0000-0000AB460000}"/>
    <cellStyle name="Normal 6 2 14 8" xfId="18096" xr:uid="{00000000-0005-0000-0000-0000AC460000}"/>
    <cellStyle name="Normal 6 2 14 9" xfId="18097" xr:uid="{00000000-0005-0000-0000-0000AD460000}"/>
    <cellStyle name="Normal 6 2 15" xfId="18098" xr:uid="{00000000-0005-0000-0000-0000AE460000}"/>
    <cellStyle name="Normal 6 2 15 10" xfId="18099" xr:uid="{00000000-0005-0000-0000-0000AF460000}"/>
    <cellStyle name="Normal 6 2 15 11" xfId="18100" xr:uid="{00000000-0005-0000-0000-0000B0460000}"/>
    <cellStyle name="Normal 6 2 15 12" xfId="18101" xr:uid="{00000000-0005-0000-0000-0000B1460000}"/>
    <cellStyle name="Normal 6 2 15 13" xfId="18102" xr:uid="{00000000-0005-0000-0000-0000B2460000}"/>
    <cellStyle name="Normal 6 2 15 14" xfId="18103" xr:uid="{00000000-0005-0000-0000-0000B3460000}"/>
    <cellStyle name="Normal 6 2 15 15" xfId="18104" xr:uid="{00000000-0005-0000-0000-0000B4460000}"/>
    <cellStyle name="Normal 6 2 15 16" xfId="18105" xr:uid="{00000000-0005-0000-0000-0000B5460000}"/>
    <cellStyle name="Normal 6 2 15 17" xfId="18106" xr:uid="{00000000-0005-0000-0000-0000B6460000}"/>
    <cellStyle name="Normal 6 2 15 18" xfId="18107" xr:uid="{00000000-0005-0000-0000-0000B7460000}"/>
    <cellStyle name="Normal 6 2 15 2" xfId="18108" xr:uid="{00000000-0005-0000-0000-0000B8460000}"/>
    <cellStyle name="Normal 6 2 15 3" xfId="18109" xr:uid="{00000000-0005-0000-0000-0000B9460000}"/>
    <cellStyle name="Normal 6 2 15 4" xfId="18110" xr:uid="{00000000-0005-0000-0000-0000BA460000}"/>
    <cellStyle name="Normal 6 2 15 5" xfId="18111" xr:uid="{00000000-0005-0000-0000-0000BB460000}"/>
    <cellStyle name="Normal 6 2 15 6" xfId="18112" xr:uid="{00000000-0005-0000-0000-0000BC460000}"/>
    <cellStyle name="Normal 6 2 15 7" xfId="18113" xr:uid="{00000000-0005-0000-0000-0000BD460000}"/>
    <cellStyle name="Normal 6 2 15 8" xfId="18114" xr:uid="{00000000-0005-0000-0000-0000BE460000}"/>
    <cellStyle name="Normal 6 2 15 9" xfId="18115" xr:uid="{00000000-0005-0000-0000-0000BF460000}"/>
    <cellStyle name="Normal 6 2 16" xfId="18116" xr:uid="{00000000-0005-0000-0000-0000C0460000}"/>
    <cellStyle name="Normal 6 2 16 10" xfId="18117" xr:uid="{00000000-0005-0000-0000-0000C1460000}"/>
    <cellStyle name="Normal 6 2 16 11" xfId="18118" xr:uid="{00000000-0005-0000-0000-0000C2460000}"/>
    <cellStyle name="Normal 6 2 16 12" xfId="18119" xr:uid="{00000000-0005-0000-0000-0000C3460000}"/>
    <cellStyle name="Normal 6 2 16 13" xfId="18120" xr:uid="{00000000-0005-0000-0000-0000C4460000}"/>
    <cellStyle name="Normal 6 2 16 14" xfId="18121" xr:uid="{00000000-0005-0000-0000-0000C5460000}"/>
    <cellStyle name="Normal 6 2 16 15" xfId="18122" xr:uid="{00000000-0005-0000-0000-0000C6460000}"/>
    <cellStyle name="Normal 6 2 16 16" xfId="18123" xr:uid="{00000000-0005-0000-0000-0000C7460000}"/>
    <cellStyle name="Normal 6 2 16 17" xfId="18124" xr:uid="{00000000-0005-0000-0000-0000C8460000}"/>
    <cellStyle name="Normal 6 2 16 18" xfId="18125" xr:uid="{00000000-0005-0000-0000-0000C9460000}"/>
    <cellStyle name="Normal 6 2 16 2" xfId="18126" xr:uid="{00000000-0005-0000-0000-0000CA460000}"/>
    <cellStyle name="Normal 6 2 16 3" xfId="18127" xr:uid="{00000000-0005-0000-0000-0000CB460000}"/>
    <cellStyle name="Normal 6 2 16 4" xfId="18128" xr:uid="{00000000-0005-0000-0000-0000CC460000}"/>
    <cellStyle name="Normal 6 2 16 5" xfId="18129" xr:uid="{00000000-0005-0000-0000-0000CD460000}"/>
    <cellStyle name="Normal 6 2 16 6" xfId="18130" xr:uid="{00000000-0005-0000-0000-0000CE460000}"/>
    <cellStyle name="Normal 6 2 16 7" xfId="18131" xr:uid="{00000000-0005-0000-0000-0000CF460000}"/>
    <cellStyle name="Normal 6 2 16 8" xfId="18132" xr:uid="{00000000-0005-0000-0000-0000D0460000}"/>
    <cellStyle name="Normal 6 2 16 9" xfId="18133" xr:uid="{00000000-0005-0000-0000-0000D1460000}"/>
    <cellStyle name="Normal 6 2 17" xfId="18134" xr:uid="{00000000-0005-0000-0000-0000D2460000}"/>
    <cellStyle name="Normal 6 2 17 2" xfId="18135" xr:uid="{00000000-0005-0000-0000-0000D3460000}"/>
    <cellStyle name="Normal 6 2 18" xfId="18136" xr:uid="{00000000-0005-0000-0000-0000D4460000}"/>
    <cellStyle name="Normal 6 2 19" xfId="18137" xr:uid="{00000000-0005-0000-0000-0000D5460000}"/>
    <cellStyle name="Normal 6 2 2" xfId="18138" xr:uid="{00000000-0005-0000-0000-0000D6460000}"/>
    <cellStyle name="Normal 6 2 2 10" xfId="18139" xr:uid="{00000000-0005-0000-0000-0000D7460000}"/>
    <cellStyle name="Normal 6 2 2 11" xfId="18140" xr:uid="{00000000-0005-0000-0000-0000D8460000}"/>
    <cellStyle name="Normal 6 2 2 12" xfId="18141" xr:uid="{00000000-0005-0000-0000-0000D9460000}"/>
    <cellStyle name="Normal 6 2 2 13" xfId="18142" xr:uid="{00000000-0005-0000-0000-0000DA460000}"/>
    <cellStyle name="Normal 6 2 2 14" xfId="18143" xr:uid="{00000000-0005-0000-0000-0000DB460000}"/>
    <cellStyle name="Normal 6 2 2 15" xfId="18144" xr:uid="{00000000-0005-0000-0000-0000DC460000}"/>
    <cellStyle name="Normal 6 2 2 16" xfId="18145" xr:uid="{00000000-0005-0000-0000-0000DD460000}"/>
    <cellStyle name="Normal 6 2 2 17" xfId="18146" xr:uid="{00000000-0005-0000-0000-0000DE460000}"/>
    <cellStyle name="Normal 6 2 2 18" xfId="18147" xr:uid="{00000000-0005-0000-0000-0000DF460000}"/>
    <cellStyle name="Normal 6 2 2 19" xfId="18148" xr:uid="{00000000-0005-0000-0000-0000E0460000}"/>
    <cellStyle name="Normal 6 2 2 2" xfId="18149" xr:uid="{00000000-0005-0000-0000-0000E1460000}"/>
    <cellStyle name="Normal 6 2 2 2 10" xfId="18150" xr:uid="{00000000-0005-0000-0000-0000E2460000}"/>
    <cellStyle name="Normal 6 2 2 2 11" xfId="18151" xr:uid="{00000000-0005-0000-0000-0000E3460000}"/>
    <cellStyle name="Normal 6 2 2 2 12" xfId="18152" xr:uid="{00000000-0005-0000-0000-0000E4460000}"/>
    <cellStyle name="Normal 6 2 2 2 13" xfId="18153" xr:uid="{00000000-0005-0000-0000-0000E5460000}"/>
    <cellStyle name="Normal 6 2 2 2 14" xfId="18154" xr:uid="{00000000-0005-0000-0000-0000E6460000}"/>
    <cellStyle name="Normal 6 2 2 2 15" xfId="18155" xr:uid="{00000000-0005-0000-0000-0000E7460000}"/>
    <cellStyle name="Normal 6 2 2 2 16" xfId="18156" xr:uid="{00000000-0005-0000-0000-0000E8460000}"/>
    <cellStyle name="Normal 6 2 2 2 17" xfId="18157" xr:uid="{00000000-0005-0000-0000-0000E9460000}"/>
    <cellStyle name="Normal 6 2 2 2 18" xfId="18158" xr:uid="{00000000-0005-0000-0000-0000EA460000}"/>
    <cellStyle name="Normal 6 2 2 2 19" xfId="18159" xr:uid="{00000000-0005-0000-0000-0000EB460000}"/>
    <cellStyle name="Normal 6 2 2 2 2" xfId="18160" xr:uid="{00000000-0005-0000-0000-0000EC460000}"/>
    <cellStyle name="Normal 6 2 2 2 2 10" xfId="18161" xr:uid="{00000000-0005-0000-0000-0000ED460000}"/>
    <cellStyle name="Normal 6 2 2 2 2 11" xfId="18162" xr:uid="{00000000-0005-0000-0000-0000EE460000}"/>
    <cellStyle name="Normal 6 2 2 2 2 12" xfId="18163" xr:uid="{00000000-0005-0000-0000-0000EF460000}"/>
    <cellStyle name="Normal 6 2 2 2 2 13" xfId="18164" xr:uid="{00000000-0005-0000-0000-0000F0460000}"/>
    <cellStyle name="Normal 6 2 2 2 2 14" xfId="18165" xr:uid="{00000000-0005-0000-0000-0000F1460000}"/>
    <cellStyle name="Normal 6 2 2 2 2 15" xfId="18166" xr:uid="{00000000-0005-0000-0000-0000F2460000}"/>
    <cellStyle name="Normal 6 2 2 2 2 16" xfId="18167" xr:uid="{00000000-0005-0000-0000-0000F3460000}"/>
    <cellStyle name="Normal 6 2 2 2 2 17" xfId="18168" xr:uid="{00000000-0005-0000-0000-0000F4460000}"/>
    <cellStyle name="Normal 6 2 2 2 2 18" xfId="18169" xr:uid="{00000000-0005-0000-0000-0000F5460000}"/>
    <cellStyle name="Normal 6 2 2 2 2 2" xfId="18170" xr:uid="{00000000-0005-0000-0000-0000F6460000}"/>
    <cellStyle name="Normal 6 2 2 2 2 3" xfId="18171" xr:uid="{00000000-0005-0000-0000-0000F7460000}"/>
    <cellStyle name="Normal 6 2 2 2 2 4" xfId="18172" xr:uid="{00000000-0005-0000-0000-0000F8460000}"/>
    <cellStyle name="Normal 6 2 2 2 2 5" xfId="18173" xr:uid="{00000000-0005-0000-0000-0000F9460000}"/>
    <cellStyle name="Normal 6 2 2 2 2 6" xfId="18174" xr:uid="{00000000-0005-0000-0000-0000FA460000}"/>
    <cellStyle name="Normal 6 2 2 2 2 7" xfId="18175" xr:uid="{00000000-0005-0000-0000-0000FB460000}"/>
    <cellStyle name="Normal 6 2 2 2 2 8" xfId="18176" xr:uid="{00000000-0005-0000-0000-0000FC460000}"/>
    <cellStyle name="Normal 6 2 2 2 2 9" xfId="18177" xr:uid="{00000000-0005-0000-0000-0000FD460000}"/>
    <cellStyle name="Normal 6 2 2 2 3" xfId="18178" xr:uid="{00000000-0005-0000-0000-0000FE460000}"/>
    <cellStyle name="Normal 6 2 2 2 4" xfId="18179" xr:uid="{00000000-0005-0000-0000-0000FF460000}"/>
    <cellStyle name="Normal 6 2 2 2 5" xfId="18180" xr:uid="{00000000-0005-0000-0000-000000470000}"/>
    <cellStyle name="Normal 6 2 2 2 6" xfId="18181" xr:uid="{00000000-0005-0000-0000-000001470000}"/>
    <cellStyle name="Normal 6 2 2 2 7" xfId="18182" xr:uid="{00000000-0005-0000-0000-000002470000}"/>
    <cellStyle name="Normal 6 2 2 2 8" xfId="18183" xr:uid="{00000000-0005-0000-0000-000003470000}"/>
    <cellStyle name="Normal 6 2 2 2 9" xfId="18184" xr:uid="{00000000-0005-0000-0000-000004470000}"/>
    <cellStyle name="Normal 6 2 2 3" xfId="18185" xr:uid="{00000000-0005-0000-0000-000005470000}"/>
    <cellStyle name="Normal 6 2 2 4" xfId="18186" xr:uid="{00000000-0005-0000-0000-000006470000}"/>
    <cellStyle name="Normal 6 2 2 5" xfId="18187" xr:uid="{00000000-0005-0000-0000-000007470000}"/>
    <cellStyle name="Normal 6 2 2 6" xfId="18188" xr:uid="{00000000-0005-0000-0000-000008470000}"/>
    <cellStyle name="Normal 6 2 2 7" xfId="18189" xr:uid="{00000000-0005-0000-0000-000009470000}"/>
    <cellStyle name="Normal 6 2 2 8" xfId="18190" xr:uid="{00000000-0005-0000-0000-00000A470000}"/>
    <cellStyle name="Normal 6 2 2 9" xfId="18191" xr:uid="{00000000-0005-0000-0000-00000B470000}"/>
    <cellStyle name="Normal 6 2 20" xfId="18192" xr:uid="{00000000-0005-0000-0000-00000C470000}"/>
    <cellStyle name="Normal 6 2 21" xfId="18193" xr:uid="{00000000-0005-0000-0000-00000D470000}"/>
    <cellStyle name="Normal 6 2 22" xfId="18194" xr:uid="{00000000-0005-0000-0000-00000E470000}"/>
    <cellStyle name="Normal 6 2 23" xfId="18195" xr:uid="{00000000-0005-0000-0000-00000F470000}"/>
    <cellStyle name="Normal 6 2 24" xfId="18196" xr:uid="{00000000-0005-0000-0000-000010470000}"/>
    <cellStyle name="Normal 6 2 25" xfId="18197" xr:uid="{00000000-0005-0000-0000-000011470000}"/>
    <cellStyle name="Normal 6 2 26" xfId="18198" xr:uid="{00000000-0005-0000-0000-000012470000}"/>
    <cellStyle name="Normal 6 2 27" xfId="18199" xr:uid="{00000000-0005-0000-0000-000013470000}"/>
    <cellStyle name="Normal 6 2 28" xfId="18200" xr:uid="{00000000-0005-0000-0000-000014470000}"/>
    <cellStyle name="Normal 6 2 29" xfId="18201" xr:uid="{00000000-0005-0000-0000-000015470000}"/>
    <cellStyle name="Normal 6 2 3" xfId="18202" xr:uid="{00000000-0005-0000-0000-000016470000}"/>
    <cellStyle name="Normal 6 2 3 10" xfId="18203" xr:uid="{00000000-0005-0000-0000-000017470000}"/>
    <cellStyle name="Normal 6 2 3 11" xfId="18204" xr:uid="{00000000-0005-0000-0000-000018470000}"/>
    <cellStyle name="Normal 6 2 3 12" xfId="18205" xr:uid="{00000000-0005-0000-0000-000019470000}"/>
    <cellStyle name="Normal 6 2 3 13" xfId="18206" xr:uid="{00000000-0005-0000-0000-00001A470000}"/>
    <cellStyle name="Normal 6 2 3 14" xfId="18207" xr:uid="{00000000-0005-0000-0000-00001B470000}"/>
    <cellStyle name="Normal 6 2 3 15" xfId="18208" xr:uid="{00000000-0005-0000-0000-00001C470000}"/>
    <cellStyle name="Normal 6 2 3 16" xfId="18209" xr:uid="{00000000-0005-0000-0000-00001D470000}"/>
    <cellStyle name="Normal 6 2 3 17" xfId="18210" xr:uid="{00000000-0005-0000-0000-00001E470000}"/>
    <cellStyle name="Normal 6 2 3 18" xfId="18211" xr:uid="{00000000-0005-0000-0000-00001F470000}"/>
    <cellStyle name="Normal 6 2 3 2" xfId="18212" xr:uid="{00000000-0005-0000-0000-000020470000}"/>
    <cellStyle name="Normal 6 2 3 3" xfId="18213" xr:uid="{00000000-0005-0000-0000-000021470000}"/>
    <cellStyle name="Normal 6 2 3 4" xfId="18214" xr:uid="{00000000-0005-0000-0000-000022470000}"/>
    <cellStyle name="Normal 6 2 3 5" xfId="18215" xr:uid="{00000000-0005-0000-0000-000023470000}"/>
    <cellStyle name="Normal 6 2 3 6" xfId="18216" xr:uid="{00000000-0005-0000-0000-000024470000}"/>
    <cellStyle name="Normal 6 2 3 7" xfId="18217" xr:uid="{00000000-0005-0000-0000-000025470000}"/>
    <cellStyle name="Normal 6 2 3 8" xfId="18218" xr:uid="{00000000-0005-0000-0000-000026470000}"/>
    <cellStyle name="Normal 6 2 3 9" xfId="18219" xr:uid="{00000000-0005-0000-0000-000027470000}"/>
    <cellStyle name="Normal 6 2 30" xfId="18220" xr:uid="{00000000-0005-0000-0000-000028470000}"/>
    <cellStyle name="Normal 6 2 31" xfId="18221" xr:uid="{00000000-0005-0000-0000-000029470000}"/>
    <cellStyle name="Normal 6 2 32" xfId="18222" xr:uid="{00000000-0005-0000-0000-00002A470000}"/>
    <cellStyle name="Normal 6 2 33" xfId="18223" xr:uid="{00000000-0005-0000-0000-00002B470000}"/>
    <cellStyle name="Normal 6 2 4" xfId="18224" xr:uid="{00000000-0005-0000-0000-00002C470000}"/>
    <cellStyle name="Normal 6 2 4 10" xfId="18225" xr:uid="{00000000-0005-0000-0000-00002D470000}"/>
    <cellStyle name="Normal 6 2 4 11" xfId="18226" xr:uid="{00000000-0005-0000-0000-00002E470000}"/>
    <cellStyle name="Normal 6 2 4 12" xfId="18227" xr:uid="{00000000-0005-0000-0000-00002F470000}"/>
    <cellStyle name="Normal 6 2 4 13" xfId="18228" xr:uid="{00000000-0005-0000-0000-000030470000}"/>
    <cellStyle name="Normal 6 2 4 14" xfId="18229" xr:uid="{00000000-0005-0000-0000-000031470000}"/>
    <cellStyle name="Normal 6 2 4 15" xfId="18230" xr:uid="{00000000-0005-0000-0000-000032470000}"/>
    <cellStyle name="Normal 6 2 4 16" xfId="18231" xr:uid="{00000000-0005-0000-0000-000033470000}"/>
    <cellStyle name="Normal 6 2 4 17" xfId="18232" xr:uid="{00000000-0005-0000-0000-000034470000}"/>
    <cellStyle name="Normal 6 2 4 18" xfId="18233" xr:uid="{00000000-0005-0000-0000-000035470000}"/>
    <cellStyle name="Normal 6 2 4 2" xfId="18234" xr:uid="{00000000-0005-0000-0000-000036470000}"/>
    <cellStyle name="Normal 6 2 4 3" xfId="18235" xr:uid="{00000000-0005-0000-0000-000037470000}"/>
    <cellStyle name="Normal 6 2 4 4" xfId="18236" xr:uid="{00000000-0005-0000-0000-000038470000}"/>
    <cellStyle name="Normal 6 2 4 5" xfId="18237" xr:uid="{00000000-0005-0000-0000-000039470000}"/>
    <cellStyle name="Normal 6 2 4 6" xfId="18238" xr:uid="{00000000-0005-0000-0000-00003A470000}"/>
    <cellStyle name="Normal 6 2 4 7" xfId="18239" xr:uid="{00000000-0005-0000-0000-00003B470000}"/>
    <cellStyle name="Normal 6 2 4 8" xfId="18240" xr:uid="{00000000-0005-0000-0000-00003C470000}"/>
    <cellStyle name="Normal 6 2 4 9" xfId="18241" xr:uid="{00000000-0005-0000-0000-00003D470000}"/>
    <cellStyle name="Normal 6 2 5" xfId="18242" xr:uid="{00000000-0005-0000-0000-00003E470000}"/>
    <cellStyle name="Normal 6 2 5 10" xfId="18243" xr:uid="{00000000-0005-0000-0000-00003F470000}"/>
    <cellStyle name="Normal 6 2 5 11" xfId="18244" xr:uid="{00000000-0005-0000-0000-000040470000}"/>
    <cellStyle name="Normal 6 2 5 12" xfId="18245" xr:uid="{00000000-0005-0000-0000-000041470000}"/>
    <cellStyle name="Normal 6 2 5 13" xfId="18246" xr:uid="{00000000-0005-0000-0000-000042470000}"/>
    <cellStyle name="Normal 6 2 5 14" xfId="18247" xr:uid="{00000000-0005-0000-0000-000043470000}"/>
    <cellStyle name="Normal 6 2 5 15" xfId="18248" xr:uid="{00000000-0005-0000-0000-000044470000}"/>
    <cellStyle name="Normal 6 2 5 16" xfId="18249" xr:uid="{00000000-0005-0000-0000-000045470000}"/>
    <cellStyle name="Normal 6 2 5 17" xfId="18250" xr:uid="{00000000-0005-0000-0000-000046470000}"/>
    <cellStyle name="Normal 6 2 5 18" xfId="18251" xr:uid="{00000000-0005-0000-0000-000047470000}"/>
    <cellStyle name="Normal 6 2 5 2" xfId="18252" xr:uid="{00000000-0005-0000-0000-000048470000}"/>
    <cellStyle name="Normal 6 2 5 3" xfId="18253" xr:uid="{00000000-0005-0000-0000-000049470000}"/>
    <cellStyle name="Normal 6 2 5 4" xfId="18254" xr:uid="{00000000-0005-0000-0000-00004A470000}"/>
    <cellStyle name="Normal 6 2 5 5" xfId="18255" xr:uid="{00000000-0005-0000-0000-00004B470000}"/>
    <cellStyle name="Normal 6 2 5 6" xfId="18256" xr:uid="{00000000-0005-0000-0000-00004C470000}"/>
    <cellStyle name="Normal 6 2 5 7" xfId="18257" xr:uid="{00000000-0005-0000-0000-00004D470000}"/>
    <cellStyle name="Normal 6 2 5 8" xfId="18258" xr:uid="{00000000-0005-0000-0000-00004E470000}"/>
    <cellStyle name="Normal 6 2 5 9" xfId="18259" xr:uid="{00000000-0005-0000-0000-00004F470000}"/>
    <cellStyle name="Normal 6 2 6" xfId="18260" xr:uid="{00000000-0005-0000-0000-000050470000}"/>
    <cellStyle name="Normal 6 2 6 10" xfId="18261" xr:uid="{00000000-0005-0000-0000-000051470000}"/>
    <cellStyle name="Normal 6 2 6 11" xfId="18262" xr:uid="{00000000-0005-0000-0000-000052470000}"/>
    <cellStyle name="Normal 6 2 6 12" xfId="18263" xr:uid="{00000000-0005-0000-0000-000053470000}"/>
    <cellStyle name="Normal 6 2 6 13" xfId="18264" xr:uid="{00000000-0005-0000-0000-000054470000}"/>
    <cellStyle name="Normal 6 2 6 14" xfId="18265" xr:uid="{00000000-0005-0000-0000-000055470000}"/>
    <cellStyle name="Normal 6 2 6 15" xfId="18266" xr:uid="{00000000-0005-0000-0000-000056470000}"/>
    <cellStyle name="Normal 6 2 6 16" xfId="18267" xr:uid="{00000000-0005-0000-0000-000057470000}"/>
    <cellStyle name="Normal 6 2 6 17" xfId="18268" xr:uid="{00000000-0005-0000-0000-000058470000}"/>
    <cellStyle name="Normal 6 2 6 18" xfId="18269" xr:uid="{00000000-0005-0000-0000-000059470000}"/>
    <cellStyle name="Normal 6 2 6 2" xfId="18270" xr:uid="{00000000-0005-0000-0000-00005A470000}"/>
    <cellStyle name="Normal 6 2 6 3" xfId="18271" xr:uid="{00000000-0005-0000-0000-00005B470000}"/>
    <cellStyle name="Normal 6 2 6 4" xfId="18272" xr:uid="{00000000-0005-0000-0000-00005C470000}"/>
    <cellStyle name="Normal 6 2 6 5" xfId="18273" xr:uid="{00000000-0005-0000-0000-00005D470000}"/>
    <cellStyle name="Normal 6 2 6 6" xfId="18274" xr:uid="{00000000-0005-0000-0000-00005E470000}"/>
    <cellStyle name="Normal 6 2 6 7" xfId="18275" xr:uid="{00000000-0005-0000-0000-00005F470000}"/>
    <cellStyle name="Normal 6 2 6 8" xfId="18276" xr:uid="{00000000-0005-0000-0000-000060470000}"/>
    <cellStyle name="Normal 6 2 6 9" xfId="18277" xr:uid="{00000000-0005-0000-0000-000061470000}"/>
    <cellStyle name="Normal 6 2 7" xfId="18278" xr:uid="{00000000-0005-0000-0000-000062470000}"/>
    <cellStyle name="Normal 6 2 7 10" xfId="18279" xr:uid="{00000000-0005-0000-0000-000063470000}"/>
    <cellStyle name="Normal 6 2 7 11" xfId="18280" xr:uid="{00000000-0005-0000-0000-000064470000}"/>
    <cellStyle name="Normal 6 2 7 12" xfId="18281" xr:uid="{00000000-0005-0000-0000-000065470000}"/>
    <cellStyle name="Normal 6 2 7 13" xfId="18282" xr:uid="{00000000-0005-0000-0000-000066470000}"/>
    <cellStyle name="Normal 6 2 7 14" xfId="18283" xr:uid="{00000000-0005-0000-0000-000067470000}"/>
    <cellStyle name="Normal 6 2 7 15" xfId="18284" xr:uid="{00000000-0005-0000-0000-000068470000}"/>
    <cellStyle name="Normal 6 2 7 16" xfId="18285" xr:uid="{00000000-0005-0000-0000-000069470000}"/>
    <cellStyle name="Normal 6 2 7 17" xfId="18286" xr:uid="{00000000-0005-0000-0000-00006A470000}"/>
    <cellStyle name="Normal 6 2 7 18" xfId="18287" xr:uid="{00000000-0005-0000-0000-00006B470000}"/>
    <cellStyle name="Normal 6 2 7 2" xfId="18288" xr:uid="{00000000-0005-0000-0000-00006C470000}"/>
    <cellStyle name="Normal 6 2 7 3" xfId="18289" xr:uid="{00000000-0005-0000-0000-00006D470000}"/>
    <cellStyle name="Normal 6 2 7 4" xfId="18290" xr:uid="{00000000-0005-0000-0000-00006E470000}"/>
    <cellStyle name="Normal 6 2 7 5" xfId="18291" xr:uid="{00000000-0005-0000-0000-00006F470000}"/>
    <cellStyle name="Normal 6 2 7 6" xfId="18292" xr:uid="{00000000-0005-0000-0000-000070470000}"/>
    <cellStyle name="Normal 6 2 7 7" xfId="18293" xr:uid="{00000000-0005-0000-0000-000071470000}"/>
    <cellStyle name="Normal 6 2 7 8" xfId="18294" xr:uid="{00000000-0005-0000-0000-000072470000}"/>
    <cellStyle name="Normal 6 2 7 9" xfId="18295" xr:uid="{00000000-0005-0000-0000-000073470000}"/>
    <cellStyle name="Normal 6 2 8" xfId="18296" xr:uid="{00000000-0005-0000-0000-000074470000}"/>
    <cellStyle name="Normal 6 2 8 10" xfId="18297" xr:uid="{00000000-0005-0000-0000-000075470000}"/>
    <cellStyle name="Normal 6 2 8 11" xfId="18298" xr:uid="{00000000-0005-0000-0000-000076470000}"/>
    <cellStyle name="Normal 6 2 8 12" xfId="18299" xr:uid="{00000000-0005-0000-0000-000077470000}"/>
    <cellStyle name="Normal 6 2 8 13" xfId="18300" xr:uid="{00000000-0005-0000-0000-000078470000}"/>
    <cellStyle name="Normal 6 2 8 14" xfId="18301" xr:uid="{00000000-0005-0000-0000-000079470000}"/>
    <cellStyle name="Normal 6 2 8 15" xfId="18302" xr:uid="{00000000-0005-0000-0000-00007A470000}"/>
    <cellStyle name="Normal 6 2 8 16" xfId="18303" xr:uid="{00000000-0005-0000-0000-00007B470000}"/>
    <cellStyle name="Normal 6 2 8 17" xfId="18304" xr:uid="{00000000-0005-0000-0000-00007C470000}"/>
    <cellStyle name="Normal 6 2 8 18" xfId="18305" xr:uid="{00000000-0005-0000-0000-00007D470000}"/>
    <cellStyle name="Normal 6 2 8 2" xfId="18306" xr:uid="{00000000-0005-0000-0000-00007E470000}"/>
    <cellStyle name="Normal 6 2 8 3" xfId="18307" xr:uid="{00000000-0005-0000-0000-00007F470000}"/>
    <cellStyle name="Normal 6 2 8 4" xfId="18308" xr:uid="{00000000-0005-0000-0000-000080470000}"/>
    <cellStyle name="Normal 6 2 8 5" xfId="18309" xr:uid="{00000000-0005-0000-0000-000081470000}"/>
    <cellStyle name="Normal 6 2 8 6" xfId="18310" xr:uid="{00000000-0005-0000-0000-000082470000}"/>
    <cellStyle name="Normal 6 2 8 7" xfId="18311" xr:uid="{00000000-0005-0000-0000-000083470000}"/>
    <cellStyle name="Normal 6 2 8 8" xfId="18312" xr:uid="{00000000-0005-0000-0000-000084470000}"/>
    <cellStyle name="Normal 6 2 8 9" xfId="18313" xr:uid="{00000000-0005-0000-0000-000085470000}"/>
    <cellStyle name="Normal 6 2 9" xfId="18314" xr:uid="{00000000-0005-0000-0000-000086470000}"/>
    <cellStyle name="Normal 6 2 9 10" xfId="18315" xr:uid="{00000000-0005-0000-0000-000087470000}"/>
    <cellStyle name="Normal 6 2 9 11" xfId="18316" xr:uid="{00000000-0005-0000-0000-000088470000}"/>
    <cellStyle name="Normal 6 2 9 12" xfId="18317" xr:uid="{00000000-0005-0000-0000-000089470000}"/>
    <cellStyle name="Normal 6 2 9 13" xfId="18318" xr:uid="{00000000-0005-0000-0000-00008A470000}"/>
    <cellStyle name="Normal 6 2 9 14" xfId="18319" xr:uid="{00000000-0005-0000-0000-00008B470000}"/>
    <cellStyle name="Normal 6 2 9 15" xfId="18320" xr:uid="{00000000-0005-0000-0000-00008C470000}"/>
    <cellStyle name="Normal 6 2 9 16" xfId="18321" xr:uid="{00000000-0005-0000-0000-00008D470000}"/>
    <cellStyle name="Normal 6 2 9 17" xfId="18322" xr:uid="{00000000-0005-0000-0000-00008E470000}"/>
    <cellStyle name="Normal 6 2 9 18" xfId="18323" xr:uid="{00000000-0005-0000-0000-00008F470000}"/>
    <cellStyle name="Normal 6 2 9 2" xfId="18324" xr:uid="{00000000-0005-0000-0000-000090470000}"/>
    <cellStyle name="Normal 6 2 9 3" xfId="18325" xr:uid="{00000000-0005-0000-0000-000091470000}"/>
    <cellStyle name="Normal 6 2 9 4" xfId="18326" xr:uid="{00000000-0005-0000-0000-000092470000}"/>
    <cellStyle name="Normal 6 2 9 5" xfId="18327" xr:uid="{00000000-0005-0000-0000-000093470000}"/>
    <cellStyle name="Normal 6 2 9 6" xfId="18328" xr:uid="{00000000-0005-0000-0000-000094470000}"/>
    <cellStyle name="Normal 6 2 9 7" xfId="18329" xr:uid="{00000000-0005-0000-0000-000095470000}"/>
    <cellStyle name="Normal 6 2 9 8" xfId="18330" xr:uid="{00000000-0005-0000-0000-000096470000}"/>
    <cellStyle name="Normal 6 2 9 9" xfId="18331" xr:uid="{00000000-0005-0000-0000-000097470000}"/>
    <cellStyle name="Normal 6 2_Bieu có QD và Chu truong ngay 17.11.2012" xfId="18332" xr:uid="{00000000-0005-0000-0000-000098470000}"/>
    <cellStyle name="Normal 6 20" xfId="18333" xr:uid="{00000000-0005-0000-0000-000099470000}"/>
    <cellStyle name="Normal 6 21" xfId="18334" xr:uid="{00000000-0005-0000-0000-00009A470000}"/>
    <cellStyle name="Normal 6 22" xfId="18335" xr:uid="{00000000-0005-0000-0000-00009B470000}"/>
    <cellStyle name="Normal 6 23" xfId="18336" xr:uid="{00000000-0005-0000-0000-00009C470000}"/>
    <cellStyle name="Normal 6 24" xfId="18337" xr:uid="{00000000-0005-0000-0000-00009D470000}"/>
    <cellStyle name="Normal 6 25" xfId="18338" xr:uid="{00000000-0005-0000-0000-00009E470000}"/>
    <cellStyle name="Normal 6 26" xfId="18339" xr:uid="{00000000-0005-0000-0000-00009F470000}"/>
    <cellStyle name="Normal 6 27" xfId="18340" xr:uid="{00000000-0005-0000-0000-0000A0470000}"/>
    <cellStyle name="Normal 6 28" xfId="18341" xr:uid="{00000000-0005-0000-0000-0000A1470000}"/>
    <cellStyle name="Normal 6 29" xfId="18342" xr:uid="{00000000-0005-0000-0000-0000A2470000}"/>
    <cellStyle name="Normal 6 3" xfId="18343" xr:uid="{00000000-0005-0000-0000-0000A3470000}"/>
    <cellStyle name="Normal 6 3 10" xfId="18344" xr:uid="{00000000-0005-0000-0000-0000A4470000}"/>
    <cellStyle name="Normal 6 3 11" xfId="18345" xr:uid="{00000000-0005-0000-0000-0000A5470000}"/>
    <cellStyle name="Normal 6 3 12" xfId="18346" xr:uid="{00000000-0005-0000-0000-0000A6470000}"/>
    <cellStyle name="Normal 6 3 13" xfId="18347" xr:uid="{00000000-0005-0000-0000-0000A7470000}"/>
    <cellStyle name="Normal 6 3 14" xfId="18348" xr:uid="{00000000-0005-0000-0000-0000A8470000}"/>
    <cellStyle name="Normal 6 3 15" xfId="18349" xr:uid="{00000000-0005-0000-0000-0000A9470000}"/>
    <cellStyle name="Normal 6 3 16" xfId="18350" xr:uid="{00000000-0005-0000-0000-0000AA470000}"/>
    <cellStyle name="Normal 6 3 17" xfId="18351" xr:uid="{00000000-0005-0000-0000-0000AB470000}"/>
    <cellStyle name="Normal 6 3 18" xfId="18352" xr:uid="{00000000-0005-0000-0000-0000AC470000}"/>
    <cellStyle name="Normal 6 3 19" xfId="18353" xr:uid="{00000000-0005-0000-0000-0000AD470000}"/>
    <cellStyle name="Normal 6 3 2" xfId="18354" xr:uid="{00000000-0005-0000-0000-0000AE470000}"/>
    <cellStyle name="Normal 6 3 2 10" xfId="18355" xr:uid="{00000000-0005-0000-0000-0000AF470000}"/>
    <cellStyle name="Normal 6 3 2 11" xfId="18356" xr:uid="{00000000-0005-0000-0000-0000B0470000}"/>
    <cellStyle name="Normal 6 3 2 12" xfId="18357" xr:uid="{00000000-0005-0000-0000-0000B1470000}"/>
    <cellStyle name="Normal 6 3 2 13" xfId="18358" xr:uid="{00000000-0005-0000-0000-0000B2470000}"/>
    <cellStyle name="Normal 6 3 2 14" xfId="18359" xr:uid="{00000000-0005-0000-0000-0000B3470000}"/>
    <cellStyle name="Normal 6 3 2 15" xfId="18360" xr:uid="{00000000-0005-0000-0000-0000B4470000}"/>
    <cellStyle name="Normal 6 3 2 16" xfId="18361" xr:uid="{00000000-0005-0000-0000-0000B5470000}"/>
    <cellStyle name="Normal 6 3 2 17" xfId="18362" xr:uid="{00000000-0005-0000-0000-0000B6470000}"/>
    <cellStyle name="Normal 6 3 2 18" xfId="18363" xr:uid="{00000000-0005-0000-0000-0000B7470000}"/>
    <cellStyle name="Normal 6 3 2 2" xfId="18364" xr:uid="{00000000-0005-0000-0000-0000B8470000}"/>
    <cellStyle name="Normal 6 3 2 3" xfId="18365" xr:uid="{00000000-0005-0000-0000-0000B9470000}"/>
    <cellStyle name="Normal 6 3 2 4" xfId="18366" xr:uid="{00000000-0005-0000-0000-0000BA470000}"/>
    <cellStyle name="Normal 6 3 2 5" xfId="18367" xr:uid="{00000000-0005-0000-0000-0000BB470000}"/>
    <cellStyle name="Normal 6 3 2 6" xfId="18368" xr:uid="{00000000-0005-0000-0000-0000BC470000}"/>
    <cellStyle name="Normal 6 3 2 7" xfId="18369" xr:uid="{00000000-0005-0000-0000-0000BD470000}"/>
    <cellStyle name="Normal 6 3 2 8" xfId="18370" xr:uid="{00000000-0005-0000-0000-0000BE470000}"/>
    <cellStyle name="Normal 6 3 2 9" xfId="18371" xr:uid="{00000000-0005-0000-0000-0000BF470000}"/>
    <cellStyle name="Normal 6 3 20" xfId="18372" xr:uid="{00000000-0005-0000-0000-0000C0470000}"/>
    <cellStyle name="Normal 6 3 21" xfId="18373" xr:uid="{00000000-0005-0000-0000-0000C1470000}"/>
    <cellStyle name="Normal 6 3 22" xfId="18374" xr:uid="{00000000-0005-0000-0000-0000C2470000}"/>
    <cellStyle name="Normal 6 3 23" xfId="18375" xr:uid="{00000000-0005-0000-0000-0000C3470000}"/>
    <cellStyle name="Normal 6 3 24" xfId="18376" xr:uid="{00000000-0005-0000-0000-0000C4470000}"/>
    <cellStyle name="Normal 6 3 25" xfId="18377" xr:uid="{00000000-0005-0000-0000-0000C5470000}"/>
    <cellStyle name="Normal 6 3 3" xfId="18378" xr:uid="{00000000-0005-0000-0000-0000C6470000}"/>
    <cellStyle name="Normal 6 3 3 10" xfId="18379" xr:uid="{00000000-0005-0000-0000-0000C7470000}"/>
    <cellStyle name="Normal 6 3 3 11" xfId="18380" xr:uid="{00000000-0005-0000-0000-0000C8470000}"/>
    <cellStyle name="Normal 6 3 3 12" xfId="18381" xr:uid="{00000000-0005-0000-0000-0000C9470000}"/>
    <cellStyle name="Normal 6 3 3 13" xfId="18382" xr:uid="{00000000-0005-0000-0000-0000CA470000}"/>
    <cellStyle name="Normal 6 3 3 14" xfId="18383" xr:uid="{00000000-0005-0000-0000-0000CB470000}"/>
    <cellStyle name="Normal 6 3 3 15" xfId="18384" xr:uid="{00000000-0005-0000-0000-0000CC470000}"/>
    <cellStyle name="Normal 6 3 3 16" xfId="18385" xr:uid="{00000000-0005-0000-0000-0000CD470000}"/>
    <cellStyle name="Normal 6 3 3 17" xfId="18386" xr:uid="{00000000-0005-0000-0000-0000CE470000}"/>
    <cellStyle name="Normal 6 3 3 18" xfId="18387" xr:uid="{00000000-0005-0000-0000-0000CF470000}"/>
    <cellStyle name="Normal 6 3 3 2" xfId="18388" xr:uid="{00000000-0005-0000-0000-0000D0470000}"/>
    <cellStyle name="Normal 6 3 3 3" xfId="18389" xr:uid="{00000000-0005-0000-0000-0000D1470000}"/>
    <cellStyle name="Normal 6 3 3 4" xfId="18390" xr:uid="{00000000-0005-0000-0000-0000D2470000}"/>
    <cellStyle name="Normal 6 3 3 5" xfId="18391" xr:uid="{00000000-0005-0000-0000-0000D3470000}"/>
    <cellStyle name="Normal 6 3 3 6" xfId="18392" xr:uid="{00000000-0005-0000-0000-0000D4470000}"/>
    <cellStyle name="Normal 6 3 3 7" xfId="18393" xr:uid="{00000000-0005-0000-0000-0000D5470000}"/>
    <cellStyle name="Normal 6 3 3 8" xfId="18394" xr:uid="{00000000-0005-0000-0000-0000D6470000}"/>
    <cellStyle name="Normal 6 3 3 9" xfId="18395" xr:uid="{00000000-0005-0000-0000-0000D7470000}"/>
    <cellStyle name="Normal 6 3 4" xfId="18396" xr:uid="{00000000-0005-0000-0000-0000D8470000}"/>
    <cellStyle name="Normal 6 3 4 10" xfId="18397" xr:uid="{00000000-0005-0000-0000-0000D9470000}"/>
    <cellStyle name="Normal 6 3 4 11" xfId="18398" xr:uid="{00000000-0005-0000-0000-0000DA470000}"/>
    <cellStyle name="Normal 6 3 4 12" xfId="18399" xr:uid="{00000000-0005-0000-0000-0000DB470000}"/>
    <cellStyle name="Normal 6 3 4 13" xfId="18400" xr:uid="{00000000-0005-0000-0000-0000DC470000}"/>
    <cellStyle name="Normal 6 3 4 14" xfId="18401" xr:uid="{00000000-0005-0000-0000-0000DD470000}"/>
    <cellStyle name="Normal 6 3 4 15" xfId="18402" xr:uid="{00000000-0005-0000-0000-0000DE470000}"/>
    <cellStyle name="Normal 6 3 4 16" xfId="18403" xr:uid="{00000000-0005-0000-0000-0000DF470000}"/>
    <cellStyle name="Normal 6 3 4 17" xfId="18404" xr:uid="{00000000-0005-0000-0000-0000E0470000}"/>
    <cellStyle name="Normal 6 3 4 18" xfId="18405" xr:uid="{00000000-0005-0000-0000-0000E1470000}"/>
    <cellStyle name="Normal 6 3 4 2" xfId="18406" xr:uid="{00000000-0005-0000-0000-0000E2470000}"/>
    <cellStyle name="Normal 6 3 4 3" xfId="18407" xr:uid="{00000000-0005-0000-0000-0000E3470000}"/>
    <cellStyle name="Normal 6 3 4 4" xfId="18408" xr:uid="{00000000-0005-0000-0000-0000E4470000}"/>
    <cellStyle name="Normal 6 3 4 5" xfId="18409" xr:uid="{00000000-0005-0000-0000-0000E5470000}"/>
    <cellStyle name="Normal 6 3 4 6" xfId="18410" xr:uid="{00000000-0005-0000-0000-0000E6470000}"/>
    <cellStyle name="Normal 6 3 4 7" xfId="18411" xr:uid="{00000000-0005-0000-0000-0000E7470000}"/>
    <cellStyle name="Normal 6 3 4 8" xfId="18412" xr:uid="{00000000-0005-0000-0000-0000E8470000}"/>
    <cellStyle name="Normal 6 3 4 9" xfId="18413" xr:uid="{00000000-0005-0000-0000-0000E9470000}"/>
    <cellStyle name="Normal 6 3 5" xfId="18414" xr:uid="{00000000-0005-0000-0000-0000EA470000}"/>
    <cellStyle name="Normal 6 3 5 10" xfId="18415" xr:uid="{00000000-0005-0000-0000-0000EB470000}"/>
    <cellStyle name="Normal 6 3 5 11" xfId="18416" xr:uid="{00000000-0005-0000-0000-0000EC470000}"/>
    <cellStyle name="Normal 6 3 5 12" xfId="18417" xr:uid="{00000000-0005-0000-0000-0000ED470000}"/>
    <cellStyle name="Normal 6 3 5 13" xfId="18418" xr:uid="{00000000-0005-0000-0000-0000EE470000}"/>
    <cellStyle name="Normal 6 3 5 14" xfId="18419" xr:uid="{00000000-0005-0000-0000-0000EF470000}"/>
    <cellStyle name="Normal 6 3 5 15" xfId="18420" xr:uid="{00000000-0005-0000-0000-0000F0470000}"/>
    <cellStyle name="Normal 6 3 5 16" xfId="18421" xr:uid="{00000000-0005-0000-0000-0000F1470000}"/>
    <cellStyle name="Normal 6 3 5 17" xfId="18422" xr:uid="{00000000-0005-0000-0000-0000F2470000}"/>
    <cellStyle name="Normal 6 3 5 18" xfId="18423" xr:uid="{00000000-0005-0000-0000-0000F3470000}"/>
    <cellStyle name="Normal 6 3 5 2" xfId="18424" xr:uid="{00000000-0005-0000-0000-0000F4470000}"/>
    <cellStyle name="Normal 6 3 5 3" xfId="18425" xr:uid="{00000000-0005-0000-0000-0000F5470000}"/>
    <cellStyle name="Normal 6 3 5 4" xfId="18426" xr:uid="{00000000-0005-0000-0000-0000F6470000}"/>
    <cellStyle name="Normal 6 3 5 5" xfId="18427" xr:uid="{00000000-0005-0000-0000-0000F7470000}"/>
    <cellStyle name="Normal 6 3 5 6" xfId="18428" xr:uid="{00000000-0005-0000-0000-0000F8470000}"/>
    <cellStyle name="Normal 6 3 5 7" xfId="18429" xr:uid="{00000000-0005-0000-0000-0000F9470000}"/>
    <cellStyle name="Normal 6 3 5 8" xfId="18430" xr:uid="{00000000-0005-0000-0000-0000FA470000}"/>
    <cellStyle name="Normal 6 3 5 9" xfId="18431" xr:uid="{00000000-0005-0000-0000-0000FB470000}"/>
    <cellStyle name="Normal 6 3 6" xfId="18432" xr:uid="{00000000-0005-0000-0000-0000FC470000}"/>
    <cellStyle name="Normal 6 3 6 10" xfId="18433" xr:uid="{00000000-0005-0000-0000-0000FD470000}"/>
    <cellStyle name="Normal 6 3 6 11" xfId="18434" xr:uid="{00000000-0005-0000-0000-0000FE470000}"/>
    <cellStyle name="Normal 6 3 6 12" xfId="18435" xr:uid="{00000000-0005-0000-0000-0000FF470000}"/>
    <cellStyle name="Normal 6 3 6 13" xfId="18436" xr:uid="{00000000-0005-0000-0000-000000480000}"/>
    <cellStyle name="Normal 6 3 6 14" xfId="18437" xr:uid="{00000000-0005-0000-0000-000001480000}"/>
    <cellStyle name="Normal 6 3 6 15" xfId="18438" xr:uid="{00000000-0005-0000-0000-000002480000}"/>
    <cellStyle name="Normal 6 3 6 16" xfId="18439" xr:uid="{00000000-0005-0000-0000-000003480000}"/>
    <cellStyle name="Normal 6 3 6 17" xfId="18440" xr:uid="{00000000-0005-0000-0000-000004480000}"/>
    <cellStyle name="Normal 6 3 6 18" xfId="18441" xr:uid="{00000000-0005-0000-0000-000005480000}"/>
    <cellStyle name="Normal 6 3 6 2" xfId="18442" xr:uid="{00000000-0005-0000-0000-000006480000}"/>
    <cellStyle name="Normal 6 3 6 3" xfId="18443" xr:uid="{00000000-0005-0000-0000-000007480000}"/>
    <cellStyle name="Normal 6 3 6 4" xfId="18444" xr:uid="{00000000-0005-0000-0000-000008480000}"/>
    <cellStyle name="Normal 6 3 6 5" xfId="18445" xr:uid="{00000000-0005-0000-0000-000009480000}"/>
    <cellStyle name="Normal 6 3 6 6" xfId="18446" xr:uid="{00000000-0005-0000-0000-00000A480000}"/>
    <cellStyle name="Normal 6 3 6 7" xfId="18447" xr:uid="{00000000-0005-0000-0000-00000B480000}"/>
    <cellStyle name="Normal 6 3 6 8" xfId="18448" xr:uid="{00000000-0005-0000-0000-00000C480000}"/>
    <cellStyle name="Normal 6 3 6 9" xfId="18449" xr:uid="{00000000-0005-0000-0000-00000D480000}"/>
    <cellStyle name="Normal 6 3 7" xfId="18450" xr:uid="{00000000-0005-0000-0000-00000E480000}"/>
    <cellStyle name="Normal 6 3 7 10" xfId="18451" xr:uid="{00000000-0005-0000-0000-00000F480000}"/>
    <cellStyle name="Normal 6 3 7 11" xfId="18452" xr:uid="{00000000-0005-0000-0000-000010480000}"/>
    <cellStyle name="Normal 6 3 7 12" xfId="18453" xr:uid="{00000000-0005-0000-0000-000011480000}"/>
    <cellStyle name="Normal 6 3 7 13" xfId="18454" xr:uid="{00000000-0005-0000-0000-000012480000}"/>
    <cellStyle name="Normal 6 3 7 14" xfId="18455" xr:uid="{00000000-0005-0000-0000-000013480000}"/>
    <cellStyle name="Normal 6 3 7 15" xfId="18456" xr:uid="{00000000-0005-0000-0000-000014480000}"/>
    <cellStyle name="Normal 6 3 7 16" xfId="18457" xr:uid="{00000000-0005-0000-0000-000015480000}"/>
    <cellStyle name="Normal 6 3 7 17" xfId="18458" xr:uid="{00000000-0005-0000-0000-000016480000}"/>
    <cellStyle name="Normal 6 3 7 18" xfId="18459" xr:uid="{00000000-0005-0000-0000-000017480000}"/>
    <cellStyle name="Normal 6 3 7 2" xfId="18460" xr:uid="{00000000-0005-0000-0000-000018480000}"/>
    <cellStyle name="Normal 6 3 7 3" xfId="18461" xr:uid="{00000000-0005-0000-0000-000019480000}"/>
    <cellStyle name="Normal 6 3 7 4" xfId="18462" xr:uid="{00000000-0005-0000-0000-00001A480000}"/>
    <cellStyle name="Normal 6 3 7 5" xfId="18463" xr:uid="{00000000-0005-0000-0000-00001B480000}"/>
    <cellStyle name="Normal 6 3 7 6" xfId="18464" xr:uid="{00000000-0005-0000-0000-00001C480000}"/>
    <cellStyle name="Normal 6 3 7 7" xfId="18465" xr:uid="{00000000-0005-0000-0000-00001D480000}"/>
    <cellStyle name="Normal 6 3 7 8" xfId="18466" xr:uid="{00000000-0005-0000-0000-00001E480000}"/>
    <cellStyle name="Normal 6 3 7 9" xfId="18467" xr:uid="{00000000-0005-0000-0000-00001F480000}"/>
    <cellStyle name="Normal 6 3 8" xfId="18468" xr:uid="{00000000-0005-0000-0000-000020480000}"/>
    <cellStyle name="Normal 6 3 9" xfId="18469" xr:uid="{00000000-0005-0000-0000-000021480000}"/>
    <cellStyle name="Normal 6 30" xfId="18470" xr:uid="{00000000-0005-0000-0000-000022480000}"/>
    <cellStyle name="Normal 6 31" xfId="18471" xr:uid="{00000000-0005-0000-0000-000023480000}"/>
    <cellStyle name="Normal 6 32" xfId="18472" xr:uid="{00000000-0005-0000-0000-000024480000}"/>
    <cellStyle name="Normal 6 33" xfId="18473" xr:uid="{00000000-0005-0000-0000-000025480000}"/>
    <cellStyle name="Normal 6 34" xfId="18474" xr:uid="{00000000-0005-0000-0000-000026480000}"/>
    <cellStyle name="Normal 6 4" xfId="18475" xr:uid="{00000000-0005-0000-0000-000027480000}"/>
    <cellStyle name="Normal 6 4 10" xfId="18476" xr:uid="{00000000-0005-0000-0000-000028480000}"/>
    <cellStyle name="Normal 6 4 11" xfId="18477" xr:uid="{00000000-0005-0000-0000-000029480000}"/>
    <cellStyle name="Normal 6 4 12" xfId="18478" xr:uid="{00000000-0005-0000-0000-00002A480000}"/>
    <cellStyle name="Normal 6 4 13" xfId="18479" xr:uid="{00000000-0005-0000-0000-00002B480000}"/>
    <cellStyle name="Normal 6 4 14" xfId="18480" xr:uid="{00000000-0005-0000-0000-00002C480000}"/>
    <cellStyle name="Normal 6 4 15" xfId="18481" xr:uid="{00000000-0005-0000-0000-00002D480000}"/>
    <cellStyle name="Normal 6 4 16" xfId="18482" xr:uid="{00000000-0005-0000-0000-00002E480000}"/>
    <cellStyle name="Normal 6 4 17" xfId="18483" xr:uid="{00000000-0005-0000-0000-00002F480000}"/>
    <cellStyle name="Normal 6 4 18" xfId="18484" xr:uid="{00000000-0005-0000-0000-000030480000}"/>
    <cellStyle name="Normal 6 4 2" xfId="18485" xr:uid="{00000000-0005-0000-0000-000031480000}"/>
    <cellStyle name="Normal 6 4 3" xfId="18486" xr:uid="{00000000-0005-0000-0000-000032480000}"/>
    <cellStyle name="Normal 6 4 4" xfId="18487" xr:uid="{00000000-0005-0000-0000-000033480000}"/>
    <cellStyle name="Normal 6 4 5" xfId="18488" xr:uid="{00000000-0005-0000-0000-000034480000}"/>
    <cellStyle name="Normal 6 4 6" xfId="18489" xr:uid="{00000000-0005-0000-0000-000035480000}"/>
    <cellStyle name="Normal 6 4 7" xfId="18490" xr:uid="{00000000-0005-0000-0000-000036480000}"/>
    <cellStyle name="Normal 6 4 8" xfId="18491" xr:uid="{00000000-0005-0000-0000-000037480000}"/>
    <cellStyle name="Normal 6 4 9" xfId="18492" xr:uid="{00000000-0005-0000-0000-000038480000}"/>
    <cellStyle name="Normal 6 5" xfId="18493" xr:uid="{00000000-0005-0000-0000-000039480000}"/>
    <cellStyle name="Normal 6 5 10" xfId="18494" xr:uid="{00000000-0005-0000-0000-00003A480000}"/>
    <cellStyle name="Normal 6 5 11" xfId="18495" xr:uid="{00000000-0005-0000-0000-00003B480000}"/>
    <cellStyle name="Normal 6 5 12" xfId="18496" xr:uid="{00000000-0005-0000-0000-00003C480000}"/>
    <cellStyle name="Normal 6 5 13" xfId="18497" xr:uid="{00000000-0005-0000-0000-00003D480000}"/>
    <cellStyle name="Normal 6 5 14" xfId="18498" xr:uid="{00000000-0005-0000-0000-00003E480000}"/>
    <cellStyle name="Normal 6 5 15" xfId="18499" xr:uid="{00000000-0005-0000-0000-00003F480000}"/>
    <cellStyle name="Normal 6 5 16" xfId="18500" xr:uid="{00000000-0005-0000-0000-000040480000}"/>
    <cellStyle name="Normal 6 5 17" xfId="18501" xr:uid="{00000000-0005-0000-0000-000041480000}"/>
    <cellStyle name="Normal 6 5 18" xfId="18502" xr:uid="{00000000-0005-0000-0000-000042480000}"/>
    <cellStyle name="Normal 6 5 2" xfId="18503" xr:uid="{00000000-0005-0000-0000-000043480000}"/>
    <cellStyle name="Normal 6 5 2 2" xfId="18504" xr:uid="{00000000-0005-0000-0000-000044480000}"/>
    <cellStyle name="Normal 6 5 3" xfId="18505" xr:uid="{00000000-0005-0000-0000-000045480000}"/>
    <cellStyle name="Normal 6 5 4" xfId="18506" xr:uid="{00000000-0005-0000-0000-000046480000}"/>
    <cellStyle name="Normal 6 5 5" xfId="18507" xr:uid="{00000000-0005-0000-0000-000047480000}"/>
    <cellStyle name="Normal 6 5 6" xfId="18508" xr:uid="{00000000-0005-0000-0000-000048480000}"/>
    <cellStyle name="Normal 6 5 7" xfId="18509" xr:uid="{00000000-0005-0000-0000-000049480000}"/>
    <cellStyle name="Normal 6 5 8" xfId="18510" xr:uid="{00000000-0005-0000-0000-00004A480000}"/>
    <cellStyle name="Normal 6 5 9" xfId="18511" xr:uid="{00000000-0005-0000-0000-00004B480000}"/>
    <cellStyle name="Normal 6 6" xfId="18512" xr:uid="{00000000-0005-0000-0000-00004C480000}"/>
    <cellStyle name="Normal 6 6 10" xfId="18513" xr:uid="{00000000-0005-0000-0000-00004D480000}"/>
    <cellStyle name="Normal 6 6 11" xfId="18514" xr:uid="{00000000-0005-0000-0000-00004E480000}"/>
    <cellStyle name="Normal 6 6 12" xfId="18515" xr:uid="{00000000-0005-0000-0000-00004F480000}"/>
    <cellStyle name="Normal 6 6 13" xfId="18516" xr:uid="{00000000-0005-0000-0000-000050480000}"/>
    <cellStyle name="Normal 6 6 14" xfId="18517" xr:uid="{00000000-0005-0000-0000-000051480000}"/>
    <cellStyle name="Normal 6 6 15" xfId="18518" xr:uid="{00000000-0005-0000-0000-000052480000}"/>
    <cellStyle name="Normal 6 6 16" xfId="18519" xr:uid="{00000000-0005-0000-0000-000053480000}"/>
    <cellStyle name="Normal 6 6 17" xfId="18520" xr:uid="{00000000-0005-0000-0000-000054480000}"/>
    <cellStyle name="Normal 6 6 18" xfId="18521" xr:uid="{00000000-0005-0000-0000-000055480000}"/>
    <cellStyle name="Normal 6 6 2" xfId="18522" xr:uid="{00000000-0005-0000-0000-000056480000}"/>
    <cellStyle name="Normal 6 6 3" xfId="18523" xr:uid="{00000000-0005-0000-0000-000057480000}"/>
    <cellStyle name="Normal 6 6 4" xfId="18524" xr:uid="{00000000-0005-0000-0000-000058480000}"/>
    <cellStyle name="Normal 6 6 5" xfId="18525" xr:uid="{00000000-0005-0000-0000-000059480000}"/>
    <cellStyle name="Normal 6 6 6" xfId="18526" xr:uid="{00000000-0005-0000-0000-00005A480000}"/>
    <cellStyle name="Normal 6 6 7" xfId="18527" xr:uid="{00000000-0005-0000-0000-00005B480000}"/>
    <cellStyle name="Normal 6 6 8" xfId="18528" xr:uid="{00000000-0005-0000-0000-00005C480000}"/>
    <cellStyle name="Normal 6 6 9" xfId="18529" xr:uid="{00000000-0005-0000-0000-00005D480000}"/>
    <cellStyle name="Normal 6 7" xfId="18530" xr:uid="{00000000-0005-0000-0000-00005E480000}"/>
    <cellStyle name="Normal 6 7 10" xfId="18531" xr:uid="{00000000-0005-0000-0000-00005F480000}"/>
    <cellStyle name="Normal 6 7 11" xfId="18532" xr:uid="{00000000-0005-0000-0000-000060480000}"/>
    <cellStyle name="Normal 6 7 12" xfId="18533" xr:uid="{00000000-0005-0000-0000-000061480000}"/>
    <cellStyle name="Normal 6 7 13" xfId="18534" xr:uid="{00000000-0005-0000-0000-000062480000}"/>
    <cellStyle name="Normal 6 7 14" xfId="18535" xr:uid="{00000000-0005-0000-0000-000063480000}"/>
    <cellStyle name="Normal 6 7 15" xfId="18536" xr:uid="{00000000-0005-0000-0000-000064480000}"/>
    <cellStyle name="Normal 6 7 16" xfId="18537" xr:uid="{00000000-0005-0000-0000-000065480000}"/>
    <cellStyle name="Normal 6 7 17" xfId="18538" xr:uid="{00000000-0005-0000-0000-000066480000}"/>
    <cellStyle name="Normal 6 7 18" xfId="18539" xr:uid="{00000000-0005-0000-0000-000067480000}"/>
    <cellStyle name="Normal 6 7 2" xfId="18540" xr:uid="{00000000-0005-0000-0000-000068480000}"/>
    <cellStyle name="Normal 6 7 3" xfId="18541" xr:uid="{00000000-0005-0000-0000-000069480000}"/>
    <cellStyle name="Normal 6 7 4" xfId="18542" xr:uid="{00000000-0005-0000-0000-00006A480000}"/>
    <cellStyle name="Normal 6 7 5" xfId="18543" xr:uid="{00000000-0005-0000-0000-00006B480000}"/>
    <cellStyle name="Normal 6 7 6" xfId="18544" xr:uid="{00000000-0005-0000-0000-00006C480000}"/>
    <cellStyle name="Normal 6 7 7" xfId="18545" xr:uid="{00000000-0005-0000-0000-00006D480000}"/>
    <cellStyle name="Normal 6 7 8" xfId="18546" xr:uid="{00000000-0005-0000-0000-00006E480000}"/>
    <cellStyle name="Normal 6 7 9" xfId="18547" xr:uid="{00000000-0005-0000-0000-00006F480000}"/>
    <cellStyle name="Normal 6 8" xfId="18548" xr:uid="{00000000-0005-0000-0000-000070480000}"/>
    <cellStyle name="Normal 6 8 10" xfId="18549" xr:uid="{00000000-0005-0000-0000-000071480000}"/>
    <cellStyle name="Normal 6 8 11" xfId="18550" xr:uid="{00000000-0005-0000-0000-000072480000}"/>
    <cellStyle name="Normal 6 8 12" xfId="18551" xr:uid="{00000000-0005-0000-0000-000073480000}"/>
    <cellStyle name="Normal 6 8 13" xfId="18552" xr:uid="{00000000-0005-0000-0000-000074480000}"/>
    <cellStyle name="Normal 6 8 14" xfId="18553" xr:uid="{00000000-0005-0000-0000-000075480000}"/>
    <cellStyle name="Normal 6 8 15" xfId="18554" xr:uid="{00000000-0005-0000-0000-000076480000}"/>
    <cellStyle name="Normal 6 8 16" xfId="18555" xr:uid="{00000000-0005-0000-0000-000077480000}"/>
    <cellStyle name="Normal 6 8 17" xfId="18556" xr:uid="{00000000-0005-0000-0000-000078480000}"/>
    <cellStyle name="Normal 6 8 18" xfId="18557" xr:uid="{00000000-0005-0000-0000-000079480000}"/>
    <cellStyle name="Normal 6 8 2" xfId="18558" xr:uid="{00000000-0005-0000-0000-00007A480000}"/>
    <cellStyle name="Normal 6 8 3" xfId="18559" xr:uid="{00000000-0005-0000-0000-00007B480000}"/>
    <cellStyle name="Normal 6 8 4" xfId="18560" xr:uid="{00000000-0005-0000-0000-00007C480000}"/>
    <cellStyle name="Normal 6 8 5" xfId="18561" xr:uid="{00000000-0005-0000-0000-00007D480000}"/>
    <cellStyle name="Normal 6 8 6" xfId="18562" xr:uid="{00000000-0005-0000-0000-00007E480000}"/>
    <cellStyle name="Normal 6 8 7" xfId="18563" xr:uid="{00000000-0005-0000-0000-00007F480000}"/>
    <cellStyle name="Normal 6 8 8" xfId="18564" xr:uid="{00000000-0005-0000-0000-000080480000}"/>
    <cellStyle name="Normal 6 8 9" xfId="18565" xr:uid="{00000000-0005-0000-0000-000081480000}"/>
    <cellStyle name="Normal 6 9" xfId="18566" xr:uid="{00000000-0005-0000-0000-000082480000}"/>
    <cellStyle name="Normal 6 9 10" xfId="18567" xr:uid="{00000000-0005-0000-0000-000083480000}"/>
    <cellStyle name="Normal 6 9 11" xfId="18568" xr:uid="{00000000-0005-0000-0000-000084480000}"/>
    <cellStyle name="Normal 6 9 12" xfId="18569" xr:uid="{00000000-0005-0000-0000-000085480000}"/>
    <cellStyle name="Normal 6 9 13" xfId="18570" xr:uid="{00000000-0005-0000-0000-000086480000}"/>
    <cellStyle name="Normal 6 9 14" xfId="18571" xr:uid="{00000000-0005-0000-0000-000087480000}"/>
    <cellStyle name="Normal 6 9 15" xfId="18572" xr:uid="{00000000-0005-0000-0000-000088480000}"/>
    <cellStyle name="Normal 6 9 16" xfId="18573" xr:uid="{00000000-0005-0000-0000-000089480000}"/>
    <cellStyle name="Normal 6 9 17" xfId="18574" xr:uid="{00000000-0005-0000-0000-00008A480000}"/>
    <cellStyle name="Normal 6 9 18" xfId="18575" xr:uid="{00000000-0005-0000-0000-00008B480000}"/>
    <cellStyle name="Normal 6 9 2" xfId="18576" xr:uid="{00000000-0005-0000-0000-00008C480000}"/>
    <cellStyle name="Normal 6 9 3" xfId="18577" xr:uid="{00000000-0005-0000-0000-00008D480000}"/>
    <cellStyle name="Normal 6 9 4" xfId="18578" xr:uid="{00000000-0005-0000-0000-00008E480000}"/>
    <cellStyle name="Normal 6 9 5" xfId="18579" xr:uid="{00000000-0005-0000-0000-00008F480000}"/>
    <cellStyle name="Normal 6 9 6" xfId="18580" xr:uid="{00000000-0005-0000-0000-000090480000}"/>
    <cellStyle name="Normal 6 9 7" xfId="18581" xr:uid="{00000000-0005-0000-0000-000091480000}"/>
    <cellStyle name="Normal 6 9 8" xfId="18582" xr:uid="{00000000-0005-0000-0000-000092480000}"/>
    <cellStyle name="Normal 6 9 9" xfId="18583" xr:uid="{00000000-0005-0000-0000-000093480000}"/>
    <cellStyle name="Normal 6_08. bieu thang 8 gui anh Kien (14.9.2012)" xfId="18584" xr:uid="{00000000-0005-0000-0000-000094480000}"/>
    <cellStyle name="Normal 60" xfId="18585" xr:uid="{00000000-0005-0000-0000-000095480000}"/>
    <cellStyle name="Normal 60 2" xfId="18586" xr:uid="{00000000-0005-0000-0000-000096480000}"/>
    <cellStyle name="Normal 61" xfId="18587" xr:uid="{00000000-0005-0000-0000-000097480000}"/>
    <cellStyle name="Normal 62" xfId="18588" xr:uid="{00000000-0005-0000-0000-000098480000}"/>
    <cellStyle name="Normal 63" xfId="18589" xr:uid="{00000000-0005-0000-0000-000099480000}"/>
    <cellStyle name="Normal 64" xfId="18590" xr:uid="{00000000-0005-0000-0000-00009A480000}"/>
    <cellStyle name="Normal 65" xfId="18591" xr:uid="{00000000-0005-0000-0000-00009B480000}"/>
    <cellStyle name="Normal 66" xfId="18592" xr:uid="{00000000-0005-0000-0000-00009C480000}"/>
    <cellStyle name="Normal 67" xfId="18593" xr:uid="{00000000-0005-0000-0000-00009D480000}"/>
    <cellStyle name="Normal 68" xfId="18594" xr:uid="{00000000-0005-0000-0000-00009E480000}"/>
    <cellStyle name="Normal 69" xfId="18595" xr:uid="{00000000-0005-0000-0000-00009F480000}"/>
    <cellStyle name="Normal 7" xfId="18596" xr:uid="{00000000-0005-0000-0000-0000A0480000}"/>
    <cellStyle name="Normal 7 10" xfId="18597" xr:uid="{00000000-0005-0000-0000-0000A1480000}"/>
    <cellStyle name="Normal 7 10 10" xfId="18598" xr:uid="{00000000-0005-0000-0000-0000A2480000}"/>
    <cellStyle name="Normal 7 10 11" xfId="18599" xr:uid="{00000000-0005-0000-0000-0000A3480000}"/>
    <cellStyle name="Normal 7 10 12" xfId="18600" xr:uid="{00000000-0005-0000-0000-0000A4480000}"/>
    <cellStyle name="Normal 7 10 13" xfId="18601" xr:uid="{00000000-0005-0000-0000-0000A5480000}"/>
    <cellStyle name="Normal 7 10 14" xfId="18602" xr:uid="{00000000-0005-0000-0000-0000A6480000}"/>
    <cellStyle name="Normal 7 10 15" xfId="18603" xr:uid="{00000000-0005-0000-0000-0000A7480000}"/>
    <cellStyle name="Normal 7 10 16" xfId="18604" xr:uid="{00000000-0005-0000-0000-0000A8480000}"/>
    <cellStyle name="Normal 7 10 17" xfId="18605" xr:uid="{00000000-0005-0000-0000-0000A9480000}"/>
    <cellStyle name="Normal 7 10 18" xfId="18606" xr:uid="{00000000-0005-0000-0000-0000AA480000}"/>
    <cellStyle name="Normal 7 10 2" xfId="18607" xr:uid="{00000000-0005-0000-0000-0000AB480000}"/>
    <cellStyle name="Normal 7 10 3" xfId="18608" xr:uid="{00000000-0005-0000-0000-0000AC480000}"/>
    <cellStyle name="Normal 7 10 4" xfId="18609" xr:uid="{00000000-0005-0000-0000-0000AD480000}"/>
    <cellStyle name="Normal 7 10 5" xfId="18610" xr:uid="{00000000-0005-0000-0000-0000AE480000}"/>
    <cellStyle name="Normal 7 10 6" xfId="18611" xr:uid="{00000000-0005-0000-0000-0000AF480000}"/>
    <cellStyle name="Normal 7 10 7" xfId="18612" xr:uid="{00000000-0005-0000-0000-0000B0480000}"/>
    <cellStyle name="Normal 7 10 8" xfId="18613" xr:uid="{00000000-0005-0000-0000-0000B1480000}"/>
    <cellStyle name="Normal 7 10 9" xfId="18614" xr:uid="{00000000-0005-0000-0000-0000B2480000}"/>
    <cellStyle name="Normal 7 11" xfId="18615" xr:uid="{00000000-0005-0000-0000-0000B3480000}"/>
    <cellStyle name="Normal 7 11 10" xfId="18616" xr:uid="{00000000-0005-0000-0000-0000B4480000}"/>
    <cellStyle name="Normal 7 11 11" xfId="18617" xr:uid="{00000000-0005-0000-0000-0000B5480000}"/>
    <cellStyle name="Normal 7 11 12" xfId="18618" xr:uid="{00000000-0005-0000-0000-0000B6480000}"/>
    <cellStyle name="Normal 7 11 13" xfId="18619" xr:uid="{00000000-0005-0000-0000-0000B7480000}"/>
    <cellStyle name="Normal 7 11 14" xfId="18620" xr:uid="{00000000-0005-0000-0000-0000B8480000}"/>
    <cellStyle name="Normal 7 11 15" xfId="18621" xr:uid="{00000000-0005-0000-0000-0000B9480000}"/>
    <cellStyle name="Normal 7 11 16" xfId="18622" xr:uid="{00000000-0005-0000-0000-0000BA480000}"/>
    <cellStyle name="Normal 7 11 17" xfId="18623" xr:uid="{00000000-0005-0000-0000-0000BB480000}"/>
    <cellStyle name="Normal 7 11 18" xfId="18624" xr:uid="{00000000-0005-0000-0000-0000BC480000}"/>
    <cellStyle name="Normal 7 11 2" xfId="18625" xr:uid="{00000000-0005-0000-0000-0000BD480000}"/>
    <cellStyle name="Normal 7 11 3" xfId="18626" xr:uid="{00000000-0005-0000-0000-0000BE480000}"/>
    <cellStyle name="Normal 7 11 4" xfId="18627" xr:uid="{00000000-0005-0000-0000-0000BF480000}"/>
    <cellStyle name="Normal 7 11 5" xfId="18628" xr:uid="{00000000-0005-0000-0000-0000C0480000}"/>
    <cellStyle name="Normal 7 11 6" xfId="18629" xr:uid="{00000000-0005-0000-0000-0000C1480000}"/>
    <cellStyle name="Normal 7 11 7" xfId="18630" xr:uid="{00000000-0005-0000-0000-0000C2480000}"/>
    <cellStyle name="Normal 7 11 8" xfId="18631" xr:uid="{00000000-0005-0000-0000-0000C3480000}"/>
    <cellStyle name="Normal 7 11 9" xfId="18632" xr:uid="{00000000-0005-0000-0000-0000C4480000}"/>
    <cellStyle name="Normal 7 12" xfId="18633" xr:uid="{00000000-0005-0000-0000-0000C5480000}"/>
    <cellStyle name="Normal 7 12 10" xfId="18634" xr:uid="{00000000-0005-0000-0000-0000C6480000}"/>
    <cellStyle name="Normal 7 12 11" xfId="18635" xr:uid="{00000000-0005-0000-0000-0000C7480000}"/>
    <cellStyle name="Normal 7 12 12" xfId="18636" xr:uid="{00000000-0005-0000-0000-0000C8480000}"/>
    <cellStyle name="Normal 7 12 13" xfId="18637" xr:uid="{00000000-0005-0000-0000-0000C9480000}"/>
    <cellStyle name="Normal 7 12 14" xfId="18638" xr:uid="{00000000-0005-0000-0000-0000CA480000}"/>
    <cellStyle name="Normal 7 12 15" xfId="18639" xr:uid="{00000000-0005-0000-0000-0000CB480000}"/>
    <cellStyle name="Normal 7 12 16" xfId="18640" xr:uid="{00000000-0005-0000-0000-0000CC480000}"/>
    <cellStyle name="Normal 7 12 17" xfId="18641" xr:uid="{00000000-0005-0000-0000-0000CD480000}"/>
    <cellStyle name="Normal 7 12 18" xfId="18642" xr:uid="{00000000-0005-0000-0000-0000CE480000}"/>
    <cellStyle name="Normal 7 12 2" xfId="18643" xr:uid="{00000000-0005-0000-0000-0000CF480000}"/>
    <cellStyle name="Normal 7 12 3" xfId="18644" xr:uid="{00000000-0005-0000-0000-0000D0480000}"/>
    <cellStyle name="Normal 7 12 4" xfId="18645" xr:uid="{00000000-0005-0000-0000-0000D1480000}"/>
    <cellStyle name="Normal 7 12 5" xfId="18646" xr:uid="{00000000-0005-0000-0000-0000D2480000}"/>
    <cellStyle name="Normal 7 12 6" xfId="18647" xr:uid="{00000000-0005-0000-0000-0000D3480000}"/>
    <cellStyle name="Normal 7 12 7" xfId="18648" xr:uid="{00000000-0005-0000-0000-0000D4480000}"/>
    <cellStyle name="Normal 7 12 8" xfId="18649" xr:uid="{00000000-0005-0000-0000-0000D5480000}"/>
    <cellStyle name="Normal 7 12 9" xfId="18650" xr:uid="{00000000-0005-0000-0000-0000D6480000}"/>
    <cellStyle name="Normal 7 13" xfId="18651" xr:uid="{00000000-0005-0000-0000-0000D7480000}"/>
    <cellStyle name="Normal 7 13 10" xfId="18652" xr:uid="{00000000-0005-0000-0000-0000D8480000}"/>
    <cellStyle name="Normal 7 13 11" xfId="18653" xr:uid="{00000000-0005-0000-0000-0000D9480000}"/>
    <cellStyle name="Normal 7 13 12" xfId="18654" xr:uid="{00000000-0005-0000-0000-0000DA480000}"/>
    <cellStyle name="Normal 7 13 13" xfId="18655" xr:uid="{00000000-0005-0000-0000-0000DB480000}"/>
    <cellStyle name="Normal 7 13 14" xfId="18656" xr:uid="{00000000-0005-0000-0000-0000DC480000}"/>
    <cellStyle name="Normal 7 13 15" xfId="18657" xr:uid="{00000000-0005-0000-0000-0000DD480000}"/>
    <cellStyle name="Normal 7 13 16" xfId="18658" xr:uid="{00000000-0005-0000-0000-0000DE480000}"/>
    <cellStyle name="Normal 7 13 17" xfId="18659" xr:uid="{00000000-0005-0000-0000-0000DF480000}"/>
    <cellStyle name="Normal 7 13 18" xfId="18660" xr:uid="{00000000-0005-0000-0000-0000E0480000}"/>
    <cellStyle name="Normal 7 13 2" xfId="18661" xr:uid="{00000000-0005-0000-0000-0000E1480000}"/>
    <cellStyle name="Normal 7 13 3" xfId="18662" xr:uid="{00000000-0005-0000-0000-0000E2480000}"/>
    <cellStyle name="Normal 7 13 4" xfId="18663" xr:uid="{00000000-0005-0000-0000-0000E3480000}"/>
    <cellStyle name="Normal 7 13 5" xfId="18664" xr:uid="{00000000-0005-0000-0000-0000E4480000}"/>
    <cellStyle name="Normal 7 13 6" xfId="18665" xr:uid="{00000000-0005-0000-0000-0000E5480000}"/>
    <cellStyle name="Normal 7 13 7" xfId="18666" xr:uid="{00000000-0005-0000-0000-0000E6480000}"/>
    <cellStyle name="Normal 7 13 8" xfId="18667" xr:uid="{00000000-0005-0000-0000-0000E7480000}"/>
    <cellStyle name="Normal 7 13 9" xfId="18668" xr:uid="{00000000-0005-0000-0000-0000E8480000}"/>
    <cellStyle name="Normal 7 14" xfId="18669" xr:uid="{00000000-0005-0000-0000-0000E9480000}"/>
    <cellStyle name="Normal 7 14 10" xfId="18670" xr:uid="{00000000-0005-0000-0000-0000EA480000}"/>
    <cellStyle name="Normal 7 14 11" xfId="18671" xr:uid="{00000000-0005-0000-0000-0000EB480000}"/>
    <cellStyle name="Normal 7 14 12" xfId="18672" xr:uid="{00000000-0005-0000-0000-0000EC480000}"/>
    <cellStyle name="Normal 7 14 13" xfId="18673" xr:uid="{00000000-0005-0000-0000-0000ED480000}"/>
    <cellStyle name="Normal 7 14 14" xfId="18674" xr:uid="{00000000-0005-0000-0000-0000EE480000}"/>
    <cellStyle name="Normal 7 14 15" xfId="18675" xr:uid="{00000000-0005-0000-0000-0000EF480000}"/>
    <cellStyle name="Normal 7 14 16" xfId="18676" xr:uid="{00000000-0005-0000-0000-0000F0480000}"/>
    <cellStyle name="Normal 7 14 17" xfId="18677" xr:uid="{00000000-0005-0000-0000-0000F1480000}"/>
    <cellStyle name="Normal 7 14 18" xfId="18678" xr:uid="{00000000-0005-0000-0000-0000F2480000}"/>
    <cellStyle name="Normal 7 14 2" xfId="18679" xr:uid="{00000000-0005-0000-0000-0000F3480000}"/>
    <cellStyle name="Normal 7 14 3" xfId="18680" xr:uid="{00000000-0005-0000-0000-0000F4480000}"/>
    <cellStyle name="Normal 7 14 4" xfId="18681" xr:uid="{00000000-0005-0000-0000-0000F5480000}"/>
    <cellStyle name="Normal 7 14 5" xfId="18682" xr:uid="{00000000-0005-0000-0000-0000F6480000}"/>
    <cellStyle name="Normal 7 14 6" xfId="18683" xr:uid="{00000000-0005-0000-0000-0000F7480000}"/>
    <cellStyle name="Normal 7 14 7" xfId="18684" xr:uid="{00000000-0005-0000-0000-0000F8480000}"/>
    <cellStyle name="Normal 7 14 8" xfId="18685" xr:uid="{00000000-0005-0000-0000-0000F9480000}"/>
    <cellStyle name="Normal 7 14 9" xfId="18686" xr:uid="{00000000-0005-0000-0000-0000FA480000}"/>
    <cellStyle name="Normal 7 15" xfId="18687" xr:uid="{00000000-0005-0000-0000-0000FB480000}"/>
    <cellStyle name="Normal 7 15 10" xfId="18688" xr:uid="{00000000-0005-0000-0000-0000FC480000}"/>
    <cellStyle name="Normal 7 15 11" xfId="18689" xr:uid="{00000000-0005-0000-0000-0000FD480000}"/>
    <cellStyle name="Normal 7 15 12" xfId="18690" xr:uid="{00000000-0005-0000-0000-0000FE480000}"/>
    <cellStyle name="Normal 7 15 13" xfId="18691" xr:uid="{00000000-0005-0000-0000-0000FF480000}"/>
    <cellStyle name="Normal 7 15 14" xfId="18692" xr:uid="{00000000-0005-0000-0000-000000490000}"/>
    <cellStyle name="Normal 7 15 15" xfId="18693" xr:uid="{00000000-0005-0000-0000-000001490000}"/>
    <cellStyle name="Normal 7 15 16" xfId="18694" xr:uid="{00000000-0005-0000-0000-000002490000}"/>
    <cellStyle name="Normal 7 15 17" xfId="18695" xr:uid="{00000000-0005-0000-0000-000003490000}"/>
    <cellStyle name="Normal 7 15 18" xfId="18696" xr:uid="{00000000-0005-0000-0000-000004490000}"/>
    <cellStyle name="Normal 7 15 2" xfId="18697" xr:uid="{00000000-0005-0000-0000-000005490000}"/>
    <cellStyle name="Normal 7 15 3" xfId="18698" xr:uid="{00000000-0005-0000-0000-000006490000}"/>
    <cellStyle name="Normal 7 15 4" xfId="18699" xr:uid="{00000000-0005-0000-0000-000007490000}"/>
    <cellStyle name="Normal 7 15 5" xfId="18700" xr:uid="{00000000-0005-0000-0000-000008490000}"/>
    <cellStyle name="Normal 7 15 6" xfId="18701" xr:uid="{00000000-0005-0000-0000-000009490000}"/>
    <cellStyle name="Normal 7 15 7" xfId="18702" xr:uid="{00000000-0005-0000-0000-00000A490000}"/>
    <cellStyle name="Normal 7 15 8" xfId="18703" xr:uid="{00000000-0005-0000-0000-00000B490000}"/>
    <cellStyle name="Normal 7 15 9" xfId="18704" xr:uid="{00000000-0005-0000-0000-00000C490000}"/>
    <cellStyle name="Normal 7 16" xfId="18705" xr:uid="{00000000-0005-0000-0000-00000D490000}"/>
    <cellStyle name="Normal 7 16 10" xfId="18706" xr:uid="{00000000-0005-0000-0000-00000E490000}"/>
    <cellStyle name="Normal 7 16 11" xfId="18707" xr:uid="{00000000-0005-0000-0000-00000F490000}"/>
    <cellStyle name="Normal 7 16 12" xfId="18708" xr:uid="{00000000-0005-0000-0000-000010490000}"/>
    <cellStyle name="Normal 7 16 13" xfId="18709" xr:uid="{00000000-0005-0000-0000-000011490000}"/>
    <cellStyle name="Normal 7 16 14" xfId="18710" xr:uid="{00000000-0005-0000-0000-000012490000}"/>
    <cellStyle name="Normal 7 16 15" xfId="18711" xr:uid="{00000000-0005-0000-0000-000013490000}"/>
    <cellStyle name="Normal 7 16 16" xfId="18712" xr:uid="{00000000-0005-0000-0000-000014490000}"/>
    <cellStyle name="Normal 7 16 17" xfId="18713" xr:uid="{00000000-0005-0000-0000-000015490000}"/>
    <cellStyle name="Normal 7 16 18" xfId="18714" xr:uid="{00000000-0005-0000-0000-000016490000}"/>
    <cellStyle name="Normal 7 16 2" xfId="18715" xr:uid="{00000000-0005-0000-0000-000017490000}"/>
    <cellStyle name="Normal 7 16 3" xfId="18716" xr:uid="{00000000-0005-0000-0000-000018490000}"/>
    <cellStyle name="Normal 7 16 4" xfId="18717" xr:uid="{00000000-0005-0000-0000-000019490000}"/>
    <cellStyle name="Normal 7 16 5" xfId="18718" xr:uid="{00000000-0005-0000-0000-00001A490000}"/>
    <cellStyle name="Normal 7 16 6" xfId="18719" xr:uid="{00000000-0005-0000-0000-00001B490000}"/>
    <cellStyle name="Normal 7 16 7" xfId="18720" xr:uid="{00000000-0005-0000-0000-00001C490000}"/>
    <cellStyle name="Normal 7 16 8" xfId="18721" xr:uid="{00000000-0005-0000-0000-00001D490000}"/>
    <cellStyle name="Normal 7 16 9" xfId="18722" xr:uid="{00000000-0005-0000-0000-00001E490000}"/>
    <cellStyle name="Normal 7 17" xfId="18723" xr:uid="{00000000-0005-0000-0000-00001F490000}"/>
    <cellStyle name="Normal 7 17 10" xfId="18724" xr:uid="{00000000-0005-0000-0000-000020490000}"/>
    <cellStyle name="Normal 7 17 11" xfId="18725" xr:uid="{00000000-0005-0000-0000-000021490000}"/>
    <cellStyle name="Normal 7 17 12" xfId="18726" xr:uid="{00000000-0005-0000-0000-000022490000}"/>
    <cellStyle name="Normal 7 17 13" xfId="18727" xr:uid="{00000000-0005-0000-0000-000023490000}"/>
    <cellStyle name="Normal 7 17 14" xfId="18728" xr:uid="{00000000-0005-0000-0000-000024490000}"/>
    <cellStyle name="Normal 7 17 15" xfId="18729" xr:uid="{00000000-0005-0000-0000-000025490000}"/>
    <cellStyle name="Normal 7 17 16" xfId="18730" xr:uid="{00000000-0005-0000-0000-000026490000}"/>
    <cellStyle name="Normal 7 17 17" xfId="18731" xr:uid="{00000000-0005-0000-0000-000027490000}"/>
    <cellStyle name="Normal 7 17 18" xfId="18732" xr:uid="{00000000-0005-0000-0000-000028490000}"/>
    <cellStyle name="Normal 7 17 2" xfId="18733" xr:uid="{00000000-0005-0000-0000-000029490000}"/>
    <cellStyle name="Normal 7 17 3" xfId="18734" xr:uid="{00000000-0005-0000-0000-00002A490000}"/>
    <cellStyle name="Normal 7 17 4" xfId="18735" xr:uid="{00000000-0005-0000-0000-00002B490000}"/>
    <cellStyle name="Normal 7 17 5" xfId="18736" xr:uid="{00000000-0005-0000-0000-00002C490000}"/>
    <cellStyle name="Normal 7 17 6" xfId="18737" xr:uid="{00000000-0005-0000-0000-00002D490000}"/>
    <cellStyle name="Normal 7 17 7" xfId="18738" xr:uid="{00000000-0005-0000-0000-00002E490000}"/>
    <cellStyle name="Normal 7 17 8" xfId="18739" xr:uid="{00000000-0005-0000-0000-00002F490000}"/>
    <cellStyle name="Normal 7 17 9" xfId="18740" xr:uid="{00000000-0005-0000-0000-000030490000}"/>
    <cellStyle name="Normal 7 18" xfId="18741" xr:uid="{00000000-0005-0000-0000-000031490000}"/>
    <cellStyle name="Normal 7 18 2" xfId="18742" xr:uid="{00000000-0005-0000-0000-000032490000}"/>
    <cellStyle name="Normal 7 19" xfId="18743" xr:uid="{00000000-0005-0000-0000-000033490000}"/>
    <cellStyle name="Normal 7 2" xfId="8" xr:uid="{00000000-0005-0000-0000-000034490000}"/>
    <cellStyle name="Normal 7 2 10" xfId="18744" xr:uid="{00000000-0005-0000-0000-000035490000}"/>
    <cellStyle name="Normal 7 2 11" xfId="18745" xr:uid="{00000000-0005-0000-0000-000036490000}"/>
    <cellStyle name="Normal 7 2 12" xfId="18746" xr:uid="{00000000-0005-0000-0000-000037490000}"/>
    <cellStyle name="Normal 7 2 13" xfId="18747" xr:uid="{00000000-0005-0000-0000-000038490000}"/>
    <cellStyle name="Normal 7 2 14" xfId="18748" xr:uid="{00000000-0005-0000-0000-000039490000}"/>
    <cellStyle name="Normal 7 2 15" xfId="18749" xr:uid="{00000000-0005-0000-0000-00003A490000}"/>
    <cellStyle name="Normal 7 2 16" xfId="18750" xr:uid="{00000000-0005-0000-0000-00003B490000}"/>
    <cellStyle name="Normal 7 2 17" xfId="18751" xr:uid="{00000000-0005-0000-0000-00003C490000}"/>
    <cellStyle name="Normal 7 2 18" xfId="18752" xr:uid="{00000000-0005-0000-0000-00003D490000}"/>
    <cellStyle name="Normal 7 2 19" xfId="18753" xr:uid="{00000000-0005-0000-0000-00003E490000}"/>
    <cellStyle name="Normal 7 2 2" xfId="18754" xr:uid="{00000000-0005-0000-0000-00003F490000}"/>
    <cellStyle name="Normal 7 2 2 2" xfId="18755" xr:uid="{00000000-0005-0000-0000-000040490000}"/>
    <cellStyle name="Normal 7 2 3" xfId="18756" xr:uid="{00000000-0005-0000-0000-000041490000}"/>
    <cellStyle name="Normal 7 2 4" xfId="18757" xr:uid="{00000000-0005-0000-0000-000042490000}"/>
    <cellStyle name="Normal 7 2 5" xfId="18758" xr:uid="{00000000-0005-0000-0000-000043490000}"/>
    <cellStyle name="Normal 7 2 6" xfId="18759" xr:uid="{00000000-0005-0000-0000-000044490000}"/>
    <cellStyle name="Normal 7 2 7" xfId="18760" xr:uid="{00000000-0005-0000-0000-000045490000}"/>
    <cellStyle name="Normal 7 2 8" xfId="18761" xr:uid="{00000000-0005-0000-0000-000046490000}"/>
    <cellStyle name="Normal 7 2 9" xfId="18762" xr:uid="{00000000-0005-0000-0000-000047490000}"/>
    <cellStyle name="Normal 7 20" xfId="18763" xr:uid="{00000000-0005-0000-0000-000048490000}"/>
    <cellStyle name="Normal 7 21" xfId="18764" xr:uid="{00000000-0005-0000-0000-000049490000}"/>
    <cellStyle name="Normal 7 22" xfId="18765" xr:uid="{00000000-0005-0000-0000-00004A490000}"/>
    <cellStyle name="Normal 7 23" xfId="18766" xr:uid="{00000000-0005-0000-0000-00004B490000}"/>
    <cellStyle name="Normal 7 24" xfId="18767" xr:uid="{00000000-0005-0000-0000-00004C490000}"/>
    <cellStyle name="Normal 7 25" xfId="18768" xr:uid="{00000000-0005-0000-0000-00004D490000}"/>
    <cellStyle name="Normal 7 26" xfId="18769" xr:uid="{00000000-0005-0000-0000-00004E490000}"/>
    <cellStyle name="Normal 7 27" xfId="18770" xr:uid="{00000000-0005-0000-0000-00004F490000}"/>
    <cellStyle name="Normal 7 28" xfId="18771" xr:uid="{00000000-0005-0000-0000-000050490000}"/>
    <cellStyle name="Normal 7 29" xfId="18772" xr:uid="{00000000-0005-0000-0000-000051490000}"/>
    <cellStyle name="Normal 7 3" xfId="18773" xr:uid="{00000000-0005-0000-0000-000052490000}"/>
    <cellStyle name="Normal 7 3 10" xfId="18774" xr:uid="{00000000-0005-0000-0000-000053490000}"/>
    <cellStyle name="Normal 7 3 11" xfId="18775" xr:uid="{00000000-0005-0000-0000-000054490000}"/>
    <cellStyle name="Normal 7 3 12" xfId="18776" xr:uid="{00000000-0005-0000-0000-000055490000}"/>
    <cellStyle name="Normal 7 3 13" xfId="18777" xr:uid="{00000000-0005-0000-0000-000056490000}"/>
    <cellStyle name="Normal 7 3 14" xfId="18778" xr:uid="{00000000-0005-0000-0000-000057490000}"/>
    <cellStyle name="Normal 7 3 15" xfId="18779" xr:uid="{00000000-0005-0000-0000-000058490000}"/>
    <cellStyle name="Normal 7 3 16" xfId="18780" xr:uid="{00000000-0005-0000-0000-000059490000}"/>
    <cellStyle name="Normal 7 3 17" xfId="18781" xr:uid="{00000000-0005-0000-0000-00005A490000}"/>
    <cellStyle name="Normal 7 3 18" xfId="18782" xr:uid="{00000000-0005-0000-0000-00005B490000}"/>
    <cellStyle name="Normal 7 3 2" xfId="18783" xr:uid="{00000000-0005-0000-0000-00005C490000}"/>
    <cellStyle name="Normal 7 3 3" xfId="18784" xr:uid="{00000000-0005-0000-0000-00005D490000}"/>
    <cellStyle name="Normal 7 3 4" xfId="18785" xr:uid="{00000000-0005-0000-0000-00005E490000}"/>
    <cellStyle name="Normal 7 3 5" xfId="18786" xr:uid="{00000000-0005-0000-0000-00005F490000}"/>
    <cellStyle name="Normal 7 3 6" xfId="18787" xr:uid="{00000000-0005-0000-0000-000060490000}"/>
    <cellStyle name="Normal 7 3 7" xfId="18788" xr:uid="{00000000-0005-0000-0000-000061490000}"/>
    <cellStyle name="Normal 7 3 8" xfId="18789" xr:uid="{00000000-0005-0000-0000-000062490000}"/>
    <cellStyle name="Normal 7 3 9" xfId="18790" xr:uid="{00000000-0005-0000-0000-000063490000}"/>
    <cellStyle name="Normal 7 30" xfId="18791" xr:uid="{00000000-0005-0000-0000-000064490000}"/>
    <cellStyle name="Normal 7 31" xfId="18792" xr:uid="{00000000-0005-0000-0000-000065490000}"/>
    <cellStyle name="Normal 7 32" xfId="18793" xr:uid="{00000000-0005-0000-0000-000066490000}"/>
    <cellStyle name="Normal 7 33" xfId="18794" xr:uid="{00000000-0005-0000-0000-000067490000}"/>
    <cellStyle name="Normal 7 34" xfId="18795" xr:uid="{00000000-0005-0000-0000-000068490000}"/>
    <cellStyle name="Normal 7 4" xfId="18796" xr:uid="{00000000-0005-0000-0000-000069490000}"/>
    <cellStyle name="Normal 7 4 10" xfId="18797" xr:uid="{00000000-0005-0000-0000-00006A490000}"/>
    <cellStyle name="Normal 7 4 11" xfId="18798" xr:uid="{00000000-0005-0000-0000-00006B490000}"/>
    <cellStyle name="Normal 7 4 12" xfId="18799" xr:uid="{00000000-0005-0000-0000-00006C490000}"/>
    <cellStyle name="Normal 7 4 13" xfId="18800" xr:uid="{00000000-0005-0000-0000-00006D490000}"/>
    <cellStyle name="Normal 7 4 14" xfId="18801" xr:uid="{00000000-0005-0000-0000-00006E490000}"/>
    <cellStyle name="Normal 7 4 15" xfId="18802" xr:uid="{00000000-0005-0000-0000-00006F490000}"/>
    <cellStyle name="Normal 7 4 16" xfId="18803" xr:uid="{00000000-0005-0000-0000-000070490000}"/>
    <cellStyle name="Normal 7 4 17" xfId="18804" xr:uid="{00000000-0005-0000-0000-000071490000}"/>
    <cellStyle name="Normal 7 4 18" xfId="18805" xr:uid="{00000000-0005-0000-0000-000072490000}"/>
    <cellStyle name="Normal 7 4 2" xfId="18806" xr:uid="{00000000-0005-0000-0000-000073490000}"/>
    <cellStyle name="Normal 7 4 3" xfId="18807" xr:uid="{00000000-0005-0000-0000-000074490000}"/>
    <cellStyle name="Normal 7 4 4" xfId="18808" xr:uid="{00000000-0005-0000-0000-000075490000}"/>
    <cellStyle name="Normal 7 4 5" xfId="18809" xr:uid="{00000000-0005-0000-0000-000076490000}"/>
    <cellStyle name="Normal 7 4 6" xfId="18810" xr:uid="{00000000-0005-0000-0000-000077490000}"/>
    <cellStyle name="Normal 7 4 7" xfId="18811" xr:uid="{00000000-0005-0000-0000-000078490000}"/>
    <cellStyle name="Normal 7 4 8" xfId="18812" xr:uid="{00000000-0005-0000-0000-000079490000}"/>
    <cellStyle name="Normal 7 4 9" xfId="18813" xr:uid="{00000000-0005-0000-0000-00007A490000}"/>
    <cellStyle name="Normal 7 5" xfId="18814" xr:uid="{00000000-0005-0000-0000-00007B490000}"/>
    <cellStyle name="Normal 7 5 10" xfId="18815" xr:uid="{00000000-0005-0000-0000-00007C490000}"/>
    <cellStyle name="Normal 7 5 11" xfId="18816" xr:uid="{00000000-0005-0000-0000-00007D490000}"/>
    <cellStyle name="Normal 7 5 12" xfId="18817" xr:uid="{00000000-0005-0000-0000-00007E490000}"/>
    <cellStyle name="Normal 7 5 13" xfId="18818" xr:uid="{00000000-0005-0000-0000-00007F490000}"/>
    <cellStyle name="Normal 7 5 14" xfId="18819" xr:uid="{00000000-0005-0000-0000-000080490000}"/>
    <cellStyle name="Normal 7 5 15" xfId="18820" xr:uid="{00000000-0005-0000-0000-000081490000}"/>
    <cellStyle name="Normal 7 5 16" xfId="18821" xr:uid="{00000000-0005-0000-0000-000082490000}"/>
    <cellStyle name="Normal 7 5 17" xfId="18822" xr:uid="{00000000-0005-0000-0000-000083490000}"/>
    <cellStyle name="Normal 7 5 18" xfId="18823" xr:uid="{00000000-0005-0000-0000-000084490000}"/>
    <cellStyle name="Normal 7 5 2" xfId="18824" xr:uid="{00000000-0005-0000-0000-000085490000}"/>
    <cellStyle name="Normal 7 5 3" xfId="18825" xr:uid="{00000000-0005-0000-0000-000086490000}"/>
    <cellStyle name="Normal 7 5 4" xfId="18826" xr:uid="{00000000-0005-0000-0000-000087490000}"/>
    <cellStyle name="Normal 7 5 5" xfId="18827" xr:uid="{00000000-0005-0000-0000-000088490000}"/>
    <cellStyle name="Normal 7 5 6" xfId="18828" xr:uid="{00000000-0005-0000-0000-000089490000}"/>
    <cellStyle name="Normal 7 5 7" xfId="18829" xr:uid="{00000000-0005-0000-0000-00008A490000}"/>
    <cellStyle name="Normal 7 5 8" xfId="18830" xr:uid="{00000000-0005-0000-0000-00008B490000}"/>
    <cellStyle name="Normal 7 5 9" xfId="18831" xr:uid="{00000000-0005-0000-0000-00008C490000}"/>
    <cellStyle name="Normal 7 6" xfId="18832" xr:uid="{00000000-0005-0000-0000-00008D490000}"/>
    <cellStyle name="Normal 7 6 10" xfId="18833" xr:uid="{00000000-0005-0000-0000-00008E490000}"/>
    <cellStyle name="Normal 7 6 11" xfId="18834" xr:uid="{00000000-0005-0000-0000-00008F490000}"/>
    <cellStyle name="Normal 7 6 12" xfId="18835" xr:uid="{00000000-0005-0000-0000-000090490000}"/>
    <cellStyle name="Normal 7 6 13" xfId="18836" xr:uid="{00000000-0005-0000-0000-000091490000}"/>
    <cellStyle name="Normal 7 6 14" xfId="18837" xr:uid="{00000000-0005-0000-0000-000092490000}"/>
    <cellStyle name="Normal 7 6 15" xfId="18838" xr:uid="{00000000-0005-0000-0000-000093490000}"/>
    <cellStyle name="Normal 7 6 16" xfId="18839" xr:uid="{00000000-0005-0000-0000-000094490000}"/>
    <cellStyle name="Normal 7 6 17" xfId="18840" xr:uid="{00000000-0005-0000-0000-000095490000}"/>
    <cellStyle name="Normal 7 6 18" xfId="18841" xr:uid="{00000000-0005-0000-0000-000096490000}"/>
    <cellStyle name="Normal 7 6 19" xfId="18842" xr:uid="{00000000-0005-0000-0000-000097490000}"/>
    <cellStyle name="Normal 7 6 2" xfId="18843" xr:uid="{00000000-0005-0000-0000-000098490000}"/>
    <cellStyle name="Normal 7 6 3" xfId="18844" xr:uid="{00000000-0005-0000-0000-000099490000}"/>
    <cellStyle name="Normal 7 6 4" xfId="18845" xr:uid="{00000000-0005-0000-0000-00009A490000}"/>
    <cellStyle name="Normal 7 6 5" xfId="18846" xr:uid="{00000000-0005-0000-0000-00009B490000}"/>
    <cellStyle name="Normal 7 6 6" xfId="18847" xr:uid="{00000000-0005-0000-0000-00009C490000}"/>
    <cellStyle name="Normal 7 6 7" xfId="18848" xr:uid="{00000000-0005-0000-0000-00009D490000}"/>
    <cellStyle name="Normal 7 6 8" xfId="18849" xr:uid="{00000000-0005-0000-0000-00009E490000}"/>
    <cellStyle name="Normal 7 6 9" xfId="18850" xr:uid="{00000000-0005-0000-0000-00009F490000}"/>
    <cellStyle name="Normal 7 7" xfId="18851" xr:uid="{00000000-0005-0000-0000-0000A0490000}"/>
    <cellStyle name="Normal 7 7 10" xfId="18852" xr:uid="{00000000-0005-0000-0000-0000A1490000}"/>
    <cellStyle name="Normal 7 7 11" xfId="18853" xr:uid="{00000000-0005-0000-0000-0000A2490000}"/>
    <cellStyle name="Normal 7 7 12" xfId="18854" xr:uid="{00000000-0005-0000-0000-0000A3490000}"/>
    <cellStyle name="Normal 7 7 13" xfId="18855" xr:uid="{00000000-0005-0000-0000-0000A4490000}"/>
    <cellStyle name="Normal 7 7 14" xfId="18856" xr:uid="{00000000-0005-0000-0000-0000A5490000}"/>
    <cellStyle name="Normal 7 7 15" xfId="18857" xr:uid="{00000000-0005-0000-0000-0000A6490000}"/>
    <cellStyle name="Normal 7 7 16" xfId="18858" xr:uid="{00000000-0005-0000-0000-0000A7490000}"/>
    <cellStyle name="Normal 7 7 17" xfId="18859" xr:uid="{00000000-0005-0000-0000-0000A8490000}"/>
    <cellStyle name="Normal 7 7 18" xfId="18860" xr:uid="{00000000-0005-0000-0000-0000A9490000}"/>
    <cellStyle name="Normal 7 7 2" xfId="18861" xr:uid="{00000000-0005-0000-0000-0000AA490000}"/>
    <cellStyle name="Normal 7 7 3" xfId="18862" xr:uid="{00000000-0005-0000-0000-0000AB490000}"/>
    <cellStyle name="Normal 7 7 4" xfId="18863" xr:uid="{00000000-0005-0000-0000-0000AC490000}"/>
    <cellStyle name="Normal 7 7 5" xfId="18864" xr:uid="{00000000-0005-0000-0000-0000AD490000}"/>
    <cellStyle name="Normal 7 7 6" xfId="18865" xr:uid="{00000000-0005-0000-0000-0000AE490000}"/>
    <cellStyle name="Normal 7 7 7" xfId="18866" xr:uid="{00000000-0005-0000-0000-0000AF490000}"/>
    <cellStyle name="Normal 7 7 8" xfId="18867" xr:uid="{00000000-0005-0000-0000-0000B0490000}"/>
    <cellStyle name="Normal 7 7 9" xfId="18868" xr:uid="{00000000-0005-0000-0000-0000B1490000}"/>
    <cellStyle name="Normal 7 8" xfId="18869" xr:uid="{00000000-0005-0000-0000-0000B2490000}"/>
    <cellStyle name="Normal 7 8 10" xfId="18870" xr:uid="{00000000-0005-0000-0000-0000B3490000}"/>
    <cellStyle name="Normal 7 8 11" xfId="18871" xr:uid="{00000000-0005-0000-0000-0000B4490000}"/>
    <cellStyle name="Normal 7 8 12" xfId="18872" xr:uid="{00000000-0005-0000-0000-0000B5490000}"/>
    <cellStyle name="Normal 7 8 13" xfId="18873" xr:uid="{00000000-0005-0000-0000-0000B6490000}"/>
    <cellStyle name="Normal 7 8 14" xfId="18874" xr:uid="{00000000-0005-0000-0000-0000B7490000}"/>
    <cellStyle name="Normal 7 8 15" xfId="18875" xr:uid="{00000000-0005-0000-0000-0000B8490000}"/>
    <cellStyle name="Normal 7 8 16" xfId="18876" xr:uid="{00000000-0005-0000-0000-0000B9490000}"/>
    <cellStyle name="Normal 7 8 17" xfId="18877" xr:uid="{00000000-0005-0000-0000-0000BA490000}"/>
    <cellStyle name="Normal 7 8 18" xfId="18878" xr:uid="{00000000-0005-0000-0000-0000BB490000}"/>
    <cellStyle name="Normal 7 8 2" xfId="18879" xr:uid="{00000000-0005-0000-0000-0000BC490000}"/>
    <cellStyle name="Normal 7 8 3" xfId="18880" xr:uid="{00000000-0005-0000-0000-0000BD490000}"/>
    <cellStyle name="Normal 7 8 4" xfId="18881" xr:uid="{00000000-0005-0000-0000-0000BE490000}"/>
    <cellStyle name="Normal 7 8 5" xfId="18882" xr:uid="{00000000-0005-0000-0000-0000BF490000}"/>
    <cellStyle name="Normal 7 8 6" xfId="18883" xr:uid="{00000000-0005-0000-0000-0000C0490000}"/>
    <cellStyle name="Normal 7 8 7" xfId="18884" xr:uid="{00000000-0005-0000-0000-0000C1490000}"/>
    <cellStyle name="Normal 7 8 8" xfId="18885" xr:uid="{00000000-0005-0000-0000-0000C2490000}"/>
    <cellStyle name="Normal 7 8 9" xfId="18886" xr:uid="{00000000-0005-0000-0000-0000C3490000}"/>
    <cellStyle name="Normal 7 9" xfId="18887" xr:uid="{00000000-0005-0000-0000-0000C4490000}"/>
    <cellStyle name="Normal 7 9 10" xfId="18888" xr:uid="{00000000-0005-0000-0000-0000C5490000}"/>
    <cellStyle name="Normal 7 9 11" xfId="18889" xr:uid="{00000000-0005-0000-0000-0000C6490000}"/>
    <cellStyle name="Normal 7 9 12" xfId="18890" xr:uid="{00000000-0005-0000-0000-0000C7490000}"/>
    <cellStyle name="Normal 7 9 13" xfId="18891" xr:uid="{00000000-0005-0000-0000-0000C8490000}"/>
    <cellStyle name="Normal 7 9 14" xfId="18892" xr:uid="{00000000-0005-0000-0000-0000C9490000}"/>
    <cellStyle name="Normal 7 9 15" xfId="18893" xr:uid="{00000000-0005-0000-0000-0000CA490000}"/>
    <cellStyle name="Normal 7 9 16" xfId="18894" xr:uid="{00000000-0005-0000-0000-0000CB490000}"/>
    <cellStyle name="Normal 7 9 17" xfId="18895" xr:uid="{00000000-0005-0000-0000-0000CC490000}"/>
    <cellStyle name="Normal 7 9 18" xfId="18896" xr:uid="{00000000-0005-0000-0000-0000CD490000}"/>
    <cellStyle name="Normal 7 9 2" xfId="18897" xr:uid="{00000000-0005-0000-0000-0000CE490000}"/>
    <cellStyle name="Normal 7 9 3" xfId="18898" xr:uid="{00000000-0005-0000-0000-0000CF490000}"/>
    <cellStyle name="Normal 7 9 4" xfId="18899" xr:uid="{00000000-0005-0000-0000-0000D0490000}"/>
    <cellStyle name="Normal 7 9 5" xfId="18900" xr:uid="{00000000-0005-0000-0000-0000D1490000}"/>
    <cellStyle name="Normal 7 9 6" xfId="18901" xr:uid="{00000000-0005-0000-0000-0000D2490000}"/>
    <cellStyle name="Normal 7 9 7" xfId="18902" xr:uid="{00000000-0005-0000-0000-0000D3490000}"/>
    <cellStyle name="Normal 7 9 8" xfId="18903" xr:uid="{00000000-0005-0000-0000-0000D4490000}"/>
    <cellStyle name="Normal 7 9 9" xfId="18904" xr:uid="{00000000-0005-0000-0000-0000D5490000}"/>
    <cellStyle name="Normal 7_!1 1 bao cao giao KH ve HTCMT vung TNB   12-12-2011" xfId="18905" xr:uid="{00000000-0005-0000-0000-0000D6490000}"/>
    <cellStyle name="Normal 70" xfId="18906" xr:uid="{00000000-0005-0000-0000-0000D7490000}"/>
    <cellStyle name="Normal 71" xfId="18907" xr:uid="{00000000-0005-0000-0000-0000D8490000}"/>
    <cellStyle name="Normal 72" xfId="18908" xr:uid="{00000000-0005-0000-0000-0000D9490000}"/>
    <cellStyle name="Normal 73" xfId="18909" xr:uid="{00000000-0005-0000-0000-0000DA490000}"/>
    <cellStyle name="Normal 74" xfId="18910" xr:uid="{00000000-0005-0000-0000-0000DB490000}"/>
    <cellStyle name="Normal 75" xfId="18911" xr:uid="{00000000-0005-0000-0000-0000DC490000}"/>
    <cellStyle name="Normal 75 2" xfId="18912" xr:uid="{00000000-0005-0000-0000-0000DD490000}"/>
    <cellStyle name="Normal 75 2 2" xfId="18913" xr:uid="{00000000-0005-0000-0000-0000DE490000}"/>
    <cellStyle name="Normal 75 3" xfId="18914" xr:uid="{00000000-0005-0000-0000-0000DF490000}"/>
    <cellStyle name="Normal 75 4" xfId="18915" xr:uid="{00000000-0005-0000-0000-0000E0490000}"/>
    <cellStyle name="Normal 76" xfId="18916" xr:uid="{00000000-0005-0000-0000-0000E1490000}"/>
    <cellStyle name="Normal 76 2" xfId="18917" xr:uid="{00000000-0005-0000-0000-0000E2490000}"/>
    <cellStyle name="Normal 76 2 2" xfId="18918" xr:uid="{00000000-0005-0000-0000-0000E3490000}"/>
    <cellStyle name="Normal 76 2 3" xfId="18919" xr:uid="{00000000-0005-0000-0000-0000E4490000}"/>
    <cellStyle name="Normal 76 2 4" xfId="18920" xr:uid="{00000000-0005-0000-0000-0000E5490000}"/>
    <cellStyle name="Normal 76 2 5" xfId="18921" xr:uid="{00000000-0005-0000-0000-0000E6490000}"/>
    <cellStyle name="Normal 76 2 6" xfId="18922" xr:uid="{00000000-0005-0000-0000-0000E7490000}"/>
    <cellStyle name="Normal 76 2 7" xfId="18923" xr:uid="{00000000-0005-0000-0000-0000E8490000}"/>
    <cellStyle name="Normal 76 2 8" xfId="18924" xr:uid="{00000000-0005-0000-0000-0000E9490000}"/>
    <cellStyle name="Normal 77" xfId="18925" xr:uid="{00000000-0005-0000-0000-0000EA490000}"/>
    <cellStyle name="Normal 77 2" xfId="18926" xr:uid="{00000000-0005-0000-0000-0000EB490000}"/>
    <cellStyle name="Normal 77 2 2" xfId="18927" xr:uid="{00000000-0005-0000-0000-0000EC490000}"/>
    <cellStyle name="Normal 77 2 3" xfId="18928" xr:uid="{00000000-0005-0000-0000-0000ED490000}"/>
    <cellStyle name="Normal 77 3" xfId="18929" xr:uid="{00000000-0005-0000-0000-0000EE490000}"/>
    <cellStyle name="Normal 77 3 2" xfId="18930" xr:uid="{00000000-0005-0000-0000-0000EF490000}"/>
    <cellStyle name="Normal 77 3 3" xfId="18931" xr:uid="{00000000-0005-0000-0000-0000F0490000}"/>
    <cellStyle name="Normal 77 3 4" xfId="18932" xr:uid="{00000000-0005-0000-0000-0000F1490000}"/>
    <cellStyle name="Normal 77 3 5" xfId="18933" xr:uid="{00000000-0005-0000-0000-0000F2490000}"/>
    <cellStyle name="Normal 77 3 6" xfId="18934" xr:uid="{00000000-0005-0000-0000-0000F3490000}"/>
    <cellStyle name="Normal 78" xfId="18935" xr:uid="{00000000-0005-0000-0000-0000F4490000}"/>
    <cellStyle name="Normal 79" xfId="18936" xr:uid="{00000000-0005-0000-0000-0000F5490000}"/>
    <cellStyle name="Normal 79 2" xfId="18937" xr:uid="{00000000-0005-0000-0000-0000F6490000}"/>
    <cellStyle name="Normal 8" xfId="18938" xr:uid="{00000000-0005-0000-0000-0000F7490000}"/>
    <cellStyle name="Normal 8 10" xfId="18939" xr:uid="{00000000-0005-0000-0000-0000F8490000}"/>
    <cellStyle name="Normal 8 11" xfId="18940" xr:uid="{00000000-0005-0000-0000-0000F9490000}"/>
    <cellStyle name="Normal 8 12" xfId="18941" xr:uid="{00000000-0005-0000-0000-0000FA490000}"/>
    <cellStyle name="Normal 8 13" xfId="18942" xr:uid="{00000000-0005-0000-0000-0000FB490000}"/>
    <cellStyle name="Normal 8 13 2" xfId="18943" xr:uid="{00000000-0005-0000-0000-0000FC490000}"/>
    <cellStyle name="Normal 8 14" xfId="18944" xr:uid="{00000000-0005-0000-0000-0000FD490000}"/>
    <cellStyle name="Normal 8 15" xfId="18945" xr:uid="{00000000-0005-0000-0000-0000FE490000}"/>
    <cellStyle name="Normal 8 16" xfId="18946" xr:uid="{00000000-0005-0000-0000-0000FF490000}"/>
    <cellStyle name="Normal 8 17" xfId="18947" xr:uid="{00000000-0005-0000-0000-0000004A0000}"/>
    <cellStyle name="Normal 8 18" xfId="18948" xr:uid="{00000000-0005-0000-0000-0000014A0000}"/>
    <cellStyle name="Normal 8 19" xfId="18949" xr:uid="{00000000-0005-0000-0000-0000024A0000}"/>
    <cellStyle name="Normal 8 2" xfId="18950" xr:uid="{00000000-0005-0000-0000-0000034A0000}"/>
    <cellStyle name="Normal 8 2 10" xfId="18951" xr:uid="{00000000-0005-0000-0000-0000044A0000}"/>
    <cellStyle name="Normal 8 2 11" xfId="18952" xr:uid="{00000000-0005-0000-0000-0000054A0000}"/>
    <cellStyle name="Normal 8 2 12" xfId="18953" xr:uid="{00000000-0005-0000-0000-0000064A0000}"/>
    <cellStyle name="Normal 8 2 13" xfId="18954" xr:uid="{00000000-0005-0000-0000-0000074A0000}"/>
    <cellStyle name="Normal 8 2 14" xfId="18955" xr:uid="{00000000-0005-0000-0000-0000084A0000}"/>
    <cellStyle name="Normal 8 2 15" xfId="18956" xr:uid="{00000000-0005-0000-0000-0000094A0000}"/>
    <cellStyle name="Normal 8 2 16" xfId="18957" xr:uid="{00000000-0005-0000-0000-00000A4A0000}"/>
    <cellStyle name="Normal 8 2 17" xfId="18958" xr:uid="{00000000-0005-0000-0000-00000B4A0000}"/>
    <cellStyle name="Normal 8 2 18" xfId="18959" xr:uid="{00000000-0005-0000-0000-00000C4A0000}"/>
    <cellStyle name="Normal 8 2 19" xfId="18960" xr:uid="{00000000-0005-0000-0000-00000D4A0000}"/>
    <cellStyle name="Normal 8 2 2" xfId="18961" xr:uid="{00000000-0005-0000-0000-00000E4A0000}"/>
    <cellStyle name="Normal 8 2 2 10" xfId="18962" xr:uid="{00000000-0005-0000-0000-00000F4A0000}"/>
    <cellStyle name="Normal 8 2 2 11" xfId="18963" xr:uid="{00000000-0005-0000-0000-0000104A0000}"/>
    <cellStyle name="Normal 8 2 2 12" xfId="18964" xr:uid="{00000000-0005-0000-0000-0000114A0000}"/>
    <cellStyle name="Normal 8 2 2 13" xfId="18965" xr:uid="{00000000-0005-0000-0000-0000124A0000}"/>
    <cellStyle name="Normal 8 2 2 14" xfId="18966" xr:uid="{00000000-0005-0000-0000-0000134A0000}"/>
    <cellStyle name="Normal 8 2 2 15" xfId="18967" xr:uid="{00000000-0005-0000-0000-0000144A0000}"/>
    <cellStyle name="Normal 8 2 2 16" xfId="18968" xr:uid="{00000000-0005-0000-0000-0000154A0000}"/>
    <cellStyle name="Normal 8 2 2 17" xfId="18969" xr:uid="{00000000-0005-0000-0000-0000164A0000}"/>
    <cellStyle name="Normal 8 2 2 18" xfId="18970" xr:uid="{00000000-0005-0000-0000-0000174A0000}"/>
    <cellStyle name="Normal 8 2 2 2" xfId="18971" xr:uid="{00000000-0005-0000-0000-0000184A0000}"/>
    <cellStyle name="Normal 8 2 2 3" xfId="18972" xr:uid="{00000000-0005-0000-0000-0000194A0000}"/>
    <cellStyle name="Normal 8 2 2 4" xfId="18973" xr:uid="{00000000-0005-0000-0000-00001A4A0000}"/>
    <cellStyle name="Normal 8 2 2 5" xfId="18974" xr:uid="{00000000-0005-0000-0000-00001B4A0000}"/>
    <cellStyle name="Normal 8 2 2 6" xfId="18975" xr:uid="{00000000-0005-0000-0000-00001C4A0000}"/>
    <cellStyle name="Normal 8 2 2 7" xfId="18976" xr:uid="{00000000-0005-0000-0000-00001D4A0000}"/>
    <cellStyle name="Normal 8 2 2 8" xfId="18977" xr:uid="{00000000-0005-0000-0000-00001E4A0000}"/>
    <cellStyle name="Normal 8 2 2 9" xfId="18978" xr:uid="{00000000-0005-0000-0000-00001F4A0000}"/>
    <cellStyle name="Normal 8 2 3" xfId="18979" xr:uid="{00000000-0005-0000-0000-0000204A0000}"/>
    <cellStyle name="Normal 8 2 4" xfId="18980" xr:uid="{00000000-0005-0000-0000-0000214A0000}"/>
    <cellStyle name="Normal 8 2 5" xfId="18981" xr:uid="{00000000-0005-0000-0000-0000224A0000}"/>
    <cellStyle name="Normal 8 2 6" xfId="18982" xr:uid="{00000000-0005-0000-0000-0000234A0000}"/>
    <cellStyle name="Normal 8 2 7" xfId="18983" xr:uid="{00000000-0005-0000-0000-0000244A0000}"/>
    <cellStyle name="Normal 8 2 8" xfId="18984" xr:uid="{00000000-0005-0000-0000-0000254A0000}"/>
    <cellStyle name="Normal 8 2 9" xfId="18985" xr:uid="{00000000-0005-0000-0000-0000264A0000}"/>
    <cellStyle name="Normal 8 2_Phuongangiao 1-giaoxulykythuat" xfId="18986" xr:uid="{00000000-0005-0000-0000-0000274A0000}"/>
    <cellStyle name="Normal 8 20" xfId="18987" xr:uid="{00000000-0005-0000-0000-0000284A0000}"/>
    <cellStyle name="Normal 8 21" xfId="18988" xr:uid="{00000000-0005-0000-0000-0000294A0000}"/>
    <cellStyle name="Normal 8 22" xfId="18989" xr:uid="{00000000-0005-0000-0000-00002A4A0000}"/>
    <cellStyle name="Normal 8 3" xfId="18990" xr:uid="{00000000-0005-0000-0000-00002B4A0000}"/>
    <cellStyle name="Normal 8 3 10" xfId="18991" xr:uid="{00000000-0005-0000-0000-00002C4A0000}"/>
    <cellStyle name="Normal 8 3 11" xfId="18992" xr:uid="{00000000-0005-0000-0000-00002D4A0000}"/>
    <cellStyle name="Normal 8 3 12" xfId="18993" xr:uid="{00000000-0005-0000-0000-00002E4A0000}"/>
    <cellStyle name="Normal 8 3 13" xfId="18994" xr:uid="{00000000-0005-0000-0000-00002F4A0000}"/>
    <cellStyle name="Normal 8 3 14" xfId="18995" xr:uid="{00000000-0005-0000-0000-0000304A0000}"/>
    <cellStyle name="Normal 8 3 15" xfId="18996" xr:uid="{00000000-0005-0000-0000-0000314A0000}"/>
    <cellStyle name="Normal 8 3 16" xfId="18997" xr:uid="{00000000-0005-0000-0000-0000324A0000}"/>
    <cellStyle name="Normal 8 3 17" xfId="18998" xr:uid="{00000000-0005-0000-0000-0000334A0000}"/>
    <cellStyle name="Normal 8 3 18" xfId="18999" xr:uid="{00000000-0005-0000-0000-0000344A0000}"/>
    <cellStyle name="Normal 8 3 2" xfId="19000" xr:uid="{00000000-0005-0000-0000-0000354A0000}"/>
    <cellStyle name="Normal 8 3 3" xfId="19001" xr:uid="{00000000-0005-0000-0000-0000364A0000}"/>
    <cellStyle name="Normal 8 3 4" xfId="19002" xr:uid="{00000000-0005-0000-0000-0000374A0000}"/>
    <cellStyle name="Normal 8 3 5" xfId="19003" xr:uid="{00000000-0005-0000-0000-0000384A0000}"/>
    <cellStyle name="Normal 8 3 6" xfId="19004" xr:uid="{00000000-0005-0000-0000-0000394A0000}"/>
    <cellStyle name="Normal 8 3 7" xfId="19005" xr:uid="{00000000-0005-0000-0000-00003A4A0000}"/>
    <cellStyle name="Normal 8 3 8" xfId="19006" xr:uid="{00000000-0005-0000-0000-00003B4A0000}"/>
    <cellStyle name="Normal 8 3 9" xfId="19007" xr:uid="{00000000-0005-0000-0000-00003C4A0000}"/>
    <cellStyle name="Normal 8 4" xfId="19008" xr:uid="{00000000-0005-0000-0000-00003D4A0000}"/>
    <cellStyle name="Normal 8 4 10" xfId="19009" xr:uid="{00000000-0005-0000-0000-00003E4A0000}"/>
    <cellStyle name="Normal 8 4 11" xfId="19010" xr:uid="{00000000-0005-0000-0000-00003F4A0000}"/>
    <cellStyle name="Normal 8 4 12" xfId="19011" xr:uid="{00000000-0005-0000-0000-0000404A0000}"/>
    <cellStyle name="Normal 8 4 13" xfId="19012" xr:uid="{00000000-0005-0000-0000-0000414A0000}"/>
    <cellStyle name="Normal 8 4 14" xfId="19013" xr:uid="{00000000-0005-0000-0000-0000424A0000}"/>
    <cellStyle name="Normal 8 4 15" xfId="19014" xr:uid="{00000000-0005-0000-0000-0000434A0000}"/>
    <cellStyle name="Normal 8 4 16" xfId="19015" xr:uid="{00000000-0005-0000-0000-0000444A0000}"/>
    <cellStyle name="Normal 8 4 17" xfId="19016" xr:uid="{00000000-0005-0000-0000-0000454A0000}"/>
    <cellStyle name="Normal 8 4 18" xfId="19017" xr:uid="{00000000-0005-0000-0000-0000464A0000}"/>
    <cellStyle name="Normal 8 4 2" xfId="19018" xr:uid="{00000000-0005-0000-0000-0000474A0000}"/>
    <cellStyle name="Normal 8 4 3" xfId="19019" xr:uid="{00000000-0005-0000-0000-0000484A0000}"/>
    <cellStyle name="Normal 8 4 4" xfId="19020" xr:uid="{00000000-0005-0000-0000-0000494A0000}"/>
    <cellStyle name="Normal 8 4 5" xfId="19021" xr:uid="{00000000-0005-0000-0000-00004A4A0000}"/>
    <cellStyle name="Normal 8 4 6" xfId="19022" xr:uid="{00000000-0005-0000-0000-00004B4A0000}"/>
    <cellStyle name="Normal 8 4 7" xfId="19023" xr:uid="{00000000-0005-0000-0000-00004C4A0000}"/>
    <cellStyle name="Normal 8 4 8" xfId="19024" xr:uid="{00000000-0005-0000-0000-00004D4A0000}"/>
    <cellStyle name="Normal 8 4 9" xfId="19025" xr:uid="{00000000-0005-0000-0000-00004E4A0000}"/>
    <cellStyle name="Normal 8 5" xfId="19026" xr:uid="{00000000-0005-0000-0000-00004F4A0000}"/>
    <cellStyle name="Normal 8 5 10" xfId="19027" xr:uid="{00000000-0005-0000-0000-0000504A0000}"/>
    <cellStyle name="Normal 8 5 11" xfId="19028" xr:uid="{00000000-0005-0000-0000-0000514A0000}"/>
    <cellStyle name="Normal 8 5 12" xfId="19029" xr:uid="{00000000-0005-0000-0000-0000524A0000}"/>
    <cellStyle name="Normal 8 5 13" xfId="19030" xr:uid="{00000000-0005-0000-0000-0000534A0000}"/>
    <cellStyle name="Normal 8 5 14" xfId="19031" xr:uid="{00000000-0005-0000-0000-0000544A0000}"/>
    <cellStyle name="Normal 8 5 15" xfId="19032" xr:uid="{00000000-0005-0000-0000-0000554A0000}"/>
    <cellStyle name="Normal 8 5 16" xfId="19033" xr:uid="{00000000-0005-0000-0000-0000564A0000}"/>
    <cellStyle name="Normal 8 5 17" xfId="19034" xr:uid="{00000000-0005-0000-0000-0000574A0000}"/>
    <cellStyle name="Normal 8 5 18" xfId="19035" xr:uid="{00000000-0005-0000-0000-0000584A0000}"/>
    <cellStyle name="Normal 8 5 2" xfId="19036" xr:uid="{00000000-0005-0000-0000-0000594A0000}"/>
    <cellStyle name="Normal 8 5 3" xfId="19037" xr:uid="{00000000-0005-0000-0000-00005A4A0000}"/>
    <cellStyle name="Normal 8 5 4" xfId="19038" xr:uid="{00000000-0005-0000-0000-00005B4A0000}"/>
    <cellStyle name="Normal 8 5 5" xfId="19039" xr:uid="{00000000-0005-0000-0000-00005C4A0000}"/>
    <cellStyle name="Normal 8 5 6" xfId="19040" xr:uid="{00000000-0005-0000-0000-00005D4A0000}"/>
    <cellStyle name="Normal 8 5 7" xfId="19041" xr:uid="{00000000-0005-0000-0000-00005E4A0000}"/>
    <cellStyle name="Normal 8 5 8" xfId="19042" xr:uid="{00000000-0005-0000-0000-00005F4A0000}"/>
    <cellStyle name="Normal 8 5 9" xfId="19043" xr:uid="{00000000-0005-0000-0000-0000604A0000}"/>
    <cellStyle name="Normal 8 6" xfId="19044" xr:uid="{00000000-0005-0000-0000-0000614A0000}"/>
    <cellStyle name="Normal 8 6 2" xfId="19045" xr:uid="{00000000-0005-0000-0000-0000624A0000}"/>
    <cellStyle name="Normal 8 7" xfId="19046" xr:uid="{00000000-0005-0000-0000-0000634A0000}"/>
    <cellStyle name="Normal 8 8" xfId="19047" xr:uid="{00000000-0005-0000-0000-0000644A0000}"/>
    <cellStyle name="Normal 8 9" xfId="19048" xr:uid="{00000000-0005-0000-0000-0000654A0000}"/>
    <cellStyle name="Normal 8_Bieu 2 TH nganh, linh vuc" xfId="19049" xr:uid="{00000000-0005-0000-0000-0000664A0000}"/>
    <cellStyle name="Normal 80" xfId="19050" xr:uid="{00000000-0005-0000-0000-0000674A0000}"/>
    <cellStyle name="Normal 80 2" xfId="19051" xr:uid="{00000000-0005-0000-0000-0000684A0000}"/>
    <cellStyle name="Normal 81" xfId="19052" xr:uid="{00000000-0005-0000-0000-0000694A0000}"/>
    <cellStyle name="Normal 81 2" xfId="19053" xr:uid="{00000000-0005-0000-0000-00006A4A0000}"/>
    <cellStyle name="Normal 82" xfId="19054" xr:uid="{00000000-0005-0000-0000-00006B4A0000}"/>
    <cellStyle name="Normal 82 2" xfId="19055" xr:uid="{00000000-0005-0000-0000-00006C4A0000}"/>
    <cellStyle name="Normal 82 3" xfId="19056" xr:uid="{00000000-0005-0000-0000-00006D4A0000}"/>
    <cellStyle name="Normal 83" xfId="19057" xr:uid="{00000000-0005-0000-0000-00006E4A0000}"/>
    <cellStyle name="Normal 84" xfId="19058" xr:uid="{00000000-0005-0000-0000-00006F4A0000}"/>
    <cellStyle name="Normal 85" xfId="19059" xr:uid="{00000000-0005-0000-0000-0000704A0000}"/>
    <cellStyle name="Normal 86" xfId="19060" xr:uid="{00000000-0005-0000-0000-0000714A0000}"/>
    <cellStyle name="Normal 87" xfId="19061" xr:uid="{00000000-0005-0000-0000-0000724A0000}"/>
    <cellStyle name="Normal 87 2" xfId="19062" xr:uid="{00000000-0005-0000-0000-0000734A0000}"/>
    <cellStyle name="Normal 87 3" xfId="19063" xr:uid="{00000000-0005-0000-0000-0000744A0000}"/>
    <cellStyle name="Normal 88" xfId="19064" xr:uid="{00000000-0005-0000-0000-0000754A0000}"/>
    <cellStyle name="Normal 89" xfId="19065" xr:uid="{00000000-0005-0000-0000-0000764A0000}"/>
    <cellStyle name="Normal 9" xfId="15" xr:uid="{00000000-0005-0000-0000-0000774A0000}"/>
    <cellStyle name="Normal 9 10" xfId="19066" xr:uid="{00000000-0005-0000-0000-0000784A0000}"/>
    <cellStyle name="Normal 9 10 2" xfId="19067" xr:uid="{00000000-0005-0000-0000-0000794A0000}"/>
    <cellStyle name="Normal 9 11" xfId="19068" xr:uid="{00000000-0005-0000-0000-00007A4A0000}"/>
    <cellStyle name="Normal 9 12" xfId="19069" xr:uid="{00000000-0005-0000-0000-00007B4A0000}"/>
    <cellStyle name="Normal 9 13" xfId="19070" xr:uid="{00000000-0005-0000-0000-00007C4A0000}"/>
    <cellStyle name="Normal 9 14" xfId="19071" xr:uid="{00000000-0005-0000-0000-00007D4A0000}"/>
    <cellStyle name="Normal 9 15" xfId="19072" xr:uid="{00000000-0005-0000-0000-00007E4A0000}"/>
    <cellStyle name="Normal 9 16" xfId="19073" xr:uid="{00000000-0005-0000-0000-00007F4A0000}"/>
    <cellStyle name="Normal 9 17" xfId="19074" xr:uid="{00000000-0005-0000-0000-0000804A0000}"/>
    <cellStyle name="Normal 9 18" xfId="19075" xr:uid="{00000000-0005-0000-0000-0000814A0000}"/>
    <cellStyle name="Normal 9 19" xfId="19076" xr:uid="{00000000-0005-0000-0000-0000824A0000}"/>
    <cellStyle name="Normal 9 2" xfId="19077" xr:uid="{00000000-0005-0000-0000-0000834A0000}"/>
    <cellStyle name="Normal 9 2 10" xfId="19078" xr:uid="{00000000-0005-0000-0000-0000844A0000}"/>
    <cellStyle name="Normal 9 2 11" xfId="19079" xr:uid="{00000000-0005-0000-0000-0000854A0000}"/>
    <cellStyle name="Normal 9 2 12" xfId="19080" xr:uid="{00000000-0005-0000-0000-0000864A0000}"/>
    <cellStyle name="Normal 9 2 13" xfId="19081" xr:uid="{00000000-0005-0000-0000-0000874A0000}"/>
    <cellStyle name="Normal 9 2 14" xfId="19082" xr:uid="{00000000-0005-0000-0000-0000884A0000}"/>
    <cellStyle name="Normal 9 2 15" xfId="19083" xr:uid="{00000000-0005-0000-0000-0000894A0000}"/>
    <cellStyle name="Normal 9 2 16" xfId="19084" xr:uid="{00000000-0005-0000-0000-00008A4A0000}"/>
    <cellStyle name="Normal 9 2 17" xfId="19085" xr:uid="{00000000-0005-0000-0000-00008B4A0000}"/>
    <cellStyle name="Normal 9 2 18" xfId="19086" xr:uid="{00000000-0005-0000-0000-00008C4A0000}"/>
    <cellStyle name="Normal 9 2 19" xfId="19087" xr:uid="{00000000-0005-0000-0000-00008D4A0000}"/>
    <cellStyle name="Normal 9 2 2" xfId="19088" xr:uid="{00000000-0005-0000-0000-00008E4A0000}"/>
    <cellStyle name="Normal 9 2 2 10" xfId="19089" xr:uid="{00000000-0005-0000-0000-00008F4A0000}"/>
    <cellStyle name="Normal 9 2 2 11" xfId="19090" xr:uid="{00000000-0005-0000-0000-0000904A0000}"/>
    <cellStyle name="Normal 9 2 2 12" xfId="19091" xr:uid="{00000000-0005-0000-0000-0000914A0000}"/>
    <cellStyle name="Normal 9 2 2 13" xfId="19092" xr:uid="{00000000-0005-0000-0000-0000924A0000}"/>
    <cellStyle name="Normal 9 2 2 14" xfId="19093" xr:uid="{00000000-0005-0000-0000-0000934A0000}"/>
    <cellStyle name="Normal 9 2 2 15" xfId="19094" xr:uid="{00000000-0005-0000-0000-0000944A0000}"/>
    <cellStyle name="Normal 9 2 2 16" xfId="19095" xr:uid="{00000000-0005-0000-0000-0000954A0000}"/>
    <cellStyle name="Normal 9 2 2 17" xfId="19096" xr:uid="{00000000-0005-0000-0000-0000964A0000}"/>
    <cellStyle name="Normal 9 2 2 18" xfId="19097" xr:uid="{00000000-0005-0000-0000-0000974A0000}"/>
    <cellStyle name="Normal 9 2 2 2" xfId="19098" xr:uid="{00000000-0005-0000-0000-0000984A0000}"/>
    <cellStyle name="Normal 9 2 2 3" xfId="19099" xr:uid="{00000000-0005-0000-0000-0000994A0000}"/>
    <cellStyle name="Normal 9 2 2 4" xfId="19100" xr:uid="{00000000-0005-0000-0000-00009A4A0000}"/>
    <cellStyle name="Normal 9 2 2 5" xfId="19101" xr:uid="{00000000-0005-0000-0000-00009B4A0000}"/>
    <cellStyle name="Normal 9 2 2 6" xfId="19102" xr:uid="{00000000-0005-0000-0000-00009C4A0000}"/>
    <cellStyle name="Normal 9 2 2 7" xfId="19103" xr:uid="{00000000-0005-0000-0000-00009D4A0000}"/>
    <cellStyle name="Normal 9 2 2 8" xfId="19104" xr:uid="{00000000-0005-0000-0000-00009E4A0000}"/>
    <cellStyle name="Normal 9 2 2 9" xfId="19105" xr:uid="{00000000-0005-0000-0000-00009F4A0000}"/>
    <cellStyle name="Normal 9 2 20" xfId="19106" xr:uid="{00000000-0005-0000-0000-0000A04A0000}"/>
    <cellStyle name="Normal 9 2 21" xfId="19107" xr:uid="{00000000-0005-0000-0000-0000A14A0000}"/>
    <cellStyle name="Normal 9 2 22" xfId="19108" xr:uid="{00000000-0005-0000-0000-0000A24A0000}"/>
    <cellStyle name="Normal 9 2 23" xfId="19109" xr:uid="{00000000-0005-0000-0000-0000A34A0000}"/>
    <cellStyle name="Normal 9 2 24" xfId="19110" xr:uid="{00000000-0005-0000-0000-0000A44A0000}"/>
    <cellStyle name="Normal 9 2 25" xfId="19111" xr:uid="{00000000-0005-0000-0000-0000A54A0000}"/>
    <cellStyle name="Normal 9 2 3" xfId="19112" xr:uid="{00000000-0005-0000-0000-0000A64A0000}"/>
    <cellStyle name="Normal 9 2 3 10" xfId="19113" xr:uid="{00000000-0005-0000-0000-0000A74A0000}"/>
    <cellStyle name="Normal 9 2 3 11" xfId="19114" xr:uid="{00000000-0005-0000-0000-0000A84A0000}"/>
    <cellStyle name="Normal 9 2 3 12" xfId="19115" xr:uid="{00000000-0005-0000-0000-0000A94A0000}"/>
    <cellStyle name="Normal 9 2 3 13" xfId="19116" xr:uid="{00000000-0005-0000-0000-0000AA4A0000}"/>
    <cellStyle name="Normal 9 2 3 14" xfId="19117" xr:uid="{00000000-0005-0000-0000-0000AB4A0000}"/>
    <cellStyle name="Normal 9 2 3 15" xfId="19118" xr:uid="{00000000-0005-0000-0000-0000AC4A0000}"/>
    <cellStyle name="Normal 9 2 3 16" xfId="19119" xr:uid="{00000000-0005-0000-0000-0000AD4A0000}"/>
    <cellStyle name="Normal 9 2 3 17" xfId="19120" xr:uid="{00000000-0005-0000-0000-0000AE4A0000}"/>
    <cellStyle name="Normal 9 2 3 18" xfId="19121" xr:uid="{00000000-0005-0000-0000-0000AF4A0000}"/>
    <cellStyle name="Normal 9 2 3 2" xfId="19122" xr:uid="{00000000-0005-0000-0000-0000B04A0000}"/>
    <cellStyle name="Normal 9 2 3 3" xfId="19123" xr:uid="{00000000-0005-0000-0000-0000B14A0000}"/>
    <cellStyle name="Normal 9 2 3 4" xfId="19124" xr:uid="{00000000-0005-0000-0000-0000B24A0000}"/>
    <cellStyle name="Normal 9 2 3 5" xfId="19125" xr:uid="{00000000-0005-0000-0000-0000B34A0000}"/>
    <cellStyle name="Normal 9 2 3 6" xfId="19126" xr:uid="{00000000-0005-0000-0000-0000B44A0000}"/>
    <cellStyle name="Normal 9 2 3 7" xfId="19127" xr:uid="{00000000-0005-0000-0000-0000B54A0000}"/>
    <cellStyle name="Normal 9 2 3 8" xfId="19128" xr:uid="{00000000-0005-0000-0000-0000B64A0000}"/>
    <cellStyle name="Normal 9 2 3 9" xfId="19129" xr:uid="{00000000-0005-0000-0000-0000B74A0000}"/>
    <cellStyle name="Normal 9 2 4" xfId="19130" xr:uid="{00000000-0005-0000-0000-0000B84A0000}"/>
    <cellStyle name="Normal 9 2 4 10" xfId="19131" xr:uid="{00000000-0005-0000-0000-0000B94A0000}"/>
    <cellStyle name="Normal 9 2 4 11" xfId="19132" xr:uid="{00000000-0005-0000-0000-0000BA4A0000}"/>
    <cellStyle name="Normal 9 2 4 12" xfId="19133" xr:uid="{00000000-0005-0000-0000-0000BB4A0000}"/>
    <cellStyle name="Normal 9 2 4 13" xfId="19134" xr:uid="{00000000-0005-0000-0000-0000BC4A0000}"/>
    <cellStyle name="Normal 9 2 4 14" xfId="19135" xr:uid="{00000000-0005-0000-0000-0000BD4A0000}"/>
    <cellStyle name="Normal 9 2 4 15" xfId="19136" xr:uid="{00000000-0005-0000-0000-0000BE4A0000}"/>
    <cellStyle name="Normal 9 2 4 16" xfId="19137" xr:uid="{00000000-0005-0000-0000-0000BF4A0000}"/>
    <cellStyle name="Normal 9 2 4 17" xfId="19138" xr:uid="{00000000-0005-0000-0000-0000C04A0000}"/>
    <cellStyle name="Normal 9 2 4 18" xfId="19139" xr:uid="{00000000-0005-0000-0000-0000C14A0000}"/>
    <cellStyle name="Normal 9 2 4 2" xfId="19140" xr:uid="{00000000-0005-0000-0000-0000C24A0000}"/>
    <cellStyle name="Normal 9 2 4 3" xfId="19141" xr:uid="{00000000-0005-0000-0000-0000C34A0000}"/>
    <cellStyle name="Normal 9 2 4 4" xfId="19142" xr:uid="{00000000-0005-0000-0000-0000C44A0000}"/>
    <cellStyle name="Normal 9 2 4 5" xfId="19143" xr:uid="{00000000-0005-0000-0000-0000C54A0000}"/>
    <cellStyle name="Normal 9 2 4 6" xfId="19144" xr:uid="{00000000-0005-0000-0000-0000C64A0000}"/>
    <cellStyle name="Normal 9 2 4 7" xfId="19145" xr:uid="{00000000-0005-0000-0000-0000C74A0000}"/>
    <cellStyle name="Normal 9 2 4 8" xfId="19146" xr:uid="{00000000-0005-0000-0000-0000C84A0000}"/>
    <cellStyle name="Normal 9 2 4 9" xfId="19147" xr:uid="{00000000-0005-0000-0000-0000C94A0000}"/>
    <cellStyle name="Normal 9 2 5" xfId="19148" xr:uid="{00000000-0005-0000-0000-0000CA4A0000}"/>
    <cellStyle name="Normal 9 2 5 10" xfId="19149" xr:uid="{00000000-0005-0000-0000-0000CB4A0000}"/>
    <cellStyle name="Normal 9 2 5 11" xfId="19150" xr:uid="{00000000-0005-0000-0000-0000CC4A0000}"/>
    <cellStyle name="Normal 9 2 5 12" xfId="19151" xr:uid="{00000000-0005-0000-0000-0000CD4A0000}"/>
    <cellStyle name="Normal 9 2 5 13" xfId="19152" xr:uid="{00000000-0005-0000-0000-0000CE4A0000}"/>
    <cellStyle name="Normal 9 2 5 14" xfId="19153" xr:uid="{00000000-0005-0000-0000-0000CF4A0000}"/>
    <cellStyle name="Normal 9 2 5 15" xfId="19154" xr:uid="{00000000-0005-0000-0000-0000D04A0000}"/>
    <cellStyle name="Normal 9 2 5 16" xfId="19155" xr:uid="{00000000-0005-0000-0000-0000D14A0000}"/>
    <cellStyle name="Normal 9 2 5 17" xfId="19156" xr:uid="{00000000-0005-0000-0000-0000D24A0000}"/>
    <cellStyle name="Normal 9 2 5 18" xfId="19157" xr:uid="{00000000-0005-0000-0000-0000D34A0000}"/>
    <cellStyle name="Normal 9 2 5 2" xfId="19158" xr:uid="{00000000-0005-0000-0000-0000D44A0000}"/>
    <cellStyle name="Normal 9 2 5 3" xfId="19159" xr:uid="{00000000-0005-0000-0000-0000D54A0000}"/>
    <cellStyle name="Normal 9 2 5 4" xfId="19160" xr:uid="{00000000-0005-0000-0000-0000D64A0000}"/>
    <cellStyle name="Normal 9 2 5 5" xfId="19161" xr:uid="{00000000-0005-0000-0000-0000D74A0000}"/>
    <cellStyle name="Normal 9 2 5 6" xfId="19162" xr:uid="{00000000-0005-0000-0000-0000D84A0000}"/>
    <cellStyle name="Normal 9 2 5 7" xfId="19163" xr:uid="{00000000-0005-0000-0000-0000D94A0000}"/>
    <cellStyle name="Normal 9 2 5 8" xfId="19164" xr:uid="{00000000-0005-0000-0000-0000DA4A0000}"/>
    <cellStyle name="Normal 9 2 5 9" xfId="19165" xr:uid="{00000000-0005-0000-0000-0000DB4A0000}"/>
    <cellStyle name="Normal 9 2 6" xfId="19166" xr:uid="{00000000-0005-0000-0000-0000DC4A0000}"/>
    <cellStyle name="Normal 9 2 6 10" xfId="19167" xr:uid="{00000000-0005-0000-0000-0000DD4A0000}"/>
    <cellStyle name="Normal 9 2 6 11" xfId="19168" xr:uid="{00000000-0005-0000-0000-0000DE4A0000}"/>
    <cellStyle name="Normal 9 2 6 12" xfId="19169" xr:uid="{00000000-0005-0000-0000-0000DF4A0000}"/>
    <cellStyle name="Normal 9 2 6 13" xfId="19170" xr:uid="{00000000-0005-0000-0000-0000E04A0000}"/>
    <cellStyle name="Normal 9 2 6 14" xfId="19171" xr:uid="{00000000-0005-0000-0000-0000E14A0000}"/>
    <cellStyle name="Normal 9 2 6 15" xfId="19172" xr:uid="{00000000-0005-0000-0000-0000E24A0000}"/>
    <cellStyle name="Normal 9 2 6 16" xfId="19173" xr:uid="{00000000-0005-0000-0000-0000E34A0000}"/>
    <cellStyle name="Normal 9 2 6 17" xfId="19174" xr:uid="{00000000-0005-0000-0000-0000E44A0000}"/>
    <cellStyle name="Normal 9 2 6 18" xfId="19175" xr:uid="{00000000-0005-0000-0000-0000E54A0000}"/>
    <cellStyle name="Normal 9 2 6 2" xfId="19176" xr:uid="{00000000-0005-0000-0000-0000E64A0000}"/>
    <cellStyle name="Normal 9 2 6 3" xfId="19177" xr:uid="{00000000-0005-0000-0000-0000E74A0000}"/>
    <cellStyle name="Normal 9 2 6 4" xfId="19178" xr:uid="{00000000-0005-0000-0000-0000E84A0000}"/>
    <cellStyle name="Normal 9 2 6 5" xfId="19179" xr:uid="{00000000-0005-0000-0000-0000E94A0000}"/>
    <cellStyle name="Normal 9 2 6 6" xfId="19180" xr:uid="{00000000-0005-0000-0000-0000EA4A0000}"/>
    <cellStyle name="Normal 9 2 6 7" xfId="19181" xr:uid="{00000000-0005-0000-0000-0000EB4A0000}"/>
    <cellStyle name="Normal 9 2 6 8" xfId="19182" xr:uid="{00000000-0005-0000-0000-0000EC4A0000}"/>
    <cellStyle name="Normal 9 2 6 9" xfId="19183" xr:uid="{00000000-0005-0000-0000-0000ED4A0000}"/>
    <cellStyle name="Normal 9 2 7" xfId="19184" xr:uid="{00000000-0005-0000-0000-0000EE4A0000}"/>
    <cellStyle name="Normal 9 2 7 10" xfId="19185" xr:uid="{00000000-0005-0000-0000-0000EF4A0000}"/>
    <cellStyle name="Normal 9 2 7 11" xfId="19186" xr:uid="{00000000-0005-0000-0000-0000F04A0000}"/>
    <cellStyle name="Normal 9 2 7 12" xfId="19187" xr:uid="{00000000-0005-0000-0000-0000F14A0000}"/>
    <cellStyle name="Normal 9 2 7 13" xfId="19188" xr:uid="{00000000-0005-0000-0000-0000F24A0000}"/>
    <cellStyle name="Normal 9 2 7 14" xfId="19189" xr:uid="{00000000-0005-0000-0000-0000F34A0000}"/>
    <cellStyle name="Normal 9 2 7 15" xfId="19190" xr:uid="{00000000-0005-0000-0000-0000F44A0000}"/>
    <cellStyle name="Normal 9 2 7 16" xfId="19191" xr:uid="{00000000-0005-0000-0000-0000F54A0000}"/>
    <cellStyle name="Normal 9 2 7 17" xfId="19192" xr:uid="{00000000-0005-0000-0000-0000F64A0000}"/>
    <cellStyle name="Normal 9 2 7 18" xfId="19193" xr:uid="{00000000-0005-0000-0000-0000F74A0000}"/>
    <cellStyle name="Normal 9 2 7 2" xfId="19194" xr:uid="{00000000-0005-0000-0000-0000F84A0000}"/>
    <cellStyle name="Normal 9 2 7 3" xfId="19195" xr:uid="{00000000-0005-0000-0000-0000F94A0000}"/>
    <cellStyle name="Normal 9 2 7 4" xfId="19196" xr:uid="{00000000-0005-0000-0000-0000FA4A0000}"/>
    <cellStyle name="Normal 9 2 7 5" xfId="19197" xr:uid="{00000000-0005-0000-0000-0000FB4A0000}"/>
    <cellStyle name="Normal 9 2 7 6" xfId="19198" xr:uid="{00000000-0005-0000-0000-0000FC4A0000}"/>
    <cellStyle name="Normal 9 2 7 7" xfId="19199" xr:uid="{00000000-0005-0000-0000-0000FD4A0000}"/>
    <cellStyle name="Normal 9 2 7 8" xfId="19200" xr:uid="{00000000-0005-0000-0000-0000FE4A0000}"/>
    <cellStyle name="Normal 9 2 7 9" xfId="19201" xr:uid="{00000000-0005-0000-0000-0000FF4A0000}"/>
    <cellStyle name="Normal 9 2 8" xfId="19202" xr:uid="{00000000-0005-0000-0000-0000004B0000}"/>
    <cellStyle name="Normal 9 2 8 10" xfId="19203" xr:uid="{00000000-0005-0000-0000-0000014B0000}"/>
    <cellStyle name="Normal 9 2 8 11" xfId="19204" xr:uid="{00000000-0005-0000-0000-0000024B0000}"/>
    <cellStyle name="Normal 9 2 8 12" xfId="19205" xr:uid="{00000000-0005-0000-0000-0000034B0000}"/>
    <cellStyle name="Normal 9 2 8 13" xfId="19206" xr:uid="{00000000-0005-0000-0000-0000044B0000}"/>
    <cellStyle name="Normal 9 2 8 14" xfId="19207" xr:uid="{00000000-0005-0000-0000-0000054B0000}"/>
    <cellStyle name="Normal 9 2 8 15" xfId="19208" xr:uid="{00000000-0005-0000-0000-0000064B0000}"/>
    <cellStyle name="Normal 9 2 8 16" xfId="19209" xr:uid="{00000000-0005-0000-0000-0000074B0000}"/>
    <cellStyle name="Normal 9 2 8 17" xfId="19210" xr:uid="{00000000-0005-0000-0000-0000084B0000}"/>
    <cellStyle name="Normal 9 2 8 18" xfId="19211" xr:uid="{00000000-0005-0000-0000-0000094B0000}"/>
    <cellStyle name="Normal 9 2 8 2" xfId="19212" xr:uid="{00000000-0005-0000-0000-00000A4B0000}"/>
    <cellStyle name="Normal 9 2 8 3" xfId="19213" xr:uid="{00000000-0005-0000-0000-00000B4B0000}"/>
    <cellStyle name="Normal 9 2 8 4" xfId="19214" xr:uid="{00000000-0005-0000-0000-00000C4B0000}"/>
    <cellStyle name="Normal 9 2 8 5" xfId="19215" xr:uid="{00000000-0005-0000-0000-00000D4B0000}"/>
    <cellStyle name="Normal 9 2 8 6" xfId="19216" xr:uid="{00000000-0005-0000-0000-00000E4B0000}"/>
    <cellStyle name="Normal 9 2 8 7" xfId="19217" xr:uid="{00000000-0005-0000-0000-00000F4B0000}"/>
    <cellStyle name="Normal 9 2 8 8" xfId="19218" xr:uid="{00000000-0005-0000-0000-0000104B0000}"/>
    <cellStyle name="Normal 9 2 8 9" xfId="19219" xr:uid="{00000000-0005-0000-0000-0000114B0000}"/>
    <cellStyle name="Normal 9 2 9" xfId="19220" xr:uid="{00000000-0005-0000-0000-0000124B0000}"/>
    <cellStyle name="Normal 9 20" xfId="19221" xr:uid="{00000000-0005-0000-0000-0000134B0000}"/>
    <cellStyle name="Normal 9 21" xfId="19222" xr:uid="{00000000-0005-0000-0000-0000144B0000}"/>
    <cellStyle name="Normal 9 22" xfId="19223" xr:uid="{00000000-0005-0000-0000-0000154B0000}"/>
    <cellStyle name="Normal 9 23" xfId="19224" xr:uid="{00000000-0005-0000-0000-0000164B0000}"/>
    <cellStyle name="Normal 9 24" xfId="19225" xr:uid="{00000000-0005-0000-0000-0000174B0000}"/>
    <cellStyle name="Normal 9 25" xfId="19226" xr:uid="{00000000-0005-0000-0000-0000184B0000}"/>
    <cellStyle name="Normal 9 3" xfId="19227" xr:uid="{00000000-0005-0000-0000-0000194B0000}"/>
    <cellStyle name="Normal 9 3 10" xfId="19228" xr:uid="{00000000-0005-0000-0000-00001A4B0000}"/>
    <cellStyle name="Normal 9 3 11" xfId="19229" xr:uid="{00000000-0005-0000-0000-00001B4B0000}"/>
    <cellStyle name="Normal 9 3 12" xfId="19230" xr:uid="{00000000-0005-0000-0000-00001C4B0000}"/>
    <cellStyle name="Normal 9 3 13" xfId="19231" xr:uid="{00000000-0005-0000-0000-00001D4B0000}"/>
    <cellStyle name="Normal 9 3 14" xfId="19232" xr:uid="{00000000-0005-0000-0000-00001E4B0000}"/>
    <cellStyle name="Normal 9 3 15" xfId="19233" xr:uid="{00000000-0005-0000-0000-00001F4B0000}"/>
    <cellStyle name="Normal 9 3 16" xfId="19234" xr:uid="{00000000-0005-0000-0000-0000204B0000}"/>
    <cellStyle name="Normal 9 3 17" xfId="19235" xr:uid="{00000000-0005-0000-0000-0000214B0000}"/>
    <cellStyle name="Normal 9 3 18" xfId="19236" xr:uid="{00000000-0005-0000-0000-0000224B0000}"/>
    <cellStyle name="Normal 9 3 2" xfId="19237" xr:uid="{00000000-0005-0000-0000-0000234B0000}"/>
    <cellStyle name="Normal 9 3 3" xfId="19238" xr:uid="{00000000-0005-0000-0000-0000244B0000}"/>
    <cellStyle name="Normal 9 3 4" xfId="19239" xr:uid="{00000000-0005-0000-0000-0000254B0000}"/>
    <cellStyle name="Normal 9 3 5" xfId="19240" xr:uid="{00000000-0005-0000-0000-0000264B0000}"/>
    <cellStyle name="Normal 9 3 6" xfId="19241" xr:uid="{00000000-0005-0000-0000-0000274B0000}"/>
    <cellStyle name="Normal 9 3 7" xfId="19242" xr:uid="{00000000-0005-0000-0000-0000284B0000}"/>
    <cellStyle name="Normal 9 3 8" xfId="19243" xr:uid="{00000000-0005-0000-0000-0000294B0000}"/>
    <cellStyle name="Normal 9 3 9" xfId="19244" xr:uid="{00000000-0005-0000-0000-00002A4B0000}"/>
    <cellStyle name="Normal 9 4" xfId="19245" xr:uid="{00000000-0005-0000-0000-00002B4B0000}"/>
    <cellStyle name="Normal 9 4 10" xfId="19246" xr:uid="{00000000-0005-0000-0000-00002C4B0000}"/>
    <cellStyle name="Normal 9 4 11" xfId="19247" xr:uid="{00000000-0005-0000-0000-00002D4B0000}"/>
    <cellStyle name="Normal 9 4 12" xfId="19248" xr:uid="{00000000-0005-0000-0000-00002E4B0000}"/>
    <cellStyle name="Normal 9 4 13" xfId="19249" xr:uid="{00000000-0005-0000-0000-00002F4B0000}"/>
    <cellStyle name="Normal 9 4 14" xfId="19250" xr:uid="{00000000-0005-0000-0000-0000304B0000}"/>
    <cellStyle name="Normal 9 4 15" xfId="19251" xr:uid="{00000000-0005-0000-0000-0000314B0000}"/>
    <cellStyle name="Normal 9 4 16" xfId="19252" xr:uid="{00000000-0005-0000-0000-0000324B0000}"/>
    <cellStyle name="Normal 9 4 17" xfId="19253" xr:uid="{00000000-0005-0000-0000-0000334B0000}"/>
    <cellStyle name="Normal 9 4 18" xfId="19254" xr:uid="{00000000-0005-0000-0000-0000344B0000}"/>
    <cellStyle name="Normal 9 4 2" xfId="19255" xr:uid="{00000000-0005-0000-0000-0000354B0000}"/>
    <cellStyle name="Normal 9 4 3" xfId="19256" xr:uid="{00000000-0005-0000-0000-0000364B0000}"/>
    <cellStyle name="Normal 9 4 4" xfId="19257" xr:uid="{00000000-0005-0000-0000-0000374B0000}"/>
    <cellStyle name="Normal 9 4 5" xfId="19258" xr:uid="{00000000-0005-0000-0000-0000384B0000}"/>
    <cellStyle name="Normal 9 4 6" xfId="19259" xr:uid="{00000000-0005-0000-0000-0000394B0000}"/>
    <cellStyle name="Normal 9 4 7" xfId="19260" xr:uid="{00000000-0005-0000-0000-00003A4B0000}"/>
    <cellStyle name="Normal 9 4 8" xfId="19261" xr:uid="{00000000-0005-0000-0000-00003B4B0000}"/>
    <cellStyle name="Normal 9 4 9" xfId="19262" xr:uid="{00000000-0005-0000-0000-00003C4B0000}"/>
    <cellStyle name="Normal 9 46" xfId="19263" xr:uid="{00000000-0005-0000-0000-00003D4B0000}"/>
    <cellStyle name="Normal 9 47" xfId="19264" xr:uid="{00000000-0005-0000-0000-00003E4B0000}"/>
    <cellStyle name="Normal 9 48" xfId="19265" xr:uid="{00000000-0005-0000-0000-00003F4B0000}"/>
    <cellStyle name="Normal 9 49" xfId="19266" xr:uid="{00000000-0005-0000-0000-0000404B0000}"/>
    <cellStyle name="Normal 9 5" xfId="19267" xr:uid="{00000000-0005-0000-0000-0000414B0000}"/>
    <cellStyle name="Normal 9 5 10" xfId="19268" xr:uid="{00000000-0005-0000-0000-0000424B0000}"/>
    <cellStyle name="Normal 9 5 11" xfId="19269" xr:uid="{00000000-0005-0000-0000-0000434B0000}"/>
    <cellStyle name="Normal 9 5 12" xfId="19270" xr:uid="{00000000-0005-0000-0000-0000444B0000}"/>
    <cellStyle name="Normal 9 5 13" xfId="19271" xr:uid="{00000000-0005-0000-0000-0000454B0000}"/>
    <cellStyle name="Normal 9 5 14" xfId="19272" xr:uid="{00000000-0005-0000-0000-0000464B0000}"/>
    <cellStyle name="Normal 9 5 15" xfId="19273" xr:uid="{00000000-0005-0000-0000-0000474B0000}"/>
    <cellStyle name="Normal 9 5 16" xfId="19274" xr:uid="{00000000-0005-0000-0000-0000484B0000}"/>
    <cellStyle name="Normal 9 5 17" xfId="19275" xr:uid="{00000000-0005-0000-0000-0000494B0000}"/>
    <cellStyle name="Normal 9 5 18" xfId="19276" xr:uid="{00000000-0005-0000-0000-00004A4B0000}"/>
    <cellStyle name="Normal 9 5 2" xfId="19277" xr:uid="{00000000-0005-0000-0000-00004B4B0000}"/>
    <cellStyle name="Normal 9 5 3" xfId="19278" xr:uid="{00000000-0005-0000-0000-00004C4B0000}"/>
    <cellStyle name="Normal 9 5 4" xfId="19279" xr:uid="{00000000-0005-0000-0000-00004D4B0000}"/>
    <cellStyle name="Normal 9 5 5" xfId="19280" xr:uid="{00000000-0005-0000-0000-00004E4B0000}"/>
    <cellStyle name="Normal 9 5 6" xfId="19281" xr:uid="{00000000-0005-0000-0000-00004F4B0000}"/>
    <cellStyle name="Normal 9 5 7" xfId="19282" xr:uid="{00000000-0005-0000-0000-0000504B0000}"/>
    <cellStyle name="Normal 9 5 8" xfId="19283" xr:uid="{00000000-0005-0000-0000-0000514B0000}"/>
    <cellStyle name="Normal 9 5 9" xfId="19284" xr:uid="{00000000-0005-0000-0000-0000524B0000}"/>
    <cellStyle name="Normal 9 50" xfId="19285" xr:uid="{00000000-0005-0000-0000-0000534B0000}"/>
    <cellStyle name="Normal 9 51" xfId="19286" xr:uid="{00000000-0005-0000-0000-0000544B0000}"/>
    <cellStyle name="Normal 9 52" xfId="19287" xr:uid="{00000000-0005-0000-0000-0000554B0000}"/>
    <cellStyle name="Normal 9 6" xfId="19288" xr:uid="{00000000-0005-0000-0000-0000564B0000}"/>
    <cellStyle name="Normal 9 6 10" xfId="19289" xr:uid="{00000000-0005-0000-0000-0000574B0000}"/>
    <cellStyle name="Normal 9 6 11" xfId="19290" xr:uid="{00000000-0005-0000-0000-0000584B0000}"/>
    <cellStyle name="Normal 9 6 12" xfId="19291" xr:uid="{00000000-0005-0000-0000-0000594B0000}"/>
    <cellStyle name="Normal 9 6 13" xfId="19292" xr:uid="{00000000-0005-0000-0000-00005A4B0000}"/>
    <cellStyle name="Normal 9 6 14" xfId="19293" xr:uid="{00000000-0005-0000-0000-00005B4B0000}"/>
    <cellStyle name="Normal 9 6 15" xfId="19294" xr:uid="{00000000-0005-0000-0000-00005C4B0000}"/>
    <cellStyle name="Normal 9 6 16" xfId="19295" xr:uid="{00000000-0005-0000-0000-00005D4B0000}"/>
    <cellStyle name="Normal 9 6 17" xfId="19296" xr:uid="{00000000-0005-0000-0000-00005E4B0000}"/>
    <cellStyle name="Normal 9 6 18" xfId="19297" xr:uid="{00000000-0005-0000-0000-00005F4B0000}"/>
    <cellStyle name="Normal 9 6 2" xfId="19298" xr:uid="{00000000-0005-0000-0000-0000604B0000}"/>
    <cellStyle name="Normal 9 6 3" xfId="19299" xr:uid="{00000000-0005-0000-0000-0000614B0000}"/>
    <cellStyle name="Normal 9 6 4" xfId="19300" xr:uid="{00000000-0005-0000-0000-0000624B0000}"/>
    <cellStyle name="Normal 9 6 5" xfId="19301" xr:uid="{00000000-0005-0000-0000-0000634B0000}"/>
    <cellStyle name="Normal 9 6 6" xfId="19302" xr:uid="{00000000-0005-0000-0000-0000644B0000}"/>
    <cellStyle name="Normal 9 6 7" xfId="19303" xr:uid="{00000000-0005-0000-0000-0000654B0000}"/>
    <cellStyle name="Normal 9 6 8" xfId="19304" xr:uid="{00000000-0005-0000-0000-0000664B0000}"/>
    <cellStyle name="Normal 9 6 9" xfId="19305" xr:uid="{00000000-0005-0000-0000-0000674B0000}"/>
    <cellStyle name="Normal 9 7" xfId="19306" xr:uid="{00000000-0005-0000-0000-0000684B0000}"/>
    <cellStyle name="Normal 9 7 10" xfId="19307" xr:uid="{00000000-0005-0000-0000-0000694B0000}"/>
    <cellStyle name="Normal 9 7 11" xfId="19308" xr:uid="{00000000-0005-0000-0000-00006A4B0000}"/>
    <cellStyle name="Normal 9 7 12" xfId="19309" xr:uid="{00000000-0005-0000-0000-00006B4B0000}"/>
    <cellStyle name="Normal 9 7 13" xfId="19310" xr:uid="{00000000-0005-0000-0000-00006C4B0000}"/>
    <cellStyle name="Normal 9 7 14" xfId="19311" xr:uid="{00000000-0005-0000-0000-00006D4B0000}"/>
    <cellStyle name="Normal 9 7 15" xfId="19312" xr:uid="{00000000-0005-0000-0000-00006E4B0000}"/>
    <cellStyle name="Normal 9 7 16" xfId="19313" xr:uid="{00000000-0005-0000-0000-00006F4B0000}"/>
    <cellStyle name="Normal 9 7 17" xfId="19314" xr:uid="{00000000-0005-0000-0000-0000704B0000}"/>
    <cellStyle name="Normal 9 7 18" xfId="19315" xr:uid="{00000000-0005-0000-0000-0000714B0000}"/>
    <cellStyle name="Normal 9 7 2" xfId="19316" xr:uid="{00000000-0005-0000-0000-0000724B0000}"/>
    <cellStyle name="Normal 9 7 3" xfId="19317" xr:uid="{00000000-0005-0000-0000-0000734B0000}"/>
    <cellStyle name="Normal 9 7 4" xfId="19318" xr:uid="{00000000-0005-0000-0000-0000744B0000}"/>
    <cellStyle name="Normal 9 7 5" xfId="19319" xr:uid="{00000000-0005-0000-0000-0000754B0000}"/>
    <cellStyle name="Normal 9 7 6" xfId="19320" xr:uid="{00000000-0005-0000-0000-0000764B0000}"/>
    <cellStyle name="Normal 9 7 7" xfId="19321" xr:uid="{00000000-0005-0000-0000-0000774B0000}"/>
    <cellStyle name="Normal 9 7 8" xfId="19322" xr:uid="{00000000-0005-0000-0000-0000784B0000}"/>
    <cellStyle name="Normal 9 7 9" xfId="19323" xr:uid="{00000000-0005-0000-0000-0000794B0000}"/>
    <cellStyle name="Normal 9 8" xfId="19324" xr:uid="{00000000-0005-0000-0000-00007A4B0000}"/>
    <cellStyle name="Normal 9 8 10" xfId="19325" xr:uid="{00000000-0005-0000-0000-00007B4B0000}"/>
    <cellStyle name="Normal 9 8 11" xfId="19326" xr:uid="{00000000-0005-0000-0000-00007C4B0000}"/>
    <cellStyle name="Normal 9 8 12" xfId="19327" xr:uid="{00000000-0005-0000-0000-00007D4B0000}"/>
    <cellStyle name="Normal 9 8 13" xfId="19328" xr:uid="{00000000-0005-0000-0000-00007E4B0000}"/>
    <cellStyle name="Normal 9 8 14" xfId="19329" xr:uid="{00000000-0005-0000-0000-00007F4B0000}"/>
    <cellStyle name="Normal 9 8 15" xfId="19330" xr:uid="{00000000-0005-0000-0000-0000804B0000}"/>
    <cellStyle name="Normal 9 8 16" xfId="19331" xr:uid="{00000000-0005-0000-0000-0000814B0000}"/>
    <cellStyle name="Normal 9 8 17" xfId="19332" xr:uid="{00000000-0005-0000-0000-0000824B0000}"/>
    <cellStyle name="Normal 9 8 18" xfId="19333" xr:uid="{00000000-0005-0000-0000-0000834B0000}"/>
    <cellStyle name="Normal 9 8 2" xfId="19334" xr:uid="{00000000-0005-0000-0000-0000844B0000}"/>
    <cellStyle name="Normal 9 8 3" xfId="19335" xr:uid="{00000000-0005-0000-0000-0000854B0000}"/>
    <cellStyle name="Normal 9 8 4" xfId="19336" xr:uid="{00000000-0005-0000-0000-0000864B0000}"/>
    <cellStyle name="Normal 9 8 5" xfId="19337" xr:uid="{00000000-0005-0000-0000-0000874B0000}"/>
    <cellStyle name="Normal 9 8 6" xfId="19338" xr:uid="{00000000-0005-0000-0000-0000884B0000}"/>
    <cellStyle name="Normal 9 8 7" xfId="19339" xr:uid="{00000000-0005-0000-0000-0000894B0000}"/>
    <cellStyle name="Normal 9 8 8" xfId="19340" xr:uid="{00000000-0005-0000-0000-00008A4B0000}"/>
    <cellStyle name="Normal 9 8 9" xfId="19341" xr:uid="{00000000-0005-0000-0000-00008B4B0000}"/>
    <cellStyle name="Normal 9 9" xfId="19342" xr:uid="{00000000-0005-0000-0000-00008C4B0000}"/>
    <cellStyle name="Normal 9 9 2" xfId="19343" xr:uid="{00000000-0005-0000-0000-00008D4B0000}"/>
    <cellStyle name="Normal 9_Bieu 2 TH nganh, linh vuc" xfId="19344" xr:uid="{00000000-0005-0000-0000-00008E4B0000}"/>
    <cellStyle name="Normal 90" xfId="19345" xr:uid="{00000000-0005-0000-0000-00008F4B0000}"/>
    <cellStyle name="Normal 91" xfId="19346" xr:uid="{00000000-0005-0000-0000-0000904B0000}"/>
    <cellStyle name="Normal 91 2" xfId="19347" xr:uid="{00000000-0005-0000-0000-0000914B0000}"/>
    <cellStyle name="Normal 92" xfId="19348" xr:uid="{00000000-0005-0000-0000-0000924B0000}"/>
    <cellStyle name="Normal 92 2" xfId="19349" xr:uid="{00000000-0005-0000-0000-0000934B0000}"/>
    <cellStyle name="Normal 93" xfId="19350" xr:uid="{00000000-0005-0000-0000-0000944B0000}"/>
    <cellStyle name="Normal 94" xfId="19351" xr:uid="{00000000-0005-0000-0000-0000954B0000}"/>
    <cellStyle name="Normal 94 2" xfId="19352" xr:uid="{00000000-0005-0000-0000-0000964B0000}"/>
    <cellStyle name="Normal 95" xfId="19353" xr:uid="{00000000-0005-0000-0000-0000974B0000}"/>
    <cellStyle name="Normal 96" xfId="19354" xr:uid="{00000000-0005-0000-0000-0000984B0000}"/>
    <cellStyle name="Normal 97" xfId="19355" xr:uid="{00000000-0005-0000-0000-0000994B0000}"/>
    <cellStyle name="Normal 98" xfId="19356" xr:uid="{00000000-0005-0000-0000-00009A4B0000}"/>
    <cellStyle name="Normal 99" xfId="19357" xr:uid="{00000000-0005-0000-0000-00009B4B0000}"/>
    <cellStyle name="Normal VN" xfId="19358" xr:uid="{00000000-0005-0000-0000-00009C4B0000}"/>
    <cellStyle name="Normal VN 10" xfId="19359" xr:uid="{00000000-0005-0000-0000-00009D4B0000}"/>
    <cellStyle name="Normal VN 11" xfId="19360" xr:uid="{00000000-0005-0000-0000-00009E4B0000}"/>
    <cellStyle name="Normal VN 12" xfId="19361" xr:uid="{00000000-0005-0000-0000-00009F4B0000}"/>
    <cellStyle name="Normal VN 13" xfId="19362" xr:uid="{00000000-0005-0000-0000-0000A04B0000}"/>
    <cellStyle name="Normal VN 14" xfId="19363" xr:uid="{00000000-0005-0000-0000-0000A14B0000}"/>
    <cellStyle name="Normal VN 15" xfId="19364" xr:uid="{00000000-0005-0000-0000-0000A24B0000}"/>
    <cellStyle name="Normal VN 16" xfId="19365" xr:uid="{00000000-0005-0000-0000-0000A34B0000}"/>
    <cellStyle name="Normal VN 17" xfId="19366" xr:uid="{00000000-0005-0000-0000-0000A44B0000}"/>
    <cellStyle name="Normal VN 18" xfId="19367" xr:uid="{00000000-0005-0000-0000-0000A54B0000}"/>
    <cellStyle name="Normal VN 2" xfId="19368" xr:uid="{00000000-0005-0000-0000-0000A64B0000}"/>
    <cellStyle name="Normal VN 3" xfId="19369" xr:uid="{00000000-0005-0000-0000-0000A74B0000}"/>
    <cellStyle name="Normal VN 4" xfId="19370" xr:uid="{00000000-0005-0000-0000-0000A84B0000}"/>
    <cellStyle name="Normal VN 5" xfId="19371" xr:uid="{00000000-0005-0000-0000-0000A94B0000}"/>
    <cellStyle name="Normal VN 6" xfId="19372" xr:uid="{00000000-0005-0000-0000-0000AA4B0000}"/>
    <cellStyle name="Normal VN 7" xfId="19373" xr:uid="{00000000-0005-0000-0000-0000AB4B0000}"/>
    <cellStyle name="Normal VN 8" xfId="19374" xr:uid="{00000000-0005-0000-0000-0000AC4B0000}"/>
    <cellStyle name="Normal VN 9" xfId="19375" xr:uid="{00000000-0005-0000-0000-0000AD4B0000}"/>
    <cellStyle name="Normal_Bieu mau (CV )" xfId="2" xr:uid="{00000000-0005-0000-0000-0000AE4B0000}"/>
    <cellStyle name="Normal_Bieu mau (CV ) 2" xfId="44914" xr:uid="{00000000-0005-0000-0000-0000AF4B0000}"/>
    <cellStyle name="Normal_Bieu mau (CV ) 3" xfId="44911" xr:uid="{00000000-0005-0000-0000-0000B04B0000}"/>
    <cellStyle name="Normal_Biểu Tờ tình phân bổ vốn đầu tư 2012 (sửa ngày 15-12-2011)" xfId="44913" xr:uid="{00000000-0005-0000-0000-0000B14B0000}"/>
    <cellStyle name="Normal_Book2_Biểu cân đối nguồn vốn 79 (thang 10 nam 2014)" xfId="25" xr:uid="{00000000-0005-0000-0000-0000B24B0000}"/>
    <cellStyle name="Normal1" xfId="19376" xr:uid="{00000000-0005-0000-0000-0000B34B0000}"/>
    <cellStyle name="Normal1 10" xfId="19377" xr:uid="{00000000-0005-0000-0000-0000B44B0000}"/>
    <cellStyle name="Normal1 11" xfId="19378" xr:uid="{00000000-0005-0000-0000-0000B54B0000}"/>
    <cellStyle name="Normal1 12" xfId="19379" xr:uid="{00000000-0005-0000-0000-0000B64B0000}"/>
    <cellStyle name="Normal1 13" xfId="19380" xr:uid="{00000000-0005-0000-0000-0000B74B0000}"/>
    <cellStyle name="Normal1 14" xfId="19381" xr:uid="{00000000-0005-0000-0000-0000B84B0000}"/>
    <cellStyle name="Normal1 15" xfId="19382" xr:uid="{00000000-0005-0000-0000-0000B94B0000}"/>
    <cellStyle name="Normal1 16" xfId="19383" xr:uid="{00000000-0005-0000-0000-0000BA4B0000}"/>
    <cellStyle name="Normal1 17" xfId="19384" xr:uid="{00000000-0005-0000-0000-0000BB4B0000}"/>
    <cellStyle name="Normal1 18" xfId="19385" xr:uid="{00000000-0005-0000-0000-0000BC4B0000}"/>
    <cellStyle name="Normal1 19" xfId="19386" xr:uid="{00000000-0005-0000-0000-0000BD4B0000}"/>
    <cellStyle name="Normal1 2" xfId="19387" xr:uid="{00000000-0005-0000-0000-0000BE4B0000}"/>
    <cellStyle name="Normal1 2 10" xfId="19388" xr:uid="{00000000-0005-0000-0000-0000BF4B0000}"/>
    <cellStyle name="Normal1 2 11" xfId="19389" xr:uid="{00000000-0005-0000-0000-0000C04B0000}"/>
    <cellStyle name="Normal1 2 12" xfId="19390" xr:uid="{00000000-0005-0000-0000-0000C14B0000}"/>
    <cellStyle name="Normal1 2 13" xfId="19391" xr:uid="{00000000-0005-0000-0000-0000C24B0000}"/>
    <cellStyle name="Normal1 2 14" xfId="19392" xr:uid="{00000000-0005-0000-0000-0000C34B0000}"/>
    <cellStyle name="Normal1 2 15" xfId="19393" xr:uid="{00000000-0005-0000-0000-0000C44B0000}"/>
    <cellStyle name="Normal1 2 16" xfId="19394" xr:uid="{00000000-0005-0000-0000-0000C54B0000}"/>
    <cellStyle name="Normal1 2 17" xfId="19395" xr:uid="{00000000-0005-0000-0000-0000C64B0000}"/>
    <cellStyle name="Normal1 2 18" xfId="19396" xr:uid="{00000000-0005-0000-0000-0000C74B0000}"/>
    <cellStyle name="Normal1 2 2" xfId="19397" xr:uid="{00000000-0005-0000-0000-0000C84B0000}"/>
    <cellStyle name="Normal1 2 3" xfId="19398" xr:uid="{00000000-0005-0000-0000-0000C94B0000}"/>
    <cellStyle name="Normal1 2 4" xfId="19399" xr:uid="{00000000-0005-0000-0000-0000CA4B0000}"/>
    <cellStyle name="Normal1 2 5" xfId="19400" xr:uid="{00000000-0005-0000-0000-0000CB4B0000}"/>
    <cellStyle name="Normal1 2 6" xfId="19401" xr:uid="{00000000-0005-0000-0000-0000CC4B0000}"/>
    <cellStyle name="Normal1 2 7" xfId="19402" xr:uid="{00000000-0005-0000-0000-0000CD4B0000}"/>
    <cellStyle name="Normal1 2 8" xfId="19403" xr:uid="{00000000-0005-0000-0000-0000CE4B0000}"/>
    <cellStyle name="Normal1 2 9" xfId="19404" xr:uid="{00000000-0005-0000-0000-0000CF4B0000}"/>
    <cellStyle name="Normal1 20" xfId="19405" xr:uid="{00000000-0005-0000-0000-0000D04B0000}"/>
    <cellStyle name="Normal1 21" xfId="19406" xr:uid="{00000000-0005-0000-0000-0000D14B0000}"/>
    <cellStyle name="Normal1 22" xfId="19407" xr:uid="{00000000-0005-0000-0000-0000D24B0000}"/>
    <cellStyle name="Normal1 23" xfId="19408" xr:uid="{00000000-0005-0000-0000-0000D34B0000}"/>
    <cellStyle name="Normal1 24" xfId="19409" xr:uid="{00000000-0005-0000-0000-0000D44B0000}"/>
    <cellStyle name="Normal1 25" xfId="19410" xr:uid="{00000000-0005-0000-0000-0000D54B0000}"/>
    <cellStyle name="Normal1 3" xfId="19411" xr:uid="{00000000-0005-0000-0000-0000D64B0000}"/>
    <cellStyle name="Normal1 3 10" xfId="19412" xr:uid="{00000000-0005-0000-0000-0000D74B0000}"/>
    <cellStyle name="Normal1 3 11" xfId="19413" xr:uid="{00000000-0005-0000-0000-0000D84B0000}"/>
    <cellStyle name="Normal1 3 12" xfId="19414" xr:uid="{00000000-0005-0000-0000-0000D94B0000}"/>
    <cellStyle name="Normal1 3 13" xfId="19415" xr:uid="{00000000-0005-0000-0000-0000DA4B0000}"/>
    <cellStyle name="Normal1 3 14" xfId="19416" xr:uid="{00000000-0005-0000-0000-0000DB4B0000}"/>
    <cellStyle name="Normal1 3 15" xfId="19417" xr:uid="{00000000-0005-0000-0000-0000DC4B0000}"/>
    <cellStyle name="Normal1 3 16" xfId="19418" xr:uid="{00000000-0005-0000-0000-0000DD4B0000}"/>
    <cellStyle name="Normal1 3 17" xfId="19419" xr:uid="{00000000-0005-0000-0000-0000DE4B0000}"/>
    <cellStyle name="Normal1 3 18" xfId="19420" xr:uid="{00000000-0005-0000-0000-0000DF4B0000}"/>
    <cellStyle name="Normal1 3 2" xfId="19421" xr:uid="{00000000-0005-0000-0000-0000E04B0000}"/>
    <cellStyle name="Normal1 3 3" xfId="19422" xr:uid="{00000000-0005-0000-0000-0000E14B0000}"/>
    <cellStyle name="Normal1 3 4" xfId="19423" xr:uid="{00000000-0005-0000-0000-0000E24B0000}"/>
    <cellStyle name="Normal1 3 5" xfId="19424" xr:uid="{00000000-0005-0000-0000-0000E34B0000}"/>
    <cellStyle name="Normal1 3 6" xfId="19425" xr:uid="{00000000-0005-0000-0000-0000E44B0000}"/>
    <cellStyle name="Normal1 3 7" xfId="19426" xr:uid="{00000000-0005-0000-0000-0000E54B0000}"/>
    <cellStyle name="Normal1 3 8" xfId="19427" xr:uid="{00000000-0005-0000-0000-0000E64B0000}"/>
    <cellStyle name="Normal1 3 9" xfId="19428" xr:uid="{00000000-0005-0000-0000-0000E74B0000}"/>
    <cellStyle name="Normal1 4" xfId="19429" xr:uid="{00000000-0005-0000-0000-0000E84B0000}"/>
    <cellStyle name="Normal1 4 10" xfId="19430" xr:uid="{00000000-0005-0000-0000-0000E94B0000}"/>
    <cellStyle name="Normal1 4 11" xfId="19431" xr:uid="{00000000-0005-0000-0000-0000EA4B0000}"/>
    <cellStyle name="Normal1 4 12" xfId="19432" xr:uid="{00000000-0005-0000-0000-0000EB4B0000}"/>
    <cellStyle name="Normal1 4 13" xfId="19433" xr:uid="{00000000-0005-0000-0000-0000EC4B0000}"/>
    <cellStyle name="Normal1 4 14" xfId="19434" xr:uid="{00000000-0005-0000-0000-0000ED4B0000}"/>
    <cellStyle name="Normal1 4 15" xfId="19435" xr:uid="{00000000-0005-0000-0000-0000EE4B0000}"/>
    <cellStyle name="Normal1 4 16" xfId="19436" xr:uid="{00000000-0005-0000-0000-0000EF4B0000}"/>
    <cellStyle name="Normal1 4 17" xfId="19437" xr:uid="{00000000-0005-0000-0000-0000F04B0000}"/>
    <cellStyle name="Normal1 4 18" xfId="19438" xr:uid="{00000000-0005-0000-0000-0000F14B0000}"/>
    <cellStyle name="Normal1 4 2" xfId="19439" xr:uid="{00000000-0005-0000-0000-0000F24B0000}"/>
    <cellStyle name="Normal1 4 3" xfId="19440" xr:uid="{00000000-0005-0000-0000-0000F34B0000}"/>
    <cellStyle name="Normal1 4 4" xfId="19441" xr:uid="{00000000-0005-0000-0000-0000F44B0000}"/>
    <cellStyle name="Normal1 4 5" xfId="19442" xr:uid="{00000000-0005-0000-0000-0000F54B0000}"/>
    <cellStyle name="Normal1 4 6" xfId="19443" xr:uid="{00000000-0005-0000-0000-0000F64B0000}"/>
    <cellStyle name="Normal1 4 7" xfId="19444" xr:uid="{00000000-0005-0000-0000-0000F74B0000}"/>
    <cellStyle name="Normal1 4 8" xfId="19445" xr:uid="{00000000-0005-0000-0000-0000F84B0000}"/>
    <cellStyle name="Normal1 4 9" xfId="19446" xr:uid="{00000000-0005-0000-0000-0000F94B0000}"/>
    <cellStyle name="Normal1 5" xfId="19447" xr:uid="{00000000-0005-0000-0000-0000FA4B0000}"/>
    <cellStyle name="Normal1 5 10" xfId="19448" xr:uid="{00000000-0005-0000-0000-0000FB4B0000}"/>
    <cellStyle name="Normal1 5 11" xfId="19449" xr:uid="{00000000-0005-0000-0000-0000FC4B0000}"/>
    <cellStyle name="Normal1 5 12" xfId="19450" xr:uid="{00000000-0005-0000-0000-0000FD4B0000}"/>
    <cellStyle name="Normal1 5 13" xfId="19451" xr:uid="{00000000-0005-0000-0000-0000FE4B0000}"/>
    <cellStyle name="Normal1 5 14" xfId="19452" xr:uid="{00000000-0005-0000-0000-0000FF4B0000}"/>
    <cellStyle name="Normal1 5 15" xfId="19453" xr:uid="{00000000-0005-0000-0000-0000004C0000}"/>
    <cellStyle name="Normal1 5 16" xfId="19454" xr:uid="{00000000-0005-0000-0000-0000014C0000}"/>
    <cellStyle name="Normal1 5 17" xfId="19455" xr:uid="{00000000-0005-0000-0000-0000024C0000}"/>
    <cellStyle name="Normal1 5 18" xfId="19456" xr:uid="{00000000-0005-0000-0000-0000034C0000}"/>
    <cellStyle name="Normal1 5 2" xfId="19457" xr:uid="{00000000-0005-0000-0000-0000044C0000}"/>
    <cellStyle name="Normal1 5 3" xfId="19458" xr:uid="{00000000-0005-0000-0000-0000054C0000}"/>
    <cellStyle name="Normal1 5 4" xfId="19459" xr:uid="{00000000-0005-0000-0000-0000064C0000}"/>
    <cellStyle name="Normal1 5 5" xfId="19460" xr:uid="{00000000-0005-0000-0000-0000074C0000}"/>
    <cellStyle name="Normal1 5 6" xfId="19461" xr:uid="{00000000-0005-0000-0000-0000084C0000}"/>
    <cellStyle name="Normal1 5 7" xfId="19462" xr:uid="{00000000-0005-0000-0000-0000094C0000}"/>
    <cellStyle name="Normal1 5 8" xfId="19463" xr:uid="{00000000-0005-0000-0000-00000A4C0000}"/>
    <cellStyle name="Normal1 5 9" xfId="19464" xr:uid="{00000000-0005-0000-0000-00000B4C0000}"/>
    <cellStyle name="Normal1 6" xfId="19465" xr:uid="{00000000-0005-0000-0000-00000C4C0000}"/>
    <cellStyle name="Normal1 6 10" xfId="19466" xr:uid="{00000000-0005-0000-0000-00000D4C0000}"/>
    <cellStyle name="Normal1 6 11" xfId="19467" xr:uid="{00000000-0005-0000-0000-00000E4C0000}"/>
    <cellStyle name="Normal1 6 12" xfId="19468" xr:uid="{00000000-0005-0000-0000-00000F4C0000}"/>
    <cellStyle name="Normal1 6 13" xfId="19469" xr:uid="{00000000-0005-0000-0000-0000104C0000}"/>
    <cellStyle name="Normal1 6 14" xfId="19470" xr:uid="{00000000-0005-0000-0000-0000114C0000}"/>
    <cellStyle name="Normal1 6 15" xfId="19471" xr:uid="{00000000-0005-0000-0000-0000124C0000}"/>
    <cellStyle name="Normal1 6 16" xfId="19472" xr:uid="{00000000-0005-0000-0000-0000134C0000}"/>
    <cellStyle name="Normal1 6 17" xfId="19473" xr:uid="{00000000-0005-0000-0000-0000144C0000}"/>
    <cellStyle name="Normal1 6 18" xfId="19474" xr:uid="{00000000-0005-0000-0000-0000154C0000}"/>
    <cellStyle name="Normal1 6 2" xfId="19475" xr:uid="{00000000-0005-0000-0000-0000164C0000}"/>
    <cellStyle name="Normal1 6 3" xfId="19476" xr:uid="{00000000-0005-0000-0000-0000174C0000}"/>
    <cellStyle name="Normal1 6 4" xfId="19477" xr:uid="{00000000-0005-0000-0000-0000184C0000}"/>
    <cellStyle name="Normal1 6 5" xfId="19478" xr:uid="{00000000-0005-0000-0000-0000194C0000}"/>
    <cellStyle name="Normal1 6 6" xfId="19479" xr:uid="{00000000-0005-0000-0000-00001A4C0000}"/>
    <cellStyle name="Normal1 6 7" xfId="19480" xr:uid="{00000000-0005-0000-0000-00001B4C0000}"/>
    <cellStyle name="Normal1 6 8" xfId="19481" xr:uid="{00000000-0005-0000-0000-00001C4C0000}"/>
    <cellStyle name="Normal1 6 9" xfId="19482" xr:uid="{00000000-0005-0000-0000-00001D4C0000}"/>
    <cellStyle name="Normal1 7" xfId="19483" xr:uid="{00000000-0005-0000-0000-00001E4C0000}"/>
    <cellStyle name="Normal1 7 10" xfId="19484" xr:uid="{00000000-0005-0000-0000-00001F4C0000}"/>
    <cellStyle name="Normal1 7 11" xfId="19485" xr:uid="{00000000-0005-0000-0000-0000204C0000}"/>
    <cellStyle name="Normal1 7 12" xfId="19486" xr:uid="{00000000-0005-0000-0000-0000214C0000}"/>
    <cellStyle name="Normal1 7 13" xfId="19487" xr:uid="{00000000-0005-0000-0000-0000224C0000}"/>
    <cellStyle name="Normal1 7 14" xfId="19488" xr:uid="{00000000-0005-0000-0000-0000234C0000}"/>
    <cellStyle name="Normal1 7 15" xfId="19489" xr:uid="{00000000-0005-0000-0000-0000244C0000}"/>
    <cellStyle name="Normal1 7 16" xfId="19490" xr:uid="{00000000-0005-0000-0000-0000254C0000}"/>
    <cellStyle name="Normal1 7 17" xfId="19491" xr:uid="{00000000-0005-0000-0000-0000264C0000}"/>
    <cellStyle name="Normal1 7 18" xfId="19492" xr:uid="{00000000-0005-0000-0000-0000274C0000}"/>
    <cellStyle name="Normal1 7 2" xfId="19493" xr:uid="{00000000-0005-0000-0000-0000284C0000}"/>
    <cellStyle name="Normal1 7 3" xfId="19494" xr:uid="{00000000-0005-0000-0000-0000294C0000}"/>
    <cellStyle name="Normal1 7 4" xfId="19495" xr:uid="{00000000-0005-0000-0000-00002A4C0000}"/>
    <cellStyle name="Normal1 7 5" xfId="19496" xr:uid="{00000000-0005-0000-0000-00002B4C0000}"/>
    <cellStyle name="Normal1 7 6" xfId="19497" xr:uid="{00000000-0005-0000-0000-00002C4C0000}"/>
    <cellStyle name="Normal1 7 7" xfId="19498" xr:uid="{00000000-0005-0000-0000-00002D4C0000}"/>
    <cellStyle name="Normal1 7 8" xfId="19499" xr:uid="{00000000-0005-0000-0000-00002E4C0000}"/>
    <cellStyle name="Normal1 7 9" xfId="19500" xr:uid="{00000000-0005-0000-0000-00002F4C0000}"/>
    <cellStyle name="Normal1 8" xfId="19501" xr:uid="{00000000-0005-0000-0000-0000304C0000}"/>
    <cellStyle name="Normal1 8 10" xfId="19502" xr:uid="{00000000-0005-0000-0000-0000314C0000}"/>
    <cellStyle name="Normal1 8 11" xfId="19503" xr:uid="{00000000-0005-0000-0000-0000324C0000}"/>
    <cellStyle name="Normal1 8 12" xfId="19504" xr:uid="{00000000-0005-0000-0000-0000334C0000}"/>
    <cellStyle name="Normal1 8 13" xfId="19505" xr:uid="{00000000-0005-0000-0000-0000344C0000}"/>
    <cellStyle name="Normal1 8 14" xfId="19506" xr:uid="{00000000-0005-0000-0000-0000354C0000}"/>
    <cellStyle name="Normal1 8 15" xfId="19507" xr:uid="{00000000-0005-0000-0000-0000364C0000}"/>
    <cellStyle name="Normal1 8 16" xfId="19508" xr:uid="{00000000-0005-0000-0000-0000374C0000}"/>
    <cellStyle name="Normal1 8 17" xfId="19509" xr:uid="{00000000-0005-0000-0000-0000384C0000}"/>
    <cellStyle name="Normal1 8 18" xfId="19510" xr:uid="{00000000-0005-0000-0000-0000394C0000}"/>
    <cellStyle name="Normal1 8 2" xfId="19511" xr:uid="{00000000-0005-0000-0000-00003A4C0000}"/>
    <cellStyle name="Normal1 8 3" xfId="19512" xr:uid="{00000000-0005-0000-0000-00003B4C0000}"/>
    <cellStyle name="Normal1 8 4" xfId="19513" xr:uid="{00000000-0005-0000-0000-00003C4C0000}"/>
    <cellStyle name="Normal1 8 5" xfId="19514" xr:uid="{00000000-0005-0000-0000-00003D4C0000}"/>
    <cellStyle name="Normal1 8 6" xfId="19515" xr:uid="{00000000-0005-0000-0000-00003E4C0000}"/>
    <cellStyle name="Normal1 8 7" xfId="19516" xr:uid="{00000000-0005-0000-0000-00003F4C0000}"/>
    <cellStyle name="Normal1 8 8" xfId="19517" xr:uid="{00000000-0005-0000-0000-0000404C0000}"/>
    <cellStyle name="Normal1 8 9" xfId="19518" xr:uid="{00000000-0005-0000-0000-0000414C0000}"/>
    <cellStyle name="Normal1 9" xfId="19519" xr:uid="{00000000-0005-0000-0000-0000424C0000}"/>
    <cellStyle name="Normal8" xfId="19520" xr:uid="{00000000-0005-0000-0000-0000434C0000}"/>
    <cellStyle name="Normal8 10" xfId="19521" xr:uid="{00000000-0005-0000-0000-0000444C0000}"/>
    <cellStyle name="Normal8 11" xfId="19522" xr:uid="{00000000-0005-0000-0000-0000454C0000}"/>
    <cellStyle name="Normal8 12" xfId="19523" xr:uid="{00000000-0005-0000-0000-0000464C0000}"/>
    <cellStyle name="Normal8 13" xfId="19524" xr:uid="{00000000-0005-0000-0000-0000474C0000}"/>
    <cellStyle name="Normal8 14" xfId="19525" xr:uid="{00000000-0005-0000-0000-0000484C0000}"/>
    <cellStyle name="Normal8 15" xfId="19526" xr:uid="{00000000-0005-0000-0000-0000494C0000}"/>
    <cellStyle name="Normal8 16" xfId="19527" xr:uid="{00000000-0005-0000-0000-00004A4C0000}"/>
    <cellStyle name="Normal8 17" xfId="19528" xr:uid="{00000000-0005-0000-0000-00004B4C0000}"/>
    <cellStyle name="Normal8 18" xfId="19529" xr:uid="{00000000-0005-0000-0000-00004C4C0000}"/>
    <cellStyle name="Normal8 2" xfId="19530" xr:uid="{00000000-0005-0000-0000-00004D4C0000}"/>
    <cellStyle name="Normal8 3" xfId="19531" xr:uid="{00000000-0005-0000-0000-00004E4C0000}"/>
    <cellStyle name="Normal8 4" xfId="19532" xr:uid="{00000000-0005-0000-0000-00004F4C0000}"/>
    <cellStyle name="Normal8 5" xfId="19533" xr:uid="{00000000-0005-0000-0000-0000504C0000}"/>
    <cellStyle name="Normal8 6" xfId="19534" xr:uid="{00000000-0005-0000-0000-0000514C0000}"/>
    <cellStyle name="Normal8 7" xfId="19535" xr:uid="{00000000-0005-0000-0000-0000524C0000}"/>
    <cellStyle name="Normal8 8" xfId="19536" xr:uid="{00000000-0005-0000-0000-0000534C0000}"/>
    <cellStyle name="Normal8 9" xfId="19537" xr:uid="{00000000-0005-0000-0000-0000544C0000}"/>
    <cellStyle name="Normale_ PESO ELETTR." xfId="19538" xr:uid="{00000000-0005-0000-0000-0000554C0000}"/>
    <cellStyle name="Normalny_Cennik obowiazuje od 06-08-2001 r (1)" xfId="19539" xr:uid="{00000000-0005-0000-0000-0000564C0000}"/>
    <cellStyle name="Note 10" xfId="19540" xr:uid="{00000000-0005-0000-0000-0000574C0000}"/>
    <cellStyle name="Note 10 10" xfId="19541" xr:uid="{00000000-0005-0000-0000-0000584C0000}"/>
    <cellStyle name="Note 10 11" xfId="19542" xr:uid="{00000000-0005-0000-0000-0000594C0000}"/>
    <cellStyle name="Note 10 12" xfId="19543" xr:uid="{00000000-0005-0000-0000-00005A4C0000}"/>
    <cellStyle name="Note 10 13" xfId="19544" xr:uid="{00000000-0005-0000-0000-00005B4C0000}"/>
    <cellStyle name="Note 10 14" xfId="19545" xr:uid="{00000000-0005-0000-0000-00005C4C0000}"/>
    <cellStyle name="Note 10 15" xfId="19546" xr:uid="{00000000-0005-0000-0000-00005D4C0000}"/>
    <cellStyle name="Note 10 16" xfId="19547" xr:uid="{00000000-0005-0000-0000-00005E4C0000}"/>
    <cellStyle name="Note 10 17" xfId="19548" xr:uid="{00000000-0005-0000-0000-00005F4C0000}"/>
    <cellStyle name="Note 10 18" xfId="19549" xr:uid="{00000000-0005-0000-0000-0000604C0000}"/>
    <cellStyle name="Note 10 2" xfId="19550" xr:uid="{00000000-0005-0000-0000-0000614C0000}"/>
    <cellStyle name="Note 10 3" xfId="19551" xr:uid="{00000000-0005-0000-0000-0000624C0000}"/>
    <cellStyle name="Note 10 4" xfId="19552" xr:uid="{00000000-0005-0000-0000-0000634C0000}"/>
    <cellStyle name="Note 10 5" xfId="19553" xr:uid="{00000000-0005-0000-0000-0000644C0000}"/>
    <cellStyle name="Note 10 6" xfId="19554" xr:uid="{00000000-0005-0000-0000-0000654C0000}"/>
    <cellStyle name="Note 10 7" xfId="19555" xr:uid="{00000000-0005-0000-0000-0000664C0000}"/>
    <cellStyle name="Note 10 8" xfId="19556" xr:uid="{00000000-0005-0000-0000-0000674C0000}"/>
    <cellStyle name="Note 10 9" xfId="19557" xr:uid="{00000000-0005-0000-0000-0000684C0000}"/>
    <cellStyle name="Note 11" xfId="19558" xr:uid="{00000000-0005-0000-0000-0000694C0000}"/>
    <cellStyle name="Note 11 10" xfId="19559" xr:uid="{00000000-0005-0000-0000-00006A4C0000}"/>
    <cellStyle name="Note 11 11" xfId="19560" xr:uid="{00000000-0005-0000-0000-00006B4C0000}"/>
    <cellStyle name="Note 11 12" xfId="19561" xr:uid="{00000000-0005-0000-0000-00006C4C0000}"/>
    <cellStyle name="Note 11 13" xfId="19562" xr:uid="{00000000-0005-0000-0000-00006D4C0000}"/>
    <cellStyle name="Note 11 14" xfId="19563" xr:uid="{00000000-0005-0000-0000-00006E4C0000}"/>
    <cellStyle name="Note 11 15" xfId="19564" xr:uid="{00000000-0005-0000-0000-00006F4C0000}"/>
    <cellStyle name="Note 11 16" xfId="19565" xr:uid="{00000000-0005-0000-0000-0000704C0000}"/>
    <cellStyle name="Note 11 17" xfId="19566" xr:uid="{00000000-0005-0000-0000-0000714C0000}"/>
    <cellStyle name="Note 11 18" xfId="19567" xr:uid="{00000000-0005-0000-0000-0000724C0000}"/>
    <cellStyle name="Note 11 2" xfId="19568" xr:uid="{00000000-0005-0000-0000-0000734C0000}"/>
    <cellStyle name="Note 11 3" xfId="19569" xr:uid="{00000000-0005-0000-0000-0000744C0000}"/>
    <cellStyle name="Note 11 4" xfId="19570" xr:uid="{00000000-0005-0000-0000-0000754C0000}"/>
    <cellStyle name="Note 11 5" xfId="19571" xr:uid="{00000000-0005-0000-0000-0000764C0000}"/>
    <cellStyle name="Note 11 6" xfId="19572" xr:uid="{00000000-0005-0000-0000-0000774C0000}"/>
    <cellStyle name="Note 11 7" xfId="19573" xr:uid="{00000000-0005-0000-0000-0000784C0000}"/>
    <cellStyle name="Note 11 8" xfId="19574" xr:uid="{00000000-0005-0000-0000-0000794C0000}"/>
    <cellStyle name="Note 11 9" xfId="19575" xr:uid="{00000000-0005-0000-0000-00007A4C0000}"/>
    <cellStyle name="Note 12" xfId="19576" xr:uid="{00000000-0005-0000-0000-00007B4C0000}"/>
    <cellStyle name="Note 12 10" xfId="19577" xr:uid="{00000000-0005-0000-0000-00007C4C0000}"/>
    <cellStyle name="Note 12 11" xfId="19578" xr:uid="{00000000-0005-0000-0000-00007D4C0000}"/>
    <cellStyle name="Note 12 12" xfId="19579" xr:uid="{00000000-0005-0000-0000-00007E4C0000}"/>
    <cellStyle name="Note 12 13" xfId="19580" xr:uid="{00000000-0005-0000-0000-00007F4C0000}"/>
    <cellStyle name="Note 12 14" xfId="19581" xr:uid="{00000000-0005-0000-0000-0000804C0000}"/>
    <cellStyle name="Note 12 15" xfId="19582" xr:uid="{00000000-0005-0000-0000-0000814C0000}"/>
    <cellStyle name="Note 12 16" xfId="19583" xr:uid="{00000000-0005-0000-0000-0000824C0000}"/>
    <cellStyle name="Note 12 17" xfId="19584" xr:uid="{00000000-0005-0000-0000-0000834C0000}"/>
    <cellStyle name="Note 12 18" xfId="19585" xr:uid="{00000000-0005-0000-0000-0000844C0000}"/>
    <cellStyle name="Note 12 2" xfId="19586" xr:uid="{00000000-0005-0000-0000-0000854C0000}"/>
    <cellStyle name="Note 12 3" xfId="19587" xr:uid="{00000000-0005-0000-0000-0000864C0000}"/>
    <cellStyle name="Note 12 4" xfId="19588" xr:uid="{00000000-0005-0000-0000-0000874C0000}"/>
    <cellStyle name="Note 12 5" xfId="19589" xr:uid="{00000000-0005-0000-0000-0000884C0000}"/>
    <cellStyle name="Note 12 6" xfId="19590" xr:uid="{00000000-0005-0000-0000-0000894C0000}"/>
    <cellStyle name="Note 12 7" xfId="19591" xr:uid="{00000000-0005-0000-0000-00008A4C0000}"/>
    <cellStyle name="Note 12 8" xfId="19592" xr:uid="{00000000-0005-0000-0000-00008B4C0000}"/>
    <cellStyle name="Note 12 9" xfId="19593" xr:uid="{00000000-0005-0000-0000-00008C4C0000}"/>
    <cellStyle name="Note 13" xfId="19594" xr:uid="{00000000-0005-0000-0000-00008D4C0000}"/>
    <cellStyle name="Note 13 10" xfId="19595" xr:uid="{00000000-0005-0000-0000-00008E4C0000}"/>
    <cellStyle name="Note 13 11" xfId="19596" xr:uid="{00000000-0005-0000-0000-00008F4C0000}"/>
    <cellStyle name="Note 13 12" xfId="19597" xr:uid="{00000000-0005-0000-0000-0000904C0000}"/>
    <cellStyle name="Note 13 13" xfId="19598" xr:uid="{00000000-0005-0000-0000-0000914C0000}"/>
    <cellStyle name="Note 13 14" xfId="19599" xr:uid="{00000000-0005-0000-0000-0000924C0000}"/>
    <cellStyle name="Note 13 15" xfId="19600" xr:uid="{00000000-0005-0000-0000-0000934C0000}"/>
    <cellStyle name="Note 13 16" xfId="19601" xr:uid="{00000000-0005-0000-0000-0000944C0000}"/>
    <cellStyle name="Note 13 17" xfId="19602" xr:uid="{00000000-0005-0000-0000-0000954C0000}"/>
    <cellStyle name="Note 13 18" xfId="19603" xr:uid="{00000000-0005-0000-0000-0000964C0000}"/>
    <cellStyle name="Note 13 2" xfId="19604" xr:uid="{00000000-0005-0000-0000-0000974C0000}"/>
    <cellStyle name="Note 13 3" xfId="19605" xr:uid="{00000000-0005-0000-0000-0000984C0000}"/>
    <cellStyle name="Note 13 4" xfId="19606" xr:uid="{00000000-0005-0000-0000-0000994C0000}"/>
    <cellStyle name="Note 13 5" xfId="19607" xr:uid="{00000000-0005-0000-0000-00009A4C0000}"/>
    <cellStyle name="Note 13 6" xfId="19608" xr:uid="{00000000-0005-0000-0000-00009B4C0000}"/>
    <cellStyle name="Note 13 7" xfId="19609" xr:uid="{00000000-0005-0000-0000-00009C4C0000}"/>
    <cellStyle name="Note 13 8" xfId="19610" xr:uid="{00000000-0005-0000-0000-00009D4C0000}"/>
    <cellStyle name="Note 13 9" xfId="19611" xr:uid="{00000000-0005-0000-0000-00009E4C0000}"/>
    <cellStyle name="Note 14" xfId="19612" xr:uid="{00000000-0005-0000-0000-00009F4C0000}"/>
    <cellStyle name="Note 14 10" xfId="19613" xr:uid="{00000000-0005-0000-0000-0000A04C0000}"/>
    <cellStyle name="Note 14 11" xfId="19614" xr:uid="{00000000-0005-0000-0000-0000A14C0000}"/>
    <cellStyle name="Note 14 12" xfId="19615" xr:uid="{00000000-0005-0000-0000-0000A24C0000}"/>
    <cellStyle name="Note 14 13" xfId="19616" xr:uid="{00000000-0005-0000-0000-0000A34C0000}"/>
    <cellStyle name="Note 14 14" xfId="19617" xr:uid="{00000000-0005-0000-0000-0000A44C0000}"/>
    <cellStyle name="Note 14 15" xfId="19618" xr:uid="{00000000-0005-0000-0000-0000A54C0000}"/>
    <cellStyle name="Note 14 16" xfId="19619" xr:uid="{00000000-0005-0000-0000-0000A64C0000}"/>
    <cellStyle name="Note 14 17" xfId="19620" xr:uid="{00000000-0005-0000-0000-0000A74C0000}"/>
    <cellStyle name="Note 14 18" xfId="19621" xr:uid="{00000000-0005-0000-0000-0000A84C0000}"/>
    <cellStyle name="Note 14 2" xfId="19622" xr:uid="{00000000-0005-0000-0000-0000A94C0000}"/>
    <cellStyle name="Note 14 3" xfId="19623" xr:uid="{00000000-0005-0000-0000-0000AA4C0000}"/>
    <cellStyle name="Note 14 4" xfId="19624" xr:uid="{00000000-0005-0000-0000-0000AB4C0000}"/>
    <cellStyle name="Note 14 5" xfId="19625" xr:uid="{00000000-0005-0000-0000-0000AC4C0000}"/>
    <cellStyle name="Note 14 6" xfId="19626" xr:uid="{00000000-0005-0000-0000-0000AD4C0000}"/>
    <cellStyle name="Note 14 7" xfId="19627" xr:uid="{00000000-0005-0000-0000-0000AE4C0000}"/>
    <cellStyle name="Note 14 8" xfId="19628" xr:uid="{00000000-0005-0000-0000-0000AF4C0000}"/>
    <cellStyle name="Note 14 9" xfId="19629" xr:uid="{00000000-0005-0000-0000-0000B04C0000}"/>
    <cellStyle name="Note 15" xfId="19630" xr:uid="{00000000-0005-0000-0000-0000B14C0000}"/>
    <cellStyle name="Note 15 10" xfId="19631" xr:uid="{00000000-0005-0000-0000-0000B24C0000}"/>
    <cellStyle name="Note 15 11" xfId="19632" xr:uid="{00000000-0005-0000-0000-0000B34C0000}"/>
    <cellStyle name="Note 15 12" xfId="19633" xr:uid="{00000000-0005-0000-0000-0000B44C0000}"/>
    <cellStyle name="Note 15 13" xfId="19634" xr:uid="{00000000-0005-0000-0000-0000B54C0000}"/>
    <cellStyle name="Note 15 14" xfId="19635" xr:uid="{00000000-0005-0000-0000-0000B64C0000}"/>
    <cellStyle name="Note 15 15" xfId="19636" xr:uid="{00000000-0005-0000-0000-0000B74C0000}"/>
    <cellStyle name="Note 15 16" xfId="19637" xr:uid="{00000000-0005-0000-0000-0000B84C0000}"/>
    <cellStyle name="Note 15 17" xfId="19638" xr:uid="{00000000-0005-0000-0000-0000B94C0000}"/>
    <cellStyle name="Note 15 18" xfId="19639" xr:uid="{00000000-0005-0000-0000-0000BA4C0000}"/>
    <cellStyle name="Note 15 2" xfId="19640" xr:uid="{00000000-0005-0000-0000-0000BB4C0000}"/>
    <cellStyle name="Note 15 3" xfId="19641" xr:uid="{00000000-0005-0000-0000-0000BC4C0000}"/>
    <cellStyle name="Note 15 4" xfId="19642" xr:uid="{00000000-0005-0000-0000-0000BD4C0000}"/>
    <cellStyle name="Note 15 5" xfId="19643" xr:uid="{00000000-0005-0000-0000-0000BE4C0000}"/>
    <cellStyle name="Note 15 6" xfId="19644" xr:uid="{00000000-0005-0000-0000-0000BF4C0000}"/>
    <cellStyle name="Note 15 7" xfId="19645" xr:uid="{00000000-0005-0000-0000-0000C04C0000}"/>
    <cellStyle name="Note 15 8" xfId="19646" xr:uid="{00000000-0005-0000-0000-0000C14C0000}"/>
    <cellStyle name="Note 15 9" xfId="19647" xr:uid="{00000000-0005-0000-0000-0000C24C0000}"/>
    <cellStyle name="Note 16" xfId="19648" xr:uid="{00000000-0005-0000-0000-0000C34C0000}"/>
    <cellStyle name="Note 16 10" xfId="19649" xr:uid="{00000000-0005-0000-0000-0000C44C0000}"/>
    <cellStyle name="Note 16 11" xfId="19650" xr:uid="{00000000-0005-0000-0000-0000C54C0000}"/>
    <cellStyle name="Note 16 12" xfId="19651" xr:uid="{00000000-0005-0000-0000-0000C64C0000}"/>
    <cellStyle name="Note 16 13" xfId="19652" xr:uid="{00000000-0005-0000-0000-0000C74C0000}"/>
    <cellStyle name="Note 16 14" xfId="19653" xr:uid="{00000000-0005-0000-0000-0000C84C0000}"/>
    <cellStyle name="Note 16 15" xfId="19654" xr:uid="{00000000-0005-0000-0000-0000C94C0000}"/>
    <cellStyle name="Note 16 16" xfId="19655" xr:uid="{00000000-0005-0000-0000-0000CA4C0000}"/>
    <cellStyle name="Note 16 17" xfId="19656" xr:uid="{00000000-0005-0000-0000-0000CB4C0000}"/>
    <cellStyle name="Note 16 18" xfId="19657" xr:uid="{00000000-0005-0000-0000-0000CC4C0000}"/>
    <cellStyle name="Note 16 2" xfId="19658" xr:uid="{00000000-0005-0000-0000-0000CD4C0000}"/>
    <cellStyle name="Note 16 3" xfId="19659" xr:uid="{00000000-0005-0000-0000-0000CE4C0000}"/>
    <cellStyle name="Note 16 4" xfId="19660" xr:uid="{00000000-0005-0000-0000-0000CF4C0000}"/>
    <cellStyle name="Note 16 5" xfId="19661" xr:uid="{00000000-0005-0000-0000-0000D04C0000}"/>
    <cellStyle name="Note 16 6" xfId="19662" xr:uid="{00000000-0005-0000-0000-0000D14C0000}"/>
    <cellStyle name="Note 16 7" xfId="19663" xr:uid="{00000000-0005-0000-0000-0000D24C0000}"/>
    <cellStyle name="Note 16 8" xfId="19664" xr:uid="{00000000-0005-0000-0000-0000D34C0000}"/>
    <cellStyle name="Note 16 9" xfId="19665" xr:uid="{00000000-0005-0000-0000-0000D44C0000}"/>
    <cellStyle name="Note 17" xfId="19666" xr:uid="{00000000-0005-0000-0000-0000D54C0000}"/>
    <cellStyle name="Note 17 10" xfId="19667" xr:uid="{00000000-0005-0000-0000-0000D64C0000}"/>
    <cellStyle name="Note 17 11" xfId="19668" xr:uid="{00000000-0005-0000-0000-0000D74C0000}"/>
    <cellStyle name="Note 17 12" xfId="19669" xr:uid="{00000000-0005-0000-0000-0000D84C0000}"/>
    <cellStyle name="Note 17 13" xfId="19670" xr:uid="{00000000-0005-0000-0000-0000D94C0000}"/>
    <cellStyle name="Note 17 14" xfId="19671" xr:uid="{00000000-0005-0000-0000-0000DA4C0000}"/>
    <cellStyle name="Note 17 15" xfId="19672" xr:uid="{00000000-0005-0000-0000-0000DB4C0000}"/>
    <cellStyle name="Note 17 16" xfId="19673" xr:uid="{00000000-0005-0000-0000-0000DC4C0000}"/>
    <cellStyle name="Note 17 17" xfId="19674" xr:uid="{00000000-0005-0000-0000-0000DD4C0000}"/>
    <cellStyle name="Note 17 18" xfId="19675" xr:uid="{00000000-0005-0000-0000-0000DE4C0000}"/>
    <cellStyle name="Note 17 2" xfId="19676" xr:uid="{00000000-0005-0000-0000-0000DF4C0000}"/>
    <cellStyle name="Note 17 3" xfId="19677" xr:uid="{00000000-0005-0000-0000-0000E04C0000}"/>
    <cellStyle name="Note 17 4" xfId="19678" xr:uid="{00000000-0005-0000-0000-0000E14C0000}"/>
    <cellStyle name="Note 17 5" xfId="19679" xr:uid="{00000000-0005-0000-0000-0000E24C0000}"/>
    <cellStyle name="Note 17 6" xfId="19680" xr:uid="{00000000-0005-0000-0000-0000E34C0000}"/>
    <cellStyle name="Note 17 7" xfId="19681" xr:uid="{00000000-0005-0000-0000-0000E44C0000}"/>
    <cellStyle name="Note 17 8" xfId="19682" xr:uid="{00000000-0005-0000-0000-0000E54C0000}"/>
    <cellStyle name="Note 17 9" xfId="19683" xr:uid="{00000000-0005-0000-0000-0000E64C0000}"/>
    <cellStyle name="Note 18" xfId="19684" xr:uid="{00000000-0005-0000-0000-0000E74C0000}"/>
    <cellStyle name="Note 18 10" xfId="19685" xr:uid="{00000000-0005-0000-0000-0000E84C0000}"/>
    <cellStyle name="Note 18 11" xfId="19686" xr:uid="{00000000-0005-0000-0000-0000E94C0000}"/>
    <cellStyle name="Note 18 12" xfId="19687" xr:uid="{00000000-0005-0000-0000-0000EA4C0000}"/>
    <cellStyle name="Note 18 13" xfId="19688" xr:uid="{00000000-0005-0000-0000-0000EB4C0000}"/>
    <cellStyle name="Note 18 14" xfId="19689" xr:uid="{00000000-0005-0000-0000-0000EC4C0000}"/>
    <cellStyle name="Note 18 15" xfId="19690" xr:uid="{00000000-0005-0000-0000-0000ED4C0000}"/>
    <cellStyle name="Note 18 16" xfId="19691" xr:uid="{00000000-0005-0000-0000-0000EE4C0000}"/>
    <cellStyle name="Note 18 17" xfId="19692" xr:uid="{00000000-0005-0000-0000-0000EF4C0000}"/>
    <cellStyle name="Note 18 18" xfId="19693" xr:uid="{00000000-0005-0000-0000-0000F04C0000}"/>
    <cellStyle name="Note 18 2" xfId="19694" xr:uid="{00000000-0005-0000-0000-0000F14C0000}"/>
    <cellStyle name="Note 18 3" xfId="19695" xr:uid="{00000000-0005-0000-0000-0000F24C0000}"/>
    <cellStyle name="Note 18 4" xfId="19696" xr:uid="{00000000-0005-0000-0000-0000F34C0000}"/>
    <cellStyle name="Note 18 5" xfId="19697" xr:uid="{00000000-0005-0000-0000-0000F44C0000}"/>
    <cellStyle name="Note 18 6" xfId="19698" xr:uid="{00000000-0005-0000-0000-0000F54C0000}"/>
    <cellStyle name="Note 18 7" xfId="19699" xr:uid="{00000000-0005-0000-0000-0000F64C0000}"/>
    <cellStyle name="Note 18 8" xfId="19700" xr:uid="{00000000-0005-0000-0000-0000F74C0000}"/>
    <cellStyle name="Note 18 9" xfId="19701" xr:uid="{00000000-0005-0000-0000-0000F84C0000}"/>
    <cellStyle name="Note 19" xfId="19702" xr:uid="{00000000-0005-0000-0000-0000F94C0000}"/>
    <cellStyle name="Note 19 10" xfId="19703" xr:uid="{00000000-0005-0000-0000-0000FA4C0000}"/>
    <cellStyle name="Note 19 11" xfId="19704" xr:uid="{00000000-0005-0000-0000-0000FB4C0000}"/>
    <cellStyle name="Note 19 12" xfId="19705" xr:uid="{00000000-0005-0000-0000-0000FC4C0000}"/>
    <cellStyle name="Note 19 13" xfId="19706" xr:uid="{00000000-0005-0000-0000-0000FD4C0000}"/>
    <cellStyle name="Note 19 14" xfId="19707" xr:uid="{00000000-0005-0000-0000-0000FE4C0000}"/>
    <cellStyle name="Note 19 15" xfId="19708" xr:uid="{00000000-0005-0000-0000-0000FF4C0000}"/>
    <cellStyle name="Note 19 16" xfId="19709" xr:uid="{00000000-0005-0000-0000-0000004D0000}"/>
    <cellStyle name="Note 19 17" xfId="19710" xr:uid="{00000000-0005-0000-0000-0000014D0000}"/>
    <cellStyle name="Note 19 18" xfId="19711" xr:uid="{00000000-0005-0000-0000-0000024D0000}"/>
    <cellStyle name="Note 19 2" xfId="19712" xr:uid="{00000000-0005-0000-0000-0000034D0000}"/>
    <cellStyle name="Note 19 3" xfId="19713" xr:uid="{00000000-0005-0000-0000-0000044D0000}"/>
    <cellStyle name="Note 19 4" xfId="19714" xr:uid="{00000000-0005-0000-0000-0000054D0000}"/>
    <cellStyle name="Note 19 5" xfId="19715" xr:uid="{00000000-0005-0000-0000-0000064D0000}"/>
    <cellStyle name="Note 19 6" xfId="19716" xr:uid="{00000000-0005-0000-0000-0000074D0000}"/>
    <cellStyle name="Note 19 7" xfId="19717" xr:uid="{00000000-0005-0000-0000-0000084D0000}"/>
    <cellStyle name="Note 19 8" xfId="19718" xr:uid="{00000000-0005-0000-0000-0000094D0000}"/>
    <cellStyle name="Note 19 9" xfId="19719" xr:uid="{00000000-0005-0000-0000-00000A4D0000}"/>
    <cellStyle name="Note 2" xfId="19720" xr:uid="{00000000-0005-0000-0000-00000B4D0000}"/>
    <cellStyle name="Note 2 10" xfId="19721" xr:uid="{00000000-0005-0000-0000-00000C4D0000}"/>
    <cellStyle name="Note 2 11" xfId="19722" xr:uid="{00000000-0005-0000-0000-00000D4D0000}"/>
    <cellStyle name="Note 2 12" xfId="19723" xr:uid="{00000000-0005-0000-0000-00000E4D0000}"/>
    <cellStyle name="Note 2 13" xfId="19724" xr:uid="{00000000-0005-0000-0000-00000F4D0000}"/>
    <cellStyle name="Note 2 14" xfId="19725" xr:uid="{00000000-0005-0000-0000-0000104D0000}"/>
    <cellStyle name="Note 2 15" xfId="19726" xr:uid="{00000000-0005-0000-0000-0000114D0000}"/>
    <cellStyle name="Note 2 16" xfId="19727" xr:uid="{00000000-0005-0000-0000-0000124D0000}"/>
    <cellStyle name="Note 2 17" xfId="19728" xr:uid="{00000000-0005-0000-0000-0000134D0000}"/>
    <cellStyle name="Note 2 18" xfId="19729" xr:uid="{00000000-0005-0000-0000-0000144D0000}"/>
    <cellStyle name="Note 2 19" xfId="19730" xr:uid="{00000000-0005-0000-0000-0000154D0000}"/>
    <cellStyle name="Note 2 2" xfId="19731" xr:uid="{00000000-0005-0000-0000-0000164D0000}"/>
    <cellStyle name="Note 2 20" xfId="19732" xr:uid="{00000000-0005-0000-0000-0000174D0000}"/>
    <cellStyle name="Note 2 21" xfId="19733" xr:uid="{00000000-0005-0000-0000-0000184D0000}"/>
    <cellStyle name="Note 2 3" xfId="19734" xr:uid="{00000000-0005-0000-0000-0000194D0000}"/>
    <cellStyle name="Note 2 4" xfId="19735" xr:uid="{00000000-0005-0000-0000-00001A4D0000}"/>
    <cellStyle name="Note 2 5" xfId="19736" xr:uid="{00000000-0005-0000-0000-00001B4D0000}"/>
    <cellStyle name="Note 2 6" xfId="19737" xr:uid="{00000000-0005-0000-0000-00001C4D0000}"/>
    <cellStyle name="Note 2 7" xfId="19738" xr:uid="{00000000-0005-0000-0000-00001D4D0000}"/>
    <cellStyle name="Note 2 8" xfId="19739" xr:uid="{00000000-0005-0000-0000-00001E4D0000}"/>
    <cellStyle name="Note 2 9" xfId="19740" xr:uid="{00000000-0005-0000-0000-00001F4D0000}"/>
    <cellStyle name="Note 20" xfId="19741" xr:uid="{00000000-0005-0000-0000-0000204D0000}"/>
    <cellStyle name="Note 20 10" xfId="19742" xr:uid="{00000000-0005-0000-0000-0000214D0000}"/>
    <cellStyle name="Note 20 11" xfId="19743" xr:uid="{00000000-0005-0000-0000-0000224D0000}"/>
    <cellStyle name="Note 20 12" xfId="19744" xr:uid="{00000000-0005-0000-0000-0000234D0000}"/>
    <cellStyle name="Note 20 13" xfId="19745" xr:uid="{00000000-0005-0000-0000-0000244D0000}"/>
    <cellStyle name="Note 20 14" xfId="19746" xr:uid="{00000000-0005-0000-0000-0000254D0000}"/>
    <cellStyle name="Note 20 15" xfId="19747" xr:uid="{00000000-0005-0000-0000-0000264D0000}"/>
    <cellStyle name="Note 20 16" xfId="19748" xr:uid="{00000000-0005-0000-0000-0000274D0000}"/>
    <cellStyle name="Note 20 17" xfId="19749" xr:uid="{00000000-0005-0000-0000-0000284D0000}"/>
    <cellStyle name="Note 20 18" xfId="19750" xr:uid="{00000000-0005-0000-0000-0000294D0000}"/>
    <cellStyle name="Note 20 2" xfId="19751" xr:uid="{00000000-0005-0000-0000-00002A4D0000}"/>
    <cellStyle name="Note 20 3" xfId="19752" xr:uid="{00000000-0005-0000-0000-00002B4D0000}"/>
    <cellStyle name="Note 20 4" xfId="19753" xr:uid="{00000000-0005-0000-0000-00002C4D0000}"/>
    <cellStyle name="Note 20 5" xfId="19754" xr:uid="{00000000-0005-0000-0000-00002D4D0000}"/>
    <cellStyle name="Note 20 6" xfId="19755" xr:uid="{00000000-0005-0000-0000-00002E4D0000}"/>
    <cellStyle name="Note 20 7" xfId="19756" xr:uid="{00000000-0005-0000-0000-00002F4D0000}"/>
    <cellStyle name="Note 20 8" xfId="19757" xr:uid="{00000000-0005-0000-0000-0000304D0000}"/>
    <cellStyle name="Note 20 9" xfId="19758" xr:uid="{00000000-0005-0000-0000-0000314D0000}"/>
    <cellStyle name="Note 21" xfId="19759" xr:uid="{00000000-0005-0000-0000-0000324D0000}"/>
    <cellStyle name="Note 21 10" xfId="19760" xr:uid="{00000000-0005-0000-0000-0000334D0000}"/>
    <cellStyle name="Note 21 11" xfId="19761" xr:uid="{00000000-0005-0000-0000-0000344D0000}"/>
    <cellStyle name="Note 21 12" xfId="19762" xr:uid="{00000000-0005-0000-0000-0000354D0000}"/>
    <cellStyle name="Note 21 13" xfId="19763" xr:uid="{00000000-0005-0000-0000-0000364D0000}"/>
    <cellStyle name="Note 21 14" xfId="19764" xr:uid="{00000000-0005-0000-0000-0000374D0000}"/>
    <cellStyle name="Note 21 15" xfId="19765" xr:uid="{00000000-0005-0000-0000-0000384D0000}"/>
    <cellStyle name="Note 21 16" xfId="19766" xr:uid="{00000000-0005-0000-0000-0000394D0000}"/>
    <cellStyle name="Note 21 17" xfId="19767" xr:uid="{00000000-0005-0000-0000-00003A4D0000}"/>
    <cellStyle name="Note 21 18" xfId="19768" xr:uid="{00000000-0005-0000-0000-00003B4D0000}"/>
    <cellStyle name="Note 21 2" xfId="19769" xr:uid="{00000000-0005-0000-0000-00003C4D0000}"/>
    <cellStyle name="Note 21 3" xfId="19770" xr:uid="{00000000-0005-0000-0000-00003D4D0000}"/>
    <cellStyle name="Note 21 4" xfId="19771" xr:uid="{00000000-0005-0000-0000-00003E4D0000}"/>
    <cellStyle name="Note 21 5" xfId="19772" xr:uid="{00000000-0005-0000-0000-00003F4D0000}"/>
    <cellStyle name="Note 21 6" xfId="19773" xr:uid="{00000000-0005-0000-0000-0000404D0000}"/>
    <cellStyle name="Note 21 7" xfId="19774" xr:uid="{00000000-0005-0000-0000-0000414D0000}"/>
    <cellStyle name="Note 21 8" xfId="19775" xr:uid="{00000000-0005-0000-0000-0000424D0000}"/>
    <cellStyle name="Note 21 9" xfId="19776" xr:uid="{00000000-0005-0000-0000-0000434D0000}"/>
    <cellStyle name="Note 22" xfId="19777" xr:uid="{00000000-0005-0000-0000-0000444D0000}"/>
    <cellStyle name="Note 22 10" xfId="19778" xr:uid="{00000000-0005-0000-0000-0000454D0000}"/>
    <cellStyle name="Note 22 11" xfId="19779" xr:uid="{00000000-0005-0000-0000-0000464D0000}"/>
    <cellStyle name="Note 22 12" xfId="19780" xr:uid="{00000000-0005-0000-0000-0000474D0000}"/>
    <cellStyle name="Note 22 13" xfId="19781" xr:uid="{00000000-0005-0000-0000-0000484D0000}"/>
    <cellStyle name="Note 22 14" xfId="19782" xr:uid="{00000000-0005-0000-0000-0000494D0000}"/>
    <cellStyle name="Note 22 15" xfId="19783" xr:uid="{00000000-0005-0000-0000-00004A4D0000}"/>
    <cellStyle name="Note 22 16" xfId="19784" xr:uid="{00000000-0005-0000-0000-00004B4D0000}"/>
    <cellStyle name="Note 22 17" xfId="19785" xr:uid="{00000000-0005-0000-0000-00004C4D0000}"/>
    <cellStyle name="Note 22 18" xfId="19786" xr:uid="{00000000-0005-0000-0000-00004D4D0000}"/>
    <cellStyle name="Note 22 2" xfId="19787" xr:uid="{00000000-0005-0000-0000-00004E4D0000}"/>
    <cellStyle name="Note 22 3" xfId="19788" xr:uid="{00000000-0005-0000-0000-00004F4D0000}"/>
    <cellStyle name="Note 22 4" xfId="19789" xr:uid="{00000000-0005-0000-0000-0000504D0000}"/>
    <cellStyle name="Note 22 5" xfId="19790" xr:uid="{00000000-0005-0000-0000-0000514D0000}"/>
    <cellStyle name="Note 22 6" xfId="19791" xr:uid="{00000000-0005-0000-0000-0000524D0000}"/>
    <cellStyle name="Note 22 7" xfId="19792" xr:uid="{00000000-0005-0000-0000-0000534D0000}"/>
    <cellStyle name="Note 22 8" xfId="19793" xr:uid="{00000000-0005-0000-0000-0000544D0000}"/>
    <cellStyle name="Note 22 9" xfId="19794" xr:uid="{00000000-0005-0000-0000-0000554D0000}"/>
    <cellStyle name="Note 23" xfId="19795" xr:uid="{00000000-0005-0000-0000-0000564D0000}"/>
    <cellStyle name="Note 23 10" xfId="19796" xr:uid="{00000000-0005-0000-0000-0000574D0000}"/>
    <cellStyle name="Note 23 11" xfId="19797" xr:uid="{00000000-0005-0000-0000-0000584D0000}"/>
    <cellStyle name="Note 23 12" xfId="19798" xr:uid="{00000000-0005-0000-0000-0000594D0000}"/>
    <cellStyle name="Note 23 13" xfId="19799" xr:uid="{00000000-0005-0000-0000-00005A4D0000}"/>
    <cellStyle name="Note 23 14" xfId="19800" xr:uid="{00000000-0005-0000-0000-00005B4D0000}"/>
    <cellStyle name="Note 23 15" xfId="19801" xr:uid="{00000000-0005-0000-0000-00005C4D0000}"/>
    <cellStyle name="Note 23 16" xfId="19802" xr:uid="{00000000-0005-0000-0000-00005D4D0000}"/>
    <cellStyle name="Note 23 17" xfId="19803" xr:uid="{00000000-0005-0000-0000-00005E4D0000}"/>
    <cellStyle name="Note 23 18" xfId="19804" xr:uid="{00000000-0005-0000-0000-00005F4D0000}"/>
    <cellStyle name="Note 23 2" xfId="19805" xr:uid="{00000000-0005-0000-0000-0000604D0000}"/>
    <cellStyle name="Note 23 3" xfId="19806" xr:uid="{00000000-0005-0000-0000-0000614D0000}"/>
    <cellStyle name="Note 23 4" xfId="19807" xr:uid="{00000000-0005-0000-0000-0000624D0000}"/>
    <cellStyle name="Note 23 5" xfId="19808" xr:uid="{00000000-0005-0000-0000-0000634D0000}"/>
    <cellStyle name="Note 23 6" xfId="19809" xr:uid="{00000000-0005-0000-0000-0000644D0000}"/>
    <cellStyle name="Note 23 7" xfId="19810" xr:uid="{00000000-0005-0000-0000-0000654D0000}"/>
    <cellStyle name="Note 23 8" xfId="19811" xr:uid="{00000000-0005-0000-0000-0000664D0000}"/>
    <cellStyle name="Note 23 9" xfId="19812" xr:uid="{00000000-0005-0000-0000-0000674D0000}"/>
    <cellStyle name="Note 24" xfId="19813" xr:uid="{00000000-0005-0000-0000-0000684D0000}"/>
    <cellStyle name="Note 24 10" xfId="19814" xr:uid="{00000000-0005-0000-0000-0000694D0000}"/>
    <cellStyle name="Note 24 11" xfId="19815" xr:uid="{00000000-0005-0000-0000-00006A4D0000}"/>
    <cellStyle name="Note 24 12" xfId="19816" xr:uid="{00000000-0005-0000-0000-00006B4D0000}"/>
    <cellStyle name="Note 24 13" xfId="19817" xr:uid="{00000000-0005-0000-0000-00006C4D0000}"/>
    <cellStyle name="Note 24 14" xfId="19818" xr:uid="{00000000-0005-0000-0000-00006D4D0000}"/>
    <cellStyle name="Note 24 15" xfId="19819" xr:uid="{00000000-0005-0000-0000-00006E4D0000}"/>
    <cellStyle name="Note 24 16" xfId="19820" xr:uid="{00000000-0005-0000-0000-00006F4D0000}"/>
    <cellStyle name="Note 24 17" xfId="19821" xr:uid="{00000000-0005-0000-0000-0000704D0000}"/>
    <cellStyle name="Note 24 18" xfId="19822" xr:uid="{00000000-0005-0000-0000-0000714D0000}"/>
    <cellStyle name="Note 24 2" xfId="19823" xr:uid="{00000000-0005-0000-0000-0000724D0000}"/>
    <cellStyle name="Note 24 3" xfId="19824" xr:uid="{00000000-0005-0000-0000-0000734D0000}"/>
    <cellStyle name="Note 24 4" xfId="19825" xr:uid="{00000000-0005-0000-0000-0000744D0000}"/>
    <cellStyle name="Note 24 5" xfId="19826" xr:uid="{00000000-0005-0000-0000-0000754D0000}"/>
    <cellStyle name="Note 24 6" xfId="19827" xr:uid="{00000000-0005-0000-0000-0000764D0000}"/>
    <cellStyle name="Note 24 7" xfId="19828" xr:uid="{00000000-0005-0000-0000-0000774D0000}"/>
    <cellStyle name="Note 24 8" xfId="19829" xr:uid="{00000000-0005-0000-0000-0000784D0000}"/>
    <cellStyle name="Note 24 9" xfId="19830" xr:uid="{00000000-0005-0000-0000-0000794D0000}"/>
    <cellStyle name="Note 25" xfId="19831" xr:uid="{00000000-0005-0000-0000-00007A4D0000}"/>
    <cellStyle name="Note 25 10" xfId="19832" xr:uid="{00000000-0005-0000-0000-00007B4D0000}"/>
    <cellStyle name="Note 25 11" xfId="19833" xr:uid="{00000000-0005-0000-0000-00007C4D0000}"/>
    <cellStyle name="Note 25 12" xfId="19834" xr:uid="{00000000-0005-0000-0000-00007D4D0000}"/>
    <cellStyle name="Note 25 13" xfId="19835" xr:uid="{00000000-0005-0000-0000-00007E4D0000}"/>
    <cellStyle name="Note 25 14" xfId="19836" xr:uid="{00000000-0005-0000-0000-00007F4D0000}"/>
    <cellStyle name="Note 25 15" xfId="19837" xr:uid="{00000000-0005-0000-0000-0000804D0000}"/>
    <cellStyle name="Note 25 16" xfId="19838" xr:uid="{00000000-0005-0000-0000-0000814D0000}"/>
    <cellStyle name="Note 25 17" xfId="19839" xr:uid="{00000000-0005-0000-0000-0000824D0000}"/>
    <cellStyle name="Note 25 18" xfId="19840" xr:uid="{00000000-0005-0000-0000-0000834D0000}"/>
    <cellStyle name="Note 25 2" xfId="19841" xr:uid="{00000000-0005-0000-0000-0000844D0000}"/>
    <cellStyle name="Note 25 3" xfId="19842" xr:uid="{00000000-0005-0000-0000-0000854D0000}"/>
    <cellStyle name="Note 25 4" xfId="19843" xr:uid="{00000000-0005-0000-0000-0000864D0000}"/>
    <cellStyle name="Note 25 5" xfId="19844" xr:uid="{00000000-0005-0000-0000-0000874D0000}"/>
    <cellStyle name="Note 25 6" xfId="19845" xr:uid="{00000000-0005-0000-0000-0000884D0000}"/>
    <cellStyle name="Note 25 7" xfId="19846" xr:uid="{00000000-0005-0000-0000-0000894D0000}"/>
    <cellStyle name="Note 25 8" xfId="19847" xr:uid="{00000000-0005-0000-0000-00008A4D0000}"/>
    <cellStyle name="Note 25 9" xfId="19848" xr:uid="{00000000-0005-0000-0000-00008B4D0000}"/>
    <cellStyle name="Note 26" xfId="19849" xr:uid="{00000000-0005-0000-0000-00008C4D0000}"/>
    <cellStyle name="Note 26 10" xfId="19850" xr:uid="{00000000-0005-0000-0000-00008D4D0000}"/>
    <cellStyle name="Note 26 11" xfId="19851" xr:uid="{00000000-0005-0000-0000-00008E4D0000}"/>
    <cellStyle name="Note 26 12" xfId="19852" xr:uid="{00000000-0005-0000-0000-00008F4D0000}"/>
    <cellStyle name="Note 26 13" xfId="19853" xr:uid="{00000000-0005-0000-0000-0000904D0000}"/>
    <cellStyle name="Note 26 14" xfId="19854" xr:uid="{00000000-0005-0000-0000-0000914D0000}"/>
    <cellStyle name="Note 26 15" xfId="19855" xr:uid="{00000000-0005-0000-0000-0000924D0000}"/>
    <cellStyle name="Note 26 16" xfId="19856" xr:uid="{00000000-0005-0000-0000-0000934D0000}"/>
    <cellStyle name="Note 26 17" xfId="19857" xr:uid="{00000000-0005-0000-0000-0000944D0000}"/>
    <cellStyle name="Note 26 18" xfId="19858" xr:uid="{00000000-0005-0000-0000-0000954D0000}"/>
    <cellStyle name="Note 26 2" xfId="19859" xr:uid="{00000000-0005-0000-0000-0000964D0000}"/>
    <cellStyle name="Note 26 3" xfId="19860" xr:uid="{00000000-0005-0000-0000-0000974D0000}"/>
    <cellStyle name="Note 26 4" xfId="19861" xr:uid="{00000000-0005-0000-0000-0000984D0000}"/>
    <cellStyle name="Note 26 5" xfId="19862" xr:uid="{00000000-0005-0000-0000-0000994D0000}"/>
    <cellStyle name="Note 26 6" xfId="19863" xr:uid="{00000000-0005-0000-0000-00009A4D0000}"/>
    <cellStyle name="Note 26 7" xfId="19864" xr:uid="{00000000-0005-0000-0000-00009B4D0000}"/>
    <cellStyle name="Note 26 8" xfId="19865" xr:uid="{00000000-0005-0000-0000-00009C4D0000}"/>
    <cellStyle name="Note 26 9" xfId="19866" xr:uid="{00000000-0005-0000-0000-00009D4D0000}"/>
    <cellStyle name="Note 27" xfId="19867" xr:uid="{00000000-0005-0000-0000-00009E4D0000}"/>
    <cellStyle name="Note 27 10" xfId="19868" xr:uid="{00000000-0005-0000-0000-00009F4D0000}"/>
    <cellStyle name="Note 27 11" xfId="19869" xr:uid="{00000000-0005-0000-0000-0000A04D0000}"/>
    <cellStyle name="Note 27 12" xfId="19870" xr:uid="{00000000-0005-0000-0000-0000A14D0000}"/>
    <cellStyle name="Note 27 13" xfId="19871" xr:uid="{00000000-0005-0000-0000-0000A24D0000}"/>
    <cellStyle name="Note 27 14" xfId="19872" xr:uid="{00000000-0005-0000-0000-0000A34D0000}"/>
    <cellStyle name="Note 27 15" xfId="19873" xr:uid="{00000000-0005-0000-0000-0000A44D0000}"/>
    <cellStyle name="Note 27 16" xfId="19874" xr:uid="{00000000-0005-0000-0000-0000A54D0000}"/>
    <cellStyle name="Note 27 17" xfId="19875" xr:uid="{00000000-0005-0000-0000-0000A64D0000}"/>
    <cellStyle name="Note 27 18" xfId="19876" xr:uid="{00000000-0005-0000-0000-0000A74D0000}"/>
    <cellStyle name="Note 27 2" xfId="19877" xr:uid="{00000000-0005-0000-0000-0000A84D0000}"/>
    <cellStyle name="Note 27 3" xfId="19878" xr:uid="{00000000-0005-0000-0000-0000A94D0000}"/>
    <cellStyle name="Note 27 4" xfId="19879" xr:uid="{00000000-0005-0000-0000-0000AA4D0000}"/>
    <cellStyle name="Note 27 5" xfId="19880" xr:uid="{00000000-0005-0000-0000-0000AB4D0000}"/>
    <cellStyle name="Note 27 6" xfId="19881" xr:uid="{00000000-0005-0000-0000-0000AC4D0000}"/>
    <cellStyle name="Note 27 7" xfId="19882" xr:uid="{00000000-0005-0000-0000-0000AD4D0000}"/>
    <cellStyle name="Note 27 8" xfId="19883" xr:uid="{00000000-0005-0000-0000-0000AE4D0000}"/>
    <cellStyle name="Note 27 9" xfId="19884" xr:uid="{00000000-0005-0000-0000-0000AF4D0000}"/>
    <cellStyle name="Note 28" xfId="19885" xr:uid="{00000000-0005-0000-0000-0000B04D0000}"/>
    <cellStyle name="Note 28 10" xfId="19886" xr:uid="{00000000-0005-0000-0000-0000B14D0000}"/>
    <cellStyle name="Note 28 11" xfId="19887" xr:uid="{00000000-0005-0000-0000-0000B24D0000}"/>
    <cellStyle name="Note 28 12" xfId="19888" xr:uid="{00000000-0005-0000-0000-0000B34D0000}"/>
    <cellStyle name="Note 28 13" xfId="19889" xr:uid="{00000000-0005-0000-0000-0000B44D0000}"/>
    <cellStyle name="Note 28 14" xfId="19890" xr:uid="{00000000-0005-0000-0000-0000B54D0000}"/>
    <cellStyle name="Note 28 15" xfId="19891" xr:uid="{00000000-0005-0000-0000-0000B64D0000}"/>
    <cellStyle name="Note 28 16" xfId="19892" xr:uid="{00000000-0005-0000-0000-0000B74D0000}"/>
    <cellStyle name="Note 28 17" xfId="19893" xr:uid="{00000000-0005-0000-0000-0000B84D0000}"/>
    <cellStyle name="Note 28 18" xfId="19894" xr:uid="{00000000-0005-0000-0000-0000B94D0000}"/>
    <cellStyle name="Note 28 2" xfId="19895" xr:uid="{00000000-0005-0000-0000-0000BA4D0000}"/>
    <cellStyle name="Note 28 3" xfId="19896" xr:uid="{00000000-0005-0000-0000-0000BB4D0000}"/>
    <cellStyle name="Note 28 4" xfId="19897" xr:uid="{00000000-0005-0000-0000-0000BC4D0000}"/>
    <cellStyle name="Note 28 5" xfId="19898" xr:uid="{00000000-0005-0000-0000-0000BD4D0000}"/>
    <cellStyle name="Note 28 6" xfId="19899" xr:uid="{00000000-0005-0000-0000-0000BE4D0000}"/>
    <cellStyle name="Note 28 7" xfId="19900" xr:uid="{00000000-0005-0000-0000-0000BF4D0000}"/>
    <cellStyle name="Note 28 8" xfId="19901" xr:uid="{00000000-0005-0000-0000-0000C04D0000}"/>
    <cellStyle name="Note 28 9" xfId="19902" xr:uid="{00000000-0005-0000-0000-0000C14D0000}"/>
    <cellStyle name="Note 29" xfId="19903" xr:uid="{00000000-0005-0000-0000-0000C24D0000}"/>
    <cellStyle name="Note 29 10" xfId="19904" xr:uid="{00000000-0005-0000-0000-0000C34D0000}"/>
    <cellStyle name="Note 29 11" xfId="19905" xr:uid="{00000000-0005-0000-0000-0000C44D0000}"/>
    <cellStyle name="Note 29 12" xfId="19906" xr:uid="{00000000-0005-0000-0000-0000C54D0000}"/>
    <cellStyle name="Note 29 13" xfId="19907" xr:uid="{00000000-0005-0000-0000-0000C64D0000}"/>
    <cellStyle name="Note 29 14" xfId="19908" xr:uid="{00000000-0005-0000-0000-0000C74D0000}"/>
    <cellStyle name="Note 29 15" xfId="19909" xr:uid="{00000000-0005-0000-0000-0000C84D0000}"/>
    <cellStyle name="Note 29 16" xfId="19910" xr:uid="{00000000-0005-0000-0000-0000C94D0000}"/>
    <cellStyle name="Note 29 17" xfId="19911" xr:uid="{00000000-0005-0000-0000-0000CA4D0000}"/>
    <cellStyle name="Note 29 18" xfId="19912" xr:uid="{00000000-0005-0000-0000-0000CB4D0000}"/>
    <cellStyle name="Note 29 2" xfId="19913" xr:uid="{00000000-0005-0000-0000-0000CC4D0000}"/>
    <cellStyle name="Note 29 3" xfId="19914" xr:uid="{00000000-0005-0000-0000-0000CD4D0000}"/>
    <cellStyle name="Note 29 4" xfId="19915" xr:uid="{00000000-0005-0000-0000-0000CE4D0000}"/>
    <cellStyle name="Note 29 5" xfId="19916" xr:uid="{00000000-0005-0000-0000-0000CF4D0000}"/>
    <cellStyle name="Note 29 6" xfId="19917" xr:uid="{00000000-0005-0000-0000-0000D04D0000}"/>
    <cellStyle name="Note 29 7" xfId="19918" xr:uid="{00000000-0005-0000-0000-0000D14D0000}"/>
    <cellStyle name="Note 29 8" xfId="19919" xr:uid="{00000000-0005-0000-0000-0000D24D0000}"/>
    <cellStyle name="Note 29 9" xfId="19920" xr:uid="{00000000-0005-0000-0000-0000D34D0000}"/>
    <cellStyle name="Note 3" xfId="19921" xr:uid="{00000000-0005-0000-0000-0000D44D0000}"/>
    <cellStyle name="Note 3 10" xfId="19922" xr:uid="{00000000-0005-0000-0000-0000D54D0000}"/>
    <cellStyle name="Note 3 11" xfId="19923" xr:uid="{00000000-0005-0000-0000-0000D64D0000}"/>
    <cellStyle name="Note 3 12" xfId="19924" xr:uid="{00000000-0005-0000-0000-0000D74D0000}"/>
    <cellStyle name="Note 3 13" xfId="19925" xr:uid="{00000000-0005-0000-0000-0000D84D0000}"/>
    <cellStyle name="Note 3 14" xfId="19926" xr:uid="{00000000-0005-0000-0000-0000D94D0000}"/>
    <cellStyle name="Note 3 15" xfId="19927" xr:uid="{00000000-0005-0000-0000-0000DA4D0000}"/>
    <cellStyle name="Note 3 16" xfId="19928" xr:uid="{00000000-0005-0000-0000-0000DB4D0000}"/>
    <cellStyle name="Note 3 17" xfId="19929" xr:uid="{00000000-0005-0000-0000-0000DC4D0000}"/>
    <cellStyle name="Note 3 18" xfId="19930" xr:uid="{00000000-0005-0000-0000-0000DD4D0000}"/>
    <cellStyle name="Note 3 2" xfId="19931" xr:uid="{00000000-0005-0000-0000-0000DE4D0000}"/>
    <cellStyle name="Note 3 3" xfId="19932" xr:uid="{00000000-0005-0000-0000-0000DF4D0000}"/>
    <cellStyle name="Note 3 4" xfId="19933" xr:uid="{00000000-0005-0000-0000-0000E04D0000}"/>
    <cellStyle name="Note 3 5" xfId="19934" xr:uid="{00000000-0005-0000-0000-0000E14D0000}"/>
    <cellStyle name="Note 3 6" xfId="19935" xr:uid="{00000000-0005-0000-0000-0000E24D0000}"/>
    <cellStyle name="Note 3 7" xfId="19936" xr:uid="{00000000-0005-0000-0000-0000E34D0000}"/>
    <cellStyle name="Note 3 8" xfId="19937" xr:uid="{00000000-0005-0000-0000-0000E44D0000}"/>
    <cellStyle name="Note 3 9" xfId="19938" xr:uid="{00000000-0005-0000-0000-0000E54D0000}"/>
    <cellStyle name="Note 4" xfId="19939" xr:uid="{00000000-0005-0000-0000-0000E64D0000}"/>
    <cellStyle name="Note 4 10" xfId="19940" xr:uid="{00000000-0005-0000-0000-0000E74D0000}"/>
    <cellStyle name="Note 4 11" xfId="19941" xr:uid="{00000000-0005-0000-0000-0000E84D0000}"/>
    <cellStyle name="Note 4 12" xfId="19942" xr:uid="{00000000-0005-0000-0000-0000E94D0000}"/>
    <cellStyle name="Note 4 13" xfId="19943" xr:uid="{00000000-0005-0000-0000-0000EA4D0000}"/>
    <cellStyle name="Note 4 14" xfId="19944" xr:uid="{00000000-0005-0000-0000-0000EB4D0000}"/>
    <cellStyle name="Note 4 15" xfId="19945" xr:uid="{00000000-0005-0000-0000-0000EC4D0000}"/>
    <cellStyle name="Note 4 16" xfId="19946" xr:uid="{00000000-0005-0000-0000-0000ED4D0000}"/>
    <cellStyle name="Note 4 17" xfId="19947" xr:uid="{00000000-0005-0000-0000-0000EE4D0000}"/>
    <cellStyle name="Note 4 18" xfId="19948" xr:uid="{00000000-0005-0000-0000-0000EF4D0000}"/>
    <cellStyle name="Note 4 2" xfId="19949" xr:uid="{00000000-0005-0000-0000-0000F04D0000}"/>
    <cellStyle name="Note 4 3" xfId="19950" xr:uid="{00000000-0005-0000-0000-0000F14D0000}"/>
    <cellStyle name="Note 4 4" xfId="19951" xr:uid="{00000000-0005-0000-0000-0000F24D0000}"/>
    <cellStyle name="Note 4 5" xfId="19952" xr:uid="{00000000-0005-0000-0000-0000F34D0000}"/>
    <cellStyle name="Note 4 6" xfId="19953" xr:uid="{00000000-0005-0000-0000-0000F44D0000}"/>
    <cellStyle name="Note 4 7" xfId="19954" xr:uid="{00000000-0005-0000-0000-0000F54D0000}"/>
    <cellStyle name="Note 4 8" xfId="19955" xr:uid="{00000000-0005-0000-0000-0000F64D0000}"/>
    <cellStyle name="Note 4 9" xfId="19956" xr:uid="{00000000-0005-0000-0000-0000F74D0000}"/>
    <cellStyle name="Note 5" xfId="19957" xr:uid="{00000000-0005-0000-0000-0000F84D0000}"/>
    <cellStyle name="Note 5 10" xfId="19958" xr:uid="{00000000-0005-0000-0000-0000F94D0000}"/>
    <cellStyle name="Note 5 11" xfId="19959" xr:uid="{00000000-0005-0000-0000-0000FA4D0000}"/>
    <cellStyle name="Note 5 12" xfId="19960" xr:uid="{00000000-0005-0000-0000-0000FB4D0000}"/>
    <cellStyle name="Note 5 13" xfId="19961" xr:uid="{00000000-0005-0000-0000-0000FC4D0000}"/>
    <cellStyle name="Note 5 14" xfId="19962" xr:uid="{00000000-0005-0000-0000-0000FD4D0000}"/>
    <cellStyle name="Note 5 15" xfId="19963" xr:uid="{00000000-0005-0000-0000-0000FE4D0000}"/>
    <cellStyle name="Note 5 16" xfId="19964" xr:uid="{00000000-0005-0000-0000-0000FF4D0000}"/>
    <cellStyle name="Note 5 17" xfId="19965" xr:uid="{00000000-0005-0000-0000-0000004E0000}"/>
    <cellStyle name="Note 5 18" xfId="19966" xr:uid="{00000000-0005-0000-0000-0000014E0000}"/>
    <cellStyle name="Note 5 2" xfId="19967" xr:uid="{00000000-0005-0000-0000-0000024E0000}"/>
    <cellStyle name="Note 5 3" xfId="19968" xr:uid="{00000000-0005-0000-0000-0000034E0000}"/>
    <cellStyle name="Note 5 4" xfId="19969" xr:uid="{00000000-0005-0000-0000-0000044E0000}"/>
    <cellStyle name="Note 5 5" xfId="19970" xr:uid="{00000000-0005-0000-0000-0000054E0000}"/>
    <cellStyle name="Note 5 6" xfId="19971" xr:uid="{00000000-0005-0000-0000-0000064E0000}"/>
    <cellStyle name="Note 5 7" xfId="19972" xr:uid="{00000000-0005-0000-0000-0000074E0000}"/>
    <cellStyle name="Note 5 8" xfId="19973" xr:uid="{00000000-0005-0000-0000-0000084E0000}"/>
    <cellStyle name="Note 5 9" xfId="19974" xr:uid="{00000000-0005-0000-0000-0000094E0000}"/>
    <cellStyle name="Note 6" xfId="19975" xr:uid="{00000000-0005-0000-0000-00000A4E0000}"/>
    <cellStyle name="Note 6 10" xfId="19976" xr:uid="{00000000-0005-0000-0000-00000B4E0000}"/>
    <cellStyle name="Note 6 11" xfId="19977" xr:uid="{00000000-0005-0000-0000-00000C4E0000}"/>
    <cellStyle name="Note 6 12" xfId="19978" xr:uid="{00000000-0005-0000-0000-00000D4E0000}"/>
    <cellStyle name="Note 6 13" xfId="19979" xr:uid="{00000000-0005-0000-0000-00000E4E0000}"/>
    <cellStyle name="Note 6 14" xfId="19980" xr:uid="{00000000-0005-0000-0000-00000F4E0000}"/>
    <cellStyle name="Note 6 15" xfId="19981" xr:uid="{00000000-0005-0000-0000-0000104E0000}"/>
    <cellStyle name="Note 6 16" xfId="19982" xr:uid="{00000000-0005-0000-0000-0000114E0000}"/>
    <cellStyle name="Note 6 17" xfId="19983" xr:uid="{00000000-0005-0000-0000-0000124E0000}"/>
    <cellStyle name="Note 6 18" xfId="19984" xr:uid="{00000000-0005-0000-0000-0000134E0000}"/>
    <cellStyle name="Note 6 2" xfId="19985" xr:uid="{00000000-0005-0000-0000-0000144E0000}"/>
    <cellStyle name="Note 6 3" xfId="19986" xr:uid="{00000000-0005-0000-0000-0000154E0000}"/>
    <cellStyle name="Note 6 4" xfId="19987" xr:uid="{00000000-0005-0000-0000-0000164E0000}"/>
    <cellStyle name="Note 6 5" xfId="19988" xr:uid="{00000000-0005-0000-0000-0000174E0000}"/>
    <cellStyle name="Note 6 6" xfId="19989" xr:uid="{00000000-0005-0000-0000-0000184E0000}"/>
    <cellStyle name="Note 6 7" xfId="19990" xr:uid="{00000000-0005-0000-0000-0000194E0000}"/>
    <cellStyle name="Note 6 8" xfId="19991" xr:uid="{00000000-0005-0000-0000-00001A4E0000}"/>
    <cellStyle name="Note 6 9" xfId="19992" xr:uid="{00000000-0005-0000-0000-00001B4E0000}"/>
    <cellStyle name="Note 7" xfId="19993" xr:uid="{00000000-0005-0000-0000-00001C4E0000}"/>
    <cellStyle name="Note 7 10" xfId="19994" xr:uid="{00000000-0005-0000-0000-00001D4E0000}"/>
    <cellStyle name="Note 7 11" xfId="19995" xr:uid="{00000000-0005-0000-0000-00001E4E0000}"/>
    <cellStyle name="Note 7 12" xfId="19996" xr:uid="{00000000-0005-0000-0000-00001F4E0000}"/>
    <cellStyle name="Note 7 13" xfId="19997" xr:uid="{00000000-0005-0000-0000-0000204E0000}"/>
    <cellStyle name="Note 7 14" xfId="19998" xr:uid="{00000000-0005-0000-0000-0000214E0000}"/>
    <cellStyle name="Note 7 15" xfId="19999" xr:uid="{00000000-0005-0000-0000-0000224E0000}"/>
    <cellStyle name="Note 7 16" xfId="20000" xr:uid="{00000000-0005-0000-0000-0000234E0000}"/>
    <cellStyle name="Note 7 17" xfId="20001" xr:uid="{00000000-0005-0000-0000-0000244E0000}"/>
    <cellStyle name="Note 7 18" xfId="20002" xr:uid="{00000000-0005-0000-0000-0000254E0000}"/>
    <cellStyle name="Note 7 2" xfId="20003" xr:uid="{00000000-0005-0000-0000-0000264E0000}"/>
    <cellStyle name="Note 7 3" xfId="20004" xr:uid="{00000000-0005-0000-0000-0000274E0000}"/>
    <cellStyle name="Note 7 4" xfId="20005" xr:uid="{00000000-0005-0000-0000-0000284E0000}"/>
    <cellStyle name="Note 7 5" xfId="20006" xr:uid="{00000000-0005-0000-0000-0000294E0000}"/>
    <cellStyle name="Note 7 6" xfId="20007" xr:uid="{00000000-0005-0000-0000-00002A4E0000}"/>
    <cellStyle name="Note 7 7" xfId="20008" xr:uid="{00000000-0005-0000-0000-00002B4E0000}"/>
    <cellStyle name="Note 7 8" xfId="20009" xr:uid="{00000000-0005-0000-0000-00002C4E0000}"/>
    <cellStyle name="Note 7 9" xfId="20010" xr:uid="{00000000-0005-0000-0000-00002D4E0000}"/>
    <cellStyle name="Note 8" xfId="20011" xr:uid="{00000000-0005-0000-0000-00002E4E0000}"/>
    <cellStyle name="Note 8 10" xfId="20012" xr:uid="{00000000-0005-0000-0000-00002F4E0000}"/>
    <cellStyle name="Note 8 11" xfId="20013" xr:uid="{00000000-0005-0000-0000-0000304E0000}"/>
    <cellStyle name="Note 8 12" xfId="20014" xr:uid="{00000000-0005-0000-0000-0000314E0000}"/>
    <cellStyle name="Note 8 13" xfId="20015" xr:uid="{00000000-0005-0000-0000-0000324E0000}"/>
    <cellStyle name="Note 8 14" xfId="20016" xr:uid="{00000000-0005-0000-0000-0000334E0000}"/>
    <cellStyle name="Note 8 15" xfId="20017" xr:uid="{00000000-0005-0000-0000-0000344E0000}"/>
    <cellStyle name="Note 8 16" xfId="20018" xr:uid="{00000000-0005-0000-0000-0000354E0000}"/>
    <cellStyle name="Note 8 17" xfId="20019" xr:uid="{00000000-0005-0000-0000-0000364E0000}"/>
    <cellStyle name="Note 8 18" xfId="20020" xr:uid="{00000000-0005-0000-0000-0000374E0000}"/>
    <cellStyle name="Note 8 2" xfId="20021" xr:uid="{00000000-0005-0000-0000-0000384E0000}"/>
    <cellStyle name="Note 8 3" xfId="20022" xr:uid="{00000000-0005-0000-0000-0000394E0000}"/>
    <cellStyle name="Note 8 4" xfId="20023" xr:uid="{00000000-0005-0000-0000-00003A4E0000}"/>
    <cellStyle name="Note 8 5" xfId="20024" xr:uid="{00000000-0005-0000-0000-00003B4E0000}"/>
    <cellStyle name="Note 8 6" xfId="20025" xr:uid="{00000000-0005-0000-0000-00003C4E0000}"/>
    <cellStyle name="Note 8 7" xfId="20026" xr:uid="{00000000-0005-0000-0000-00003D4E0000}"/>
    <cellStyle name="Note 8 8" xfId="20027" xr:uid="{00000000-0005-0000-0000-00003E4E0000}"/>
    <cellStyle name="Note 8 9" xfId="20028" xr:uid="{00000000-0005-0000-0000-00003F4E0000}"/>
    <cellStyle name="Note 9" xfId="20029" xr:uid="{00000000-0005-0000-0000-0000404E0000}"/>
    <cellStyle name="Note 9 10" xfId="20030" xr:uid="{00000000-0005-0000-0000-0000414E0000}"/>
    <cellStyle name="Note 9 11" xfId="20031" xr:uid="{00000000-0005-0000-0000-0000424E0000}"/>
    <cellStyle name="Note 9 12" xfId="20032" xr:uid="{00000000-0005-0000-0000-0000434E0000}"/>
    <cellStyle name="Note 9 13" xfId="20033" xr:uid="{00000000-0005-0000-0000-0000444E0000}"/>
    <cellStyle name="Note 9 14" xfId="20034" xr:uid="{00000000-0005-0000-0000-0000454E0000}"/>
    <cellStyle name="Note 9 15" xfId="20035" xr:uid="{00000000-0005-0000-0000-0000464E0000}"/>
    <cellStyle name="Note 9 16" xfId="20036" xr:uid="{00000000-0005-0000-0000-0000474E0000}"/>
    <cellStyle name="Note 9 17" xfId="20037" xr:uid="{00000000-0005-0000-0000-0000484E0000}"/>
    <cellStyle name="Note 9 18" xfId="20038" xr:uid="{00000000-0005-0000-0000-0000494E0000}"/>
    <cellStyle name="Note 9 2" xfId="20039" xr:uid="{00000000-0005-0000-0000-00004A4E0000}"/>
    <cellStyle name="Note 9 3" xfId="20040" xr:uid="{00000000-0005-0000-0000-00004B4E0000}"/>
    <cellStyle name="Note 9 4" xfId="20041" xr:uid="{00000000-0005-0000-0000-00004C4E0000}"/>
    <cellStyle name="Note 9 5" xfId="20042" xr:uid="{00000000-0005-0000-0000-00004D4E0000}"/>
    <cellStyle name="Note 9 6" xfId="20043" xr:uid="{00000000-0005-0000-0000-00004E4E0000}"/>
    <cellStyle name="Note 9 7" xfId="20044" xr:uid="{00000000-0005-0000-0000-00004F4E0000}"/>
    <cellStyle name="Note 9 8" xfId="20045" xr:uid="{00000000-0005-0000-0000-0000504E0000}"/>
    <cellStyle name="Note 9 9" xfId="20046" xr:uid="{00000000-0005-0000-0000-0000514E0000}"/>
    <cellStyle name="NWM" xfId="20047" xr:uid="{00000000-0005-0000-0000-0000524E0000}"/>
    <cellStyle name="NWM 10" xfId="20048" xr:uid="{00000000-0005-0000-0000-0000534E0000}"/>
    <cellStyle name="NWM 11" xfId="20049" xr:uid="{00000000-0005-0000-0000-0000544E0000}"/>
    <cellStyle name="NWM 12" xfId="20050" xr:uid="{00000000-0005-0000-0000-0000554E0000}"/>
    <cellStyle name="NWM 13" xfId="20051" xr:uid="{00000000-0005-0000-0000-0000564E0000}"/>
    <cellStyle name="NWM 14" xfId="20052" xr:uid="{00000000-0005-0000-0000-0000574E0000}"/>
    <cellStyle name="NWM 15" xfId="20053" xr:uid="{00000000-0005-0000-0000-0000584E0000}"/>
    <cellStyle name="NWM 16" xfId="20054" xr:uid="{00000000-0005-0000-0000-0000594E0000}"/>
    <cellStyle name="NWM 17" xfId="20055" xr:uid="{00000000-0005-0000-0000-00005A4E0000}"/>
    <cellStyle name="NWM 18" xfId="20056" xr:uid="{00000000-0005-0000-0000-00005B4E0000}"/>
    <cellStyle name="NWM 2" xfId="20057" xr:uid="{00000000-0005-0000-0000-00005C4E0000}"/>
    <cellStyle name="NWM 3" xfId="20058" xr:uid="{00000000-0005-0000-0000-00005D4E0000}"/>
    <cellStyle name="NWM 4" xfId="20059" xr:uid="{00000000-0005-0000-0000-00005E4E0000}"/>
    <cellStyle name="NWM 5" xfId="20060" xr:uid="{00000000-0005-0000-0000-00005F4E0000}"/>
    <cellStyle name="NWM 6" xfId="20061" xr:uid="{00000000-0005-0000-0000-0000604E0000}"/>
    <cellStyle name="NWM 7" xfId="20062" xr:uid="{00000000-0005-0000-0000-0000614E0000}"/>
    <cellStyle name="NWM 8" xfId="20063" xr:uid="{00000000-0005-0000-0000-0000624E0000}"/>
    <cellStyle name="NWM 9" xfId="20064" xr:uid="{00000000-0005-0000-0000-0000634E0000}"/>
    <cellStyle name="Ô Được nối kết" xfId="20907" xr:uid="{00000000-0005-0000-0000-0000AE510000}"/>
    <cellStyle name="Ô Được nối kết 10" xfId="20908" xr:uid="{00000000-0005-0000-0000-0000AF510000}"/>
    <cellStyle name="Ô Được nối kết 11" xfId="20909" xr:uid="{00000000-0005-0000-0000-0000B0510000}"/>
    <cellStyle name="Ô Được nối kết 12" xfId="20910" xr:uid="{00000000-0005-0000-0000-0000B1510000}"/>
    <cellStyle name="Ô Được nối kết 13" xfId="20911" xr:uid="{00000000-0005-0000-0000-0000B2510000}"/>
    <cellStyle name="Ô Được nối kết 14" xfId="20912" xr:uid="{00000000-0005-0000-0000-0000B3510000}"/>
    <cellStyle name="Ô Được nối kết 15" xfId="20913" xr:uid="{00000000-0005-0000-0000-0000B4510000}"/>
    <cellStyle name="Ô Được nối kết 16" xfId="20914" xr:uid="{00000000-0005-0000-0000-0000B5510000}"/>
    <cellStyle name="Ô Được nối kết 17" xfId="20915" xr:uid="{00000000-0005-0000-0000-0000B6510000}"/>
    <cellStyle name="Ô Được nối kết 18" xfId="20916" xr:uid="{00000000-0005-0000-0000-0000B7510000}"/>
    <cellStyle name="Ô Được nối kết 2" xfId="20917" xr:uid="{00000000-0005-0000-0000-0000B8510000}"/>
    <cellStyle name="Ô Được nối kết 3" xfId="20918" xr:uid="{00000000-0005-0000-0000-0000B9510000}"/>
    <cellStyle name="Ô Được nối kết 4" xfId="20919" xr:uid="{00000000-0005-0000-0000-0000BA510000}"/>
    <cellStyle name="Ô Được nối kết 5" xfId="20920" xr:uid="{00000000-0005-0000-0000-0000BB510000}"/>
    <cellStyle name="Ô Được nối kết 6" xfId="20921" xr:uid="{00000000-0005-0000-0000-0000BC510000}"/>
    <cellStyle name="Ô Được nối kết 7" xfId="20922" xr:uid="{00000000-0005-0000-0000-0000BD510000}"/>
    <cellStyle name="Ô Được nối kết 8" xfId="20923" xr:uid="{00000000-0005-0000-0000-0000BE510000}"/>
    <cellStyle name="Ô Được nối kết 9" xfId="20924" xr:uid="{00000000-0005-0000-0000-0000BF510000}"/>
    <cellStyle name="Ò_x000a_Normal_123569" xfId="20192" xr:uid="{00000000-0005-0000-0000-0000E34E0000}"/>
    <cellStyle name="Ò_x000d_Normal_123569" xfId="20193" xr:uid="{00000000-0005-0000-0000-0000E44E0000}"/>
    <cellStyle name="Ò_x005f_x000d_Normal_123569" xfId="20194" xr:uid="{00000000-0005-0000-0000-0000E54E0000}"/>
    <cellStyle name="Ò_x005f_x005f_x005f_x000d_Normal_123569" xfId="20195" xr:uid="{00000000-0005-0000-0000-0000E64E0000}"/>
    <cellStyle name="Œ…‹æØ‚è [0.00]_ÆÂ¹²" xfId="20196" xr:uid="{00000000-0005-0000-0000-0000E74E0000}"/>
    <cellStyle name="Œ…‹æØ‚è_laroux" xfId="20197" xr:uid="{00000000-0005-0000-0000-0000E84E0000}"/>
    <cellStyle name="oft Excel]_x000a__x000a_Comment=open=/f ‚ðw’è‚·‚é‚ÆAƒ†[ƒU[’è‹`ŠÖ”‚ðŠÖ”“\‚è•t‚¯‚Ìˆê——‚É“o˜^‚·‚é‚±‚Æ‚ª‚Å‚«‚Ü‚·B_x000a__x000a_Maximized" xfId="20198" xr:uid="{00000000-0005-0000-0000-0000E94E0000}"/>
    <cellStyle name="oft Excel]_x000a__x000a_Comment=open=/f ‚ðŽw’è‚·‚é‚ÆAƒ†[ƒU[’è‹`ŠÖ”‚ðŠÖ”“\‚è•t‚¯‚Ìˆê——‚É“o˜^‚·‚é‚±‚Æ‚ª‚Å‚«‚Ü‚·B_x000a__x000a_Maximized" xfId="20199" xr:uid="{00000000-0005-0000-0000-0000EA4E0000}"/>
    <cellStyle name="oft Excel]_x000a__x000a_Comment=The open=/f lines load custom functions into the Paste Function list._x000a__x000a_Maximized=2_x000a__x000a_Basics=1_x000a__x000a_A" xfId="20200" xr:uid="{00000000-0005-0000-0000-0000EB4E0000}"/>
    <cellStyle name="oft Excel]_x000a__x000a_Comment=The open=/f lines load custom functions into the Paste Function list._x000a__x000a_Maximized=3_x000a__x000a_Basics=1_x000a__x000a_A" xfId="20201" xr:uid="{00000000-0005-0000-0000-0000EC4E0000}"/>
    <cellStyle name="oft Excel]_x000d__x000a_Comment=open=/f ‚ðw’è‚·‚é‚ÆAƒ†[ƒU[’è‹`ŠÖ”‚ðŠÖ”“\‚è•t‚¯‚Ìˆê——‚É“o˜^‚·‚é‚±‚Æ‚ª‚Å‚«‚Ü‚·B_x000d__x000a_Maximized" xfId="20202" xr:uid="{00000000-0005-0000-0000-0000ED4E0000}"/>
    <cellStyle name="oft Excel]_x000d__x000a_Comment=open=/f ‚ðw’è‚·‚é‚ÆAƒ†[ƒU[’è‹`ŠÖ”‚ðŠÖ”“\‚è•t‚¯‚Ìˆê——‚É“o˜^‚·‚é‚±‚Æ‚ª‚Å‚«‚Ü‚·B_x000d__x000a_Maximized 10" xfId="20203" xr:uid="{00000000-0005-0000-0000-0000EE4E0000}"/>
    <cellStyle name="oft Excel]_x000d__x000a_Comment=open=/f ‚ðw’è‚·‚é‚ÆAƒ†[ƒU[’è‹`ŠÖ”‚ðŠÖ”“\‚è•t‚¯‚Ìˆê——‚É“o˜^‚·‚é‚±‚Æ‚ª‚Å‚«‚Ü‚·B_x000d__x000a_Maximized 11" xfId="20204" xr:uid="{00000000-0005-0000-0000-0000EF4E0000}"/>
    <cellStyle name="oft Excel]_x000d__x000a_Comment=open=/f ‚ðw’è‚·‚é‚ÆAƒ†[ƒU[’è‹`ŠÖ”‚ðŠÖ”“\‚è•t‚¯‚Ìˆê——‚É“o˜^‚·‚é‚±‚Æ‚ª‚Å‚«‚Ü‚·B_x000d__x000a_Maximized 12" xfId="20205" xr:uid="{00000000-0005-0000-0000-0000F04E0000}"/>
    <cellStyle name="oft Excel]_x000d__x000a_Comment=open=/f ‚ðw’è‚·‚é‚ÆAƒ†[ƒU[’è‹`ŠÖ”‚ðŠÖ”“\‚è•t‚¯‚Ìˆê——‚É“o˜^‚·‚é‚±‚Æ‚ª‚Å‚«‚Ü‚·B_x000d__x000a_Maximized 13" xfId="20206" xr:uid="{00000000-0005-0000-0000-0000F14E0000}"/>
    <cellStyle name="oft Excel]_x000d__x000a_Comment=open=/f ‚ðw’è‚·‚é‚ÆAƒ†[ƒU[’è‹`ŠÖ”‚ðŠÖ”“\‚è•t‚¯‚Ìˆê——‚É“o˜^‚·‚é‚±‚Æ‚ª‚Å‚«‚Ü‚·B_x000d__x000a_Maximized 14" xfId="20207" xr:uid="{00000000-0005-0000-0000-0000F24E0000}"/>
    <cellStyle name="oft Excel]_x000d__x000a_Comment=open=/f ‚ðw’è‚·‚é‚ÆAƒ†[ƒU[’è‹`ŠÖ”‚ðŠÖ”“\‚è•t‚¯‚Ìˆê——‚É“o˜^‚·‚é‚±‚Æ‚ª‚Å‚«‚Ü‚·B_x000d__x000a_Maximized 15" xfId="20208" xr:uid="{00000000-0005-0000-0000-0000F34E0000}"/>
    <cellStyle name="oft Excel]_x000d__x000a_Comment=open=/f ‚ðw’è‚·‚é‚ÆAƒ†[ƒU[’è‹`ŠÖ”‚ðŠÖ”“\‚è•t‚¯‚Ìˆê——‚É“o˜^‚·‚é‚±‚Æ‚ª‚Å‚«‚Ü‚·B_x000d__x000a_Maximized 16" xfId="20209" xr:uid="{00000000-0005-0000-0000-0000F44E0000}"/>
    <cellStyle name="oft Excel]_x000d__x000a_Comment=open=/f ‚ðw’è‚·‚é‚ÆAƒ†[ƒU[’è‹`ŠÖ”‚ðŠÖ”“\‚è•t‚¯‚Ìˆê——‚É“o˜^‚·‚é‚±‚Æ‚ª‚Å‚«‚Ü‚·B_x000d__x000a_Maximized 17" xfId="20210" xr:uid="{00000000-0005-0000-0000-0000F54E0000}"/>
    <cellStyle name="oft Excel]_x000d__x000a_Comment=open=/f ‚ðw’è‚·‚é‚ÆAƒ†[ƒU[’è‹`ŠÖ”‚ðŠÖ”“\‚è•t‚¯‚Ìˆê——‚É“o˜^‚·‚é‚±‚Æ‚ª‚Å‚«‚Ü‚·B_x000d__x000a_Maximized 18" xfId="20211" xr:uid="{00000000-0005-0000-0000-0000F64E0000}"/>
    <cellStyle name="oft Excel]_x000d__x000a_Comment=open=/f ‚ðw’è‚·‚é‚ÆAƒ†[ƒU[’è‹`ŠÖ”‚ðŠÖ”“\‚è•t‚¯‚Ìˆê——‚É“o˜^‚·‚é‚±‚Æ‚ª‚Å‚«‚Ü‚·B_x000d__x000a_Maximized 2" xfId="20212" xr:uid="{00000000-0005-0000-0000-0000F74E0000}"/>
    <cellStyle name="oft Excel]_x000d__x000a_Comment=open=/f ‚ðw’è‚·‚é‚ÆAƒ†[ƒU[’è‹`ŠÖ”‚ðŠÖ”“\‚è•t‚¯‚Ìˆê——‚É“o˜^‚·‚é‚±‚Æ‚ª‚Å‚«‚Ü‚·B_x000d__x000a_Maximized 3" xfId="20213" xr:uid="{00000000-0005-0000-0000-0000F84E0000}"/>
    <cellStyle name="oft Excel]_x000d__x000a_Comment=open=/f ‚ðw’è‚·‚é‚ÆAƒ†[ƒU[’è‹`ŠÖ”‚ðŠÖ”“\‚è•t‚¯‚Ìˆê——‚É“o˜^‚·‚é‚±‚Æ‚ª‚Å‚«‚Ü‚·B_x000d__x000a_Maximized 4" xfId="20214" xr:uid="{00000000-0005-0000-0000-0000F94E0000}"/>
    <cellStyle name="oft Excel]_x000d__x000a_Comment=open=/f ‚ðw’è‚·‚é‚ÆAƒ†[ƒU[’è‹`ŠÖ”‚ðŠÖ”“\‚è•t‚¯‚Ìˆê——‚É“o˜^‚·‚é‚±‚Æ‚ª‚Å‚«‚Ü‚·B_x000d__x000a_Maximized 5" xfId="20215" xr:uid="{00000000-0005-0000-0000-0000FA4E0000}"/>
    <cellStyle name="oft Excel]_x000d__x000a_Comment=open=/f ‚ðw’è‚·‚é‚ÆAƒ†[ƒU[’è‹`ŠÖ”‚ðŠÖ”“\‚è•t‚¯‚Ìˆê——‚É“o˜^‚·‚é‚±‚Æ‚ª‚Å‚«‚Ü‚·B_x000d__x000a_Maximized 6" xfId="20216" xr:uid="{00000000-0005-0000-0000-0000FB4E0000}"/>
    <cellStyle name="oft Excel]_x000d__x000a_Comment=open=/f ‚ðw’è‚·‚é‚ÆAƒ†[ƒU[’è‹`ŠÖ”‚ðŠÖ”“\‚è•t‚¯‚Ìˆê——‚É“o˜^‚·‚é‚±‚Æ‚ª‚Å‚«‚Ü‚·B_x000d__x000a_Maximized 7" xfId="20217" xr:uid="{00000000-0005-0000-0000-0000FC4E0000}"/>
    <cellStyle name="oft Excel]_x000d__x000a_Comment=open=/f ‚ðw’è‚·‚é‚ÆAƒ†[ƒU[’è‹`ŠÖ”‚ðŠÖ”“\‚è•t‚¯‚Ìˆê——‚É“o˜^‚·‚é‚±‚Æ‚ª‚Å‚«‚Ü‚·B_x000d__x000a_Maximized 8" xfId="20218" xr:uid="{00000000-0005-0000-0000-0000FD4E0000}"/>
    <cellStyle name="oft Excel]_x000d__x000a_Comment=open=/f ‚ðw’è‚·‚é‚ÆAƒ†[ƒU[’è‹`ŠÖ”‚ðŠÖ”“\‚è•t‚¯‚Ìˆê——‚É“o˜^‚·‚é‚±‚Æ‚ª‚Å‚«‚Ü‚·B_x000d__x000a_Maximized 9" xfId="20219" xr:uid="{00000000-0005-0000-0000-0000FE4E0000}"/>
    <cellStyle name="oft Excel]_x000d__x000a_Comment=open=/f ‚ðŽw’è‚·‚é‚ÆAƒ†[ƒU[’è‹`ŠÖ”‚ðŠÖ”“\‚è•t‚¯‚Ìˆê——‚É“o˜^‚·‚é‚±‚Æ‚ª‚Å‚«‚Ü‚·B_x000d__x000a_Maximized" xfId="20220" xr:uid="{00000000-0005-0000-0000-0000FF4E0000}"/>
    <cellStyle name="oft Excel]_x000d__x000a_Comment=open=/f ‚ðŽw’è‚·‚é‚ÆAƒ†[ƒU[’è‹`ŠÖ”‚ðŠÖ”“\‚è•t‚¯‚Ìˆê——‚É“o˜^‚·‚é‚±‚Æ‚ª‚Å‚«‚Ü‚·B_x000d__x000a_Maximized 10" xfId="20221" xr:uid="{00000000-0005-0000-0000-0000004F0000}"/>
    <cellStyle name="oft Excel]_x000d__x000a_Comment=open=/f ‚ðŽw’è‚·‚é‚ÆAƒ†[ƒU[’è‹`ŠÖ”‚ðŠÖ”“\‚è•t‚¯‚Ìˆê——‚É“o˜^‚·‚é‚±‚Æ‚ª‚Å‚«‚Ü‚·B_x000d__x000a_Maximized 11" xfId="20222" xr:uid="{00000000-0005-0000-0000-0000014F0000}"/>
    <cellStyle name="oft Excel]_x000d__x000a_Comment=open=/f ‚ðŽw’è‚·‚é‚ÆAƒ†[ƒU[’è‹`ŠÖ”‚ðŠÖ”“\‚è•t‚¯‚Ìˆê——‚É“o˜^‚·‚é‚±‚Æ‚ª‚Å‚«‚Ü‚·B_x000d__x000a_Maximized 12" xfId="20223" xr:uid="{00000000-0005-0000-0000-0000024F0000}"/>
    <cellStyle name="oft Excel]_x000d__x000a_Comment=open=/f ‚ðŽw’è‚·‚é‚ÆAƒ†[ƒU[’è‹`ŠÖ”‚ðŠÖ”“\‚è•t‚¯‚Ìˆê——‚É“o˜^‚·‚é‚±‚Æ‚ª‚Å‚«‚Ü‚·B_x000d__x000a_Maximized 13" xfId="20224" xr:uid="{00000000-0005-0000-0000-0000034F0000}"/>
    <cellStyle name="oft Excel]_x000d__x000a_Comment=open=/f ‚ðŽw’è‚·‚é‚ÆAƒ†[ƒU[’è‹`ŠÖ”‚ðŠÖ”“\‚è•t‚¯‚Ìˆê——‚É“o˜^‚·‚é‚±‚Æ‚ª‚Å‚«‚Ü‚·B_x000d__x000a_Maximized 14" xfId="20225" xr:uid="{00000000-0005-0000-0000-0000044F0000}"/>
    <cellStyle name="oft Excel]_x000d__x000a_Comment=open=/f ‚ðŽw’è‚·‚é‚ÆAƒ†[ƒU[’è‹`ŠÖ”‚ðŠÖ”“\‚è•t‚¯‚Ìˆê——‚É“o˜^‚·‚é‚±‚Æ‚ª‚Å‚«‚Ü‚·B_x000d__x000a_Maximized 15" xfId="20226" xr:uid="{00000000-0005-0000-0000-0000054F0000}"/>
    <cellStyle name="oft Excel]_x000d__x000a_Comment=open=/f ‚ðŽw’è‚·‚é‚ÆAƒ†[ƒU[’è‹`ŠÖ”‚ðŠÖ”“\‚è•t‚¯‚Ìˆê——‚É“o˜^‚·‚é‚±‚Æ‚ª‚Å‚«‚Ü‚·B_x000d__x000a_Maximized 16" xfId="20227" xr:uid="{00000000-0005-0000-0000-0000064F0000}"/>
    <cellStyle name="oft Excel]_x000d__x000a_Comment=open=/f ‚ðŽw’è‚·‚é‚ÆAƒ†[ƒU[’è‹`ŠÖ”‚ðŠÖ”“\‚è•t‚¯‚Ìˆê——‚É“o˜^‚·‚é‚±‚Æ‚ª‚Å‚«‚Ü‚·B_x000d__x000a_Maximized 17" xfId="20228" xr:uid="{00000000-0005-0000-0000-0000074F0000}"/>
    <cellStyle name="oft Excel]_x000d__x000a_Comment=open=/f ‚ðŽw’è‚·‚é‚ÆAƒ†[ƒU[’è‹`ŠÖ”‚ðŠÖ”“\‚è•t‚¯‚Ìˆê——‚É“o˜^‚·‚é‚±‚Æ‚ª‚Å‚«‚Ü‚·B_x000d__x000a_Maximized 18" xfId="20229" xr:uid="{00000000-0005-0000-0000-0000084F0000}"/>
    <cellStyle name="oft Excel]_x000d__x000a_Comment=open=/f ‚ðŽw’è‚·‚é‚ÆAƒ†[ƒU[’è‹`ŠÖ”‚ðŠÖ”“\‚è•t‚¯‚Ìˆê——‚É“o˜^‚·‚é‚±‚Æ‚ª‚Å‚«‚Ü‚·B_x000d__x000a_Maximized 2" xfId="20230" xr:uid="{00000000-0005-0000-0000-0000094F0000}"/>
    <cellStyle name="oft Excel]_x000d__x000a_Comment=open=/f ‚ðŽw’è‚·‚é‚ÆAƒ†[ƒU[’è‹`ŠÖ”‚ðŠÖ”“\‚è•t‚¯‚Ìˆê——‚É“o˜^‚·‚é‚±‚Æ‚ª‚Å‚«‚Ü‚·B_x000d__x000a_Maximized 3" xfId="20231" xr:uid="{00000000-0005-0000-0000-00000A4F0000}"/>
    <cellStyle name="oft Excel]_x000d__x000a_Comment=open=/f ‚ðŽw’è‚·‚é‚ÆAƒ†[ƒU[’è‹`ŠÖ”‚ðŠÖ”“\‚è•t‚¯‚Ìˆê——‚É“o˜^‚·‚é‚±‚Æ‚ª‚Å‚«‚Ü‚·B_x000d__x000a_Maximized 4" xfId="20232" xr:uid="{00000000-0005-0000-0000-00000B4F0000}"/>
    <cellStyle name="oft Excel]_x000d__x000a_Comment=open=/f ‚ðŽw’è‚·‚é‚ÆAƒ†[ƒU[’è‹`ŠÖ”‚ðŠÖ”“\‚è•t‚¯‚Ìˆê——‚É“o˜^‚·‚é‚±‚Æ‚ª‚Å‚«‚Ü‚·B_x000d__x000a_Maximized 5" xfId="20233" xr:uid="{00000000-0005-0000-0000-00000C4F0000}"/>
    <cellStyle name="oft Excel]_x000d__x000a_Comment=open=/f ‚ðŽw’è‚·‚é‚ÆAƒ†[ƒU[’è‹`ŠÖ”‚ðŠÖ”“\‚è•t‚¯‚Ìˆê——‚É“o˜^‚·‚é‚±‚Æ‚ª‚Å‚«‚Ü‚·B_x000d__x000a_Maximized 6" xfId="20234" xr:uid="{00000000-0005-0000-0000-00000D4F0000}"/>
    <cellStyle name="oft Excel]_x000d__x000a_Comment=open=/f ‚ðŽw’è‚·‚é‚ÆAƒ†[ƒU[’è‹`ŠÖ”‚ðŠÖ”“\‚è•t‚¯‚Ìˆê——‚É“o˜^‚·‚é‚±‚Æ‚ª‚Å‚«‚Ü‚·B_x000d__x000a_Maximized 7" xfId="20235" xr:uid="{00000000-0005-0000-0000-00000E4F0000}"/>
    <cellStyle name="oft Excel]_x000d__x000a_Comment=open=/f ‚ðŽw’è‚·‚é‚ÆAƒ†[ƒU[’è‹`ŠÖ”‚ðŠÖ”“\‚è•t‚¯‚Ìˆê——‚É“o˜^‚·‚é‚±‚Æ‚ª‚Å‚«‚Ü‚·B_x000d__x000a_Maximized 8" xfId="20236" xr:uid="{00000000-0005-0000-0000-00000F4F0000}"/>
    <cellStyle name="oft Excel]_x000d__x000a_Comment=open=/f ‚ðŽw’è‚·‚é‚ÆAƒ†[ƒU[’è‹`ŠÖ”‚ðŠÖ”“\‚è•t‚¯‚Ìˆê——‚É“o˜^‚·‚é‚±‚Æ‚ª‚Å‚«‚Ü‚·B_x000d__x000a_Maximized 9" xfId="20237" xr:uid="{00000000-0005-0000-0000-0000104F0000}"/>
    <cellStyle name="oft Excel]_x000d__x000a_Comment=The open=/f lines load custom functions into the Paste Function list._x000d__x000a_Maximized=2_x000d__x000a_Basics=1_x000d__x000a_A" xfId="20238" xr:uid="{00000000-0005-0000-0000-0000114F0000}"/>
    <cellStyle name="oft Excel]_x000d__x000a_Comment=The open=/f lines load custom functions into the Paste Function list._x000d__x000a_Maximized=2_x000d__x000a_Basics=1_x000d__x000a_A 10" xfId="20239" xr:uid="{00000000-0005-0000-0000-0000124F0000}"/>
    <cellStyle name="oft Excel]_x000d__x000a_Comment=The open=/f lines load custom functions into the Paste Function list._x000d__x000a_Maximized=2_x000d__x000a_Basics=1_x000d__x000a_A 11" xfId="20240" xr:uid="{00000000-0005-0000-0000-0000134F0000}"/>
    <cellStyle name="oft Excel]_x000d__x000a_Comment=The open=/f lines load custom functions into the Paste Function list._x000d__x000a_Maximized=2_x000d__x000a_Basics=1_x000d__x000a_A 12" xfId="20241" xr:uid="{00000000-0005-0000-0000-0000144F0000}"/>
    <cellStyle name="oft Excel]_x000d__x000a_Comment=The open=/f lines load custom functions into the Paste Function list._x000d__x000a_Maximized=2_x000d__x000a_Basics=1_x000d__x000a_A 13" xfId="20242" xr:uid="{00000000-0005-0000-0000-0000154F0000}"/>
    <cellStyle name="oft Excel]_x000d__x000a_Comment=The open=/f lines load custom functions into the Paste Function list._x000d__x000a_Maximized=2_x000d__x000a_Basics=1_x000d__x000a_A 14" xfId="20243" xr:uid="{00000000-0005-0000-0000-0000164F0000}"/>
    <cellStyle name="oft Excel]_x000d__x000a_Comment=The open=/f lines load custom functions into the Paste Function list._x000d__x000a_Maximized=2_x000d__x000a_Basics=1_x000d__x000a_A 15" xfId="20244" xr:uid="{00000000-0005-0000-0000-0000174F0000}"/>
    <cellStyle name="oft Excel]_x000d__x000a_Comment=The open=/f lines load custom functions into the Paste Function list._x000d__x000a_Maximized=2_x000d__x000a_Basics=1_x000d__x000a_A 16" xfId="20245" xr:uid="{00000000-0005-0000-0000-0000184F0000}"/>
    <cellStyle name="oft Excel]_x000d__x000a_Comment=The open=/f lines load custom functions into the Paste Function list._x000d__x000a_Maximized=2_x000d__x000a_Basics=1_x000d__x000a_A 17" xfId="20246" xr:uid="{00000000-0005-0000-0000-0000194F0000}"/>
    <cellStyle name="oft Excel]_x000d__x000a_Comment=The open=/f lines load custom functions into the Paste Function list._x000d__x000a_Maximized=2_x000d__x000a_Basics=1_x000d__x000a_A 18" xfId="20247" xr:uid="{00000000-0005-0000-0000-00001A4F0000}"/>
    <cellStyle name="oft Excel]_x000d__x000a_Comment=The open=/f lines load custom functions into the Paste Function list._x000d__x000a_Maximized=2_x000d__x000a_Basics=1_x000d__x000a_A 2" xfId="20248" xr:uid="{00000000-0005-0000-0000-00001B4F0000}"/>
    <cellStyle name="oft Excel]_x000d__x000a_Comment=The open=/f lines load custom functions into the Paste Function list._x000d__x000a_Maximized=2_x000d__x000a_Basics=1_x000d__x000a_A 3" xfId="20249" xr:uid="{00000000-0005-0000-0000-00001C4F0000}"/>
    <cellStyle name="oft Excel]_x000d__x000a_Comment=The open=/f lines load custom functions into the Paste Function list._x000d__x000a_Maximized=2_x000d__x000a_Basics=1_x000d__x000a_A 4" xfId="20250" xr:uid="{00000000-0005-0000-0000-00001D4F0000}"/>
    <cellStyle name="oft Excel]_x000d__x000a_Comment=The open=/f lines load custom functions into the Paste Function list._x000d__x000a_Maximized=2_x000d__x000a_Basics=1_x000d__x000a_A 5" xfId="20251" xr:uid="{00000000-0005-0000-0000-00001E4F0000}"/>
    <cellStyle name="oft Excel]_x000d__x000a_Comment=The open=/f lines load custom functions into the Paste Function list._x000d__x000a_Maximized=2_x000d__x000a_Basics=1_x000d__x000a_A 6" xfId="20252" xr:uid="{00000000-0005-0000-0000-00001F4F0000}"/>
    <cellStyle name="oft Excel]_x000d__x000a_Comment=The open=/f lines load custom functions into the Paste Function list._x000d__x000a_Maximized=2_x000d__x000a_Basics=1_x000d__x000a_A 7" xfId="20253" xr:uid="{00000000-0005-0000-0000-0000204F0000}"/>
    <cellStyle name="oft Excel]_x000d__x000a_Comment=The open=/f lines load custom functions into the Paste Function list._x000d__x000a_Maximized=2_x000d__x000a_Basics=1_x000d__x000a_A 8" xfId="20254" xr:uid="{00000000-0005-0000-0000-0000214F0000}"/>
    <cellStyle name="oft Excel]_x000d__x000a_Comment=The open=/f lines load custom functions into the Paste Function list._x000d__x000a_Maximized=2_x000d__x000a_Basics=1_x000d__x000a_A 9" xfId="20255" xr:uid="{00000000-0005-0000-0000-0000224F0000}"/>
    <cellStyle name="oft Excel]_x000d__x000a_Comment=The open=/f lines load custom functions into the Paste Function list._x000d__x000a_Maximized=3_x000d__x000a_Basics=1_x000d__x000a_A" xfId="20256" xr:uid="{00000000-0005-0000-0000-0000234F0000}"/>
    <cellStyle name="oft Excel]_x000d__x000a_Comment=The open=/f lines load custom functions into the Paste Function list._x000d__x000a_Maximized=3_x000d__x000a_Basics=1_x000d__x000a_A 10" xfId="20257" xr:uid="{00000000-0005-0000-0000-0000244F0000}"/>
    <cellStyle name="oft Excel]_x000d__x000a_Comment=The open=/f lines load custom functions into the Paste Function list._x000d__x000a_Maximized=3_x000d__x000a_Basics=1_x000d__x000a_A 11" xfId="20258" xr:uid="{00000000-0005-0000-0000-0000254F0000}"/>
    <cellStyle name="oft Excel]_x000d__x000a_Comment=The open=/f lines load custom functions into the Paste Function list._x000d__x000a_Maximized=3_x000d__x000a_Basics=1_x000d__x000a_A 12" xfId="20259" xr:uid="{00000000-0005-0000-0000-0000264F0000}"/>
    <cellStyle name="oft Excel]_x000d__x000a_Comment=The open=/f lines load custom functions into the Paste Function list._x000d__x000a_Maximized=3_x000d__x000a_Basics=1_x000d__x000a_A 13" xfId="20260" xr:uid="{00000000-0005-0000-0000-0000274F0000}"/>
    <cellStyle name="oft Excel]_x000d__x000a_Comment=The open=/f lines load custom functions into the Paste Function list._x000d__x000a_Maximized=3_x000d__x000a_Basics=1_x000d__x000a_A 14" xfId="20261" xr:uid="{00000000-0005-0000-0000-0000284F0000}"/>
    <cellStyle name="oft Excel]_x000d__x000a_Comment=The open=/f lines load custom functions into the Paste Function list._x000d__x000a_Maximized=3_x000d__x000a_Basics=1_x000d__x000a_A 15" xfId="20262" xr:uid="{00000000-0005-0000-0000-0000294F0000}"/>
    <cellStyle name="oft Excel]_x000d__x000a_Comment=The open=/f lines load custom functions into the Paste Function list._x000d__x000a_Maximized=3_x000d__x000a_Basics=1_x000d__x000a_A 16" xfId="20263" xr:uid="{00000000-0005-0000-0000-00002A4F0000}"/>
    <cellStyle name="oft Excel]_x000d__x000a_Comment=The open=/f lines load custom functions into the Paste Function list._x000d__x000a_Maximized=3_x000d__x000a_Basics=1_x000d__x000a_A 17" xfId="20264" xr:uid="{00000000-0005-0000-0000-00002B4F0000}"/>
    <cellStyle name="oft Excel]_x000d__x000a_Comment=The open=/f lines load custom functions into the Paste Function list._x000d__x000a_Maximized=3_x000d__x000a_Basics=1_x000d__x000a_A 18" xfId="20265" xr:uid="{00000000-0005-0000-0000-00002C4F0000}"/>
    <cellStyle name="oft Excel]_x000d__x000a_Comment=The open=/f lines load custom functions into the Paste Function list._x000d__x000a_Maximized=3_x000d__x000a_Basics=1_x000d__x000a_A 19" xfId="20266" xr:uid="{00000000-0005-0000-0000-00002D4F0000}"/>
    <cellStyle name="oft Excel]_x000d__x000a_Comment=The open=/f lines load custom functions into the Paste Function list._x000d__x000a_Maximized=3_x000d__x000a_Basics=1_x000d__x000a_A 2" xfId="20267" xr:uid="{00000000-0005-0000-0000-00002E4F0000}"/>
    <cellStyle name="oft Excel]_x000d__x000a_Comment=The open=/f lines load custom functions into the Paste Function list._x000d__x000a_Maximized=3_x000d__x000a_Basics=1_x000d__x000a_A 2 10" xfId="20268" xr:uid="{00000000-0005-0000-0000-00002F4F0000}"/>
    <cellStyle name="oft Excel]_x000d__x000a_Comment=The open=/f lines load custom functions into the Paste Function list._x000d__x000a_Maximized=3_x000d__x000a_Basics=1_x000d__x000a_A 2 11" xfId="20269" xr:uid="{00000000-0005-0000-0000-0000304F0000}"/>
    <cellStyle name="oft Excel]_x000d__x000a_Comment=The open=/f lines load custom functions into the Paste Function list._x000d__x000a_Maximized=3_x000d__x000a_Basics=1_x000d__x000a_A 2 12" xfId="20270" xr:uid="{00000000-0005-0000-0000-0000314F0000}"/>
    <cellStyle name="oft Excel]_x000d__x000a_Comment=The open=/f lines load custom functions into the Paste Function list._x000d__x000a_Maximized=3_x000d__x000a_Basics=1_x000d__x000a_A 2 13" xfId="20271" xr:uid="{00000000-0005-0000-0000-0000324F0000}"/>
    <cellStyle name="oft Excel]_x000d__x000a_Comment=The open=/f lines load custom functions into the Paste Function list._x000d__x000a_Maximized=3_x000d__x000a_Basics=1_x000d__x000a_A 2 14" xfId="20272" xr:uid="{00000000-0005-0000-0000-0000334F0000}"/>
    <cellStyle name="oft Excel]_x000d__x000a_Comment=The open=/f lines load custom functions into the Paste Function list._x000d__x000a_Maximized=3_x000d__x000a_Basics=1_x000d__x000a_A 2 15" xfId="20273" xr:uid="{00000000-0005-0000-0000-0000344F0000}"/>
    <cellStyle name="oft Excel]_x000d__x000a_Comment=The open=/f lines load custom functions into the Paste Function list._x000d__x000a_Maximized=3_x000d__x000a_Basics=1_x000d__x000a_A 2 16" xfId="20274" xr:uid="{00000000-0005-0000-0000-0000354F0000}"/>
    <cellStyle name="oft Excel]_x000d__x000a_Comment=The open=/f lines load custom functions into the Paste Function list._x000d__x000a_Maximized=3_x000d__x000a_Basics=1_x000d__x000a_A 2 17" xfId="20275" xr:uid="{00000000-0005-0000-0000-0000364F0000}"/>
    <cellStyle name="oft Excel]_x000d__x000a_Comment=The open=/f lines load custom functions into the Paste Function list._x000d__x000a_Maximized=3_x000d__x000a_Basics=1_x000d__x000a_A 2 18" xfId="20276" xr:uid="{00000000-0005-0000-0000-0000374F0000}"/>
    <cellStyle name="oft Excel]_x000d__x000a_Comment=The open=/f lines load custom functions into the Paste Function list._x000d__x000a_Maximized=3_x000d__x000a_Basics=1_x000d__x000a_A 2 2" xfId="20277" xr:uid="{00000000-0005-0000-0000-0000384F0000}"/>
    <cellStyle name="oft Excel]_x000d__x000a_Comment=The open=/f lines load custom functions into the Paste Function list._x000d__x000a_Maximized=3_x000d__x000a_Basics=1_x000d__x000a_A 2 3" xfId="20278" xr:uid="{00000000-0005-0000-0000-0000394F0000}"/>
    <cellStyle name="oft Excel]_x000d__x000a_Comment=The open=/f lines load custom functions into the Paste Function list._x000d__x000a_Maximized=3_x000d__x000a_Basics=1_x000d__x000a_A 2 4" xfId="20279" xr:uid="{00000000-0005-0000-0000-00003A4F0000}"/>
    <cellStyle name="oft Excel]_x000d__x000a_Comment=The open=/f lines load custom functions into the Paste Function list._x000d__x000a_Maximized=3_x000d__x000a_Basics=1_x000d__x000a_A 2 5" xfId="20280" xr:uid="{00000000-0005-0000-0000-00003B4F0000}"/>
    <cellStyle name="oft Excel]_x000d__x000a_Comment=The open=/f lines load custom functions into the Paste Function list._x000d__x000a_Maximized=3_x000d__x000a_Basics=1_x000d__x000a_A 2 6" xfId="20281" xr:uid="{00000000-0005-0000-0000-00003C4F0000}"/>
    <cellStyle name="oft Excel]_x000d__x000a_Comment=The open=/f lines load custom functions into the Paste Function list._x000d__x000a_Maximized=3_x000d__x000a_Basics=1_x000d__x000a_A 2 7" xfId="20282" xr:uid="{00000000-0005-0000-0000-00003D4F0000}"/>
    <cellStyle name="oft Excel]_x000d__x000a_Comment=The open=/f lines load custom functions into the Paste Function list._x000d__x000a_Maximized=3_x000d__x000a_Basics=1_x000d__x000a_A 2 8" xfId="20283" xr:uid="{00000000-0005-0000-0000-00003E4F0000}"/>
    <cellStyle name="oft Excel]_x000d__x000a_Comment=The open=/f lines load custom functions into the Paste Function list._x000d__x000a_Maximized=3_x000d__x000a_Basics=1_x000d__x000a_A 2 9" xfId="20284" xr:uid="{00000000-0005-0000-0000-00003F4F0000}"/>
    <cellStyle name="oft Excel]_x000d__x000a_Comment=The open=/f lines load custom functions into the Paste Function list._x000d__x000a_Maximized=3_x000d__x000a_Basics=1_x000d__x000a_A 20" xfId="20285" xr:uid="{00000000-0005-0000-0000-0000404F0000}"/>
    <cellStyle name="oft Excel]_x000d__x000a_Comment=The open=/f lines load custom functions into the Paste Function list._x000d__x000a_Maximized=3_x000d__x000a_Basics=1_x000d__x000a_A 21" xfId="20286" xr:uid="{00000000-0005-0000-0000-0000414F0000}"/>
    <cellStyle name="oft Excel]_x000d__x000a_Comment=The open=/f lines load custom functions into the Paste Function list._x000d__x000a_Maximized=3_x000d__x000a_Basics=1_x000d__x000a_A 22" xfId="20287" xr:uid="{00000000-0005-0000-0000-0000424F0000}"/>
    <cellStyle name="oft Excel]_x000d__x000a_Comment=The open=/f lines load custom functions into the Paste Function list._x000d__x000a_Maximized=3_x000d__x000a_Basics=1_x000d__x000a_A 23" xfId="20288" xr:uid="{00000000-0005-0000-0000-0000434F0000}"/>
    <cellStyle name="oft Excel]_x000d__x000a_Comment=The open=/f lines load custom functions into the Paste Function list._x000d__x000a_Maximized=3_x000d__x000a_Basics=1_x000d__x000a_A 24" xfId="20289" xr:uid="{00000000-0005-0000-0000-0000444F0000}"/>
    <cellStyle name="oft Excel]_x000d__x000a_Comment=The open=/f lines load custom functions into the Paste Function list._x000d__x000a_Maximized=3_x000d__x000a_Basics=1_x000d__x000a_A 25" xfId="20290" xr:uid="{00000000-0005-0000-0000-0000454F0000}"/>
    <cellStyle name="oft Excel]_x000d__x000a_Comment=The open=/f lines load custom functions into the Paste Function list._x000d__x000a_Maximized=3_x000d__x000a_Basics=1_x000d__x000a_A 3" xfId="20291" xr:uid="{00000000-0005-0000-0000-0000464F0000}"/>
    <cellStyle name="oft Excel]_x000d__x000a_Comment=The open=/f lines load custom functions into the Paste Function list._x000d__x000a_Maximized=3_x000d__x000a_Basics=1_x000d__x000a_A 3 10" xfId="20292" xr:uid="{00000000-0005-0000-0000-0000474F0000}"/>
    <cellStyle name="oft Excel]_x000d__x000a_Comment=The open=/f lines load custom functions into the Paste Function list._x000d__x000a_Maximized=3_x000d__x000a_Basics=1_x000d__x000a_A 3 11" xfId="20293" xr:uid="{00000000-0005-0000-0000-0000484F0000}"/>
    <cellStyle name="oft Excel]_x000d__x000a_Comment=The open=/f lines load custom functions into the Paste Function list._x000d__x000a_Maximized=3_x000d__x000a_Basics=1_x000d__x000a_A 3 12" xfId="20294" xr:uid="{00000000-0005-0000-0000-0000494F0000}"/>
    <cellStyle name="oft Excel]_x000d__x000a_Comment=The open=/f lines load custom functions into the Paste Function list._x000d__x000a_Maximized=3_x000d__x000a_Basics=1_x000d__x000a_A 3 13" xfId="20295" xr:uid="{00000000-0005-0000-0000-00004A4F0000}"/>
    <cellStyle name="oft Excel]_x000d__x000a_Comment=The open=/f lines load custom functions into the Paste Function list._x000d__x000a_Maximized=3_x000d__x000a_Basics=1_x000d__x000a_A 3 14" xfId="20296" xr:uid="{00000000-0005-0000-0000-00004B4F0000}"/>
    <cellStyle name="oft Excel]_x000d__x000a_Comment=The open=/f lines load custom functions into the Paste Function list._x000d__x000a_Maximized=3_x000d__x000a_Basics=1_x000d__x000a_A 3 15" xfId="20297" xr:uid="{00000000-0005-0000-0000-00004C4F0000}"/>
    <cellStyle name="oft Excel]_x000d__x000a_Comment=The open=/f lines load custom functions into the Paste Function list._x000d__x000a_Maximized=3_x000d__x000a_Basics=1_x000d__x000a_A 3 16" xfId="20298" xr:uid="{00000000-0005-0000-0000-00004D4F0000}"/>
    <cellStyle name="oft Excel]_x000d__x000a_Comment=The open=/f lines load custom functions into the Paste Function list._x000d__x000a_Maximized=3_x000d__x000a_Basics=1_x000d__x000a_A 3 17" xfId="20299" xr:uid="{00000000-0005-0000-0000-00004E4F0000}"/>
    <cellStyle name="oft Excel]_x000d__x000a_Comment=The open=/f lines load custom functions into the Paste Function list._x000d__x000a_Maximized=3_x000d__x000a_Basics=1_x000d__x000a_A 3 18" xfId="20300" xr:uid="{00000000-0005-0000-0000-00004F4F0000}"/>
    <cellStyle name="oft Excel]_x000d__x000a_Comment=The open=/f lines load custom functions into the Paste Function list._x000d__x000a_Maximized=3_x000d__x000a_Basics=1_x000d__x000a_A 3 2" xfId="20301" xr:uid="{00000000-0005-0000-0000-0000504F0000}"/>
    <cellStyle name="oft Excel]_x000d__x000a_Comment=The open=/f lines load custom functions into the Paste Function list._x000d__x000a_Maximized=3_x000d__x000a_Basics=1_x000d__x000a_A 3 3" xfId="20302" xr:uid="{00000000-0005-0000-0000-0000514F0000}"/>
    <cellStyle name="oft Excel]_x000d__x000a_Comment=The open=/f lines load custom functions into the Paste Function list._x000d__x000a_Maximized=3_x000d__x000a_Basics=1_x000d__x000a_A 3 4" xfId="20303" xr:uid="{00000000-0005-0000-0000-0000524F0000}"/>
    <cellStyle name="oft Excel]_x000d__x000a_Comment=The open=/f lines load custom functions into the Paste Function list._x000d__x000a_Maximized=3_x000d__x000a_Basics=1_x000d__x000a_A 3 5" xfId="20304" xr:uid="{00000000-0005-0000-0000-0000534F0000}"/>
    <cellStyle name="oft Excel]_x000d__x000a_Comment=The open=/f lines load custom functions into the Paste Function list._x000d__x000a_Maximized=3_x000d__x000a_Basics=1_x000d__x000a_A 3 6" xfId="20305" xr:uid="{00000000-0005-0000-0000-0000544F0000}"/>
    <cellStyle name="oft Excel]_x000d__x000a_Comment=The open=/f lines load custom functions into the Paste Function list._x000d__x000a_Maximized=3_x000d__x000a_Basics=1_x000d__x000a_A 3 7" xfId="20306" xr:uid="{00000000-0005-0000-0000-0000554F0000}"/>
    <cellStyle name="oft Excel]_x000d__x000a_Comment=The open=/f lines load custom functions into the Paste Function list._x000d__x000a_Maximized=3_x000d__x000a_Basics=1_x000d__x000a_A 3 8" xfId="20307" xr:uid="{00000000-0005-0000-0000-0000564F0000}"/>
    <cellStyle name="oft Excel]_x000d__x000a_Comment=The open=/f lines load custom functions into the Paste Function list._x000d__x000a_Maximized=3_x000d__x000a_Basics=1_x000d__x000a_A 3 9" xfId="20308" xr:uid="{00000000-0005-0000-0000-0000574F0000}"/>
    <cellStyle name="oft Excel]_x000d__x000a_Comment=The open=/f lines load custom functions into the Paste Function list._x000d__x000a_Maximized=3_x000d__x000a_Basics=1_x000d__x000a_A 4" xfId="20309" xr:uid="{00000000-0005-0000-0000-0000584F0000}"/>
    <cellStyle name="oft Excel]_x000d__x000a_Comment=The open=/f lines load custom functions into the Paste Function list._x000d__x000a_Maximized=3_x000d__x000a_Basics=1_x000d__x000a_A 4 10" xfId="20310" xr:uid="{00000000-0005-0000-0000-0000594F0000}"/>
    <cellStyle name="oft Excel]_x000d__x000a_Comment=The open=/f lines load custom functions into the Paste Function list._x000d__x000a_Maximized=3_x000d__x000a_Basics=1_x000d__x000a_A 4 11" xfId="20311" xr:uid="{00000000-0005-0000-0000-00005A4F0000}"/>
    <cellStyle name="oft Excel]_x000d__x000a_Comment=The open=/f lines load custom functions into the Paste Function list._x000d__x000a_Maximized=3_x000d__x000a_Basics=1_x000d__x000a_A 4 12" xfId="20312" xr:uid="{00000000-0005-0000-0000-00005B4F0000}"/>
    <cellStyle name="oft Excel]_x000d__x000a_Comment=The open=/f lines load custom functions into the Paste Function list._x000d__x000a_Maximized=3_x000d__x000a_Basics=1_x000d__x000a_A 4 13" xfId="20313" xr:uid="{00000000-0005-0000-0000-00005C4F0000}"/>
    <cellStyle name="oft Excel]_x000d__x000a_Comment=The open=/f lines load custom functions into the Paste Function list._x000d__x000a_Maximized=3_x000d__x000a_Basics=1_x000d__x000a_A 4 14" xfId="20314" xr:uid="{00000000-0005-0000-0000-00005D4F0000}"/>
    <cellStyle name="oft Excel]_x000d__x000a_Comment=The open=/f lines load custom functions into the Paste Function list._x000d__x000a_Maximized=3_x000d__x000a_Basics=1_x000d__x000a_A 4 15" xfId="20315" xr:uid="{00000000-0005-0000-0000-00005E4F0000}"/>
    <cellStyle name="oft Excel]_x000d__x000a_Comment=The open=/f lines load custom functions into the Paste Function list._x000d__x000a_Maximized=3_x000d__x000a_Basics=1_x000d__x000a_A 4 16" xfId="20316" xr:uid="{00000000-0005-0000-0000-00005F4F0000}"/>
    <cellStyle name="oft Excel]_x000d__x000a_Comment=The open=/f lines load custom functions into the Paste Function list._x000d__x000a_Maximized=3_x000d__x000a_Basics=1_x000d__x000a_A 4 17" xfId="20317" xr:uid="{00000000-0005-0000-0000-0000604F0000}"/>
    <cellStyle name="oft Excel]_x000d__x000a_Comment=The open=/f lines load custom functions into the Paste Function list._x000d__x000a_Maximized=3_x000d__x000a_Basics=1_x000d__x000a_A 4 18" xfId="20318" xr:uid="{00000000-0005-0000-0000-0000614F0000}"/>
    <cellStyle name="oft Excel]_x000d__x000a_Comment=The open=/f lines load custom functions into the Paste Function list._x000d__x000a_Maximized=3_x000d__x000a_Basics=1_x000d__x000a_A 4 2" xfId="20319" xr:uid="{00000000-0005-0000-0000-0000624F0000}"/>
    <cellStyle name="oft Excel]_x000d__x000a_Comment=The open=/f lines load custom functions into the Paste Function list._x000d__x000a_Maximized=3_x000d__x000a_Basics=1_x000d__x000a_A 4 3" xfId="20320" xr:uid="{00000000-0005-0000-0000-0000634F0000}"/>
    <cellStyle name="oft Excel]_x000d__x000a_Comment=The open=/f lines load custom functions into the Paste Function list._x000d__x000a_Maximized=3_x000d__x000a_Basics=1_x000d__x000a_A 4 4" xfId="20321" xr:uid="{00000000-0005-0000-0000-0000644F0000}"/>
    <cellStyle name="oft Excel]_x000d__x000a_Comment=The open=/f lines load custom functions into the Paste Function list._x000d__x000a_Maximized=3_x000d__x000a_Basics=1_x000d__x000a_A 4 5" xfId="20322" xr:uid="{00000000-0005-0000-0000-0000654F0000}"/>
    <cellStyle name="oft Excel]_x000d__x000a_Comment=The open=/f lines load custom functions into the Paste Function list._x000d__x000a_Maximized=3_x000d__x000a_Basics=1_x000d__x000a_A 4 6" xfId="20323" xr:uid="{00000000-0005-0000-0000-0000664F0000}"/>
    <cellStyle name="oft Excel]_x000d__x000a_Comment=The open=/f lines load custom functions into the Paste Function list._x000d__x000a_Maximized=3_x000d__x000a_Basics=1_x000d__x000a_A 4 7" xfId="20324" xr:uid="{00000000-0005-0000-0000-0000674F0000}"/>
    <cellStyle name="oft Excel]_x000d__x000a_Comment=The open=/f lines load custom functions into the Paste Function list._x000d__x000a_Maximized=3_x000d__x000a_Basics=1_x000d__x000a_A 4 8" xfId="20325" xr:uid="{00000000-0005-0000-0000-0000684F0000}"/>
    <cellStyle name="oft Excel]_x000d__x000a_Comment=The open=/f lines load custom functions into the Paste Function list._x000d__x000a_Maximized=3_x000d__x000a_Basics=1_x000d__x000a_A 4 9" xfId="20326" xr:uid="{00000000-0005-0000-0000-0000694F0000}"/>
    <cellStyle name="oft Excel]_x000d__x000a_Comment=The open=/f lines load custom functions into the Paste Function list._x000d__x000a_Maximized=3_x000d__x000a_Basics=1_x000d__x000a_A 5" xfId="20327" xr:uid="{00000000-0005-0000-0000-00006A4F0000}"/>
    <cellStyle name="oft Excel]_x000d__x000a_Comment=The open=/f lines load custom functions into the Paste Function list._x000d__x000a_Maximized=3_x000d__x000a_Basics=1_x000d__x000a_A 5 10" xfId="20328" xr:uid="{00000000-0005-0000-0000-00006B4F0000}"/>
    <cellStyle name="oft Excel]_x000d__x000a_Comment=The open=/f lines load custom functions into the Paste Function list._x000d__x000a_Maximized=3_x000d__x000a_Basics=1_x000d__x000a_A 5 11" xfId="20329" xr:uid="{00000000-0005-0000-0000-00006C4F0000}"/>
    <cellStyle name="oft Excel]_x000d__x000a_Comment=The open=/f lines load custom functions into the Paste Function list._x000d__x000a_Maximized=3_x000d__x000a_Basics=1_x000d__x000a_A 5 12" xfId="20330" xr:uid="{00000000-0005-0000-0000-00006D4F0000}"/>
    <cellStyle name="oft Excel]_x000d__x000a_Comment=The open=/f lines load custom functions into the Paste Function list._x000d__x000a_Maximized=3_x000d__x000a_Basics=1_x000d__x000a_A 5 13" xfId="20331" xr:uid="{00000000-0005-0000-0000-00006E4F0000}"/>
    <cellStyle name="oft Excel]_x000d__x000a_Comment=The open=/f lines load custom functions into the Paste Function list._x000d__x000a_Maximized=3_x000d__x000a_Basics=1_x000d__x000a_A 5 14" xfId="20332" xr:uid="{00000000-0005-0000-0000-00006F4F0000}"/>
    <cellStyle name="oft Excel]_x000d__x000a_Comment=The open=/f lines load custom functions into the Paste Function list._x000d__x000a_Maximized=3_x000d__x000a_Basics=1_x000d__x000a_A 5 15" xfId="20333" xr:uid="{00000000-0005-0000-0000-0000704F0000}"/>
    <cellStyle name="oft Excel]_x000d__x000a_Comment=The open=/f lines load custom functions into the Paste Function list._x000d__x000a_Maximized=3_x000d__x000a_Basics=1_x000d__x000a_A 5 16" xfId="20334" xr:uid="{00000000-0005-0000-0000-0000714F0000}"/>
    <cellStyle name="oft Excel]_x000d__x000a_Comment=The open=/f lines load custom functions into the Paste Function list._x000d__x000a_Maximized=3_x000d__x000a_Basics=1_x000d__x000a_A 5 17" xfId="20335" xr:uid="{00000000-0005-0000-0000-0000724F0000}"/>
    <cellStyle name="oft Excel]_x000d__x000a_Comment=The open=/f lines load custom functions into the Paste Function list._x000d__x000a_Maximized=3_x000d__x000a_Basics=1_x000d__x000a_A 5 18" xfId="20336" xr:uid="{00000000-0005-0000-0000-0000734F0000}"/>
    <cellStyle name="oft Excel]_x000d__x000a_Comment=The open=/f lines load custom functions into the Paste Function list._x000d__x000a_Maximized=3_x000d__x000a_Basics=1_x000d__x000a_A 5 2" xfId="20337" xr:uid="{00000000-0005-0000-0000-0000744F0000}"/>
    <cellStyle name="oft Excel]_x000d__x000a_Comment=The open=/f lines load custom functions into the Paste Function list._x000d__x000a_Maximized=3_x000d__x000a_Basics=1_x000d__x000a_A 5 3" xfId="20338" xr:uid="{00000000-0005-0000-0000-0000754F0000}"/>
    <cellStyle name="oft Excel]_x000d__x000a_Comment=The open=/f lines load custom functions into the Paste Function list._x000d__x000a_Maximized=3_x000d__x000a_Basics=1_x000d__x000a_A 5 4" xfId="20339" xr:uid="{00000000-0005-0000-0000-0000764F0000}"/>
    <cellStyle name="oft Excel]_x000d__x000a_Comment=The open=/f lines load custom functions into the Paste Function list._x000d__x000a_Maximized=3_x000d__x000a_Basics=1_x000d__x000a_A 5 5" xfId="20340" xr:uid="{00000000-0005-0000-0000-0000774F0000}"/>
    <cellStyle name="oft Excel]_x000d__x000a_Comment=The open=/f lines load custom functions into the Paste Function list._x000d__x000a_Maximized=3_x000d__x000a_Basics=1_x000d__x000a_A 5 6" xfId="20341" xr:uid="{00000000-0005-0000-0000-0000784F0000}"/>
    <cellStyle name="oft Excel]_x000d__x000a_Comment=The open=/f lines load custom functions into the Paste Function list._x000d__x000a_Maximized=3_x000d__x000a_Basics=1_x000d__x000a_A 5 7" xfId="20342" xr:uid="{00000000-0005-0000-0000-0000794F0000}"/>
    <cellStyle name="oft Excel]_x000d__x000a_Comment=The open=/f lines load custom functions into the Paste Function list._x000d__x000a_Maximized=3_x000d__x000a_Basics=1_x000d__x000a_A 5 8" xfId="20343" xr:uid="{00000000-0005-0000-0000-00007A4F0000}"/>
    <cellStyle name="oft Excel]_x000d__x000a_Comment=The open=/f lines load custom functions into the Paste Function list._x000d__x000a_Maximized=3_x000d__x000a_Basics=1_x000d__x000a_A 5 9" xfId="20344" xr:uid="{00000000-0005-0000-0000-00007B4F0000}"/>
    <cellStyle name="oft Excel]_x000d__x000a_Comment=The open=/f lines load custom functions into the Paste Function list._x000d__x000a_Maximized=3_x000d__x000a_Basics=1_x000d__x000a_A 6" xfId="20345" xr:uid="{00000000-0005-0000-0000-00007C4F0000}"/>
    <cellStyle name="oft Excel]_x000d__x000a_Comment=The open=/f lines load custom functions into the Paste Function list._x000d__x000a_Maximized=3_x000d__x000a_Basics=1_x000d__x000a_A 6 10" xfId="20346" xr:uid="{00000000-0005-0000-0000-00007D4F0000}"/>
    <cellStyle name="oft Excel]_x000d__x000a_Comment=The open=/f lines load custom functions into the Paste Function list._x000d__x000a_Maximized=3_x000d__x000a_Basics=1_x000d__x000a_A 6 11" xfId="20347" xr:uid="{00000000-0005-0000-0000-00007E4F0000}"/>
    <cellStyle name="oft Excel]_x000d__x000a_Comment=The open=/f lines load custom functions into the Paste Function list._x000d__x000a_Maximized=3_x000d__x000a_Basics=1_x000d__x000a_A 6 12" xfId="20348" xr:uid="{00000000-0005-0000-0000-00007F4F0000}"/>
    <cellStyle name="oft Excel]_x000d__x000a_Comment=The open=/f lines load custom functions into the Paste Function list._x000d__x000a_Maximized=3_x000d__x000a_Basics=1_x000d__x000a_A 6 13" xfId="20349" xr:uid="{00000000-0005-0000-0000-0000804F0000}"/>
    <cellStyle name="oft Excel]_x000d__x000a_Comment=The open=/f lines load custom functions into the Paste Function list._x000d__x000a_Maximized=3_x000d__x000a_Basics=1_x000d__x000a_A 6 14" xfId="20350" xr:uid="{00000000-0005-0000-0000-0000814F0000}"/>
    <cellStyle name="oft Excel]_x000d__x000a_Comment=The open=/f lines load custom functions into the Paste Function list._x000d__x000a_Maximized=3_x000d__x000a_Basics=1_x000d__x000a_A 6 15" xfId="20351" xr:uid="{00000000-0005-0000-0000-0000824F0000}"/>
    <cellStyle name="oft Excel]_x000d__x000a_Comment=The open=/f lines load custom functions into the Paste Function list._x000d__x000a_Maximized=3_x000d__x000a_Basics=1_x000d__x000a_A 6 16" xfId="20352" xr:uid="{00000000-0005-0000-0000-0000834F0000}"/>
    <cellStyle name="oft Excel]_x000d__x000a_Comment=The open=/f lines load custom functions into the Paste Function list._x000d__x000a_Maximized=3_x000d__x000a_Basics=1_x000d__x000a_A 6 17" xfId="20353" xr:uid="{00000000-0005-0000-0000-0000844F0000}"/>
    <cellStyle name="oft Excel]_x000d__x000a_Comment=The open=/f lines load custom functions into the Paste Function list._x000d__x000a_Maximized=3_x000d__x000a_Basics=1_x000d__x000a_A 6 18" xfId="20354" xr:uid="{00000000-0005-0000-0000-0000854F0000}"/>
    <cellStyle name="oft Excel]_x000d__x000a_Comment=The open=/f lines load custom functions into the Paste Function list._x000d__x000a_Maximized=3_x000d__x000a_Basics=1_x000d__x000a_A 6 2" xfId="20355" xr:uid="{00000000-0005-0000-0000-0000864F0000}"/>
    <cellStyle name="oft Excel]_x000d__x000a_Comment=The open=/f lines load custom functions into the Paste Function list._x000d__x000a_Maximized=3_x000d__x000a_Basics=1_x000d__x000a_A 6 3" xfId="20356" xr:uid="{00000000-0005-0000-0000-0000874F0000}"/>
    <cellStyle name="oft Excel]_x000d__x000a_Comment=The open=/f lines load custom functions into the Paste Function list._x000d__x000a_Maximized=3_x000d__x000a_Basics=1_x000d__x000a_A 6 4" xfId="20357" xr:uid="{00000000-0005-0000-0000-0000884F0000}"/>
    <cellStyle name="oft Excel]_x000d__x000a_Comment=The open=/f lines load custom functions into the Paste Function list._x000d__x000a_Maximized=3_x000d__x000a_Basics=1_x000d__x000a_A 6 5" xfId="20358" xr:uid="{00000000-0005-0000-0000-0000894F0000}"/>
    <cellStyle name="oft Excel]_x000d__x000a_Comment=The open=/f lines load custom functions into the Paste Function list._x000d__x000a_Maximized=3_x000d__x000a_Basics=1_x000d__x000a_A 6 6" xfId="20359" xr:uid="{00000000-0005-0000-0000-00008A4F0000}"/>
    <cellStyle name="oft Excel]_x000d__x000a_Comment=The open=/f lines load custom functions into the Paste Function list._x000d__x000a_Maximized=3_x000d__x000a_Basics=1_x000d__x000a_A 6 7" xfId="20360" xr:uid="{00000000-0005-0000-0000-00008B4F0000}"/>
    <cellStyle name="oft Excel]_x000d__x000a_Comment=The open=/f lines load custom functions into the Paste Function list._x000d__x000a_Maximized=3_x000d__x000a_Basics=1_x000d__x000a_A 6 8" xfId="20361" xr:uid="{00000000-0005-0000-0000-00008C4F0000}"/>
    <cellStyle name="oft Excel]_x000d__x000a_Comment=The open=/f lines load custom functions into the Paste Function list._x000d__x000a_Maximized=3_x000d__x000a_Basics=1_x000d__x000a_A 6 9" xfId="20362" xr:uid="{00000000-0005-0000-0000-00008D4F0000}"/>
    <cellStyle name="oft Excel]_x000d__x000a_Comment=The open=/f lines load custom functions into the Paste Function list._x000d__x000a_Maximized=3_x000d__x000a_Basics=1_x000d__x000a_A 7" xfId="20363" xr:uid="{00000000-0005-0000-0000-00008E4F0000}"/>
    <cellStyle name="oft Excel]_x000d__x000a_Comment=The open=/f lines load custom functions into the Paste Function list._x000d__x000a_Maximized=3_x000d__x000a_Basics=1_x000d__x000a_A 7 10" xfId="20364" xr:uid="{00000000-0005-0000-0000-00008F4F0000}"/>
    <cellStyle name="oft Excel]_x000d__x000a_Comment=The open=/f lines load custom functions into the Paste Function list._x000d__x000a_Maximized=3_x000d__x000a_Basics=1_x000d__x000a_A 7 11" xfId="20365" xr:uid="{00000000-0005-0000-0000-0000904F0000}"/>
    <cellStyle name="oft Excel]_x000d__x000a_Comment=The open=/f lines load custom functions into the Paste Function list._x000d__x000a_Maximized=3_x000d__x000a_Basics=1_x000d__x000a_A 7 12" xfId="20366" xr:uid="{00000000-0005-0000-0000-0000914F0000}"/>
    <cellStyle name="oft Excel]_x000d__x000a_Comment=The open=/f lines load custom functions into the Paste Function list._x000d__x000a_Maximized=3_x000d__x000a_Basics=1_x000d__x000a_A 7 13" xfId="20367" xr:uid="{00000000-0005-0000-0000-0000924F0000}"/>
    <cellStyle name="oft Excel]_x000d__x000a_Comment=The open=/f lines load custom functions into the Paste Function list._x000d__x000a_Maximized=3_x000d__x000a_Basics=1_x000d__x000a_A 7 14" xfId="20368" xr:uid="{00000000-0005-0000-0000-0000934F0000}"/>
    <cellStyle name="oft Excel]_x000d__x000a_Comment=The open=/f lines load custom functions into the Paste Function list._x000d__x000a_Maximized=3_x000d__x000a_Basics=1_x000d__x000a_A 7 15" xfId="20369" xr:uid="{00000000-0005-0000-0000-0000944F0000}"/>
    <cellStyle name="oft Excel]_x000d__x000a_Comment=The open=/f lines load custom functions into the Paste Function list._x000d__x000a_Maximized=3_x000d__x000a_Basics=1_x000d__x000a_A 7 16" xfId="20370" xr:uid="{00000000-0005-0000-0000-0000954F0000}"/>
    <cellStyle name="oft Excel]_x000d__x000a_Comment=The open=/f lines load custom functions into the Paste Function list._x000d__x000a_Maximized=3_x000d__x000a_Basics=1_x000d__x000a_A 7 17" xfId="20371" xr:uid="{00000000-0005-0000-0000-0000964F0000}"/>
    <cellStyle name="oft Excel]_x000d__x000a_Comment=The open=/f lines load custom functions into the Paste Function list._x000d__x000a_Maximized=3_x000d__x000a_Basics=1_x000d__x000a_A 7 18" xfId="20372" xr:uid="{00000000-0005-0000-0000-0000974F0000}"/>
    <cellStyle name="oft Excel]_x000d__x000a_Comment=The open=/f lines load custom functions into the Paste Function list._x000d__x000a_Maximized=3_x000d__x000a_Basics=1_x000d__x000a_A 7 2" xfId="20373" xr:uid="{00000000-0005-0000-0000-0000984F0000}"/>
    <cellStyle name="oft Excel]_x000d__x000a_Comment=The open=/f lines load custom functions into the Paste Function list._x000d__x000a_Maximized=3_x000d__x000a_Basics=1_x000d__x000a_A 7 3" xfId="20374" xr:uid="{00000000-0005-0000-0000-0000994F0000}"/>
    <cellStyle name="oft Excel]_x000d__x000a_Comment=The open=/f lines load custom functions into the Paste Function list._x000d__x000a_Maximized=3_x000d__x000a_Basics=1_x000d__x000a_A 7 4" xfId="20375" xr:uid="{00000000-0005-0000-0000-00009A4F0000}"/>
    <cellStyle name="oft Excel]_x000d__x000a_Comment=The open=/f lines load custom functions into the Paste Function list._x000d__x000a_Maximized=3_x000d__x000a_Basics=1_x000d__x000a_A 7 5" xfId="20376" xr:uid="{00000000-0005-0000-0000-00009B4F0000}"/>
    <cellStyle name="oft Excel]_x000d__x000a_Comment=The open=/f lines load custom functions into the Paste Function list._x000d__x000a_Maximized=3_x000d__x000a_Basics=1_x000d__x000a_A 7 6" xfId="20377" xr:uid="{00000000-0005-0000-0000-00009C4F0000}"/>
    <cellStyle name="oft Excel]_x000d__x000a_Comment=The open=/f lines load custom functions into the Paste Function list._x000d__x000a_Maximized=3_x000d__x000a_Basics=1_x000d__x000a_A 7 7" xfId="20378" xr:uid="{00000000-0005-0000-0000-00009D4F0000}"/>
    <cellStyle name="oft Excel]_x000d__x000a_Comment=The open=/f lines load custom functions into the Paste Function list._x000d__x000a_Maximized=3_x000d__x000a_Basics=1_x000d__x000a_A 7 8" xfId="20379" xr:uid="{00000000-0005-0000-0000-00009E4F0000}"/>
    <cellStyle name="oft Excel]_x000d__x000a_Comment=The open=/f lines load custom functions into the Paste Function list._x000d__x000a_Maximized=3_x000d__x000a_Basics=1_x000d__x000a_A 7 9" xfId="20380" xr:uid="{00000000-0005-0000-0000-00009F4F0000}"/>
    <cellStyle name="oft Excel]_x000d__x000a_Comment=The open=/f lines load custom functions into the Paste Function list._x000d__x000a_Maximized=3_x000d__x000a_Basics=1_x000d__x000a_A 8" xfId="20381" xr:uid="{00000000-0005-0000-0000-0000A04F0000}"/>
    <cellStyle name="oft Excel]_x000d__x000a_Comment=The open=/f lines load custom functions into the Paste Function list._x000d__x000a_Maximized=3_x000d__x000a_Basics=1_x000d__x000a_A 8 10" xfId="20382" xr:uid="{00000000-0005-0000-0000-0000A14F0000}"/>
    <cellStyle name="oft Excel]_x000d__x000a_Comment=The open=/f lines load custom functions into the Paste Function list._x000d__x000a_Maximized=3_x000d__x000a_Basics=1_x000d__x000a_A 8 11" xfId="20383" xr:uid="{00000000-0005-0000-0000-0000A24F0000}"/>
    <cellStyle name="oft Excel]_x000d__x000a_Comment=The open=/f lines load custom functions into the Paste Function list._x000d__x000a_Maximized=3_x000d__x000a_Basics=1_x000d__x000a_A 8 12" xfId="20384" xr:uid="{00000000-0005-0000-0000-0000A34F0000}"/>
    <cellStyle name="oft Excel]_x000d__x000a_Comment=The open=/f lines load custom functions into the Paste Function list._x000d__x000a_Maximized=3_x000d__x000a_Basics=1_x000d__x000a_A 8 13" xfId="20385" xr:uid="{00000000-0005-0000-0000-0000A44F0000}"/>
    <cellStyle name="oft Excel]_x000d__x000a_Comment=The open=/f lines load custom functions into the Paste Function list._x000d__x000a_Maximized=3_x000d__x000a_Basics=1_x000d__x000a_A 8 14" xfId="20386" xr:uid="{00000000-0005-0000-0000-0000A54F0000}"/>
    <cellStyle name="oft Excel]_x000d__x000a_Comment=The open=/f lines load custom functions into the Paste Function list._x000d__x000a_Maximized=3_x000d__x000a_Basics=1_x000d__x000a_A 8 15" xfId="20387" xr:uid="{00000000-0005-0000-0000-0000A64F0000}"/>
    <cellStyle name="oft Excel]_x000d__x000a_Comment=The open=/f lines load custom functions into the Paste Function list._x000d__x000a_Maximized=3_x000d__x000a_Basics=1_x000d__x000a_A 8 16" xfId="20388" xr:uid="{00000000-0005-0000-0000-0000A74F0000}"/>
    <cellStyle name="oft Excel]_x000d__x000a_Comment=The open=/f lines load custom functions into the Paste Function list._x000d__x000a_Maximized=3_x000d__x000a_Basics=1_x000d__x000a_A 8 17" xfId="20389" xr:uid="{00000000-0005-0000-0000-0000A84F0000}"/>
    <cellStyle name="oft Excel]_x000d__x000a_Comment=The open=/f lines load custom functions into the Paste Function list._x000d__x000a_Maximized=3_x000d__x000a_Basics=1_x000d__x000a_A 8 18" xfId="20390" xr:uid="{00000000-0005-0000-0000-0000A94F0000}"/>
    <cellStyle name="oft Excel]_x000d__x000a_Comment=The open=/f lines load custom functions into the Paste Function list._x000d__x000a_Maximized=3_x000d__x000a_Basics=1_x000d__x000a_A 8 2" xfId="20391" xr:uid="{00000000-0005-0000-0000-0000AA4F0000}"/>
    <cellStyle name="oft Excel]_x000d__x000a_Comment=The open=/f lines load custom functions into the Paste Function list._x000d__x000a_Maximized=3_x000d__x000a_Basics=1_x000d__x000a_A 8 3" xfId="20392" xr:uid="{00000000-0005-0000-0000-0000AB4F0000}"/>
    <cellStyle name="oft Excel]_x000d__x000a_Comment=The open=/f lines load custom functions into the Paste Function list._x000d__x000a_Maximized=3_x000d__x000a_Basics=1_x000d__x000a_A 8 4" xfId="20393" xr:uid="{00000000-0005-0000-0000-0000AC4F0000}"/>
    <cellStyle name="oft Excel]_x000d__x000a_Comment=The open=/f lines load custom functions into the Paste Function list._x000d__x000a_Maximized=3_x000d__x000a_Basics=1_x000d__x000a_A 8 5" xfId="20394" xr:uid="{00000000-0005-0000-0000-0000AD4F0000}"/>
    <cellStyle name="oft Excel]_x000d__x000a_Comment=The open=/f lines load custom functions into the Paste Function list._x000d__x000a_Maximized=3_x000d__x000a_Basics=1_x000d__x000a_A 8 6" xfId="20395" xr:uid="{00000000-0005-0000-0000-0000AE4F0000}"/>
    <cellStyle name="oft Excel]_x000d__x000a_Comment=The open=/f lines load custom functions into the Paste Function list._x000d__x000a_Maximized=3_x000d__x000a_Basics=1_x000d__x000a_A 8 7" xfId="20396" xr:uid="{00000000-0005-0000-0000-0000AF4F0000}"/>
    <cellStyle name="oft Excel]_x000d__x000a_Comment=The open=/f lines load custom functions into the Paste Function list._x000d__x000a_Maximized=3_x000d__x000a_Basics=1_x000d__x000a_A 8 8" xfId="20397" xr:uid="{00000000-0005-0000-0000-0000B04F0000}"/>
    <cellStyle name="oft Excel]_x000d__x000a_Comment=The open=/f lines load custom functions into the Paste Function list._x000d__x000a_Maximized=3_x000d__x000a_Basics=1_x000d__x000a_A 8 9" xfId="20398" xr:uid="{00000000-0005-0000-0000-0000B14F0000}"/>
    <cellStyle name="oft Excel]_x000d__x000a_Comment=The open=/f lines load custom functions into the Paste Function list._x000d__x000a_Maximized=3_x000d__x000a_Basics=1_x000d__x000a_A 9" xfId="20399" xr:uid="{00000000-0005-0000-0000-0000B24F0000}"/>
    <cellStyle name="oft Excel]_x005f_x000d__x005f_x000a_Comment=open=/f ‚ðw’è‚·‚é‚ÆAƒ†[ƒU[’è‹`ŠÖ”‚ðŠÖ”“\‚è•t‚¯‚Ìˆê——‚É“o˜^‚·‚é‚±‚Æ‚ª‚Å‚«‚Ü‚·B_x005f_x000d__x005f_x000a_Maximized" xfId="20400" xr:uid="{00000000-0005-0000-0000-0000B34F0000}"/>
    <cellStyle name="omma [0]_Mktg Prog" xfId="20401" xr:uid="{00000000-0005-0000-0000-0000B44F0000}"/>
    <cellStyle name="ormal_Sheet1_1" xfId="20402" xr:uid="{00000000-0005-0000-0000-0000B54F0000}"/>
    <cellStyle name="Output 10" xfId="20403" xr:uid="{00000000-0005-0000-0000-0000B64F0000}"/>
    <cellStyle name="Output 10 10" xfId="20404" xr:uid="{00000000-0005-0000-0000-0000B74F0000}"/>
    <cellStyle name="Output 10 11" xfId="20405" xr:uid="{00000000-0005-0000-0000-0000B84F0000}"/>
    <cellStyle name="Output 10 12" xfId="20406" xr:uid="{00000000-0005-0000-0000-0000B94F0000}"/>
    <cellStyle name="Output 10 13" xfId="20407" xr:uid="{00000000-0005-0000-0000-0000BA4F0000}"/>
    <cellStyle name="Output 10 14" xfId="20408" xr:uid="{00000000-0005-0000-0000-0000BB4F0000}"/>
    <cellStyle name="Output 10 15" xfId="20409" xr:uid="{00000000-0005-0000-0000-0000BC4F0000}"/>
    <cellStyle name="Output 10 16" xfId="20410" xr:uid="{00000000-0005-0000-0000-0000BD4F0000}"/>
    <cellStyle name="Output 10 17" xfId="20411" xr:uid="{00000000-0005-0000-0000-0000BE4F0000}"/>
    <cellStyle name="Output 10 18" xfId="20412" xr:uid="{00000000-0005-0000-0000-0000BF4F0000}"/>
    <cellStyle name="Output 10 2" xfId="20413" xr:uid="{00000000-0005-0000-0000-0000C04F0000}"/>
    <cellStyle name="Output 10 3" xfId="20414" xr:uid="{00000000-0005-0000-0000-0000C14F0000}"/>
    <cellStyle name="Output 10 4" xfId="20415" xr:uid="{00000000-0005-0000-0000-0000C24F0000}"/>
    <cellStyle name="Output 10 5" xfId="20416" xr:uid="{00000000-0005-0000-0000-0000C34F0000}"/>
    <cellStyle name="Output 10 6" xfId="20417" xr:uid="{00000000-0005-0000-0000-0000C44F0000}"/>
    <cellStyle name="Output 10 7" xfId="20418" xr:uid="{00000000-0005-0000-0000-0000C54F0000}"/>
    <cellStyle name="Output 10 8" xfId="20419" xr:uid="{00000000-0005-0000-0000-0000C64F0000}"/>
    <cellStyle name="Output 10 9" xfId="20420" xr:uid="{00000000-0005-0000-0000-0000C74F0000}"/>
    <cellStyle name="Output 11" xfId="20421" xr:uid="{00000000-0005-0000-0000-0000C84F0000}"/>
    <cellStyle name="Output 11 10" xfId="20422" xr:uid="{00000000-0005-0000-0000-0000C94F0000}"/>
    <cellStyle name="Output 11 11" xfId="20423" xr:uid="{00000000-0005-0000-0000-0000CA4F0000}"/>
    <cellStyle name="Output 11 12" xfId="20424" xr:uid="{00000000-0005-0000-0000-0000CB4F0000}"/>
    <cellStyle name="Output 11 13" xfId="20425" xr:uid="{00000000-0005-0000-0000-0000CC4F0000}"/>
    <cellStyle name="Output 11 14" xfId="20426" xr:uid="{00000000-0005-0000-0000-0000CD4F0000}"/>
    <cellStyle name="Output 11 15" xfId="20427" xr:uid="{00000000-0005-0000-0000-0000CE4F0000}"/>
    <cellStyle name="Output 11 16" xfId="20428" xr:uid="{00000000-0005-0000-0000-0000CF4F0000}"/>
    <cellStyle name="Output 11 17" xfId="20429" xr:uid="{00000000-0005-0000-0000-0000D04F0000}"/>
    <cellStyle name="Output 11 18" xfId="20430" xr:uid="{00000000-0005-0000-0000-0000D14F0000}"/>
    <cellStyle name="Output 11 2" xfId="20431" xr:uid="{00000000-0005-0000-0000-0000D24F0000}"/>
    <cellStyle name="Output 11 3" xfId="20432" xr:uid="{00000000-0005-0000-0000-0000D34F0000}"/>
    <cellStyle name="Output 11 4" xfId="20433" xr:uid="{00000000-0005-0000-0000-0000D44F0000}"/>
    <cellStyle name="Output 11 5" xfId="20434" xr:uid="{00000000-0005-0000-0000-0000D54F0000}"/>
    <cellStyle name="Output 11 6" xfId="20435" xr:uid="{00000000-0005-0000-0000-0000D64F0000}"/>
    <cellStyle name="Output 11 7" xfId="20436" xr:uid="{00000000-0005-0000-0000-0000D74F0000}"/>
    <cellStyle name="Output 11 8" xfId="20437" xr:uid="{00000000-0005-0000-0000-0000D84F0000}"/>
    <cellStyle name="Output 11 9" xfId="20438" xr:uid="{00000000-0005-0000-0000-0000D94F0000}"/>
    <cellStyle name="Output 12" xfId="20439" xr:uid="{00000000-0005-0000-0000-0000DA4F0000}"/>
    <cellStyle name="Output 12 10" xfId="20440" xr:uid="{00000000-0005-0000-0000-0000DB4F0000}"/>
    <cellStyle name="Output 12 11" xfId="20441" xr:uid="{00000000-0005-0000-0000-0000DC4F0000}"/>
    <cellStyle name="Output 12 12" xfId="20442" xr:uid="{00000000-0005-0000-0000-0000DD4F0000}"/>
    <cellStyle name="Output 12 13" xfId="20443" xr:uid="{00000000-0005-0000-0000-0000DE4F0000}"/>
    <cellStyle name="Output 12 14" xfId="20444" xr:uid="{00000000-0005-0000-0000-0000DF4F0000}"/>
    <cellStyle name="Output 12 15" xfId="20445" xr:uid="{00000000-0005-0000-0000-0000E04F0000}"/>
    <cellStyle name="Output 12 16" xfId="20446" xr:uid="{00000000-0005-0000-0000-0000E14F0000}"/>
    <cellStyle name="Output 12 17" xfId="20447" xr:uid="{00000000-0005-0000-0000-0000E24F0000}"/>
    <cellStyle name="Output 12 18" xfId="20448" xr:uid="{00000000-0005-0000-0000-0000E34F0000}"/>
    <cellStyle name="Output 12 2" xfId="20449" xr:uid="{00000000-0005-0000-0000-0000E44F0000}"/>
    <cellStyle name="Output 12 3" xfId="20450" xr:uid="{00000000-0005-0000-0000-0000E54F0000}"/>
    <cellStyle name="Output 12 4" xfId="20451" xr:uid="{00000000-0005-0000-0000-0000E64F0000}"/>
    <cellStyle name="Output 12 5" xfId="20452" xr:uid="{00000000-0005-0000-0000-0000E74F0000}"/>
    <cellStyle name="Output 12 6" xfId="20453" xr:uid="{00000000-0005-0000-0000-0000E84F0000}"/>
    <cellStyle name="Output 12 7" xfId="20454" xr:uid="{00000000-0005-0000-0000-0000E94F0000}"/>
    <cellStyle name="Output 12 8" xfId="20455" xr:uid="{00000000-0005-0000-0000-0000EA4F0000}"/>
    <cellStyle name="Output 12 9" xfId="20456" xr:uid="{00000000-0005-0000-0000-0000EB4F0000}"/>
    <cellStyle name="Output 13" xfId="20457" xr:uid="{00000000-0005-0000-0000-0000EC4F0000}"/>
    <cellStyle name="Output 13 10" xfId="20458" xr:uid="{00000000-0005-0000-0000-0000ED4F0000}"/>
    <cellStyle name="Output 13 11" xfId="20459" xr:uid="{00000000-0005-0000-0000-0000EE4F0000}"/>
    <cellStyle name="Output 13 12" xfId="20460" xr:uid="{00000000-0005-0000-0000-0000EF4F0000}"/>
    <cellStyle name="Output 13 13" xfId="20461" xr:uid="{00000000-0005-0000-0000-0000F04F0000}"/>
    <cellStyle name="Output 13 14" xfId="20462" xr:uid="{00000000-0005-0000-0000-0000F14F0000}"/>
    <cellStyle name="Output 13 15" xfId="20463" xr:uid="{00000000-0005-0000-0000-0000F24F0000}"/>
    <cellStyle name="Output 13 16" xfId="20464" xr:uid="{00000000-0005-0000-0000-0000F34F0000}"/>
    <cellStyle name="Output 13 17" xfId="20465" xr:uid="{00000000-0005-0000-0000-0000F44F0000}"/>
    <cellStyle name="Output 13 18" xfId="20466" xr:uid="{00000000-0005-0000-0000-0000F54F0000}"/>
    <cellStyle name="Output 13 2" xfId="20467" xr:uid="{00000000-0005-0000-0000-0000F64F0000}"/>
    <cellStyle name="Output 13 3" xfId="20468" xr:uid="{00000000-0005-0000-0000-0000F74F0000}"/>
    <cellStyle name="Output 13 4" xfId="20469" xr:uid="{00000000-0005-0000-0000-0000F84F0000}"/>
    <cellStyle name="Output 13 5" xfId="20470" xr:uid="{00000000-0005-0000-0000-0000F94F0000}"/>
    <cellStyle name="Output 13 6" xfId="20471" xr:uid="{00000000-0005-0000-0000-0000FA4F0000}"/>
    <cellStyle name="Output 13 7" xfId="20472" xr:uid="{00000000-0005-0000-0000-0000FB4F0000}"/>
    <cellStyle name="Output 13 8" xfId="20473" xr:uid="{00000000-0005-0000-0000-0000FC4F0000}"/>
    <cellStyle name="Output 13 9" xfId="20474" xr:uid="{00000000-0005-0000-0000-0000FD4F0000}"/>
    <cellStyle name="Output 14" xfId="20475" xr:uid="{00000000-0005-0000-0000-0000FE4F0000}"/>
    <cellStyle name="Output 14 10" xfId="20476" xr:uid="{00000000-0005-0000-0000-0000FF4F0000}"/>
    <cellStyle name="Output 14 11" xfId="20477" xr:uid="{00000000-0005-0000-0000-000000500000}"/>
    <cellStyle name="Output 14 12" xfId="20478" xr:uid="{00000000-0005-0000-0000-000001500000}"/>
    <cellStyle name="Output 14 13" xfId="20479" xr:uid="{00000000-0005-0000-0000-000002500000}"/>
    <cellStyle name="Output 14 14" xfId="20480" xr:uid="{00000000-0005-0000-0000-000003500000}"/>
    <cellStyle name="Output 14 15" xfId="20481" xr:uid="{00000000-0005-0000-0000-000004500000}"/>
    <cellStyle name="Output 14 16" xfId="20482" xr:uid="{00000000-0005-0000-0000-000005500000}"/>
    <cellStyle name="Output 14 17" xfId="20483" xr:uid="{00000000-0005-0000-0000-000006500000}"/>
    <cellStyle name="Output 14 18" xfId="20484" xr:uid="{00000000-0005-0000-0000-000007500000}"/>
    <cellStyle name="Output 14 2" xfId="20485" xr:uid="{00000000-0005-0000-0000-000008500000}"/>
    <cellStyle name="Output 14 3" xfId="20486" xr:uid="{00000000-0005-0000-0000-000009500000}"/>
    <cellStyle name="Output 14 4" xfId="20487" xr:uid="{00000000-0005-0000-0000-00000A500000}"/>
    <cellStyle name="Output 14 5" xfId="20488" xr:uid="{00000000-0005-0000-0000-00000B500000}"/>
    <cellStyle name="Output 14 6" xfId="20489" xr:uid="{00000000-0005-0000-0000-00000C500000}"/>
    <cellStyle name="Output 14 7" xfId="20490" xr:uid="{00000000-0005-0000-0000-00000D500000}"/>
    <cellStyle name="Output 14 8" xfId="20491" xr:uid="{00000000-0005-0000-0000-00000E500000}"/>
    <cellStyle name="Output 14 9" xfId="20492" xr:uid="{00000000-0005-0000-0000-00000F500000}"/>
    <cellStyle name="Output 15" xfId="20493" xr:uid="{00000000-0005-0000-0000-000010500000}"/>
    <cellStyle name="Output 15 10" xfId="20494" xr:uid="{00000000-0005-0000-0000-000011500000}"/>
    <cellStyle name="Output 15 11" xfId="20495" xr:uid="{00000000-0005-0000-0000-000012500000}"/>
    <cellStyle name="Output 15 12" xfId="20496" xr:uid="{00000000-0005-0000-0000-000013500000}"/>
    <cellStyle name="Output 15 13" xfId="20497" xr:uid="{00000000-0005-0000-0000-000014500000}"/>
    <cellStyle name="Output 15 14" xfId="20498" xr:uid="{00000000-0005-0000-0000-000015500000}"/>
    <cellStyle name="Output 15 15" xfId="20499" xr:uid="{00000000-0005-0000-0000-000016500000}"/>
    <cellStyle name="Output 15 16" xfId="20500" xr:uid="{00000000-0005-0000-0000-000017500000}"/>
    <cellStyle name="Output 15 17" xfId="20501" xr:uid="{00000000-0005-0000-0000-000018500000}"/>
    <cellStyle name="Output 15 18" xfId="20502" xr:uid="{00000000-0005-0000-0000-000019500000}"/>
    <cellStyle name="Output 15 2" xfId="20503" xr:uid="{00000000-0005-0000-0000-00001A500000}"/>
    <cellStyle name="Output 15 3" xfId="20504" xr:uid="{00000000-0005-0000-0000-00001B500000}"/>
    <cellStyle name="Output 15 4" xfId="20505" xr:uid="{00000000-0005-0000-0000-00001C500000}"/>
    <cellStyle name="Output 15 5" xfId="20506" xr:uid="{00000000-0005-0000-0000-00001D500000}"/>
    <cellStyle name="Output 15 6" xfId="20507" xr:uid="{00000000-0005-0000-0000-00001E500000}"/>
    <cellStyle name="Output 15 7" xfId="20508" xr:uid="{00000000-0005-0000-0000-00001F500000}"/>
    <cellStyle name="Output 15 8" xfId="20509" xr:uid="{00000000-0005-0000-0000-000020500000}"/>
    <cellStyle name="Output 15 9" xfId="20510" xr:uid="{00000000-0005-0000-0000-000021500000}"/>
    <cellStyle name="Output 16" xfId="20511" xr:uid="{00000000-0005-0000-0000-000022500000}"/>
    <cellStyle name="Output 16 10" xfId="20512" xr:uid="{00000000-0005-0000-0000-000023500000}"/>
    <cellStyle name="Output 16 11" xfId="20513" xr:uid="{00000000-0005-0000-0000-000024500000}"/>
    <cellStyle name="Output 16 12" xfId="20514" xr:uid="{00000000-0005-0000-0000-000025500000}"/>
    <cellStyle name="Output 16 13" xfId="20515" xr:uid="{00000000-0005-0000-0000-000026500000}"/>
    <cellStyle name="Output 16 14" xfId="20516" xr:uid="{00000000-0005-0000-0000-000027500000}"/>
    <cellStyle name="Output 16 15" xfId="20517" xr:uid="{00000000-0005-0000-0000-000028500000}"/>
    <cellStyle name="Output 16 16" xfId="20518" xr:uid="{00000000-0005-0000-0000-000029500000}"/>
    <cellStyle name="Output 16 17" xfId="20519" xr:uid="{00000000-0005-0000-0000-00002A500000}"/>
    <cellStyle name="Output 16 18" xfId="20520" xr:uid="{00000000-0005-0000-0000-00002B500000}"/>
    <cellStyle name="Output 16 2" xfId="20521" xr:uid="{00000000-0005-0000-0000-00002C500000}"/>
    <cellStyle name="Output 16 3" xfId="20522" xr:uid="{00000000-0005-0000-0000-00002D500000}"/>
    <cellStyle name="Output 16 4" xfId="20523" xr:uid="{00000000-0005-0000-0000-00002E500000}"/>
    <cellStyle name="Output 16 5" xfId="20524" xr:uid="{00000000-0005-0000-0000-00002F500000}"/>
    <cellStyle name="Output 16 6" xfId="20525" xr:uid="{00000000-0005-0000-0000-000030500000}"/>
    <cellStyle name="Output 16 7" xfId="20526" xr:uid="{00000000-0005-0000-0000-000031500000}"/>
    <cellStyle name="Output 16 8" xfId="20527" xr:uid="{00000000-0005-0000-0000-000032500000}"/>
    <cellStyle name="Output 16 9" xfId="20528" xr:uid="{00000000-0005-0000-0000-000033500000}"/>
    <cellStyle name="Output 17" xfId="20529" xr:uid="{00000000-0005-0000-0000-000034500000}"/>
    <cellStyle name="Output 17 10" xfId="20530" xr:uid="{00000000-0005-0000-0000-000035500000}"/>
    <cellStyle name="Output 17 11" xfId="20531" xr:uid="{00000000-0005-0000-0000-000036500000}"/>
    <cellStyle name="Output 17 12" xfId="20532" xr:uid="{00000000-0005-0000-0000-000037500000}"/>
    <cellStyle name="Output 17 13" xfId="20533" xr:uid="{00000000-0005-0000-0000-000038500000}"/>
    <cellStyle name="Output 17 14" xfId="20534" xr:uid="{00000000-0005-0000-0000-000039500000}"/>
    <cellStyle name="Output 17 15" xfId="20535" xr:uid="{00000000-0005-0000-0000-00003A500000}"/>
    <cellStyle name="Output 17 16" xfId="20536" xr:uid="{00000000-0005-0000-0000-00003B500000}"/>
    <cellStyle name="Output 17 17" xfId="20537" xr:uid="{00000000-0005-0000-0000-00003C500000}"/>
    <cellStyle name="Output 17 18" xfId="20538" xr:uid="{00000000-0005-0000-0000-00003D500000}"/>
    <cellStyle name="Output 17 2" xfId="20539" xr:uid="{00000000-0005-0000-0000-00003E500000}"/>
    <cellStyle name="Output 17 3" xfId="20540" xr:uid="{00000000-0005-0000-0000-00003F500000}"/>
    <cellStyle name="Output 17 4" xfId="20541" xr:uid="{00000000-0005-0000-0000-000040500000}"/>
    <cellStyle name="Output 17 5" xfId="20542" xr:uid="{00000000-0005-0000-0000-000041500000}"/>
    <cellStyle name="Output 17 6" xfId="20543" xr:uid="{00000000-0005-0000-0000-000042500000}"/>
    <cellStyle name="Output 17 7" xfId="20544" xr:uid="{00000000-0005-0000-0000-000043500000}"/>
    <cellStyle name="Output 17 8" xfId="20545" xr:uid="{00000000-0005-0000-0000-000044500000}"/>
    <cellStyle name="Output 17 9" xfId="20546" xr:uid="{00000000-0005-0000-0000-000045500000}"/>
    <cellStyle name="Output 18" xfId="20547" xr:uid="{00000000-0005-0000-0000-000046500000}"/>
    <cellStyle name="Output 18 10" xfId="20548" xr:uid="{00000000-0005-0000-0000-000047500000}"/>
    <cellStyle name="Output 18 11" xfId="20549" xr:uid="{00000000-0005-0000-0000-000048500000}"/>
    <cellStyle name="Output 18 12" xfId="20550" xr:uid="{00000000-0005-0000-0000-000049500000}"/>
    <cellStyle name="Output 18 13" xfId="20551" xr:uid="{00000000-0005-0000-0000-00004A500000}"/>
    <cellStyle name="Output 18 14" xfId="20552" xr:uid="{00000000-0005-0000-0000-00004B500000}"/>
    <cellStyle name="Output 18 15" xfId="20553" xr:uid="{00000000-0005-0000-0000-00004C500000}"/>
    <cellStyle name="Output 18 16" xfId="20554" xr:uid="{00000000-0005-0000-0000-00004D500000}"/>
    <cellStyle name="Output 18 17" xfId="20555" xr:uid="{00000000-0005-0000-0000-00004E500000}"/>
    <cellStyle name="Output 18 18" xfId="20556" xr:uid="{00000000-0005-0000-0000-00004F500000}"/>
    <cellStyle name="Output 18 2" xfId="20557" xr:uid="{00000000-0005-0000-0000-000050500000}"/>
    <cellStyle name="Output 18 3" xfId="20558" xr:uid="{00000000-0005-0000-0000-000051500000}"/>
    <cellStyle name="Output 18 4" xfId="20559" xr:uid="{00000000-0005-0000-0000-000052500000}"/>
    <cellStyle name="Output 18 5" xfId="20560" xr:uid="{00000000-0005-0000-0000-000053500000}"/>
    <cellStyle name="Output 18 6" xfId="20561" xr:uid="{00000000-0005-0000-0000-000054500000}"/>
    <cellStyle name="Output 18 7" xfId="20562" xr:uid="{00000000-0005-0000-0000-000055500000}"/>
    <cellStyle name="Output 18 8" xfId="20563" xr:uid="{00000000-0005-0000-0000-000056500000}"/>
    <cellStyle name="Output 18 9" xfId="20564" xr:uid="{00000000-0005-0000-0000-000057500000}"/>
    <cellStyle name="Output 19" xfId="20565" xr:uid="{00000000-0005-0000-0000-000058500000}"/>
    <cellStyle name="Output 19 10" xfId="20566" xr:uid="{00000000-0005-0000-0000-000059500000}"/>
    <cellStyle name="Output 19 11" xfId="20567" xr:uid="{00000000-0005-0000-0000-00005A500000}"/>
    <cellStyle name="Output 19 12" xfId="20568" xr:uid="{00000000-0005-0000-0000-00005B500000}"/>
    <cellStyle name="Output 19 13" xfId="20569" xr:uid="{00000000-0005-0000-0000-00005C500000}"/>
    <cellStyle name="Output 19 14" xfId="20570" xr:uid="{00000000-0005-0000-0000-00005D500000}"/>
    <cellStyle name="Output 19 15" xfId="20571" xr:uid="{00000000-0005-0000-0000-00005E500000}"/>
    <cellStyle name="Output 19 16" xfId="20572" xr:uid="{00000000-0005-0000-0000-00005F500000}"/>
    <cellStyle name="Output 19 17" xfId="20573" xr:uid="{00000000-0005-0000-0000-000060500000}"/>
    <cellStyle name="Output 19 18" xfId="20574" xr:uid="{00000000-0005-0000-0000-000061500000}"/>
    <cellStyle name="Output 19 2" xfId="20575" xr:uid="{00000000-0005-0000-0000-000062500000}"/>
    <cellStyle name="Output 19 3" xfId="20576" xr:uid="{00000000-0005-0000-0000-000063500000}"/>
    <cellStyle name="Output 19 4" xfId="20577" xr:uid="{00000000-0005-0000-0000-000064500000}"/>
    <cellStyle name="Output 19 5" xfId="20578" xr:uid="{00000000-0005-0000-0000-000065500000}"/>
    <cellStyle name="Output 19 6" xfId="20579" xr:uid="{00000000-0005-0000-0000-000066500000}"/>
    <cellStyle name="Output 19 7" xfId="20580" xr:uid="{00000000-0005-0000-0000-000067500000}"/>
    <cellStyle name="Output 19 8" xfId="20581" xr:uid="{00000000-0005-0000-0000-000068500000}"/>
    <cellStyle name="Output 19 9" xfId="20582" xr:uid="{00000000-0005-0000-0000-000069500000}"/>
    <cellStyle name="Output 2" xfId="20583" xr:uid="{00000000-0005-0000-0000-00006A500000}"/>
    <cellStyle name="Output 2 10" xfId="20584" xr:uid="{00000000-0005-0000-0000-00006B500000}"/>
    <cellStyle name="Output 2 11" xfId="20585" xr:uid="{00000000-0005-0000-0000-00006C500000}"/>
    <cellStyle name="Output 2 12" xfId="20586" xr:uid="{00000000-0005-0000-0000-00006D500000}"/>
    <cellStyle name="Output 2 13" xfId="20587" xr:uid="{00000000-0005-0000-0000-00006E500000}"/>
    <cellStyle name="Output 2 14" xfId="20588" xr:uid="{00000000-0005-0000-0000-00006F500000}"/>
    <cellStyle name="Output 2 15" xfId="20589" xr:uid="{00000000-0005-0000-0000-000070500000}"/>
    <cellStyle name="Output 2 16" xfId="20590" xr:uid="{00000000-0005-0000-0000-000071500000}"/>
    <cellStyle name="Output 2 17" xfId="20591" xr:uid="{00000000-0005-0000-0000-000072500000}"/>
    <cellStyle name="Output 2 18" xfId="20592" xr:uid="{00000000-0005-0000-0000-000073500000}"/>
    <cellStyle name="Output 2 2" xfId="20593" xr:uid="{00000000-0005-0000-0000-000074500000}"/>
    <cellStyle name="Output 2 3" xfId="20594" xr:uid="{00000000-0005-0000-0000-000075500000}"/>
    <cellStyle name="Output 2 4" xfId="20595" xr:uid="{00000000-0005-0000-0000-000076500000}"/>
    <cellStyle name="Output 2 5" xfId="20596" xr:uid="{00000000-0005-0000-0000-000077500000}"/>
    <cellStyle name="Output 2 6" xfId="20597" xr:uid="{00000000-0005-0000-0000-000078500000}"/>
    <cellStyle name="Output 2 7" xfId="20598" xr:uid="{00000000-0005-0000-0000-000079500000}"/>
    <cellStyle name="Output 2 8" xfId="20599" xr:uid="{00000000-0005-0000-0000-00007A500000}"/>
    <cellStyle name="Output 2 9" xfId="20600" xr:uid="{00000000-0005-0000-0000-00007B500000}"/>
    <cellStyle name="Output 20" xfId="20601" xr:uid="{00000000-0005-0000-0000-00007C500000}"/>
    <cellStyle name="Output 20 10" xfId="20602" xr:uid="{00000000-0005-0000-0000-00007D500000}"/>
    <cellStyle name="Output 20 11" xfId="20603" xr:uid="{00000000-0005-0000-0000-00007E500000}"/>
    <cellStyle name="Output 20 12" xfId="20604" xr:uid="{00000000-0005-0000-0000-00007F500000}"/>
    <cellStyle name="Output 20 13" xfId="20605" xr:uid="{00000000-0005-0000-0000-000080500000}"/>
    <cellStyle name="Output 20 14" xfId="20606" xr:uid="{00000000-0005-0000-0000-000081500000}"/>
    <cellStyle name="Output 20 15" xfId="20607" xr:uid="{00000000-0005-0000-0000-000082500000}"/>
    <cellStyle name="Output 20 16" xfId="20608" xr:uid="{00000000-0005-0000-0000-000083500000}"/>
    <cellStyle name="Output 20 17" xfId="20609" xr:uid="{00000000-0005-0000-0000-000084500000}"/>
    <cellStyle name="Output 20 18" xfId="20610" xr:uid="{00000000-0005-0000-0000-000085500000}"/>
    <cellStyle name="Output 20 2" xfId="20611" xr:uid="{00000000-0005-0000-0000-000086500000}"/>
    <cellStyle name="Output 20 3" xfId="20612" xr:uid="{00000000-0005-0000-0000-000087500000}"/>
    <cellStyle name="Output 20 4" xfId="20613" xr:uid="{00000000-0005-0000-0000-000088500000}"/>
    <cellStyle name="Output 20 5" xfId="20614" xr:uid="{00000000-0005-0000-0000-000089500000}"/>
    <cellStyle name="Output 20 6" xfId="20615" xr:uid="{00000000-0005-0000-0000-00008A500000}"/>
    <cellStyle name="Output 20 7" xfId="20616" xr:uid="{00000000-0005-0000-0000-00008B500000}"/>
    <cellStyle name="Output 20 8" xfId="20617" xr:uid="{00000000-0005-0000-0000-00008C500000}"/>
    <cellStyle name="Output 20 9" xfId="20618" xr:uid="{00000000-0005-0000-0000-00008D500000}"/>
    <cellStyle name="Output 21" xfId="20619" xr:uid="{00000000-0005-0000-0000-00008E500000}"/>
    <cellStyle name="Output 21 10" xfId="20620" xr:uid="{00000000-0005-0000-0000-00008F500000}"/>
    <cellStyle name="Output 21 11" xfId="20621" xr:uid="{00000000-0005-0000-0000-000090500000}"/>
    <cellStyle name="Output 21 12" xfId="20622" xr:uid="{00000000-0005-0000-0000-000091500000}"/>
    <cellStyle name="Output 21 13" xfId="20623" xr:uid="{00000000-0005-0000-0000-000092500000}"/>
    <cellStyle name="Output 21 14" xfId="20624" xr:uid="{00000000-0005-0000-0000-000093500000}"/>
    <cellStyle name="Output 21 15" xfId="20625" xr:uid="{00000000-0005-0000-0000-000094500000}"/>
    <cellStyle name="Output 21 16" xfId="20626" xr:uid="{00000000-0005-0000-0000-000095500000}"/>
    <cellStyle name="Output 21 17" xfId="20627" xr:uid="{00000000-0005-0000-0000-000096500000}"/>
    <cellStyle name="Output 21 18" xfId="20628" xr:uid="{00000000-0005-0000-0000-000097500000}"/>
    <cellStyle name="Output 21 2" xfId="20629" xr:uid="{00000000-0005-0000-0000-000098500000}"/>
    <cellStyle name="Output 21 3" xfId="20630" xr:uid="{00000000-0005-0000-0000-000099500000}"/>
    <cellStyle name="Output 21 4" xfId="20631" xr:uid="{00000000-0005-0000-0000-00009A500000}"/>
    <cellStyle name="Output 21 5" xfId="20632" xr:uid="{00000000-0005-0000-0000-00009B500000}"/>
    <cellStyle name="Output 21 6" xfId="20633" xr:uid="{00000000-0005-0000-0000-00009C500000}"/>
    <cellStyle name="Output 21 7" xfId="20634" xr:uid="{00000000-0005-0000-0000-00009D500000}"/>
    <cellStyle name="Output 21 8" xfId="20635" xr:uid="{00000000-0005-0000-0000-00009E500000}"/>
    <cellStyle name="Output 21 9" xfId="20636" xr:uid="{00000000-0005-0000-0000-00009F500000}"/>
    <cellStyle name="Output 22" xfId="20637" xr:uid="{00000000-0005-0000-0000-0000A0500000}"/>
    <cellStyle name="Output 22 10" xfId="20638" xr:uid="{00000000-0005-0000-0000-0000A1500000}"/>
    <cellStyle name="Output 22 11" xfId="20639" xr:uid="{00000000-0005-0000-0000-0000A2500000}"/>
    <cellStyle name="Output 22 12" xfId="20640" xr:uid="{00000000-0005-0000-0000-0000A3500000}"/>
    <cellStyle name="Output 22 13" xfId="20641" xr:uid="{00000000-0005-0000-0000-0000A4500000}"/>
    <cellStyle name="Output 22 14" xfId="20642" xr:uid="{00000000-0005-0000-0000-0000A5500000}"/>
    <cellStyle name="Output 22 15" xfId="20643" xr:uid="{00000000-0005-0000-0000-0000A6500000}"/>
    <cellStyle name="Output 22 16" xfId="20644" xr:uid="{00000000-0005-0000-0000-0000A7500000}"/>
    <cellStyle name="Output 22 17" xfId="20645" xr:uid="{00000000-0005-0000-0000-0000A8500000}"/>
    <cellStyle name="Output 22 18" xfId="20646" xr:uid="{00000000-0005-0000-0000-0000A9500000}"/>
    <cellStyle name="Output 22 2" xfId="20647" xr:uid="{00000000-0005-0000-0000-0000AA500000}"/>
    <cellStyle name="Output 22 3" xfId="20648" xr:uid="{00000000-0005-0000-0000-0000AB500000}"/>
    <cellStyle name="Output 22 4" xfId="20649" xr:uid="{00000000-0005-0000-0000-0000AC500000}"/>
    <cellStyle name="Output 22 5" xfId="20650" xr:uid="{00000000-0005-0000-0000-0000AD500000}"/>
    <cellStyle name="Output 22 6" xfId="20651" xr:uid="{00000000-0005-0000-0000-0000AE500000}"/>
    <cellStyle name="Output 22 7" xfId="20652" xr:uid="{00000000-0005-0000-0000-0000AF500000}"/>
    <cellStyle name="Output 22 8" xfId="20653" xr:uid="{00000000-0005-0000-0000-0000B0500000}"/>
    <cellStyle name="Output 22 9" xfId="20654" xr:uid="{00000000-0005-0000-0000-0000B1500000}"/>
    <cellStyle name="Output 23" xfId="20655" xr:uid="{00000000-0005-0000-0000-0000B2500000}"/>
    <cellStyle name="Output 23 10" xfId="20656" xr:uid="{00000000-0005-0000-0000-0000B3500000}"/>
    <cellStyle name="Output 23 11" xfId="20657" xr:uid="{00000000-0005-0000-0000-0000B4500000}"/>
    <cellStyle name="Output 23 12" xfId="20658" xr:uid="{00000000-0005-0000-0000-0000B5500000}"/>
    <cellStyle name="Output 23 13" xfId="20659" xr:uid="{00000000-0005-0000-0000-0000B6500000}"/>
    <cellStyle name="Output 23 14" xfId="20660" xr:uid="{00000000-0005-0000-0000-0000B7500000}"/>
    <cellStyle name="Output 23 15" xfId="20661" xr:uid="{00000000-0005-0000-0000-0000B8500000}"/>
    <cellStyle name="Output 23 16" xfId="20662" xr:uid="{00000000-0005-0000-0000-0000B9500000}"/>
    <cellStyle name="Output 23 17" xfId="20663" xr:uid="{00000000-0005-0000-0000-0000BA500000}"/>
    <cellStyle name="Output 23 18" xfId="20664" xr:uid="{00000000-0005-0000-0000-0000BB500000}"/>
    <cellStyle name="Output 23 2" xfId="20665" xr:uid="{00000000-0005-0000-0000-0000BC500000}"/>
    <cellStyle name="Output 23 3" xfId="20666" xr:uid="{00000000-0005-0000-0000-0000BD500000}"/>
    <cellStyle name="Output 23 4" xfId="20667" xr:uid="{00000000-0005-0000-0000-0000BE500000}"/>
    <cellStyle name="Output 23 5" xfId="20668" xr:uid="{00000000-0005-0000-0000-0000BF500000}"/>
    <cellStyle name="Output 23 6" xfId="20669" xr:uid="{00000000-0005-0000-0000-0000C0500000}"/>
    <cellStyle name="Output 23 7" xfId="20670" xr:uid="{00000000-0005-0000-0000-0000C1500000}"/>
    <cellStyle name="Output 23 8" xfId="20671" xr:uid="{00000000-0005-0000-0000-0000C2500000}"/>
    <cellStyle name="Output 23 9" xfId="20672" xr:uid="{00000000-0005-0000-0000-0000C3500000}"/>
    <cellStyle name="Output 24" xfId="20673" xr:uid="{00000000-0005-0000-0000-0000C4500000}"/>
    <cellStyle name="Output 24 10" xfId="20674" xr:uid="{00000000-0005-0000-0000-0000C5500000}"/>
    <cellStyle name="Output 24 11" xfId="20675" xr:uid="{00000000-0005-0000-0000-0000C6500000}"/>
    <cellStyle name="Output 24 12" xfId="20676" xr:uid="{00000000-0005-0000-0000-0000C7500000}"/>
    <cellStyle name="Output 24 13" xfId="20677" xr:uid="{00000000-0005-0000-0000-0000C8500000}"/>
    <cellStyle name="Output 24 14" xfId="20678" xr:uid="{00000000-0005-0000-0000-0000C9500000}"/>
    <cellStyle name="Output 24 15" xfId="20679" xr:uid="{00000000-0005-0000-0000-0000CA500000}"/>
    <cellStyle name="Output 24 16" xfId="20680" xr:uid="{00000000-0005-0000-0000-0000CB500000}"/>
    <cellStyle name="Output 24 17" xfId="20681" xr:uid="{00000000-0005-0000-0000-0000CC500000}"/>
    <cellStyle name="Output 24 18" xfId="20682" xr:uid="{00000000-0005-0000-0000-0000CD500000}"/>
    <cellStyle name="Output 24 2" xfId="20683" xr:uid="{00000000-0005-0000-0000-0000CE500000}"/>
    <cellStyle name="Output 24 3" xfId="20684" xr:uid="{00000000-0005-0000-0000-0000CF500000}"/>
    <cellStyle name="Output 24 4" xfId="20685" xr:uid="{00000000-0005-0000-0000-0000D0500000}"/>
    <cellStyle name="Output 24 5" xfId="20686" xr:uid="{00000000-0005-0000-0000-0000D1500000}"/>
    <cellStyle name="Output 24 6" xfId="20687" xr:uid="{00000000-0005-0000-0000-0000D2500000}"/>
    <cellStyle name="Output 24 7" xfId="20688" xr:uid="{00000000-0005-0000-0000-0000D3500000}"/>
    <cellStyle name="Output 24 8" xfId="20689" xr:uid="{00000000-0005-0000-0000-0000D4500000}"/>
    <cellStyle name="Output 24 9" xfId="20690" xr:uid="{00000000-0005-0000-0000-0000D5500000}"/>
    <cellStyle name="Output 25" xfId="20691" xr:uid="{00000000-0005-0000-0000-0000D6500000}"/>
    <cellStyle name="Output 25 10" xfId="20692" xr:uid="{00000000-0005-0000-0000-0000D7500000}"/>
    <cellStyle name="Output 25 11" xfId="20693" xr:uid="{00000000-0005-0000-0000-0000D8500000}"/>
    <cellStyle name="Output 25 12" xfId="20694" xr:uid="{00000000-0005-0000-0000-0000D9500000}"/>
    <cellStyle name="Output 25 13" xfId="20695" xr:uid="{00000000-0005-0000-0000-0000DA500000}"/>
    <cellStyle name="Output 25 14" xfId="20696" xr:uid="{00000000-0005-0000-0000-0000DB500000}"/>
    <cellStyle name="Output 25 15" xfId="20697" xr:uid="{00000000-0005-0000-0000-0000DC500000}"/>
    <cellStyle name="Output 25 16" xfId="20698" xr:uid="{00000000-0005-0000-0000-0000DD500000}"/>
    <cellStyle name="Output 25 17" xfId="20699" xr:uid="{00000000-0005-0000-0000-0000DE500000}"/>
    <cellStyle name="Output 25 18" xfId="20700" xr:uid="{00000000-0005-0000-0000-0000DF500000}"/>
    <cellStyle name="Output 25 2" xfId="20701" xr:uid="{00000000-0005-0000-0000-0000E0500000}"/>
    <cellStyle name="Output 25 3" xfId="20702" xr:uid="{00000000-0005-0000-0000-0000E1500000}"/>
    <cellStyle name="Output 25 4" xfId="20703" xr:uid="{00000000-0005-0000-0000-0000E2500000}"/>
    <cellStyle name="Output 25 5" xfId="20704" xr:uid="{00000000-0005-0000-0000-0000E3500000}"/>
    <cellStyle name="Output 25 6" xfId="20705" xr:uid="{00000000-0005-0000-0000-0000E4500000}"/>
    <cellStyle name="Output 25 7" xfId="20706" xr:uid="{00000000-0005-0000-0000-0000E5500000}"/>
    <cellStyle name="Output 25 8" xfId="20707" xr:uid="{00000000-0005-0000-0000-0000E6500000}"/>
    <cellStyle name="Output 25 9" xfId="20708" xr:uid="{00000000-0005-0000-0000-0000E7500000}"/>
    <cellStyle name="Output 26" xfId="20709" xr:uid="{00000000-0005-0000-0000-0000E8500000}"/>
    <cellStyle name="Output 26 10" xfId="20710" xr:uid="{00000000-0005-0000-0000-0000E9500000}"/>
    <cellStyle name="Output 26 11" xfId="20711" xr:uid="{00000000-0005-0000-0000-0000EA500000}"/>
    <cellStyle name="Output 26 12" xfId="20712" xr:uid="{00000000-0005-0000-0000-0000EB500000}"/>
    <cellStyle name="Output 26 13" xfId="20713" xr:uid="{00000000-0005-0000-0000-0000EC500000}"/>
    <cellStyle name="Output 26 14" xfId="20714" xr:uid="{00000000-0005-0000-0000-0000ED500000}"/>
    <cellStyle name="Output 26 15" xfId="20715" xr:uid="{00000000-0005-0000-0000-0000EE500000}"/>
    <cellStyle name="Output 26 16" xfId="20716" xr:uid="{00000000-0005-0000-0000-0000EF500000}"/>
    <cellStyle name="Output 26 17" xfId="20717" xr:uid="{00000000-0005-0000-0000-0000F0500000}"/>
    <cellStyle name="Output 26 18" xfId="20718" xr:uid="{00000000-0005-0000-0000-0000F1500000}"/>
    <cellStyle name="Output 26 2" xfId="20719" xr:uid="{00000000-0005-0000-0000-0000F2500000}"/>
    <cellStyle name="Output 26 3" xfId="20720" xr:uid="{00000000-0005-0000-0000-0000F3500000}"/>
    <cellStyle name="Output 26 4" xfId="20721" xr:uid="{00000000-0005-0000-0000-0000F4500000}"/>
    <cellStyle name="Output 26 5" xfId="20722" xr:uid="{00000000-0005-0000-0000-0000F5500000}"/>
    <cellStyle name="Output 26 6" xfId="20723" xr:uid="{00000000-0005-0000-0000-0000F6500000}"/>
    <cellStyle name="Output 26 7" xfId="20724" xr:uid="{00000000-0005-0000-0000-0000F7500000}"/>
    <cellStyle name="Output 26 8" xfId="20725" xr:uid="{00000000-0005-0000-0000-0000F8500000}"/>
    <cellStyle name="Output 26 9" xfId="20726" xr:uid="{00000000-0005-0000-0000-0000F9500000}"/>
    <cellStyle name="Output 27" xfId="20727" xr:uid="{00000000-0005-0000-0000-0000FA500000}"/>
    <cellStyle name="Output 27 10" xfId="20728" xr:uid="{00000000-0005-0000-0000-0000FB500000}"/>
    <cellStyle name="Output 27 11" xfId="20729" xr:uid="{00000000-0005-0000-0000-0000FC500000}"/>
    <cellStyle name="Output 27 12" xfId="20730" xr:uid="{00000000-0005-0000-0000-0000FD500000}"/>
    <cellStyle name="Output 27 13" xfId="20731" xr:uid="{00000000-0005-0000-0000-0000FE500000}"/>
    <cellStyle name="Output 27 14" xfId="20732" xr:uid="{00000000-0005-0000-0000-0000FF500000}"/>
    <cellStyle name="Output 27 15" xfId="20733" xr:uid="{00000000-0005-0000-0000-000000510000}"/>
    <cellStyle name="Output 27 16" xfId="20734" xr:uid="{00000000-0005-0000-0000-000001510000}"/>
    <cellStyle name="Output 27 17" xfId="20735" xr:uid="{00000000-0005-0000-0000-000002510000}"/>
    <cellStyle name="Output 27 18" xfId="20736" xr:uid="{00000000-0005-0000-0000-000003510000}"/>
    <cellStyle name="Output 27 2" xfId="20737" xr:uid="{00000000-0005-0000-0000-000004510000}"/>
    <cellStyle name="Output 27 3" xfId="20738" xr:uid="{00000000-0005-0000-0000-000005510000}"/>
    <cellStyle name="Output 27 4" xfId="20739" xr:uid="{00000000-0005-0000-0000-000006510000}"/>
    <cellStyle name="Output 27 5" xfId="20740" xr:uid="{00000000-0005-0000-0000-000007510000}"/>
    <cellStyle name="Output 27 6" xfId="20741" xr:uid="{00000000-0005-0000-0000-000008510000}"/>
    <cellStyle name="Output 27 7" xfId="20742" xr:uid="{00000000-0005-0000-0000-000009510000}"/>
    <cellStyle name="Output 27 8" xfId="20743" xr:uid="{00000000-0005-0000-0000-00000A510000}"/>
    <cellStyle name="Output 27 9" xfId="20744" xr:uid="{00000000-0005-0000-0000-00000B510000}"/>
    <cellStyle name="Output 28" xfId="20745" xr:uid="{00000000-0005-0000-0000-00000C510000}"/>
    <cellStyle name="Output 28 10" xfId="20746" xr:uid="{00000000-0005-0000-0000-00000D510000}"/>
    <cellStyle name="Output 28 11" xfId="20747" xr:uid="{00000000-0005-0000-0000-00000E510000}"/>
    <cellStyle name="Output 28 12" xfId="20748" xr:uid="{00000000-0005-0000-0000-00000F510000}"/>
    <cellStyle name="Output 28 13" xfId="20749" xr:uid="{00000000-0005-0000-0000-000010510000}"/>
    <cellStyle name="Output 28 14" xfId="20750" xr:uid="{00000000-0005-0000-0000-000011510000}"/>
    <cellStyle name="Output 28 15" xfId="20751" xr:uid="{00000000-0005-0000-0000-000012510000}"/>
    <cellStyle name="Output 28 16" xfId="20752" xr:uid="{00000000-0005-0000-0000-000013510000}"/>
    <cellStyle name="Output 28 17" xfId="20753" xr:uid="{00000000-0005-0000-0000-000014510000}"/>
    <cellStyle name="Output 28 18" xfId="20754" xr:uid="{00000000-0005-0000-0000-000015510000}"/>
    <cellStyle name="Output 28 2" xfId="20755" xr:uid="{00000000-0005-0000-0000-000016510000}"/>
    <cellStyle name="Output 28 3" xfId="20756" xr:uid="{00000000-0005-0000-0000-000017510000}"/>
    <cellStyle name="Output 28 4" xfId="20757" xr:uid="{00000000-0005-0000-0000-000018510000}"/>
    <cellStyle name="Output 28 5" xfId="20758" xr:uid="{00000000-0005-0000-0000-000019510000}"/>
    <cellStyle name="Output 28 6" xfId="20759" xr:uid="{00000000-0005-0000-0000-00001A510000}"/>
    <cellStyle name="Output 28 7" xfId="20760" xr:uid="{00000000-0005-0000-0000-00001B510000}"/>
    <cellStyle name="Output 28 8" xfId="20761" xr:uid="{00000000-0005-0000-0000-00001C510000}"/>
    <cellStyle name="Output 28 9" xfId="20762" xr:uid="{00000000-0005-0000-0000-00001D510000}"/>
    <cellStyle name="Output 29" xfId="20763" xr:uid="{00000000-0005-0000-0000-00001E510000}"/>
    <cellStyle name="Output 29 10" xfId="20764" xr:uid="{00000000-0005-0000-0000-00001F510000}"/>
    <cellStyle name="Output 29 11" xfId="20765" xr:uid="{00000000-0005-0000-0000-000020510000}"/>
    <cellStyle name="Output 29 12" xfId="20766" xr:uid="{00000000-0005-0000-0000-000021510000}"/>
    <cellStyle name="Output 29 13" xfId="20767" xr:uid="{00000000-0005-0000-0000-000022510000}"/>
    <cellStyle name="Output 29 14" xfId="20768" xr:uid="{00000000-0005-0000-0000-000023510000}"/>
    <cellStyle name="Output 29 15" xfId="20769" xr:uid="{00000000-0005-0000-0000-000024510000}"/>
    <cellStyle name="Output 29 16" xfId="20770" xr:uid="{00000000-0005-0000-0000-000025510000}"/>
    <cellStyle name="Output 29 17" xfId="20771" xr:uid="{00000000-0005-0000-0000-000026510000}"/>
    <cellStyle name="Output 29 18" xfId="20772" xr:uid="{00000000-0005-0000-0000-000027510000}"/>
    <cellStyle name="Output 29 2" xfId="20773" xr:uid="{00000000-0005-0000-0000-000028510000}"/>
    <cellStyle name="Output 29 3" xfId="20774" xr:uid="{00000000-0005-0000-0000-000029510000}"/>
    <cellStyle name="Output 29 4" xfId="20775" xr:uid="{00000000-0005-0000-0000-00002A510000}"/>
    <cellStyle name="Output 29 5" xfId="20776" xr:uid="{00000000-0005-0000-0000-00002B510000}"/>
    <cellStyle name="Output 29 6" xfId="20777" xr:uid="{00000000-0005-0000-0000-00002C510000}"/>
    <cellStyle name="Output 29 7" xfId="20778" xr:uid="{00000000-0005-0000-0000-00002D510000}"/>
    <cellStyle name="Output 29 8" xfId="20779" xr:uid="{00000000-0005-0000-0000-00002E510000}"/>
    <cellStyle name="Output 29 9" xfId="20780" xr:uid="{00000000-0005-0000-0000-00002F510000}"/>
    <cellStyle name="Output 3" xfId="20781" xr:uid="{00000000-0005-0000-0000-000030510000}"/>
    <cellStyle name="Output 3 10" xfId="20782" xr:uid="{00000000-0005-0000-0000-000031510000}"/>
    <cellStyle name="Output 3 11" xfId="20783" xr:uid="{00000000-0005-0000-0000-000032510000}"/>
    <cellStyle name="Output 3 12" xfId="20784" xr:uid="{00000000-0005-0000-0000-000033510000}"/>
    <cellStyle name="Output 3 13" xfId="20785" xr:uid="{00000000-0005-0000-0000-000034510000}"/>
    <cellStyle name="Output 3 14" xfId="20786" xr:uid="{00000000-0005-0000-0000-000035510000}"/>
    <cellStyle name="Output 3 15" xfId="20787" xr:uid="{00000000-0005-0000-0000-000036510000}"/>
    <cellStyle name="Output 3 16" xfId="20788" xr:uid="{00000000-0005-0000-0000-000037510000}"/>
    <cellStyle name="Output 3 17" xfId="20789" xr:uid="{00000000-0005-0000-0000-000038510000}"/>
    <cellStyle name="Output 3 18" xfId="20790" xr:uid="{00000000-0005-0000-0000-000039510000}"/>
    <cellStyle name="Output 3 2" xfId="20791" xr:uid="{00000000-0005-0000-0000-00003A510000}"/>
    <cellStyle name="Output 3 3" xfId="20792" xr:uid="{00000000-0005-0000-0000-00003B510000}"/>
    <cellStyle name="Output 3 4" xfId="20793" xr:uid="{00000000-0005-0000-0000-00003C510000}"/>
    <cellStyle name="Output 3 5" xfId="20794" xr:uid="{00000000-0005-0000-0000-00003D510000}"/>
    <cellStyle name="Output 3 6" xfId="20795" xr:uid="{00000000-0005-0000-0000-00003E510000}"/>
    <cellStyle name="Output 3 7" xfId="20796" xr:uid="{00000000-0005-0000-0000-00003F510000}"/>
    <cellStyle name="Output 3 8" xfId="20797" xr:uid="{00000000-0005-0000-0000-000040510000}"/>
    <cellStyle name="Output 3 9" xfId="20798" xr:uid="{00000000-0005-0000-0000-000041510000}"/>
    <cellStyle name="Output 4" xfId="20799" xr:uid="{00000000-0005-0000-0000-000042510000}"/>
    <cellStyle name="Output 4 10" xfId="20800" xr:uid="{00000000-0005-0000-0000-000043510000}"/>
    <cellStyle name="Output 4 11" xfId="20801" xr:uid="{00000000-0005-0000-0000-000044510000}"/>
    <cellStyle name="Output 4 12" xfId="20802" xr:uid="{00000000-0005-0000-0000-000045510000}"/>
    <cellStyle name="Output 4 13" xfId="20803" xr:uid="{00000000-0005-0000-0000-000046510000}"/>
    <cellStyle name="Output 4 14" xfId="20804" xr:uid="{00000000-0005-0000-0000-000047510000}"/>
    <cellStyle name="Output 4 15" xfId="20805" xr:uid="{00000000-0005-0000-0000-000048510000}"/>
    <cellStyle name="Output 4 16" xfId="20806" xr:uid="{00000000-0005-0000-0000-000049510000}"/>
    <cellStyle name="Output 4 17" xfId="20807" xr:uid="{00000000-0005-0000-0000-00004A510000}"/>
    <cellStyle name="Output 4 18" xfId="20808" xr:uid="{00000000-0005-0000-0000-00004B510000}"/>
    <cellStyle name="Output 4 2" xfId="20809" xr:uid="{00000000-0005-0000-0000-00004C510000}"/>
    <cellStyle name="Output 4 3" xfId="20810" xr:uid="{00000000-0005-0000-0000-00004D510000}"/>
    <cellStyle name="Output 4 4" xfId="20811" xr:uid="{00000000-0005-0000-0000-00004E510000}"/>
    <cellStyle name="Output 4 5" xfId="20812" xr:uid="{00000000-0005-0000-0000-00004F510000}"/>
    <cellStyle name="Output 4 6" xfId="20813" xr:uid="{00000000-0005-0000-0000-000050510000}"/>
    <cellStyle name="Output 4 7" xfId="20814" xr:uid="{00000000-0005-0000-0000-000051510000}"/>
    <cellStyle name="Output 4 8" xfId="20815" xr:uid="{00000000-0005-0000-0000-000052510000}"/>
    <cellStyle name="Output 4 9" xfId="20816" xr:uid="{00000000-0005-0000-0000-000053510000}"/>
    <cellStyle name="Output 5" xfId="20817" xr:uid="{00000000-0005-0000-0000-000054510000}"/>
    <cellStyle name="Output 5 10" xfId="20818" xr:uid="{00000000-0005-0000-0000-000055510000}"/>
    <cellStyle name="Output 5 11" xfId="20819" xr:uid="{00000000-0005-0000-0000-000056510000}"/>
    <cellStyle name="Output 5 12" xfId="20820" xr:uid="{00000000-0005-0000-0000-000057510000}"/>
    <cellStyle name="Output 5 13" xfId="20821" xr:uid="{00000000-0005-0000-0000-000058510000}"/>
    <cellStyle name="Output 5 14" xfId="20822" xr:uid="{00000000-0005-0000-0000-000059510000}"/>
    <cellStyle name="Output 5 15" xfId="20823" xr:uid="{00000000-0005-0000-0000-00005A510000}"/>
    <cellStyle name="Output 5 16" xfId="20824" xr:uid="{00000000-0005-0000-0000-00005B510000}"/>
    <cellStyle name="Output 5 17" xfId="20825" xr:uid="{00000000-0005-0000-0000-00005C510000}"/>
    <cellStyle name="Output 5 18" xfId="20826" xr:uid="{00000000-0005-0000-0000-00005D510000}"/>
    <cellStyle name="Output 5 2" xfId="20827" xr:uid="{00000000-0005-0000-0000-00005E510000}"/>
    <cellStyle name="Output 5 3" xfId="20828" xr:uid="{00000000-0005-0000-0000-00005F510000}"/>
    <cellStyle name="Output 5 4" xfId="20829" xr:uid="{00000000-0005-0000-0000-000060510000}"/>
    <cellStyle name="Output 5 5" xfId="20830" xr:uid="{00000000-0005-0000-0000-000061510000}"/>
    <cellStyle name="Output 5 6" xfId="20831" xr:uid="{00000000-0005-0000-0000-000062510000}"/>
    <cellStyle name="Output 5 7" xfId="20832" xr:uid="{00000000-0005-0000-0000-000063510000}"/>
    <cellStyle name="Output 5 8" xfId="20833" xr:uid="{00000000-0005-0000-0000-000064510000}"/>
    <cellStyle name="Output 5 9" xfId="20834" xr:uid="{00000000-0005-0000-0000-000065510000}"/>
    <cellStyle name="Output 6" xfId="20835" xr:uid="{00000000-0005-0000-0000-000066510000}"/>
    <cellStyle name="Output 6 10" xfId="20836" xr:uid="{00000000-0005-0000-0000-000067510000}"/>
    <cellStyle name="Output 6 11" xfId="20837" xr:uid="{00000000-0005-0000-0000-000068510000}"/>
    <cellStyle name="Output 6 12" xfId="20838" xr:uid="{00000000-0005-0000-0000-000069510000}"/>
    <cellStyle name="Output 6 13" xfId="20839" xr:uid="{00000000-0005-0000-0000-00006A510000}"/>
    <cellStyle name="Output 6 14" xfId="20840" xr:uid="{00000000-0005-0000-0000-00006B510000}"/>
    <cellStyle name="Output 6 15" xfId="20841" xr:uid="{00000000-0005-0000-0000-00006C510000}"/>
    <cellStyle name="Output 6 16" xfId="20842" xr:uid="{00000000-0005-0000-0000-00006D510000}"/>
    <cellStyle name="Output 6 17" xfId="20843" xr:uid="{00000000-0005-0000-0000-00006E510000}"/>
    <cellStyle name="Output 6 18" xfId="20844" xr:uid="{00000000-0005-0000-0000-00006F510000}"/>
    <cellStyle name="Output 6 2" xfId="20845" xr:uid="{00000000-0005-0000-0000-000070510000}"/>
    <cellStyle name="Output 6 3" xfId="20846" xr:uid="{00000000-0005-0000-0000-000071510000}"/>
    <cellStyle name="Output 6 4" xfId="20847" xr:uid="{00000000-0005-0000-0000-000072510000}"/>
    <cellStyle name="Output 6 5" xfId="20848" xr:uid="{00000000-0005-0000-0000-000073510000}"/>
    <cellStyle name="Output 6 6" xfId="20849" xr:uid="{00000000-0005-0000-0000-000074510000}"/>
    <cellStyle name="Output 6 7" xfId="20850" xr:uid="{00000000-0005-0000-0000-000075510000}"/>
    <cellStyle name="Output 6 8" xfId="20851" xr:uid="{00000000-0005-0000-0000-000076510000}"/>
    <cellStyle name="Output 6 9" xfId="20852" xr:uid="{00000000-0005-0000-0000-000077510000}"/>
    <cellStyle name="Output 7" xfId="20853" xr:uid="{00000000-0005-0000-0000-000078510000}"/>
    <cellStyle name="Output 7 10" xfId="20854" xr:uid="{00000000-0005-0000-0000-000079510000}"/>
    <cellStyle name="Output 7 11" xfId="20855" xr:uid="{00000000-0005-0000-0000-00007A510000}"/>
    <cellStyle name="Output 7 12" xfId="20856" xr:uid="{00000000-0005-0000-0000-00007B510000}"/>
    <cellStyle name="Output 7 13" xfId="20857" xr:uid="{00000000-0005-0000-0000-00007C510000}"/>
    <cellStyle name="Output 7 14" xfId="20858" xr:uid="{00000000-0005-0000-0000-00007D510000}"/>
    <cellStyle name="Output 7 15" xfId="20859" xr:uid="{00000000-0005-0000-0000-00007E510000}"/>
    <cellStyle name="Output 7 16" xfId="20860" xr:uid="{00000000-0005-0000-0000-00007F510000}"/>
    <cellStyle name="Output 7 17" xfId="20861" xr:uid="{00000000-0005-0000-0000-000080510000}"/>
    <cellStyle name="Output 7 18" xfId="20862" xr:uid="{00000000-0005-0000-0000-000081510000}"/>
    <cellStyle name="Output 7 2" xfId="20863" xr:uid="{00000000-0005-0000-0000-000082510000}"/>
    <cellStyle name="Output 7 3" xfId="20864" xr:uid="{00000000-0005-0000-0000-000083510000}"/>
    <cellStyle name="Output 7 4" xfId="20865" xr:uid="{00000000-0005-0000-0000-000084510000}"/>
    <cellStyle name="Output 7 5" xfId="20866" xr:uid="{00000000-0005-0000-0000-000085510000}"/>
    <cellStyle name="Output 7 6" xfId="20867" xr:uid="{00000000-0005-0000-0000-000086510000}"/>
    <cellStyle name="Output 7 7" xfId="20868" xr:uid="{00000000-0005-0000-0000-000087510000}"/>
    <cellStyle name="Output 7 8" xfId="20869" xr:uid="{00000000-0005-0000-0000-000088510000}"/>
    <cellStyle name="Output 7 9" xfId="20870" xr:uid="{00000000-0005-0000-0000-000089510000}"/>
    <cellStyle name="Output 8" xfId="20871" xr:uid="{00000000-0005-0000-0000-00008A510000}"/>
    <cellStyle name="Output 8 10" xfId="20872" xr:uid="{00000000-0005-0000-0000-00008B510000}"/>
    <cellStyle name="Output 8 11" xfId="20873" xr:uid="{00000000-0005-0000-0000-00008C510000}"/>
    <cellStyle name="Output 8 12" xfId="20874" xr:uid="{00000000-0005-0000-0000-00008D510000}"/>
    <cellStyle name="Output 8 13" xfId="20875" xr:uid="{00000000-0005-0000-0000-00008E510000}"/>
    <cellStyle name="Output 8 14" xfId="20876" xr:uid="{00000000-0005-0000-0000-00008F510000}"/>
    <cellStyle name="Output 8 15" xfId="20877" xr:uid="{00000000-0005-0000-0000-000090510000}"/>
    <cellStyle name="Output 8 16" xfId="20878" xr:uid="{00000000-0005-0000-0000-000091510000}"/>
    <cellStyle name="Output 8 17" xfId="20879" xr:uid="{00000000-0005-0000-0000-000092510000}"/>
    <cellStyle name="Output 8 18" xfId="20880" xr:uid="{00000000-0005-0000-0000-000093510000}"/>
    <cellStyle name="Output 8 2" xfId="20881" xr:uid="{00000000-0005-0000-0000-000094510000}"/>
    <cellStyle name="Output 8 3" xfId="20882" xr:uid="{00000000-0005-0000-0000-000095510000}"/>
    <cellStyle name="Output 8 4" xfId="20883" xr:uid="{00000000-0005-0000-0000-000096510000}"/>
    <cellStyle name="Output 8 5" xfId="20884" xr:uid="{00000000-0005-0000-0000-000097510000}"/>
    <cellStyle name="Output 8 6" xfId="20885" xr:uid="{00000000-0005-0000-0000-000098510000}"/>
    <cellStyle name="Output 8 7" xfId="20886" xr:uid="{00000000-0005-0000-0000-000099510000}"/>
    <cellStyle name="Output 8 8" xfId="20887" xr:uid="{00000000-0005-0000-0000-00009A510000}"/>
    <cellStyle name="Output 8 9" xfId="20888" xr:uid="{00000000-0005-0000-0000-00009B510000}"/>
    <cellStyle name="Output 9" xfId="20889" xr:uid="{00000000-0005-0000-0000-00009C510000}"/>
    <cellStyle name="Output 9 10" xfId="20890" xr:uid="{00000000-0005-0000-0000-00009D510000}"/>
    <cellStyle name="Output 9 11" xfId="20891" xr:uid="{00000000-0005-0000-0000-00009E510000}"/>
    <cellStyle name="Output 9 12" xfId="20892" xr:uid="{00000000-0005-0000-0000-00009F510000}"/>
    <cellStyle name="Output 9 13" xfId="20893" xr:uid="{00000000-0005-0000-0000-0000A0510000}"/>
    <cellStyle name="Output 9 14" xfId="20894" xr:uid="{00000000-0005-0000-0000-0000A1510000}"/>
    <cellStyle name="Output 9 15" xfId="20895" xr:uid="{00000000-0005-0000-0000-0000A2510000}"/>
    <cellStyle name="Output 9 16" xfId="20896" xr:uid="{00000000-0005-0000-0000-0000A3510000}"/>
    <cellStyle name="Output 9 17" xfId="20897" xr:uid="{00000000-0005-0000-0000-0000A4510000}"/>
    <cellStyle name="Output 9 18" xfId="20898" xr:uid="{00000000-0005-0000-0000-0000A5510000}"/>
    <cellStyle name="Output 9 2" xfId="20899" xr:uid="{00000000-0005-0000-0000-0000A6510000}"/>
    <cellStyle name="Output 9 3" xfId="20900" xr:uid="{00000000-0005-0000-0000-0000A7510000}"/>
    <cellStyle name="Output 9 4" xfId="20901" xr:uid="{00000000-0005-0000-0000-0000A8510000}"/>
    <cellStyle name="Output 9 5" xfId="20902" xr:uid="{00000000-0005-0000-0000-0000A9510000}"/>
    <cellStyle name="Output 9 6" xfId="20903" xr:uid="{00000000-0005-0000-0000-0000AA510000}"/>
    <cellStyle name="Output 9 7" xfId="20904" xr:uid="{00000000-0005-0000-0000-0000AB510000}"/>
    <cellStyle name="Output 9 8" xfId="20905" xr:uid="{00000000-0005-0000-0000-0000AC510000}"/>
    <cellStyle name="Output 9 9" xfId="20906" xr:uid="{00000000-0005-0000-0000-0000AD510000}"/>
    <cellStyle name="p" xfId="20925" xr:uid="{00000000-0005-0000-0000-0000C0510000}"/>
    <cellStyle name="p 10" xfId="20926" xr:uid="{00000000-0005-0000-0000-0000C1510000}"/>
    <cellStyle name="p 11" xfId="20927" xr:uid="{00000000-0005-0000-0000-0000C2510000}"/>
    <cellStyle name="p 12" xfId="20928" xr:uid="{00000000-0005-0000-0000-0000C3510000}"/>
    <cellStyle name="p 13" xfId="20929" xr:uid="{00000000-0005-0000-0000-0000C4510000}"/>
    <cellStyle name="p 14" xfId="20930" xr:uid="{00000000-0005-0000-0000-0000C5510000}"/>
    <cellStyle name="p 15" xfId="20931" xr:uid="{00000000-0005-0000-0000-0000C6510000}"/>
    <cellStyle name="p 16" xfId="20932" xr:uid="{00000000-0005-0000-0000-0000C7510000}"/>
    <cellStyle name="p 17" xfId="20933" xr:uid="{00000000-0005-0000-0000-0000C8510000}"/>
    <cellStyle name="p 18" xfId="20934" xr:uid="{00000000-0005-0000-0000-0000C9510000}"/>
    <cellStyle name="p 2" xfId="20935" xr:uid="{00000000-0005-0000-0000-0000CA510000}"/>
    <cellStyle name="p 2 2" xfId="20936" xr:uid="{00000000-0005-0000-0000-0000CB510000}"/>
    <cellStyle name="p 3" xfId="20937" xr:uid="{00000000-0005-0000-0000-0000CC510000}"/>
    <cellStyle name="p 4" xfId="20938" xr:uid="{00000000-0005-0000-0000-0000CD510000}"/>
    <cellStyle name="p 5" xfId="20939" xr:uid="{00000000-0005-0000-0000-0000CE510000}"/>
    <cellStyle name="p 6" xfId="20940" xr:uid="{00000000-0005-0000-0000-0000CF510000}"/>
    <cellStyle name="p 7" xfId="20941" xr:uid="{00000000-0005-0000-0000-0000D0510000}"/>
    <cellStyle name="p 8" xfId="20942" xr:uid="{00000000-0005-0000-0000-0000D1510000}"/>
    <cellStyle name="p 9" xfId="20943" xr:uid="{00000000-0005-0000-0000-0000D2510000}"/>
    <cellStyle name="paint" xfId="20944" xr:uid="{00000000-0005-0000-0000-0000D3510000}"/>
    <cellStyle name="paint 2" xfId="20945" xr:uid="{00000000-0005-0000-0000-0000D4510000}"/>
    <cellStyle name="paint_05-12  KH trung han 2016-2020 - Liem Thinh edited" xfId="20946" xr:uid="{00000000-0005-0000-0000-0000D5510000}"/>
    <cellStyle name="Pattern" xfId="20947" xr:uid="{00000000-0005-0000-0000-0000D6510000}"/>
    <cellStyle name="Pattern 10" xfId="20948" xr:uid="{00000000-0005-0000-0000-0000D7510000}"/>
    <cellStyle name="Pattern 11" xfId="20949" xr:uid="{00000000-0005-0000-0000-0000D8510000}"/>
    <cellStyle name="Pattern 12" xfId="20950" xr:uid="{00000000-0005-0000-0000-0000D9510000}"/>
    <cellStyle name="Pattern 13" xfId="20951" xr:uid="{00000000-0005-0000-0000-0000DA510000}"/>
    <cellStyle name="Pattern 14" xfId="20952" xr:uid="{00000000-0005-0000-0000-0000DB510000}"/>
    <cellStyle name="Pattern 15" xfId="20953" xr:uid="{00000000-0005-0000-0000-0000DC510000}"/>
    <cellStyle name="Pattern 16" xfId="20954" xr:uid="{00000000-0005-0000-0000-0000DD510000}"/>
    <cellStyle name="Pattern 17" xfId="20955" xr:uid="{00000000-0005-0000-0000-0000DE510000}"/>
    <cellStyle name="Pattern 18" xfId="20956" xr:uid="{00000000-0005-0000-0000-0000DF510000}"/>
    <cellStyle name="Pattern 2" xfId="20957" xr:uid="{00000000-0005-0000-0000-0000E0510000}"/>
    <cellStyle name="Pattern 3" xfId="20958" xr:uid="{00000000-0005-0000-0000-0000E1510000}"/>
    <cellStyle name="Pattern 4" xfId="20959" xr:uid="{00000000-0005-0000-0000-0000E2510000}"/>
    <cellStyle name="Pattern 5" xfId="20960" xr:uid="{00000000-0005-0000-0000-0000E3510000}"/>
    <cellStyle name="Pattern 6" xfId="20961" xr:uid="{00000000-0005-0000-0000-0000E4510000}"/>
    <cellStyle name="Pattern 7" xfId="20962" xr:uid="{00000000-0005-0000-0000-0000E5510000}"/>
    <cellStyle name="Pattern 8" xfId="20963" xr:uid="{00000000-0005-0000-0000-0000E6510000}"/>
    <cellStyle name="Pattern 9" xfId="20964" xr:uid="{00000000-0005-0000-0000-0000E7510000}"/>
    <cellStyle name="per.style" xfId="20965" xr:uid="{00000000-0005-0000-0000-0000E8510000}"/>
    <cellStyle name="per.style 10" xfId="20966" xr:uid="{00000000-0005-0000-0000-0000E9510000}"/>
    <cellStyle name="per.style 11" xfId="20967" xr:uid="{00000000-0005-0000-0000-0000EA510000}"/>
    <cellStyle name="per.style 12" xfId="20968" xr:uid="{00000000-0005-0000-0000-0000EB510000}"/>
    <cellStyle name="per.style 13" xfId="20969" xr:uid="{00000000-0005-0000-0000-0000EC510000}"/>
    <cellStyle name="per.style 14" xfId="20970" xr:uid="{00000000-0005-0000-0000-0000ED510000}"/>
    <cellStyle name="per.style 15" xfId="20971" xr:uid="{00000000-0005-0000-0000-0000EE510000}"/>
    <cellStyle name="per.style 16" xfId="20972" xr:uid="{00000000-0005-0000-0000-0000EF510000}"/>
    <cellStyle name="per.style 17" xfId="20973" xr:uid="{00000000-0005-0000-0000-0000F0510000}"/>
    <cellStyle name="per.style 18" xfId="20974" xr:uid="{00000000-0005-0000-0000-0000F1510000}"/>
    <cellStyle name="per.style 2" xfId="20975" xr:uid="{00000000-0005-0000-0000-0000F2510000}"/>
    <cellStyle name="per.style 3" xfId="20976" xr:uid="{00000000-0005-0000-0000-0000F3510000}"/>
    <cellStyle name="per.style 4" xfId="20977" xr:uid="{00000000-0005-0000-0000-0000F4510000}"/>
    <cellStyle name="per.style 5" xfId="20978" xr:uid="{00000000-0005-0000-0000-0000F5510000}"/>
    <cellStyle name="per.style 6" xfId="20979" xr:uid="{00000000-0005-0000-0000-0000F6510000}"/>
    <cellStyle name="per.style 7" xfId="20980" xr:uid="{00000000-0005-0000-0000-0000F7510000}"/>
    <cellStyle name="per.style 8" xfId="20981" xr:uid="{00000000-0005-0000-0000-0000F8510000}"/>
    <cellStyle name="per.style 9" xfId="20982" xr:uid="{00000000-0005-0000-0000-0000F9510000}"/>
    <cellStyle name="per.style_BQL-ok" xfId="20983" xr:uid="{00000000-0005-0000-0000-0000FA510000}"/>
    <cellStyle name="Percent" xfId="29" builtinId="5"/>
    <cellStyle name="Percent %" xfId="20984" xr:uid="{00000000-0005-0000-0000-0000FC510000}"/>
    <cellStyle name="Percent % Long Underline" xfId="20985" xr:uid="{00000000-0005-0000-0000-0000FD510000}"/>
    <cellStyle name="Percent %_Worksheet in  US Financial Statements Ref. Workbook - Single Co" xfId="20986" xr:uid="{00000000-0005-0000-0000-0000FE510000}"/>
    <cellStyle name="Percent (0)" xfId="20987" xr:uid="{00000000-0005-0000-0000-0000FF510000}"/>
    <cellStyle name="Percent (0) 10" xfId="20988" xr:uid="{00000000-0005-0000-0000-000000520000}"/>
    <cellStyle name="Percent (0) 11" xfId="20989" xr:uid="{00000000-0005-0000-0000-000001520000}"/>
    <cellStyle name="Percent (0) 12" xfId="20990" xr:uid="{00000000-0005-0000-0000-000002520000}"/>
    <cellStyle name="Percent (0) 13" xfId="20991" xr:uid="{00000000-0005-0000-0000-000003520000}"/>
    <cellStyle name="Percent (0) 14" xfId="20992" xr:uid="{00000000-0005-0000-0000-000004520000}"/>
    <cellStyle name="Percent (0) 15" xfId="20993" xr:uid="{00000000-0005-0000-0000-000005520000}"/>
    <cellStyle name="Percent (0) 2" xfId="20994" xr:uid="{00000000-0005-0000-0000-000006520000}"/>
    <cellStyle name="Percent (0) 3" xfId="20995" xr:uid="{00000000-0005-0000-0000-000007520000}"/>
    <cellStyle name="Percent (0) 4" xfId="20996" xr:uid="{00000000-0005-0000-0000-000008520000}"/>
    <cellStyle name="Percent (0) 5" xfId="20997" xr:uid="{00000000-0005-0000-0000-000009520000}"/>
    <cellStyle name="Percent (0) 6" xfId="20998" xr:uid="{00000000-0005-0000-0000-00000A520000}"/>
    <cellStyle name="Percent (0) 7" xfId="20999" xr:uid="{00000000-0005-0000-0000-00000B520000}"/>
    <cellStyle name="Percent (0) 8" xfId="21000" xr:uid="{00000000-0005-0000-0000-00000C520000}"/>
    <cellStyle name="Percent (0) 9" xfId="21001" xr:uid="{00000000-0005-0000-0000-00000D520000}"/>
    <cellStyle name="Percent [0]" xfId="21002" xr:uid="{00000000-0005-0000-0000-00000E520000}"/>
    <cellStyle name="Percent [0] 10" xfId="21003" xr:uid="{00000000-0005-0000-0000-00000F520000}"/>
    <cellStyle name="Percent [0] 11" xfId="21004" xr:uid="{00000000-0005-0000-0000-000010520000}"/>
    <cellStyle name="Percent [0] 12" xfId="21005" xr:uid="{00000000-0005-0000-0000-000011520000}"/>
    <cellStyle name="Percent [0] 13" xfId="21006" xr:uid="{00000000-0005-0000-0000-000012520000}"/>
    <cellStyle name="Percent [0] 14" xfId="21007" xr:uid="{00000000-0005-0000-0000-000013520000}"/>
    <cellStyle name="Percent [0] 15" xfId="21008" xr:uid="{00000000-0005-0000-0000-000014520000}"/>
    <cellStyle name="Percent [0] 16" xfId="21009" xr:uid="{00000000-0005-0000-0000-000015520000}"/>
    <cellStyle name="Percent [0] 17" xfId="21010" xr:uid="{00000000-0005-0000-0000-000016520000}"/>
    <cellStyle name="Percent [0] 18" xfId="21011" xr:uid="{00000000-0005-0000-0000-000017520000}"/>
    <cellStyle name="Percent [0] 19" xfId="21012" xr:uid="{00000000-0005-0000-0000-000018520000}"/>
    <cellStyle name="Percent [0] 2" xfId="21013" xr:uid="{00000000-0005-0000-0000-000019520000}"/>
    <cellStyle name="Percent [0] 2 10" xfId="21014" xr:uid="{00000000-0005-0000-0000-00001A520000}"/>
    <cellStyle name="Percent [0] 2 11" xfId="21015" xr:uid="{00000000-0005-0000-0000-00001B520000}"/>
    <cellStyle name="Percent [0] 2 12" xfId="21016" xr:uid="{00000000-0005-0000-0000-00001C520000}"/>
    <cellStyle name="Percent [0] 2 13" xfId="21017" xr:uid="{00000000-0005-0000-0000-00001D520000}"/>
    <cellStyle name="Percent [0] 2 14" xfId="21018" xr:uid="{00000000-0005-0000-0000-00001E520000}"/>
    <cellStyle name="Percent [0] 2 15" xfId="21019" xr:uid="{00000000-0005-0000-0000-00001F520000}"/>
    <cellStyle name="Percent [0] 2 16" xfId="21020" xr:uid="{00000000-0005-0000-0000-000020520000}"/>
    <cellStyle name="Percent [0] 2 17" xfId="21021" xr:uid="{00000000-0005-0000-0000-000021520000}"/>
    <cellStyle name="Percent [0] 2 18" xfId="21022" xr:uid="{00000000-0005-0000-0000-000022520000}"/>
    <cellStyle name="Percent [0] 2 2" xfId="21023" xr:uid="{00000000-0005-0000-0000-000023520000}"/>
    <cellStyle name="Percent [0] 2 3" xfId="21024" xr:uid="{00000000-0005-0000-0000-000024520000}"/>
    <cellStyle name="Percent [0] 2 4" xfId="21025" xr:uid="{00000000-0005-0000-0000-000025520000}"/>
    <cellStyle name="Percent [0] 2 5" xfId="21026" xr:uid="{00000000-0005-0000-0000-000026520000}"/>
    <cellStyle name="Percent [0] 2 6" xfId="21027" xr:uid="{00000000-0005-0000-0000-000027520000}"/>
    <cellStyle name="Percent [0] 2 7" xfId="21028" xr:uid="{00000000-0005-0000-0000-000028520000}"/>
    <cellStyle name="Percent [0] 2 8" xfId="21029" xr:uid="{00000000-0005-0000-0000-000029520000}"/>
    <cellStyle name="Percent [0] 2 9" xfId="21030" xr:uid="{00000000-0005-0000-0000-00002A520000}"/>
    <cellStyle name="Percent [0] 20" xfId="21031" xr:uid="{00000000-0005-0000-0000-00002B520000}"/>
    <cellStyle name="Percent [0] 21" xfId="21032" xr:uid="{00000000-0005-0000-0000-00002C520000}"/>
    <cellStyle name="Percent [0] 22" xfId="21033" xr:uid="{00000000-0005-0000-0000-00002D520000}"/>
    <cellStyle name="Percent [0] 23" xfId="21034" xr:uid="{00000000-0005-0000-0000-00002E520000}"/>
    <cellStyle name="Percent [0] 24" xfId="21035" xr:uid="{00000000-0005-0000-0000-00002F520000}"/>
    <cellStyle name="Percent [0] 25" xfId="21036" xr:uid="{00000000-0005-0000-0000-000030520000}"/>
    <cellStyle name="Percent [0] 26" xfId="21037" xr:uid="{00000000-0005-0000-0000-000031520000}"/>
    <cellStyle name="Percent [0] 27" xfId="21038" xr:uid="{00000000-0005-0000-0000-000032520000}"/>
    <cellStyle name="Percent [0] 28" xfId="21039" xr:uid="{00000000-0005-0000-0000-000033520000}"/>
    <cellStyle name="Percent [0] 3" xfId="21040" xr:uid="{00000000-0005-0000-0000-000034520000}"/>
    <cellStyle name="Percent [0] 3 10" xfId="21041" xr:uid="{00000000-0005-0000-0000-000035520000}"/>
    <cellStyle name="Percent [0] 3 11" xfId="21042" xr:uid="{00000000-0005-0000-0000-000036520000}"/>
    <cellStyle name="Percent [0] 3 12" xfId="21043" xr:uid="{00000000-0005-0000-0000-000037520000}"/>
    <cellStyle name="Percent [0] 3 13" xfId="21044" xr:uid="{00000000-0005-0000-0000-000038520000}"/>
    <cellStyle name="Percent [0] 3 14" xfId="21045" xr:uid="{00000000-0005-0000-0000-000039520000}"/>
    <cellStyle name="Percent [0] 3 15" xfId="21046" xr:uid="{00000000-0005-0000-0000-00003A520000}"/>
    <cellStyle name="Percent [0] 3 16" xfId="21047" xr:uid="{00000000-0005-0000-0000-00003B520000}"/>
    <cellStyle name="Percent [0] 3 17" xfId="21048" xr:uid="{00000000-0005-0000-0000-00003C520000}"/>
    <cellStyle name="Percent [0] 3 18" xfId="21049" xr:uid="{00000000-0005-0000-0000-00003D520000}"/>
    <cellStyle name="Percent [0] 3 2" xfId="21050" xr:uid="{00000000-0005-0000-0000-00003E520000}"/>
    <cellStyle name="Percent [0] 3 3" xfId="21051" xr:uid="{00000000-0005-0000-0000-00003F520000}"/>
    <cellStyle name="Percent [0] 3 4" xfId="21052" xr:uid="{00000000-0005-0000-0000-000040520000}"/>
    <cellStyle name="Percent [0] 3 5" xfId="21053" xr:uid="{00000000-0005-0000-0000-000041520000}"/>
    <cellStyle name="Percent [0] 3 6" xfId="21054" xr:uid="{00000000-0005-0000-0000-000042520000}"/>
    <cellStyle name="Percent [0] 3 7" xfId="21055" xr:uid="{00000000-0005-0000-0000-000043520000}"/>
    <cellStyle name="Percent [0] 3 8" xfId="21056" xr:uid="{00000000-0005-0000-0000-000044520000}"/>
    <cellStyle name="Percent [0] 3 9" xfId="21057" xr:uid="{00000000-0005-0000-0000-000045520000}"/>
    <cellStyle name="Percent [0] 4" xfId="21058" xr:uid="{00000000-0005-0000-0000-000046520000}"/>
    <cellStyle name="Percent [0] 4 10" xfId="21059" xr:uid="{00000000-0005-0000-0000-000047520000}"/>
    <cellStyle name="Percent [0] 4 11" xfId="21060" xr:uid="{00000000-0005-0000-0000-000048520000}"/>
    <cellStyle name="Percent [0] 4 12" xfId="21061" xr:uid="{00000000-0005-0000-0000-000049520000}"/>
    <cellStyle name="Percent [0] 4 13" xfId="21062" xr:uid="{00000000-0005-0000-0000-00004A520000}"/>
    <cellStyle name="Percent [0] 4 14" xfId="21063" xr:uid="{00000000-0005-0000-0000-00004B520000}"/>
    <cellStyle name="Percent [0] 4 15" xfId="21064" xr:uid="{00000000-0005-0000-0000-00004C520000}"/>
    <cellStyle name="Percent [0] 4 16" xfId="21065" xr:uid="{00000000-0005-0000-0000-00004D520000}"/>
    <cellStyle name="Percent [0] 4 17" xfId="21066" xr:uid="{00000000-0005-0000-0000-00004E520000}"/>
    <cellStyle name="Percent [0] 4 18" xfId="21067" xr:uid="{00000000-0005-0000-0000-00004F520000}"/>
    <cellStyle name="Percent [0] 4 2" xfId="21068" xr:uid="{00000000-0005-0000-0000-000050520000}"/>
    <cellStyle name="Percent [0] 4 3" xfId="21069" xr:uid="{00000000-0005-0000-0000-000051520000}"/>
    <cellStyle name="Percent [0] 4 4" xfId="21070" xr:uid="{00000000-0005-0000-0000-000052520000}"/>
    <cellStyle name="Percent [0] 4 5" xfId="21071" xr:uid="{00000000-0005-0000-0000-000053520000}"/>
    <cellStyle name="Percent [0] 4 6" xfId="21072" xr:uid="{00000000-0005-0000-0000-000054520000}"/>
    <cellStyle name="Percent [0] 4 7" xfId="21073" xr:uid="{00000000-0005-0000-0000-000055520000}"/>
    <cellStyle name="Percent [0] 4 8" xfId="21074" xr:uid="{00000000-0005-0000-0000-000056520000}"/>
    <cellStyle name="Percent [0] 4 9" xfId="21075" xr:uid="{00000000-0005-0000-0000-000057520000}"/>
    <cellStyle name="Percent [0] 5" xfId="21076" xr:uid="{00000000-0005-0000-0000-000058520000}"/>
    <cellStyle name="Percent [0] 5 10" xfId="21077" xr:uid="{00000000-0005-0000-0000-000059520000}"/>
    <cellStyle name="Percent [0] 5 11" xfId="21078" xr:uid="{00000000-0005-0000-0000-00005A520000}"/>
    <cellStyle name="Percent [0] 5 12" xfId="21079" xr:uid="{00000000-0005-0000-0000-00005B520000}"/>
    <cellStyle name="Percent [0] 5 13" xfId="21080" xr:uid="{00000000-0005-0000-0000-00005C520000}"/>
    <cellStyle name="Percent [0] 5 14" xfId="21081" xr:uid="{00000000-0005-0000-0000-00005D520000}"/>
    <cellStyle name="Percent [0] 5 15" xfId="21082" xr:uid="{00000000-0005-0000-0000-00005E520000}"/>
    <cellStyle name="Percent [0] 5 16" xfId="21083" xr:uid="{00000000-0005-0000-0000-00005F520000}"/>
    <cellStyle name="Percent [0] 5 17" xfId="21084" xr:uid="{00000000-0005-0000-0000-000060520000}"/>
    <cellStyle name="Percent [0] 5 18" xfId="21085" xr:uid="{00000000-0005-0000-0000-000061520000}"/>
    <cellStyle name="Percent [0] 5 2" xfId="21086" xr:uid="{00000000-0005-0000-0000-000062520000}"/>
    <cellStyle name="Percent [0] 5 3" xfId="21087" xr:uid="{00000000-0005-0000-0000-000063520000}"/>
    <cellStyle name="Percent [0] 5 4" xfId="21088" xr:uid="{00000000-0005-0000-0000-000064520000}"/>
    <cellStyle name="Percent [0] 5 5" xfId="21089" xr:uid="{00000000-0005-0000-0000-000065520000}"/>
    <cellStyle name="Percent [0] 5 6" xfId="21090" xr:uid="{00000000-0005-0000-0000-000066520000}"/>
    <cellStyle name="Percent [0] 5 7" xfId="21091" xr:uid="{00000000-0005-0000-0000-000067520000}"/>
    <cellStyle name="Percent [0] 5 8" xfId="21092" xr:uid="{00000000-0005-0000-0000-000068520000}"/>
    <cellStyle name="Percent [0] 5 9" xfId="21093" xr:uid="{00000000-0005-0000-0000-000069520000}"/>
    <cellStyle name="Percent [0] 6" xfId="21094" xr:uid="{00000000-0005-0000-0000-00006A520000}"/>
    <cellStyle name="Percent [0] 6 10" xfId="21095" xr:uid="{00000000-0005-0000-0000-00006B520000}"/>
    <cellStyle name="Percent [0] 6 11" xfId="21096" xr:uid="{00000000-0005-0000-0000-00006C520000}"/>
    <cellStyle name="Percent [0] 6 12" xfId="21097" xr:uid="{00000000-0005-0000-0000-00006D520000}"/>
    <cellStyle name="Percent [0] 6 13" xfId="21098" xr:uid="{00000000-0005-0000-0000-00006E520000}"/>
    <cellStyle name="Percent [0] 6 14" xfId="21099" xr:uid="{00000000-0005-0000-0000-00006F520000}"/>
    <cellStyle name="Percent [0] 6 15" xfId="21100" xr:uid="{00000000-0005-0000-0000-000070520000}"/>
    <cellStyle name="Percent [0] 6 16" xfId="21101" xr:uid="{00000000-0005-0000-0000-000071520000}"/>
    <cellStyle name="Percent [0] 6 17" xfId="21102" xr:uid="{00000000-0005-0000-0000-000072520000}"/>
    <cellStyle name="Percent [0] 6 18" xfId="21103" xr:uid="{00000000-0005-0000-0000-000073520000}"/>
    <cellStyle name="Percent [0] 6 2" xfId="21104" xr:uid="{00000000-0005-0000-0000-000074520000}"/>
    <cellStyle name="Percent [0] 6 3" xfId="21105" xr:uid="{00000000-0005-0000-0000-000075520000}"/>
    <cellStyle name="Percent [0] 6 4" xfId="21106" xr:uid="{00000000-0005-0000-0000-000076520000}"/>
    <cellStyle name="Percent [0] 6 5" xfId="21107" xr:uid="{00000000-0005-0000-0000-000077520000}"/>
    <cellStyle name="Percent [0] 6 6" xfId="21108" xr:uid="{00000000-0005-0000-0000-000078520000}"/>
    <cellStyle name="Percent [0] 6 7" xfId="21109" xr:uid="{00000000-0005-0000-0000-000079520000}"/>
    <cellStyle name="Percent [0] 6 8" xfId="21110" xr:uid="{00000000-0005-0000-0000-00007A520000}"/>
    <cellStyle name="Percent [0] 6 9" xfId="21111" xr:uid="{00000000-0005-0000-0000-00007B520000}"/>
    <cellStyle name="Percent [0] 7" xfId="21112" xr:uid="{00000000-0005-0000-0000-00007C520000}"/>
    <cellStyle name="Percent [0] 7 10" xfId="21113" xr:uid="{00000000-0005-0000-0000-00007D520000}"/>
    <cellStyle name="Percent [0] 7 11" xfId="21114" xr:uid="{00000000-0005-0000-0000-00007E520000}"/>
    <cellStyle name="Percent [0] 7 12" xfId="21115" xr:uid="{00000000-0005-0000-0000-00007F520000}"/>
    <cellStyle name="Percent [0] 7 13" xfId="21116" xr:uid="{00000000-0005-0000-0000-000080520000}"/>
    <cellStyle name="Percent [0] 7 14" xfId="21117" xr:uid="{00000000-0005-0000-0000-000081520000}"/>
    <cellStyle name="Percent [0] 7 15" xfId="21118" xr:uid="{00000000-0005-0000-0000-000082520000}"/>
    <cellStyle name="Percent [0] 7 16" xfId="21119" xr:uid="{00000000-0005-0000-0000-000083520000}"/>
    <cellStyle name="Percent [0] 7 17" xfId="21120" xr:uid="{00000000-0005-0000-0000-000084520000}"/>
    <cellStyle name="Percent [0] 7 18" xfId="21121" xr:uid="{00000000-0005-0000-0000-000085520000}"/>
    <cellStyle name="Percent [0] 7 2" xfId="21122" xr:uid="{00000000-0005-0000-0000-000086520000}"/>
    <cellStyle name="Percent [0] 7 3" xfId="21123" xr:uid="{00000000-0005-0000-0000-000087520000}"/>
    <cellStyle name="Percent [0] 7 4" xfId="21124" xr:uid="{00000000-0005-0000-0000-000088520000}"/>
    <cellStyle name="Percent [0] 7 5" xfId="21125" xr:uid="{00000000-0005-0000-0000-000089520000}"/>
    <cellStyle name="Percent [0] 7 6" xfId="21126" xr:uid="{00000000-0005-0000-0000-00008A520000}"/>
    <cellStyle name="Percent [0] 7 7" xfId="21127" xr:uid="{00000000-0005-0000-0000-00008B520000}"/>
    <cellStyle name="Percent [0] 7 8" xfId="21128" xr:uid="{00000000-0005-0000-0000-00008C520000}"/>
    <cellStyle name="Percent [0] 7 9" xfId="21129" xr:uid="{00000000-0005-0000-0000-00008D520000}"/>
    <cellStyle name="Percent [0] 8" xfId="21130" xr:uid="{00000000-0005-0000-0000-00008E520000}"/>
    <cellStyle name="Percent [0] 8 10" xfId="21131" xr:uid="{00000000-0005-0000-0000-00008F520000}"/>
    <cellStyle name="Percent [0] 8 11" xfId="21132" xr:uid="{00000000-0005-0000-0000-000090520000}"/>
    <cellStyle name="Percent [0] 8 12" xfId="21133" xr:uid="{00000000-0005-0000-0000-000091520000}"/>
    <cellStyle name="Percent [0] 8 13" xfId="21134" xr:uid="{00000000-0005-0000-0000-000092520000}"/>
    <cellStyle name="Percent [0] 8 14" xfId="21135" xr:uid="{00000000-0005-0000-0000-000093520000}"/>
    <cellStyle name="Percent [0] 8 15" xfId="21136" xr:uid="{00000000-0005-0000-0000-000094520000}"/>
    <cellStyle name="Percent [0] 8 16" xfId="21137" xr:uid="{00000000-0005-0000-0000-000095520000}"/>
    <cellStyle name="Percent [0] 8 17" xfId="21138" xr:uid="{00000000-0005-0000-0000-000096520000}"/>
    <cellStyle name="Percent [0] 8 18" xfId="21139" xr:uid="{00000000-0005-0000-0000-000097520000}"/>
    <cellStyle name="Percent [0] 8 2" xfId="21140" xr:uid="{00000000-0005-0000-0000-000098520000}"/>
    <cellStyle name="Percent [0] 8 3" xfId="21141" xr:uid="{00000000-0005-0000-0000-000099520000}"/>
    <cellStyle name="Percent [0] 8 4" xfId="21142" xr:uid="{00000000-0005-0000-0000-00009A520000}"/>
    <cellStyle name="Percent [0] 8 5" xfId="21143" xr:uid="{00000000-0005-0000-0000-00009B520000}"/>
    <cellStyle name="Percent [0] 8 6" xfId="21144" xr:uid="{00000000-0005-0000-0000-00009C520000}"/>
    <cellStyle name="Percent [0] 8 7" xfId="21145" xr:uid="{00000000-0005-0000-0000-00009D520000}"/>
    <cellStyle name="Percent [0] 8 8" xfId="21146" xr:uid="{00000000-0005-0000-0000-00009E520000}"/>
    <cellStyle name="Percent [0] 8 9" xfId="21147" xr:uid="{00000000-0005-0000-0000-00009F520000}"/>
    <cellStyle name="Percent [0] 9" xfId="21148" xr:uid="{00000000-0005-0000-0000-0000A0520000}"/>
    <cellStyle name="Percent [0]_BQL-ok" xfId="21149" xr:uid="{00000000-0005-0000-0000-0000A1520000}"/>
    <cellStyle name="Percent [00]" xfId="21150" xr:uid="{00000000-0005-0000-0000-0000A2520000}"/>
    <cellStyle name="Percent [00] 10" xfId="21151" xr:uid="{00000000-0005-0000-0000-0000A3520000}"/>
    <cellStyle name="Percent [00] 11" xfId="21152" xr:uid="{00000000-0005-0000-0000-0000A4520000}"/>
    <cellStyle name="Percent [00] 12" xfId="21153" xr:uid="{00000000-0005-0000-0000-0000A5520000}"/>
    <cellStyle name="Percent [00] 13" xfId="21154" xr:uid="{00000000-0005-0000-0000-0000A6520000}"/>
    <cellStyle name="Percent [00] 14" xfId="21155" xr:uid="{00000000-0005-0000-0000-0000A7520000}"/>
    <cellStyle name="Percent [00] 15" xfId="21156" xr:uid="{00000000-0005-0000-0000-0000A8520000}"/>
    <cellStyle name="Percent [00] 16" xfId="21157" xr:uid="{00000000-0005-0000-0000-0000A9520000}"/>
    <cellStyle name="Percent [00] 17" xfId="21158" xr:uid="{00000000-0005-0000-0000-0000AA520000}"/>
    <cellStyle name="Percent [00] 18" xfId="21159" xr:uid="{00000000-0005-0000-0000-0000AB520000}"/>
    <cellStyle name="Percent [00] 2" xfId="21160" xr:uid="{00000000-0005-0000-0000-0000AC520000}"/>
    <cellStyle name="Percent [00] 3" xfId="21161" xr:uid="{00000000-0005-0000-0000-0000AD520000}"/>
    <cellStyle name="Percent [00] 4" xfId="21162" xr:uid="{00000000-0005-0000-0000-0000AE520000}"/>
    <cellStyle name="Percent [00] 5" xfId="21163" xr:uid="{00000000-0005-0000-0000-0000AF520000}"/>
    <cellStyle name="Percent [00] 6" xfId="21164" xr:uid="{00000000-0005-0000-0000-0000B0520000}"/>
    <cellStyle name="Percent [00] 7" xfId="21165" xr:uid="{00000000-0005-0000-0000-0000B1520000}"/>
    <cellStyle name="Percent [00] 8" xfId="21166" xr:uid="{00000000-0005-0000-0000-0000B2520000}"/>
    <cellStyle name="Percent [00] 9" xfId="21167" xr:uid="{00000000-0005-0000-0000-0000B3520000}"/>
    <cellStyle name="Percent [2]" xfId="21168" xr:uid="{00000000-0005-0000-0000-0000B4520000}"/>
    <cellStyle name="Percent [2] 10" xfId="21169" xr:uid="{00000000-0005-0000-0000-0000B5520000}"/>
    <cellStyle name="Percent [2] 11" xfId="21170" xr:uid="{00000000-0005-0000-0000-0000B6520000}"/>
    <cellStyle name="Percent [2] 12" xfId="21171" xr:uid="{00000000-0005-0000-0000-0000B7520000}"/>
    <cellStyle name="Percent [2] 13" xfId="21172" xr:uid="{00000000-0005-0000-0000-0000B8520000}"/>
    <cellStyle name="Percent [2] 14" xfId="21173" xr:uid="{00000000-0005-0000-0000-0000B9520000}"/>
    <cellStyle name="Percent [2] 15" xfId="21174" xr:uid="{00000000-0005-0000-0000-0000BA520000}"/>
    <cellStyle name="Percent [2] 16" xfId="21175" xr:uid="{00000000-0005-0000-0000-0000BB520000}"/>
    <cellStyle name="Percent [2] 17" xfId="21176" xr:uid="{00000000-0005-0000-0000-0000BC520000}"/>
    <cellStyle name="Percent [2] 18" xfId="21177" xr:uid="{00000000-0005-0000-0000-0000BD520000}"/>
    <cellStyle name="Percent [2] 19" xfId="21178" xr:uid="{00000000-0005-0000-0000-0000BE520000}"/>
    <cellStyle name="Percent [2] 2" xfId="21179" xr:uid="{00000000-0005-0000-0000-0000BF520000}"/>
    <cellStyle name="Percent [2] 2 10" xfId="21180" xr:uid="{00000000-0005-0000-0000-0000C0520000}"/>
    <cellStyle name="Percent [2] 2 11" xfId="21181" xr:uid="{00000000-0005-0000-0000-0000C1520000}"/>
    <cellStyle name="Percent [2] 2 12" xfId="21182" xr:uid="{00000000-0005-0000-0000-0000C2520000}"/>
    <cellStyle name="Percent [2] 2 13" xfId="21183" xr:uid="{00000000-0005-0000-0000-0000C3520000}"/>
    <cellStyle name="Percent [2] 2 14" xfId="21184" xr:uid="{00000000-0005-0000-0000-0000C4520000}"/>
    <cellStyle name="Percent [2] 2 15" xfId="21185" xr:uid="{00000000-0005-0000-0000-0000C5520000}"/>
    <cellStyle name="Percent [2] 2 16" xfId="21186" xr:uid="{00000000-0005-0000-0000-0000C6520000}"/>
    <cellStyle name="Percent [2] 2 17" xfId="21187" xr:uid="{00000000-0005-0000-0000-0000C7520000}"/>
    <cellStyle name="Percent [2] 2 18" xfId="21188" xr:uid="{00000000-0005-0000-0000-0000C8520000}"/>
    <cellStyle name="Percent [2] 2 2" xfId="21189" xr:uid="{00000000-0005-0000-0000-0000C9520000}"/>
    <cellStyle name="Percent [2] 2 3" xfId="21190" xr:uid="{00000000-0005-0000-0000-0000CA520000}"/>
    <cellStyle name="Percent [2] 2 4" xfId="21191" xr:uid="{00000000-0005-0000-0000-0000CB520000}"/>
    <cellStyle name="Percent [2] 2 5" xfId="21192" xr:uid="{00000000-0005-0000-0000-0000CC520000}"/>
    <cellStyle name="Percent [2] 2 6" xfId="21193" xr:uid="{00000000-0005-0000-0000-0000CD520000}"/>
    <cellStyle name="Percent [2] 2 7" xfId="21194" xr:uid="{00000000-0005-0000-0000-0000CE520000}"/>
    <cellStyle name="Percent [2] 2 8" xfId="21195" xr:uid="{00000000-0005-0000-0000-0000CF520000}"/>
    <cellStyle name="Percent [2] 2 9" xfId="21196" xr:uid="{00000000-0005-0000-0000-0000D0520000}"/>
    <cellStyle name="Percent [2] 3" xfId="21197" xr:uid="{00000000-0005-0000-0000-0000D1520000}"/>
    <cellStyle name="Percent [2] 4" xfId="21198" xr:uid="{00000000-0005-0000-0000-0000D2520000}"/>
    <cellStyle name="Percent [2] 5" xfId="21199" xr:uid="{00000000-0005-0000-0000-0000D3520000}"/>
    <cellStyle name="Percent [2] 6" xfId="21200" xr:uid="{00000000-0005-0000-0000-0000D4520000}"/>
    <cellStyle name="Percent [2] 7" xfId="21201" xr:uid="{00000000-0005-0000-0000-0000D5520000}"/>
    <cellStyle name="Percent [2] 8" xfId="21202" xr:uid="{00000000-0005-0000-0000-0000D6520000}"/>
    <cellStyle name="Percent [2] 9" xfId="21203" xr:uid="{00000000-0005-0000-0000-0000D7520000}"/>
    <cellStyle name="Percent 0.0%" xfId="21204" xr:uid="{00000000-0005-0000-0000-0000D8520000}"/>
    <cellStyle name="Percent 0.0% Long Underline" xfId="21205" xr:uid="{00000000-0005-0000-0000-0000D9520000}"/>
    <cellStyle name="Percent 0.00%" xfId="21206" xr:uid="{00000000-0005-0000-0000-0000DA520000}"/>
    <cellStyle name="Percent 0.00% Long Underline" xfId="21207" xr:uid="{00000000-0005-0000-0000-0000DB520000}"/>
    <cellStyle name="Percent 0.000%" xfId="21208" xr:uid="{00000000-0005-0000-0000-0000DC520000}"/>
    <cellStyle name="Percent 0.000% Long Underline" xfId="21209" xr:uid="{00000000-0005-0000-0000-0000DD520000}"/>
    <cellStyle name="Percent 10" xfId="21210" xr:uid="{00000000-0005-0000-0000-0000DE520000}"/>
    <cellStyle name="Percent 10 2" xfId="21211" xr:uid="{00000000-0005-0000-0000-0000DF520000}"/>
    <cellStyle name="Percent 11" xfId="21212" xr:uid="{00000000-0005-0000-0000-0000E0520000}"/>
    <cellStyle name="Percent 11 2" xfId="21213" xr:uid="{00000000-0005-0000-0000-0000E1520000}"/>
    <cellStyle name="Percent 12" xfId="21214" xr:uid="{00000000-0005-0000-0000-0000E2520000}"/>
    <cellStyle name="Percent 12 2" xfId="21215" xr:uid="{00000000-0005-0000-0000-0000E3520000}"/>
    <cellStyle name="Percent 13" xfId="21216" xr:uid="{00000000-0005-0000-0000-0000E4520000}"/>
    <cellStyle name="Percent 13 2" xfId="21217" xr:uid="{00000000-0005-0000-0000-0000E5520000}"/>
    <cellStyle name="Percent 14" xfId="21218" xr:uid="{00000000-0005-0000-0000-0000E6520000}"/>
    <cellStyle name="Percent 14 2" xfId="21219" xr:uid="{00000000-0005-0000-0000-0000E7520000}"/>
    <cellStyle name="Percent 15" xfId="21220" xr:uid="{00000000-0005-0000-0000-0000E8520000}"/>
    <cellStyle name="Percent 16" xfId="21221" xr:uid="{00000000-0005-0000-0000-0000E9520000}"/>
    <cellStyle name="Percent 17" xfId="21222" xr:uid="{00000000-0005-0000-0000-0000EA520000}"/>
    <cellStyle name="Percent 18" xfId="21223" xr:uid="{00000000-0005-0000-0000-0000EB520000}"/>
    <cellStyle name="Percent 19" xfId="21224" xr:uid="{00000000-0005-0000-0000-0000EC520000}"/>
    <cellStyle name="Percent 19 2" xfId="21225" xr:uid="{00000000-0005-0000-0000-0000ED520000}"/>
    <cellStyle name="Percent 2" xfId="26" xr:uid="{00000000-0005-0000-0000-0000EE520000}"/>
    <cellStyle name="Percent 2 10" xfId="21226" xr:uid="{00000000-0005-0000-0000-0000EF520000}"/>
    <cellStyle name="Percent 2 11" xfId="21227" xr:uid="{00000000-0005-0000-0000-0000F0520000}"/>
    <cellStyle name="Percent 2 12" xfId="21228" xr:uid="{00000000-0005-0000-0000-0000F1520000}"/>
    <cellStyle name="Percent 2 13" xfId="21229" xr:uid="{00000000-0005-0000-0000-0000F2520000}"/>
    <cellStyle name="Percent 2 14" xfId="21230" xr:uid="{00000000-0005-0000-0000-0000F3520000}"/>
    <cellStyle name="Percent 2 15" xfId="21231" xr:uid="{00000000-0005-0000-0000-0000F4520000}"/>
    <cellStyle name="Percent 2 16" xfId="21232" xr:uid="{00000000-0005-0000-0000-0000F5520000}"/>
    <cellStyle name="Percent 2 17" xfId="21233" xr:uid="{00000000-0005-0000-0000-0000F6520000}"/>
    <cellStyle name="Percent 2 18" xfId="21234" xr:uid="{00000000-0005-0000-0000-0000F7520000}"/>
    <cellStyle name="Percent 2 19" xfId="21235" xr:uid="{00000000-0005-0000-0000-0000F8520000}"/>
    <cellStyle name="Percent 2 2" xfId="21236" xr:uid="{00000000-0005-0000-0000-0000F9520000}"/>
    <cellStyle name="Percent 2 2 10" xfId="21237" xr:uid="{00000000-0005-0000-0000-0000FA520000}"/>
    <cellStyle name="Percent 2 2 11" xfId="21238" xr:uid="{00000000-0005-0000-0000-0000FB520000}"/>
    <cellStyle name="Percent 2 2 12" xfId="21239" xr:uid="{00000000-0005-0000-0000-0000FC520000}"/>
    <cellStyle name="Percent 2 2 13" xfId="21240" xr:uid="{00000000-0005-0000-0000-0000FD520000}"/>
    <cellStyle name="Percent 2 2 14" xfId="21241" xr:uid="{00000000-0005-0000-0000-0000FE520000}"/>
    <cellStyle name="Percent 2 2 15" xfId="21242" xr:uid="{00000000-0005-0000-0000-0000FF520000}"/>
    <cellStyle name="Percent 2 2 16" xfId="21243" xr:uid="{00000000-0005-0000-0000-000000530000}"/>
    <cellStyle name="Percent 2 2 17" xfId="21244" xr:uid="{00000000-0005-0000-0000-000001530000}"/>
    <cellStyle name="Percent 2 2 18" xfId="21245" xr:uid="{00000000-0005-0000-0000-000002530000}"/>
    <cellStyle name="Percent 2 2 19" xfId="21246" xr:uid="{00000000-0005-0000-0000-000003530000}"/>
    <cellStyle name="Percent 2 2 2" xfId="21247" xr:uid="{00000000-0005-0000-0000-000004530000}"/>
    <cellStyle name="Percent 2 2 2 10" xfId="21248" xr:uid="{00000000-0005-0000-0000-000005530000}"/>
    <cellStyle name="Percent 2 2 2 11" xfId="21249" xr:uid="{00000000-0005-0000-0000-000006530000}"/>
    <cellStyle name="Percent 2 2 2 12" xfId="21250" xr:uid="{00000000-0005-0000-0000-000007530000}"/>
    <cellStyle name="Percent 2 2 2 13" xfId="21251" xr:uid="{00000000-0005-0000-0000-000008530000}"/>
    <cellStyle name="Percent 2 2 2 14" xfId="21252" xr:uid="{00000000-0005-0000-0000-000009530000}"/>
    <cellStyle name="Percent 2 2 2 15" xfId="21253" xr:uid="{00000000-0005-0000-0000-00000A530000}"/>
    <cellStyle name="Percent 2 2 2 16" xfId="21254" xr:uid="{00000000-0005-0000-0000-00000B530000}"/>
    <cellStyle name="Percent 2 2 2 17" xfId="21255" xr:uid="{00000000-0005-0000-0000-00000C530000}"/>
    <cellStyle name="Percent 2 2 2 18" xfId="21256" xr:uid="{00000000-0005-0000-0000-00000D530000}"/>
    <cellStyle name="Percent 2 2 2 2" xfId="21257" xr:uid="{00000000-0005-0000-0000-00000E530000}"/>
    <cellStyle name="Percent 2 2 2 3" xfId="21258" xr:uid="{00000000-0005-0000-0000-00000F530000}"/>
    <cellStyle name="Percent 2 2 2 4" xfId="21259" xr:uid="{00000000-0005-0000-0000-000010530000}"/>
    <cellStyle name="Percent 2 2 2 5" xfId="21260" xr:uid="{00000000-0005-0000-0000-000011530000}"/>
    <cellStyle name="Percent 2 2 2 6" xfId="21261" xr:uid="{00000000-0005-0000-0000-000012530000}"/>
    <cellStyle name="Percent 2 2 2 7" xfId="21262" xr:uid="{00000000-0005-0000-0000-000013530000}"/>
    <cellStyle name="Percent 2 2 2 8" xfId="21263" xr:uid="{00000000-0005-0000-0000-000014530000}"/>
    <cellStyle name="Percent 2 2 2 9" xfId="21264" xr:uid="{00000000-0005-0000-0000-000015530000}"/>
    <cellStyle name="Percent 2 2 3" xfId="21265" xr:uid="{00000000-0005-0000-0000-000016530000}"/>
    <cellStyle name="Percent 2 2 3 2" xfId="21266" xr:uid="{00000000-0005-0000-0000-000017530000}"/>
    <cellStyle name="Percent 2 2 3 3" xfId="21267" xr:uid="{00000000-0005-0000-0000-000018530000}"/>
    <cellStyle name="Percent 2 2 3 4" xfId="21268" xr:uid="{00000000-0005-0000-0000-000019530000}"/>
    <cellStyle name="Percent 2 2 4" xfId="21269" xr:uid="{00000000-0005-0000-0000-00001A530000}"/>
    <cellStyle name="Percent 2 2 5" xfId="21270" xr:uid="{00000000-0005-0000-0000-00001B530000}"/>
    <cellStyle name="Percent 2 2 6" xfId="21271" xr:uid="{00000000-0005-0000-0000-00001C530000}"/>
    <cellStyle name="Percent 2 2 7" xfId="21272" xr:uid="{00000000-0005-0000-0000-00001D530000}"/>
    <cellStyle name="Percent 2 2 8" xfId="21273" xr:uid="{00000000-0005-0000-0000-00001E530000}"/>
    <cellStyle name="Percent 2 2 9" xfId="21274" xr:uid="{00000000-0005-0000-0000-00001F530000}"/>
    <cellStyle name="Percent 2 20" xfId="21275" xr:uid="{00000000-0005-0000-0000-000020530000}"/>
    <cellStyle name="Percent 2 21" xfId="21276" xr:uid="{00000000-0005-0000-0000-000021530000}"/>
    <cellStyle name="Percent 2 22" xfId="21277" xr:uid="{00000000-0005-0000-0000-000022530000}"/>
    <cellStyle name="Percent 2 23" xfId="21278" xr:uid="{00000000-0005-0000-0000-000023530000}"/>
    <cellStyle name="Percent 2 3" xfId="21279" xr:uid="{00000000-0005-0000-0000-000024530000}"/>
    <cellStyle name="Percent 2 3 10" xfId="21280" xr:uid="{00000000-0005-0000-0000-000025530000}"/>
    <cellStyle name="Percent 2 3 11" xfId="21281" xr:uid="{00000000-0005-0000-0000-000026530000}"/>
    <cellStyle name="Percent 2 3 12" xfId="21282" xr:uid="{00000000-0005-0000-0000-000027530000}"/>
    <cellStyle name="Percent 2 3 13" xfId="21283" xr:uid="{00000000-0005-0000-0000-000028530000}"/>
    <cellStyle name="Percent 2 3 14" xfId="21284" xr:uid="{00000000-0005-0000-0000-000029530000}"/>
    <cellStyle name="Percent 2 3 15" xfId="21285" xr:uid="{00000000-0005-0000-0000-00002A530000}"/>
    <cellStyle name="Percent 2 3 16" xfId="21286" xr:uid="{00000000-0005-0000-0000-00002B530000}"/>
    <cellStyle name="Percent 2 3 17" xfId="21287" xr:uid="{00000000-0005-0000-0000-00002C530000}"/>
    <cellStyle name="Percent 2 3 18" xfId="21288" xr:uid="{00000000-0005-0000-0000-00002D530000}"/>
    <cellStyle name="Percent 2 3 2" xfId="21289" xr:uid="{00000000-0005-0000-0000-00002E530000}"/>
    <cellStyle name="Percent 2 3 3" xfId="21290" xr:uid="{00000000-0005-0000-0000-00002F530000}"/>
    <cellStyle name="Percent 2 3 4" xfId="21291" xr:uid="{00000000-0005-0000-0000-000030530000}"/>
    <cellStyle name="Percent 2 3 5" xfId="21292" xr:uid="{00000000-0005-0000-0000-000031530000}"/>
    <cellStyle name="Percent 2 3 6" xfId="21293" xr:uid="{00000000-0005-0000-0000-000032530000}"/>
    <cellStyle name="Percent 2 3 7" xfId="21294" xr:uid="{00000000-0005-0000-0000-000033530000}"/>
    <cellStyle name="Percent 2 3 8" xfId="21295" xr:uid="{00000000-0005-0000-0000-000034530000}"/>
    <cellStyle name="Percent 2 3 9" xfId="21296" xr:uid="{00000000-0005-0000-0000-000035530000}"/>
    <cellStyle name="Percent 2 4" xfId="21297" xr:uid="{00000000-0005-0000-0000-000036530000}"/>
    <cellStyle name="Percent 2 4 10" xfId="21298" xr:uid="{00000000-0005-0000-0000-000037530000}"/>
    <cellStyle name="Percent 2 4 11" xfId="21299" xr:uid="{00000000-0005-0000-0000-000038530000}"/>
    <cellStyle name="Percent 2 4 12" xfId="21300" xr:uid="{00000000-0005-0000-0000-000039530000}"/>
    <cellStyle name="Percent 2 4 13" xfId="21301" xr:uid="{00000000-0005-0000-0000-00003A530000}"/>
    <cellStyle name="Percent 2 4 14" xfId="21302" xr:uid="{00000000-0005-0000-0000-00003B530000}"/>
    <cellStyle name="Percent 2 4 15" xfId="21303" xr:uid="{00000000-0005-0000-0000-00003C530000}"/>
    <cellStyle name="Percent 2 4 16" xfId="21304" xr:uid="{00000000-0005-0000-0000-00003D530000}"/>
    <cellStyle name="Percent 2 4 17" xfId="21305" xr:uid="{00000000-0005-0000-0000-00003E530000}"/>
    <cellStyle name="Percent 2 4 18" xfId="21306" xr:uid="{00000000-0005-0000-0000-00003F530000}"/>
    <cellStyle name="Percent 2 4 2" xfId="21307" xr:uid="{00000000-0005-0000-0000-000040530000}"/>
    <cellStyle name="Percent 2 4 3" xfId="21308" xr:uid="{00000000-0005-0000-0000-000041530000}"/>
    <cellStyle name="Percent 2 4 4" xfId="21309" xr:uid="{00000000-0005-0000-0000-000042530000}"/>
    <cellStyle name="Percent 2 4 5" xfId="21310" xr:uid="{00000000-0005-0000-0000-000043530000}"/>
    <cellStyle name="Percent 2 4 6" xfId="21311" xr:uid="{00000000-0005-0000-0000-000044530000}"/>
    <cellStyle name="Percent 2 4 7" xfId="21312" xr:uid="{00000000-0005-0000-0000-000045530000}"/>
    <cellStyle name="Percent 2 4 8" xfId="21313" xr:uid="{00000000-0005-0000-0000-000046530000}"/>
    <cellStyle name="Percent 2 4 9" xfId="21314" xr:uid="{00000000-0005-0000-0000-000047530000}"/>
    <cellStyle name="Percent 2 5" xfId="21315" xr:uid="{00000000-0005-0000-0000-000048530000}"/>
    <cellStyle name="Percent 2 5 10" xfId="21316" xr:uid="{00000000-0005-0000-0000-000049530000}"/>
    <cellStyle name="Percent 2 5 11" xfId="21317" xr:uid="{00000000-0005-0000-0000-00004A530000}"/>
    <cellStyle name="Percent 2 5 12" xfId="21318" xr:uid="{00000000-0005-0000-0000-00004B530000}"/>
    <cellStyle name="Percent 2 5 13" xfId="21319" xr:uid="{00000000-0005-0000-0000-00004C530000}"/>
    <cellStyle name="Percent 2 5 14" xfId="21320" xr:uid="{00000000-0005-0000-0000-00004D530000}"/>
    <cellStyle name="Percent 2 5 15" xfId="21321" xr:uid="{00000000-0005-0000-0000-00004E530000}"/>
    <cellStyle name="Percent 2 5 16" xfId="21322" xr:uid="{00000000-0005-0000-0000-00004F530000}"/>
    <cellStyle name="Percent 2 5 17" xfId="21323" xr:uid="{00000000-0005-0000-0000-000050530000}"/>
    <cellStyle name="Percent 2 5 18" xfId="21324" xr:uid="{00000000-0005-0000-0000-000051530000}"/>
    <cellStyle name="Percent 2 5 2" xfId="21325" xr:uid="{00000000-0005-0000-0000-000052530000}"/>
    <cellStyle name="Percent 2 5 3" xfId="21326" xr:uid="{00000000-0005-0000-0000-000053530000}"/>
    <cellStyle name="Percent 2 5 4" xfId="21327" xr:uid="{00000000-0005-0000-0000-000054530000}"/>
    <cellStyle name="Percent 2 5 5" xfId="21328" xr:uid="{00000000-0005-0000-0000-000055530000}"/>
    <cellStyle name="Percent 2 5 6" xfId="21329" xr:uid="{00000000-0005-0000-0000-000056530000}"/>
    <cellStyle name="Percent 2 5 7" xfId="21330" xr:uid="{00000000-0005-0000-0000-000057530000}"/>
    <cellStyle name="Percent 2 5 8" xfId="21331" xr:uid="{00000000-0005-0000-0000-000058530000}"/>
    <cellStyle name="Percent 2 5 9" xfId="21332" xr:uid="{00000000-0005-0000-0000-000059530000}"/>
    <cellStyle name="Percent 2 6" xfId="21333" xr:uid="{00000000-0005-0000-0000-00005A530000}"/>
    <cellStyle name="Percent 2 6 2" xfId="21334" xr:uid="{00000000-0005-0000-0000-00005B530000}"/>
    <cellStyle name="Percent 2 7" xfId="21335" xr:uid="{00000000-0005-0000-0000-00005C530000}"/>
    <cellStyle name="Percent 2 8" xfId="21336" xr:uid="{00000000-0005-0000-0000-00005D530000}"/>
    <cellStyle name="Percent 2 9" xfId="21337" xr:uid="{00000000-0005-0000-0000-00005E530000}"/>
    <cellStyle name="Percent 20" xfId="21338" xr:uid="{00000000-0005-0000-0000-00005F530000}"/>
    <cellStyle name="Percent 20 2" xfId="21339" xr:uid="{00000000-0005-0000-0000-000060530000}"/>
    <cellStyle name="Percent 21" xfId="21340" xr:uid="{00000000-0005-0000-0000-000061530000}"/>
    <cellStyle name="Percent 22" xfId="21341" xr:uid="{00000000-0005-0000-0000-000062530000}"/>
    <cellStyle name="Percent 23" xfId="21342" xr:uid="{00000000-0005-0000-0000-000063530000}"/>
    <cellStyle name="Percent 24" xfId="21343" xr:uid="{00000000-0005-0000-0000-000064530000}"/>
    <cellStyle name="Percent 25" xfId="21344" xr:uid="{00000000-0005-0000-0000-000065530000}"/>
    <cellStyle name="Percent 26" xfId="21345" xr:uid="{00000000-0005-0000-0000-000066530000}"/>
    <cellStyle name="Percent 27" xfId="21346" xr:uid="{00000000-0005-0000-0000-000067530000}"/>
    <cellStyle name="Percent 27 2" xfId="21347" xr:uid="{00000000-0005-0000-0000-000068530000}"/>
    <cellStyle name="Percent 27 2 2" xfId="21348" xr:uid="{00000000-0005-0000-0000-000069530000}"/>
    <cellStyle name="Percent 27 2 3" xfId="21349" xr:uid="{00000000-0005-0000-0000-00006A530000}"/>
    <cellStyle name="Percent 27 3" xfId="21350" xr:uid="{00000000-0005-0000-0000-00006B530000}"/>
    <cellStyle name="Percent 27 4" xfId="21351" xr:uid="{00000000-0005-0000-0000-00006C530000}"/>
    <cellStyle name="Percent 27 5" xfId="21352" xr:uid="{00000000-0005-0000-0000-00006D530000}"/>
    <cellStyle name="Percent 28" xfId="21353" xr:uid="{00000000-0005-0000-0000-00006E530000}"/>
    <cellStyle name="Percent 29" xfId="21354" xr:uid="{00000000-0005-0000-0000-00006F530000}"/>
    <cellStyle name="Percent 29 2" xfId="21355" xr:uid="{00000000-0005-0000-0000-000070530000}"/>
    <cellStyle name="Percent 29 3" xfId="21356" xr:uid="{00000000-0005-0000-0000-000071530000}"/>
    <cellStyle name="Percent 3" xfId="31" xr:uid="{00000000-0005-0000-0000-000072530000}"/>
    <cellStyle name="Percent 3 10" xfId="21357" xr:uid="{00000000-0005-0000-0000-000073530000}"/>
    <cellStyle name="Percent 3 11" xfId="21358" xr:uid="{00000000-0005-0000-0000-000074530000}"/>
    <cellStyle name="Percent 3 12" xfId="21359" xr:uid="{00000000-0005-0000-0000-000075530000}"/>
    <cellStyle name="Percent 3 13" xfId="21360" xr:uid="{00000000-0005-0000-0000-000076530000}"/>
    <cellStyle name="Percent 3 14" xfId="21361" xr:uid="{00000000-0005-0000-0000-000077530000}"/>
    <cellStyle name="Percent 3 15" xfId="21362" xr:uid="{00000000-0005-0000-0000-000078530000}"/>
    <cellStyle name="Percent 3 16" xfId="21363" xr:uid="{00000000-0005-0000-0000-000079530000}"/>
    <cellStyle name="Percent 3 17" xfId="21364" xr:uid="{00000000-0005-0000-0000-00007A530000}"/>
    <cellStyle name="Percent 3 18" xfId="21365" xr:uid="{00000000-0005-0000-0000-00007B530000}"/>
    <cellStyle name="Percent 3 19" xfId="21366" xr:uid="{00000000-0005-0000-0000-00007C530000}"/>
    <cellStyle name="Percent 3 2" xfId="21367" xr:uid="{00000000-0005-0000-0000-00007D530000}"/>
    <cellStyle name="Percent 3 3" xfId="21368" xr:uid="{00000000-0005-0000-0000-00007E530000}"/>
    <cellStyle name="Percent 3 4" xfId="21369" xr:uid="{00000000-0005-0000-0000-00007F530000}"/>
    <cellStyle name="Percent 3 5" xfId="21370" xr:uid="{00000000-0005-0000-0000-000080530000}"/>
    <cellStyle name="Percent 3 6" xfId="21371" xr:uid="{00000000-0005-0000-0000-000081530000}"/>
    <cellStyle name="Percent 3 7" xfId="21372" xr:uid="{00000000-0005-0000-0000-000082530000}"/>
    <cellStyle name="Percent 3 8" xfId="21373" xr:uid="{00000000-0005-0000-0000-000083530000}"/>
    <cellStyle name="Percent 3 9" xfId="21374" xr:uid="{00000000-0005-0000-0000-000084530000}"/>
    <cellStyle name="Percent 30" xfId="21375" xr:uid="{00000000-0005-0000-0000-000085530000}"/>
    <cellStyle name="Percent 31" xfId="21376" xr:uid="{00000000-0005-0000-0000-000086530000}"/>
    <cellStyle name="Percent 32" xfId="21377" xr:uid="{00000000-0005-0000-0000-000087530000}"/>
    <cellStyle name="Percent 33" xfId="21378" xr:uid="{00000000-0005-0000-0000-000088530000}"/>
    <cellStyle name="Percent 34" xfId="21379" xr:uid="{00000000-0005-0000-0000-000089530000}"/>
    <cellStyle name="Percent 34 2" xfId="21380" xr:uid="{00000000-0005-0000-0000-00008A530000}"/>
    <cellStyle name="Percent 35" xfId="21381" xr:uid="{00000000-0005-0000-0000-00008B530000}"/>
    <cellStyle name="Percent 36" xfId="21382" xr:uid="{00000000-0005-0000-0000-00008C530000}"/>
    <cellStyle name="Percent 37" xfId="21383" xr:uid="{00000000-0005-0000-0000-00008D530000}"/>
    <cellStyle name="Percent 38" xfId="21384" xr:uid="{00000000-0005-0000-0000-00008E530000}"/>
    <cellStyle name="Percent 39" xfId="21385" xr:uid="{00000000-0005-0000-0000-00008F530000}"/>
    <cellStyle name="Percent 4" xfId="21386" xr:uid="{00000000-0005-0000-0000-000090530000}"/>
    <cellStyle name="Percent 4 10" xfId="21387" xr:uid="{00000000-0005-0000-0000-000091530000}"/>
    <cellStyle name="Percent 4 11" xfId="21388" xr:uid="{00000000-0005-0000-0000-000092530000}"/>
    <cellStyle name="Percent 4 12" xfId="21389" xr:uid="{00000000-0005-0000-0000-000093530000}"/>
    <cellStyle name="Percent 4 13" xfId="21390" xr:uid="{00000000-0005-0000-0000-000094530000}"/>
    <cellStyle name="Percent 4 14" xfId="21391" xr:uid="{00000000-0005-0000-0000-000095530000}"/>
    <cellStyle name="Percent 4 15" xfId="21392" xr:uid="{00000000-0005-0000-0000-000096530000}"/>
    <cellStyle name="Percent 4 16" xfId="21393" xr:uid="{00000000-0005-0000-0000-000097530000}"/>
    <cellStyle name="Percent 4 17" xfId="21394" xr:uid="{00000000-0005-0000-0000-000098530000}"/>
    <cellStyle name="Percent 4 18" xfId="21395" xr:uid="{00000000-0005-0000-0000-000099530000}"/>
    <cellStyle name="Percent 4 19" xfId="21396" xr:uid="{00000000-0005-0000-0000-00009A530000}"/>
    <cellStyle name="Percent 4 2" xfId="21397" xr:uid="{00000000-0005-0000-0000-00009B530000}"/>
    <cellStyle name="Percent 4 2 10" xfId="21398" xr:uid="{00000000-0005-0000-0000-00009C530000}"/>
    <cellStyle name="Percent 4 2 11" xfId="21399" xr:uid="{00000000-0005-0000-0000-00009D530000}"/>
    <cellStyle name="Percent 4 2 12" xfId="21400" xr:uid="{00000000-0005-0000-0000-00009E530000}"/>
    <cellStyle name="Percent 4 2 13" xfId="21401" xr:uid="{00000000-0005-0000-0000-00009F530000}"/>
    <cellStyle name="Percent 4 2 14" xfId="21402" xr:uid="{00000000-0005-0000-0000-0000A0530000}"/>
    <cellStyle name="Percent 4 2 15" xfId="21403" xr:uid="{00000000-0005-0000-0000-0000A1530000}"/>
    <cellStyle name="Percent 4 2 16" xfId="21404" xr:uid="{00000000-0005-0000-0000-0000A2530000}"/>
    <cellStyle name="Percent 4 2 17" xfId="21405" xr:uid="{00000000-0005-0000-0000-0000A3530000}"/>
    <cellStyle name="Percent 4 2 18" xfId="21406" xr:uid="{00000000-0005-0000-0000-0000A4530000}"/>
    <cellStyle name="Percent 4 2 2" xfId="21407" xr:uid="{00000000-0005-0000-0000-0000A5530000}"/>
    <cellStyle name="Percent 4 2 3" xfId="21408" xr:uid="{00000000-0005-0000-0000-0000A6530000}"/>
    <cellStyle name="Percent 4 2 4" xfId="21409" xr:uid="{00000000-0005-0000-0000-0000A7530000}"/>
    <cellStyle name="Percent 4 2 5" xfId="21410" xr:uid="{00000000-0005-0000-0000-0000A8530000}"/>
    <cellStyle name="Percent 4 2 6" xfId="21411" xr:uid="{00000000-0005-0000-0000-0000A9530000}"/>
    <cellStyle name="Percent 4 2 7" xfId="21412" xr:uid="{00000000-0005-0000-0000-0000AA530000}"/>
    <cellStyle name="Percent 4 2 8" xfId="21413" xr:uid="{00000000-0005-0000-0000-0000AB530000}"/>
    <cellStyle name="Percent 4 2 9" xfId="21414" xr:uid="{00000000-0005-0000-0000-0000AC530000}"/>
    <cellStyle name="Percent 4 20" xfId="21415" xr:uid="{00000000-0005-0000-0000-0000AD530000}"/>
    <cellStyle name="Percent 4 21" xfId="21416" xr:uid="{00000000-0005-0000-0000-0000AE530000}"/>
    <cellStyle name="Percent 4 22" xfId="21417" xr:uid="{00000000-0005-0000-0000-0000AF530000}"/>
    <cellStyle name="Percent 4 23" xfId="21418" xr:uid="{00000000-0005-0000-0000-0000B0530000}"/>
    <cellStyle name="Percent 4 24" xfId="21419" xr:uid="{00000000-0005-0000-0000-0000B1530000}"/>
    <cellStyle name="Percent 4 25" xfId="21420" xr:uid="{00000000-0005-0000-0000-0000B2530000}"/>
    <cellStyle name="Percent 4 3" xfId="21421" xr:uid="{00000000-0005-0000-0000-0000B3530000}"/>
    <cellStyle name="Percent 4 3 10" xfId="21422" xr:uid="{00000000-0005-0000-0000-0000B4530000}"/>
    <cellStyle name="Percent 4 3 11" xfId="21423" xr:uid="{00000000-0005-0000-0000-0000B5530000}"/>
    <cellStyle name="Percent 4 3 12" xfId="21424" xr:uid="{00000000-0005-0000-0000-0000B6530000}"/>
    <cellStyle name="Percent 4 3 13" xfId="21425" xr:uid="{00000000-0005-0000-0000-0000B7530000}"/>
    <cellStyle name="Percent 4 3 14" xfId="21426" xr:uid="{00000000-0005-0000-0000-0000B8530000}"/>
    <cellStyle name="Percent 4 3 15" xfId="21427" xr:uid="{00000000-0005-0000-0000-0000B9530000}"/>
    <cellStyle name="Percent 4 3 16" xfId="21428" xr:uid="{00000000-0005-0000-0000-0000BA530000}"/>
    <cellStyle name="Percent 4 3 17" xfId="21429" xr:uid="{00000000-0005-0000-0000-0000BB530000}"/>
    <cellStyle name="Percent 4 3 18" xfId="21430" xr:uid="{00000000-0005-0000-0000-0000BC530000}"/>
    <cellStyle name="Percent 4 3 2" xfId="21431" xr:uid="{00000000-0005-0000-0000-0000BD530000}"/>
    <cellStyle name="Percent 4 3 3" xfId="21432" xr:uid="{00000000-0005-0000-0000-0000BE530000}"/>
    <cellStyle name="Percent 4 3 4" xfId="21433" xr:uid="{00000000-0005-0000-0000-0000BF530000}"/>
    <cellStyle name="Percent 4 3 5" xfId="21434" xr:uid="{00000000-0005-0000-0000-0000C0530000}"/>
    <cellStyle name="Percent 4 3 6" xfId="21435" xr:uid="{00000000-0005-0000-0000-0000C1530000}"/>
    <cellStyle name="Percent 4 3 7" xfId="21436" xr:uid="{00000000-0005-0000-0000-0000C2530000}"/>
    <cellStyle name="Percent 4 3 8" xfId="21437" xr:uid="{00000000-0005-0000-0000-0000C3530000}"/>
    <cellStyle name="Percent 4 3 9" xfId="21438" xr:uid="{00000000-0005-0000-0000-0000C4530000}"/>
    <cellStyle name="Percent 4 4" xfId="21439" xr:uid="{00000000-0005-0000-0000-0000C5530000}"/>
    <cellStyle name="Percent 4 4 10" xfId="21440" xr:uid="{00000000-0005-0000-0000-0000C6530000}"/>
    <cellStyle name="Percent 4 4 11" xfId="21441" xr:uid="{00000000-0005-0000-0000-0000C7530000}"/>
    <cellStyle name="Percent 4 4 12" xfId="21442" xr:uid="{00000000-0005-0000-0000-0000C8530000}"/>
    <cellStyle name="Percent 4 4 13" xfId="21443" xr:uid="{00000000-0005-0000-0000-0000C9530000}"/>
    <cellStyle name="Percent 4 4 14" xfId="21444" xr:uid="{00000000-0005-0000-0000-0000CA530000}"/>
    <cellStyle name="Percent 4 4 15" xfId="21445" xr:uid="{00000000-0005-0000-0000-0000CB530000}"/>
    <cellStyle name="Percent 4 4 16" xfId="21446" xr:uid="{00000000-0005-0000-0000-0000CC530000}"/>
    <cellStyle name="Percent 4 4 17" xfId="21447" xr:uid="{00000000-0005-0000-0000-0000CD530000}"/>
    <cellStyle name="Percent 4 4 18" xfId="21448" xr:uid="{00000000-0005-0000-0000-0000CE530000}"/>
    <cellStyle name="Percent 4 4 2" xfId="21449" xr:uid="{00000000-0005-0000-0000-0000CF530000}"/>
    <cellStyle name="Percent 4 4 3" xfId="21450" xr:uid="{00000000-0005-0000-0000-0000D0530000}"/>
    <cellStyle name="Percent 4 4 4" xfId="21451" xr:uid="{00000000-0005-0000-0000-0000D1530000}"/>
    <cellStyle name="Percent 4 4 5" xfId="21452" xr:uid="{00000000-0005-0000-0000-0000D2530000}"/>
    <cellStyle name="Percent 4 4 6" xfId="21453" xr:uid="{00000000-0005-0000-0000-0000D3530000}"/>
    <cellStyle name="Percent 4 4 7" xfId="21454" xr:uid="{00000000-0005-0000-0000-0000D4530000}"/>
    <cellStyle name="Percent 4 4 8" xfId="21455" xr:uid="{00000000-0005-0000-0000-0000D5530000}"/>
    <cellStyle name="Percent 4 4 9" xfId="21456" xr:uid="{00000000-0005-0000-0000-0000D6530000}"/>
    <cellStyle name="Percent 4 5" xfId="21457" xr:uid="{00000000-0005-0000-0000-0000D7530000}"/>
    <cellStyle name="Percent 4 5 10" xfId="21458" xr:uid="{00000000-0005-0000-0000-0000D8530000}"/>
    <cellStyle name="Percent 4 5 11" xfId="21459" xr:uid="{00000000-0005-0000-0000-0000D9530000}"/>
    <cellStyle name="Percent 4 5 12" xfId="21460" xr:uid="{00000000-0005-0000-0000-0000DA530000}"/>
    <cellStyle name="Percent 4 5 13" xfId="21461" xr:uid="{00000000-0005-0000-0000-0000DB530000}"/>
    <cellStyle name="Percent 4 5 14" xfId="21462" xr:uid="{00000000-0005-0000-0000-0000DC530000}"/>
    <cellStyle name="Percent 4 5 15" xfId="21463" xr:uid="{00000000-0005-0000-0000-0000DD530000}"/>
    <cellStyle name="Percent 4 5 16" xfId="21464" xr:uid="{00000000-0005-0000-0000-0000DE530000}"/>
    <cellStyle name="Percent 4 5 17" xfId="21465" xr:uid="{00000000-0005-0000-0000-0000DF530000}"/>
    <cellStyle name="Percent 4 5 18" xfId="21466" xr:uid="{00000000-0005-0000-0000-0000E0530000}"/>
    <cellStyle name="Percent 4 5 2" xfId="21467" xr:uid="{00000000-0005-0000-0000-0000E1530000}"/>
    <cellStyle name="Percent 4 5 3" xfId="21468" xr:uid="{00000000-0005-0000-0000-0000E2530000}"/>
    <cellStyle name="Percent 4 5 4" xfId="21469" xr:uid="{00000000-0005-0000-0000-0000E3530000}"/>
    <cellStyle name="Percent 4 5 5" xfId="21470" xr:uid="{00000000-0005-0000-0000-0000E4530000}"/>
    <cellStyle name="Percent 4 5 6" xfId="21471" xr:uid="{00000000-0005-0000-0000-0000E5530000}"/>
    <cellStyle name="Percent 4 5 7" xfId="21472" xr:uid="{00000000-0005-0000-0000-0000E6530000}"/>
    <cellStyle name="Percent 4 5 8" xfId="21473" xr:uid="{00000000-0005-0000-0000-0000E7530000}"/>
    <cellStyle name="Percent 4 5 9" xfId="21474" xr:uid="{00000000-0005-0000-0000-0000E8530000}"/>
    <cellStyle name="Percent 4 6" xfId="21475" xr:uid="{00000000-0005-0000-0000-0000E9530000}"/>
    <cellStyle name="Percent 4 6 10" xfId="21476" xr:uid="{00000000-0005-0000-0000-0000EA530000}"/>
    <cellStyle name="Percent 4 6 11" xfId="21477" xr:uid="{00000000-0005-0000-0000-0000EB530000}"/>
    <cellStyle name="Percent 4 6 12" xfId="21478" xr:uid="{00000000-0005-0000-0000-0000EC530000}"/>
    <cellStyle name="Percent 4 6 13" xfId="21479" xr:uid="{00000000-0005-0000-0000-0000ED530000}"/>
    <cellStyle name="Percent 4 6 14" xfId="21480" xr:uid="{00000000-0005-0000-0000-0000EE530000}"/>
    <cellStyle name="Percent 4 6 15" xfId="21481" xr:uid="{00000000-0005-0000-0000-0000EF530000}"/>
    <cellStyle name="Percent 4 6 16" xfId="21482" xr:uid="{00000000-0005-0000-0000-0000F0530000}"/>
    <cellStyle name="Percent 4 6 17" xfId="21483" xr:uid="{00000000-0005-0000-0000-0000F1530000}"/>
    <cellStyle name="Percent 4 6 18" xfId="21484" xr:uid="{00000000-0005-0000-0000-0000F2530000}"/>
    <cellStyle name="Percent 4 6 2" xfId="21485" xr:uid="{00000000-0005-0000-0000-0000F3530000}"/>
    <cellStyle name="Percent 4 6 3" xfId="21486" xr:uid="{00000000-0005-0000-0000-0000F4530000}"/>
    <cellStyle name="Percent 4 6 4" xfId="21487" xr:uid="{00000000-0005-0000-0000-0000F5530000}"/>
    <cellStyle name="Percent 4 6 5" xfId="21488" xr:uid="{00000000-0005-0000-0000-0000F6530000}"/>
    <cellStyle name="Percent 4 6 6" xfId="21489" xr:uid="{00000000-0005-0000-0000-0000F7530000}"/>
    <cellStyle name="Percent 4 6 7" xfId="21490" xr:uid="{00000000-0005-0000-0000-0000F8530000}"/>
    <cellStyle name="Percent 4 6 8" xfId="21491" xr:uid="{00000000-0005-0000-0000-0000F9530000}"/>
    <cellStyle name="Percent 4 6 9" xfId="21492" xr:uid="{00000000-0005-0000-0000-0000FA530000}"/>
    <cellStyle name="Percent 4 7" xfId="21493" xr:uid="{00000000-0005-0000-0000-0000FB530000}"/>
    <cellStyle name="Percent 4 7 10" xfId="21494" xr:uid="{00000000-0005-0000-0000-0000FC530000}"/>
    <cellStyle name="Percent 4 7 11" xfId="21495" xr:uid="{00000000-0005-0000-0000-0000FD530000}"/>
    <cellStyle name="Percent 4 7 12" xfId="21496" xr:uid="{00000000-0005-0000-0000-0000FE530000}"/>
    <cellStyle name="Percent 4 7 13" xfId="21497" xr:uid="{00000000-0005-0000-0000-0000FF530000}"/>
    <cellStyle name="Percent 4 7 14" xfId="21498" xr:uid="{00000000-0005-0000-0000-000000540000}"/>
    <cellStyle name="Percent 4 7 15" xfId="21499" xr:uid="{00000000-0005-0000-0000-000001540000}"/>
    <cellStyle name="Percent 4 7 16" xfId="21500" xr:uid="{00000000-0005-0000-0000-000002540000}"/>
    <cellStyle name="Percent 4 7 17" xfId="21501" xr:uid="{00000000-0005-0000-0000-000003540000}"/>
    <cellStyle name="Percent 4 7 18" xfId="21502" xr:uid="{00000000-0005-0000-0000-000004540000}"/>
    <cellStyle name="Percent 4 7 2" xfId="21503" xr:uid="{00000000-0005-0000-0000-000005540000}"/>
    <cellStyle name="Percent 4 7 3" xfId="21504" xr:uid="{00000000-0005-0000-0000-000006540000}"/>
    <cellStyle name="Percent 4 7 4" xfId="21505" xr:uid="{00000000-0005-0000-0000-000007540000}"/>
    <cellStyle name="Percent 4 7 5" xfId="21506" xr:uid="{00000000-0005-0000-0000-000008540000}"/>
    <cellStyle name="Percent 4 7 6" xfId="21507" xr:uid="{00000000-0005-0000-0000-000009540000}"/>
    <cellStyle name="Percent 4 7 7" xfId="21508" xr:uid="{00000000-0005-0000-0000-00000A540000}"/>
    <cellStyle name="Percent 4 7 8" xfId="21509" xr:uid="{00000000-0005-0000-0000-00000B540000}"/>
    <cellStyle name="Percent 4 7 9" xfId="21510" xr:uid="{00000000-0005-0000-0000-00000C540000}"/>
    <cellStyle name="Percent 4 8" xfId="21511" xr:uid="{00000000-0005-0000-0000-00000D540000}"/>
    <cellStyle name="Percent 4 9" xfId="21512" xr:uid="{00000000-0005-0000-0000-00000E540000}"/>
    <cellStyle name="Percent 40" xfId="21513" xr:uid="{00000000-0005-0000-0000-00000F540000}"/>
    <cellStyle name="Percent 41" xfId="21514" xr:uid="{00000000-0005-0000-0000-000010540000}"/>
    <cellStyle name="Percent 42" xfId="21515" xr:uid="{00000000-0005-0000-0000-000011540000}"/>
    <cellStyle name="Percent 43" xfId="21516" xr:uid="{00000000-0005-0000-0000-000012540000}"/>
    <cellStyle name="Percent 44" xfId="21517" xr:uid="{00000000-0005-0000-0000-000013540000}"/>
    <cellStyle name="Percent 45" xfId="21518" xr:uid="{00000000-0005-0000-0000-000014540000}"/>
    <cellStyle name="Percent 46" xfId="21519" xr:uid="{00000000-0005-0000-0000-000015540000}"/>
    <cellStyle name="Percent 5" xfId="21520" xr:uid="{00000000-0005-0000-0000-000016540000}"/>
    <cellStyle name="Percent 5 10" xfId="21521" xr:uid="{00000000-0005-0000-0000-000017540000}"/>
    <cellStyle name="Percent 5 11" xfId="21522" xr:uid="{00000000-0005-0000-0000-000018540000}"/>
    <cellStyle name="Percent 5 12" xfId="21523" xr:uid="{00000000-0005-0000-0000-000019540000}"/>
    <cellStyle name="Percent 5 13" xfId="21524" xr:uid="{00000000-0005-0000-0000-00001A540000}"/>
    <cellStyle name="Percent 5 14" xfId="21525" xr:uid="{00000000-0005-0000-0000-00001B540000}"/>
    <cellStyle name="Percent 5 15" xfId="21526" xr:uid="{00000000-0005-0000-0000-00001C540000}"/>
    <cellStyle name="Percent 5 16" xfId="21527" xr:uid="{00000000-0005-0000-0000-00001D540000}"/>
    <cellStyle name="Percent 5 17" xfId="21528" xr:uid="{00000000-0005-0000-0000-00001E540000}"/>
    <cellStyle name="Percent 5 18" xfId="21529" xr:uid="{00000000-0005-0000-0000-00001F540000}"/>
    <cellStyle name="Percent 5 2" xfId="21530" xr:uid="{00000000-0005-0000-0000-000020540000}"/>
    <cellStyle name="Percent 5 3" xfId="21531" xr:uid="{00000000-0005-0000-0000-000021540000}"/>
    <cellStyle name="Percent 5 4" xfId="21532" xr:uid="{00000000-0005-0000-0000-000022540000}"/>
    <cellStyle name="Percent 5 5" xfId="21533" xr:uid="{00000000-0005-0000-0000-000023540000}"/>
    <cellStyle name="Percent 5 6" xfId="21534" xr:uid="{00000000-0005-0000-0000-000024540000}"/>
    <cellStyle name="Percent 5 7" xfId="21535" xr:uid="{00000000-0005-0000-0000-000025540000}"/>
    <cellStyle name="Percent 5 8" xfId="21536" xr:uid="{00000000-0005-0000-0000-000026540000}"/>
    <cellStyle name="Percent 5 9" xfId="21537" xr:uid="{00000000-0005-0000-0000-000027540000}"/>
    <cellStyle name="Percent 6" xfId="21538" xr:uid="{00000000-0005-0000-0000-000028540000}"/>
    <cellStyle name="Percent 6 10" xfId="21539" xr:uid="{00000000-0005-0000-0000-000029540000}"/>
    <cellStyle name="Percent 6 11" xfId="21540" xr:uid="{00000000-0005-0000-0000-00002A540000}"/>
    <cellStyle name="Percent 6 12" xfId="21541" xr:uid="{00000000-0005-0000-0000-00002B540000}"/>
    <cellStyle name="Percent 6 13" xfId="21542" xr:uid="{00000000-0005-0000-0000-00002C540000}"/>
    <cellStyle name="Percent 6 14" xfId="21543" xr:uid="{00000000-0005-0000-0000-00002D540000}"/>
    <cellStyle name="Percent 6 15" xfId="21544" xr:uid="{00000000-0005-0000-0000-00002E540000}"/>
    <cellStyle name="Percent 6 16" xfId="21545" xr:uid="{00000000-0005-0000-0000-00002F540000}"/>
    <cellStyle name="Percent 6 17" xfId="21546" xr:uid="{00000000-0005-0000-0000-000030540000}"/>
    <cellStyle name="Percent 6 18" xfId="21547" xr:uid="{00000000-0005-0000-0000-000031540000}"/>
    <cellStyle name="Percent 6 2" xfId="21548" xr:uid="{00000000-0005-0000-0000-000032540000}"/>
    <cellStyle name="Percent 6 2 2" xfId="21549" xr:uid="{00000000-0005-0000-0000-000033540000}"/>
    <cellStyle name="Percent 6 3" xfId="21550" xr:uid="{00000000-0005-0000-0000-000034540000}"/>
    <cellStyle name="Percent 6 4" xfId="21551" xr:uid="{00000000-0005-0000-0000-000035540000}"/>
    <cellStyle name="Percent 6 5" xfId="21552" xr:uid="{00000000-0005-0000-0000-000036540000}"/>
    <cellStyle name="Percent 6 6" xfId="21553" xr:uid="{00000000-0005-0000-0000-000037540000}"/>
    <cellStyle name="Percent 6 7" xfId="21554" xr:uid="{00000000-0005-0000-0000-000038540000}"/>
    <cellStyle name="Percent 6 8" xfId="21555" xr:uid="{00000000-0005-0000-0000-000039540000}"/>
    <cellStyle name="Percent 6 9" xfId="21556" xr:uid="{00000000-0005-0000-0000-00003A540000}"/>
    <cellStyle name="Percent 7" xfId="21557" xr:uid="{00000000-0005-0000-0000-00003B540000}"/>
    <cellStyle name="Percent 7 10" xfId="21558" xr:uid="{00000000-0005-0000-0000-00003C540000}"/>
    <cellStyle name="Percent 7 11" xfId="21559" xr:uid="{00000000-0005-0000-0000-00003D540000}"/>
    <cellStyle name="Percent 7 12" xfId="21560" xr:uid="{00000000-0005-0000-0000-00003E540000}"/>
    <cellStyle name="Percent 7 13" xfId="21561" xr:uid="{00000000-0005-0000-0000-00003F540000}"/>
    <cellStyle name="Percent 7 14" xfId="21562" xr:uid="{00000000-0005-0000-0000-000040540000}"/>
    <cellStyle name="Percent 7 15" xfId="21563" xr:uid="{00000000-0005-0000-0000-000041540000}"/>
    <cellStyle name="Percent 7 16" xfId="21564" xr:uid="{00000000-0005-0000-0000-000042540000}"/>
    <cellStyle name="Percent 7 17" xfId="21565" xr:uid="{00000000-0005-0000-0000-000043540000}"/>
    <cellStyle name="Percent 7 18" xfId="21566" xr:uid="{00000000-0005-0000-0000-000044540000}"/>
    <cellStyle name="Percent 7 2" xfId="21567" xr:uid="{00000000-0005-0000-0000-000045540000}"/>
    <cellStyle name="Percent 7 3" xfId="21568" xr:uid="{00000000-0005-0000-0000-000046540000}"/>
    <cellStyle name="Percent 7 4" xfId="21569" xr:uid="{00000000-0005-0000-0000-000047540000}"/>
    <cellStyle name="Percent 7 5" xfId="21570" xr:uid="{00000000-0005-0000-0000-000048540000}"/>
    <cellStyle name="Percent 7 6" xfId="21571" xr:uid="{00000000-0005-0000-0000-000049540000}"/>
    <cellStyle name="Percent 7 7" xfId="21572" xr:uid="{00000000-0005-0000-0000-00004A540000}"/>
    <cellStyle name="Percent 7 8" xfId="21573" xr:uid="{00000000-0005-0000-0000-00004B540000}"/>
    <cellStyle name="Percent 7 9" xfId="21574" xr:uid="{00000000-0005-0000-0000-00004C540000}"/>
    <cellStyle name="Percent 8" xfId="21575" xr:uid="{00000000-0005-0000-0000-00004D540000}"/>
    <cellStyle name="Percent 8 2" xfId="21576" xr:uid="{00000000-0005-0000-0000-00004E540000}"/>
    <cellStyle name="Percent 9" xfId="21577" xr:uid="{00000000-0005-0000-0000-00004F540000}"/>
    <cellStyle name="Percent 9 2" xfId="21578" xr:uid="{00000000-0005-0000-0000-000050540000}"/>
    <cellStyle name="PERCENTAGE" xfId="21579" xr:uid="{00000000-0005-0000-0000-000051540000}"/>
    <cellStyle name="PERCENTAGE 10" xfId="21580" xr:uid="{00000000-0005-0000-0000-000052540000}"/>
    <cellStyle name="PERCENTAGE 11" xfId="21581" xr:uid="{00000000-0005-0000-0000-000053540000}"/>
    <cellStyle name="PERCENTAGE 12" xfId="21582" xr:uid="{00000000-0005-0000-0000-000054540000}"/>
    <cellStyle name="PERCENTAGE 13" xfId="21583" xr:uid="{00000000-0005-0000-0000-000055540000}"/>
    <cellStyle name="PERCENTAGE 14" xfId="21584" xr:uid="{00000000-0005-0000-0000-000056540000}"/>
    <cellStyle name="PERCENTAGE 15" xfId="21585" xr:uid="{00000000-0005-0000-0000-000057540000}"/>
    <cellStyle name="PERCENTAGE 16" xfId="21586" xr:uid="{00000000-0005-0000-0000-000058540000}"/>
    <cellStyle name="PERCENTAGE 17" xfId="21587" xr:uid="{00000000-0005-0000-0000-000059540000}"/>
    <cellStyle name="PERCENTAGE 18" xfId="21588" xr:uid="{00000000-0005-0000-0000-00005A540000}"/>
    <cellStyle name="PERCENTAGE 2" xfId="21589" xr:uid="{00000000-0005-0000-0000-00005B540000}"/>
    <cellStyle name="PERCENTAGE 3" xfId="21590" xr:uid="{00000000-0005-0000-0000-00005C540000}"/>
    <cellStyle name="PERCENTAGE 4" xfId="21591" xr:uid="{00000000-0005-0000-0000-00005D540000}"/>
    <cellStyle name="PERCENTAGE 5" xfId="21592" xr:uid="{00000000-0005-0000-0000-00005E540000}"/>
    <cellStyle name="PERCENTAGE 6" xfId="21593" xr:uid="{00000000-0005-0000-0000-00005F540000}"/>
    <cellStyle name="PERCENTAGE 7" xfId="21594" xr:uid="{00000000-0005-0000-0000-000060540000}"/>
    <cellStyle name="PERCENTAGE 8" xfId="21595" xr:uid="{00000000-0005-0000-0000-000061540000}"/>
    <cellStyle name="PERCENTAGE 9" xfId="21596" xr:uid="{00000000-0005-0000-0000-000062540000}"/>
    <cellStyle name="PeriodB" xfId="21597" xr:uid="{00000000-0005-0000-0000-000063540000}"/>
    <cellStyle name="PeriodE" xfId="21598" xr:uid="{00000000-0005-0000-0000-000064540000}"/>
    <cellStyle name="Phần Trăm 2" xfId="21922" xr:uid="{00000000-0005-0000-0000-0000A8550000}"/>
    <cellStyle name="Phần Trăm 2 10" xfId="21923" xr:uid="{00000000-0005-0000-0000-0000A9550000}"/>
    <cellStyle name="Phần Trăm 2 11" xfId="21924" xr:uid="{00000000-0005-0000-0000-0000AA550000}"/>
    <cellStyle name="Phần Trăm 2 12" xfId="21925" xr:uid="{00000000-0005-0000-0000-0000AB550000}"/>
    <cellStyle name="Phần Trăm 2 13" xfId="21926" xr:uid="{00000000-0005-0000-0000-0000AC550000}"/>
    <cellStyle name="Phần Trăm 2 14" xfId="21927" xr:uid="{00000000-0005-0000-0000-0000AD550000}"/>
    <cellStyle name="Phần Trăm 2 15" xfId="21928" xr:uid="{00000000-0005-0000-0000-0000AE550000}"/>
    <cellStyle name="Phần Trăm 2 16" xfId="21929" xr:uid="{00000000-0005-0000-0000-0000AF550000}"/>
    <cellStyle name="Phần Trăm 2 17" xfId="21930" xr:uid="{00000000-0005-0000-0000-0000B0550000}"/>
    <cellStyle name="Phần Trăm 2 18" xfId="21931" xr:uid="{00000000-0005-0000-0000-0000B1550000}"/>
    <cellStyle name="Phần Trăm 2 2" xfId="21932" xr:uid="{00000000-0005-0000-0000-0000B2550000}"/>
    <cellStyle name="Phần Trăm 2 3" xfId="21933" xr:uid="{00000000-0005-0000-0000-0000B3550000}"/>
    <cellStyle name="Phần Trăm 2 4" xfId="21934" xr:uid="{00000000-0005-0000-0000-0000B4550000}"/>
    <cellStyle name="Phần Trăm 2 5" xfId="21935" xr:uid="{00000000-0005-0000-0000-0000B5550000}"/>
    <cellStyle name="Phần Trăm 2 6" xfId="21936" xr:uid="{00000000-0005-0000-0000-0000B6550000}"/>
    <cellStyle name="Phần Trăm 2 7" xfId="21937" xr:uid="{00000000-0005-0000-0000-0000B7550000}"/>
    <cellStyle name="Phần Trăm 2 8" xfId="21938" xr:uid="{00000000-0005-0000-0000-0000B8550000}"/>
    <cellStyle name="Phần Trăm 2 9" xfId="21939" xr:uid="{00000000-0005-0000-0000-0000B9550000}"/>
    <cellStyle name="P_x0015_Normal_Sheet1_Reserve" xfId="21599" xr:uid="{00000000-0005-0000-0000-000065540000}"/>
    <cellStyle name="PrePop Currency (0)" xfId="21600" xr:uid="{00000000-0005-0000-0000-000066540000}"/>
    <cellStyle name="PrePop Currency (0) 10" xfId="21601" xr:uid="{00000000-0005-0000-0000-000067540000}"/>
    <cellStyle name="PrePop Currency (0) 11" xfId="21602" xr:uid="{00000000-0005-0000-0000-000068540000}"/>
    <cellStyle name="PrePop Currency (0) 12" xfId="21603" xr:uid="{00000000-0005-0000-0000-000069540000}"/>
    <cellStyle name="PrePop Currency (0) 13" xfId="21604" xr:uid="{00000000-0005-0000-0000-00006A540000}"/>
    <cellStyle name="PrePop Currency (0) 14" xfId="21605" xr:uid="{00000000-0005-0000-0000-00006B540000}"/>
    <cellStyle name="PrePop Currency (0) 15" xfId="21606" xr:uid="{00000000-0005-0000-0000-00006C540000}"/>
    <cellStyle name="PrePop Currency (0) 16" xfId="21607" xr:uid="{00000000-0005-0000-0000-00006D540000}"/>
    <cellStyle name="PrePop Currency (0) 17" xfId="21608" xr:uid="{00000000-0005-0000-0000-00006E540000}"/>
    <cellStyle name="PrePop Currency (0) 18" xfId="21609" xr:uid="{00000000-0005-0000-0000-00006F540000}"/>
    <cellStyle name="PrePop Currency (0) 19" xfId="21610" xr:uid="{00000000-0005-0000-0000-000070540000}"/>
    <cellStyle name="PrePop Currency (0) 2" xfId="21611" xr:uid="{00000000-0005-0000-0000-000071540000}"/>
    <cellStyle name="PrePop Currency (0) 20" xfId="21612" xr:uid="{00000000-0005-0000-0000-000072540000}"/>
    <cellStyle name="PrePop Currency (0) 21" xfId="21613" xr:uid="{00000000-0005-0000-0000-000073540000}"/>
    <cellStyle name="PrePop Currency (0) 3" xfId="21614" xr:uid="{00000000-0005-0000-0000-000074540000}"/>
    <cellStyle name="PrePop Currency (0) 4" xfId="21615" xr:uid="{00000000-0005-0000-0000-000075540000}"/>
    <cellStyle name="PrePop Currency (0) 5" xfId="21616" xr:uid="{00000000-0005-0000-0000-000076540000}"/>
    <cellStyle name="PrePop Currency (0) 6" xfId="21617" xr:uid="{00000000-0005-0000-0000-000077540000}"/>
    <cellStyle name="PrePop Currency (0) 7" xfId="21618" xr:uid="{00000000-0005-0000-0000-000078540000}"/>
    <cellStyle name="PrePop Currency (0) 8" xfId="21619" xr:uid="{00000000-0005-0000-0000-000079540000}"/>
    <cellStyle name="PrePop Currency (0) 9" xfId="21620" xr:uid="{00000000-0005-0000-0000-00007A540000}"/>
    <cellStyle name="PrePop Currency (0)_BQL-ok" xfId="21621" xr:uid="{00000000-0005-0000-0000-00007B540000}"/>
    <cellStyle name="PrePop Currency (2)" xfId="21622" xr:uid="{00000000-0005-0000-0000-00007C540000}"/>
    <cellStyle name="PrePop Currency (2) 10" xfId="21623" xr:uid="{00000000-0005-0000-0000-00007D540000}"/>
    <cellStyle name="PrePop Currency (2) 11" xfId="21624" xr:uid="{00000000-0005-0000-0000-00007E540000}"/>
    <cellStyle name="PrePop Currency (2) 12" xfId="21625" xr:uid="{00000000-0005-0000-0000-00007F540000}"/>
    <cellStyle name="PrePop Currency (2) 13" xfId="21626" xr:uid="{00000000-0005-0000-0000-000080540000}"/>
    <cellStyle name="PrePop Currency (2) 14" xfId="21627" xr:uid="{00000000-0005-0000-0000-000081540000}"/>
    <cellStyle name="PrePop Currency (2) 15" xfId="21628" xr:uid="{00000000-0005-0000-0000-000082540000}"/>
    <cellStyle name="PrePop Currency (2) 16" xfId="21629" xr:uid="{00000000-0005-0000-0000-000083540000}"/>
    <cellStyle name="PrePop Currency (2) 17" xfId="21630" xr:uid="{00000000-0005-0000-0000-000084540000}"/>
    <cellStyle name="PrePop Currency (2) 18" xfId="21631" xr:uid="{00000000-0005-0000-0000-000085540000}"/>
    <cellStyle name="PrePop Currency (2) 2" xfId="21632" xr:uid="{00000000-0005-0000-0000-000086540000}"/>
    <cellStyle name="PrePop Currency (2) 3" xfId="21633" xr:uid="{00000000-0005-0000-0000-000087540000}"/>
    <cellStyle name="PrePop Currency (2) 4" xfId="21634" xr:uid="{00000000-0005-0000-0000-000088540000}"/>
    <cellStyle name="PrePop Currency (2) 5" xfId="21635" xr:uid="{00000000-0005-0000-0000-000089540000}"/>
    <cellStyle name="PrePop Currency (2) 6" xfId="21636" xr:uid="{00000000-0005-0000-0000-00008A540000}"/>
    <cellStyle name="PrePop Currency (2) 7" xfId="21637" xr:uid="{00000000-0005-0000-0000-00008B540000}"/>
    <cellStyle name="PrePop Currency (2) 8" xfId="21638" xr:uid="{00000000-0005-0000-0000-00008C540000}"/>
    <cellStyle name="PrePop Currency (2) 9" xfId="21639" xr:uid="{00000000-0005-0000-0000-00008D540000}"/>
    <cellStyle name="PrePop Units (0)" xfId="21640" xr:uid="{00000000-0005-0000-0000-00008E540000}"/>
    <cellStyle name="PrePop Units (0) 10" xfId="21641" xr:uid="{00000000-0005-0000-0000-00008F540000}"/>
    <cellStyle name="PrePop Units (0) 11" xfId="21642" xr:uid="{00000000-0005-0000-0000-000090540000}"/>
    <cellStyle name="PrePop Units (0) 12" xfId="21643" xr:uid="{00000000-0005-0000-0000-000091540000}"/>
    <cellStyle name="PrePop Units (0) 13" xfId="21644" xr:uid="{00000000-0005-0000-0000-000092540000}"/>
    <cellStyle name="PrePop Units (0) 14" xfId="21645" xr:uid="{00000000-0005-0000-0000-000093540000}"/>
    <cellStyle name="PrePop Units (0) 15" xfId="21646" xr:uid="{00000000-0005-0000-0000-000094540000}"/>
    <cellStyle name="PrePop Units (0) 16" xfId="21647" xr:uid="{00000000-0005-0000-0000-000095540000}"/>
    <cellStyle name="PrePop Units (0) 17" xfId="21648" xr:uid="{00000000-0005-0000-0000-000096540000}"/>
    <cellStyle name="PrePop Units (0) 18" xfId="21649" xr:uid="{00000000-0005-0000-0000-000097540000}"/>
    <cellStyle name="PrePop Units (0) 19" xfId="21650" xr:uid="{00000000-0005-0000-0000-000098540000}"/>
    <cellStyle name="PrePop Units (0) 2" xfId="21651" xr:uid="{00000000-0005-0000-0000-000099540000}"/>
    <cellStyle name="PrePop Units (0) 20" xfId="21652" xr:uid="{00000000-0005-0000-0000-00009A540000}"/>
    <cellStyle name="PrePop Units (0) 21" xfId="21653" xr:uid="{00000000-0005-0000-0000-00009B540000}"/>
    <cellStyle name="PrePop Units (0) 3" xfId="21654" xr:uid="{00000000-0005-0000-0000-00009C540000}"/>
    <cellStyle name="PrePop Units (0) 4" xfId="21655" xr:uid="{00000000-0005-0000-0000-00009D540000}"/>
    <cellStyle name="PrePop Units (0) 5" xfId="21656" xr:uid="{00000000-0005-0000-0000-00009E540000}"/>
    <cellStyle name="PrePop Units (0) 6" xfId="21657" xr:uid="{00000000-0005-0000-0000-00009F540000}"/>
    <cellStyle name="PrePop Units (0) 7" xfId="21658" xr:uid="{00000000-0005-0000-0000-0000A0540000}"/>
    <cellStyle name="PrePop Units (0) 8" xfId="21659" xr:uid="{00000000-0005-0000-0000-0000A1540000}"/>
    <cellStyle name="PrePop Units (0) 9" xfId="21660" xr:uid="{00000000-0005-0000-0000-0000A2540000}"/>
    <cellStyle name="PrePop Units (0)_BQL-ok" xfId="21661" xr:uid="{00000000-0005-0000-0000-0000A3540000}"/>
    <cellStyle name="PrePop Units (1)" xfId="21662" xr:uid="{00000000-0005-0000-0000-0000A4540000}"/>
    <cellStyle name="PrePop Units (1) 10" xfId="21663" xr:uid="{00000000-0005-0000-0000-0000A5540000}"/>
    <cellStyle name="PrePop Units (1) 11" xfId="21664" xr:uid="{00000000-0005-0000-0000-0000A6540000}"/>
    <cellStyle name="PrePop Units (1) 12" xfId="21665" xr:uid="{00000000-0005-0000-0000-0000A7540000}"/>
    <cellStyle name="PrePop Units (1) 13" xfId="21666" xr:uid="{00000000-0005-0000-0000-0000A8540000}"/>
    <cellStyle name="PrePop Units (1) 14" xfId="21667" xr:uid="{00000000-0005-0000-0000-0000A9540000}"/>
    <cellStyle name="PrePop Units (1) 15" xfId="21668" xr:uid="{00000000-0005-0000-0000-0000AA540000}"/>
    <cellStyle name="PrePop Units (1) 16" xfId="21669" xr:uid="{00000000-0005-0000-0000-0000AB540000}"/>
    <cellStyle name="PrePop Units (1) 17" xfId="21670" xr:uid="{00000000-0005-0000-0000-0000AC540000}"/>
    <cellStyle name="PrePop Units (1) 18" xfId="21671" xr:uid="{00000000-0005-0000-0000-0000AD540000}"/>
    <cellStyle name="PrePop Units (1) 19" xfId="21672" xr:uid="{00000000-0005-0000-0000-0000AE540000}"/>
    <cellStyle name="PrePop Units (1) 2" xfId="21673" xr:uid="{00000000-0005-0000-0000-0000AF540000}"/>
    <cellStyle name="PrePop Units (1) 2 10" xfId="21674" xr:uid="{00000000-0005-0000-0000-0000B0540000}"/>
    <cellStyle name="PrePop Units (1) 2 11" xfId="21675" xr:uid="{00000000-0005-0000-0000-0000B1540000}"/>
    <cellStyle name="PrePop Units (1) 2 12" xfId="21676" xr:uid="{00000000-0005-0000-0000-0000B2540000}"/>
    <cellStyle name="PrePop Units (1) 2 13" xfId="21677" xr:uid="{00000000-0005-0000-0000-0000B3540000}"/>
    <cellStyle name="PrePop Units (1) 2 14" xfId="21678" xr:uid="{00000000-0005-0000-0000-0000B4540000}"/>
    <cellStyle name="PrePop Units (1) 2 15" xfId="21679" xr:uid="{00000000-0005-0000-0000-0000B5540000}"/>
    <cellStyle name="PrePop Units (1) 2 16" xfId="21680" xr:uid="{00000000-0005-0000-0000-0000B6540000}"/>
    <cellStyle name="PrePop Units (1) 2 17" xfId="21681" xr:uid="{00000000-0005-0000-0000-0000B7540000}"/>
    <cellStyle name="PrePop Units (1) 2 18" xfId="21682" xr:uid="{00000000-0005-0000-0000-0000B8540000}"/>
    <cellStyle name="PrePop Units (1) 2 2" xfId="21683" xr:uid="{00000000-0005-0000-0000-0000B9540000}"/>
    <cellStyle name="PrePop Units (1) 2 3" xfId="21684" xr:uid="{00000000-0005-0000-0000-0000BA540000}"/>
    <cellStyle name="PrePop Units (1) 2 4" xfId="21685" xr:uid="{00000000-0005-0000-0000-0000BB540000}"/>
    <cellStyle name="PrePop Units (1) 2 5" xfId="21686" xr:uid="{00000000-0005-0000-0000-0000BC540000}"/>
    <cellStyle name="PrePop Units (1) 2 6" xfId="21687" xr:uid="{00000000-0005-0000-0000-0000BD540000}"/>
    <cellStyle name="PrePop Units (1) 2 7" xfId="21688" xr:uid="{00000000-0005-0000-0000-0000BE540000}"/>
    <cellStyle name="PrePop Units (1) 2 8" xfId="21689" xr:uid="{00000000-0005-0000-0000-0000BF540000}"/>
    <cellStyle name="PrePop Units (1) 2 9" xfId="21690" xr:uid="{00000000-0005-0000-0000-0000C0540000}"/>
    <cellStyle name="PrePop Units (1) 20" xfId="21691" xr:uid="{00000000-0005-0000-0000-0000C1540000}"/>
    <cellStyle name="PrePop Units (1) 21" xfId="21692" xr:uid="{00000000-0005-0000-0000-0000C2540000}"/>
    <cellStyle name="PrePop Units (1) 22" xfId="21693" xr:uid="{00000000-0005-0000-0000-0000C3540000}"/>
    <cellStyle name="PrePop Units (1) 23" xfId="21694" xr:uid="{00000000-0005-0000-0000-0000C4540000}"/>
    <cellStyle name="PrePop Units (1) 24" xfId="21695" xr:uid="{00000000-0005-0000-0000-0000C5540000}"/>
    <cellStyle name="PrePop Units (1) 25" xfId="21696" xr:uid="{00000000-0005-0000-0000-0000C6540000}"/>
    <cellStyle name="PrePop Units (1) 26" xfId="21697" xr:uid="{00000000-0005-0000-0000-0000C7540000}"/>
    <cellStyle name="PrePop Units (1) 27" xfId="21698" xr:uid="{00000000-0005-0000-0000-0000C8540000}"/>
    <cellStyle name="PrePop Units (1) 28" xfId="21699" xr:uid="{00000000-0005-0000-0000-0000C9540000}"/>
    <cellStyle name="PrePop Units (1) 3" xfId="21700" xr:uid="{00000000-0005-0000-0000-0000CA540000}"/>
    <cellStyle name="PrePop Units (1) 3 10" xfId="21701" xr:uid="{00000000-0005-0000-0000-0000CB540000}"/>
    <cellStyle name="PrePop Units (1) 3 11" xfId="21702" xr:uid="{00000000-0005-0000-0000-0000CC540000}"/>
    <cellStyle name="PrePop Units (1) 3 12" xfId="21703" xr:uid="{00000000-0005-0000-0000-0000CD540000}"/>
    <cellStyle name="PrePop Units (1) 3 13" xfId="21704" xr:uid="{00000000-0005-0000-0000-0000CE540000}"/>
    <cellStyle name="PrePop Units (1) 3 14" xfId="21705" xr:uid="{00000000-0005-0000-0000-0000CF540000}"/>
    <cellStyle name="PrePop Units (1) 3 15" xfId="21706" xr:uid="{00000000-0005-0000-0000-0000D0540000}"/>
    <cellStyle name="PrePop Units (1) 3 16" xfId="21707" xr:uid="{00000000-0005-0000-0000-0000D1540000}"/>
    <cellStyle name="PrePop Units (1) 3 17" xfId="21708" xr:uid="{00000000-0005-0000-0000-0000D2540000}"/>
    <cellStyle name="PrePop Units (1) 3 18" xfId="21709" xr:uid="{00000000-0005-0000-0000-0000D3540000}"/>
    <cellStyle name="PrePop Units (1) 3 2" xfId="21710" xr:uid="{00000000-0005-0000-0000-0000D4540000}"/>
    <cellStyle name="PrePop Units (1) 3 3" xfId="21711" xr:uid="{00000000-0005-0000-0000-0000D5540000}"/>
    <cellStyle name="PrePop Units (1) 3 4" xfId="21712" xr:uid="{00000000-0005-0000-0000-0000D6540000}"/>
    <cellStyle name="PrePop Units (1) 3 5" xfId="21713" xr:uid="{00000000-0005-0000-0000-0000D7540000}"/>
    <cellStyle name="PrePop Units (1) 3 6" xfId="21714" xr:uid="{00000000-0005-0000-0000-0000D8540000}"/>
    <cellStyle name="PrePop Units (1) 3 7" xfId="21715" xr:uid="{00000000-0005-0000-0000-0000D9540000}"/>
    <cellStyle name="PrePop Units (1) 3 8" xfId="21716" xr:uid="{00000000-0005-0000-0000-0000DA540000}"/>
    <cellStyle name="PrePop Units (1) 3 9" xfId="21717" xr:uid="{00000000-0005-0000-0000-0000DB540000}"/>
    <cellStyle name="PrePop Units (1) 4" xfId="21718" xr:uid="{00000000-0005-0000-0000-0000DC540000}"/>
    <cellStyle name="PrePop Units (1) 4 10" xfId="21719" xr:uid="{00000000-0005-0000-0000-0000DD540000}"/>
    <cellStyle name="PrePop Units (1) 4 11" xfId="21720" xr:uid="{00000000-0005-0000-0000-0000DE540000}"/>
    <cellStyle name="PrePop Units (1) 4 12" xfId="21721" xr:uid="{00000000-0005-0000-0000-0000DF540000}"/>
    <cellStyle name="PrePop Units (1) 4 13" xfId="21722" xr:uid="{00000000-0005-0000-0000-0000E0540000}"/>
    <cellStyle name="PrePop Units (1) 4 14" xfId="21723" xr:uid="{00000000-0005-0000-0000-0000E1540000}"/>
    <cellStyle name="PrePop Units (1) 4 15" xfId="21724" xr:uid="{00000000-0005-0000-0000-0000E2540000}"/>
    <cellStyle name="PrePop Units (1) 4 16" xfId="21725" xr:uid="{00000000-0005-0000-0000-0000E3540000}"/>
    <cellStyle name="PrePop Units (1) 4 17" xfId="21726" xr:uid="{00000000-0005-0000-0000-0000E4540000}"/>
    <cellStyle name="PrePop Units (1) 4 18" xfId="21727" xr:uid="{00000000-0005-0000-0000-0000E5540000}"/>
    <cellStyle name="PrePop Units (1) 4 2" xfId="21728" xr:uid="{00000000-0005-0000-0000-0000E6540000}"/>
    <cellStyle name="PrePop Units (1) 4 3" xfId="21729" xr:uid="{00000000-0005-0000-0000-0000E7540000}"/>
    <cellStyle name="PrePop Units (1) 4 4" xfId="21730" xr:uid="{00000000-0005-0000-0000-0000E8540000}"/>
    <cellStyle name="PrePop Units (1) 4 5" xfId="21731" xr:uid="{00000000-0005-0000-0000-0000E9540000}"/>
    <cellStyle name="PrePop Units (1) 4 6" xfId="21732" xr:uid="{00000000-0005-0000-0000-0000EA540000}"/>
    <cellStyle name="PrePop Units (1) 4 7" xfId="21733" xr:uid="{00000000-0005-0000-0000-0000EB540000}"/>
    <cellStyle name="PrePop Units (1) 4 8" xfId="21734" xr:uid="{00000000-0005-0000-0000-0000EC540000}"/>
    <cellStyle name="PrePop Units (1) 4 9" xfId="21735" xr:uid="{00000000-0005-0000-0000-0000ED540000}"/>
    <cellStyle name="PrePop Units (1) 5" xfId="21736" xr:uid="{00000000-0005-0000-0000-0000EE540000}"/>
    <cellStyle name="PrePop Units (1) 5 10" xfId="21737" xr:uid="{00000000-0005-0000-0000-0000EF540000}"/>
    <cellStyle name="PrePop Units (1) 5 11" xfId="21738" xr:uid="{00000000-0005-0000-0000-0000F0540000}"/>
    <cellStyle name="PrePop Units (1) 5 12" xfId="21739" xr:uid="{00000000-0005-0000-0000-0000F1540000}"/>
    <cellStyle name="PrePop Units (1) 5 13" xfId="21740" xr:uid="{00000000-0005-0000-0000-0000F2540000}"/>
    <cellStyle name="PrePop Units (1) 5 14" xfId="21741" xr:uid="{00000000-0005-0000-0000-0000F3540000}"/>
    <cellStyle name="PrePop Units (1) 5 15" xfId="21742" xr:uid="{00000000-0005-0000-0000-0000F4540000}"/>
    <cellStyle name="PrePop Units (1) 5 16" xfId="21743" xr:uid="{00000000-0005-0000-0000-0000F5540000}"/>
    <cellStyle name="PrePop Units (1) 5 17" xfId="21744" xr:uid="{00000000-0005-0000-0000-0000F6540000}"/>
    <cellStyle name="PrePop Units (1) 5 18" xfId="21745" xr:uid="{00000000-0005-0000-0000-0000F7540000}"/>
    <cellStyle name="PrePop Units (1) 5 2" xfId="21746" xr:uid="{00000000-0005-0000-0000-0000F8540000}"/>
    <cellStyle name="PrePop Units (1) 5 3" xfId="21747" xr:uid="{00000000-0005-0000-0000-0000F9540000}"/>
    <cellStyle name="PrePop Units (1) 5 4" xfId="21748" xr:uid="{00000000-0005-0000-0000-0000FA540000}"/>
    <cellStyle name="PrePop Units (1) 5 5" xfId="21749" xr:uid="{00000000-0005-0000-0000-0000FB540000}"/>
    <cellStyle name="PrePop Units (1) 5 6" xfId="21750" xr:uid="{00000000-0005-0000-0000-0000FC540000}"/>
    <cellStyle name="PrePop Units (1) 5 7" xfId="21751" xr:uid="{00000000-0005-0000-0000-0000FD540000}"/>
    <cellStyle name="PrePop Units (1) 5 8" xfId="21752" xr:uid="{00000000-0005-0000-0000-0000FE540000}"/>
    <cellStyle name="PrePop Units (1) 5 9" xfId="21753" xr:uid="{00000000-0005-0000-0000-0000FF540000}"/>
    <cellStyle name="PrePop Units (1) 6" xfId="21754" xr:uid="{00000000-0005-0000-0000-000000550000}"/>
    <cellStyle name="PrePop Units (1) 6 10" xfId="21755" xr:uid="{00000000-0005-0000-0000-000001550000}"/>
    <cellStyle name="PrePop Units (1) 6 11" xfId="21756" xr:uid="{00000000-0005-0000-0000-000002550000}"/>
    <cellStyle name="PrePop Units (1) 6 12" xfId="21757" xr:uid="{00000000-0005-0000-0000-000003550000}"/>
    <cellStyle name="PrePop Units (1) 6 13" xfId="21758" xr:uid="{00000000-0005-0000-0000-000004550000}"/>
    <cellStyle name="PrePop Units (1) 6 14" xfId="21759" xr:uid="{00000000-0005-0000-0000-000005550000}"/>
    <cellStyle name="PrePop Units (1) 6 15" xfId="21760" xr:uid="{00000000-0005-0000-0000-000006550000}"/>
    <cellStyle name="PrePop Units (1) 6 16" xfId="21761" xr:uid="{00000000-0005-0000-0000-000007550000}"/>
    <cellStyle name="PrePop Units (1) 6 17" xfId="21762" xr:uid="{00000000-0005-0000-0000-000008550000}"/>
    <cellStyle name="PrePop Units (1) 6 18" xfId="21763" xr:uid="{00000000-0005-0000-0000-000009550000}"/>
    <cellStyle name="PrePop Units (1) 6 2" xfId="21764" xr:uid="{00000000-0005-0000-0000-00000A550000}"/>
    <cellStyle name="PrePop Units (1) 6 3" xfId="21765" xr:uid="{00000000-0005-0000-0000-00000B550000}"/>
    <cellStyle name="PrePop Units (1) 6 4" xfId="21766" xr:uid="{00000000-0005-0000-0000-00000C550000}"/>
    <cellStyle name="PrePop Units (1) 6 5" xfId="21767" xr:uid="{00000000-0005-0000-0000-00000D550000}"/>
    <cellStyle name="PrePop Units (1) 6 6" xfId="21768" xr:uid="{00000000-0005-0000-0000-00000E550000}"/>
    <cellStyle name="PrePop Units (1) 6 7" xfId="21769" xr:uid="{00000000-0005-0000-0000-00000F550000}"/>
    <cellStyle name="PrePop Units (1) 6 8" xfId="21770" xr:uid="{00000000-0005-0000-0000-000010550000}"/>
    <cellStyle name="PrePop Units (1) 6 9" xfId="21771" xr:uid="{00000000-0005-0000-0000-000011550000}"/>
    <cellStyle name="PrePop Units (1) 7" xfId="21772" xr:uid="{00000000-0005-0000-0000-000012550000}"/>
    <cellStyle name="PrePop Units (1) 7 10" xfId="21773" xr:uid="{00000000-0005-0000-0000-000013550000}"/>
    <cellStyle name="PrePop Units (1) 7 11" xfId="21774" xr:uid="{00000000-0005-0000-0000-000014550000}"/>
    <cellStyle name="PrePop Units (1) 7 12" xfId="21775" xr:uid="{00000000-0005-0000-0000-000015550000}"/>
    <cellStyle name="PrePop Units (1) 7 13" xfId="21776" xr:uid="{00000000-0005-0000-0000-000016550000}"/>
    <cellStyle name="PrePop Units (1) 7 14" xfId="21777" xr:uid="{00000000-0005-0000-0000-000017550000}"/>
    <cellStyle name="PrePop Units (1) 7 15" xfId="21778" xr:uid="{00000000-0005-0000-0000-000018550000}"/>
    <cellStyle name="PrePop Units (1) 7 16" xfId="21779" xr:uid="{00000000-0005-0000-0000-000019550000}"/>
    <cellStyle name="PrePop Units (1) 7 17" xfId="21780" xr:uid="{00000000-0005-0000-0000-00001A550000}"/>
    <cellStyle name="PrePop Units (1) 7 18" xfId="21781" xr:uid="{00000000-0005-0000-0000-00001B550000}"/>
    <cellStyle name="PrePop Units (1) 7 2" xfId="21782" xr:uid="{00000000-0005-0000-0000-00001C550000}"/>
    <cellStyle name="PrePop Units (1) 7 3" xfId="21783" xr:uid="{00000000-0005-0000-0000-00001D550000}"/>
    <cellStyle name="PrePop Units (1) 7 4" xfId="21784" xr:uid="{00000000-0005-0000-0000-00001E550000}"/>
    <cellStyle name="PrePop Units (1) 7 5" xfId="21785" xr:uid="{00000000-0005-0000-0000-00001F550000}"/>
    <cellStyle name="PrePop Units (1) 7 6" xfId="21786" xr:uid="{00000000-0005-0000-0000-000020550000}"/>
    <cellStyle name="PrePop Units (1) 7 7" xfId="21787" xr:uid="{00000000-0005-0000-0000-000021550000}"/>
    <cellStyle name="PrePop Units (1) 7 8" xfId="21788" xr:uid="{00000000-0005-0000-0000-000022550000}"/>
    <cellStyle name="PrePop Units (1) 7 9" xfId="21789" xr:uid="{00000000-0005-0000-0000-000023550000}"/>
    <cellStyle name="PrePop Units (1) 8" xfId="21790" xr:uid="{00000000-0005-0000-0000-000024550000}"/>
    <cellStyle name="PrePop Units (1) 8 10" xfId="21791" xr:uid="{00000000-0005-0000-0000-000025550000}"/>
    <cellStyle name="PrePop Units (1) 8 11" xfId="21792" xr:uid="{00000000-0005-0000-0000-000026550000}"/>
    <cellStyle name="PrePop Units (1) 8 12" xfId="21793" xr:uid="{00000000-0005-0000-0000-000027550000}"/>
    <cellStyle name="PrePop Units (1) 8 13" xfId="21794" xr:uid="{00000000-0005-0000-0000-000028550000}"/>
    <cellStyle name="PrePop Units (1) 8 14" xfId="21795" xr:uid="{00000000-0005-0000-0000-000029550000}"/>
    <cellStyle name="PrePop Units (1) 8 15" xfId="21796" xr:uid="{00000000-0005-0000-0000-00002A550000}"/>
    <cellStyle name="PrePop Units (1) 8 16" xfId="21797" xr:uid="{00000000-0005-0000-0000-00002B550000}"/>
    <cellStyle name="PrePop Units (1) 8 17" xfId="21798" xr:uid="{00000000-0005-0000-0000-00002C550000}"/>
    <cellStyle name="PrePop Units (1) 8 18" xfId="21799" xr:uid="{00000000-0005-0000-0000-00002D550000}"/>
    <cellStyle name="PrePop Units (1) 8 2" xfId="21800" xr:uid="{00000000-0005-0000-0000-00002E550000}"/>
    <cellStyle name="PrePop Units (1) 8 3" xfId="21801" xr:uid="{00000000-0005-0000-0000-00002F550000}"/>
    <cellStyle name="PrePop Units (1) 8 4" xfId="21802" xr:uid="{00000000-0005-0000-0000-000030550000}"/>
    <cellStyle name="PrePop Units (1) 8 5" xfId="21803" xr:uid="{00000000-0005-0000-0000-000031550000}"/>
    <cellStyle name="PrePop Units (1) 8 6" xfId="21804" xr:uid="{00000000-0005-0000-0000-000032550000}"/>
    <cellStyle name="PrePop Units (1) 8 7" xfId="21805" xr:uid="{00000000-0005-0000-0000-000033550000}"/>
    <cellStyle name="PrePop Units (1) 8 8" xfId="21806" xr:uid="{00000000-0005-0000-0000-000034550000}"/>
    <cellStyle name="PrePop Units (1) 8 9" xfId="21807" xr:uid="{00000000-0005-0000-0000-000035550000}"/>
    <cellStyle name="PrePop Units (1) 9" xfId="21808" xr:uid="{00000000-0005-0000-0000-000036550000}"/>
    <cellStyle name="PrePop Units (1)_BQL-ok" xfId="21809" xr:uid="{00000000-0005-0000-0000-000037550000}"/>
    <cellStyle name="PrePop Units (2)" xfId="21810" xr:uid="{00000000-0005-0000-0000-000038550000}"/>
    <cellStyle name="PrePop Units (2) 10" xfId="21811" xr:uid="{00000000-0005-0000-0000-000039550000}"/>
    <cellStyle name="PrePop Units (2) 11" xfId="21812" xr:uid="{00000000-0005-0000-0000-00003A550000}"/>
    <cellStyle name="PrePop Units (2) 12" xfId="21813" xr:uid="{00000000-0005-0000-0000-00003B550000}"/>
    <cellStyle name="PrePop Units (2) 13" xfId="21814" xr:uid="{00000000-0005-0000-0000-00003C550000}"/>
    <cellStyle name="PrePop Units (2) 14" xfId="21815" xr:uid="{00000000-0005-0000-0000-00003D550000}"/>
    <cellStyle name="PrePop Units (2) 15" xfId="21816" xr:uid="{00000000-0005-0000-0000-00003E550000}"/>
    <cellStyle name="PrePop Units (2) 16" xfId="21817" xr:uid="{00000000-0005-0000-0000-00003F550000}"/>
    <cellStyle name="PrePop Units (2) 17" xfId="21818" xr:uid="{00000000-0005-0000-0000-000040550000}"/>
    <cellStyle name="PrePop Units (2) 18" xfId="21819" xr:uid="{00000000-0005-0000-0000-000041550000}"/>
    <cellStyle name="PrePop Units (2) 2" xfId="21820" xr:uid="{00000000-0005-0000-0000-000042550000}"/>
    <cellStyle name="PrePop Units (2) 3" xfId="21821" xr:uid="{00000000-0005-0000-0000-000043550000}"/>
    <cellStyle name="PrePop Units (2) 4" xfId="21822" xr:uid="{00000000-0005-0000-0000-000044550000}"/>
    <cellStyle name="PrePop Units (2) 5" xfId="21823" xr:uid="{00000000-0005-0000-0000-000045550000}"/>
    <cellStyle name="PrePop Units (2) 6" xfId="21824" xr:uid="{00000000-0005-0000-0000-000046550000}"/>
    <cellStyle name="PrePop Units (2) 7" xfId="21825" xr:uid="{00000000-0005-0000-0000-000047550000}"/>
    <cellStyle name="PrePop Units (2) 8" xfId="21826" xr:uid="{00000000-0005-0000-0000-000048550000}"/>
    <cellStyle name="PrePop Units (2) 9" xfId="21827" xr:uid="{00000000-0005-0000-0000-000049550000}"/>
    <cellStyle name="pricing" xfId="21828" xr:uid="{00000000-0005-0000-0000-00004A550000}"/>
    <cellStyle name="pricing 10" xfId="21829" xr:uid="{00000000-0005-0000-0000-00004B550000}"/>
    <cellStyle name="pricing 11" xfId="21830" xr:uid="{00000000-0005-0000-0000-00004C550000}"/>
    <cellStyle name="pricing 12" xfId="21831" xr:uid="{00000000-0005-0000-0000-00004D550000}"/>
    <cellStyle name="pricing 13" xfId="21832" xr:uid="{00000000-0005-0000-0000-00004E550000}"/>
    <cellStyle name="pricing 14" xfId="21833" xr:uid="{00000000-0005-0000-0000-00004F550000}"/>
    <cellStyle name="pricing 15" xfId="21834" xr:uid="{00000000-0005-0000-0000-000050550000}"/>
    <cellStyle name="pricing 16" xfId="21835" xr:uid="{00000000-0005-0000-0000-000051550000}"/>
    <cellStyle name="pricing 17" xfId="21836" xr:uid="{00000000-0005-0000-0000-000052550000}"/>
    <cellStyle name="pricing 18" xfId="21837" xr:uid="{00000000-0005-0000-0000-000053550000}"/>
    <cellStyle name="pricing 19" xfId="21838" xr:uid="{00000000-0005-0000-0000-000054550000}"/>
    <cellStyle name="pricing 2" xfId="21839" xr:uid="{00000000-0005-0000-0000-000055550000}"/>
    <cellStyle name="pricing 20" xfId="21840" xr:uid="{00000000-0005-0000-0000-000056550000}"/>
    <cellStyle name="pricing 21" xfId="21841" xr:uid="{00000000-0005-0000-0000-000057550000}"/>
    <cellStyle name="pricing 3" xfId="21842" xr:uid="{00000000-0005-0000-0000-000058550000}"/>
    <cellStyle name="pricing 4" xfId="21843" xr:uid="{00000000-0005-0000-0000-000059550000}"/>
    <cellStyle name="pricing 5" xfId="21844" xr:uid="{00000000-0005-0000-0000-00005A550000}"/>
    <cellStyle name="pricing 6" xfId="21845" xr:uid="{00000000-0005-0000-0000-00005B550000}"/>
    <cellStyle name="pricing 7" xfId="21846" xr:uid="{00000000-0005-0000-0000-00005C550000}"/>
    <cellStyle name="pricing 8" xfId="21847" xr:uid="{00000000-0005-0000-0000-00005D550000}"/>
    <cellStyle name="pricing 9" xfId="21848" xr:uid="{00000000-0005-0000-0000-00005E550000}"/>
    <cellStyle name="pricing_BQL-ok" xfId="21849" xr:uid="{00000000-0005-0000-0000-00005F550000}"/>
    <cellStyle name="PSChar" xfId="21850" xr:uid="{00000000-0005-0000-0000-000060550000}"/>
    <cellStyle name="PSChar 10" xfId="21851" xr:uid="{00000000-0005-0000-0000-000061550000}"/>
    <cellStyle name="PSChar 11" xfId="21852" xr:uid="{00000000-0005-0000-0000-000062550000}"/>
    <cellStyle name="PSChar 12" xfId="21853" xr:uid="{00000000-0005-0000-0000-000063550000}"/>
    <cellStyle name="PSChar 13" xfId="21854" xr:uid="{00000000-0005-0000-0000-000064550000}"/>
    <cellStyle name="PSChar 14" xfId="21855" xr:uid="{00000000-0005-0000-0000-000065550000}"/>
    <cellStyle name="PSChar 15" xfId="21856" xr:uid="{00000000-0005-0000-0000-000066550000}"/>
    <cellStyle name="PSChar 16" xfId="21857" xr:uid="{00000000-0005-0000-0000-000067550000}"/>
    <cellStyle name="PSChar 17" xfId="21858" xr:uid="{00000000-0005-0000-0000-000068550000}"/>
    <cellStyle name="PSChar 18" xfId="21859" xr:uid="{00000000-0005-0000-0000-000069550000}"/>
    <cellStyle name="PSChar 2" xfId="21860" xr:uid="{00000000-0005-0000-0000-00006A550000}"/>
    <cellStyle name="PSChar 3" xfId="21861" xr:uid="{00000000-0005-0000-0000-00006B550000}"/>
    <cellStyle name="PSChar 4" xfId="21862" xr:uid="{00000000-0005-0000-0000-00006C550000}"/>
    <cellStyle name="PSChar 5" xfId="21863" xr:uid="{00000000-0005-0000-0000-00006D550000}"/>
    <cellStyle name="PSChar 6" xfId="21864" xr:uid="{00000000-0005-0000-0000-00006E550000}"/>
    <cellStyle name="PSChar 7" xfId="21865" xr:uid="{00000000-0005-0000-0000-00006F550000}"/>
    <cellStyle name="PSChar 8" xfId="21866" xr:uid="{00000000-0005-0000-0000-000070550000}"/>
    <cellStyle name="PSChar 9" xfId="21867" xr:uid="{00000000-0005-0000-0000-000071550000}"/>
    <cellStyle name="PSHeading" xfId="21868" xr:uid="{00000000-0005-0000-0000-000072550000}"/>
    <cellStyle name="PSHeading 10" xfId="21869" xr:uid="{00000000-0005-0000-0000-000073550000}"/>
    <cellStyle name="PSHeading 11" xfId="21870" xr:uid="{00000000-0005-0000-0000-000074550000}"/>
    <cellStyle name="PSHeading 12" xfId="21871" xr:uid="{00000000-0005-0000-0000-000075550000}"/>
    <cellStyle name="PSHeading 13" xfId="21872" xr:uid="{00000000-0005-0000-0000-000076550000}"/>
    <cellStyle name="PSHeading 14" xfId="21873" xr:uid="{00000000-0005-0000-0000-000077550000}"/>
    <cellStyle name="PSHeading 15" xfId="21874" xr:uid="{00000000-0005-0000-0000-000078550000}"/>
    <cellStyle name="PSHeading 16" xfId="21875" xr:uid="{00000000-0005-0000-0000-000079550000}"/>
    <cellStyle name="PSHeading 17" xfId="21876" xr:uid="{00000000-0005-0000-0000-00007A550000}"/>
    <cellStyle name="PSHeading 18" xfId="21877" xr:uid="{00000000-0005-0000-0000-00007B550000}"/>
    <cellStyle name="PSHeading 2" xfId="21878" xr:uid="{00000000-0005-0000-0000-00007C550000}"/>
    <cellStyle name="PSHeading 3" xfId="21879" xr:uid="{00000000-0005-0000-0000-00007D550000}"/>
    <cellStyle name="PSHeading 4" xfId="21880" xr:uid="{00000000-0005-0000-0000-00007E550000}"/>
    <cellStyle name="PSHeading 5" xfId="21881" xr:uid="{00000000-0005-0000-0000-00007F550000}"/>
    <cellStyle name="PSHeading 6" xfId="21882" xr:uid="{00000000-0005-0000-0000-000080550000}"/>
    <cellStyle name="PSHeading 7" xfId="21883" xr:uid="{00000000-0005-0000-0000-000081550000}"/>
    <cellStyle name="PSHeading 8" xfId="21884" xr:uid="{00000000-0005-0000-0000-000082550000}"/>
    <cellStyle name="PSHeading 9" xfId="21885" xr:uid="{00000000-0005-0000-0000-000083550000}"/>
    <cellStyle name="PTQ2ACT" xfId="21886" xr:uid="{00000000-0005-0000-0000-000084550000}"/>
    <cellStyle name="PTQ2ACT 10" xfId="21887" xr:uid="{00000000-0005-0000-0000-000085550000}"/>
    <cellStyle name="PTQ2ACT 11" xfId="21888" xr:uid="{00000000-0005-0000-0000-000086550000}"/>
    <cellStyle name="PTQ2ACT 12" xfId="21889" xr:uid="{00000000-0005-0000-0000-000087550000}"/>
    <cellStyle name="PTQ2ACT 13" xfId="21890" xr:uid="{00000000-0005-0000-0000-000088550000}"/>
    <cellStyle name="PTQ2ACT 14" xfId="21891" xr:uid="{00000000-0005-0000-0000-000089550000}"/>
    <cellStyle name="PTQ2ACT 15" xfId="21892" xr:uid="{00000000-0005-0000-0000-00008A550000}"/>
    <cellStyle name="PTQ2ACT 16" xfId="21893" xr:uid="{00000000-0005-0000-0000-00008B550000}"/>
    <cellStyle name="PTQ2ACT 17" xfId="21894" xr:uid="{00000000-0005-0000-0000-00008C550000}"/>
    <cellStyle name="PTQ2ACT 18" xfId="21895" xr:uid="{00000000-0005-0000-0000-00008D550000}"/>
    <cellStyle name="PTQ2ACT 2" xfId="21896" xr:uid="{00000000-0005-0000-0000-00008E550000}"/>
    <cellStyle name="PTQ2ACT 3" xfId="21897" xr:uid="{00000000-0005-0000-0000-00008F550000}"/>
    <cellStyle name="PTQ2ACT 4" xfId="21898" xr:uid="{00000000-0005-0000-0000-000090550000}"/>
    <cellStyle name="PTQ2ACT 5" xfId="21899" xr:uid="{00000000-0005-0000-0000-000091550000}"/>
    <cellStyle name="PTQ2ACT 6" xfId="21900" xr:uid="{00000000-0005-0000-0000-000092550000}"/>
    <cellStyle name="PTQ2ACT 7" xfId="21901" xr:uid="{00000000-0005-0000-0000-000093550000}"/>
    <cellStyle name="PTQ2ACT 8" xfId="21902" xr:uid="{00000000-0005-0000-0000-000094550000}"/>
    <cellStyle name="PTQ2ACT 9" xfId="21903" xr:uid="{00000000-0005-0000-0000-000095550000}"/>
    <cellStyle name="PTQ3W18orma蒨ðmaormaormaormaormaormaormaormaormaorma肨 maormaormaormaormaormaormaorma" xfId="21904" xr:uid="{00000000-0005-0000-0000-000096550000}"/>
    <cellStyle name="PTQ3W18orma蒨ðmaormaormaormaormaormaormaormaormaorma肨 maormaormaormaormaormaormaorma 10" xfId="21905" xr:uid="{00000000-0005-0000-0000-000097550000}"/>
    <cellStyle name="PTQ3W18orma蒨ðmaormaormaormaormaormaormaormaormaorma肨 maormaormaormaormaormaormaorma 11" xfId="21906" xr:uid="{00000000-0005-0000-0000-000098550000}"/>
    <cellStyle name="PTQ3W18orma蒨ðmaormaormaormaormaormaormaormaormaorma肨 maormaormaormaormaormaormaorma 12" xfId="21907" xr:uid="{00000000-0005-0000-0000-000099550000}"/>
    <cellStyle name="PTQ3W18orma蒨ðmaormaormaormaormaormaormaormaormaorma肨 maormaormaormaormaormaormaorma 13" xfId="21908" xr:uid="{00000000-0005-0000-0000-00009A550000}"/>
    <cellStyle name="PTQ3W18orma蒨ðmaormaormaormaormaormaormaormaormaorma肨 maormaormaormaormaormaormaorma 14" xfId="21909" xr:uid="{00000000-0005-0000-0000-00009B550000}"/>
    <cellStyle name="PTQ3W18orma蒨ðmaormaormaormaormaormaormaormaormaorma肨 maormaormaormaormaormaormaorma 15" xfId="21910" xr:uid="{00000000-0005-0000-0000-00009C550000}"/>
    <cellStyle name="PTQ3W18orma蒨ðmaormaormaormaormaormaormaormaormaorma肨 maormaormaormaormaormaormaorma 16" xfId="21911" xr:uid="{00000000-0005-0000-0000-00009D550000}"/>
    <cellStyle name="PTQ3W18orma蒨ðmaormaormaormaormaormaormaormaormaorma肨 maormaormaormaormaormaormaorma 17" xfId="21912" xr:uid="{00000000-0005-0000-0000-00009E550000}"/>
    <cellStyle name="PTQ3W18orma蒨ðmaormaormaormaormaormaormaormaormaorma肨 maormaormaormaormaormaormaorma 18" xfId="21913" xr:uid="{00000000-0005-0000-0000-00009F550000}"/>
    <cellStyle name="PTQ3W18orma蒨ðmaormaormaormaormaormaormaormaormaorma肨 maormaormaormaormaormaormaorma 2" xfId="21914" xr:uid="{00000000-0005-0000-0000-0000A0550000}"/>
    <cellStyle name="PTQ3W18orma蒨ðmaormaormaormaormaormaormaormaormaorma肨 maormaormaormaormaormaormaorma 3" xfId="21915" xr:uid="{00000000-0005-0000-0000-0000A1550000}"/>
    <cellStyle name="PTQ3W18orma蒨ðmaormaormaormaormaormaormaormaormaorma肨 maormaormaormaormaormaormaorma 4" xfId="21916" xr:uid="{00000000-0005-0000-0000-0000A2550000}"/>
    <cellStyle name="PTQ3W18orma蒨ðmaormaormaormaormaormaormaormaormaorma肨 maormaormaormaormaormaormaorma 5" xfId="21917" xr:uid="{00000000-0005-0000-0000-0000A3550000}"/>
    <cellStyle name="PTQ3W18orma蒨ðmaormaormaormaormaormaormaormaormaorma肨 maormaormaormaormaormaormaorma 6" xfId="21918" xr:uid="{00000000-0005-0000-0000-0000A4550000}"/>
    <cellStyle name="PTQ3W18orma蒨ðmaormaormaormaormaormaormaormaormaorma肨 maormaormaormaormaormaormaorma 7" xfId="21919" xr:uid="{00000000-0005-0000-0000-0000A5550000}"/>
    <cellStyle name="PTQ3W18orma蒨ðmaormaormaormaormaormaormaormaormaorma肨 maormaormaormaormaormaormaorma 8" xfId="21920" xr:uid="{00000000-0005-0000-0000-0000A6550000}"/>
    <cellStyle name="PTQ3W18orma蒨ðmaormaormaormaormaormaormaormaormaorma肨 maormaormaormaormaormaormaorma 9" xfId="21921" xr:uid="{00000000-0005-0000-0000-0000A7550000}"/>
    <cellStyle name="Quantity" xfId="21940" xr:uid="{00000000-0005-0000-0000-0000BA550000}"/>
    <cellStyle name="Quantity 10" xfId="21941" xr:uid="{00000000-0005-0000-0000-0000BB550000}"/>
    <cellStyle name="Quantity 11" xfId="21942" xr:uid="{00000000-0005-0000-0000-0000BC550000}"/>
    <cellStyle name="Quantity 12" xfId="21943" xr:uid="{00000000-0005-0000-0000-0000BD550000}"/>
    <cellStyle name="Quantity 13" xfId="21944" xr:uid="{00000000-0005-0000-0000-0000BE550000}"/>
    <cellStyle name="Quantity 14" xfId="21945" xr:uid="{00000000-0005-0000-0000-0000BF550000}"/>
    <cellStyle name="Quantity 15" xfId="21946" xr:uid="{00000000-0005-0000-0000-0000C0550000}"/>
    <cellStyle name="Quantity 16" xfId="21947" xr:uid="{00000000-0005-0000-0000-0000C1550000}"/>
    <cellStyle name="Quantity 17" xfId="21948" xr:uid="{00000000-0005-0000-0000-0000C2550000}"/>
    <cellStyle name="Quantity 18" xfId="21949" xr:uid="{00000000-0005-0000-0000-0000C3550000}"/>
    <cellStyle name="Quantity 2" xfId="21950" xr:uid="{00000000-0005-0000-0000-0000C4550000}"/>
    <cellStyle name="Quantity 3" xfId="21951" xr:uid="{00000000-0005-0000-0000-0000C5550000}"/>
    <cellStyle name="Quantity 4" xfId="21952" xr:uid="{00000000-0005-0000-0000-0000C6550000}"/>
    <cellStyle name="Quantity 5" xfId="21953" xr:uid="{00000000-0005-0000-0000-0000C7550000}"/>
    <cellStyle name="Quantity 6" xfId="21954" xr:uid="{00000000-0005-0000-0000-0000C8550000}"/>
    <cellStyle name="Quantity 7" xfId="21955" xr:uid="{00000000-0005-0000-0000-0000C9550000}"/>
    <cellStyle name="Quantity 8" xfId="21956" xr:uid="{00000000-0005-0000-0000-0000CA550000}"/>
    <cellStyle name="Quantity 9" xfId="21957" xr:uid="{00000000-0005-0000-0000-0000CB550000}"/>
    <cellStyle name="regstoresfromspecstores" xfId="21958" xr:uid="{00000000-0005-0000-0000-0000CC550000}"/>
    <cellStyle name="regstoresfromspecstores 10" xfId="21959" xr:uid="{00000000-0005-0000-0000-0000CD550000}"/>
    <cellStyle name="regstoresfromspecstores 11" xfId="21960" xr:uid="{00000000-0005-0000-0000-0000CE550000}"/>
    <cellStyle name="regstoresfromspecstores 12" xfId="21961" xr:uid="{00000000-0005-0000-0000-0000CF550000}"/>
    <cellStyle name="regstoresfromspecstores 13" xfId="21962" xr:uid="{00000000-0005-0000-0000-0000D0550000}"/>
    <cellStyle name="regstoresfromspecstores 14" xfId="21963" xr:uid="{00000000-0005-0000-0000-0000D1550000}"/>
    <cellStyle name="regstoresfromspecstores 15" xfId="21964" xr:uid="{00000000-0005-0000-0000-0000D2550000}"/>
    <cellStyle name="regstoresfromspecstores 16" xfId="21965" xr:uid="{00000000-0005-0000-0000-0000D3550000}"/>
    <cellStyle name="regstoresfromspecstores 17" xfId="21966" xr:uid="{00000000-0005-0000-0000-0000D4550000}"/>
    <cellStyle name="regstoresfromspecstores 18" xfId="21967" xr:uid="{00000000-0005-0000-0000-0000D5550000}"/>
    <cellStyle name="regstoresfromspecstores 2" xfId="21968" xr:uid="{00000000-0005-0000-0000-0000D6550000}"/>
    <cellStyle name="regstoresfromspecstores 3" xfId="21969" xr:uid="{00000000-0005-0000-0000-0000D7550000}"/>
    <cellStyle name="regstoresfromspecstores 4" xfId="21970" xr:uid="{00000000-0005-0000-0000-0000D8550000}"/>
    <cellStyle name="regstoresfromspecstores 5" xfId="21971" xr:uid="{00000000-0005-0000-0000-0000D9550000}"/>
    <cellStyle name="regstoresfromspecstores 6" xfId="21972" xr:uid="{00000000-0005-0000-0000-0000DA550000}"/>
    <cellStyle name="regstoresfromspecstores 7" xfId="21973" xr:uid="{00000000-0005-0000-0000-0000DB550000}"/>
    <cellStyle name="regstoresfromspecstores 8" xfId="21974" xr:uid="{00000000-0005-0000-0000-0000DC550000}"/>
    <cellStyle name="regstoresfromspecstores 9" xfId="21975" xr:uid="{00000000-0005-0000-0000-0000DD550000}"/>
    <cellStyle name="RevList" xfId="21976" xr:uid="{00000000-0005-0000-0000-0000DE550000}"/>
    <cellStyle name="RevList 10" xfId="21977" xr:uid="{00000000-0005-0000-0000-0000DF550000}"/>
    <cellStyle name="RevList 11" xfId="21978" xr:uid="{00000000-0005-0000-0000-0000E0550000}"/>
    <cellStyle name="RevList 12" xfId="21979" xr:uid="{00000000-0005-0000-0000-0000E1550000}"/>
    <cellStyle name="RevList 13" xfId="21980" xr:uid="{00000000-0005-0000-0000-0000E2550000}"/>
    <cellStyle name="RevList 14" xfId="21981" xr:uid="{00000000-0005-0000-0000-0000E3550000}"/>
    <cellStyle name="RevList 15" xfId="21982" xr:uid="{00000000-0005-0000-0000-0000E4550000}"/>
    <cellStyle name="RevList 16" xfId="21983" xr:uid="{00000000-0005-0000-0000-0000E5550000}"/>
    <cellStyle name="RevList 17" xfId="21984" xr:uid="{00000000-0005-0000-0000-0000E6550000}"/>
    <cellStyle name="RevList 18" xfId="21985" xr:uid="{00000000-0005-0000-0000-0000E7550000}"/>
    <cellStyle name="RevList 2" xfId="21986" xr:uid="{00000000-0005-0000-0000-0000E8550000}"/>
    <cellStyle name="RevList 3" xfId="21987" xr:uid="{00000000-0005-0000-0000-0000E9550000}"/>
    <cellStyle name="RevList 4" xfId="21988" xr:uid="{00000000-0005-0000-0000-0000EA550000}"/>
    <cellStyle name="RevList 5" xfId="21989" xr:uid="{00000000-0005-0000-0000-0000EB550000}"/>
    <cellStyle name="RevList 6" xfId="21990" xr:uid="{00000000-0005-0000-0000-0000EC550000}"/>
    <cellStyle name="RevList 7" xfId="21991" xr:uid="{00000000-0005-0000-0000-0000ED550000}"/>
    <cellStyle name="RevList 8" xfId="21992" xr:uid="{00000000-0005-0000-0000-0000EE550000}"/>
    <cellStyle name="RevList 9" xfId="21993" xr:uid="{00000000-0005-0000-0000-0000EF550000}"/>
    <cellStyle name="rlink_tiªn l­în_x005f_x001b_Hyperlink_TONG HOP KINH PHI" xfId="21994" xr:uid="{00000000-0005-0000-0000-0000F0550000}"/>
    <cellStyle name="rmal_ADAdot" xfId="21995" xr:uid="{00000000-0005-0000-0000-0000F1550000}"/>
    <cellStyle name="rmaormaormaormaorma肨Pmal_TH" xfId="21996" xr:uid="{00000000-0005-0000-0000-0000F2550000}"/>
    <cellStyle name="rmaormaormaorma肨 maormaormaormaormaormaormaormaormaorma肨Pmal_TH" xfId="21997" xr:uid="{00000000-0005-0000-0000-0000F3550000}"/>
    <cellStyle name="S—_x0008_" xfId="21998" xr:uid="{00000000-0005-0000-0000-0000F4550000}"/>
    <cellStyle name="S—_x0008_ 10" xfId="21999" xr:uid="{00000000-0005-0000-0000-0000F5550000}"/>
    <cellStyle name="S—_x0008_ 11" xfId="22000" xr:uid="{00000000-0005-0000-0000-0000F6550000}"/>
    <cellStyle name="S—_x0008_ 12" xfId="22001" xr:uid="{00000000-0005-0000-0000-0000F7550000}"/>
    <cellStyle name="S—_x0008_ 13" xfId="22002" xr:uid="{00000000-0005-0000-0000-0000F8550000}"/>
    <cellStyle name="S—_x0008_ 14" xfId="22003" xr:uid="{00000000-0005-0000-0000-0000F9550000}"/>
    <cellStyle name="S—_x0008_ 15" xfId="22004" xr:uid="{00000000-0005-0000-0000-0000FA550000}"/>
    <cellStyle name="S—_x0008_ 16" xfId="22005" xr:uid="{00000000-0005-0000-0000-0000FB550000}"/>
    <cellStyle name="S—_x0008_ 17" xfId="22006" xr:uid="{00000000-0005-0000-0000-0000FC550000}"/>
    <cellStyle name="S—_x0008_ 18" xfId="22007" xr:uid="{00000000-0005-0000-0000-0000FD550000}"/>
    <cellStyle name="S—_x0008_ 2" xfId="22008" xr:uid="{00000000-0005-0000-0000-0000FE550000}"/>
    <cellStyle name="S—_x0008_ 3" xfId="22009" xr:uid="{00000000-0005-0000-0000-0000FF550000}"/>
    <cellStyle name="S—_x0008_ 4" xfId="22010" xr:uid="{00000000-0005-0000-0000-000000560000}"/>
    <cellStyle name="S—_x0008_ 5" xfId="22011" xr:uid="{00000000-0005-0000-0000-000001560000}"/>
    <cellStyle name="S—_x0008_ 6" xfId="22012" xr:uid="{00000000-0005-0000-0000-000002560000}"/>
    <cellStyle name="S—_x0008_ 7" xfId="22013" xr:uid="{00000000-0005-0000-0000-000003560000}"/>
    <cellStyle name="S—_x0008_ 8" xfId="22014" xr:uid="{00000000-0005-0000-0000-000004560000}"/>
    <cellStyle name="S—_x0008_ 9" xfId="22015" xr:uid="{00000000-0005-0000-0000-000005560000}"/>
    <cellStyle name="s]_x000a__x000a_spooler=yes_x000a__x000a_load=_x000a__x000a_Beep=yes_x000a__x000a_NullPort=None_x000a__x000a_BorderWidth=3_x000a__x000a_CursorBlinkRate=1200_x000a__x000a_DoubleClickSpeed=452_x000a__x000a_Programs=co" xfId="22016" xr:uid="{00000000-0005-0000-0000-000006560000}"/>
    <cellStyle name="s]_x000d__x000a_spooler=yes_x000d__x000a_load=_x000d__x000a_Beep=yes_x000d__x000a_NullPort=None_x000d__x000a_BorderWidth=3_x000d__x000a_CursorBlinkRate=1200_x000d__x000a_DoubleClickSpeed=452_x000d__x000a_Programs=co" xfId="22017" xr:uid="{00000000-0005-0000-0000-000007560000}"/>
    <cellStyle name="s]_x000d__x000a_spooler=yes_x000d__x000a_load=_x000d__x000a_Beep=yes_x000d__x000a_NullPort=None_x000d__x000a_BorderWidth=3_x000d__x000a_CursorBlinkRate=1200_x000d__x000a_DoubleClickSpeed=452_x000d__x000a_Programs=co 10" xfId="22018" xr:uid="{00000000-0005-0000-0000-000008560000}"/>
    <cellStyle name="s]_x000d__x000a_spooler=yes_x000d__x000a_load=_x000d__x000a_Beep=yes_x000d__x000a_NullPort=None_x000d__x000a_BorderWidth=3_x000d__x000a_CursorBlinkRate=1200_x000d__x000a_DoubleClickSpeed=452_x000d__x000a_Programs=co 11" xfId="22019" xr:uid="{00000000-0005-0000-0000-000009560000}"/>
    <cellStyle name="s]_x000d__x000a_spooler=yes_x000d__x000a_load=_x000d__x000a_Beep=yes_x000d__x000a_NullPort=None_x000d__x000a_BorderWidth=3_x000d__x000a_CursorBlinkRate=1200_x000d__x000a_DoubleClickSpeed=452_x000d__x000a_Programs=co 12" xfId="22020" xr:uid="{00000000-0005-0000-0000-00000A560000}"/>
    <cellStyle name="s]_x000d__x000a_spooler=yes_x000d__x000a_load=_x000d__x000a_Beep=yes_x000d__x000a_NullPort=None_x000d__x000a_BorderWidth=3_x000d__x000a_CursorBlinkRate=1200_x000d__x000a_DoubleClickSpeed=452_x000d__x000a_Programs=co 13" xfId="22021" xr:uid="{00000000-0005-0000-0000-00000B560000}"/>
    <cellStyle name="s]_x000d__x000a_spooler=yes_x000d__x000a_load=_x000d__x000a_Beep=yes_x000d__x000a_NullPort=None_x000d__x000a_BorderWidth=3_x000d__x000a_CursorBlinkRate=1200_x000d__x000a_DoubleClickSpeed=452_x000d__x000a_Programs=co 14" xfId="22022" xr:uid="{00000000-0005-0000-0000-00000C560000}"/>
    <cellStyle name="s]_x000d__x000a_spooler=yes_x000d__x000a_load=_x000d__x000a_Beep=yes_x000d__x000a_NullPort=None_x000d__x000a_BorderWidth=3_x000d__x000a_CursorBlinkRate=1200_x000d__x000a_DoubleClickSpeed=452_x000d__x000a_Programs=co 15" xfId="22023" xr:uid="{00000000-0005-0000-0000-00000D560000}"/>
    <cellStyle name="s]_x000d__x000a_spooler=yes_x000d__x000a_load=_x000d__x000a_Beep=yes_x000d__x000a_NullPort=None_x000d__x000a_BorderWidth=3_x000d__x000a_CursorBlinkRate=1200_x000d__x000a_DoubleClickSpeed=452_x000d__x000a_Programs=co 16" xfId="22024" xr:uid="{00000000-0005-0000-0000-00000E560000}"/>
    <cellStyle name="s]_x000d__x000a_spooler=yes_x000d__x000a_load=_x000d__x000a_Beep=yes_x000d__x000a_NullPort=None_x000d__x000a_BorderWidth=3_x000d__x000a_CursorBlinkRate=1200_x000d__x000a_DoubleClickSpeed=452_x000d__x000a_Programs=co 17" xfId="22025" xr:uid="{00000000-0005-0000-0000-00000F560000}"/>
    <cellStyle name="s]_x000d__x000a_spooler=yes_x000d__x000a_load=_x000d__x000a_Beep=yes_x000d__x000a_NullPort=None_x000d__x000a_BorderWidth=3_x000d__x000a_CursorBlinkRate=1200_x000d__x000a_DoubleClickSpeed=452_x000d__x000a_Programs=co 18" xfId="22026" xr:uid="{00000000-0005-0000-0000-000010560000}"/>
    <cellStyle name="s]_x000d__x000a_spooler=yes_x000d__x000a_load=_x000d__x000a_Beep=yes_x000d__x000a_NullPort=None_x000d__x000a_BorderWidth=3_x000d__x000a_CursorBlinkRate=1200_x000d__x000a_DoubleClickSpeed=452_x000d__x000a_Programs=co 19" xfId="22027" xr:uid="{00000000-0005-0000-0000-000011560000}"/>
    <cellStyle name="s]_x000d__x000a_spooler=yes_x000d__x000a_load=_x000d__x000a_Beep=yes_x000d__x000a_NullPort=None_x000d__x000a_BorderWidth=3_x000d__x000a_CursorBlinkRate=1200_x000d__x000a_DoubleClickSpeed=452_x000d__x000a_Programs=co 2" xfId="22028" xr:uid="{00000000-0005-0000-0000-000012560000}"/>
    <cellStyle name="s]_x000d__x000a_spooler=yes_x000d__x000a_load=_x000d__x000a_Beep=yes_x000d__x000a_NullPort=None_x000d__x000a_BorderWidth=3_x000d__x000a_CursorBlinkRate=1200_x000d__x000a_DoubleClickSpeed=452_x000d__x000a_Programs=co 2 10" xfId="22029" xr:uid="{00000000-0005-0000-0000-000013560000}"/>
    <cellStyle name="s]_x000d__x000a_spooler=yes_x000d__x000a_load=_x000d__x000a_Beep=yes_x000d__x000a_NullPort=None_x000d__x000a_BorderWidth=3_x000d__x000a_CursorBlinkRate=1200_x000d__x000a_DoubleClickSpeed=452_x000d__x000a_Programs=co 2 11" xfId="22030" xr:uid="{00000000-0005-0000-0000-000014560000}"/>
    <cellStyle name="s]_x000d__x000a_spooler=yes_x000d__x000a_load=_x000d__x000a_Beep=yes_x000d__x000a_NullPort=None_x000d__x000a_BorderWidth=3_x000d__x000a_CursorBlinkRate=1200_x000d__x000a_DoubleClickSpeed=452_x000d__x000a_Programs=co 2 12" xfId="22031" xr:uid="{00000000-0005-0000-0000-000015560000}"/>
    <cellStyle name="s]_x000d__x000a_spooler=yes_x000d__x000a_load=_x000d__x000a_Beep=yes_x000d__x000a_NullPort=None_x000d__x000a_BorderWidth=3_x000d__x000a_CursorBlinkRate=1200_x000d__x000a_DoubleClickSpeed=452_x000d__x000a_Programs=co 2 13" xfId="22032" xr:uid="{00000000-0005-0000-0000-000016560000}"/>
    <cellStyle name="s]_x000d__x000a_spooler=yes_x000d__x000a_load=_x000d__x000a_Beep=yes_x000d__x000a_NullPort=None_x000d__x000a_BorderWidth=3_x000d__x000a_CursorBlinkRate=1200_x000d__x000a_DoubleClickSpeed=452_x000d__x000a_Programs=co 2 14" xfId="22033" xr:uid="{00000000-0005-0000-0000-000017560000}"/>
    <cellStyle name="s]_x000d__x000a_spooler=yes_x000d__x000a_load=_x000d__x000a_Beep=yes_x000d__x000a_NullPort=None_x000d__x000a_BorderWidth=3_x000d__x000a_CursorBlinkRate=1200_x000d__x000a_DoubleClickSpeed=452_x000d__x000a_Programs=co 2 15" xfId="22034" xr:uid="{00000000-0005-0000-0000-000018560000}"/>
    <cellStyle name="s]_x000d__x000a_spooler=yes_x000d__x000a_load=_x000d__x000a_Beep=yes_x000d__x000a_NullPort=None_x000d__x000a_BorderWidth=3_x000d__x000a_CursorBlinkRate=1200_x000d__x000a_DoubleClickSpeed=452_x000d__x000a_Programs=co 2 16" xfId="22035" xr:uid="{00000000-0005-0000-0000-000019560000}"/>
    <cellStyle name="s]_x000d__x000a_spooler=yes_x000d__x000a_load=_x000d__x000a_Beep=yes_x000d__x000a_NullPort=None_x000d__x000a_BorderWidth=3_x000d__x000a_CursorBlinkRate=1200_x000d__x000a_DoubleClickSpeed=452_x000d__x000a_Programs=co 2 17" xfId="22036" xr:uid="{00000000-0005-0000-0000-00001A560000}"/>
    <cellStyle name="s]_x000d__x000a_spooler=yes_x000d__x000a_load=_x000d__x000a_Beep=yes_x000d__x000a_NullPort=None_x000d__x000a_BorderWidth=3_x000d__x000a_CursorBlinkRate=1200_x000d__x000a_DoubleClickSpeed=452_x000d__x000a_Programs=co 2 18" xfId="22037" xr:uid="{00000000-0005-0000-0000-00001B560000}"/>
    <cellStyle name="s]_x000d__x000a_spooler=yes_x000d__x000a_load=_x000d__x000a_Beep=yes_x000d__x000a_NullPort=None_x000d__x000a_BorderWidth=3_x000d__x000a_CursorBlinkRate=1200_x000d__x000a_DoubleClickSpeed=452_x000d__x000a_Programs=co 2 2" xfId="22038" xr:uid="{00000000-0005-0000-0000-00001C560000}"/>
    <cellStyle name="s]_x000d__x000a_spooler=yes_x000d__x000a_load=_x000d__x000a_Beep=yes_x000d__x000a_NullPort=None_x000d__x000a_BorderWidth=3_x000d__x000a_CursorBlinkRate=1200_x000d__x000a_DoubleClickSpeed=452_x000d__x000a_Programs=co 2 3" xfId="22039" xr:uid="{00000000-0005-0000-0000-00001D560000}"/>
    <cellStyle name="s]_x000d__x000a_spooler=yes_x000d__x000a_load=_x000d__x000a_Beep=yes_x000d__x000a_NullPort=None_x000d__x000a_BorderWidth=3_x000d__x000a_CursorBlinkRate=1200_x000d__x000a_DoubleClickSpeed=452_x000d__x000a_Programs=co 2 4" xfId="22040" xr:uid="{00000000-0005-0000-0000-00001E560000}"/>
    <cellStyle name="s]_x000d__x000a_spooler=yes_x000d__x000a_load=_x000d__x000a_Beep=yes_x000d__x000a_NullPort=None_x000d__x000a_BorderWidth=3_x000d__x000a_CursorBlinkRate=1200_x000d__x000a_DoubleClickSpeed=452_x000d__x000a_Programs=co 2 5" xfId="22041" xr:uid="{00000000-0005-0000-0000-00001F560000}"/>
    <cellStyle name="s]_x000d__x000a_spooler=yes_x000d__x000a_load=_x000d__x000a_Beep=yes_x000d__x000a_NullPort=None_x000d__x000a_BorderWidth=3_x000d__x000a_CursorBlinkRate=1200_x000d__x000a_DoubleClickSpeed=452_x000d__x000a_Programs=co 2 6" xfId="22042" xr:uid="{00000000-0005-0000-0000-000020560000}"/>
    <cellStyle name="s]_x000d__x000a_spooler=yes_x000d__x000a_load=_x000d__x000a_Beep=yes_x000d__x000a_NullPort=None_x000d__x000a_BorderWidth=3_x000d__x000a_CursorBlinkRate=1200_x000d__x000a_DoubleClickSpeed=452_x000d__x000a_Programs=co 2 7" xfId="22043" xr:uid="{00000000-0005-0000-0000-000021560000}"/>
    <cellStyle name="s]_x000d__x000a_spooler=yes_x000d__x000a_load=_x000d__x000a_Beep=yes_x000d__x000a_NullPort=None_x000d__x000a_BorderWidth=3_x000d__x000a_CursorBlinkRate=1200_x000d__x000a_DoubleClickSpeed=452_x000d__x000a_Programs=co 2 8" xfId="22044" xr:uid="{00000000-0005-0000-0000-000022560000}"/>
    <cellStyle name="s]_x000d__x000a_spooler=yes_x000d__x000a_load=_x000d__x000a_Beep=yes_x000d__x000a_NullPort=None_x000d__x000a_BorderWidth=3_x000d__x000a_CursorBlinkRate=1200_x000d__x000a_DoubleClickSpeed=452_x000d__x000a_Programs=co 2 9" xfId="22045" xr:uid="{00000000-0005-0000-0000-000023560000}"/>
    <cellStyle name="s]_x000d__x000a_spooler=yes_x000d__x000a_load=_x000d__x000a_Beep=yes_x000d__x000a_NullPort=None_x000d__x000a_BorderWidth=3_x000d__x000a_CursorBlinkRate=1200_x000d__x000a_DoubleClickSpeed=452_x000d__x000a_Programs=co 20" xfId="22046" xr:uid="{00000000-0005-0000-0000-000024560000}"/>
    <cellStyle name="s]_x000d__x000a_spooler=yes_x000d__x000a_load=_x000d__x000a_Beep=yes_x000d__x000a_NullPort=None_x000d__x000a_BorderWidth=3_x000d__x000a_CursorBlinkRate=1200_x000d__x000a_DoubleClickSpeed=452_x000d__x000a_Programs=co 21" xfId="22047" xr:uid="{00000000-0005-0000-0000-000025560000}"/>
    <cellStyle name="s]_x000d__x000a_spooler=yes_x000d__x000a_load=_x000d__x000a_Beep=yes_x000d__x000a_NullPort=None_x000d__x000a_BorderWidth=3_x000d__x000a_CursorBlinkRate=1200_x000d__x000a_DoubleClickSpeed=452_x000d__x000a_Programs=co 22" xfId="22048" xr:uid="{00000000-0005-0000-0000-000026560000}"/>
    <cellStyle name="s]_x000d__x000a_spooler=yes_x000d__x000a_load=_x000d__x000a_Beep=yes_x000d__x000a_NullPort=None_x000d__x000a_BorderWidth=3_x000d__x000a_CursorBlinkRate=1200_x000d__x000a_DoubleClickSpeed=452_x000d__x000a_Programs=co 23" xfId="22049" xr:uid="{00000000-0005-0000-0000-000027560000}"/>
    <cellStyle name="s]_x000d__x000a_spooler=yes_x000d__x000a_load=_x000d__x000a_Beep=yes_x000d__x000a_NullPort=None_x000d__x000a_BorderWidth=3_x000d__x000a_CursorBlinkRate=1200_x000d__x000a_DoubleClickSpeed=452_x000d__x000a_Programs=co 24" xfId="22050" xr:uid="{00000000-0005-0000-0000-000028560000}"/>
    <cellStyle name="s]_x000d__x000a_spooler=yes_x000d__x000a_load=_x000d__x000a_Beep=yes_x000d__x000a_NullPort=None_x000d__x000a_BorderWidth=3_x000d__x000a_CursorBlinkRate=1200_x000d__x000a_DoubleClickSpeed=452_x000d__x000a_Programs=co 25" xfId="22051" xr:uid="{00000000-0005-0000-0000-000029560000}"/>
    <cellStyle name="s]_x000d__x000a_spooler=yes_x000d__x000a_load=_x000d__x000a_Beep=yes_x000d__x000a_NullPort=None_x000d__x000a_BorderWidth=3_x000d__x000a_CursorBlinkRate=1200_x000d__x000a_DoubleClickSpeed=452_x000d__x000a_Programs=co 3" xfId="22052" xr:uid="{00000000-0005-0000-0000-00002A560000}"/>
    <cellStyle name="s]_x000d__x000a_spooler=yes_x000d__x000a_load=_x000d__x000a_Beep=yes_x000d__x000a_NullPort=None_x000d__x000a_BorderWidth=3_x000d__x000a_CursorBlinkRate=1200_x000d__x000a_DoubleClickSpeed=452_x000d__x000a_Programs=co 3 10" xfId="22053" xr:uid="{00000000-0005-0000-0000-00002B560000}"/>
    <cellStyle name="s]_x000d__x000a_spooler=yes_x000d__x000a_load=_x000d__x000a_Beep=yes_x000d__x000a_NullPort=None_x000d__x000a_BorderWidth=3_x000d__x000a_CursorBlinkRate=1200_x000d__x000a_DoubleClickSpeed=452_x000d__x000a_Programs=co 3 11" xfId="22054" xr:uid="{00000000-0005-0000-0000-00002C560000}"/>
    <cellStyle name="s]_x000d__x000a_spooler=yes_x000d__x000a_load=_x000d__x000a_Beep=yes_x000d__x000a_NullPort=None_x000d__x000a_BorderWidth=3_x000d__x000a_CursorBlinkRate=1200_x000d__x000a_DoubleClickSpeed=452_x000d__x000a_Programs=co 3 12" xfId="22055" xr:uid="{00000000-0005-0000-0000-00002D560000}"/>
    <cellStyle name="s]_x000d__x000a_spooler=yes_x000d__x000a_load=_x000d__x000a_Beep=yes_x000d__x000a_NullPort=None_x000d__x000a_BorderWidth=3_x000d__x000a_CursorBlinkRate=1200_x000d__x000a_DoubleClickSpeed=452_x000d__x000a_Programs=co 3 13" xfId="22056" xr:uid="{00000000-0005-0000-0000-00002E560000}"/>
    <cellStyle name="s]_x000d__x000a_spooler=yes_x000d__x000a_load=_x000d__x000a_Beep=yes_x000d__x000a_NullPort=None_x000d__x000a_BorderWidth=3_x000d__x000a_CursorBlinkRate=1200_x000d__x000a_DoubleClickSpeed=452_x000d__x000a_Programs=co 3 14" xfId="22057" xr:uid="{00000000-0005-0000-0000-00002F560000}"/>
    <cellStyle name="s]_x000d__x000a_spooler=yes_x000d__x000a_load=_x000d__x000a_Beep=yes_x000d__x000a_NullPort=None_x000d__x000a_BorderWidth=3_x000d__x000a_CursorBlinkRate=1200_x000d__x000a_DoubleClickSpeed=452_x000d__x000a_Programs=co 3 15" xfId="22058" xr:uid="{00000000-0005-0000-0000-000030560000}"/>
    <cellStyle name="s]_x000d__x000a_spooler=yes_x000d__x000a_load=_x000d__x000a_Beep=yes_x000d__x000a_NullPort=None_x000d__x000a_BorderWidth=3_x000d__x000a_CursorBlinkRate=1200_x000d__x000a_DoubleClickSpeed=452_x000d__x000a_Programs=co 3 16" xfId="22059" xr:uid="{00000000-0005-0000-0000-000031560000}"/>
    <cellStyle name="s]_x000d__x000a_spooler=yes_x000d__x000a_load=_x000d__x000a_Beep=yes_x000d__x000a_NullPort=None_x000d__x000a_BorderWidth=3_x000d__x000a_CursorBlinkRate=1200_x000d__x000a_DoubleClickSpeed=452_x000d__x000a_Programs=co 3 17" xfId="22060" xr:uid="{00000000-0005-0000-0000-000032560000}"/>
    <cellStyle name="s]_x000d__x000a_spooler=yes_x000d__x000a_load=_x000d__x000a_Beep=yes_x000d__x000a_NullPort=None_x000d__x000a_BorderWidth=3_x000d__x000a_CursorBlinkRate=1200_x000d__x000a_DoubleClickSpeed=452_x000d__x000a_Programs=co 3 18" xfId="22061" xr:uid="{00000000-0005-0000-0000-000033560000}"/>
    <cellStyle name="s]_x000d__x000a_spooler=yes_x000d__x000a_load=_x000d__x000a_Beep=yes_x000d__x000a_NullPort=None_x000d__x000a_BorderWidth=3_x000d__x000a_CursorBlinkRate=1200_x000d__x000a_DoubleClickSpeed=452_x000d__x000a_Programs=co 3 2" xfId="22062" xr:uid="{00000000-0005-0000-0000-000034560000}"/>
    <cellStyle name="s]_x000d__x000a_spooler=yes_x000d__x000a_load=_x000d__x000a_Beep=yes_x000d__x000a_NullPort=None_x000d__x000a_BorderWidth=3_x000d__x000a_CursorBlinkRate=1200_x000d__x000a_DoubleClickSpeed=452_x000d__x000a_Programs=co 3 3" xfId="22063" xr:uid="{00000000-0005-0000-0000-000035560000}"/>
    <cellStyle name="s]_x000d__x000a_spooler=yes_x000d__x000a_load=_x000d__x000a_Beep=yes_x000d__x000a_NullPort=None_x000d__x000a_BorderWidth=3_x000d__x000a_CursorBlinkRate=1200_x000d__x000a_DoubleClickSpeed=452_x000d__x000a_Programs=co 3 4" xfId="22064" xr:uid="{00000000-0005-0000-0000-000036560000}"/>
    <cellStyle name="s]_x000d__x000a_spooler=yes_x000d__x000a_load=_x000d__x000a_Beep=yes_x000d__x000a_NullPort=None_x000d__x000a_BorderWidth=3_x000d__x000a_CursorBlinkRate=1200_x000d__x000a_DoubleClickSpeed=452_x000d__x000a_Programs=co 3 5" xfId="22065" xr:uid="{00000000-0005-0000-0000-000037560000}"/>
    <cellStyle name="s]_x000d__x000a_spooler=yes_x000d__x000a_load=_x000d__x000a_Beep=yes_x000d__x000a_NullPort=None_x000d__x000a_BorderWidth=3_x000d__x000a_CursorBlinkRate=1200_x000d__x000a_DoubleClickSpeed=452_x000d__x000a_Programs=co 3 6" xfId="22066" xr:uid="{00000000-0005-0000-0000-000038560000}"/>
    <cellStyle name="s]_x000d__x000a_spooler=yes_x000d__x000a_load=_x000d__x000a_Beep=yes_x000d__x000a_NullPort=None_x000d__x000a_BorderWidth=3_x000d__x000a_CursorBlinkRate=1200_x000d__x000a_DoubleClickSpeed=452_x000d__x000a_Programs=co 3 7" xfId="22067" xr:uid="{00000000-0005-0000-0000-000039560000}"/>
    <cellStyle name="s]_x000d__x000a_spooler=yes_x000d__x000a_load=_x000d__x000a_Beep=yes_x000d__x000a_NullPort=None_x000d__x000a_BorderWidth=3_x000d__x000a_CursorBlinkRate=1200_x000d__x000a_DoubleClickSpeed=452_x000d__x000a_Programs=co 3 8" xfId="22068" xr:uid="{00000000-0005-0000-0000-00003A560000}"/>
    <cellStyle name="s]_x000d__x000a_spooler=yes_x000d__x000a_load=_x000d__x000a_Beep=yes_x000d__x000a_NullPort=None_x000d__x000a_BorderWidth=3_x000d__x000a_CursorBlinkRate=1200_x000d__x000a_DoubleClickSpeed=452_x000d__x000a_Programs=co 3 9" xfId="22069" xr:uid="{00000000-0005-0000-0000-00003B560000}"/>
    <cellStyle name="s]_x000d__x000a_spooler=yes_x000d__x000a_load=_x000d__x000a_Beep=yes_x000d__x000a_NullPort=None_x000d__x000a_BorderWidth=3_x000d__x000a_CursorBlinkRate=1200_x000d__x000a_DoubleClickSpeed=452_x000d__x000a_Programs=co 4" xfId="22070" xr:uid="{00000000-0005-0000-0000-00003C560000}"/>
    <cellStyle name="s]_x000d__x000a_spooler=yes_x000d__x000a_load=_x000d__x000a_Beep=yes_x000d__x000a_NullPort=None_x000d__x000a_BorderWidth=3_x000d__x000a_CursorBlinkRate=1200_x000d__x000a_DoubleClickSpeed=452_x000d__x000a_Programs=co 4 10" xfId="22071" xr:uid="{00000000-0005-0000-0000-00003D560000}"/>
    <cellStyle name="s]_x000d__x000a_spooler=yes_x000d__x000a_load=_x000d__x000a_Beep=yes_x000d__x000a_NullPort=None_x000d__x000a_BorderWidth=3_x000d__x000a_CursorBlinkRate=1200_x000d__x000a_DoubleClickSpeed=452_x000d__x000a_Programs=co 4 11" xfId="22072" xr:uid="{00000000-0005-0000-0000-00003E560000}"/>
    <cellStyle name="s]_x000d__x000a_spooler=yes_x000d__x000a_load=_x000d__x000a_Beep=yes_x000d__x000a_NullPort=None_x000d__x000a_BorderWidth=3_x000d__x000a_CursorBlinkRate=1200_x000d__x000a_DoubleClickSpeed=452_x000d__x000a_Programs=co 4 12" xfId="22073" xr:uid="{00000000-0005-0000-0000-00003F560000}"/>
    <cellStyle name="s]_x000d__x000a_spooler=yes_x000d__x000a_load=_x000d__x000a_Beep=yes_x000d__x000a_NullPort=None_x000d__x000a_BorderWidth=3_x000d__x000a_CursorBlinkRate=1200_x000d__x000a_DoubleClickSpeed=452_x000d__x000a_Programs=co 4 13" xfId="22074" xr:uid="{00000000-0005-0000-0000-000040560000}"/>
    <cellStyle name="s]_x000d__x000a_spooler=yes_x000d__x000a_load=_x000d__x000a_Beep=yes_x000d__x000a_NullPort=None_x000d__x000a_BorderWidth=3_x000d__x000a_CursorBlinkRate=1200_x000d__x000a_DoubleClickSpeed=452_x000d__x000a_Programs=co 4 14" xfId="22075" xr:uid="{00000000-0005-0000-0000-000041560000}"/>
    <cellStyle name="s]_x000d__x000a_spooler=yes_x000d__x000a_load=_x000d__x000a_Beep=yes_x000d__x000a_NullPort=None_x000d__x000a_BorderWidth=3_x000d__x000a_CursorBlinkRate=1200_x000d__x000a_DoubleClickSpeed=452_x000d__x000a_Programs=co 4 15" xfId="22076" xr:uid="{00000000-0005-0000-0000-000042560000}"/>
    <cellStyle name="s]_x000d__x000a_spooler=yes_x000d__x000a_load=_x000d__x000a_Beep=yes_x000d__x000a_NullPort=None_x000d__x000a_BorderWidth=3_x000d__x000a_CursorBlinkRate=1200_x000d__x000a_DoubleClickSpeed=452_x000d__x000a_Programs=co 4 16" xfId="22077" xr:uid="{00000000-0005-0000-0000-000043560000}"/>
    <cellStyle name="s]_x000d__x000a_spooler=yes_x000d__x000a_load=_x000d__x000a_Beep=yes_x000d__x000a_NullPort=None_x000d__x000a_BorderWidth=3_x000d__x000a_CursorBlinkRate=1200_x000d__x000a_DoubleClickSpeed=452_x000d__x000a_Programs=co 4 17" xfId="22078" xr:uid="{00000000-0005-0000-0000-000044560000}"/>
    <cellStyle name="s]_x000d__x000a_spooler=yes_x000d__x000a_load=_x000d__x000a_Beep=yes_x000d__x000a_NullPort=None_x000d__x000a_BorderWidth=3_x000d__x000a_CursorBlinkRate=1200_x000d__x000a_DoubleClickSpeed=452_x000d__x000a_Programs=co 4 18" xfId="22079" xr:uid="{00000000-0005-0000-0000-000045560000}"/>
    <cellStyle name="s]_x000d__x000a_spooler=yes_x000d__x000a_load=_x000d__x000a_Beep=yes_x000d__x000a_NullPort=None_x000d__x000a_BorderWidth=3_x000d__x000a_CursorBlinkRate=1200_x000d__x000a_DoubleClickSpeed=452_x000d__x000a_Programs=co 4 2" xfId="22080" xr:uid="{00000000-0005-0000-0000-000046560000}"/>
    <cellStyle name="s]_x000d__x000a_spooler=yes_x000d__x000a_load=_x000d__x000a_Beep=yes_x000d__x000a_NullPort=None_x000d__x000a_BorderWidth=3_x000d__x000a_CursorBlinkRate=1200_x000d__x000a_DoubleClickSpeed=452_x000d__x000a_Programs=co 4 3" xfId="22081" xr:uid="{00000000-0005-0000-0000-000047560000}"/>
    <cellStyle name="s]_x000d__x000a_spooler=yes_x000d__x000a_load=_x000d__x000a_Beep=yes_x000d__x000a_NullPort=None_x000d__x000a_BorderWidth=3_x000d__x000a_CursorBlinkRate=1200_x000d__x000a_DoubleClickSpeed=452_x000d__x000a_Programs=co 4 4" xfId="22082" xr:uid="{00000000-0005-0000-0000-000048560000}"/>
    <cellStyle name="s]_x000d__x000a_spooler=yes_x000d__x000a_load=_x000d__x000a_Beep=yes_x000d__x000a_NullPort=None_x000d__x000a_BorderWidth=3_x000d__x000a_CursorBlinkRate=1200_x000d__x000a_DoubleClickSpeed=452_x000d__x000a_Programs=co 4 5" xfId="22083" xr:uid="{00000000-0005-0000-0000-000049560000}"/>
    <cellStyle name="s]_x000d__x000a_spooler=yes_x000d__x000a_load=_x000d__x000a_Beep=yes_x000d__x000a_NullPort=None_x000d__x000a_BorderWidth=3_x000d__x000a_CursorBlinkRate=1200_x000d__x000a_DoubleClickSpeed=452_x000d__x000a_Programs=co 4 6" xfId="22084" xr:uid="{00000000-0005-0000-0000-00004A560000}"/>
    <cellStyle name="s]_x000d__x000a_spooler=yes_x000d__x000a_load=_x000d__x000a_Beep=yes_x000d__x000a_NullPort=None_x000d__x000a_BorderWidth=3_x000d__x000a_CursorBlinkRate=1200_x000d__x000a_DoubleClickSpeed=452_x000d__x000a_Programs=co 4 7" xfId="22085" xr:uid="{00000000-0005-0000-0000-00004B560000}"/>
    <cellStyle name="s]_x000d__x000a_spooler=yes_x000d__x000a_load=_x000d__x000a_Beep=yes_x000d__x000a_NullPort=None_x000d__x000a_BorderWidth=3_x000d__x000a_CursorBlinkRate=1200_x000d__x000a_DoubleClickSpeed=452_x000d__x000a_Programs=co 4 8" xfId="22086" xr:uid="{00000000-0005-0000-0000-00004C560000}"/>
    <cellStyle name="s]_x000d__x000a_spooler=yes_x000d__x000a_load=_x000d__x000a_Beep=yes_x000d__x000a_NullPort=None_x000d__x000a_BorderWidth=3_x000d__x000a_CursorBlinkRate=1200_x000d__x000a_DoubleClickSpeed=452_x000d__x000a_Programs=co 4 9" xfId="22087" xr:uid="{00000000-0005-0000-0000-00004D560000}"/>
    <cellStyle name="s]_x000d__x000a_spooler=yes_x000d__x000a_load=_x000d__x000a_Beep=yes_x000d__x000a_NullPort=None_x000d__x000a_BorderWidth=3_x000d__x000a_CursorBlinkRate=1200_x000d__x000a_DoubleClickSpeed=452_x000d__x000a_Programs=co 5" xfId="22088" xr:uid="{00000000-0005-0000-0000-00004E560000}"/>
    <cellStyle name="s]_x000d__x000a_spooler=yes_x000d__x000a_load=_x000d__x000a_Beep=yes_x000d__x000a_NullPort=None_x000d__x000a_BorderWidth=3_x000d__x000a_CursorBlinkRate=1200_x000d__x000a_DoubleClickSpeed=452_x000d__x000a_Programs=co 5 10" xfId="22089" xr:uid="{00000000-0005-0000-0000-00004F560000}"/>
    <cellStyle name="s]_x000d__x000a_spooler=yes_x000d__x000a_load=_x000d__x000a_Beep=yes_x000d__x000a_NullPort=None_x000d__x000a_BorderWidth=3_x000d__x000a_CursorBlinkRate=1200_x000d__x000a_DoubleClickSpeed=452_x000d__x000a_Programs=co 5 11" xfId="22090" xr:uid="{00000000-0005-0000-0000-000050560000}"/>
    <cellStyle name="s]_x000d__x000a_spooler=yes_x000d__x000a_load=_x000d__x000a_Beep=yes_x000d__x000a_NullPort=None_x000d__x000a_BorderWidth=3_x000d__x000a_CursorBlinkRate=1200_x000d__x000a_DoubleClickSpeed=452_x000d__x000a_Programs=co 5 12" xfId="22091" xr:uid="{00000000-0005-0000-0000-000051560000}"/>
    <cellStyle name="s]_x000d__x000a_spooler=yes_x000d__x000a_load=_x000d__x000a_Beep=yes_x000d__x000a_NullPort=None_x000d__x000a_BorderWidth=3_x000d__x000a_CursorBlinkRate=1200_x000d__x000a_DoubleClickSpeed=452_x000d__x000a_Programs=co 5 13" xfId="22092" xr:uid="{00000000-0005-0000-0000-000052560000}"/>
    <cellStyle name="s]_x000d__x000a_spooler=yes_x000d__x000a_load=_x000d__x000a_Beep=yes_x000d__x000a_NullPort=None_x000d__x000a_BorderWidth=3_x000d__x000a_CursorBlinkRate=1200_x000d__x000a_DoubleClickSpeed=452_x000d__x000a_Programs=co 5 14" xfId="22093" xr:uid="{00000000-0005-0000-0000-000053560000}"/>
    <cellStyle name="s]_x000d__x000a_spooler=yes_x000d__x000a_load=_x000d__x000a_Beep=yes_x000d__x000a_NullPort=None_x000d__x000a_BorderWidth=3_x000d__x000a_CursorBlinkRate=1200_x000d__x000a_DoubleClickSpeed=452_x000d__x000a_Programs=co 5 15" xfId="22094" xr:uid="{00000000-0005-0000-0000-000054560000}"/>
    <cellStyle name="s]_x000d__x000a_spooler=yes_x000d__x000a_load=_x000d__x000a_Beep=yes_x000d__x000a_NullPort=None_x000d__x000a_BorderWidth=3_x000d__x000a_CursorBlinkRate=1200_x000d__x000a_DoubleClickSpeed=452_x000d__x000a_Programs=co 5 16" xfId="22095" xr:uid="{00000000-0005-0000-0000-000055560000}"/>
    <cellStyle name="s]_x000d__x000a_spooler=yes_x000d__x000a_load=_x000d__x000a_Beep=yes_x000d__x000a_NullPort=None_x000d__x000a_BorderWidth=3_x000d__x000a_CursorBlinkRate=1200_x000d__x000a_DoubleClickSpeed=452_x000d__x000a_Programs=co 5 17" xfId="22096" xr:uid="{00000000-0005-0000-0000-000056560000}"/>
    <cellStyle name="s]_x000d__x000a_spooler=yes_x000d__x000a_load=_x000d__x000a_Beep=yes_x000d__x000a_NullPort=None_x000d__x000a_BorderWidth=3_x000d__x000a_CursorBlinkRate=1200_x000d__x000a_DoubleClickSpeed=452_x000d__x000a_Programs=co 5 18" xfId="22097" xr:uid="{00000000-0005-0000-0000-000057560000}"/>
    <cellStyle name="s]_x000d__x000a_spooler=yes_x000d__x000a_load=_x000d__x000a_Beep=yes_x000d__x000a_NullPort=None_x000d__x000a_BorderWidth=3_x000d__x000a_CursorBlinkRate=1200_x000d__x000a_DoubleClickSpeed=452_x000d__x000a_Programs=co 5 2" xfId="22098" xr:uid="{00000000-0005-0000-0000-000058560000}"/>
    <cellStyle name="s]_x000d__x000a_spooler=yes_x000d__x000a_load=_x000d__x000a_Beep=yes_x000d__x000a_NullPort=None_x000d__x000a_BorderWidth=3_x000d__x000a_CursorBlinkRate=1200_x000d__x000a_DoubleClickSpeed=452_x000d__x000a_Programs=co 5 3" xfId="22099" xr:uid="{00000000-0005-0000-0000-000059560000}"/>
    <cellStyle name="s]_x000d__x000a_spooler=yes_x000d__x000a_load=_x000d__x000a_Beep=yes_x000d__x000a_NullPort=None_x000d__x000a_BorderWidth=3_x000d__x000a_CursorBlinkRate=1200_x000d__x000a_DoubleClickSpeed=452_x000d__x000a_Programs=co 5 4" xfId="22100" xr:uid="{00000000-0005-0000-0000-00005A560000}"/>
    <cellStyle name="s]_x000d__x000a_spooler=yes_x000d__x000a_load=_x000d__x000a_Beep=yes_x000d__x000a_NullPort=None_x000d__x000a_BorderWidth=3_x000d__x000a_CursorBlinkRate=1200_x000d__x000a_DoubleClickSpeed=452_x000d__x000a_Programs=co 5 5" xfId="22101" xr:uid="{00000000-0005-0000-0000-00005B560000}"/>
    <cellStyle name="s]_x000d__x000a_spooler=yes_x000d__x000a_load=_x000d__x000a_Beep=yes_x000d__x000a_NullPort=None_x000d__x000a_BorderWidth=3_x000d__x000a_CursorBlinkRate=1200_x000d__x000a_DoubleClickSpeed=452_x000d__x000a_Programs=co 5 6" xfId="22102" xr:uid="{00000000-0005-0000-0000-00005C560000}"/>
    <cellStyle name="s]_x000d__x000a_spooler=yes_x000d__x000a_load=_x000d__x000a_Beep=yes_x000d__x000a_NullPort=None_x000d__x000a_BorderWidth=3_x000d__x000a_CursorBlinkRate=1200_x000d__x000a_DoubleClickSpeed=452_x000d__x000a_Programs=co 5 7" xfId="22103" xr:uid="{00000000-0005-0000-0000-00005D560000}"/>
    <cellStyle name="s]_x000d__x000a_spooler=yes_x000d__x000a_load=_x000d__x000a_Beep=yes_x000d__x000a_NullPort=None_x000d__x000a_BorderWidth=3_x000d__x000a_CursorBlinkRate=1200_x000d__x000a_DoubleClickSpeed=452_x000d__x000a_Programs=co 5 8" xfId="22104" xr:uid="{00000000-0005-0000-0000-00005E560000}"/>
    <cellStyle name="s]_x000d__x000a_spooler=yes_x000d__x000a_load=_x000d__x000a_Beep=yes_x000d__x000a_NullPort=None_x000d__x000a_BorderWidth=3_x000d__x000a_CursorBlinkRate=1200_x000d__x000a_DoubleClickSpeed=452_x000d__x000a_Programs=co 5 9" xfId="22105" xr:uid="{00000000-0005-0000-0000-00005F560000}"/>
    <cellStyle name="s]_x000d__x000a_spooler=yes_x000d__x000a_load=_x000d__x000a_Beep=yes_x000d__x000a_NullPort=None_x000d__x000a_BorderWidth=3_x000d__x000a_CursorBlinkRate=1200_x000d__x000a_DoubleClickSpeed=452_x000d__x000a_Programs=co 6" xfId="22106" xr:uid="{00000000-0005-0000-0000-000060560000}"/>
    <cellStyle name="s]_x000d__x000a_spooler=yes_x000d__x000a_load=_x000d__x000a_Beep=yes_x000d__x000a_NullPort=None_x000d__x000a_BorderWidth=3_x000d__x000a_CursorBlinkRate=1200_x000d__x000a_DoubleClickSpeed=452_x000d__x000a_Programs=co 6 10" xfId="22107" xr:uid="{00000000-0005-0000-0000-000061560000}"/>
    <cellStyle name="s]_x000d__x000a_spooler=yes_x000d__x000a_load=_x000d__x000a_Beep=yes_x000d__x000a_NullPort=None_x000d__x000a_BorderWidth=3_x000d__x000a_CursorBlinkRate=1200_x000d__x000a_DoubleClickSpeed=452_x000d__x000a_Programs=co 6 11" xfId="22108" xr:uid="{00000000-0005-0000-0000-000062560000}"/>
    <cellStyle name="s]_x000d__x000a_spooler=yes_x000d__x000a_load=_x000d__x000a_Beep=yes_x000d__x000a_NullPort=None_x000d__x000a_BorderWidth=3_x000d__x000a_CursorBlinkRate=1200_x000d__x000a_DoubleClickSpeed=452_x000d__x000a_Programs=co 6 12" xfId="22109" xr:uid="{00000000-0005-0000-0000-000063560000}"/>
    <cellStyle name="s]_x000d__x000a_spooler=yes_x000d__x000a_load=_x000d__x000a_Beep=yes_x000d__x000a_NullPort=None_x000d__x000a_BorderWidth=3_x000d__x000a_CursorBlinkRate=1200_x000d__x000a_DoubleClickSpeed=452_x000d__x000a_Programs=co 6 13" xfId="22110" xr:uid="{00000000-0005-0000-0000-000064560000}"/>
    <cellStyle name="s]_x000d__x000a_spooler=yes_x000d__x000a_load=_x000d__x000a_Beep=yes_x000d__x000a_NullPort=None_x000d__x000a_BorderWidth=3_x000d__x000a_CursorBlinkRate=1200_x000d__x000a_DoubleClickSpeed=452_x000d__x000a_Programs=co 6 14" xfId="22111" xr:uid="{00000000-0005-0000-0000-000065560000}"/>
    <cellStyle name="s]_x000d__x000a_spooler=yes_x000d__x000a_load=_x000d__x000a_Beep=yes_x000d__x000a_NullPort=None_x000d__x000a_BorderWidth=3_x000d__x000a_CursorBlinkRate=1200_x000d__x000a_DoubleClickSpeed=452_x000d__x000a_Programs=co 6 15" xfId="22112" xr:uid="{00000000-0005-0000-0000-000066560000}"/>
    <cellStyle name="s]_x000d__x000a_spooler=yes_x000d__x000a_load=_x000d__x000a_Beep=yes_x000d__x000a_NullPort=None_x000d__x000a_BorderWidth=3_x000d__x000a_CursorBlinkRate=1200_x000d__x000a_DoubleClickSpeed=452_x000d__x000a_Programs=co 6 16" xfId="22113" xr:uid="{00000000-0005-0000-0000-000067560000}"/>
    <cellStyle name="s]_x000d__x000a_spooler=yes_x000d__x000a_load=_x000d__x000a_Beep=yes_x000d__x000a_NullPort=None_x000d__x000a_BorderWidth=3_x000d__x000a_CursorBlinkRate=1200_x000d__x000a_DoubleClickSpeed=452_x000d__x000a_Programs=co 6 17" xfId="22114" xr:uid="{00000000-0005-0000-0000-000068560000}"/>
    <cellStyle name="s]_x000d__x000a_spooler=yes_x000d__x000a_load=_x000d__x000a_Beep=yes_x000d__x000a_NullPort=None_x000d__x000a_BorderWidth=3_x000d__x000a_CursorBlinkRate=1200_x000d__x000a_DoubleClickSpeed=452_x000d__x000a_Programs=co 6 18" xfId="22115" xr:uid="{00000000-0005-0000-0000-000069560000}"/>
    <cellStyle name="s]_x000d__x000a_spooler=yes_x000d__x000a_load=_x000d__x000a_Beep=yes_x000d__x000a_NullPort=None_x000d__x000a_BorderWidth=3_x000d__x000a_CursorBlinkRate=1200_x000d__x000a_DoubleClickSpeed=452_x000d__x000a_Programs=co 6 2" xfId="22116" xr:uid="{00000000-0005-0000-0000-00006A560000}"/>
    <cellStyle name="s]_x000d__x000a_spooler=yes_x000d__x000a_load=_x000d__x000a_Beep=yes_x000d__x000a_NullPort=None_x000d__x000a_BorderWidth=3_x000d__x000a_CursorBlinkRate=1200_x000d__x000a_DoubleClickSpeed=452_x000d__x000a_Programs=co 6 3" xfId="22117" xr:uid="{00000000-0005-0000-0000-00006B560000}"/>
    <cellStyle name="s]_x000d__x000a_spooler=yes_x000d__x000a_load=_x000d__x000a_Beep=yes_x000d__x000a_NullPort=None_x000d__x000a_BorderWidth=3_x000d__x000a_CursorBlinkRate=1200_x000d__x000a_DoubleClickSpeed=452_x000d__x000a_Programs=co 6 4" xfId="22118" xr:uid="{00000000-0005-0000-0000-00006C560000}"/>
    <cellStyle name="s]_x000d__x000a_spooler=yes_x000d__x000a_load=_x000d__x000a_Beep=yes_x000d__x000a_NullPort=None_x000d__x000a_BorderWidth=3_x000d__x000a_CursorBlinkRate=1200_x000d__x000a_DoubleClickSpeed=452_x000d__x000a_Programs=co 6 5" xfId="22119" xr:uid="{00000000-0005-0000-0000-00006D560000}"/>
    <cellStyle name="s]_x000d__x000a_spooler=yes_x000d__x000a_load=_x000d__x000a_Beep=yes_x000d__x000a_NullPort=None_x000d__x000a_BorderWidth=3_x000d__x000a_CursorBlinkRate=1200_x000d__x000a_DoubleClickSpeed=452_x000d__x000a_Programs=co 6 6" xfId="22120" xr:uid="{00000000-0005-0000-0000-00006E560000}"/>
    <cellStyle name="s]_x000d__x000a_spooler=yes_x000d__x000a_load=_x000d__x000a_Beep=yes_x000d__x000a_NullPort=None_x000d__x000a_BorderWidth=3_x000d__x000a_CursorBlinkRate=1200_x000d__x000a_DoubleClickSpeed=452_x000d__x000a_Programs=co 6 7" xfId="22121" xr:uid="{00000000-0005-0000-0000-00006F560000}"/>
    <cellStyle name="s]_x000d__x000a_spooler=yes_x000d__x000a_load=_x000d__x000a_Beep=yes_x000d__x000a_NullPort=None_x000d__x000a_BorderWidth=3_x000d__x000a_CursorBlinkRate=1200_x000d__x000a_DoubleClickSpeed=452_x000d__x000a_Programs=co 6 8" xfId="22122" xr:uid="{00000000-0005-0000-0000-000070560000}"/>
    <cellStyle name="s]_x000d__x000a_spooler=yes_x000d__x000a_load=_x000d__x000a_Beep=yes_x000d__x000a_NullPort=None_x000d__x000a_BorderWidth=3_x000d__x000a_CursorBlinkRate=1200_x000d__x000a_DoubleClickSpeed=452_x000d__x000a_Programs=co 6 9" xfId="22123" xr:uid="{00000000-0005-0000-0000-000071560000}"/>
    <cellStyle name="s]_x000d__x000a_spooler=yes_x000d__x000a_load=_x000d__x000a_Beep=yes_x000d__x000a_NullPort=None_x000d__x000a_BorderWidth=3_x000d__x000a_CursorBlinkRate=1200_x000d__x000a_DoubleClickSpeed=452_x000d__x000a_Programs=co 7" xfId="22124" xr:uid="{00000000-0005-0000-0000-000072560000}"/>
    <cellStyle name="s]_x000d__x000a_spooler=yes_x000d__x000a_load=_x000d__x000a_Beep=yes_x000d__x000a_NullPort=None_x000d__x000a_BorderWidth=3_x000d__x000a_CursorBlinkRate=1200_x000d__x000a_DoubleClickSpeed=452_x000d__x000a_Programs=co 7 10" xfId="22125" xr:uid="{00000000-0005-0000-0000-000073560000}"/>
    <cellStyle name="s]_x000d__x000a_spooler=yes_x000d__x000a_load=_x000d__x000a_Beep=yes_x000d__x000a_NullPort=None_x000d__x000a_BorderWidth=3_x000d__x000a_CursorBlinkRate=1200_x000d__x000a_DoubleClickSpeed=452_x000d__x000a_Programs=co 7 11" xfId="22126" xr:uid="{00000000-0005-0000-0000-000074560000}"/>
    <cellStyle name="s]_x000d__x000a_spooler=yes_x000d__x000a_load=_x000d__x000a_Beep=yes_x000d__x000a_NullPort=None_x000d__x000a_BorderWidth=3_x000d__x000a_CursorBlinkRate=1200_x000d__x000a_DoubleClickSpeed=452_x000d__x000a_Programs=co 7 12" xfId="22127" xr:uid="{00000000-0005-0000-0000-000075560000}"/>
    <cellStyle name="s]_x000d__x000a_spooler=yes_x000d__x000a_load=_x000d__x000a_Beep=yes_x000d__x000a_NullPort=None_x000d__x000a_BorderWidth=3_x000d__x000a_CursorBlinkRate=1200_x000d__x000a_DoubleClickSpeed=452_x000d__x000a_Programs=co 7 13" xfId="22128" xr:uid="{00000000-0005-0000-0000-000076560000}"/>
    <cellStyle name="s]_x000d__x000a_spooler=yes_x000d__x000a_load=_x000d__x000a_Beep=yes_x000d__x000a_NullPort=None_x000d__x000a_BorderWidth=3_x000d__x000a_CursorBlinkRate=1200_x000d__x000a_DoubleClickSpeed=452_x000d__x000a_Programs=co 7 14" xfId="22129" xr:uid="{00000000-0005-0000-0000-000077560000}"/>
    <cellStyle name="s]_x000d__x000a_spooler=yes_x000d__x000a_load=_x000d__x000a_Beep=yes_x000d__x000a_NullPort=None_x000d__x000a_BorderWidth=3_x000d__x000a_CursorBlinkRate=1200_x000d__x000a_DoubleClickSpeed=452_x000d__x000a_Programs=co 7 15" xfId="22130" xr:uid="{00000000-0005-0000-0000-000078560000}"/>
    <cellStyle name="s]_x000d__x000a_spooler=yes_x000d__x000a_load=_x000d__x000a_Beep=yes_x000d__x000a_NullPort=None_x000d__x000a_BorderWidth=3_x000d__x000a_CursorBlinkRate=1200_x000d__x000a_DoubleClickSpeed=452_x000d__x000a_Programs=co 7 16" xfId="22131" xr:uid="{00000000-0005-0000-0000-000079560000}"/>
    <cellStyle name="s]_x000d__x000a_spooler=yes_x000d__x000a_load=_x000d__x000a_Beep=yes_x000d__x000a_NullPort=None_x000d__x000a_BorderWidth=3_x000d__x000a_CursorBlinkRate=1200_x000d__x000a_DoubleClickSpeed=452_x000d__x000a_Programs=co 7 17" xfId="22132" xr:uid="{00000000-0005-0000-0000-00007A560000}"/>
    <cellStyle name="s]_x000d__x000a_spooler=yes_x000d__x000a_load=_x000d__x000a_Beep=yes_x000d__x000a_NullPort=None_x000d__x000a_BorderWidth=3_x000d__x000a_CursorBlinkRate=1200_x000d__x000a_DoubleClickSpeed=452_x000d__x000a_Programs=co 7 18" xfId="22133" xr:uid="{00000000-0005-0000-0000-00007B560000}"/>
    <cellStyle name="s]_x000d__x000a_spooler=yes_x000d__x000a_load=_x000d__x000a_Beep=yes_x000d__x000a_NullPort=None_x000d__x000a_BorderWidth=3_x000d__x000a_CursorBlinkRate=1200_x000d__x000a_DoubleClickSpeed=452_x000d__x000a_Programs=co 7 2" xfId="22134" xr:uid="{00000000-0005-0000-0000-00007C560000}"/>
    <cellStyle name="s]_x000d__x000a_spooler=yes_x000d__x000a_load=_x000d__x000a_Beep=yes_x000d__x000a_NullPort=None_x000d__x000a_BorderWidth=3_x000d__x000a_CursorBlinkRate=1200_x000d__x000a_DoubleClickSpeed=452_x000d__x000a_Programs=co 7 3" xfId="22135" xr:uid="{00000000-0005-0000-0000-00007D560000}"/>
    <cellStyle name="s]_x000d__x000a_spooler=yes_x000d__x000a_load=_x000d__x000a_Beep=yes_x000d__x000a_NullPort=None_x000d__x000a_BorderWidth=3_x000d__x000a_CursorBlinkRate=1200_x000d__x000a_DoubleClickSpeed=452_x000d__x000a_Programs=co 7 4" xfId="22136" xr:uid="{00000000-0005-0000-0000-00007E560000}"/>
    <cellStyle name="s]_x000d__x000a_spooler=yes_x000d__x000a_load=_x000d__x000a_Beep=yes_x000d__x000a_NullPort=None_x000d__x000a_BorderWidth=3_x000d__x000a_CursorBlinkRate=1200_x000d__x000a_DoubleClickSpeed=452_x000d__x000a_Programs=co 7 5" xfId="22137" xr:uid="{00000000-0005-0000-0000-00007F560000}"/>
    <cellStyle name="s]_x000d__x000a_spooler=yes_x000d__x000a_load=_x000d__x000a_Beep=yes_x000d__x000a_NullPort=None_x000d__x000a_BorderWidth=3_x000d__x000a_CursorBlinkRate=1200_x000d__x000a_DoubleClickSpeed=452_x000d__x000a_Programs=co 7 6" xfId="22138" xr:uid="{00000000-0005-0000-0000-000080560000}"/>
    <cellStyle name="s]_x000d__x000a_spooler=yes_x000d__x000a_load=_x000d__x000a_Beep=yes_x000d__x000a_NullPort=None_x000d__x000a_BorderWidth=3_x000d__x000a_CursorBlinkRate=1200_x000d__x000a_DoubleClickSpeed=452_x000d__x000a_Programs=co 7 7" xfId="22139" xr:uid="{00000000-0005-0000-0000-000081560000}"/>
    <cellStyle name="s]_x000d__x000a_spooler=yes_x000d__x000a_load=_x000d__x000a_Beep=yes_x000d__x000a_NullPort=None_x000d__x000a_BorderWidth=3_x000d__x000a_CursorBlinkRate=1200_x000d__x000a_DoubleClickSpeed=452_x000d__x000a_Programs=co 7 8" xfId="22140" xr:uid="{00000000-0005-0000-0000-000082560000}"/>
    <cellStyle name="s]_x000d__x000a_spooler=yes_x000d__x000a_load=_x000d__x000a_Beep=yes_x000d__x000a_NullPort=None_x000d__x000a_BorderWidth=3_x000d__x000a_CursorBlinkRate=1200_x000d__x000a_DoubleClickSpeed=452_x000d__x000a_Programs=co 7 9" xfId="22141" xr:uid="{00000000-0005-0000-0000-000083560000}"/>
    <cellStyle name="s]_x000d__x000a_spooler=yes_x000d__x000a_load=_x000d__x000a_Beep=yes_x000d__x000a_NullPort=None_x000d__x000a_BorderWidth=3_x000d__x000a_CursorBlinkRate=1200_x000d__x000a_DoubleClickSpeed=452_x000d__x000a_Programs=co 8" xfId="22142" xr:uid="{00000000-0005-0000-0000-000084560000}"/>
    <cellStyle name="s]_x000d__x000a_spooler=yes_x000d__x000a_load=_x000d__x000a_Beep=yes_x000d__x000a_NullPort=None_x000d__x000a_BorderWidth=3_x000d__x000a_CursorBlinkRate=1200_x000d__x000a_DoubleClickSpeed=452_x000d__x000a_Programs=co 8 10" xfId="22143" xr:uid="{00000000-0005-0000-0000-000085560000}"/>
    <cellStyle name="s]_x000d__x000a_spooler=yes_x000d__x000a_load=_x000d__x000a_Beep=yes_x000d__x000a_NullPort=None_x000d__x000a_BorderWidth=3_x000d__x000a_CursorBlinkRate=1200_x000d__x000a_DoubleClickSpeed=452_x000d__x000a_Programs=co 8 11" xfId="22144" xr:uid="{00000000-0005-0000-0000-000086560000}"/>
    <cellStyle name="s]_x000d__x000a_spooler=yes_x000d__x000a_load=_x000d__x000a_Beep=yes_x000d__x000a_NullPort=None_x000d__x000a_BorderWidth=3_x000d__x000a_CursorBlinkRate=1200_x000d__x000a_DoubleClickSpeed=452_x000d__x000a_Programs=co 8 12" xfId="22145" xr:uid="{00000000-0005-0000-0000-000087560000}"/>
    <cellStyle name="s]_x000d__x000a_spooler=yes_x000d__x000a_load=_x000d__x000a_Beep=yes_x000d__x000a_NullPort=None_x000d__x000a_BorderWidth=3_x000d__x000a_CursorBlinkRate=1200_x000d__x000a_DoubleClickSpeed=452_x000d__x000a_Programs=co 8 13" xfId="22146" xr:uid="{00000000-0005-0000-0000-000088560000}"/>
    <cellStyle name="s]_x000d__x000a_spooler=yes_x000d__x000a_load=_x000d__x000a_Beep=yes_x000d__x000a_NullPort=None_x000d__x000a_BorderWidth=3_x000d__x000a_CursorBlinkRate=1200_x000d__x000a_DoubleClickSpeed=452_x000d__x000a_Programs=co 8 14" xfId="22147" xr:uid="{00000000-0005-0000-0000-000089560000}"/>
    <cellStyle name="s]_x000d__x000a_spooler=yes_x000d__x000a_load=_x000d__x000a_Beep=yes_x000d__x000a_NullPort=None_x000d__x000a_BorderWidth=3_x000d__x000a_CursorBlinkRate=1200_x000d__x000a_DoubleClickSpeed=452_x000d__x000a_Programs=co 8 15" xfId="22148" xr:uid="{00000000-0005-0000-0000-00008A560000}"/>
    <cellStyle name="s]_x000d__x000a_spooler=yes_x000d__x000a_load=_x000d__x000a_Beep=yes_x000d__x000a_NullPort=None_x000d__x000a_BorderWidth=3_x000d__x000a_CursorBlinkRate=1200_x000d__x000a_DoubleClickSpeed=452_x000d__x000a_Programs=co 8 16" xfId="22149" xr:uid="{00000000-0005-0000-0000-00008B560000}"/>
    <cellStyle name="s]_x000d__x000a_spooler=yes_x000d__x000a_load=_x000d__x000a_Beep=yes_x000d__x000a_NullPort=None_x000d__x000a_BorderWidth=3_x000d__x000a_CursorBlinkRate=1200_x000d__x000a_DoubleClickSpeed=452_x000d__x000a_Programs=co 8 17" xfId="22150" xr:uid="{00000000-0005-0000-0000-00008C560000}"/>
    <cellStyle name="s]_x000d__x000a_spooler=yes_x000d__x000a_load=_x000d__x000a_Beep=yes_x000d__x000a_NullPort=None_x000d__x000a_BorderWidth=3_x000d__x000a_CursorBlinkRate=1200_x000d__x000a_DoubleClickSpeed=452_x000d__x000a_Programs=co 8 18" xfId="22151" xr:uid="{00000000-0005-0000-0000-00008D560000}"/>
    <cellStyle name="s]_x000d__x000a_spooler=yes_x000d__x000a_load=_x000d__x000a_Beep=yes_x000d__x000a_NullPort=None_x000d__x000a_BorderWidth=3_x000d__x000a_CursorBlinkRate=1200_x000d__x000a_DoubleClickSpeed=452_x000d__x000a_Programs=co 8 2" xfId="22152" xr:uid="{00000000-0005-0000-0000-00008E560000}"/>
    <cellStyle name="s]_x000d__x000a_spooler=yes_x000d__x000a_load=_x000d__x000a_Beep=yes_x000d__x000a_NullPort=None_x000d__x000a_BorderWidth=3_x000d__x000a_CursorBlinkRate=1200_x000d__x000a_DoubleClickSpeed=452_x000d__x000a_Programs=co 8 3" xfId="22153" xr:uid="{00000000-0005-0000-0000-00008F560000}"/>
    <cellStyle name="s]_x000d__x000a_spooler=yes_x000d__x000a_load=_x000d__x000a_Beep=yes_x000d__x000a_NullPort=None_x000d__x000a_BorderWidth=3_x000d__x000a_CursorBlinkRate=1200_x000d__x000a_DoubleClickSpeed=452_x000d__x000a_Programs=co 8 4" xfId="22154" xr:uid="{00000000-0005-0000-0000-000090560000}"/>
    <cellStyle name="s]_x000d__x000a_spooler=yes_x000d__x000a_load=_x000d__x000a_Beep=yes_x000d__x000a_NullPort=None_x000d__x000a_BorderWidth=3_x000d__x000a_CursorBlinkRate=1200_x000d__x000a_DoubleClickSpeed=452_x000d__x000a_Programs=co 8 5" xfId="22155" xr:uid="{00000000-0005-0000-0000-000091560000}"/>
    <cellStyle name="s]_x000d__x000a_spooler=yes_x000d__x000a_load=_x000d__x000a_Beep=yes_x000d__x000a_NullPort=None_x000d__x000a_BorderWidth=3_x000d__x000a_CursorBlinkRate=1200_x000d__x000a_DoubleClickSpeed=452_x000d__x000a_Programs=co 8 6" xfId="22156" xr:uid="{00000000-0005-0000-0000-000092560000}"/>
    <cellStyle name="s]_x000d__x000a_spooler=yes_x000d__x000a_load=_x000d__x000a_Beep=yes_x000d__x000a_NullPort=None_x000d__x000a_BorderWidth=3_x000d__x000a_CursorBlinkRate=1200_x000d__x000a_DoubleClickSpeed=452_x000d__x000a_Programs=co 8 7" xfId="22157" xr:uid="{00000000-0005-0000-0000-000093560000}"/>
    <cellStyle name="s]_x000d__x000a_spooler=yes_x000d__x000a_load=_x000d__x000a_Beep=yes_x000d__x000a_NullPort=None_x000d__x000a_BorderWidth=3_x000d__x000a_CursorBlinkRate=1200_x000d__x000a_DoubleClickSpeed=452_x000d__x000a_Programs=co 8 8" xfId="22158" xr:uid="{00000000-0005-0000-0000-000094560000}"/>
    <cellStyle name="s]_x000d__x000a_spooler=yes_x000d__x000a_load=_x000d__x000a_Beep=yes_x000d__x000a_NullPort=None_x000d__x000a_BorderWidth=3_x000d__x000a_CursorBlinkRate=1200_x000d__x000a_DoubleClickSpeed=452_x000d__x000a_Programs=co 8 9" xfId="22159" xr:uid="{00000000-0005-0000-0000-000095560000}"/>
    <cellStyle name="s]_x000d__x000a_spooler=yes_x000d__x000a_load=_x000d__x000a_Beep=yes_x000d__x000a_NullPort=None_x000d__x000a_BorderWidth=3_x000d__x000a_CursorBlinkRate=1200_x000d__x000a_DoubleClickSpeed=452_x000d__x000a_Programs=co 9" xfId="22160" xr:uid="{00000000-0005-0000-0000-00009656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22161" xr:uid="{00000000-0005-0000-0000-000097560000}"/>
    <cellStyle name="S—_x0008__KH TPCP vung TNB (03-1-2012)" xfId="22162" xr:uid="{00000000-0005-0000-0000-000098560000}"/>
    <cellStyle name="S—_x005f_x0008_" xfId="22163" xr:uid="{00000000-0005-0000-0000-000099560000}"/>
    <cellStyle name="SAPBEXaggData" xfId="22164" xr:uid="{00000000-0005-0000-0000-00009A560000}"/>
    <cellStyle name="SAPBEXaggData 10" xfId="22165" xr:uid="{00000000-0005-0000-0000-00009B560000}"/>
    <cellStyle name="SAPBEXaggData 11" xfId="22166" xr:uid="{00000000-0005-0000-0000-00009C560000}"/>
    <cellStyle name="SAPBEXaggData 12" xfId="22167" xr:uid="{00000000-0005-0000-0000-00009D560000}"/>
    <cellStyle name="SAPBEXaggData 13" xfId="22168" xr:uid="{00000000-0005-0000-0000-00009E560000}"/>
    <cellStyle name="SAPBEXaggData 14" xfId="22169" xr:uid="{00000000-0005-0000-0000-00009F560000}"/>
    <cellStyle name="SAPBEXaggData 15" xfId="22170" xr:uid="{00000000-0005-0000-0000-0000A0560000}"/>
    <cellStyle name="SAPBEXaggData 16" xfId="22171" xr:uid="{00000000-0005-0000-0000-0000A1560000}"/>
    <cellStyle name="SAPBEXaggData 17" xfId="22172" xr:uid="{00000000-0005-0000-0000-0000A2560000}"/>
    <cellStyle name="SAPBEXaggData 18" xfId="22173" xr:uid="{00000000-0005-0000-0000-0000A3560000}"/>
    <cellStyle name="SAPBEXaggData 2" xfId="22174" xr:uid="{00000000-0005-0000-0000-0000A4560000}"/>
    <cellStyle name="SAPBEXaggData 3" xfId="22175" xr:uid="{00000000-0005-0000-0000-0000A5560000}"/>
    <cellStyle name="SAPBEXaggData 4" xfId="22176" xr:uid="{00000000-0005-0000-0000-0000A6560000}"/>
    <cellStyle name="SAPBEXaggData 5" xfId="22177" xr:uid="{00000000-0005-0000-0000-0000A7560000}"/>
    <cellStyle name="SAPBEXaggData 6" xfId="22178" xr:uid="{00000000-0005-0000-0000-0000A8560000}"/>
    <cellStyle name="SAPBEXaggData 7" xfId="22179" xr:uid="{00000000-0005-0000-0000-0000A9560000}"/>
    <cellStyle name="SAPBEXaggData 8" xfId="22180" xr:uid="{00000000-0005-0000-0000-0000AA560000}"/>
    <cellStyle name="SAPBEXaggData 9" xfId="22181" xr:uid="{00000000-0005-0000-0000-0000AB560000}"/>
    <cellStyle name="SAPBEXaggData_BQL-ok" xfId="22182" xr:uid="{00000000-0005-0000-0000-0000AC560000}"/>
    <cellStyle name="SAPBEXaggDataEmph" xfId="22183" xr:uid="{00000000-0005-0000-0000-0000AD560000}"/>
    <cellStyle name="SAPBEXaggDataEmph 10" xfId="22184" xr:uid="{00000000-0005-0000-0000-0000AE560000}"/>
    <cellStyle name="SAPBEXaggDataEmph 11" xfId="22185" xr:uid="{00000000-0005-0000-0000-0000AF560000}"/>
    <cellStyle name="SAPBEXaggDataEmph 12" xfId="22186" xr:uid="{00000000-0005-0000-0000-0000B0560000}"/>
    <cellStyle name="SAPBEXaggDataEmph 13" xfId="22187" xr:uid="{00000000-0005-0000-0000-0000B1560000}"/>
    <cellStyle name="SAPBEXaggDataEmph 14" xfId="22188" xr:uid="{00000000-0005-0000-0000-0000B2560000}"/>
    <cellStyle name="SAPBEXaggDataEmph 15" xfId="22189" xr:uid="{00000000-0005-0000-0000-0000B3560000}"/>
    <cellStyle name="SAPBEXaggDataEmph 16" xfId="22190" xr:uid="{00000000-0005-0000-0000-0000B4560000}"/>
    <cellStyle name="SAPBEXaggDataEmph 17" xfId="22191" xr:uid="{00000000-0005-0000-0000-0000B5560000}"/>
    <cellStyle name="SAPBEXaggDataEmph 18" xfId="22192" xr:uid="{00000000-0005-0000-0000-0000B6560000}"/>
    <cellStyle name="SAPBEXaggDataEmph 2" xfId="22193" xr:uid="{00000000-0005-0000-0000-0000B7560000}"/>
    <cellStyle name="SAPBEXaggDataEmph 3" xfId="22194" xr:uid="{00000000-0005-0000-0000-0000B8560000}"/>
    <cellStyle name="SAPBEXaggDataEmph 4" xfId="22195" xr:uid="{00000000-0005-0000-0000-0000B9560000}"/>
    <cellStyle name="SAPBEXaggDataEmph 5" xfId="22196" xr:uid="{00000000-0005-0000-0000-0000BA560000}"/>
    <cellStyle name="SAPBEXaggDataEmph 6" xfId="22197" xr:uid="{00000000-0005-0000-0000-0000BB560000}"/>
    <cellStyle name="SAPBEXaggDataEmph 7" xfId="22198" xr:uid="{00000000-0005-0000-0000-0000BC560000}"/>
    <cellStyle name="SAPBEXaggDataEmph 8" xfId="22199" xr:uid="{00000000-0005-0000-0000-0000BD560000}"/>
    <cellStyle name="SAPBEXaggDataEmph 9" xfId="22200" xr:uid="{00000000-0005-0000-0000-0000BE560000}"/>
    <cellStyle name="SAPBEXaggDataEmph_BQL-ok" xfId="22201" xr:uid="{00000000-0005-0000-0000-0000BF560000}"/>
    <cellStyle name="SAPBEXaggItem" xfId="22202" xr:uid="{00000000-0005-0000-0000-0000C0560000}"/>
    <cellStyle name="SAPBEXaggItem 10" xfId="22203" xr:uid="{00000000-0005-0000-0000-0000C1560000}"/>
    <cellStyle name="SAPBEXaggItem 11" xfId="22204" xr:uid="{00000000-0005-0000-0000-0000C2560000}"/>
    <cellStyle name="SAPBEXaggItem 12" xfId="22205" xr:uid="{00000000-0005-0000-0000-0000C3560000}"/>
    <cellStyle name="SAPBEXaggItem 13" xfId="22206" xr:uid="{00000000-0005-0000-0000-0000C4560000}"/>
    <cellStyle name="SAPBEXaggItem 14" xfId="22207" xr:uid="{00000000-0005-0000-0000-0000C5560000}"/>
    <cellStyle name="SAPBEXaggItem 15" xfId="22208" xr:uid="{00000000-0005-0000-0000-0000C6560000}"/>
    <cellStyle name="SAPBEXaggItem 16" xfId="22209" xr:uid="{00000000-0005-0000-0000-0000C7560000}"/>
    <cellStyle name="SAPBEXaggItem 17" xfId="22210" xr:uid="{00000000-0005-0000-0000-0000C8560000}"/>
    <cellStyle name="SAPBEXaggItem 18" xfId="22211" xr:uid="{00000000-0005-0000-0000-0000C9560000}"/>
    <cellStyle name="SAPBEXaggItem 2" xfId="22212" xr:uid="{00000000-0005-0000-0000-0000CA560000}"/>
    <cellStyle name="SAPBEXaggItem 3" xfId="22213" xr:uid="{00000000-0005-0000-0000-0000CB560000}"/>
    <cellStyle name="SAPBEXaggItem 4" xfId="22214" xr:uid="{00000000-0005-0000-0000-0000CC560000}"/>
    <cellStyle name="SAPBEXaggItem 5" xfId="22215" xr:uid="{00000000-0005-0000-0000-0000CD560000}"/>
    <cellStyle name="SAPBEXaggItem 6" xfId="22216" xr:uid="{00000000-0005-0000-0000-0000CE560000}"/>
    <cellStyle name="SAPBEXaggItem 7" xfId="22217" xr:uid="{00000000-0005-0000-0000-0000CF560000}"/>
    <cellStyle name="SAPBEXaggItem 8" xfId="22218" xr:uid="{00000000-0005-0000-0000-0000D0560000}"/>
    <cellStyle name="SAPBEXaggItem 9" xfId="22219" xr:uid="{00000000-0005-0000-0000-0000D1560000}"/>
    <cellStyle name="SAPBEXaggItem_BQL-ok" xfId="22220" xr:uid="{00000000-0005-0000-0000-0000D2560000}"/>
    <cellStyle name="SAPBEXchaText" xfId="22221" xr:uid="{00000000-0005-0000-0000-0000D3560000}"/>
    <cellStyle name="SAPBEXchaText 10" xfId="22222" xr:uid="{00000000-0005-0000-0000-0000D4560000}"/>
    <cellStyle name="SAPBEXchaText 11" xfId="22223" xr:uid="{00000000-0005-0000-0000-0000D5560000}"/>
    <cellStyle name="SAPBEXchaText 12" xfId="22224" xr:uid="{00000000-0005-0000-0000-0000D6560000}"/>
    <cellStyle name="SAPBEXchaText 13" xfId="22225" xr:uid="{00000000-0005-0000-0000-0000D7560000}"/>
    <cellStyle name="SAPBEXchaText 14" xfId="22226" xr:uid="{00000000-0005-0000-0000-0000D8560000}"/>
    <cellStyle name="SAPBEXchaText 15" xfId="22227" xr:uid="{00000000-0005-0000-0000-0000D9560000}"/>
    <cellStyle name="SAPBEXchaText 16" xfId="22228" xr:uid="{00000000-0005-0000-0000-0000DA560000}"/>
    <cellStyle name="SAPBEXchaText 17" xfId="22229" xr:uid="{00000000-0005-0000-0000-0000DB560000}"/>
    <cellStyle name="SAPBEXchaText 18" xfId="22230" xr:uid="{00000000-0005-0000-0000-0000DC560000}"/>
    <cellStyle name="SAPBEXchaText 2" xfId="22231" xr:uid="{00000000-0005-0000-0000-0000DD560000}"/>
    <cellStyle name="SAPBEXchaText 3" xfId="22232" xr:uid="{00000000-0005-0000-0000-0000DE560000}"/>
    <cellStyle name="SAPBEXchaText 4" xfId="22233" xr:uid="{00000000-0005-0000-0000-0000DF560000}"/>
    <cellStyle name="SAPBEXchaText 5" xfId="22234" xr:uid="{00000000-0005-0000-0000-0000E0560000}"/>
    <cellStyle name="SAPBEXchaText 6" xfId="22235" xr:uid="{00000000-0005-0000-0000-0000E1560000}"/>
    <cellStyle name="SAPBEXchaText 7" xfId="22236" xr:uid="{00000000-0005-0000-0000-0000E2560000}"/>
    <cellStyle name="SAPBEXchaText 8" xfId="22237" xr:uid="{00000000-0005-0000-0000-0000E3560000}"/>
    <cellStyle name="SAPBEXchaText 9" xfId="22238" xr:uid="{00000000-0005-0000-0000-0000E4560000}"/>
    <cellStyle name="SAPBEXchaText_BQL-ok" xfId="22239" xr:uid="{00000000-0005-0000-0000-0000E5560000}"/>
    <cellStyle name="SAPBEXexcBad7" xfId="22240" xr:uid="{00000000-0005-0000-0000-0000E6560000}"/>
    <cellStyle name="SAPBEXexcBad7 10" xfId="22241" xr:uid="{00000000-0005-0000-0000-0000E7560000}"/>
    <cellStyle name="SAPBEXexcBad7 11" xfId="22242" xr:uid="{00000000-0005-0000-0000-0000E8560000}"/>
    <cellStyle name="SAPBEXexcBad7 12" xfId="22243" xr:uid="{00000000-0005-0000-0000-0000E9560000}"/>
    <cellStyle name="SAPBEXexcBad7 13" xfId="22244" xr:uid="{00000000-0005-0000-0000-0000EA560000}"/>
    <cellStyle name="SAPBEXexcBad7 14" xfId="22245" xr:uid="{00000000-0005-0000-0000-0000EB560000}"/>
    <cellStyle name="SAPBEXexcBad7 15" xfId="22246" xr:uid="{00000000-0005-0000-0000-0000EC560000}"/>
    <cellStyle name="SAPBEXexcBad7 16" xfId="22247" xr:uid="{00000000-0005-0000-0000-0000ED560000}"/>
    <cellStyle name="SAPBEXexcBad7 17" xfId="22248" xr:uid="{00000000-0005-0000-0000-0000EE560000}"/>
    <cellStyle name="SAPBEXexcBad7 18" xfId="22249" xr:uid="{00000000-0005-0000-0000-0000EF560000}"/>
    <cellStyle name="SAPBEXexcBad7 2" xfId="22250" xr:uid="{00000000-0005-0000-0000-0000F0560000}"/>
    <cellStyle name="SAPBEXexcBad7 3" xfId="22251" xr:uid="{00000000-0005-0000-0000-0000F1560000}"/>
    <cellStyle name="SAPBEXexcBad7 4" xfId="22252" xr:uid="{00000000-0005-0000-0000-0000F2560000}"/>
    <cellStyle name="SAPBEXexcBad7 5" xfId="22253" xr:uid="{00000000-0005-0000-0000-0000F3560000}"/>
    <cellStyle name="SAPBEXexcBad7 6" xfId="22254" xr:uid="{00000000-0005-0000-0000-0000F4560000}"/>
    <cellStyle name="SAPBEXexcBad7 7" xfId="22255" xr:uid="{00000000-0005-0000-0000-0000F5560000}"/>
    <cellStyle name="SAPBEXexcBad7 8" xfId="22256" xr:uid="{00000000-0005-0000-0000-0000F6560000}"/>
    <cellStyle name="SAPBEXexcBad7 9" xfId="22257" xr:uid="{00000000-0005-0000-0000-0000F7560000}"/>
    <cellStyle name="SAPBEXexcBad7_BQL-ok" xfId="22258" xr:uid="{00000000-0005-0000-0000-0000F8560000}"/>
    <cellStyle name="SAPBEXexcBad8" xfId="22259" xr:uid="{00000000-0005-0000-0000-0000F9560000}"/>
    <cellStyle name="SAPBEXexcBad8 10" xfId="22260" xr:uid="{00000000-0005-0000-0000-0000FA560000}"/>
    <cellStyle name="SAPBEXexcBad8 11" xfId="22261" xr:uid="{00000000-0005-0000-0000-0000FB560000}"/>
    <cellStyle name="SAPBEXexcBad8 12" xfId="22262" xr:uid="{00000000-0005-0000-0000-0000FC560000}"/>
    <cellStyle name="SAPBEXexcBad8 13" xfId="22263" xr:uid="{00000000-0005-0000-0000-0000FD560000}"/>
    <cellStyle name="SAPBEXexcBad8 14" xfId="22264" xr:uid="{00000000-0005-0000-0000-0000FE560000}"/>
    <cellStyle name="SAPBEXexcBad8 15" xfId="22265" xr:uid="{00000000-0005-0000-0000-0000FF560000}"/>
    <cellStyle name="SAPBEXexcBad8 16" xfId="22266" xr:uid="{00000000-0005-0000-0000-000000570000}"/>
    <cellStyle name="SAPBEXexcBad8 17" xfId="22267" xr:uid="{00000000-0005-0000-0000-000001570000}"/>
    <cellStyle name="SAPBEXexcBad8 18" xfId="22268" xr:uid="{00000000-0005-0000-0000-000002570000}"/>
    <cellStyle name="SAPBEXexcBad8 2" xfId="22269" xr:uid="{00000000-0005-0000-0000-000003570000}"/>
    <cellStyle name="SAPBEXexcBad8 3" xfId="22270" xr:uid="{00000000-0005-0000-0000-000004570000}"/>
    <cellStyle name="SAPBEXexcBad8 4" xfId="22271" xr:uid="{00000000-0005-0000-0000-000005570000}"/>
    <cellStyle name="SAPBEXexcBad8 5" xfId="22272" xr:uid="{00000000-0005-0000-0000-000006570000}"/>
    <cellStyle name="SAPBEXexcBad8 6" xfId="22273" xr:uid="{00000000-0005-0000-0000-000007570000}"/>
    <cellStyle name="SAPBEXexcBad8 7" xfId="22274" xr:uid="{00000000-0005-0000-0000-000008570000}"/>
    <cellStyle name="SAPBEXexcBad8 8" xfId="22275" xr:uid="{00000000-0005-0000-0000-000009570000}"/>
    <cellStyle name="SAPBEXexcBad8 9" xfId="22276" xr:uid="{00000000-0005-0000-0000-00000A570000}"/>
    <cellStyle name="SAPBEXexcBad8_BQL-ok" xfId="22277" xr:uid="{00000000-0005-0000-0000-00000B570000}"/>
    <cellStyle name="SAPBEXexcBad9" xfId="22278" xr:uid="{00000000-0005-0000-0000-00000C570000}"/>
    <cellStyle name="SAPBEXexcBad9 10" xfId="22279" xr:uid="{00000000-0005-0000-0000-00000D570000}"/>
    <cellStyle name="SAPBEXexcBad9 11" xfId="22280" xr:uid="{00000000-0005-0000-0000-00000E570000}"/>
    <cellStyle name="SAPBEXexcBad9 12" xfId="22281" xr:uid="{00000000-0005-0000-0000-00000F570000}"/>
    <cellStyle name="SAPBEXexcBad9 13" xfId="22282" xr:uid="{00000000-0005-0000-0000-000010570000}"/>
    <cellStyle name="SAPBEXexcBad9 14" xfId="22283" xr:uid="{00000000-0005-0000-0000-000011570000}"/>
    <cellStyle name="SAPBEXexcBad9 15" xfId="22284" xr:uid="{00000000-0005-0000-0000-000012570000}"/>
    <cellStyle name="SAPBEXexcBad9 16" xfId="22285" xr:uid="{00000000-0005-0000-0000-000013570000}"/>
    <cellStyle name="SAPBEXexcBad9 17" xfId="22286" xr:uid="{00000000-0005-0000-0000-000014570000}"/>
    <cellStyle name="SAPBEXexcBad9 18" xfId="22287" xr:uid="{00000000-0005-0000-0000-000015570000}"/>
    <cellStyle name="SAPBEXexcBad9 2" xfId="22288" xr:uid="{00000000-0005-0000-0000-000016570000}"/>
    <cellStyle name="SAPBEXexcBad9 3" xfId="22289" xr:uid="{00000000-0005-0000-0000-000017570000}"/>
    <cellStyle name="SAPBEXexcBad9 4" xfId="22290" xr:uid="{00000000-0005-0000-0000-000018570000}"/>
    <cellStyle name="SAPBEXexcBad9 5" xfId="22291" xr:uid="{00000000-0005-0000-0000-000019570000}"/>
    <cellStyle name="SAPBEXexcBad9 6" xfId="22292" xr:uid="{00000000-0005-0000-0000-00001A570000}"/>
    <cellStyle name="SAPBEXexcBad9 7" xfId="22293" xr:uid="{00000000-0005-0000-0000-00001B570000}"/>
    <cellStyle name="SAPBEXexcBad9 8" xfId="22294" xr:uid="{00000000-0005-0000-0000-00001C570000}"/>
    <cellStyle name="SAPBEXexcBad9 9" xfId="22295" xr:uid="{00000000-0005-0000-0000-00001D570000}"/>
    <cellStyle name="SAPBEXexcBad9_BQL-ok" xfId="22296" xr:uid="{00000000-0005-0000-0000-00001E570000}"/>
    <cellStyle name="SAPBEXexcCritical4" xfId="22297" xr:uid="{00000000-0005-0000-0000-00001F570000}"/>
    <cellStyle name="SAPBEXexcCritical4 10" xfId="22298" xr:uid="{00000000-0005-0000-0000-000020570000}"/>
    <cellStyle name="SAPBEXexcCritical4 11" xfId="22299" xr:uid="{00000000-0005-0000-0000-000021570000}"/>
    <cellStyle name="SAPBEXexcCritical4 12" xfId="22300" xr:uid="{00000000-0005-0000-0000-000022570000}"/>
    <cellStyle name="SAPBEXexcCritical4 13" xfId="22301" xr:uid="{00000000-0005-0000-0000-000023570000}"/>
    <cellStyle name="SAPBEXexcCritical4 14" xfId="22302" xr:uid="{00000000-0005-0000-0000-000024570000}"/>
    <cellStyle name="SAPBEXexcCritical4 15" xfId="22303" xr:uid="{00000000-0005-0000-0000-000025570000}"/>
    <cellStyle name="SAPBEXexcCritical4 16" xfId="22304" xr:uid="{00000000-0005-0000-0000-000026570000}"/>
    <cellStyle name="SAPBEXexcCritical4 17" xfId="22305" xr:uid="{00000000-0005-0000-0000-000027570000}"/>
    <cellStyle name="SAPBEXexcCritical4 18" xfId="22306" xr:uid="{00000000-0005-0000-0000-000028570000}"/>
    <cellStyle name="SAPBEXexcCritical4 2" xfId="22307" xr:uid="{00000000-0005-0000-0000-000029570000}"/>
    <cellStyle name="SAPBEXexcCritical4 3" xfId="22308" xr:uid="{00000000-0005-0000-0000-00002A570000}"/>
    <cellStyle name="SAPBEXexcCritical4 4" xfId="22309" xr:uid="{00000000-0005-0000-0000-00002B570000}"/>
    <cellStyle name="SAPBEXexcCritical4 5" xfId="22310" xr:uid="{00000000-0005-0000-0000-00002C570000}"/>
    <cellStyle name="SAPBEXexcCritical4 6" xfId="22311" xr:uid="{00000000-0005-0000-0000-00002D570000}"/>
    <cellStyle name="SAPBEXexcCritical4 7" xfId="22312" xr:uid="{00000000-0005-0000-0000-00002E570000}"/>
    <cellStyle name="SAPBEXexcCritical4 8" xfId="22313" xr:uid="{00000000-0005-0000-0000-00002F570000}"/>
    <cellStyle name="SAPBEXexcCritical4 9" xfId="22314" xr:uid="{00000000-0005-0000-0000-000030570000}"/>
    <cellStyle name="SAPBEXexcCritical4_BQL-ok" xfId="22315" xr:uid="{00000000-0005-0000-0000-000031570000}"/>
    <cellStyle name="SAPBEXexcCritical5" xfId="22316" xr:uid="{00000000-0005-0000-0000-000032570000}"/>
    <cellStyle name="SAPBEXexcCritical5 10" xfId="22317" xr:uid="{00000000-0005-0000-0000-000033570000}"/>
    <cellStyle name="SAPBEXexcCritical5 11" xfId="22318" xr:uid="{00000000-0005-0000-0000-000034570000}"/>
    <cellStyle name="SAPBEXexcCritical5 12" xfId="22319" xr:uid="{00000000-0005-0000-0000-000035570000}"/>
    <cellStyle name="SAPBEXexcCritical5 13" xfId="22320" xr:uid="{00000000-0005-0000-0000-000036570000}"/>
    <cellStyle name="SAPBEXexcCritical5 14" xfId="22321" xr:uid="{00000000-0005-0000-0000-000037570000}"/>
    <cellStyle name="SAPBEXexcCritical5 15" xfId="22322" xr:uid="{00000000-0005-0000-0000-000038570000}"/>
    <cellStyle name="SAPBEXexcCritical5 16" xfId="22323" xr:uid="{00000000-0005-0000-0000-000039570000}"/>
    <cellStyle name="SAPBEXexcCritical5 17" xfId="22324" xr:uid="{00000000-0005-0000-0000-00003A570000}"/>
    <cellStyle name="SAPBEXexcCritical5 18" xfId="22325" xr:uid="{00000000-0005-0000-0000-00003B570000}"/>
    <cellStyle name="SAPBEXexcCritical5 2" xfId="22326" xr:uid="{00000000-0005-0000-0000-00003C570000}"/>
    <cellStyle name="SAPBEXexcCritical5 3" xfId="22327" xr:uid="{00000000-0005-0000-0000-00003D570000}"/>
    <cellStyle name="SAPBEXexcCritical5 4" xfId="22328" xr:uid="{00000000-0005-0000-0000-00003E570000}"/>
    <cellStyle name="SAPBEXexcCritical5 5" xfId="22329" xr:uid="{00000000-0005-0000-0000-00003F570000}"/>
    <cellStyle name="SAPBEXexcCritical5 6" xfId="22330" xr:uid="{00000000-0005-0000-0000-000040570000}"/>
    <cellStyle name="SAPBEXexcCritical5 7" xfId="22331" xr:uid="{00000000-0005-0000-0000-000041570000}"/>
    <cellStyle name="SAPBEXexcCritical5 8" xfId="22332" xr:uid="{00000000-0005-0000-0000-000042570000}"/>
    <cellStyle name="SAPBEXexcCritical5 9" xfId="22333" xr:uid="{00000000-0005-0000-0000-000043570000}"/>
    <cellStyle name="SAPBEXexcCritical5_BQL-ok" xfId="22334" xr:uid="{00000000-0005-0000-0000-000044570000}"/>
    <cellStyle name="SAPBEXexcCritical6" xfId="22335" xr:uid="{00000000-0005-0000-0000-000045570000}"/>
    <cellStyle name="SAPBEXexcCritical6 10" xfId="22336" xr:uid="{00000000-0005-0000-0000-000046570000}"/>
    <cellStyle name="SAPBEXexcCritical6 11" xfId="22337" xr:uid="{00000000-0005-0000-0000-000047570000}"/>
    <cellStyle name="SAPBEXexcCritical6 12" xfId="22338" xr:uid="{00000000-0005-0000-0000-000048570000}"/>
    <cellStyle name="SAPBEXexcCritical6 13" xfId="22339" xr:uid="{00000000-0005-0000-0000-000049570000}"/>
    <cellStyle name="SAPBEXexcCritical6 14" xfId="22340" xr:uid="{00000000-0005-0000-0000-00004A570000}"/>
    <cellStyle name="SAPBEXexcCritical6 15" xfId="22341" xr:uid="{00000000-0005-0000-0000-00004B570000}"/>
    <cellStyle name="SAPBEXexcCritical6 16" xfId="22342" xr:uid="{00000000-0005-0000-0000-00004C570000}"/>
    <cellStyle name="SAPBEXexcCritical6 17" xfId="22343" xr:uid="{00000000-0005-0000-0000-00004D570000}"/>
    <cellStyle name="SAPBEXexcCritical6 18" xfId="22344" xr:uid="{00000000-0005-0000-0000-00004E570000}"/>
    <cellStyle name="SAPBEXexcCritical6 2" xfId="22345" xr:uid="{00000000-0005-0000-0000-00004F570000}"/>
    <cellStyle name="SAPBEXexcCritical6 3" xfId="22346" xr:uid="{00000000-0005-0000-0000-000050570000}"/>
    <cellStyle name="SAPBEXexcCritical6 4" xfId="22347" xr:uid="{00000000-0005-0000-0000-000051570000}"/>
    <cellStyle name="SAPBEXexcCritical6 5" xfId="22348" xr:uid="{00000000-0005-0000-0000-000052570000}"/>
    <cellStyle name="SAPBEXexcCritical6 6" xfId="22349" xr:uid="{00000000-0005-0000-0000-000053570000}"/>
    <cellStyle name="SAPBEXexcCritical6 7" xfId="22350" xr:uid="{00000000-0005-0000-0000-000054570000}"/>
    <cellStyle name="SAPBEXexcCritical6 8" xfId="22351" xr:uid="{00000000-0005-0000-0000-000055570000}"/>
    <cellStyle name="SAPBEXexcCritical6 9" xfId="22352" xr:uid="{00000000-0005-0000-0000-000056570000}"/>
    <cellStyle name="SAPBEXexcCritical6_BQL-ok" xfId="22353" xr:uid="{00000000-0005-0000-0000-000057570000}"/>
    <cellStyle name="SAPBEXexcGood1" xfId="22354" xr:uid="{00000000-0005-0000-0000-000058570000}"/>
    <cellStyle name="SAPBEXexcGood1 10" xfId="22355" xr:uid="{00000000-0005-0000-0000-000059570000}"/>
    <cellStyle name="SAPBEXexcGood1 11" xfId="22356" xr:uid="{00000000-0005-0000-0000-00005A570000}"/>
    <cellStyle name="SAPBEXexcGood1 12" xfId="22357" xr:uid="{00000000-0005-0000-0000-00005B570000}"/>
    <cellStyle name="SAPBEXexcGood1 13" xfId="22358" xr:uid="{00000000-0005-0000-0000-00005C570000}"/>
    <cellStyle name="SAPBEXexcGood1 14" xfId="22359" xr:uid="{00000000-0005-0000-0000-00005D570000}"/>
    <cellStyle name="SAPBEXexcGood1 15" xfId="22360" xr:uid="{00000000-0005-0000-0000-00005E570000}"/>
    <cellStyle name="SAPBEXexcGood1 16" xfId="22361" xr:uid="{00000000-0005-0000-0000-00005F570000}"/>
    <cellStyle name="SAPBEXexcGood1 17" xfId="22362" xr:uid="{00000000-0005-0000-0000-000060570000}"/>
    <cellStyle name="SAPBEXexcGood1 18" xfId="22363" xr:uid="{00000000-0005-0000-0000-000061570000}"/>
    <cellStyle name="SAPBEXexcGood1 2" xfId="22364" xr:uid="{00000000-0005-0000-0000-000062570000}"/>
    <cellStyle name="SAPBEXexcGood1 3" xfId="22365" xr:uid="{00000000-0005-0000-0000-000063570000}"/>
    <cellStyle name="SAPBEXexcGood1 4" xfId="22366" xr:uid="{00000000-0005-0000-0000-000064570000}"/>
    <cellStyle name="SAPBEXexcGood1 5" xfId="22367" xr:uid="{00000000-0005-0000-0000-000065570000}"/>
    <cellStyle name="SAPBEXexcGood1 6" xfId="22368" xr:uid="{00000000-0005-0000-0000-000066570000}"/>
    <cellStyle name="SAPBEXexcGood1 7" xfId="22369" xr:uid="{00000000-0005-0000-0000-000067570000}"/>
    <cellStyle name="SAPBEXexcGood1 8" xfId="22370" xr:uid="{00000000-0005-0000-0000-000068570000}"/>
    <cellStyle name="SAPBEXexcGood1 9" xfId="22371" xr:uid="{00000000-0005-0000-0000-000069570000}"/>
    <cellStyle name="SAPBEXexcGood1_BQL-ok" xfId="22372" xr:uid="{00000000-0005-0000-0000-00006A570000}"/>
    <cellStyle name="SAPBEXexcGood2" xfId="22373" xr:uid="{00000000-0005-0000-0000-00006B570000}"/>
    <cellStyle name="SAPBEXexcGood2 10" xfId="22374" xr:uid="{00000000-0005-0000-0000-00006C570000}"/>
    <cellStyle name="SAPBEXexcGood2 11" xfId="22375" xr:uid="{00000000-0005-0000-0000-00006D570000}"/>
    <cellStyle name="SAPBEXexcGood2 12" xfId="22376" xr:uid="{00000000-0005-0000-0000-00006E570000}"/>
    <cellStyle name="SAPBEXexcGood2 13" xfId="22377" xr:uid="{00000000-0005-0000-0000-00006F570000}"/>
    <cellStyle name="SAPBEXexcGood2 14" xfId="22378" xr:uid="{00000000-0005-0000-0000-000070570000}"/>
    <cellStyle name="SAPBEXexcGood2 15" xfId="22379" xr:uid="{00000000-0005-0000-0000-000071570000}"/>
    <cellStyle name="SAPBEXexcGood2 16" xfId="22380" xr:uid="{00000000-0005-0000-0000-000072570000}"/>
    <cellStyle name="SAPBEXexcGood2 17" xfId="22381" xr:uid="{00000000-0005-0000-0000-000073570000}"/>
    <cellStyle name="SAPBEXexcGood2 18" xfId="22382" xr:uid="{00000000-0005-0000-0000-000074570000}"/>
    <cellStyle name="SAPBEXexcGood2 2" xfId="22383" xr:uid="{00000000-0005-0000-0000-000075570000}"/>
    <cellStyle name="SAPBEXexcGood2 3" xfId="22384" xr:uid="{00000000-0005-0000-0000-000076570000}"/>
    <cellStyle name="SAPBEXexcGood2 4" xfId="22385" xr:uid="{00000000-0005-0000-0000-000077570000}"/>
    <cellStyle name="SAPBEXexcGood2 5" xfId="22386" xr:uid="{00000000-0005-0000-0000-000078570000}"/>
    <cellStyle name="SAPBEXexcGood2 6" xfId="22387" xr:uid="{00000000-0005-0000-0000-000079570000}"/>
    <cellStyle name="SAPBEXexcGood2 7" xfId="22388" xr:uid="{00000000-0005-0000-0000-00007A570000}"/>
    <cellStyle name="SAPBEXexcGood2 8" xfId="22389" xr:uid="{00000000-0005-0000-0000-00007B570000}"/>
    <cellStyle name="SAPBEXexcGood2 9" xfId="22390" xr:uid="{00000000-0005-0000-0000-00007C570000}"/>
    <cellStyle name="SAPBEXexcGood2_BQL-ok" xfId="22391" xr:uid="{00000000-0005-0000-0000-00007D570000}"/>
    <cellStyle name="SAPBEXexcGood3" xfId="22392" xr:uid="{00000000-0005-0000-0000-00007E570000}"/>
    <cellStyle name="SAPBEXexcGood3 10" xfId="22393" xr:uid="{00000000-0005-0000-0000-00007F570000}"/>
    <cellStyle name="SAPBEXexcGood3 11" xfId="22394" xr:uid="{00000000-0005-0000-0000-000080570000}"/>
    <cellStyle name="SAPBEXexcGood3 12" xfId="22395" xr:uid="{00000000-0005-0000-0000-000081570000}"/>
    <cellStyle name="SAPBEXexcGood3 13" xfId="22396" xr:uid="{00000000-0005-0000-0000-000082570000}"/>
    <cellStyle name="SAPBEXexcGood3 14" xfId="22397" xr:uid="{00000000-0005-0000-0000-000083570000}"/>
    <cellStyle name="SAPBEXexcGood3 15" xfId="22398" xr:uid="{00000000-0005-0000-0000-000084570000}"/>
    <cellStyle name="SAPBEXexcGood3 16" xfId="22399" xr:uid="{00000000-0005-0000-0000-000085570000}"/>
    <cellStyle name="SAPBEXexcGood3 17" xfId="22400" xr:uid="{00000000-0005-0000-0000-000086570000}"/>
    <cellStyle name="SAPBEXexcGood3 18" xfId="22401" xr:uid="{00000000-0005-0000-0000-000087570000}"/>
    <cellStyle name="SAPBEXexcGood3 2" xfId="22402" xr:uid="{00000000-0005-0000-0000-000088570000}"/>
    <cellStyle name="SAPBEXexcGood3 3" xfId="22403" xr:uid="{00000000-0005-0000-0000-000089570000}"/>
    <cellStyle name="SAPBEXexcGood3 4" xfId="22404" xr:uid="{00000000-0005-0000-0000-00008A570000}"/>
    <cellStyle name="SAPBEXexcGood3 5" xfId="22405" xr:uid="{00000000-0005-0000-0000-00008B570000}"/>
    <cellStyle name="SAPBEXexcGood3 6" xfId="22406" xr:uid="{00000000-0005-0000-0000-00008C570000}"/>
    <cellStyle name="SAPBEXexcGood3 7" xfId="22407" xr:uid="{00000000-0005-0000-0000-00008D570000}"/>
    <cellStyle name="SAPBEXexcGood3 8" xfId="22408" xr:uid="{00000000-0005-0000-0000-00008E570000}"/>
    <cellStyle name="SAPBEXexcGood3 9" xfId="22409" xr:uid="{00000000-0005-0000-0000-00008F570000}"/>
    <cellStyle name="SAPBEXexcGood3_BQL-ok" xfId="22410" xr:uid="{00000000-0005-0000-0000-000090570000}"/>
    <cellStyle name="SAPBEXfilterDrill" xfId="22411" xr:uid="{00000000-0005-0000-0000-000091570000}"/>
    <cellStyle name="SAPBEXfilterDrill 10" xfId="22412" xr:uid="{00000000-0005-0000-0000-000092570000}"/>
    <cellStyle name="SAPBEXfilterDrill 11" xfId="22413" xr:uid="{00000000-0005-0000-0000-000093570000}"/>
    <cellStyle name="SAPBEXfilterDrill 12" xfId="22414" xr:uid="{00000000-0005-0000-0000-000094570000}"/>
    <cellStyle name="SAPBEXfilterDrill 13" xfId="22415" xr:uid="{00000000-0005-0000-0000-000095570000}"/>
    <cellStyle name="SAPBEXfilterDrill 14" xfId="22416" xr:uid="{00000000-0005-0000-0000-000096570000}"/>
    <cellStyle name="SAPBEXfilterDrill 15" xfId="22417" xr:uid="{00000000-0005-0000-0000-000097570000}"/>
    <cellStyle name="SAPBEXfilterDrill 16" xfId="22418" xr:uid="{00000000-0005-0000-0000-000098570000}"/>
    <cellStyle name="SAPBEXfilterDrill 17" xfId="22419" xr:uid="{00000000-0005-0000-0000-000099570000}"/>
    <cellStyle name="SAPBEXfilterDrill 18" xfId="22420" xr:uid="{00000000-0005-0000-0000-00009A570000}"/>
    <cellStyle name="SAPBEXfilterDrill 2" xfId="22421" xr:uid="{00000000-0005-0000-0000-00009B570000}"/>
    <cellStyle name="SAPBEXfilterDrill 3" xfId="22422" xr:uid="{00000000-0005-0000-0000-00009C570000}"/>
    <cellStyle name="SAPBEXfilterDrill 4" xfId="22423" xr:uid="{00000000-0005-0000-0000-00009D570000}"/>
    <cellStyle name="SAPBEXfilterDrill 5" xfId="22424" xr:uid="{00000000-0005-0000-0000-00009E570000}"/>
    <cellStyle name="SAPBEXfilterDrill 6" xfId="22425" xr:uid="{00000000-0005-0000-0000-00009F570000}"/>
    <cellStyle name="SAPBEXfilterDrill 7" xfId="22426" xr:uid="{00000000-0005-0000-0000-0000A0570000}"/>
    <cellStyle name="SAPBEXfilterDrill 8" xfId="22427" xr:uid="{00000000-0005-0000-0000-0000A1570000}"/>
    <cellStyle name="SAPBEXfilterDrill 9" xfId="22428" xr:uid="{00000000-0005-0000-0000-0000A2570000}"/>
    <cellStyle name="SAPBEXfilterDrill_BQL-ok" xfId="22429" xr:uid="{00000000-0005-0000-0000-0000A3570000}"/>
    <cellStyle name="SAPBEXfilterItem" xfId="22430" xr:uid="{00000000-0005-0000-0000-0000A4570000}"/>
    <cellStyle name="SAPBEXfilterItem 10" xfId="22431" xr:uid="{00000000-0005-0000-0000-0000A5570000}"/>
    <cellStyle name="SAPBEXfilterItem 11" xfId="22432" xr:uid="{00000000-0005-0000-0000-0000A6570000}"/>
    <cellStyle name="SAPBEXfilterItem 12" xfId="22433" xr:uid="{00000000-0005-0000-0000-0000A7570000}"/>
    <cellStyle name="SAPBEXfilterItem 13" xfId="22434" xr:uid="{00000000-0005-0000-0000-0000A8570000}"/>
    <cellStyle name="SAPBEXfilterItem 14" xfId="22435" xr:uid="{00000000-0005-0000-0000-0000A9570000}"/>
    <cellStyle name="SAPBEXfilterItem 15" xfId="22436" xr:uid="{00000000-0005-0000-0000-0000AA570000}"/>
    <cellStyle name="SAPBEXfilterItem 16" xfId="22437" xr:uid="{00000000-0005-0000-0000-0000AB570000}"/>
    <cellStyle name="SAPBEXfilterItem 17" xfId="22438" xr:uid="{00000000-0005-0000-0000-0000AC570000}"/>
    <cellStyle name="SAPBEXfilterItem 18" xfId="22439" xr:uid="{00000000-0005-0000-0000-0000AD570000}"/>
    <cellStyle name="SAPBEXfilterItem 2" xfId="22440" xr:uid="{00000000-0005-0000-0000-0000AE570000}"/>
    <cellStyle name="SAPBEXfilterItem 3" xfId="22441" xr:uid="{00000000-0005-0000-0000-0000AF570000}"/>
    <cellStyle name="SAPBEXfilterItem 4" xfId="22442" xr:uid="{00000000-0005-0000-0000-0000B0570000}"/>
    <cellStyle name="SAPBEXfilterItem 5" xfId="22443" xr:uid="{00000000-0005-0000-0000-0000B1570000}"/>
    <cellStyle name="SAPBEXfilterItem 6" xfId="22444" xr:uid="{00000000-0005-0000-0000-0000B2570000}"/>
    <cellStyle name="SAPBEXfilterItem 7" xfId="22445" xr:uid="{00000000-0005-0000-0000-0000B3570000}"/>
    <cellStyle name="SAPBEXfilterItem 8" xfId="22446" xr:uid="{00000000-0005-0000-0000-0000B4570000}"/>
    <cellStyle name="SAPBEXfilterItem 9" xfId="22447" xr:uid="{00000000-0005-0000-0000-0000B5570000}"/>
    <cellStyle name="SAPBEXfilterItem_BQL-ok" xfId="22448" xr:uid="{00000000-0005-0000-0000-0000B6570000}"/>
    <cellStyle name="SAPBEXfilterText" xfId="22449" xr:uid="{00000000-0005-0000-0000-0000B7570000}"/>
    <cellStyle name="SAPBEXfilterText 10" xfId="22450" xr:uid="{00000000-0005-0000-0000-0000B8570000}"/>
    <cellStyle name="SAPBEXfilterText 11" xfId="22451" xr:uid="{00000000-0005-0000-0000-0000B9570000}"/>
    <cellStyle name="SAPBEXfilterText 12" xfId="22452" xr:uid="{00000000-0005-0000-0000-0000BA570000}"/>
    <cellStyle name="SAPBEXfilterText 13" xfId="22453" xr:uid="{00000000-0005-0000-0000-0000BB570000}"/>
    <cellStyle name="SAPBEXfilterText 14" xfId="22454" xr:uid="{00000000-0005-0000-0000-0000BC570000}"/>
    <cellStyle name="SAPBEXfilterText 15" xfId="22455" xr:uid="{00000000-0005-0000-0000-0000BD570000}"/>
    <cellStyle name="SAPBEXfilterText 16" xfId="22456" xr:uid="{00000000-0005-0000-0000-0000BE570000}"/>
    <cellStyle name="SAPBEXfilterText 17" xfId="22457" xr:uid="{00000000-0005-0000-0000-0000BF570000}"/>
    <cellStyle name="SAPBEXfilterText 18" xfId="22458" xr:uid="{00000000-0005-0000-0000-0000C0570000}"/>
    <cellStyle name="SAPBEXfilterText 2" xfId="22459" xr:uid="{00000000-0005-0000-0000-0000C1570000}"/>
    <cellStyle name="SAPBEXfilterText 3" xfId="22460" xr:uid="{00000000-0005-0000-0000-0000C2570000}"/>
    <cellStyle name="SAPBEXfilterText 4" xfId="22461" xr:uid="{00000000-0005-0000-0000-0000C3570000}"/>
    <cellStyle name="SAPBEXfilterText 5" xfId="22462" xr:uid="{00000000-0005-0000-0000-0000C4570000}"/>
    <cellStyle name="SAPBEXfilterText 6" xfId="22463" xr:uid="{00000000-0005-0000-0000-0000C5570000}"/>
    <cellStyle name="SAPBEXfilterText 7" xfId="22464" xr:uid="{00000000-0005-0000-0000-0000C6570000}"/>
    <cellStyle name="SAPBEXfilterText 8" xfId="22465" xr:uid="{00000000-0005-0000-0000-0000C7570000}"/>
    <cellStyle name="SAPBEXfilterText 9" xfId="22466" xr:uid="{00000000-0005-0000-0000-0000C8570000}"/>
    <cellStyle name="SAPBEXfilterText_BQL-ok" xfId="22467" xr:uid="{00000000-0005-0000-0000-0000C9570000}"/>
    <cellStyle name="SAPBEXformats" xfId="22468" xr:uid="{00000000-0005-0000-0000-0000CA570000}"/>
    <cellStyle name="SAPBEXformats 10" xfId="22469" xr:uid="{00000000-0005-0000-0000-0000CB570000}"/>
    <cellStyle name="SAPBEXformats 11" xfId="22470" xr:uid="{00000000-0005-0000-0000-0000CC570000}"/>
    <cellStyle name="SAPBEXformats 12" xfId="22471" xr:uid="{00000000-0005-0000-0000-0000CD570000}"/>
    <cellStyle name="SAPBEXformats 13" xfId="22472" xr:uid="{00000000-0005-0000-0000-0000CE570000}"/>
    <cellStyle name="SAPBEXformats 14" xfId="22473" xr:uid="{00000000-0005-0000-0000-0000CF570000}"/>
    <cellStyle name="SAPBEXformats 15" xfId="22474" xr:uid="{00000000-0005-0000-0000-0000D0570000}"/>
    <cellStyle name="SAPBEXformats 16" xfId="22475" xr:uid="{00000000-0005-0000-0000-0000D1570000}"/>
    <cellStyle name="SAPBEXformats 17" xfId="22476" xr:uid="{00000000-0005-0000-0000-0000D2570000}"/>
    <cellStyle name="SAPBEXformats 18" xfId="22477" xr:uid="{00000000-0005-0000-0000-0000D3570000}"/>
    <cellStyle name="SAPBEXformats 2" xfId="22478" xr:uid="{00000000-0005-0000-0000-0000D4570000}"/>
    <cellStyle name="SAPBEXformats 3" xfId="22479" xr:uid="{00000000-0005-0000-0000-0000D5570000}"/>
    <cellStyle name="SAPBEXformats 4" xfId="22480" xr:uid="{00000000-0005-0000-0000-0000D6570000}"/>
    <cellStyle name="SAPBEXformats 5" xfId="22481" xr:uid="{00000000-0005-0000-0000-0000D7570000}"/>
    <cellStyle name="SAPBEXformats 6" xfId="22482" xr:uid="{00000000-0005-0000-0000-0000D8570000}"/>
    <cellStyle name="SAPBEXformats 7" xfId="22483" xr:uid="{00000000-0005-0000-0000-0000D9570000}"/>
    <cellStyle name="SAPBEXformats 8" xfId="22484" xr:uid="{00000000-0005-0000-0000-0000DA570000}"/>
    <cellStyle name="SAPBEXformats 9" xfId="22485" xr:uid="{00000000-0005-0000-0000-0000DB570000}"/>
    <cellStyle name="SAPBEXformats_BQL-ok" xfId="22486" xr:uid="{00000000-0005-0000-0000-0000DC570000}"/>
    <cellStyle name="SAPBEXheaderItem" xfId="22487" xr:uid="{00000000-0005-0000-0000-0000DD570000}"/>
    <cellStyle name="SAPBEXheaderItem 10" xfId="22488" xr:uid="{00000000-0005-0000-0000-0000DE570000}"/>
    <cellStyle name="SAPBEXheaderItem 11" xfId="22489" xr:uid="{00000000-0005-0000-0000-0000DF570000}"/>
    <cellStyle name="SAPBEXheaderItem 12" xfId="22490" xr:uid="{00000000-0005-0000-0000-0000E0570000}"/>
    <cellStyle name="SAPBEXheaderItem 13" xfId="22491" xr:uid="{00000000-0005-0000-0000-0000E1570000}"/>
    <cellStyle name="SAPBEXheaderItem 14" xfId="22492" xr:uid="{00000000-0005-0000-0000-0000E2570000}"/>
    <cellStyle name="SAPBEXheaderItem 15" xfId="22493" xr:uid="{00000000-0005-0000-0000-0000E3570000}"/>
    <cellStyle name="SAPBEXheaderItem 16" xfId="22494" xr:uid="{00000000-0005-0000-0000-0000E4570000}"/>
    <cellStyle name="SAPBEXheaderItem 17" xfId="22495" xr:uid="{00000000-0005-0000-0000-0000E5570000}"/>
    <cellStyle name="SAPBEXheaderItem 18" xfId="22496" xr:uid="{00000000-0005-0000-0000-0000E6570000}"/>
    <cellStyle name="SAPBEXheaderItem 2" xfId="22497" xr:uid="{00000000-0005-0000-0000-0000E7570000}"/>
    <cellStyle name="SAPBEXheaderItem 3" xfId="22498" xr:uid="{00000000-0005-0000-0000-0000E8570000}"/>
    <cellStyle name="SAPBEXheaderItem 4" xfId="22499" xr:uid="{00000000-0005-0000-0000-0000E9570000}"/>
    <cellStyle name="SAPBEXheaderItem 5" xfId="22500" xr:uid="{00000000-0005-0000-0000-0000EA570000}"/>
    <cellStyle name="SAPBEXheaderItem 6" xfId="22501" xr:uid="{00000000-0005-0000-0000-0000EB570000}"/>
    <cellStyle name="SAPBEXheaderItem 7" xfId="22502" xr:uid="{00000000-0005-0000-0000-0000EC570000}"/>
    <cellStyle name="SAPBEXheaderItem 8" xfId="22503" xr:uid="{00000000-0005-0000-0000-0000ED570000}"/>
    <cellStyle name="SAPBEXheaderItem 9" xfId="22504" xr:uid="{00000000-0005-0000-0000-0000EE570000}"/>
    <cellStyle name="SAPBEXheaderItem_BQL-ok" xfId="22505" xr:uid="{00000000-0005-0000-0000-0000EF570000}"/>
    <cellStyle name="SAPBEXheaderText" xfId="22506" xr:uid="{00000000-0005-0000-0000-0000F0570000}"/>
    <cellStyle name="SAPBEXheaderText 10" xfId="22507" xr:uid="{00000000-0005-0000-0000-0000F1570000}"/>
    <cellStyle name="SAPBEXheaderText 11" xfId="22508" xr:uid="{00000000-0005-0000-0000-0000F2570000}"/>
    <cellStyle name="SAPBEXheaderText 12" xfId="22509" xr:uid="{00000000-0005-0000-0000-0000F3570000}"/>
    <cellStyle name="SAPBEXheaderText 13" xfId="22510" xr:uid="{00000000-0005-0000-0000-0000F4570000}"/>
    <cellStyle name="SAPBEXheaderText 14" xfId="22511" xr:uid="{00000000-0005-0000-0000-0000F5570000}"/>
    <cellStyle name="SAPBEXheaderText 15" xfId="22512" xr:uid="{00000000-0005-0000-0000-0000F6570000}"/>
    <cellStyle name="SAPBEXheaderText 16" xfId="22513" xr:uid="{00000000-0005-0000-0000-0000F7570000}"/>
    <cellStyle name="SAPBEXheaderText 17" xfId="22514" xr:uid="{00000000-0005-0000-0000-0000F8570000}"/>
    <cellStyle name="SAPBEXheaderText 18" xfId="22515" xr:uid="{00000000-0005-0000-0000-0000F9570000}"/>
    <cellStyle name="SAPBEXheaderText 2" xfId="22516" xr:uid="{00000000-0005-0000-0000-0000FA570000}"/>
    <cellStyle name="SAPBEXheaderText 3" xfId="22517" xr:uid="{00000000-0005-0000-0000-0000FB570000}"/>
    <cellStyle name="SAPBEXheaderText 4" xfId="22518" xr:uid="{00000000-0005-0000-0000-0000FC570000}"/>
    <cellStyle name="SAPBEXheaderText 5" xfId="22519" xr:uid="{00000000-0005-0000-0000-0000FD570000}"/>
    <cellStyle name="SAPBEXheaderText 6" xfId="22520" xr:uid="{00000000-0005-0000-0000-0000FE570000}"/>
    <cellStyle name="SAPBEXheaderText 7" xfId="22521" xr:uid="{00000000-0005-0000-0000-0000FF570000}"/>
    <cellStyle name="SAPBEXheaderText 8" xfId="22522" xr:uid="{00000000-0005-0000-0000-000000580000}"/>
    <cellStyle name="SAPBEXheaderText 9" xfId="22523" xr:uid="{00000000-0005-0000-0000-000001580000}"/>
    <cellStyle name="SAPBEXheaderText_BQL-ok" xfId="22524" xr:uid="{00000000-0005-0000-0000-000002580000}"/>
    <cellStyle name="SAPBEXresData" xfId="22525" xr:uid="{00000000-0005-0000-0000-000003580000}"/>
    <cellStyle name="SAPBEXresData 10" xfId="22526" xr:uid="{00000000-0005-0000-0000-000004580000}"/>
    <cellStyle name="SAPBEXresData 11" xfId="22527" xr:uid="{00000000-0005-0000-0000-000005580000}"/>
    <cellStyle name="SAPBEXresData 12" xfId="22528" xr:uid="{00000000-0005-0000-0000-000006580000}"/>
    <cellStyle name="SAPBEXresData 13" xfId="22529" xr:uid="{00000000-0005-0000-0000-000007580000}"/>
    <cellStyle name="SAPBEXresData 14" xfId="22530" xr:uid="{00000000-0005-0000-0000-000008580000}"/>
    <cellStyle name="SAPBEXresData 15" xfId="22531" xr:uid="{00000000-0005-0000-0000-000009580000}"/>
    <cellStyle name="SAPBEXresData 16" xfId="22532" xr:uid="{00000000-0005-0000-0000-00000A580000}"/>
    <cellStyle name="SAPBEXresData 17" xfId="22533" xr:uid="{00000000-0005-0000-0000-00000B580000}"/>
    <cellStyle name="SAPBEXresData 18" xfId="22534" xr:uid="{00000000-0005-0000-0000-00000C580000}"/>
    <cellStyle name="SAPBEXresData 2" xfId="22535" xr:uid="{00000000-0005-0000-0000-00000D580000}"/>
    <cellStyle name="SAPBEXresData 3" xfId="22536" xr:uid="{00000000-0005-0000-0000-00000E580000}"/>
    <cellStyle name="SAPBEXresData 4" xfId="22537" xr:uid="{00000000-0005-0000-0000-00000F580000}"/>
    <cellStyle name="SAPBEXresData 5" xfId="22538" xr:uid="{00000000-0005-0000-0000-000010580000}"/>
    <cellStyle name="SAPBEXresData 6" xfId="22539" xr:uid="{00000000-0005-0000-0000-000011580000}"/>
    <cellStyle name="SAPBEXresData 7" xfId="22540" xr:uid="{00000000-0005-0000-0000-000012580000}"/>
    <cellStyle name="SAPBEXresData 8" xfId="22541" xr:uid="{00000000-0005-0000-0000-000013580000}"/>
    <cellStyle name="SAPBEXresData 9" xfId="22542" xr:uid="{00000000-0005-0000-0000-000014580000}"/>
    <cellStyle name="SAPBEXresData_BQL-ok" xfId="22543" xr:uid="{00000000-0005-0000-0000-000015580000}"/>
    <cellStyle name="SAPBEXresDataEmph" xfId="22544" xr:uid="{00000000-0005-0000-0000-000016580000}"/>
    <cellStyle name="SAPBEXresDataEmph 10" xfId="22545" xr:uid="{00000000-0005-0000-0000-000017580000}"/>
    <cellStyle name="SAPBEXresDataEmph 11" xfId="22546" xr:uid="{00000000-0005-0000-0000-000018580000}"/>
    <cellStyle name="SAPBEXresDataEmph 12" xfId="22547" xr:uid="{00000000-0005-0000-0000-000019580000}"/>
    <cellStyle name="SAPBEXresDataEmph 13" xfId="22548" xr:uid="{00000000-0005-0000-0000-00001A580000}"/>
    <cellStyle name="SAPBEXresDataEmph 14" xfId="22549" xr:uid="{00000000-0005-0000-0000-00001B580000}"/>
    <cellStyle name="SAPBEXresDataEmph 15" xfId="22550" xr:uid="{00000000-0005-0000-0000-00001C580000}"/>
    <cellStyle name="SAPBEXresDataEmph 16" xfId="22551" xr:uid="{00000000-0005-0000-0000-00001D580000}"/>
    <cellStyle name="SAPBEXresDataEmph 17" xfId="22552" xr:uid="{00000000-0005-0000-0000-00001E580000}"/>
    <cellStyle name="SAPBEXresDataEmph 18" xfId="22553" xr:uid="{00000000-0005-0000-0000-00001F580000}"/>
    <cellStyle name="SAPBEXresDataEmph 2" xfId="22554" xr:uid="{00000000-0005-0000-0000-000020580000}"/>
    <cellStyle name="SAPBEXresDataEmph 3" xfId="22555" xr:uid="{00000000-0005-0000-0000-000021580000}"/>
    <cellStyle name="SAPBEXresDataEmph 4" xfId="22556" xr:uid="{00000000-0005-0000-0000-000022580000}"/>
    <cellStyle name="SAPBEXresDataEmph 5" xfId="22557" xr:uid="{00000000-0005-0000-0000-000023580000}"/>
    <cellStyle name="SAPBEXresDataEmph 6" xfId="22558" xr:uid="{00000000-0005-0000-0000-000024580000}"/>
    <cellStyle name="SAPBEXresDataEmph 7" xfId="22559" xr:uid="{00000000-0005-0000-0000-000025580000}"/>
    <cellStyle name="SAPBEXresDataEmph 8" xfId="22560" xr:uid="{00000000-0005-0000-0000-000026580000}"/>
    <cellStyle name="SAPBEXresDataEmph 9" xfId="22561" xr:uid="{00000000-0005-0000-0000-000027580000}"/>
    <cellStyle name="SAPBEXresDataEmph_BQL-ok" xfId="22562" xr:uid="{00000000-0005-0000-0000-000028580000}"/>
    <cellStyle name="SAPBEXresItem" xfId="22563" xr:uid="{00000000-0005-0000-0000-000029580000}"/>
    <cellStyle name="SAPBEXresItem 10" xfId="22564" xr:uid="{00000000-0005-0000-0000-00002A580000}"/>
    <cellStyle name="SAPBEXresItem 11" xfId="22565" xr:uid="{00000000-0005-0000-0000-00002B580000}"/>
    <cellStyle name="SAPBEXresItem 12" xfId="22566" xr:uid="{00000000-0005-0000-0000-00002C580000}"/>
    <cellStyle name="SAPBEXresItem 13" xfId="22567" xr:uid="{00000000-0005-0000-0000-00002D580000}"/>
    <cellStyle name="SAPBEXresItem 14" xfId="22568" xr:uid="{00000000-0005-0000-0000-00002E580000}"/>
    <cellStyle name="SAPBEXresItem 15" xfId="22569" xr:uid="{00000000-0005-0000-0000-00002F580000}"/>
    <cellStyle name="SAPBEXresItem 16" xfId="22570" xr:uid="{00000000-0005-0000-0000-000030580000}"/>
    <cellStyle name="SAPBEXresItem 17" xfId="22571" xr:uid="{00000000-0005-0000-0000-000031580000}"/>
    <cellStyle name="SAPBEXresItem 18" xfId="22572" xr:uid="{00000000-0005-0000-0000-000032580000}"/>
    <cellStyle name="SAPBEXresItem 2" xfId="22573" xr:uid="{00000000-0005-0000-0000-000033580000}"/>
    <cellStyle name="SAPBEXresItem 3" xfId="22574" xr:uid="{00000000-0005-0000-0000-000034580000}"/>
    <cellStyle name="SAPBEXresItem 4" xfId="22575" xr:uid="{00000000-0005-0000-0000-000035580000}"/>
    <cellStyle name="SAPBEXresItem 5" xfId="22576" xr:uid="{00000000-0005-0000-0000-000036580000}"/>
    <cellStyle name="SAPBEXresItem 6" xfId="22577" xr:uid="{00000000-0005-0000-0000-000037580000}"/>
    <cellStyle name="SAPBEXresItem 7" xfId="22578" xr:uid="{00000000-0005-0000-0000-000038580000}"/>
    <cellStyle name="SAPBEXresItem 8" xfId="22579" xr:uid="{00000000-0005-0000-0000-000039580000}"/>
    <cellStyle name="SAPBEXresItem 9" xfId="22580" xr:uid="{00000000-0005-0000-0000-00003A580000}"/>
    <cellStyle name="SAPBEXresItem_BQL-ok" xfId="22581" xr:uid="{00000000-0005-0000-0000-00003B580000}"/>
    <cellStyle name="SAPBEXstdData" xfId="22582" xr:uid="{00000000-0005-0000-0000-00003C580000}"/>
    <cellStyle name="SAPBEXstdData 10" xfId="22583" xr:uid="{00000000-0005-0000-0000-00003D580000}"/>
    <cellStyle name="SAPBEXstdData 11" xfId="22584" xr:uid="{00000000-0005-0000-0000-00003E580000}"/>
    <cellStyle name="SAPBEXstdData 12" xfId="22585" xr:uid="{00000000-0005-0000-0000-00003F580000}"/>
    <cellStyle name="SAPBEXstdData 13" xfId="22586" xr:uid="{00000000-0005-0000-0000-000040580000}"/>
    <cellStyle name="SAPBEXstdData 14" xfId="22587" xr:uid="{00000000-0005-0000-0000-000041580000}"/>
    <cellStyle name="SAPBEXstdData 15" xfId="22588" xr:uid="{00000000-0005-0000-0000-000042580000}"/>
    <cellStyle name="SAPBEXstdData 16" xfId="22589" xr:uid="{00000000-0005-0000-0000-000043580000}"/>
    <cellStyle name="SAPBEXstdData 17" xfId="22590" xr:uid="{00000000-0005-0000-0000-000044580000}"/>
    <cellStyle name="SAPBEXstdData 18" xfId="22591" xr:uid="{00000000-0005-0000-0000-000045580000}"/>
    <cellStyle name="SAPBEXstdData 2" xfId="22592" xr:uid="{00000000-0005-0000-0000-000046580000}"/>
    <cellStyle name="SAPBEXstdData 3" xfId="22593" xr:uid="{00000000-0005-0000-0000-000047580000}"/>
    <cellStyle name="SAPBEXstdData 4" xfId="22594" xr:uid="{00000000-0005-0000-0000-000048580000}"/>
    <cellStyle name="SAPBEXstdData 5" xfId="22595" xr:uid="{00000000-0005-0000-0000-000049580000}"/>
    <cellStyle name="SAPBEXstdData 6" xfId="22596" xr:uid="{00000000-0005-0000-0000-00004A580000}"/>
    <cellStyle name="SAPBEXstdData 7" xfId="22597" xr:uid="{00000000-0005-0000-0000-00004B580000}"/>
    <cellStyle name="SAPBEXstdData 8" xfId="22598" xr:uid="{00000000-0005-0000-0000-00004C580000}"/>
    <cellStyle name="SAPBEXstdData 9" xfId="22599" xr:uid="{00000000-0005-0000-0000-00004D580000}"/>
    <cellStyle name="SAPBEXstdData_BQL-ok" xfId="22600" xr:uid="{00000000-0005-0000-0000-00004E580000}"/>
    <cellStyle name="SAPBEXstdDataEmph" xfId="22601" xr:uid="{00000000-0005-0000-0000-00004F580000}"/>
    <cellStyle name="SAPBEXstdDataEmph 10" xfId="22602" xr:uid="{00000000-0005-0000-0000-000050580000}"/>
    <cellStyle name="SAPBEXstdDataEmph 11" xfId="22603" xr:uid="{00000000-0005-0000-0000-000051580000}"/>
    <cellStyle name="SAPBEXstdDataEmph 12" xfId="22604" xr:uid="{00000000-0005-0000-0000-000052580000}"/>
    <cellStyle name="SAPBEXstdDataEmph 13" xfId="22605" xr:uid="{00000000-0005-0000-0000-000053580000}"/>
    <cellStyle name="SAPBEXstdDataEmph 14" xfId="22606" xr:uid="{00000000-0005-0000-0000-000054580000}"/>
    <cellStyle name="SAPBEXstdDataEmph 15" xfId="22607" xr:uid="{00000000-0005-0000-0000-000055580000}"/>
    <cellStyle name="SAPBEXstdDataEmph 16" xfId="22608" xr:uid="{00000000-0005-0000-0000-000056580000}"/>
    <cellStyle name="SAPBEXstdDataEmph 17" xfId="22609" xr:uid="{00000000-0005-0000-0000-000057580000}"/>
    <cellStyle name="SAPBEXstdDataEmph 18" xfId="22610" xr:uid="{00000000-0005-0000-0000-000058580000}"/>
    <cellStyle name="SAPBEXstdDataEmph 2" xfId="22611" xr:uid="{00000000-0005-0000-0000-000059580000}"/>
    <cellStyle name="SAPBEXstdDataEmph 3" xfId="22612" xr:uid="{00000000-0005-0000-0000-00005A580000}"/>
    <cellStyle name="SAPBEXstdDataEmph 4" xfId="22613" xr:uid="{00000000-0005-0000-0000-00005B580000}"/>
    <cellStyle name="SAPBEXstdDataEmph 5" xfId="22614" xr:uid="{00000000-0005-0000-0000-00005C580000}"/>
    <cellStyle name="SAPBEXstdDataEmph 6" xfId="22615" xr:uid="{00000000-0005-0000-0000-00005D580000}"/>
    <cellStyle name="SAPBEXstdDataEmph 7" xfId="22616" xr:uid="{00000000-0005-0000-0000-00005E580000}"/>
    <cellStyle name="SAPBEXstdDataEmph 8" xfId="22617" xr:uid="{00000000-0005-0000-0000-00005F580000}"/>
    <cellStyle name="SAPBEXstdDataEmph 9" xfId="22618" xr:uid="{00000000-0005-0000-0000-000060580000}"/>
    <cellStyle name="SAPBEXstdDataEmph_BQL-ok" xfId="22619" xr:uid="{00000000-0005-0000-0000-000061580000}"/>
    <cellStyle name="SAPBEXstdItem" xfId="22620" xr:uid="{00000000-0005-0000-0000-000062580000}"/>
    <cellStyle name="SAPBEXstdItem 10" xfId="22621" xr:uid="{00000000-0005-0000-0000-000063580000}"/>
    <cellStyle name="SAPBEXstdItem 11" xfId="22622" xr:uid="{00000000-0005-0000-0000-000064580000}"/>
    <cellStyle name="SAPBEXstdItem 12" xfId="22623" xr:uid="{00000000-0005-0000-0000-000065580000}"/>
    <cellStyle name="SAPBEXstdItem 13" xfId="22624" xr:uid="{00000000-0005-0000-0000-000066580000}"/>
    <cellStyle name="SAPBEXstdItem 14" xfId="22625" xr:uid="{00000000-0005-0000-0000-000067580000}"/>
    <cellStyle name="SAPBEXstdItem 15" xfId="22626" xr:uid="{00000000-0005-0000-0000-000068580000}"/>
    <cellStyle name="SAPBEXstdItem 16" xfId="22627" xr:uid="{00000000-0005-0000-0000-000069580000}"/>
    <cellStyle name="SAPBEXstdItem 17" xfId="22628" xr:uid="{00000000-0005-0000-0000-00006A580000}"/>
    <cellStyle name="SAPBEXstdItem 18" xfId="22629" xr:uid="{00000000-0005-0000-0000-00006B580000}"/>
    <cellStyle name="SAPBEXstdItem 2" xfId="22630" xr:uid="{00000000-0005-0000-0000-00006C580000}"/>
    <cellStyle name="SAPBEXstdItem 3" xfId="22631" xr:uid="{00000000-0005-0000-0000-00006D580000}"/>
    <cellStyle name="SAPBEXstdItem 4" xfId="22632" xr:uid="{00000000-0005-0000-0000-00006E580000}"/>
    <cellStyle name="SAPBEXstdItem 5" xfId="22633" xr:uid="{00000000-0005-0000-0000-00006F580000}"/>
    <cellStyle name="SAPBEXstdItem 6" xfId="22634" xr:uid="{00000000-0005-0000-0000-000070580000}"/>
    <cellStyle name="SAPBEXstdItem 7" xfId="22635" xr:uid="{00000000-0005-0000-0000-000071580000}"/>
    <cellStyle name="SAPBEXstdItem 8" xfId="22636" xr:uid="{00000000-0005-0000-0000-000072580000}"/>
    <cellStyle name="SAPBEXstdItem 9" xfId="22637" xr:uid="{00000000-0005-0000-0000-000073580000}"/>
    <cellStyle name="SAPBEXstdItem_BQL-ok" xfId="22638" xr:uid="{00000000-0005-0000-0000-000074580000}"/>
    <cellStyle name="SAPBEXtitle" xfId="22639" xr:uid="{00000000-0005-0000-0000-000075580000}"/>
    <cellStyle name="SAPBEXtitle 10" xfId="22640" xr:uid="{00000000-0005-0000-0000-000076580000}"/>
    <cellStyle name="SAPBEXtitle 11" xfId="22641" xr:uid="{00000000-0005-0000-0000-000077580000}"/>
    <cellStyle name="SAPBEXtitle 12" xfId="22642" xr:uid="{00000000-0005-0000-0000-000078580000}"/>
    <cellStyle name="SAPBEXtitle 13" xfId="22643" xr:uid="{00000000-0005-0000-0000-000079580000}"/>
    <cellStyle name="SAPBEXtitle 14" xfId="22644" xr:uid="{00000000-0005-0000-0000-00007A580000}"/>
    <cellStyle name="SAPBEXtitle 15" xfId="22645" xr:uid="{00000000-0005-0000-0000-00007B580000}"/>
    <cellStyle name="SAPBEXtitle 16" xfId="22646" xr:uid="{00000000-0005-0000-0000-00007C580000}"/>
    <cellStyle name="SAPBEXtitle 17" xfId="22647" xr:uid="{00000000-0005-0000-0000-00007D580000}"/>
    <cellStyle name="SAPBEXtitle 18" xfId="22648" xr:uid="{00000000-0005-0000-0000-00007E580000}"/>
    <cellStyle name="SAPBEXtitle 2" xfId="22649" xr:uid="{00000000-0005-0000-0000-00007F580000}"/>
    <cellStyle name="SAPBEXtitle 3" xfId="22650" xr:uid="{00000000-0005-0000-0000-000080580000}"/>
    <cellStyle name="SAPBEXtitle 4" xfId="22651" xr:uid="{00000000-0005-0000-0000-000081580000}"/>
    <cellStyle name="SAPBEXtitle 5" xfId="22652" xr:uid="{00000000-0005-0000-0000-000082580000}"/>
    <cellStyle name="SAPBEXtitle 6" xfId="22653" xr:uid="{00000000-0005-0000-0000-000083580000}"/>
    <cellStyle name="SAPBEXtitle 7" xfId="22654" xr:uid="{00000000-0005-0000-0000-000084580000}"/>
    <cellStyle name="SAPBEXtitle 8" xfId="22655" xr:uid="{00000000-0005-0000-0000-000085580000}"/>
    <cellStyle name="SAPBEXtitle 9" xfId="22656" xr:uid="{00000000-0005-0000-0000-000086580000}"/>
    <cellStyle name="SAPBEXtitle_BQL-ok" xfId="22657" xr:uid="{00000000-0005-0000-0000-000087580000}"/>
    <cellStyle name="SAPBEXundefined" xfId="22658" xr:uid="{00000000-0005-0000-0000-000088580000}"/>
    <cellStyle name="SAPBEXundefined 10" xfId="22659" xr:uid="{00000000-0005-0000-0000-000089580000}"/>
    <cellStyle name="SAPBEXundefined 11" xfId="22660" xr:uid="{00000000-0005-0000-0000-00008A580000}"/>
    <cellStyle name="SAPBEXundefined 12" xfId="22661" xr:uid="{00000000-0005-0000-0000-00008B580000}"/>
    <cellStyle name="SAPBEXundefined 13" xfId="22662" xr:uid="{00000000-0005-0000-0000-00008C580000}"/>
    <cellStyle name="SAPBEXundefined 14" xfId="22663" xr:uid="{00000000-0005-0000-0000-00008D580000}"/>
    <cellStyle name="SAPBEXundefined 15" xfId="22664" xr:uid="{00000000-0005-0000-0000-00008E580000}"/>
    <cellStyle name="SAPBEXundefined 16" xfId="22665" xr:uid="{00000000-0005-0000-0000-00008F580000}"/>
    <cellStyle name="SAPBEXundefined 17" xfId="22666" xr:uid="{00000000-0005-0000-0000-000090580000}"/>
    <cellStyle name="SAPBEXundefined 18" xfId="22667" xr:uid="{00000000-0005-0000-0000-000091580000}"/>
    <cellStyle name="SAPBEXundefined 2" xfId="22668" xr:uid="{00000000-0005-0000-0000-000092580000}"/>
    <cellStyle name="SAPBEXundefined 3" xfId="22669" xr:uid="{00000000-0005-0000-0000-000093580000}"/>
    <cellStyle name="SAPBEXundefined 4" xfId="22670" xr:uid="{00000000-0005-0000-0000-000094580000}"/>
    <cellStyle name="SAPBEXundefined 5" xfId="22671" xr:uid="{00000000-0005-0000-0000-000095580000}"/>
    <cellStyle name="SAPBEXundefined 6" xfId="22672" xr:uid="{00000000-0005-0000-0000-000096580000}"/>
    <cellStyle name="SAPBEXundefined 7" xfId="22673" xr:uid="{00000000-0005-0000-0000-000097580000}"/>
    <cellStyle name="SAPBEXundefined 8" xfId="22674" xr:uid="{00000000-0005-0000-0000-000098580000}"/>
    <cellStyle name="SAPBEXundefined 9" xfId="22675" xr:uid="{00000000-0005-0000-0000-000099580000}"/>
    <cellStyle name="SAPBEXundefined_BQL-ok" xfId="22676" xr:uid="{00000000-0005-0000-0000-00009A580000}"/>
    <cellStyle name="_x0001_sç?" xfId="22677" xr:uid="{00000000-0005-0000-0000-00009B580000}"/>
    <cellStyle name="_x0001_sç? 10" xfId="22678" xr:uid="{00000000-0005-0000-0000-00009C580000}"/>
    <cellStyle name="_x0001_sç? 11" xfId="22679" xr:uid="{00000000-0005-0000-0000-00009D580000}"/>
    <cellStyle name="_x0001_sç? 12" xfId="22680" xr:uid="{00000000-0005-0000-0000-00009E580000}"/>
    <cellStyle name="_x0001_sç? 13" xfId="22681" xr:uid="{00000000-0005-0000-0000-00009F580000}"/>
    <cellStyle name="_x0001_sç? 14" xfId="22682" xr:uid="{00000000-0005-0000-0000-0000A0580000}"/>
    <cellStyle name="_x0001_sç? 15" xfId="22683" xr:uid="{00000000-0005-0000-0000-0000A1580000}"/>
    <cellStyle name="_x0001_sç? 16" xfId="22684" xr:uid="{00000000-0005-0000-0000-0000A2580000}"/>
    <cellStyle name="_x0001_sç? 17" xfId="22685" xr:uid="{00000000-0005-0000-0000-0000A3580000}"/>
    <cellStyle name="_x0001_sç? 18" xfId="22686" xr:uid="{00000000-0005-0000-0000-0000A4580000}"/>
    <cellStyle name="_x0001_sç? 2" xfId="22687" xr:uid="{00000000-0005-0000-0000-0000A5580000}"/>
    <cellStyle name="_x0001_sç? 3" xfId="22688" xr:uid="{00000000-0005-0000-0000-0000A6580000}"/>
    <cellStyle name="_x0001_sç? 4" xfId="22689" xr:uid="{00000000-0005-0000-0000-0000A7580000}"/>
    <cellStyle name="_x0001_sç? 5" xfId="22690" xr:uid="{00000000-0005-0000-0000-0000A8580000}"/>
    <cellStyle name="_x0001_sç? 6" xfId="22691" xr:uid="{00000000-0005-0000-0000-0000A9580000}"/>
    <cellStyle name="_x0001_sç? 7" xfId="22692" xr:uid="{00000000-0005-0000-0000-0000AA580000}"/>
    <cellStyle name="_x0001_sç? 8" xfId="22693" xr:uid="{00000000-0005-0000-0000-0000AB580000}"/>
    <cellStyle name="_x0001_sç? 9" xfId="22694" xr:uid="{00000000-0005-0000-0000-0000AC580000}"/>
    <cellStyle name="serJet 1200 Series PCL 6" xfId="22695" xr:uid="{00000000-0005-0000-0000-0000AD580000}"/>
    <cellStyle name="serJet 1200 Series PCL 6 10" xfId="22696" xr:uid="{00000000-0005-0000-0000-0000AE580000}"/>
    <cellStyle name="serJet 1200 Series PCL 6 11" xfId="22697" xr:uid="{00000000-0005-0000-0000-0000AF580000}"/>
    <cellStyle name="serJet 1200 Series PCL 6 12" xfId="22698" xr:uid="{00000000-0005-0000-0000-0000B0580000}"/>
    <cellStyle name="serJet 1200 Series PCL 6 13" xfId="22699" xr:uid="{00000000-0005-0000-0000-0000B1580000}"/>
    <cellStyle name="serJet 1200 Series PCL 6 14" xfId="22700" xr:uid="{00000000-0005-0000-0000-0000B2580000}"/>
    <cellStyle name="serJet 1200 Series PCL 6 15" xfId="22701" xr:uid="{00000000-0005-0000-0000-0000B3580000}"/>
    <cellStyle name="serJet 1200 Series PCL 6 16" xfId="22702" xr:uid="{00000000-0005-0000-0000-0000B4580000}"/>
    <cellStyle name="serJet 1200 Series PCL 6 17" xfId="22703" xr:uid="{00000000-0005-0000-0000-0000B5580000}"/>
    <cellStyle name="serJet 1200 Series PCL 6 18" xfId="22704" xr:uid="{00000000-0005-0000-0000-0000B6580000}"/>
    <cellStyle name="serJet 1200 Series PCL 6 2" xfId="22705" xr:uid="{00000000-0005-0000-0000-0000B7580000}"/>
    <cellStyle name="serJet 1200 Series PCL 6 3" xfId="22706" xr:uid="{00000000-0005-0000-0000-0000B8580000}"/>
    <cellStyle name="serJet 1200 Series PCL 6 4" xfId="22707" xr:uid="{00000000-0005-0000-0000-0000B9580000}"/>
    <cellStyle name="serJet 1200 Series PCL 6 5" xfId="22708" xr:uid="{00000000-0005-0000-0000-0000BA580000}"/>
    <cellStyle name="serJet 1200 Series PCL 6 6" xfId="22709" xr:uid="{00000000-0005-0000-0000-0000BB580000}"/>
    <cellStyle name="serJet 1200 Series PCL 6 7" xfId="22710" xr:uid="{00000000-0005-0000-0000-0000BC580000}"/>
    <cellStyle name="serJet 1200 Series PCL 6 8" xfId="22711" xr:uid="{00000000-0005-0000-0000-0000BD580000}"/>
    <cellStyle name="serJet 1200 Series PCL 6 9" xfId="22712" xr:uid="{00000000-0005-0000-0000-0000BE580000}"/>
    <cellStyle name="SHADEDSTORES" xfId="22713" xr:uid="{00000000-0005-0000-0000-0000BF580000}"/>
    <cellStyle name="SHADEDSTORES 10" xfId="22714" xr:uid="{00000000-0005-0000-0000-0000C0580000}"/>
    <cellStyle name="SHADEDSTORES 11" xfId="22715" xr:uid="{00000000-0005-0000-0000-0000C1580000}"/>
    <cellStyle name="SHADEDSTORES 12" xfId="22716" xr:uid="{00000000-0005-0000-0000-0000C2580000}"/>
    <cellStyle name="SHADEDSTORES 13" xfId="22717" xr:uid="{00000000-0005-0000-0000-0000C3580000}"/>
    <cellStyle name="SHADEDSTORES 14" xfId="22718" xr:uid="{00000000-0005-0000-0000-0000C4580000}"/>
    <cellStyle name="SHADEDSTORES 15" xfId="22719" xr:uid="{00000000-0005-0000-0000-0000C5580000}"/>
    <cellStyle name="SHADEDSTORES 16" xfId="22720" xr:uid="{00000000-0005-0000-0000-0000C6580000}"/>
    <cellStyle name="SHADEDSTORES 17" xfId="22721" xr:uid="{00000000-0005-0000-0000-0000C7580000}"/>
    <cellStyle name="SHADEDSTORES 18" xfId="22722" xr:uid="{00000000-0005-0000-0000-0000C8580000}"/>
    <cellStyle name="SHADEDSTORES 19" xfId="22723" xr:uid="{00000000-0005-0000-0000-0000C9580000}"/>
    <cellStyle name="SHADEDSTORES 2" xfId="22724" xr:uid="{00000000-0005-0000-0000-0000CA580000}"/>
    <cellStyle name="SHADEDSTORES 2 10" xfId="22725" xr:uid="{00000000-0005-0000-0000-0000CB580000}"/>
    <cellStyle name="SHADEDSTORES 2 11" xfId="22726" xr:uid="{00000000-0005-0000-0000-0000CC580000}"/>
    <cellStyle name="SHADEDSTORES 2 12" xfId="22727" xr:uid="{00000000-0005-0000-0000-0000CD580000}"/>
    <cellStyle name="SHADEDSTORES 2 13" xfId="22728" xr:uid="{00000000-0005-0000-0000-0000CE580000}"/>
    <cellStyle name="SHADEDSTORES 2 14" xfId="22729" xr:uid="{00000000-0005-0000-0000-0000CF580000}"/>
    <cellStyle name="SHADEDSTORES 2 15" xfId="22730" xr:uid="{00000000-0005-0000-0000-0000D0580000}"/>
    <cellStyle name="SHADEDSTORES 2 16" xfId="22731" xr:uid="{00000000-0005-0000-0000-0000D1580000}"/>
    <cellStyle name="SHADEDSTORES 2 17" xfId="22732" xr:uid="{00000000-0005-0000-0000-0000D2580000}"/>
    <cellStyle name="SHADEDSTORES 2 18" xfId="22733" xr:uid="{00000000-0005-0000-0000-0000D3580000}"/>
    <cellStyle name="SHADEDSTORES 2 2" xfId="22734" xr:uid="{00000000-0005-0000-0000-0000D4580000}"/>
    <cellStyle name="SHADEDSTORES 2 3" xfId="22735" xr:uid="{00000000-0005-0000-0000-0000D5580000}"/>
    <cellStyle name="SHADEDSTORES 2 4" xfId="22736" xr:uid="{00000000-0005-0000-0000-0000D6580000}"/>
    <cellStyle name="SHADEDSTORES 2 5" xfId="22737" xr:uid="{00000000-0005-0000-0000-0000D7580000}"/>
    <cellStyle name="SHADEDSTORES 2 6" xfId="22738" xr:uid="{00000000-0005-0000-0000-0000D8580000}"/>
    <cellStyle name="SHADEDSTORES 2 7" xfId="22739" xr:uid="{00000000-0005-0000-0000-0000D9580000}"/>
    <cellStyle name="SHADEDSTORES 2 8" xfId="22740" xr:uid="{00000000-0005-0000-0000-0000DA580000}"/>
    <cellStyle name="SHADEDSTORES 2 9" xfId="22741" xr:uid="{00000000-0005-0000-0000-0000DB580000}"/>
    <cellStyle name="SHADEDSTORES 20" xfId="22742" xr:uid="{00000000-0005-0000-0000-0000DC580000}"/>
    <cellStyle name="SHADEDSTORES 21" xfId="22743" xr:uid="{00000000-0005-0000-0000-0000DD580000}"/>
    <cellStyle name="SHADEDSTORES 3" xfId="22744" xr:uid="{00000000-0005-0000-0000-0000DE580000}"/>
    <cellStyle name="SHADEDSTORES 4" xfId="22745" xr:uid="{00000000-0005-0000-0000-0000DF580000}"/>
    <cellStyle name="SHADEDSTORES 5" xfId="22746" xr:uid="{00000000-0005-0000-0000-0000E0580000}"/>
    <cellStyle name="SHADEDSTORES 6" xfId="22747" xr:uid="{00000000-0005-0000-0000-0000E1580000}"/>
    <cellStyle name="SHADEDSTORES 7" xfId="22748" xr:uid="{00000000-0005-0000-0000-0000E2580000}"/>
    <cellStyle name="SHADEDSTORES 8" xfId="22749" xr:uid="{00000000-0005-0000-0000-0000E3580000}"/>
    <cellStyle name="SHADEDSTORES 9" xfId="22750" xr:uid="{00000000-0005-0000-0000-0000E4580000}"/>
    <cellStyle name="songuyen" xfId="22751" xr:uid="{00000000-0005-0000-0000-0000E5580000}"/>
    <cellStyle name="songuyen 10" xfId="22752" xr:uid="{00000000-0005-0000-0000-0000E6580000}"/>
    <cellStyle name="songuyen 11" xfId="22753" xr:uid="{00000000-0005-0000-0000-0000E7580000}"/>
    <cellStyle name="songuyen 12" xfId="22754" xr:uid="{00000000-0005-0000-0000-0000E8580000}"/>
    <cellStyle name="songuyen 13" xfId="22755" xr:uid="{00000000-0005-0000-0000-0000E9580000}"/>
    <cellStyle name="songuyen 14" xfId="22756" xr:uid="{00000000-0005-0000-0000-0000EA580000}"/>
    <cellStyle name="songuyen 15" xfId="22757" xr:uid="{00000000-0005-0000-0000-0000EB580000}"/>
    <cellStyle name="songuyen 16" xfId="22758" xr:uid="{00000000-0005-0000-0000-0000EC580000}"/>
    <cellStyle name="songuyen 17" xfId="22759" xr:uid="{00000000-0005-0000-0000-0000ED580000}"/>
    <cellStyle name="songuyen 18" xfId="22760" xr:uid="{00000000-0005-0000-0000-0000EE580000}"/>
    <cellStyle name="songuyen 2" xfId="22761" xr:uid="{00000000-0005-0000-0000-0000EF580000}"/>
    <cellStyle name="songuyen 3" xfId="22762" xr:uid="{00000000-0005-0000-0000-0000F0580000}"/>
    <cellStyle name="songuyen 4" xfId="22763" xr:uid="{00000000-0005-0000-0000-0000F1580000}"/>
    <cellStyle name="songuyen 5" xfId="22764" xr:uid="{00000000-0005-0000-0000-0000F2580000}"/>
    <cellStyle name="songuyen 6" xfId="22765" xr:uid="{00000000-0005-0000-0000-0000F3580000}"/>
    <cellStyle name="songuyen 7" xfId="22766" xr:uid="{00000000-0005-0000-0000-0000F4580000}"/>
    <cellStyle name="songuyen 8" xfId="22767" xr:uid="{00000000-0005-0000-0000-0000F5580000}"/>
    <cellStyle name="songuyen 9" xfId="22768" xr:uid="{00000000-0005-0000-0000-0000F6580000}"/>
    <cellStyle name="specstores" xfId="22769" xr:uid="{00000000-0005-0000-0000-0000F7580000}"/>
    <cellStyle name="specstores 10" xfId="22770" xr:uid="{00000000-0005-0000-0000-0000F8580000}"/>
    <cellStyle name="specstores 11" xfId="22771" xr:uid="{00000000-0005-0000-0000-0000F9580000}"/>
    <cellStyle name="specstores 12" xfId="22772" xr:uid="{00000000-0005-0000-0000-0000FA580000}"/>
    <cellStyle name="specstores 13" xfId="22773" xr:uid="{00000000-0005-0000-0000-0000FB580000}"/>
    <cellStyle name="specstores 14" xfId="22774" xr:uid="{00000000-0005-0000-0000-0000FC580000}"/>
    <cellStyle name="specstores 15" xfId="22775" xr:uid="{00000000-0005-0000-0000-0000FD580000}"/>
    <cellStyle name="specstores 16" xfId="22776" xr:uid="{00000000-0005-0000-0000-0000FE580000}"/>
    <cellStyle name="specstores 17" xfId="22777" xr:uid="{00000000-0005-0000-0000-0000FF580000}"/>
    <cellStyle name="specstores 18" xfId="22778" xr:uid="{00000000-0005-0000-0000-000000590000}"/>
    <cellStyle name="specstores 2" xfId="22779" xr:uid="{00000000-0005-0000-0000-000001590000}"/>
    <cellStyle name="specstores 3" xfId="22780" xr:uid="{00000000-0005-0000-0000-000002590000}"/>
    <cellStyle name="specstores 4" xfId="22781" xr:uid="{00000000-0005-0000-0000-000003590000}"/>
    <cellStyle name="specstores 5" xfId="22782" xr:uid="{00000000-0005-0000-0000-000004590000}"/>
    <cellStyle name="specstores 6" xfId="22783" xr:uid="{00000000-0005-0000-0000-000005590000}"/>
    <cellStyle name="specstores 7" xfId="22784" xr:uid="{00000000-0005-0000-0000-000006590000}"/>
    <cellStyle name="specstores 8" xfId="22785" xr:uid="{00000000-0005-0000-0000-000007590000}"/>
    <cellStyle name="specstores 9" xfId="22786" xr:uid="{00000000-0005-0000-0000-000008590000}"/>
    <cellStyle name="Standard_AAbgleich" xfId="22787" xr:uid="{00000000-0005-0000-0000-000009590000}"/>
    <cellStyle name="STTDG" xfId="22788" xr:uid="{00000000-0005-0000-0000-00000A590000}"/>
    <cellStyle name="STTDG 10" xfId="22789" xr:uid="{00000000-0005-0000-0000-00000B590000}"/>
    <cellStyle name="STTDG 11" xfId="22790" xr:uid="{00000000-0005-0000-0000-00000C590000}"/>
    <cellStyle name="STTDG 12" xfId="22791" xr:uid="{00000000-0005-0000-0000-00000D590000}"/>
    <cellStyle name="STTDG 13" xfId="22792" xr:uid="{00000000-0005-0000-0000-00000E590000}"/>
    <cellStyle name="STTDG 14" xfId="22793" xr:uid="{00000000-0005-0000-0000-00000F590000}"/>
    <cellStyle name="STTDG 15" xfId="22794" xr:uid="{00000000-0005-0000-0000-000010590000}"/>
    <cellStyle name="STTDG 16" xfId="22795" xr:uid="{00000000-0005-0000-0000-000011590000}"/>
    <cellStyle name="STTDG 17" xfId="22796" xr:uid="{00000000-0005-0000-0000-000012590000}"/>
    <cellStyle name="STTDG 18" xfId="22797" xr:uid="{00000000-0005-0000-0000-000013590000}"/>
    <cellStyle name="STTDG 2" xfId="22798" xr:uid="{00000000-0005-0000-0000-000014590000}"/>
    <cellStyle name="STTDG 3" xfId="22799" xr:uid="{00000000-0005-0000-0000-000015590000}"/>
    <cellStyle name="STTDG 4" xfId="22800" xr:uid="{00000000-0005-0000-0000-000016590000}"/>
    <cellStyle name="STTDG 5" xfId="22801" xr:uid="{00000000-0005-0000-0000-000017590000}"/>
    <cellStyle name="STTDG 6" xfId="22802" xr:uid="{00000000-0005-0000-0000-000018590000}"/>
    <cellStyle name="STTDG 7" xfId="22803" xr:uid="{00000000-0005-0000-0000-000019590000}"/>
    <cellStyle name="STTDG 8" xfId="22804" xr:uid="{00000000-0005-0000-0000-00001A590000}"/>
    <cellStyle name="STTDG 9" xfId="22805" xr:uid="{00000000-0005-0000-0000-00001B590000}"/>
    <cellStyle name="style" xfId="22806" xr:uid="{00000000-0005-0000-0000-00001C590000}"/>
    <cellStyle name="Style 1" xfId="22807" xr:uid="{00000000-0005-0000-0000-00001D590000}"/>
    <cellStyle name="Style 1 10" xfId="22808" xr:uid="{00000000-0005-0000-0000-00001E590000}"/>
    <cellStyle name="Style 1 11" xfId="22809" xr:uid="{00000000-0005-0000-0000-00001F590000}"/>
    <cellStyle name="Style 1 12" xfId="22810" xr:uid="{00000000-0005-0000-0000-000020590000}"/>
    <cellStyle name="Style 1 13" xfId="22811" xr:uid="{00000000-0005-0000-0000-000021590000}"/>
    <cellStyle name="Style 1 14" xfId="22812" xr:uid="{00000000-0005-0000-0000-000022590000}"/>
    <cellStyle name="Style 1 15" xfId="22813" xr:uid="{00000000-0005-0000-0000-000023590000}"/>
    <cellStyle name="Style 1 16" xfId="22814" xr:uid="{00000000-0005-0000-0000-000024590000}"/>
    <cellStyle name="Style 1 17" xfId="22815" xr:uid="{00000000-0005-0000-0000-000025590000}"/>
    <cellStyle name="Style 1 18" xfId="22816" xr:uid="{00000000-0005-0000-0000-000026590000}"/>
    <cellStyle name="Style 1 19" xfId="22817" xr:uid="{00000000-0005-0000-0000-000027590000}"/>
    <cellStyle name="Style 1 2" xfId="22818" xr:uid="{00000000-0005-0000-0000-000028590000}"/>
    <cellStyle name="Style 1 2 10" xfId="22819" xr:uid="{00000000-0005-0000-0000-000029590000}"/>
    <cellStyle name="Style 1 2 11" xfId="22820" xr:uid="{00000000-0005-0000-0000-00002A590000}"/>
    <cellStyle name="Style 1 2 12" xfId="22821" xr:uid="{00000000-0005-0000-0000-00002B590000}"/>
    <cellStyle name="Style 1 2 13" xfId="22822" xr:uid="{00000000-0005-0000-0000-00002C590000}"/>
    <cellStyle name="Style 1 2 14" xfId="22823" xr:uid="{00000000-0005-0000-0000-00002D590000}"/>
    <cellStyle name="Style 1 2 15" xfId="22824" xr:uid="{00000000-0005-0000-0000-00002E590000}"/>
    <cellStyle name="Style 1 2 16" xfId="22825" xr:uid="{00000000-0005-0000-0000-00002F590000}"/>
    <cellStyle name="Style 1 2 17" xfId="22826" xr:uid="{00000000-0005-0000-0000-000030590000}"/>
    <cellStyle name="Style 1 2 18" xfId="22827" xr:uid="{00000000-0005-0000-0000-000031590000}"/>
    <cellStyle name="Style 1 2 2" xfId="22828" xr:uid="{00000000-0005-0000-0000-000032590000}"/>
    <cellStyle name="Style 1 2 3" xfId="22829" xr:uid="{00000000-0005-0000-0000-000033590000}"/>
    <cellStyle name="Style 1 2 4" xfId="22830" xr:uid="{00000000-0005-0000-0000-000034590000}"/>
    <cellStyle name="Style 1 2 5" xfId="22831" xr:uid="{00000000-0005-0000-0000-000035590000}"/>
    <cellStyle name="Style 1 2 6" xfId="22832" xr:uid="{00000000-0005-0000-0000-000036590000}"/>
    <cellStyle name="Style 1 2 7" xfId="22833" xr:uid="{00000000-0005-0000-0000-000037590000}"/>
    <cellStyle name="Style 1 2 8" xfId="22834" xr:uid="{00000000-0005-0000-0000-000038590000}"/>
    <cellStyle name="Style 1 2 9" xfId="22835" xr:uid="{00000000-0005-0000-0000-000039590000}"/>
    <cellStyle name="Style 1 20" xfId="22836" xr:uid="{00000000-0005-0000-0000-00003A590000}"/>
    <cellStyle name="Style 1 21" xfId="22837" xr:uid="{00000000-0005-0000-0000-00003B590000}"/>
    <cellStyle name="Style 1 22" xfId="22838" xr:uid="{00000000-0005-0000-0000-00003C590000}"/>
    <cellStyle name="Style 1 3" xfId="22839" xr:uid="{00000000-0005-0000-0000-00003D590000}"/>
    <cellStyle name="Style 1 3 2" xfId="22840" xr:uid="{00000000-0005-0000-0000-00003E590000}"/>
    <cellStyle name="Style 1 4" xfId="22841" xr:uid="{00000000-0005-0000-0000-00003F590000}"/>
    <cellStyle name="Style 1 5" xfId="22842" xr:uid="{00000000-0005-0000-0000-000040590000}"/>
    <cellStyle name="Style 1 6" xfId="22843" xr:uid="{00000000-0005-0000-0000-000041590000}"/>
    <cellStyle name="Style 1 7" xfId="22844" xr:uid="{00000000-0005-0000-0000-000042590000}"/>
    <cellStyle name="Style 1 8" xfId="22845" xr:uid="{00000000-0005-0000-0000-000043590000}"/>
    <cellStyle name="Style 1 9" xfId="22846" xr:uid="{00000000-0005-0000-0000-000044590000}"/>
    <cellStyle name="Style 1_BQL-ok" xfId="22847" xr:uid="{00000000-0005-0000-0000-000045590000}"/>
    <cellStyle name="Style 10" xfId="22848" xr:uid="{00000000-0005-0000-0000-000046590000}"/>
    <cellStyle name="Style 10 10" xfId="22849" xr:uid="{00000000-0005-0000-0000-000047590000}"/>
    <cellStyle name="Style 10 11" xfId="22850" xr:uid="{00000000-0005-0000-0000-000048590000}"/>
    <cellStyle name="Style 10 12" xfId="22851" xr:uid="{00000000-0005-0000-0000-000049590000}"/>
    <cellStyle name="Style 10 13" xfId="22852" xr:uid="{00000000-0005-0000-0000-00004A590000}"/>
    <cellStyle name="Style 10 14" xfId="22853" xr:uid="{00000000-0005-0000-0000-00004B590000}"/>
    <cellStyle name="Style 10 15" xfId="22854" xr:uid="{00000000-0005-0000-0000-00004C590000}"/>
    <cellStyle name="Style 10 16" xfId="22855" xr:uid="{00000000-0005-0000-0000-00004D590000}"/>
    <cellStyle name="Style 10 17" xfId="22856" xr:uid="{00000000-0005-0000-0000-00004E590000}"/>
    <cellStyle name="Style 10 18" xfId="22857" xr:uid="{00000000-0005-0000-0000-00004F590000}"/>
    <cellStyle name="Style 10 19" xfId="22858" xr:uid="{00000000-0005-0000-0000-000050590000}"/>
    <cellStyle name="Style 10 2" xfId="22859" xr:uid="{00000000-0005-0000-0000-000051590000}"/>
    <cellStyle name="Style 10 20" xfId="22860" xr:uid="{00000000-0005-0000-0000-000052590000}"/>
    <cellStyle name="Style 10 21" xfId="22861" xr:uid="{00000000-0005-0000-0000-000053590000}"/>
    <cellStyle name="Style 10 3" xfId="22862" xr:uid="{00000000-0005-0000-0000-000054590000}"/>
    <cellStyle name="Style 10 4" xfId="22863" xr:uid="{00000000-0005-0000-0000-000055590000}"/>
    <cellStyle name="Style 10 5" xfId="22864" xr:uid="{00000000-0005-0000-0000-000056590000}"/>
    <cellStyle name="Style 10 6" xfId="22865" xr:uid="{00000000-0005-0000-0000-000057590000}"/>
    <cellStyle name="Style 10 7" xfId="22866" xr:uid="{00000000-0005-0000-0000-000058590000}"/>
    <cellStyle name="Style 10 8" xfId="22867" xr:uid="{00000000-0005-0000-0000-000059590000}"/>
    <cellStyle name="Style 10 9" xfId="22868" xr:uid="{00000000-0005-0000-0000-00005A590000}"/>
    <cellStyle name="Style 10_BQL-ok" xfId="22869" xr:uid="{00000000-0005-0000-0000-00005B590000}"/>
    <cellStyle name="Style 100" xfId="22870" xr:uid="{00000000-0005-0000-0000-00005C590000}"/>
    <cellStyle name="Style 100 10" xfId="22871" xr:uid="{00000000-0005-0000-0000-00005D590000}"/>
    <cellStyle name="Style 100 11" xfId="22872" xr:uid="{00000000-0005-0000-0000-00005E590000}"/>
    <cellStyle name="Style 100 12" xfId="22873" xr:uid="{00000000-0005-0000-0000-00005F590000}"/>
    <cellStyle name="Style 100 13" xfId="22874" xr:uid="{00000000-0005-0000-0000-000060590000}"/>
    <cellStyle name="Style 100 14" xfId="22875" xr:uid="{00000000-0005-0000-0000-000061590000}"/>
    <cellStyle name="Style 100 15" xfId="22876" xr:uid="{00000000-0005-0000-0000-000062590000}"/>
    <cellStyle name="Style 100 16" xfId="22877" xr:uid="{00000000-0005-0000-0000-000063590000}"/>
    <cellStyle name="Style 100 17" xfId="22878" xr:uid="{00000000-0005-0000-0000-000064590000}"/>
    <cellStyle name="Style 100 18" xfId="22879" xr:uid="{00000000-0005-0000-0000-000065590000}"/>
    <cellStyle name="Style 100 2" xfId="22880" xr:uid="{00000000-0005-0000-0000-000066590000}"/>
    <cellStyle name="Style 100 3" xfId="22881" xr:uid="{00000000-0005-0000-0000-000067590000}"/>
    <cellStyle name="Style 100 4" xfId="22882" xr:uid="{00000000-0005-0000-0000-000068590000}"/>
    <cellStyle name="Style 100 5" xfId="22883" xr:uid="{00000000-0005-0000-0000-000069590000}"/>
    <cellStyle name="Style 100 6" xfId="22884" xr:uid="{00000000-0005-0000-0000-00006A590000}"/>
    <cellStyle name="Style 100 7" xfId="22885" xr:uid="{00000000-0005-0000-0000-00006B590000}"/>
    <cellStyle name="Style 100 8" xfId="22886" xr:uid="{00000000-0005-0000-0000-00006C590000}"/>
    <cellStyle name="Style 100 9" xfId="22887" xr:uid="{00000000-0005-0000-0000-00006D590000}"/>
    <cellStyle name="Style 101" xfId="22888" xr:uid="{00000000-0005-0000-0000-00006E590000}"/>
    <cellStyle name="Style 101 10" xfId="22889" xr:uid="{00000000-0005-0000-0000-00006F590000}"/>
    <cellStyle name="Style 101 11" xfId="22890" xr:uid="{00000000-0005-0000-0000-000070590000}"/>
    <cellStyle name="Style 101 12" xfId="22891" xr:uid="{00000000-0005-0000-0000-000071590000}"/>
    <cellStyle name="Style 101 13" xfId="22892" xr:uid="{00000000-0005-0000-0000-000072590000}"/>
    <cellStyle name="Style 101 14" xfId="22893" xr:uid="{00000000-0005-0000-0000-000073590000}"/>
    <cellStyle name="Style 101 15" xfId="22894" xr:uid="{00000000-0005-0000-0000-000074590000}"/>
    <cellStyle name="Style 101 16" xfId="22895" xr:uid="{00000000-0005-0000-0000-000075590000}"/>
    <cellStyle name="Style 101 17" xfId="22896" xr:uid="{00000000-0005-0000-0000-000076590000}"/>
    <cellStyle name="Style 101 18" xfId="22897" xr:uid="{00000000-0005-0000-0000-000077590000}"/>
    <cellStyle name="Style 101 2" xfId="22898" xr:uid="{00000000-0005-0000-0000-000078590000}"/>
    <cellStyle name="Style 101 3" xfId="22899" xr:uid="{00000000-0005-0000-0000-000079590000}"/>
    <cellStyle name="Style 101 4" xfId="22900" xr:uid="{00000000-0005-0000-0000-00007A590000}"/>
    <cellStyle name="Style 101 5" xfId="22901" xr:uid="{00000000-0005-0000-0000-00007B590000}"/>
    <cellStyle name="Style 101 6" xfId="22902" xr:uid="{00000000-0005-0000-0000-00007C590000}"/>
    <cellStyle name="Style 101 7" xfId="22903" xr:uid="{00000000-0005-0000-0000-00007D590000}"/>
    <cellStyle name="Style 101 8" xfId="22904" xr:uid="{00000000-0005-0000-0000-00007E590000}"/>
    <cellStyle name="Style 101 9" xfId="22905" xr:uid="{00000000-0005-0000-0000-00007F590000}"/>
    <cellStyle name="Style 102" xfId="22906" xr:uid="{00000000-0005-0000-0000-000080590000}"/>
    <cellStyle name="Style 102 10" xfId="22907" xr:uid="{00000000-0005-0000-0000-000081590000}"/>
    <cellStyle name="Style 102 11" xfId="22908" xr:uid="{00000000-0005-0000-0000-000082590000}"/>
    <cellStyle name="Style 102 12" xfId="22909" xr:uid="{00000000-0005-0000-0000-000083590000}"/>
    <cellStyle name="Style 102 13" xfId="22910" xr:uid="{00000000-0005-0000-0000-000084590000}"/>
    <cellStyle name="Style 102 14" xfId="22911" xr:uid="{00000000-0005-0000-0000-000085590000}"/>
    <cellStyle name="Style 102 15" xfId="22912" xr:uid="{00000000-0005-0000-0000-000086590000}"/>
    <cellStyle name="Style 102 16" xfId="22913" xr:uid="{00000000-0005-0000-0000-000087590000}"/>
    <cellStyle name="Style 102 17" xfId="22914" xr:uid="{00000000-0005-0000-0000-000088590000}"/>
    <cellStyle name="Style 102 18" xfId="22915" xr:uid="{00000000-0005-0000-0000-000089590000}"/>
    <cellStyle name="Style 102 2" xfId="22916" xr:uid="{00000000-0005-0000-0000-00008A590000}"/>
    <cellStyle name="Style 102 3" xfId="22917" xr:uid="{00000000-0005-0000-0000-00008B590000}"/>
    <cellStyle name="Style 102 4" xfId="22918" xr:uid="{00000000-0005-0000-0000-00008C590000}"/>
    <cellStyle name="Style 102 5" xfId="22919" xr:uid="{00000000-0005-0000-0000-00008D590000}"/>
    <cellStyle name="Style 102 6" xfId="22920" xr:uid="{00000000-0005-0000-0000-00008E590000}"/>
    <cellStyle name="Style 102 7" xfId="22921" xr:uid="{00000000-0005-0000-0000-00008F590000}"/>
    <cellStyle name="Style 102 8" xfId="22922" xr:uid="{00000000-0005-0000-0000-000090590000}"/>
    <cellStyle name="Style 102 9" xfId="22923" xr:uid="{00000000-0005-0000-0000-000091590000}"/>
    <cellStyle name="Style 103" xfId="22924" xr:uid="{00000000-0005-0000-0000-000092590000}"/>
    <cellStyle name="Style 103 10" xfId="22925" xr:uid="{00000000-0005-0000-0000-000093590000}"/>
    <cellStyle name="Style 103 11" xfId="22926" xr:uid="{00000000-0005-0000-0000-000094590000}"/>
    <cellStyle name="Style 103 12" xfId="22927" xr:uid="{00000000-0005-0000-0000-000095590000}"/>
    <cellStyle name="Style 103 13" xfId="22928" xr:uid="{00000000-0005-0000-0000-000096590000}"/>
    <cellStyle name="Style 103 14" xfId="22929" xr:uid="{00000000-0005-0000-0000-000097590000}"/>
    <cellStyle name="Style 103 15" xfId="22930" xr:uid="{00000000-0005-0000-0000-000098590000}"/>
    <cellStyle name="Style 103 16" xfId="22931" xr:uid="{00000000-0005-0000-0000-000099590000}"/>
    <cellStyle name="Style 103 17" xfId="22932" xr:uid="{00000000-0005-0000-0000-00009A590000}"/>
    <cellStyle name="Style 103 18" xfId="22933" xr:uid="{00000000-0005-0000-0000-00009B590000}"/>
    <cellStyle name="Style 103 2" xfId="22934" xr:uid="{00000000-0005-0000-0000-00009C590000}"/>
    <cellStyle name="Style 103 3" xfId="22935" xr:uid="{00000000-0005-0000-0000-00009D590000}"/>
    <cellStyle name="Style 103 4" xfId="22936" xr:uid="{00000000-0005-0000-0000-00009E590000}"/>
    <cellStyle name="Style 103 5" xfId="22937" xr:uid="{00000000-0005-0000-0000-00009F590000}"/>
    <cellStyle name="Style 103 6" xfId="22938" xr:uid="{00000000-0005-0000-0000-0000A0590000}"/>
    <cellStyle name="Style 103 7" xfId="22939" xr:uid="{00000000-0005-0000-0000-0000A1590000}"/>
    <cellStyle name="Style 103 8" xfId="22940" xr:uid="{00000000-0005-0000-0000-0000A2590000}"/>
    <cellStyle name="Style 103 9" xfId="22941" xr:uid="{00000000-0005-0000-0000-0000A3590000}"/>
    <cellStyle name="Style 104" xfId="22942" xr:uid="{00000000-0005-0000-0000-0000A4590000}"/>
    <cellStyle name="Style 104 10" xfId="22943" xr:uid="{00000000-0005-0000-0000-0000A5590000}"/>
    <cellStyle name="Style 104 11" xfId="22944" xr:uid="{00000000-0005-0000-0000-0000A6590000}"/>
    <cellStyle name="Style 104 12" xfId="22945" xr:uid="{00000000-0005-0000-0000-0000A7590000}"/>
    <cellStyle name="Style 104 13" xfId="22946" xr:uid="{00000000-0005-0000-0000-0000A8590000}"/>
    <cellStyle name="Style 104 14" xfId="22947" xr:uid="{00000000-0005-0000-0000-0000A9590000}"/>
    <cellStyle name="Style 104 15" xfId="22948" xr:uid="{00000000-0005-0000-0000-0000AA590000}"/>
    <cellStyle name="Style 104 16" xfId="22949" xr:uid="{00000000-0005-0000-0000-0000AB590000}"/>
    <cellStyle name="Style 104 17" xfId="22950" xr:uid="{00000000-0005-0000-0000-0000AC590000}"/>
    <cellStyle name="Style 104 18" xfId="22951" xr:uid="{00000000-0005-0000-0000-0000AD590000}"/>
    <cellStyle name="Style 104 2" xfId="22952" xr:uid="{00000000-0005-0000-0000-0000AE590000}"/>
    <cellStyle name="Style 104 3" xfId="22953" xr:uid="{00000000-0005-0000-0000-0000AF590000}"/>
    <cellStyle name="Style 104 4" xfId="22954" xr:uid="{00000000-0005-0000-0000-0000B0590000}"/>
    <cellStyle name="Style 104 5" xfId="22955" xr:uid="{00000000-0005-0000-0000-0000B1590000}"/>
    <cellStyle name="Style 104 6" xfId="22956" xr:uid="{00000000-0005-0000-0000-0000B2590000}"/>
    <cellStyle name="Style 104 7" xfId="22957" xr:uid="{00000000-0005-0000-0000-0000B3590000}"/>
    <cellStyle name="Style 104 8" xfId="22958" xr:uid="{00000000-0005-0000-0000-0000B4590000}"/>
    <cellStyle name="Style 104 9" xfId="22959" xr:uid="{00000000-0005-0000-0000-0000B5590000}"/>
    <cellStyle name="Style 105" xfId="22960" xr:uid="{00000000-0005-0000-0000-0000B6590000}"/>
    <cellStyle name="Style 105 10" xfId="22961" xr:uid="{00000000-0005-0000-0000-0000B7590000}"/>
    <cellStyle name="Style 105 11" xfId="22962" xr:uid="{00000000-0005-0000-0000-0000B8590000}"/>
    <cellStyle name="Style 105 12" xfId="22963" xr:uid="{00000000-0005-0000-0000-0000B9590000}"/>
    <cellStyle name="Style 105 13" xfId="22964" xr:uid="{00000000-0005-0000-0000-0000BA590000}"/>
    <cellStyle name="Style 105 14" xfId="22965" xr:uid="{00000000-0005-0000-0000-0000BB590000}"/>
    <cellStyle name="Style 105 15" xfId="22966" xr:uid="{00000000-0005-0000-0000-0000BC590000}"/>
    <cellStyle name="Style 105 16" xfId="22967" xr:uid="{00000000-0005-0000-0000-0000BD590000}"/>
    <cellStyle name="Style 105 17" xfId="22968" xr:uid="{00000000-0005-0000-0000-0000BE590000}"/>
    <cellStyle name="Style 105 18" xfId="22969" xr:uid="{00000000-0005-0000-0000-0000BF590000}"/>
    <cellStyle name="Style 105 2" xfId="22970" xr:uid="{00000000-0005-0000-0000-0000C0590000}"/>
    <cellStyle name="Style 105 3" xfId="22971" xr:uid="{00000000-0005-0000-0000-0000C1590000}"/>
    <cellStyle name="Style 105 4" xfId="22972" xr:uid="{00000000-0005-0000-0000-0000C2590000}"/>
    <cellStyle name="Style 105 5" xfId="22973" xr:uid="{00000000-0005-0000-0000-0000C3590000}"/>
    <cellStyle name="Style 105 6" xfId="22974" xr:uid="{00000000-0005-0000-0000-0000C4590000}"/>
    <cellStyle name="Style 105 7" xfId="22975" xr:uid="{00000000-0005-0000-0000-0000C5590000}"/>
    <cellStyle name="Style 105 8" xfId="22976" xr:uid="{00000000-0005-0000-0000-0000C6590000}"/>
    <cellStyle name="Style 105 9" xfId="22977" xr:uid="{00000000-0005-0000-0000-0000C7590000}"/>
    <cellStyle name="Style 106" xfId="22978" xr:uid="{00000000-0005-0000-0000-0000C8590000}"/>
    <cellStyle name="Style 106 10" xfId="22979" xr:uid="{00000000-0005-0000-0000-0000C9590000}"/>
    <cellStyle name="Style 106 11" xfId="22980" xr:uid="{00000000-0005-0000-0000-0000CA590000}"/>
    <cellStyle name="Style 106 12" xfId="22981" xr:uid="{00000000-0005-0000-0000-0000CB590000}"/>
    <cellStyle name="Style 106 13" xfId="22982" xr:uid="{00000000-0005-0000-0000-0000CC590000}"/>
    <cellStyle name="Style 106 14" xfId="22983" xr:uid="{00000000-0005-0000-0000-0000CD590000}"/>
    <cellStyle name="Style 106 15" xfId="22984" xr:uid="{00000000-0005-0000-0000-0000CE590000}"/>
    <cellStyle name="Style 106 16" xfId="22985" xr:uid="{00000000-0005-0000-0000-0000CF590000}"/>
    <cellStyle name="Style 106 17" xfId="22986" xr:uid="{00000000-0005-0000-0000-0000D0590000}"/>
    <cellStyle name="Style 106 18" xfId="22987" xr:uid="{00000000-0005-0000-0000-0000D1590000}"/>
    <cellStyle name="Style 106 2" xfId="22988" xr:uid="{00000000-0005-0000-0000-0000D2590000}"/>
    <cellStyle name="Style 106 3" xfId="22989" xr:uid="{00000000-0005-0000-0000-0000D3590000}"/>
    <cellStyle name="Style 106 4" xfId="22990" xr:uid="{00000000-0005-0000-0000-0000D4590000}"/>
    <cellStyle name="Style 106 5" xfId="22991" xr:uid="{00000000-0005-0000-0000-0000D5590000}"/>
    <cellStyle name="Style 106 6" xfId="22992" xr:uid="{00000000-0005-0000-0000-0000D6590000}"/>
    <cellStyle name="Style 106 7" xfId="22993" xr:uid="{00000000-0005-0000-0000-0000D7590000}"/>
    <cellStyle name="Style 106 8" xfId="22994" xr:uid="{00000000-0005-0000-0000-0000D8590000}"/>
    <cellStyle name="Style 106 9" xfId="22995" xr:uid="{00000000-0005-0000-0000-0000D9590000}"/>
    <cellStyle name="Style 107" xfId="22996" xr:uid="{00000000-0005-0000-0000-0000DA590000}"/>
    <cellStyle name="Style 107 10" xfId="22997" xr:uid="{00000000-0005-0000-0000-0000DB590000}"/>
    <cellStyle name="Style 107 11" xfId="22998" xr:uid="{00000000-0005-0000-0000-0000DC590000}"/>
    <cellStyle name="Style 107 12" xfId="22999" xr:uid="{00000000-0005-0000-0000-0000DD590000}"/>
    <cellStyle name="Style 107 13" xfId="23000" xr:uid="{00000000-0005-0000-0000-0000DE590000}"/>
    <cellStyle name="Style 107 14" xfId="23001" xr:uid="{00000000-0005-0000-0000-0000DF590000}"/>
    <cellStyle name="Style 107 15" xfId="23002" xr:uid="{00000000-0005-0000-0000-0000E0590000}"/>
    <cellStyle name="Style 107 16" xfId="23003" xr:uid="{00000000-0005-0000-0000-0000E1590000}"/>
    <cellStyle name="Style 107 17" xfId="23004" xr:uid="{00000000-0005-0000-0000-0000E2590000}"/>
    <cellStyle name="Style 107 18" xfId="23005" xr:uid="{00000000-0005-0000-0000-0000E3590000}"/>
    <cellStyle name="Style 107 2" xfId="23006" xr:uid="{00000000-0005-0000-0000-0000E4590000}"/>
    <cellStyle name="Style 107 3" xfId="23007" xr:uid="{00000000-0005-0000-0000-0000E5590000}"/>
    <cellStyle name="Style 107 4" xfId="23008" xr:uid="{00000000-0005-0000-0000-0000E6590000}"/>
    <cellStyle name="Style 107 5" xfId="23009" xr:uid="{00000000-0005-0000-0000-0000E7590000}"/>
    <cellStyle name="Style 107 6" xfId="23010" xr:uid="{00000000-0005-0000-0000-0000E8590000}"/>
    <cellStyle name="Style 107 7" xfId="23011" xr:uid="{00000000-0005-0000-0000-0000E9590000}"/>
    <cellStyle name="Style 107 8" xfId="23012" xr:uid="{00000000-0005-0000-0000-0000EA590000}"/>
    <cellStyle name="Style 107 9" xfId="23013" xr:uid="{00000000-0005-0000-0000-0000EB590000}"/>
    <cellStyle name="Style 108" xfId="23014" xr:uid="{00000000-0005-0000-0000-0000EC590000}"/>
    <cellStyle name="Style 108 10" xfId="23015" xr:uid="{00000000-0005-0000-0000-0000ED590000}"/>
    <cellStyle name="Style 108 11" xfId="23016" xr:uid="{00000000-0005-0000-0000-0000EE590000}"/>
    <cellStyle name="Style 108 12" xfId="23017" xr:uid="{00000000-0005-0000-0000-0000EF590000}"/>
    <cellStyle name="Style 108 13" xfId="23018" xr:uid="{00000000-0005-0000-0000-0000F0590000}"/>
    <cellStyle name="Style 108 14" xfId="23019" xr:uid="{00000000-0005-0000-0000-0000F1590000}"/>
    <cellStyle name="Style 108 15" xfId="23020" xr:uid="{00000000-0005-0000-0000-0000F2590000}"/>
    <cellStyle name="Style 108 16" xfId="23021" xr:uid="{00000000-0005-0000-0000-0000F3590000}"/>
    <cellStyle name="Style 108 17" xfId="23022" xr:uid="{00000000-0005-0000-0000-0000F4590000}"/>
    <cellStyle name="Style 108 18" xfId="23023" xr:uid="{00000000-0005-0000-0000-0000F5590000}"/>
    <cellStyle name="Style 108 2" xfId="23024" xr:uid="{00000000-0005-0000-0000-0000F6590000}"/>
    <cellStyle name="Style 108 3" xfId="23025" xr:uid="{00000000-0005-0000-0000-0000F7590000}"/>
    <cellStyle name="Style 108 4" xfId="23026" xr:uid="{00000000-0005-0000-0000-0000F8590000}"/>
    <cellStyle name="Style 108 5" xfId="23027" xr:uid="{00000000-0005-0000-0000-0000F9590000}"/>
    <cellStyle name="Style 108 6" xfId="23028" xr:uid="{00000000-0005-0000-0000-0000FA590000}"/>
    <cellStyle name="Style 108 7" xfId="23029" xr:uid="{00000000-0005-0000-0000-0000FB590000}"/>
    <cellStyle name="Style 108 8" xfId="23030" xr:uid="{00000000-0005-0000-0000-0000FC590000}"/>
    <cellStyle name="Style 108 9" xfId="23031" xr:uid="{00000000-0005-0000-0000-0000FD590000}"/>
    <cellStyle name="Style 109" xfId="23032" xr:uid="{00000000-0005-0000-0000-0000FE590000}"/>
    <cellStyle name="Style 109 10" xfId="23033" xr:uid="{00000000-0005-0000-0000-0000FF590000}"/>
    <cellStyle name="Style 109 11" xfId="23034" xr:uid="{00000000-0005-0000-0000-0000005A0000}"/>
    <cellStyle name="Style 109 12" xfId="23035" xr:uid="{00000000-0005-0000-0000-0000015A0000}"/>
    <cellStyle name="Style 109 13" xfId="23036" xr:uid="{00000000-0005-0000-0000-0000025A0000}"/>
    <cellStyle name="Style 109 14" xfId="23037" xr:uid="{00000000-0005-0000-0000-0000035A0000}"/>
    <cellStyle name="Style 109 15" xfId="23038" xr:uid="{00000000-0005-0000-0000-0000045A0000}"/>
    <cellStyle name="Style 109 16" xfId="23039" xr:uid="{00000000-0005-0000-0000-0000055A0000}"/>
    <cellStyle name="Style 109 17" xfId="23040" xr:uid="{00000000-0005-0000-0000-0000065A0000}"/>
    <cellStyle name="Style 109 18" xfId="23041" xr:uid="{00000000-0005-0000-0000-0000075A0000}"/>
    <cellStyle name="Style 109 2" xfId="23042" xr:uid="{00000000-0005-0000-0000-0000085A0000}"/>
    <cellStyle name="Style 109 3" xfId="23043" xr:uid="{00000000-0005-0000-0000-0000095A0000}"/>
    <cellStyle name="Style 109 4" xfId="23044" xr:uid="{00000000-0005-0000-0000-00000A5A0000}"/>
    <cellStyle name="Style 109 5" xfId="23045" xr:uid="{00000000-0005-0000-0000-00000B5A0000}"/>
    <cellStyle name="Style 109 6" xfId="23046" xr:uid="{00000000-0005-0000-0000-00000C5A0000}"/>
    <cellStyle name="Style 109 7" xfId="23047" xr:uid="{00000000-0005-0000-0000-00000D5A0000}"/>
    <cellStyle name="Style 109 8" xfId="23048" xr:uid="{00000000-0005-0000-0000-00000E5A0000}"/>
    <cellStyle name="Style 109 9" xfId="23049" xr:uid="{00000000-0005-0000-0000-00000F5A0000}"/>
    <cellStyle name="Style 11" xfId="23050" xr:uid="{00000000-0005-0000-0000-0000105A0000}"/>
    <cellStyle name="Style 11 10" xfId="23051" xr:uid="{00000000-0005-0000-0000-0000115A0000}"/>
    <cellStyle name="Style 11 11" xfId="23052" xr:uid="{00000000-0005-0000-0000-0000125A0000}"/>
    <cellStyle name="Style 11 12" xfId="23053" xr:uid="{00000000-0005-0000-0000-0000135A0000}"/>
    <cellStyle name="Style 11 13" xfId="23054" xr:uid="{00000000-0005-0000-0000-0000145A0000}"/>
    <cellStyle name="Style 11 14" xfId="23055" xr:uid="{00000000-0005-0000-0000-0000155A0000}"/>
    <cellStyle name="Style 11 15" xfId="23056" xr:uid="{00000000-0005-0000-0000-0000165A0000}"/>
    <cellStyle name="Style 11 16" xfId="23057" xr:uid="{00000000-0005-0000-0000-0000175A0000}"/>
    <cellStyle name="Style 11 17" xfId="23058" xr:uid="{00000000-0005-0000-0000-0000185A0000}"/>
    <cellStyle name="Style 11 18" xfId="23059" xr:uid="{00000000-0005-0000-0000-0000195A0000}"/>
    <cellStyle name="Style 11 19" xfId="23060" xr:uid="{00000000-0005-0000-0000-00001A5A0000}"/>
    <cellStyle name="Style 11 2" xfId="23061" xr:uid="{00000000-0005-0000-0000-00001B5A0000}"/>
    <cellStyle name="Style 11 20" xfId="23062" xr:uid="{00000000-0005-0000-0000-00001C5A0000}"/>
    <cellStyle name="Style 11 21" xfId="23063" xr:uid="{00000000-0005-0000-0000-00001D5A0000}"/>
    <cellStyle name="Style 11 3" xfId="23064" xr:uid="{00000000-0005-0000-0000-00001E5A0000}"/>
    <cellStyle name="Style 11 4" xfId="23065" xr:uid="{00000000-0005-0000-0000-00001F5A0000}"/>
    <cellStyle name="Style 11 5" xfId="23066" xr:uid="{00000000-0005-0000-0000-0000205A0000}"/>
    <cellStyle name="Style 11 6" xfId="23067" xr:uid="{00000000-0005-0000-0000-0000215A0000}"/>
    <cellStyle name="Style 11 7" xfId="23068" xr:uid="{00000000-0005-0000-0000-0000225A0000}"/>
    <cellStyle name="Style 11 8" xfId="23069" xr:uid="{00000000-0005-0000-0000-0000235A0000}"/>
    <cellStyle name="Style 11 9" xfId="23070" xr:uid="{00000000-0005-0000-0000-0000245A0000}"/>
    <cellStyle name="Style 11_BQL-ok" xfId="23071" xr:uid="{00000000-0005-0000-0000-0000255A0000}"/>
    <cellStyle name="Style 110" xfId="23072" xr:uid="{00000000-0005-0000-0000-0000265A0000}"/>
    <cellStyle name="Style 110 10" xfId="23073" xr:uid="{00000000-0005-0000-0000-0000275A0000}"/>
    <cellStyle name="Style 110 11" xfId="23074" xr:uid="{00000000-0005-0000-0000-0000285A0000}"/>
    <cellStyle name="Style 110 12" xfId="23075" xr:uid="{00000000-0005-0000-0000-0000295A0000}"/>
    <cellStyle name="Style 110 13" xfId="23076" xr:uid="{00000000-0005-0000-0000-00002A5A0000}"/>
    <cellStyle name="Style 110 14" xfId="23077" xr:uid="{00000000-0005-0000-0000-00002B5A0000}"/>
    <cellStyle name="Style 110 15" xfId="23078" xr:uid="{00000000-0005-0000-0000-00002C5A0000}"/>
    <cellStyle name="Style 110 16" xfId="23079" xr:uid="{00000000-0005-0000-0000-00002D5A0000}"/>
    <cellStyle name="Style 110 17" xfId="23080" xr:uid="{00000000-0005-0000-0000-00002E5A0000}"/>
    <cellStyle name="Style 110 18" xfId="23081" xr:uid="{00000000-0005-0000-0000-00002F5A0000}"/>
    <cellStyle name="Style 110 2" xfId="23082" xr:uid="{00000000-0005-0000-0000-0000305A0000}"/>
    <cellStyle name="Style 110 3" xfId="23083" xr:uid="{00000000-0005-0000-0000-0000315A0000}"/>
    <cellStyle name="Style 110 4" xfId="23084" xr:uid="{00000000-0005-0000-0000-0000325A0000}"/>
    <cellStyle name="Style 110 5" xfId="23085" xr:uid="{00000000-0005-0000-0000-0000335A0000}"/>
    <cellStyle name="Style 110 6" xfId="23086" xr:uid="{00000000-0005-0000-0000-0000345A0000}"/>
    <cellStyle name="Style 110 7" xfId="23087" xr:uid="{00000000-0005-0000-0000-0000355A0000}"/>
    <cellStyle name="Style 110 8" xfId="23088" xr:uid="{00000000-0005-0000-0000-0000365A0000}"/>
    <cellStyle name="Style 110 9" xfId="23089" xr:uid="{00000000-0005-0000-0000-0000375A0000}"/>
    <cellStyle name="Style 111" xfId="23090" xr:uid="{00000000-0005-0000-0000-0000385A0000}"/>
    <cellStyle name="Style 111 10" xfId="23091" xr:uid="{00000000-0005-0000-0000-0000395A0000}"/>
    <cellStyle name="Style 111 11" xfId="23092" xr:uid="{00000000-0005-0000-0000-00003A5A0000}"/>
    <cellStyle name="Style 111 12" xfId="23093" xr:uid="{00000000-0005-0000-0000-00003B5A0000}"/>
    <cellStyle name="Style 111 13" xfId="23094" xr:uid="{00000000-0005-0000-0000-00003C5A0000}"/>
    <cellStyle name="Style 111 14" xfId="23095" xr:uid="{00000000-0005-0000-0000-00003D5A0000}"/>
    <cellStyle name="Style 111 15" xfId="23096" xr:uid="{00000000-0005-0000-0000-00003E5A0000}"/>
    <cellStyle name="Style 111 16" xfId="23097" xr:uid="{00000000-0005-0000-0000-00003F5A0000}"/>
    <cellStyle name="Style 111 17" xfId="23098" xr:uid="{00000000-0005-0000-0000-0000405A0000}"/>
    <cellStyle name="Style 111 18" xfId="23099" xr:uid="{00000000-0005-0000-0000-0000415A0000}"/>
    <cellStyle name="Style 111 2" xfId="23100" xr:uid="{00000000-0005-0000-0000-0000425A0000}"/>
    <cellStyle name="Style 111 3" xfId="23101" xr:uid="{00000000-0005-0000-0000-0000435A0000}"/>
    <cellStyle name="Style 111 4" xfId="23102" xr:uid="{00000000-0005-0000-0000-0000445A0000}"/>
    <cellStyle name="Style 111 5" xfId="23103" xr:uid="{00000000-0005-0000-0000-0000455A0000}"/>
    <cellStyle name="Style 111 6" xfId="23104" xr:uid="{00000000-0005-0000-0000-0000465A0000}"/>
    <cellStyle name="Style 111 7" xfId="23105" xr:uid="{00000000-0005-0000-0000-0000475A0000}"/>
    <cellStyle name="Style 111 8" xfId="23106" xr:uid="{00000000-0005-0000-0000-0000485A0000}"/>
    <cellStyle name="Style 111 9" xfId="23107" xr:uid="{00000000-0005-0000-0000-0000495A0000}"/>
    <cellStyle name="Style 112" xfId="23108" xr:uid="{00000000-0005-0000-0000-00004A5A0000}"/>
    <cellStyle name="Style 112 10" xfId="23109" xr:uid="{00000000-0005-0000-0000-00004B5A0000}"/>
    <cellStyle name="Style 112 11" xfId="23110" xr:uid="{00000000-0005-0000-0000-00004C5A0000}"/>
    <cellStyle name="Style 112 12" xfId="23111" xr:uid="{00000000-0005-0000-0000-00004D5A0000}"/>
    <cellStyle name="Style 112 13" xfId="23112" xr:uid="{00000000-0005-0000-0000-00004E5A0000}"/>
    <cellStyle name="Style 112 14" xfId="23113" xr:uid="{00000000-0005-0000-0000-00004F5A0000}"/>
    <cellStyle name="Style 112 15" xfId="23114" xr:uid="{00000000-0005-0000-0000-0000505A0000}"/>
    <cellStyle name="Style 112 16" xfId="23115" xr:uid="{00000000-0005-0000-0000-0000515A0000}"/>
    <cellStyle name="Style 112 17" xfId="23116" xr:uid="{00000000-0005-0000-0000-0000525A0000}"/>
    <cellStyle name="Style 112 18" xfId="23117" xr:uid="{00000000-0005-0000-0000-0000535A0000}"/>
    <cellStyle name="Style 112 2" xfId="23118" xr:uid="{00000000-0005-0000-0000-0000545A0000}"/>
    <cellStyle name="Style 112 3" xfId="23119" xr:uid="{00000000-0005-0000-0000-0000555A0000}"/>
    <cellStyle name="Style 112 4" xfId="23120" xr:uid="{00000000-0005-0000-0000-0000565A0000}"/>
    <cellStyle name="Style 112 5" xfId="23121" xr:uid="{00000000-0005-0000-0000-0000575A0000}"/>
    <cellStyle name="Style 112 6" xfId="23122" xr:uid="{00000000-0005-0000-0000-0000585A0000}"/>
    <cellStyle name="Style 112 7" xfId="23123" xr:uid="{00000000-0005-0000-0000-0000595A0000}"/>
    <cellStyle name="Style 112 8" xfId="23124" xr:uid="{00000000-0005-0000-0000-00005A5A0000}"/>
    <cellStyle name="Style 112 9" xfId="23125" xr:uid="{00000000-0005-0000-0000-00005B5A0000}"/>
    <cellStyle name="Style 113" xfId="23126" xr:uid="{00000000-0005-0000-0000-00005C5A0000}"/>
    <cellStyle name="Style 113 10" xfId="23127" xr:uid="{00000000-0005-0000-0000-00005D5A0000}"/>
    <cellStyle name="Style 113 11" xfId="23128" xr:uid="{00000000-0005-0000-0000-00005E5A0000}"/>
    <cellStyle name="Style 113 12" xfId="23129" xr:uid="{00000000-0005-0000-0000-00005F5A0000}"/>
    <cellStyle name="Style 113 13" xfId="23130" xr:uid="{00000000-0005-0000-0000-0000605A0000}"/>
    <cellStyle name="Style 113 14" xfId="23131" xr:uid="{00000000-0005-0000-0000-0000615A0000}"/>
    <cellStyle name="Style 113 15" xfId="23132" xr:uid="{00000000-0005-0000-0000-0000625A0000}"/>
    <cellStyle name="Style 113 16" xfId="23133" xr:uid="{00000000-0005-0000-0000-0000635A0000}"/>
    <cellStyle name="Style 113 17" xfId="23134" xr:uid="{00000000-0005-0000-0000-0000645A0000}"/>
    <cellStyle name="Style 113 18" xfId="23135" xr:uid="{00000000-0005-0000-0000-0000655A0000}"/>
    <cellStyle name="Style 113 2" xfId="23136" xr:uid="{00000000-0005-0000-0000-0000665A0000}"/>
    <cellStyle name="Style 113 3" xfId="23137" xr:uid="{00000000-0005-0000-0000-0000675A0000}"/>
    <cellStyle name="Style 113 4" xfId="23138" xr:uid="{00000000-0005-0000-0000-0000685A0000}"/>
    <cellStyle name="Style 113 5" xfId="23139" xr:uid="{00000000-0005-0000-0000-0000695A0000}"/>
    <cellStyle name="Style 113 6" xfId="23140" xr:uid="{00000000-0005-0000-0000-00006A5A0000}"/>
    <cellStyle name="Style 113 7" xfId="23141" xr:uid="{00000000-0005-0000-0000-00006B5A0000}"/>
    <cellStyle name="Style 113 8" xfId="23142" xr:uid="{00000000-0005-0000-0000-00006C5A0000}"/>
    <cellStyle name="Style 113 9" xfId="23143" xr:uid="{00000000-0005-0000-0000-00006D5A0000}"/>
    <cellStyle name="Style 114" xfId="23144" xr:uid="{00000000-0005-0000-0000-00006E5A0000}"/>
    <cellStyle name="Style 114 10" xfId="23145" xr:uid="{00000000-0005-0000-0000-00006F5A0000}"/>
    <cellStyle name="Style 114 11" xfId="23146" xr:uid="{00000000-0005-0000-0000-0000705A0000}"/>
    <cellStyle name="Style 114 12" xfId="23147" xr:uid="{00000000-0005-0000-0000-0000715A0000}"/>
    <cellStyle name="Style 114 13" xfId="23148" xr:uid="{00000000-0005-0000-0000-0000725A0000}"/>
    <cellStyle name="Style 114 14" xfId="23149" xr:uid="{00000000-0005-0000-0000-0000735A0000}"/>
    <cellStyle name="Style 114 15" xfId="23150" xr:uid="{00000000-0005-0000-0000-0000745A0000}"/>
    <cellStyle name="Style 114 16" xfId="23151" xr:uid="{00000000-0005-0000-0000-0000755A0000}"/>
    <cellStyle name="Style 114 17" xfId="23152" xr:uid="{00000000-0005-0000-0000-0000765A0000}"/>
    <cellStyle name="Style 114 18" xfId="23153" xr:uid="{00000000-0005-0000-0000-0000775A0000}"/>
    <cellStyle name="Style 114 2" xfId="23154" xr:uid="{00000000-0005-0000-0000-0000785A0000}"/>
    <cellStyle name="Style 114 3" xfId="23155" xr:uid="{00000000-0005-0000-0000-0000795A0000}"/>
    <cellStyle name="Style 114 4" xfId="23156" xr:uid="{00000000-0005-0000-0000-00007A5A0000}"/>
    <cellStyle name="Style 114 5" xfId="23157" xr:uid="{00000000-0005-0000-0000-00007B5A0000}"/>
    <cellStyle name="Style 114 6" xfId="23158" xr:uid="{00000000-0005-0000-0000-00007C5A0000}"/>
    <cellStyle name="Style 114 7" xfId="23159" xr:uid="{00000000-0005-0000-0000-00007D5A0000}"/>
    <cellStyle name="Style 114 8" xfId="23160" xr:uid="{00000000-0005-0000-0000-00007E5A0000}"/>
    <cellStyle name="Style 114 9" xfId="23161" xr:uid="{00000000-0005-0000-0000-00007F5A0000}"/>
    <cellStyle name="Style 115" xfId="23162" xr:uid="{00000000-0005-0000-0000-0000805A0000}"/>
    <cellStyle name="Style 115 10" xfId="23163" xr:uid="{00000000-0005-0000-0000-0000815A0000}"/>
    <cellStyle name="Style 115 11" xfId="23164" xr:uid="{00000000-0005-0000-0000-0000825A0000}"/>
    <cellStyle name="Style 115 12" xfId="23165" xr:uid="{00000000-0005-0000-0000-0000835A0000}"/>
    <cellStyle name="Style 115 13" xfId="23166" xr:uid="{00000000-0005-0000-0000-0000845A0000}"/>
    <cellStyle name="Style 115 14" xfId="23167" xr:uid="{00000000-0005-0000-0000-0000855A0000}"/>
    <cellStyle name="Style 115 15" xfId="23168" xr:uid="{00000000-0005-0000-0000-0000865A0000}"/>
    <cellStyle name="Style 115 16" xfId="23169" xr:uid="{00000000-0005-0000-0000-0000875A0000}"/>
    <cellStyle name="Style 115 17" xfId="23170" xr:uid="{00000000-0005-0000-0000-0000885A0000}"/>
    <cellStyle name="Style 115 18" xfId="23171" xr:uid="{00000000-0005-0000-0000-0000895A0000}"/>
    <cellStyle name="Style 115 2" xfId="23172" xr:uid="{00000000-0005-0000-0000-00008A5A0000}"/>
    <cellStyle name="Style 115 3" xfId="23173" xr:uid="{00000000-0005-0000-0000-00008B5A0000}"/>
    <cellStyle name="Style 115 4" xfId="23174" xr:uid="{00000000-0005-0000-0000-00008C5A0000}"/>
    <cellStyle name="Style 115 5" xfId="23175" xr:uid="{00000000-0005-0000-0000-00008D5A0000}"/>
    <cellStyle name="Style 115 6" xfId="23176" xr:uid="{00000000-0005-0000-0000-00008E5A0000}"/>
    <cellStyle name="Style 115 7" xfId="23177" xr:uid="{00000000-0005-0000-0000-00008F5A0000}"/>
    <cellStyle name="Style 115 8" xfId="23178" xr:uid="{00000000-0005-0000-0000-0000905A0000}"/>
    <cellStyle name="Style 115 9" xfId="23179" xr:uid="{00000000-0005-0000-0000-0000915A0000}"/>
    <cellStyle name="Style 116" xfId="23180" xr:uid="{00000000-0005-0000-0000-0000925A0000}"/>
    <cellStyle name="Style 116 10" xfId="23181" xr:uid="{00000000-0005-0000-0000-0000935A0000}"/>
    <cellStyle name="Style 116 11" xfId="23182" xr:uid="{00000000-0005-0000-0000-0000945A0000}"/>
    <cellStyle name="Style 116 12" xfId="23183" xr:uid="{00000000-0005-0000-0000-0000955A0000}"/>
    <cellStyle name="Style 116 13" xfId="23184" xr:uid="{00000000-0005-0000-0000-0000965A0000}"/>
    <cellStyle name="Style 116 14" xfId="23185" xr:uid="{00000000-0005-0000-0000-0000975A0000}"/>
    <cellStyle name="Style 116 15" xfId="23186" xr:uid="{00000000-0005-0000-0000-0000985A0000}"/>
    <cellStyle name="Style 116 16" xfId="23187" xr:uid="{00000000-0005-0000-0000-0000995A0000}"/>
    <cellStyle name="Style 116 17" xfId="23188" xr:uid="{00000000-0005-0000-0000-00009A5A0000}"/>
    <cellStyle name="Style 116 18" xfId="23189" xr:uid="{00000000-0005-0000-0000-00009B5A0000}"/>
    <cellStyle name="Style 116 2" xfId="23190" xr:uid="{00000000-0005-0000-0000-00009C5A0000}"/>
    <cellStyle name="Style 116 3" xfId="23191" xr:uid="{00000000-0005-0000-0000-00009D5A0000}"/>
    <cellStyle name="Style 116 4" xfId="23192" xr:uid="{00000000-0005-0000-0000-00009E5A0000}"/>
    <cellStyle name="Style 116 5" xfId="23193" xr:uid="{00000000-0005-0000-0000-00009F5A0000}"/>
    <cellStyle name="Style 116 6" xfId="23194" xr:uid="{00000000-0005-0000-0000-0000A05A0000}"/>
    <cellStyle name="Style 116 7" xfId="23195" xr:uid="{00000000-0005-0000-0000-0000A15A0000}"/>
    <cellStyle name="Style 116 8" xfId="23196" xr:uid="{00000000-0005-0000-0000-0000A25A0000}"/>
    <cellStyle name="Style 116 9" xfId="23197" xr:uid="{00000000-0005-0000-0000-0000A35A0000}"/>
    <cellStyle name="Style 117" xfId="23198" xr:uid="{00000000-0005-0000-0000-0000A45A0000}"/>
    <cellStyle name="Style 117 10" xfId="23199" xr:uid="{00000000-0005-0000-0000-0000A55A0000}"/>
    <cellStyle name="Style 117 11" xfId="23200" xr:uid="{00000000-0005-0000-0000-0000A65A0000}"/>
    <cellStyle name="Style 117 12" xfId="23201" xr:uid="{00000000-0005-0000-0000-0000A75A0000}"/>
    <cellStyle name="Style 117 13" xfId="23202" xr:uid="{00000000-0005-0000-0000-0000A85A0000}"/>
    <cellStyle name="Style 117 14" xfId="23203" xr:uid="{00000000-0005-0000-0000-0000A95A0000}"/>
    <cellStyle name="Style 117 15" xfId="23204" xr:uid="{00000000-0005-0000-0000-0000AA5A0000}"/>
    <cellStyle name="Style 117 16" xfId="23205" xr:uid="{00000000-0005-0000-0000-0000AB5A0000}"/>
    <cellStyle name="Style 117 17" xfId="23206" xr:uid="{00000000-0005-0000-0000-0000AC5A0000}"/>
    <cellStyle name="Style 117 18" xfId="23207" xr:uid="{00000000-0005-0000-0000-0000AD5A0000}"/>
    <cellStyle name="Style 117 2" xfId="23208" xr:uid="{00000000-0005-0000-0000-0000AE5A0000}"/>
    <cellStyle name="Style 117 3" xfId="23209" xr:uid="{00000000-0005-0000-0000-0000AF5A0000}"/>
    <cellStyle name="Style 117 4" xfId="23210" xr:uid="{00000000-0005-0000-0000-0000B05A0000}"/>
    <cellStyle name="Style 117 5" xfId="23211" xr:uid="{00000000-0005-0000-0000-0000B15A0000}"/>
    <cellStyle name="Style 117 6" xfId="23212" xr:uid="{00000000-0005-0000-0000-0000B25A0000}"/>
    <cellStyle name="Style 117 7" xfId="23213" xr:uid="{00000000-0005-0000-0000-0000B35A0000}"/>
    <cellStyle name="Style 117 8" xfId="23214" xr:uid="{00000000-0005-0000-0000-0000B45A0000}"/>
    <cellStyle name="Style 117 9" xfId="23215" xr:uid="{00000000-0005-0000-0000-0000B55A0000}"/>
    <cellStyle name="Style 118" xfId="23216" xr:uid="{00000000-0005-0000-0000-0000B65A0000}"/>
    <cellStyle name="Style 118 10" xfId="23217" xr:uid="{00000000-0005-0000-0000-0000B75A0000}"/>
    <cellStyle name="Style 118 11" xfId="23218" xr:uid="{00000000-0005-0000-0000-0000B85A0000}"/>
    <cellStyle name="Style 118 12" xfId="23219" xr:uid="{00000000-0005-0000-0000-0000B95A0000}"/>
    <cellStyle name="Style 118 13" xfId="23220" xr:uid="{00000000-0005-0000-0000-0000BA5A0000}"/>
    <cellStyle name="Style 118 14" xfId="23221" xr:uid="{00000000-0005-0000-0000-0000BB5A0000}"/>
    <cellStyle name="Style 118 15" xfId="23222" xr:uid="{00000000-0005-0000-0000-0000BC5A0000}"/>
    <cellStyle name="Style 118 16" xfId="23223" xr:uid="{00000000-0005-0000-0000-0000BD5A0000}"/>
    <cellStyle name="Style 118 17" xfId="23224" xr:uid="{00000000-0005-0000-0000-0000BE5A0000}"/>
    <cellStyle name="Style 118 18" xfId="23225" xr:uid="{00000000-0005-0000-0000-0000BF5A0000}"/>
    <cellStyle name="Style 118 2" xfId="23226" xr:uid="{00000000-0005-0000-0000-0000C05A0000}"/>
    <cellStyle name="Style 118 3" xfId="23227" xr:uid="{00000000-0005-0000-0000-0000C15A0000}"/>
    <cellStyle name="Style 118 4" xfId="23228" xr:uid="{00000000-0005-0000-0000-0000C25A0000}"/>
    <cellStyle name="Style 118 5" xfId="23229" xr:uid="{00000000-0005-0000-0000-0000C35A0000}"/>
    <cellStyle name="Style 118 6" xfId="23230" xr:uid="{00000000-0005-0000-0000-0000C45A0000}"/>
    <cellStyle name="Style 118 7" xfId="23231" xr:uid="{00000000-0005-0000-0000-0000C55A0000}"/>
    <cellStyle name="Style 118 8" xfId="23232" xr:uid="{00000000-0005-0000-0000-0000C65A0000}"/>
    <cellStyle name="Style 118 9" xfId="23233" xr:uid="{00000000-0005-0000-0000-0000C75A0000}"/>
    <cellStyle name="Style 119" xfId="23234" xr:uid="{00000000-0005-0000-0000-0000C85A0000}"/>
    <cellStyle name="Style 119 10" xfId="23235" xr:uid="{00000000-0005-0000-0000-0000C95A0000}"/>
    <cellStyle name="Style 119 11" xfId="23236" xr:uid="{00000000-0005-0000-0000-0000CA5A0000}"/>
    <cellStyle name="Style 119 12" xfId="23237" xr:uid="{00000000-0005-0000-0000-0000CB5A0000}"/>
    <cellStyle name="Style 119 13" xfId="23238" xr:uid="{00000000-0005-0000-0000-0000CC5A0000}"/>
    <cellStyle name="Style 119 14" xfId="23239" xr:uid="{00000000-0005-0000-0000-0000CD5A0000}"/>
    <cellStyle name="Style 119 15" xfId="23240" xr:uid="{00000000-0005-0000-0000-0000CE5A0000}"/>
    <cellStyle name="Style 119 16" xfId="23241" xr:uid="{00000000-0005-0000-0000-0000CF5A0000}"/>
    <cellStyle name="Style 119 17" xfId="23242" xr:uid="{00000000-0005-0000-0000-0000D05A0000}"/>
    <cellStyle name="Style 119 18" xfId="23243" xr:uid="{00000000-0005-0000-0000-0000D15A0000}"/>
    <cellStyle name="Style 119 2" xfId="23244" xr:uid="{00000000-0005-0000-0000-0000D25A0000}"/>
    <cellStyle name="Style 119 3" xfId="23245" xr:uid="{00000000-0005-0000-0000-0000D35A0000}"/>
    <cellStyle name="Style 119 4" xfId="23246" xr:uid="{00000000-0005-0000-0000-0000D45A0000}"/>
    <cellStyle name="Style 119 5" xfId="23247" xr:uid="{00000000-0005-0000-0000-0000D55A0000}"/>
    <cellStyle name="Style 119 6" xfId="23248" xr:uid="{00000000-0005-0000-0000-0000D65A0000}"/>
    <cellStyle name="Style 119 7" xfId="23249" xr:uid="{00000000-0005-0000-0000-0000D75A0000}"/>
    <cellStyle name="Style 119 8" xfId="23250" xr:uid="{00000000-0005-0000-0000-0000D85A0000}"/>
    <cellStyle name="Style 119 9" xfId="23251" xr:uid="{00000000-0005-0000-0000-0000D95A0000}"/>
    <cellStyle name="Style 12" xfId="23252" xr:uid="{00000000-0005-0000-0000-0000DA5A0000}"/>
    <cellStyle name="Style 12 10" xfId="23253" xr:uid="{00000000-0005-0000-0000-0000DB5A0000}"/>
    <cellStyle name="Style 12 11" xfId="23254" xr:uid="{00000000-0005-0000-0000-0000DC5A0000}"/>
    <cellStyle name="Style 12 12" xfId="23255" xr:uid="{00000000-0005-0000-0000-0000DD5A0000}"/>
    <cellStyle name="Style 12 13" xfId="23256" xr:uid="{00000000-0005-0000-0000-0000DE5A0000}"/>
    <cellStyle name="Style 12 14" xfId="23257" xr:uid="{00000000-0005-0000-0000-0000DF5A0000}"/>
    <cellStyle name="Style 12 15" xfId="23258" xr:uid="{00000000-0005-0000-0000-0000E05A0000}"/>
    <cellStyle name="Style 12 16" xfId="23259" xr:uid="{00000000-0005-0000-0000-0000E15A0000}"/>
    <cellStyle name="Style 12 17" xfId="23260" xr:uid="{00000000-0005-0000-0000-0000E25A0000}"/>
    <cellStyle name="Style 12 18" xfId="23261" xr:uid="{00000000-0005-0000-0000-0000E35A0000}"/>
    <cellStyle name="Style 12 19" xfId="23262" xr:uid="{00000000-0005-0000-0000-0000E45A0000}"/>
    <cellStyle name="Style 12 2" xfId="23263" xr:uid="{00000000-0005-0000-0000-0000E55A0000}"/>
    <cellStyle name="Style 12 20" xfId="23264" xr:uid="{00000000-0005-0000-0000-0000E65A0000}"/>
    <cellStyle name="Style 12 21" xfId="23265" xr:uid="{00000000-0005-0000-0000-0000E75A0000}"/>
    <cellStyle name="Style 12 3" xfId="23266" xr:uid="{00000000-0005-0000-0000-0000E85A0000}"/>
    <cellStyle name="Style 12 4" xfId="23267" xr:uid="{00000000-0005-0000-0000-0000E95A0000}"/>
    <cellStyle name="Style 12 5" xfId="23268" xr:uid="{00000000-0005-0000-0000-0000EA5A0000}"/>
    <cellStyle name="Style 12 6" xfId="23269" xr:uid="{00000000-0005-0000-0000-0000EB5A0000}"/>
    <cellStyle name="Style 12 7" xfId="23270" xr:uid="{00000000-0005-0000-0000-0000EC5A0000}"/>
    <cellStyle name="Style 12 8" xfId="23271" xr:uid="{00000000-0005-0000-0000-0000ED5A0000}"/>
    <cellStyle name="Style 12 9" xfId="23272" xr:uid="{00000000-0005-0000-0000-0000EE5A0000}"/>
    <cellStyle name="Style 12_BQL-ok" xfId="23273" xr:uid="{00000000-0005-0000-0000-0000EF5A0000}"/>
    <cellStyle name="Style 120" xfId="23274" xr:uid="{00000000-0005-0000-0000-0000F05A0000}"/>
    <cellStyle name="Style 120 10" xfId="23275" xr:uid="{00000000-0005-0000-0000-0000F15A0000}"/>
    <cellStyle name="Style 120 11" xfId="23276" xr:uid="{00000000-0005-0000-0000-0000F25A0000}"/>
    <cellStyle name="Style 120 12" xfId="23277" xr:uid="{00000000-0005-0000-0000-0000F35A0000}"/>
    <cellStyle name="Style 120 13" xfId="23278" xr:uid="{00000000-0005-0000-0000-0000F45A0000}"/>
    <cellStyle name="Style 120 14" xfId="23279" xr:uid="{00000000-0005-0000-0000-0000F55A0000}"/>
    <cellStyle name="Style 120 15" xfId="23280" xr:uid="{00000000-0005-0000-0000-0000F65A0000}"/>
    <cellStyle name="Style 120 16" xfId="23281" xr:uid="{00000000-0005-0000-0000-0000F75A0000}"/>
    <cellStyle name="Style 120 17" xfId="23282" xr:uid="{00000000-0005-0000-0000-0000F85A0000}"/>
    <cellStyle name="Style 120 18" xfId="23283" xr:uid="{00000000-0005-0000-0000-0000F95A0000}"/>
    <cellStyle name="Style 120 2" xfId="23284" xr:uid="{00000000-0005-0000-0000-0000FA5A0000}"/>
    <cellStyle name="Style 120 3" xfId="23285" xr:uid="{00000000-0005-0000-0000-0000FB5A0000}"/>
    <cellStyle name="Style 120 4" xfId="23286" xr:uid="{00000000-0005-0000-0000-0000FC5A0000}"/>
    <cellStyle name="Style 120 5" xfId="23287" xr:uid="{00000000-0005-0000-0000-0000FD5A0000}"/>
    <cellStyle name="Style 120 6" xfId="23288" xr:uid="{00000000-0005-0000-0000-0000FE5A0000}"/>
    <cellStyle name="Style 120 7" xfId="23289" xr:uid="{00000000-0005-0000-0000-0000FF5A0000}"/>
    <cellStyle name="Style 120 8" xfId="23290" xr:uid="{00000000-0005-0000-0000-0000005B0000}"/>
    <cellStyle name="Style 120 9" xfId="23291" xr:uid="{00000000-0005-0000-0000-0000015B0000}"/>
    <cellStyle name="Style 121" xfId="23292" xr:uid="{00000000-0005-0000-0000-0000025B0000}"/>
    <cellStyle name="Style 121 10" xfId="23293" xr:uid="{00000000-0005-0000-0000-0000035B0000}"/>
    <cellStyle name="Style 121 11" xfId="23294" xr:uid="{00000000-0005-0000-0000-0000045B0000}"/>
    <cellStyle name="Style 121 12" xfId="23295" xr:uid="{00000000-0005-0000-0000-0000055B0000}"/>
    <cellStyle name="Style 121 13" xfId="23296" xr:uid="{00000000-0005-0000-0000-0000065B0000}"/>
    <cellStyle name="Style 121 14" xfId="23297" xr:uid="{00000000-0005-0000-0000-0000075B0000}"/>
    <cellStyle name="Style 121 15" xfId="23298" xr:uid="{00000000-0005-0000-0000-0000085B0000}"/>
    <cellStyle name="Style 121 16" xfId="23299" xr:uid="{00000000-0005-0000-0000-0000095B0000}"/>
    <cellStyle name="Style 121 17" xfId="23300" xr:uid="{00000000-0005-0000-0000-00000A5B0000}"/>
    <cellStyle name="Style 121 18" xfId="23301" xr:uid="{00000000-0005-0000-0000-00000B5B0000}"/>
    <cellStyle name="Style 121 2" xfId="23302" xr:uid="{00000000-0005-0000-0000-00000C5B0000}"/>
    <cellStyle name="Style 121 3" xfId="23303" xr:uid="{00000000-0005-0000-0000-00000D5B0000}"/>
    <cellStyle name="Style 121 4" xfId="23304" xr:uid="{00000000-0005-0000-0000-00000E5B0000}"/>
    <cellStyle name="Style 121 5" xfId="23305" xr:uid="{00000000-0005-0000-0000-00000F5B0000}"/>
    <cellStyle name="Style 121 6" xfId="23306" xr:uid="{00000000-0005-0000-0000-0000105B0000}"/>
    <cellStyle name="Style 121 7" xfId="23307" xr:uid="{00000000-0005-0000-0000-0000115B0000}"/>
    <cellStyle name="Style 121 8" xfId="23308" xr:uid="{00000000-0005-0000-0000-0000125B0000}"/>
    <cellStyle name="Style 121 9" xfId="23309" xr:uid="{00000000-0005-0000-0000-0000135B0000}"/>
    <cellStyle name="Style 122" xfId="23310" xr:uid="{00000000-0005-0000-0000-0000145B0000}"/>
    <cellStyle name="Style 122 10" xfId="23311" xr:uid="{00000000-0005-0000-0000-0000155B0000}"/>
    <cellStyle name="Style 122 11" xfId="23312" xr:uid="{00000000-0005-0000-0000-0000165B0000}"/>
    <cellStyle name="Style 122 12" xfId="23313" xr:uid="{00000000-0005-0000-0000-0000175B0000}"/>
    <cellStyle name="Style 122 13" xfId="23314" xr:uid="{00000000-0005-0000-0000-0000185B0000}"/>
    <cellStyle name="Style 122 14" xfId="23315" xr:uid="{00000000-0005-0000-0000-0000195B0000}"/>
    <cellStyle name="Style 122 15" xfId="23316" xr:uid="{00000000-0005-0000-0000-00001A5B0000}"/>
    <cellStyle name="Style 122 16" xfId="23317" xr:uid="{00000000-0005-0000-0000-00001B5B0000}"/>
    <cellStyle name="Style 122 17" xfId="23318" xr:uid="{00000000-0005-0000-0000-00001C5B0000}"/>
    <cellStyle name="Style 122 18" xfId="23319" xr:uid="{00000000-0005-0000-0000-00001D5B0000}"/>
    <cellStyle name="Style 122 2" xfId="23320" xr:uid="{00000000-0005-0000-0000-00001E5B0000}"/>
    <cellStyle name="Style 122 3" xfId="23321" xr:uid="{00000000-0005-0000-0000-00001F5B0000}"/>
    <cellStyle name="Style 122 4" xfId="23322" xr:uid="{00000000-0005-0000-0000-0000205B0000}"/>
    <cellStyle name="Style 122 5" xfId="23323" xr:uid="{00000000-0005-0000-0000-0000215B0000}"/>
    <cellStyle name="Style 122 6" xfId="23324" xr:uid="{00000000-0005-0000-0000-0000225B0000}"/>
    <cellStyle name="Style 122 7" xfId="23325" xr:uid="{00000000-0005-0000-0000-0000235B0000}"/>
    <cellStyle name="Style 122 8" xfId="23326" xr:uid="{00000000-0005-0000-0000-0000245B0000}"/>
    <cellStyle name="Style 122 9" xfId="23327" xr:uid="{00000000-0005-0000-0000-0000255B0000}"/>
    <cellStyle name="Style 123" xfId="23328" xr:uid="{00000000-0005-0000-0000-0000265B0000}"/>
    <cellStyle name="Style 123 10" xfId="23329" xr:uid="{00000000-0005-0000-0000-0000275B0000}"/>
    <cellStyle name="Style 123 11" xfId="23330" xr:uid="{00000000-0005-0000-0000-0000285B0000}"/>
    <cellStyle name="Style 123 12" xfId="23331" xr:uid="{00000000-0005-0000-0000-0000295B0000}"/>
    <cellStyle name="Style 123 13" xfId="23332" xr:uid="{00000000-0005-0000-0000-00002A5B0000}"/>
    <cellStyle name="Style 123 14" xfId="23333" xr:uid="{00000000-0005-0000-0000-00002B5B0000}"/>
    <cellStyle name="Style 123 15" xfId="23334" xr:uid="{00000000-0005-0000-0000-00002C5B0000}"/>
    <cellStyle name="Style 123 16" xfId="23335" xr:uid="{00000000-0005-0000-0000-00002D5B0000}"/>
    <cellStyle name="Style 123 17" xfId="23336" xr:uid="{00000000-0005-0000-0000-00002E5B0000}"/>
    <cellStyle name="Style 123 18" xfId="23337" xr:uid="{00000000-0005-0000-0000-00002F5B0000}"/>
    <cellStyle name="Style 123 2" xfId="23338" xr:uid="{00000000-0005-0000-0000-0000305B0000}"/>
    <cellStyle name="Style 123 3" xfId="23339" xr:uid="{00000000-0005-0000-0000-0000315B0000}"/>
    <cellStyle name="Style 123 4" xfId="23340" xr:uid="{00000000-0005-0000-0000-0000325B0000}"/>
    <cellStyle name="Style 123 5" xfId="23341" xr:uid="{00000000-0005-0000-0000-0000335B0000}"/>
    <cellStyle name="Style 123 6" xfId="23342" xr:uid="{00000000-0005-0000-0000-0000345B0000}"/>
    <cellStyle name="Style 123 7" xfId="23343" xr:uid="{00000000-0005-0000-0000-0000355B0000}"/>
    <cellStyle name="Style 123 8" xfId="23344" xr:uid="{00000000-0005-0000-0000-0000365B0000}"/>
    <cellStyle name="Style 123 9" xfId="23345" xr:uid="{00000000-0005-0000-0000-0000375B0000}"/>
    <cellStyle name="Style 124" xfId="23346" xr:uid="{00000000-0005-0000-0000-0000385B0000}"/>
    <cellStyle name="Style 124 10" xfId="23347" xr:uid="{00000000-0005-0000-0000-0000395B0000}"/>
    <cellStyle name="Style 124 11" xfId="23348" xr:uid="{00000000-0005-0000-0000-00003A5B0000}"/>
    <cellStyle name="Style 124 12" xfId="23349" xr:uid="{00000000-0005-0000-0000-00003B5B0000}"/>
    <cellStyle name="Style 124 13" xfId="23350" xr:uid="{00000000-0005-0000-0000-00003C5B0000}"/>
    <cellStyle name="Style 124 14" xfId="23351" xr:uid="{00000000-0005-0000-0000-00003D5B0000}"/>
    <cellStyle name="Style 124 15" xfId="23352" xr:uid="{00000000-0005-0000-0000-00003E5B0000}"/>
    <cellStyle name="Style 124 16" xfId="23353" xr:uid="{00000000-0005-0000-0000-00003F5B0000}"/>
    <cellStyle name="Style 124 17" xfId="23354" xr:uid="{00000000-0005-0000-0000-0000405B0000}"/>
    <cellStyle name="Style 124 18" xfId="23355" xr:uid="{00000000-0005-0000-0000-0000415B0000}"/>
    <cellStyle name="Style 124 2" xfId="23356" xr:uid="{00000000-0005-0000-0000-0000425B0000}"/>
    <cellStyle name="Style 124 3" xfId="23357" xr:uid="{00000000-0005-0000-0000-0000435B0000}"/>
    <cellStyle name="Style 124 4" xfId="23358" xr:uid="{00000000-0005-0000-0000-0000445B0000}"/>
    <cellStyle name="Style 124 5" xfId="23359" xr:uid="{00000000-0005-0000-0000-0000455B0000}"/>
    <cellStyle name="Style 124 6" xfId="23360" xr:uid="{00000000-0005-0000-0000-0000465B0000}"/>
    <cellStyle name="Style 124 7" xfId="23361" xr:uid="{00000000-0005-0000-0000-0000475B0000}"/>
    <cellStyle name="Style 124 8" xfId="23362" xr:uid="{00000000-0005-0000-0000-0000485B0000}"/>
    <cellStyle name="Style 124 9" xfId="23363" xr:uid="{00000000-0005-0000-0000-0000495B0000}"/>
    <cellStyle name="Style 125" xfId="23364" xr:uid="{00000000-0005-0000-0000-00004A5B0000}"/>
    <cellStyle name="Style 125 10" xfId="23365" xr:uid="{00000000-0005-0000-0000-00004B5B0000}"/>
    <cellStyle name="Style 125 11" xfId="23366" xr:uid="{00000000-0005-0000-0000-00004C5B0000}"/>
    <cellStyle name="Style 125 12" xfId="23367" xr:uid="{00000000-0005-0000-0000-00004D5B0000}"/>
    <cellStyle name="Style 125 13" xfId="23368" xr:uid="{00000000-0005-0000-0000-00004E5B0000}"/>
    <cellStyle name="Style 125 14" xfId="23369" xr:uid="{00000000-0005-0000-0000-00004F5B0000}"/>
    <cellStyle name="Style 125 15" xfId="23370" xr:uid="{00000000-0005-0000-0000-0000505B0000}"/>
    <cellStyle name="Style 125 16" xfId="23371" xr:uid="{00000000-0005-0000-0000-0000515B0000}"/>
    <cellStyle name="Style 125 17" xfId="23372" xr:uid="{00000000-0005-0000-0000-0000525B0000}"/>
    <cellStyle name="Style 125 18" xfId="23373" xr:uid="{00000000-0005-0000-0000-0000535B0000}"/>
    <cellStyle name="Style 125 2" xfId="23374" xr:uid="{00000000-0005-0000-0000-0000545B0000}"/>
    <cellStyle name="Style 125 3" xfId="23375" xr:uid="{00000000-0005-0000-0000-0000555B0000}"/>
    <cellStyle name="Style 125 4" xfId="23376" xr:uid="{00000000-0005-0000-0000-0000565B0000}"/>
    <cellStyle name="Style 125 5" xfId="23377" xr:uid="{00000000-0005-0000-0000-0000575B0000}"/>
    <cellStyle name="Style 125 6" xfId="23378" xr:uid="{00000000-0005-0000-0000-0000585B0000}"/>
    <cellStyle name="Style 125 7" xfId="23379" xr:uid="{00000000-0005-0000-0000-0000595B0000}"/>
    <cellStyle name="Style 125 8" xfId="23380" xr:uid="{00000000-0005-0000-0000-00005A5B0000}"/>
    <cellStyle name="Style 125 9" xfId="23381" xr:uid="{00000000-0005-0000-0000-00005B5B0000}"/>
    <cellStyle name="Style 126" xfId="23382" xr:uid="{00000000-0005-0000-0000-00005C5B0000}"/>
    <cellStyle name="Style 126 10" xfId="23383" xr:uid="{00000000-0005-0000-0000-00005D5B0000}"/>
    <cellStyle name="Style 126 11" xfId="23384" xr:uid="{00000000-0005-0000-0000-00005E5B0000}"/>
    <cellStyle name="Style 126 12" xfId="23385" xr:uid="{00000000-0005-0000-0000-00005F5B0000}"/>
    <cellStyle name="Style 126 13" xfId="23386" xr:uid="{00000000-0005-0000-0000-0000605B0000}"/>
    <cellStyle name="Style 126 14" xfId="23387" xr:uid="{00000000-0005-0000-0000-0000615B0000}"/>
    <cellStyle name="Style 126 15" xfId="23388" xr:uid="{00000000-0005-0000-0000-0000625B0000}"/>
    <cellStyle name="Style 126 16" xfId="23389" xr:uid="{00000000-0005-0000-0000-0000635B0000}"/>
    <cellStyle name="Style 126 17" xfId="23390" xr:uid="{00000000-0005-0000-0000-0000645B0000}"/>
    <cellStyle name="Style 126 18" xfId="23391" xr:uid="{00000000-0005-0000-0000-0000655B0000}"/>
    <cellStyle name="Style 126 2" xfId="23392" xr:uid="{00000000-0005-0000-0000-0000665B0000}"/>
    <cellStyle name="Style 126 3" xfId="23393" xr:uid="{00000000-0005-0000-0000-0000675B0000}"/>
    <cellStyle name="Style 126 4" xfId="23394" xr:uid="{00000000-0005-0000-0000-0000685B0000}"/>
    <cellStyle name="Style 126 5" xfId="23395" xr:uid="{00000000-0005-0000-0000-0000695B0000}"/>
    <cellStyle name="Style 126 6" xfId="23396" xr:uid="{00000000-0005-0000-0000-00006A5B0000}"/>
    <cellStyle name="Style 126 7" xfId="23397" xr:uid="{00000000-0005-0000-0000-00006B5B0000}"/>
    <cellStyle name="Style 126 8" xfId="23398" xr:uid="{00000000-0005-0000-0000-00006C5B0000}"/>
    <cellStyle name="Style 126 9" xfId="23399" xr:uid="{00000000-0005-0000-0000-00006D5B0000}"/>
    <cellStyle name="Style 127" xfId="23400" xr:uid="{00000000-0005-0000-0000-00006E5B0000}"/>
    <cellStyle name="Style 127 10" xfId="23401" xr:uid="{00000000-0005-0000-0000-00006F5B0000}"/>
    <cellStyle name="Style 127 11" xfId="23402" xr:uid="{00000000-0005-0000-0000-0000705B0000}"/>
    <cellStyle name="Style 127 12" xfId="23403" xr:uid="{00000000-0005-0000-0000-0000715B0000}"/>
    <cellStyle name="Style 127 13" xfId="23404" xr:uid="{00000000-0005-0000-0000-0000725B0000}"/>
    <cellStyle name="Style 127 14" xfId="23405" xr:uid="{00000000-0005-0000-0000-0000735B0000}"/>
    <cellStyle name="Style 127 15" xfId="23406" xr:uid="{00000000-0005-0000-0000-0000745B0000}"/>
    <cellStyle name="Style 127 16" xfId="23407" xr:uid="{00000000-0005-0000-0000-0000755B0000}"/>
    <cellStyle name="Style 127 17" xfId="23408" xr:uid="{00000000-0005-0000-0000-0000765B0000}"/>
    <cellStyle name="Style 127 18" xfId="23409" xr:uid="{00000000-0005-0000-0000-0000775B0000}"/>
    <cellStyle name="Style 127 2" xfId="23410" xr:uid="{00000000-0005-0000-0000-0000785B0000}"/>
    <cellStyle name="Style 127 3" xfId="23411" xr:uid="{00000000-0005-0000-0000-0000795B0000}"/>
    <cellStyle name="Style 127 4" xfId="23412" xr:uid="{00000000-0005-0000-0000-00007A5B0000}"/>
    <cellStyle name="Style 127 5" xfId="23413" xr:uid="{00000000-0005-0000-0000-00007B5B0000}"/>
    <cellStyle name="Style 127 6" xfId="23414" xr:uid="{00000000-0005-0000-0000-00007C5B0000}"/>
    <cellStyle name="Style 127 7" xfId="23415" xr:uid="{00000000-0005-0000-0000-00007D5B0000}"/>
    <cellStyle name="Style 127 8" xfId="23416" xr:uid="{00000000-0005-0000-0000-00007E5B0000}"/>
    <cellStyle name="Style 127 9" xfId="23417" xr:uid="{00000000-0005-0000-0000-00007F5B0000}"/>
    <cellStyle name="Style 128" xfId="23418" xr:uid="{00000000-0005-0000-0000-0000805B0000}"/>
    <cellStyle name="Style 128 10" xfId="23419" xr:uid="{00000000-0005-0000-0000-0000815B0000}"/>
    <cellStyle name="Style 128 11" xfId="23420" xr:uid="{00000000-0005-0000-0000-0000825B0000}"/>
    <cellStyle name="Style 128 12" xfId="23421" xr:uid="{00000000-0005-0000-0000-0000835B0000}"/>
    <cellStyle name="Style 128 13" xfId="23422" xr:uid="{00000000-0005-0000-0000-0000845B0000}"/>
    <cellStyle name="Style 128 14" xfId="23423" xr:uid="{00000000-0005-0000-0000-0000855B0000}"/>
    <cellStyle name="Style 128 15" xfId="23424" xr:uid="{00000000-0005-0000-0000-0000865B0000}"/>
    <cellStyle name="Style 128 16" xfId="23425" xr:uid="{00000000-0005-0000-0000-0000875B0000}"/>
    <cellStyle name="Style 128 17" xfId="23426" xr:uid="{00000000-0005-0000-0000-0000885B0000}"/>
    <cellStyle name="Style 128 18" xfId="23427" xr:uid="{00000000-0005-0000-0000-0000895B0000}"/>
    <cellStyle name="Style 128 2" xfId="23428" xr:uid="{00000000-0005-0000-0000-00008A5B0000}"/>
    <cellStyle name="Style 128 3" xfId="23429" xr:uid="{00000000-0005-0000-0000-00008B5B0000}"/>
    <cellStyle name="Style 128 4" xfId="23430" xr:uid="{00000000-0005-0000-0000-00008C5B0000}"/>
    <cellStyle name="Style 128 5" xfId="23431" xr:uid="{00000000-0005-0000-0000-00008D5B0000}"/>
    <cellStyle name="Style 128 6" xfId="23432" xr:uid="{00000000-0005-0000-0000-00008E5B0000}"/>
    <cellStyle name="Style 128 7" xfId="23433" xr:uid="{00000000-0005-0000-0000-00008F5B0000}"/>
    <cellStyle name="Style 128 8" xfId="23434" xr:uid="{00000000-0005-0000-0000-0000905B0000}"/>
    <cellStyle name="Style 128 9" xfId="23435" xr:uid="{00000000-0005-0000-0000-0000915B0000}"/>
    <cellStyle name="Style 129" xfId="23436" xr:uid="{00000000-0005-0000-0000-0000925B0000}"/>
    <cellStyle name="Style 129 10" xfId="23437" xr:uid="{00000000-0005-0000-0000-0000935B0000}"/>
    <cellStyle name="Style 129 11" xfId="23438" xr:uid="{00000000-0005-0000-0000-0000945B0000}"/>
    <cellStyle name="Style 129 12" xfId="23439" xr:uid="{00000000-0005-0000-0000-0000955B0000}"/>
    <cellStyle name="Style 129 13" xfId="23440" xr:uid="{00000000-0005-0000-0000-0000965B0000}"/>
    <cellStyle name="Style 129 14" xfId="23441" xr:uid="{00000000-0005-0000-0000-0000975B0000}"/>
    <cellStyle name="Style 129 15" xfId="23442" xr:uid="{00000000-0005-0000-0000-0000985B0000}"/>
    <cellStyle name="Style 129 16" xfId="23443" xr:uid="{00000000-0005-0000-0000-0000995B0000}"/>
    <cellStyle name="Style 129 17" xfId="23444" xr:uid="{00000000-0005-0000-0000-00009A5B0000}"/>
    <cellStyle name="Style 129 18" xfId="23445" xr:uid="{00000000-0005-0000-0000-00009B5B0000}"/>
    <cellStyle name="Style 129 2" xfId="23446" xr:uid="{00000000-0005-0000-0000-00009C5B0000}"/>
    <cellStyle name="Style 129 3" xfId="23447" xr:uid="{00000000-0005-0000-0000-00009D5B0000}"/>
    <cellStyle name="Style 129 4" xfId="23448" xr:uid="{00000000-0005-0000-0000-00009E5B0000}"/>
    <cellStyle name="Style 129 5" xfId="23449" xr:uid="{00000000-0005-0000-0000-00009F5B0000}"/>
    <cellStyle name="Style 129 6" xfId="23450" xr:uid="{00000000-0005-0000-0000-0000A05B0000}"/>
    <cellStyle name="Style 129 7" xfId="23451" xr:uid="{00000000-0005-0000-0000-0000A15B0000}"/>
    <cellStyle name="Style 129 8" xfId="23452" xr:uid="{00000000-0005-0000-0000-0000A25B0000}"/>
    <cellStyle name="Style 129 9" xfId="23453" xr:uid="{00000000-0005-0000-0000-0000A35B0000}"/>
    <cellStyle name="Style 13" xfId="23454" xr:uid="{00000000-0005-0000-0000-0000A45B0000}"/>
    <cellStyle name="Style 13 10" xfId="23455" xr:uid="{00000000-0005-0000-0000-0000A55B0000}"/>
    <cellStyle name="Style 13 11" xfId="23456" xr:uid="{00000000-0005-0000-0000-0000A65B0000}"/>
    <cellStyle name="Style 13 12" xfId="23457" xr:uid="{00000000-0005-0000-0000-0000A75B0000}"/>
    <cellStyle name="Style 13 13" xfId="23458" xr:uid="{00000000-0005-0000-0000-0000A85B0000}"/>
    <cellStyle name="Style 13 14" xfId="23459" xr:uid="{00000000-0005-0000-0000-0000A95B0000}"/>
    <cellStyle name="Style 13 15" xfId="23460" xr:uid="{00000000-0005-0000-0000-0000AA5B0000}"/>
    <cellStyle name="Style 13 16" xfId="23461" xr:uid="{00000000-0005-0000-0000-0000AB5B0000}"/>
    <cellStyle name="Style 13 17" xfId="23462" xr:uid="{00000000-0005-0000-0000-0000AC5B0000}"/>
    <cellStyle name="Style 13 18" xfId="23463" xr:uid="{00000000-0005-0000-0000-0000AD5B0000}"/>
    <cellStyle name="Style 13 19" xfId="23464" xr:uid="{00000000-0005-0000-0000-0000AE5B0000}"/>
    <cellStyle name="Style 13 2" xfId="23465" xr:uid="{00000000-0005-0000-0000-0000AF5B0000}"/>
    <cellStyle name="Style 13 20" xfId="23466" xr:uid="{00000000-0005-0000-0000-0000B05B0000}"/>
    <cellStyle name="Style 13 21" xfId="23467" xr:uid="{00000000-0005-0000-0000-0000B15B0000}"/>
    <cellStyle name="Style 13 3" xfId="23468" xr:uid="{00000000-0005-0000-0000-0000B25B0000}"/>
    <cellStyle name="Style 13 4" xfId="23469" xr:uid="{00000000-0005-0000-0000-0000B35B0000}"/>
    <cellStyle name="Style 13 5" xfId="23470" xr:uid="{00000000-0005-0000-0000-0000B45B0000}"/>
    <cellStyle name="Style 13 6" xfId="23471" xr:uid="{00000000-0005-0000-0000-0000B55B0000}"/>
    <cellStyle name="Style 13 7" xfId="23472" xr:uid="{00000000-0005-0000-0000-0000B65B0000}"/>
    <cellStyle name="Style 13 8" xfId="23473" xr:uid="{00000000-0005-0000-0000-0000B75B0000}"/>
    <cellStyle name="Style 13 9" xfId="23474" xr:uid="{00000000-0005-0000-0000-0000B85B0000}"/>
    <cellStyle name="Style 13_BQL-ok" xfId="23475" xr:uid="{00000000-0005-0000-0000-0000B95B0000}"/>
    <cellStyle name="Style 130" xfId="23476" xr:uid="{00000000-0005-0000-0000-0000BA5B0000}"/>
    <cellStyle name="Style 130 10" xfId="23477" xr:uid="{00000000-0005-0000-0000-0000BB5B0000}"/>
    <cellStyle name="Style 130 11" xfId="23478" xr:uid="{00000000-0005-0000-0000-0000BC5B0000}"/>
    <cellStyle name="Style 130 12" xfId="23479" xr:uid="{00000000-0005-0000-0000-0000BD5B0000}"/>
    <cellStyle name="Style 130 13" xfId="23480" xr:uid="{00000000-0005-0000-0000-0000BE5B0000}"/>
    <cellStyle name="Style 130 14" xfId="23481" xr:uid="{00000000-0005-0000-0000-0000BF5B0000}"/>
    <cellStyle name="Style 130 15" xfId="23482" xr:uid="{00000000-0005-0000-0000-0000C05B0000}"/>
    <cellStyle name="Style 130 16" xfId="23483" xr:uid="{00000000-0005-0000-0000-0000C15B0000}"/>
    <cellStyle name="Style 130 17" xfId="23484" xr:uid="{00000000-0005-0000-0000-0000C25B0000}"/>
    <cellStyle name="Style 130 18" xfId="23485" xr:uid="{00000000-0005-0000-0000-0000C35B0000}"/>
    <cellStyle name="Style 130 2" xfId="23486" xr:uid="{00000000-0005-0000-0000-0000C45B0000}"/>
    <cellStyle name="Style 130 3" xfId="23487" xr:uid="{00000000-0005-0000-0000-0000C55B0000}"/>
    <cellStyle name="Style 130 4" xfId="23488" xr:uid="{00000000-0005-0000-0000-0000C65B0000}"/>
    <cellStyle name="Style 130 5" xfId="23489" xr:uid="{00000000-0005-0000-0000-0000C75B0000}"/>
    <cellStyle name="Style 130 6" xfId="23490" xr:uid="{00000000-0005-0000-0000-0000C85B0000}"/>
    <cellStyle name="Style 130 7" xfId="23491" xr:uid="{00000000-0005-0000-0000-0000C95B0000}"/>
    <cellStyle name="Style 130 8" xfId="23492" xr:uid="{00000000-0005-0000-0000-0000CA5B0000}"/>
    <cellStyle name="Style 130 9" xfId="23493" xr:uid="{00000000-0005-0000-0000-0000CB5B0000}"/>
    <cellStyle name="Style 131" xfId="23494" xr:uid="{00000000-0005-0000-0000-0000CC5B0000}"/>
    <cellStyle name="Style 131 10" xfId="23495" xr:uid="{00000000-0005-0000-0000-0000CD5B0000}"/>
    <cellStyle name="Style 131 11" xfId="23496" xr:uid="{00000000-0005-0000-0000-0000CE5B0000}"/>
    <cellStyle name="Style 131 12" xfId="23497" xr:uid="{00000000-0005-0000-0000-0000CF5B0000}"/>
    <cellStyle name="Style 131 13" xfId="23498" xr:uid="{00000000-0005-0000-0000-0000D05B0000}"/>
    <cellStyle name="Style 131 14" xfId="23499" xr:uid="{00000000-0005-0000-0000-0000D15B0000}"/>
    <cellStyle name="Style 131 15" xfId="23500" xr:uid="{00000000-0005-0000-0000-0000D25B0000}"/>
    <cellStyle name="Style 131 16" xfId="23501" xr:uid="{00000000-0005-0000-0000-0000D35B0000}"/>
    <cellStyle name="Style 131 17" xfId="23502" xr:uid="{00000000-0005-0000-0000-0000D45B0000}"/>
    <cellStyle name="Style 131 18" xfId="23503" xr:uid="{00000000-0005-0000-0000-0000D55B0000}"/>
    <cellStyle name="Style 131 2" xfId="23504" xr:uid="{00000000-0005-0000-0000-0000D65B0000}"/>
    <cellStyle name="Style 131 3" xfId="23505" xr:uid="{00000000-0005-0000-0000-0000D75B0000}"/>
    <cellStyle name="Style 131 4" xfId="23506" xr:uid="{00000000-0005-0000-0000-0000D85B0000}"/>
    <cellStyle name="Style 131 5" xfId="23507" xr:uid="{00000000-0005-0000-0000-0000D95B0000}"/>
    <cellStyle name="Style 131 6" xfId="23508" xr:uid="{00000000-0005-0000-0000-0000DA5B0000}"/>
    <cellStyle name="Style 131 7" xfId="23509" xr:uid="{00000000-0005-0000-0000-0000DB5B0000}"/>
    <cellStyle name="Style 131 8" xfId="23510" xr:uid="{00000000-0005-0000-0000-0000DC5B0000}"/>
    <cellStyle name="Style 131 9" xfId="23511" xr:uid="{00000000-0005-0000-0000-0000DD5B0000}"/>
    <cellStyle name="Style 132" xfId="23512" xr:uid="{00000000-0005-0000-0000-0000DE5B0000}"/>
    <cellStyle name="Style 132 10" xfId="23513" xr:uid="{00000000-0005-0000-0000-0000DF5B0000}"/>
    <cellStyle name="Style 132 11" xfId="23514" xr:uid="{00000000-0005-0000-0000-0000E05B0000}"/>
    <cellStyle name="Style 132 12" xfId="23515" xr:uid="{00000000-0005-0000-0000-0000E15B0000}"/>
    <cellStyle name="Style 132 13" xfId="23516" xr:uid="{00000000-0005-0000-0000-0000E25B0000}"/>
    <cellStyle name="Style 132 14" xfId="23517" xr:uid="{00000000-0005-0000-0000-0000E35B0000}"/>
    <cellStyle name="Style 132 15" xfId="23518" xr:uid="{00000000-0005-0000-0000-0000E45B0000}"/>
    <cellStyle name="Style 132 16" xfId="23519" xr:uid="{00000000-0005-0000-0000-0000E55B0000}"/>
    <cellStyle name="Style 132 17" xfId="23520" xr:uid="{00000000-0005-0000-0000-0000E65B0000}"/>
    <cellStyle name="Style 132 18" xfId="23521" xr:uid="{00000000-0005-0000-0000-0000E75B0000}"/>
    <cellStyle name="Style 132 2" xfId="23522" xr:uid="{00000000-0005-0000-0000-0000E85B0000}"/>
    <cellStyle name="Style 132 3" xfId="23523" xr:uid="{00000000-0005-0000-0000-0000E95B0000}"/>
    <cellStyle name="Style 132 4" xfId="23524" xr:uid="{00000000-0005-0000-0000-0000EA5B0000}"/>
    <cellStyle name="Style 132 5" xfId="23525" xr:uid="{00000000-0005-0000-0000-0000EB5B0000}"/>
    <cellStyle name="Style 132 6" xfId="23526" xr:uid="{00000000-0005-0000-0000-0000EC5B0000}"/>
    <cellStyle name="Style 132 7" xfId="23527" xr:uid="{00000000-0005-0000-0000-0000ED5B0000}"/>
    <cellStyle name="Style 132 8" xfId="23528" xr:uid="{00000000-0005-0000-0000-0000EE5B0000}"/>
    <cellStyle name="Style 132 9" xfId="23529" xr:uid="{00000000-0005-0000-0000-0000EF5B0000}"/>
    <cellStyle name="Style 133" xfId="23530" xr:uid="{00000000-0005-0000-0000-0000F05B0000}"/>
    <cellStyle name="Style 133 10" xfId="23531" xr:uid="{00000000-0005-0000-0000-0000F15B0000}"/>
    <cellStyle name="Style 133 11" xfId="23532" xr:uid="{00000000-0005-0000-0000-0000F25B0000}"/>
    <cellStyle name="Style 133 12" xfId="23533" xr:uid="{00000000-0005-0000-0000-0000F35B0000}"/>
    <cellStyle name="Style 133 13" xfId="23534" xr:uid="{00000000-0005-0000-0000-0000F45B0000}"/>
    <cellStyle name="Style 133 14" xfId="23535" xr:uid="{00000000-0005-0000-0000-0000F55B0000}"/>
    <cellStyle name="Style 133 15" xfId="23536" xr:uid="{00000000-0005-0000-0000-0000F65B0000}"/>
    <cellStyle name="Style 133 16" xfId="23537" xr:uid="{00000000-0005-0000-0000-0000F75B0000}"/>
    <cellStyle name="Style 133 17" xfId="23538" xr:uid="{00000000-0005-0000-0000-0000F85B0000}"/>
    <cellStyle name="Style 133 18" xfId="23539" xr:uid="{00000000-0005-0000-0000-0000F95B0000}"/>
    <cellStyle name="Style 133 2" xfId="23540" xr:uid="{00000000-0005-0000-0000-0000FA5B0000}"/>
    <cellStyle name="Style 133 3" xfId="23541" xr:uid="{00000000-0005-0000-0000-0000FB5B0000}"/>
    <cellStyle name="Style 133 4" xfId="23542" xr:uid="{00000000-0005-0000-0000-0000FC5B0000}"/>
    <cellStyle name="Style 133 5" xfId="23543" xr:uid="{00000000-0005-0000-0000-0000FD5B0000}"/>
    <cellStyle name="Style 133 6" xfId="23544" xr:uid="{00000000-0005-0000-0000-0000FE5B0000}"/>
    <cellStyle name="Style 133 7" xfId="23545" xr:uid="{00000000-0005-0000-0000-0000FF5B0000}"/>
    <cellStyle name="Style 133 8" xfId="23546" xr:uid="{00000000-0005-0000-0000-0000005C0000}"/>
    <cellStyle name="Style 133 9" xfId="23547" xr:uid="{00000000-0005-0000-0000-0000015C0000}"/>
    <cellStyle name="Style 134" xfId="23548" xr:uid="{00000000-0005-0000-0000-0000025C0000}"/>
    <cellStyle name="Style 134 10" xfId="23549" xr:uid="{00000000-0005-0000-0000-0000035C0000}"/>
    <cellStyle name="Style 134 11" xfId="23550" xr:uid="{00000000-0005-0000-0000-0000045C0000}"/>
    <cellStyle name="Style 134 12" xfId="23551" xr:uid="{00000000-0005-0000-0000-0000055C0000}"/>
    <cellStyle name="Style 134 13" xfId="23552" xr:uid="{00000000-0005-0000-0000-0000065C0000}"/>
    <cellStyle name="Style 134 14" xfId="23553" xr:uid="{00000000-0005-0000-0000-0000075C0000}"/>
    <cellStyle name="Style 134 15" xfId="23554" xr:uid="{00000000-0005-0000-0000-0000085C0000}"/>
    <cellStyle name="Style 134 16" xfId="23555" xr:uid="{00000000-0005-0000-0000-0000095C0000}"/>
    <cellStyle name="Style 134 17" xfId="23556" xr:uid="{00000000-0005-0000-0000-00000A5C0000}"/>
    <cellStyle name="Style 134 18" xfId="23557" xr:uid="{00000000-0005-0000-0000-00000B5C0000}"/>
    <cellStyle name="Style 134 2" xfId="23558" xr:uid="{00000000-0005-0000-0000-00000C5C0000}"/>
    <cellStyle name="Style 134 3" xfId="23559" xr:uid="{00000000-0005-0000-0000-00000D5C0000}"/>
    <cellStyle name="Style 134 4" xfId="23560" xr:uid="{00000000-0005-0000-0000-00000E5C0000}"/>
    <cellStyle name="Style 134 5" xfId="23561" xr:uid="{00000000-0005-0000-0000-00000F5C0000}"/>
    <cellStyle name="Style 134 6" xfId="23562" xr:uid="{00000000-0005-0000-0000-0000105C0000}"/>
    <cellStyle name="Style 134 7" xfId="23563" xr:uid="{00000000-0005-0000-0000-0000115C0000}"/>
    <cellStyle name="Style 134 8" xfId="23564" xr:uid="{00000000-0005-0000-0000-0000125C0000}"/>
    <cellStyle name="Style 134 9" xfId="23565" xr:uid="{00000000-0005-0000-0000-0000135C0000}"/>
    <cellStyle name="Style 135" xfId="23566" xr:uid="{00000000-0005-0000-0000-0000145C0000}"/>
    <cellStyle name="Style 135 10" xfId="23567" xr:uid="{00000000-0005-0000-0000-0000155C0000}"/>
    <cellStyle name="Style 135 11" xfId="23568" xr:uid="{00000000-0005-0000-0000-0000165C0000}"/>
    <cellStyle name="Style 135 12" xfId="23569" xr:uid="{00000000-0005-0000-0000-0000175C0000}"/>
    <cellStyle name="Style 135 13" xfId="23570" xr:uid="{00000000-0005-0000-0000-0000185C0000}"/>
    <cellStyle name="Style 135 14" xfId="23571" xr:uid="{00000000-0005-0000-0000-0000195C0000}"/>
    <cellStyle name="Style 135 15" xfId="23572" xr:uid="{00000000-0005-0000-0000-00001A5C0000}"/>
    <cellStyle name="Style 135 16" xfId="23573" xr:uid="{00000000-0005-0000-0000-00001B5C0000}"/>
    <cellStyle name="Style 135 17" xfId="23574" xr:uid="{00000000-0005-0000-0000-00001C5C0000}"/>
    <cellStyle name="Style 135 18" xfId="23575" xr:uid="{00000000-0005-0000-0000-00001D5C0000}"/>
    <cellStyle name="Style 135 2" xfId="23576" xr:uid="{00000000-0005-0000-0000-00001E5C0000}"/>
    <cellStyle name="Style 135 3" xfId="23577" xr:uid="{00000000-0005-0000-0000-00001F5C0000}"/>
    <cellStyle name="Style 135 4" xfId="23578" xr:uid="{00000000-0005-0000-0000-0000205C0000}"/>
    <cellStyle name="Style 135 5" xfId="23579" xr:uid="{00000000-0005-0000-0000-0000215C0000}"/>
    <cellStyle name="Style 135 6" xfId="23580" xr:uid="{00000000-0005-0000-0000-0000225C0000}"/>
    <cellStyle name="Style 135 7" xfId="23581" xr:uid="{00000000-0005-0000-0000-0000235C0000}"/>
    <cellStyle name="Style 135 8" xfId="23582" xr:uid="{00000000-0005-0000-0000-0000245C0000}"/>
    <cellStyle name="Style 135 9" xfId="23583" xr:uid="{00000000-0005-0000-0000-0000255C0000}"/>
    <cellStyle name="Style 136" xfId="23584" xr:uid="{00000000-0005-0000-0000-0000265C0000}"/>
    <cellStyle name="Style 136 10" xfId="23585" xr:uid="{00000000-0005-0000-0000-0000275C0000}"/>
    <cellStyle name="Style 136 11" xfId="23586" xr:uid="{00000000-0005-0000-0000-0000285C0000}"/>
    <cellStyle name="Style 136 12" xfId="23587" xr:uid="{00000000-0005-0000-0000-0000295C0000}"/>
    <cellStyle name="Style 136 13" xfId="23588" xr:uid="{00000000-0005-0000-0000-00002A5C0000}"/>
    <cellStyle name="Style 136 14" xfId="23589" xr:uid="{00000000-0005-0000-0000-00002B5C0000}"/>
    <cellStyle name="Style 136 15" xfId="23590" xr:uid="{00000000-0005-0000-0000-00002C5C0000}"/>
    <cellStyle name="Style 136 16" xfId="23591" xr:uid="{00000000-0005-0000-0000-00002D5C0000}"/>
    <cellStyle name="Style 136 17" xfId="23592" xr:uid="{00000000-0005-0000-0000-00002E5C0000}"/>
    <cellStyle name="Style 136 18" xfId="23593" xr:uid="{00000000-0005-0000-0000-00002F5C0000}"/>
    <cellStyle name="Style 136 2" xfId="23594" xr:uid="{00000000-0005-0000-0000-0000305C0000}"/>
    <cellStyle name="Style 136 3" xfId="23595" xr:uid="{00000000-0005-0000-0000-0000315C0000}"/>
    <cellStyle name="Style 136 4" xfId="23596" xr:uid="{00000000-0005-0000-0000-0000325C0000}"/>
    <cellStyle name="Style 136 5" xfId="23597" xr:uid="{00000000-0005-0000-0000-0000335C0000}"/>
    <cellStyle name="Style 136 6" xfId="23598" xr:uid="{00000000-0005-0000-0000-0000345C0000}"/>
    <cellStyle name="Style 136 7" xfId="23599" xr:uid="{00000000-0005-0000-0000-0000355C0000}"/>
    <cellStyle name="Style 136 8" xfId="23600" xr:uid="{00000000-0005-0000-0000-0000365C0000}"/>
    <cellStyle name="Style 136 9" xfId="23601" xr:uid="{00000000-0005-0000-0000-0000375C0000}"/>
    <cellStyle name="Style 137" xfId="23602" xr:uid="{00000000-0005-0000-0000-0000385C0000}"/>
    <cellStyle name="Style 137 10" xfId="23603" xr:uid="{00000000-0005-0000-0000-0000395C0000}"/>
    <cellStyle name="Style 137 11" xfId="23604" xr:uid="{00000000-0005-0000-0000-00003A5C0000}"/>
    <cellStyle name="Style 137 12" xfId="23605" xr:uid="{00000000-0005-0000-0000-00003B5C0000}"/>
    <cellStyle name="Style 137 13" xfId="23606" xr:uid="{00000000-0005-0000-0000-00003C5C0000}"/>
    <cellStyle name="Style 137 14" xfId="23607" xr:uid="{00000000-0005-0000-0000-00003D5C0000}"/>
    <cellStyle name="Style 137 15" xfId="23608" xr:uid="{00000000-0005-0000-0000-00003E5C0000}"/>
    <cellStyle name="Style 137 16" xfId="23609" xr:uid="{00000000-0005-0000-0000-00003F5C0000}"/>
    <cellStyle name="Style 137 17" xfId="23610" xr:uid="{00000000-0005-0000-0000-0000405C0000}"/>
    <cellStyle name="Style 137 18" xfId="23611" xr:uid="{00000000-0005-0000-0000-0000415C0000}"/>
    <cellStyle name="Style 137 2" xfId="23612" xr:uid="{00000000-0005-0000-0000-0000425C0000}"/>
    <cellStyle name="Style 137 3" xfId="23613" xr:uid="{00000000-0005-0000-0000-0000435C0000}"/>
    <cellStyle name="Style 137 4" xfId="23614" xr:uid="{00000000-0005-0000-0000-0000445C0000}"/>
    <cellStyle name="Style 137 5" xfId="23615" xr:uid="{00000000-0005-0000-0000-0000455C0000}"/>
    <cellStyle name="Style 137 6" xfId="23616" xr:uid="{00000000-0005-0000-0000-0000465C0000}"/>
    <cellStyle name="Style 137 7" xfId="23617" xr:uid="{00000000-0005-0000-0000-0000475C0000}"/>
    <cellStyle name="Style 137 8" xfId="23618" xr:uid="{00000000-0005-0000-0000-0000485C0000}"/>
    <cellStyle name="Style 137 9" xfId="23619" xr:uid="{00000000-0005-0000-0000-0000495C0000}"/>
    <cellStyle name="Style 138" xfId="23620" xr:uid="{00000000-0005-0000-0000-00004A5C0000}"/>
    <cellStyle name="Style 138 10" xfId="23621" xr:uid="{00000000-0005-0000-0000-00004B5C0000}"/>
    <cellStyle name="Style 138 11" xfId="23622" xr:uid="{00000000-0005-0000-0000-00004C5C0000}"/>
    <cellStyle name="Style 138 12" xfId="23623" xr:uid="{00000000-0005-0000-0000-00004D5C0000}"/>
    <cellStyle name="Style 138 13" xfId="23624" xr:uid="{00000000-0005-0000-0000-00004E5C0000}"/>
    <cellStyle name="Style 138 14" xfId="23625" xr:uid="{00000000-0005-0000-0000-00004F5C0000}"/>
    <cellStyle name="Style 138 15" xfId="23626" xr:uid="{00000000-0005-0000-0000-0000505C0000}"/>
    <cellStyle name="Style 138 16" xfId="23627" xr:uid="{00000000-0005-0000-0000-0000515C0000}"/>
    <cellStyle name="Style 138 17" xfId="23628" xr:uid="{00000000-0005-0000-0000-0000525C0000}"/>
    <cellStyle name="Style 138 18" xfId="23629" xr:uid="{00000000-0005-0000-0000-0000535C0000}"/>
    <cellStyle name="Style 138 2" xfId="23630" xr:uid="{00000000-0005-0000-0000-0000545C0000}"/>
    <cellStyle name="Style 138 3" xfId="23631" xr:uid="{00000000-0005-0000-0000-0000555C0000}"/>
    <cellStyle name="Style 138 4" xfId="23632" xr:uid="{00000000-0005-0000-0000-0000565C0000}"/>
    <cellStyle name="Style 138 5" xfId="23633" xr:uid="{00000000-0005-0000-0000-0000575C0000}"/>
    <cellStyle name="Style 138 6" xfId="23634" xr:uid="{00000000-0005-0000-0000-0000585C0000}"/>
    <cellStyle name="Style 138 7" xfId="23635" xr:uid="{00000000-0005-0000-0000-0000595C0000}"/>
    <cellStyle name="Style 138 8" xfId="23636" xr:uid="{00000000-0005-0000-0000-00005A5C0000}"/>
    <cellStyle name="Style 138 9" xfId="23637" xr:uid="{00000000-0005-0000-0000-00005B5C0000}"/>
    <cellStyle name="Style 139" xfId="23638" xr:uid="{00000000-0005-0000-0000-00005C5C0000}"/>
    <cellStyle name="Style 139 10" xfId="23639" xr:uid="{00000000-0005-0000-0000-00005D5C0000}"/>
    <cellStyle name="Style 139 11" xfId="23640" xr:uid="{00000000-0005-0000-0000-00005E5C0000}"/>
    <cellStyle name="Style 139 12" xfId="23641" xr:uid="{00000000-0005-0000-0000-00005F5C0000}"/>
    <cellStyle name="Style 139 13" xfId="23642" xr:uid="{00000000-0005-0000-0000-0000605C0000}"/>
    <cellStyle name="Style 139 14" xfId="23643" xr:uid="{00000000-0005-0000-0000-0000615C0000}"/>
    <cellStyle name="Style 139 15" xfId="23644" xr:uid="{00000000-0005-0000-0000-0000625C0000}"/>
    <cellStyle name="Style 139 16" xfId="23645" xr:uid="{00000000-0005-0000-0000-0000635C0000}"/>
    <cellStyle name="Style 139 17" xfId="23646" xr:uid="{00000000-0005-0000-0000-0000645C0000}"/>
    <cellStyle name="Style 139 18" xfId="23647" xr:uid="{00000000-0005-0000-0000-0000655C0000}"/>
    <cellStyle name="Style 139 2" xfId="23648" xr:uid="{00000000-0005-0000-0000-0000665C0000}"/>
    <cellStyle name="Style 139 3" xfId="23649" xr:uid="{00000000-0005-0000-0000-0000675C0000}"/>
    <cellStyle name="Style 139 4" xfId="23650" xr:uid="{00000000-0005-0000-0000-0000685C0000}"/>
    <cellStyle name="Style 139 5" xfId="23651" xr:uid="{00000000-0005-0000-0000-0000695C0000}"/>
    <cellStyle name="Style 139 6" xfId="23652" xr:uid="{00000000-0005-0000-0000-00006A5C0000}"/>
    <cellStyle name="Style 139 7" xfId="23653" xr:uid="{00000000-0005-0000-0000-00006B5C0000}"/>
    <cellStyle name="Style 139 8" xfId="23654" xr:uid="{00000000-0005-0000-0000-00006C5C0000}"/>
    <cellStyle name="Style 139 9" xfId="23655" xr:uid="{00000000-0005-0000-0000-00006D5C0000}"/>
    <cellStyle name="Style 14" xfId="23656" xr:uid="{00000000-0005-0000-0000-00006E5C0000}"/>
    <cellStyle name="Style 14 10" xfId="23657" xr:uid="{00000000-0005-0000-0000-00006F5C0000}"/>
    <cellStyle name="Style 14 11" xfId="23658" xr:uid="{00000000-0005-0000-0000-0000705C0000}"/>
    <cellStyle name="Style 14 12" xfId="23659" xr:uid="{00000000-0005-0000-0000-0000715C0000}"/>
    <cellStyle name="Style 14 13" xfId="23660" xr:uid="{00000000-0005-0000-0000-0000725C0000}"/>
    <cellStyle name="Style 14 14" xfId="23661" xr:uid="{00000000-0005-0000-0000-0000735C0000}"/>
    <cellStyle name="Style 14 15" xfId="23662" xr:uid="{00000000-0005-0000-0000-0000745C0000}"/>
    <cellStyle name="Style 14 16" xfId="23663" xr:uid="{00000000-0005-0000-0000-0000755C0000}"/>
    <cellStyle name="Style 14 17" xfId="23664" xr:uid="{00000000-0005-0000-0000-0000765C0000}"/>
    <cellStyle name="Style 14 18" xfId="23665" xr:uid="{00000000-0005-0000-0000-0000775C0000}"/>
    <cellStyle name="Style 14 2" xfId="23666" xr:uid="{00000000-0005-0000-0000-0000785C0000}"/>
    <cellStyle name="Style 14 3" xfId="23667" xr:uid="{00000000-0005-0000-0000-0000795C0000}"/>
    <cellStyle name="Style 14 4" xfId="23668" xr:uid="{00000000-0005-0000-0000-00007A5C0000}"/>
    <cellStyle name="Style 14 5" xfId="23669" xr:uid="{00000000-0005-0000-0000-00007B5C0000}"/>
    <cellStyle name="Style 14 6" xfId="23670" xr:uid="{00000000-0005-0000-0000-00007C5C0000}"/>
    <cellStyle name="Style 14 7" xfId="23671" xr:uid="{00000000-0005-0000-0000-00007D5C0000}"/>
    <cellStyle name="Style 14 8" xfId="23672" xr:uid="{00000000-0005-0000-0000-00007E5C0000}"/>
    <cellStyle name="Style 14 9" xfId="23673" xr:uid="{00000000-0005-0000-0000-00007F5C0000}"/>
    <cellStyle name="Style 140" xfId="23674" xr:uid="{00000000-0005-0000-0000-0000805C0000}"/>
    <cellStyle name="Style 140 10" xfId="23675" xr:uid="{00000000-0005-0000-0000-0000815C0000}"/>
    <cellStyle name="Style 140 11" xfId="23676" xr:uid="{00000000-0005-0000-0000-0000825C0000}"/>
    <cellStyle name="Style 140 12" xfId="23677" xr:uid="{00000000-0005-0000-0000-0000835C0000}"/>
    <cellStyle name="Style 140 13" xfId="23678" xr:uid="{00000000-0005-0000-0000-0000845C0000}"/>
    <cellStyle name="Style 140 14" xfId="23679" xr:uid="{00000000-0005-0000-0000-0000855C0000}"/>
    <cellStyle name="Style 140 15" xfId="23680" xr:uid="{00000000-0005-0000-0000-0000865C0000}"/>
    <cellStyle name="Style 140 16" xfId="23681" xr:uid="{00000000-0005-0000-0000-0000875C0000}"/>
    <cellStyle name="Style 140 17" xfId="23682" xr:uid="{00000000-0005-0000-0000-0000885C0000}"/>
    <cellStyle name="Style 140 18" xfId="23683" xr:uid="{00000000-0005-0000-0000-0000895C0000}"/>
    <cellStyle name="Style 140 2" xfId="23684" xr:uid="{00000000-0005-0000-0000-00008A5C0000}"/>
    <cellStyle name="Style 140 3" xfId="23685" xr:uid="{00000000-0005-0000-0000-00008B5C0000}"/>
    <cellStyle name="Style 140 4" xfId="23686" xr:uid="{00000000-0005-0000-0000-00008C5C0000}"/>
    <cellStyle name="Style 140 5" xfId="23687" xr:uid="{00000000-0005-0000-0000-00008D5C0000}"/>
    <cellStyle name="Style 140 6" xfId="23688" xr:uid="{00000000-0005-0000-0000-00008E5C0000}"/>
    <cellStyle name="Style 140 7" xfId="23689" xr:uid="{00000000-0005-0000-0000-00008F5C0000}"/>
    <cellStyle name="Style 140 8" xfId="23690" xr:uid="{00000000-0005-0000-0000-0000905C0000}"/>
    <cellStyle name="Style 140 9" xfId="23691" xr:uid="{00000000-0005-0000-0000-0000915C0000}"/>
    <cellStyle name="Style 141" xfId="23692" xr:uid="{00000000-0005-0000-0000-0000925C0000}"/>
    <cellStyle name="Style 141 10" xfId="23693" xr:uid="{00000000-0005-0000-0000-0000935C0000}"/>
    <cellStyle name="Style 141 11" xfId="23694" xr:uid="{00000000-0005-0000-0000-0000945C0000}"/>
    <cellStyle name="Style 141 12" xfId="23695" xr:uid="{00000000-0005-0000-0000-0000955C0000}"/>
    <cellStyle name="Style 141 13" xfId="23696" xr:uid="{00000000-0005-0000-0000-0000965C0000}"/>
    <cellStyle name="Style 141 14" xfId="23697" xr:uid="{00000000-0005-0000-0000-0000975C0000}"/>
    <cellStyle name="Style 141 15" xfId="23698" xr:uid="{00000000-0005-0000-0000-0000985C0000}"/>
    <cellStyle name="Style 141 16" xfId="23699" xr:uid="{00000000-0005-0000-0000-0000995C0000}"/>
    <cellStyle name="Style 141 17" xfId="23700" xr:uid="{00000000-0005-0000-0000-00009A5C0000}"/>
    <cellStyle name="Style 141 18" xfId="23701" xr:uid="{00000000-0005-0000-0000-00009B5C0000}"/>
    <cellStyle name="Style 141 2" xfId="23702" xr:uid="{00000000-0005-0000-0000-00009C5C0000}"/>
    <cellStyle name="Style 141 3" xfId="23703" xr:uid="{00000000-0005-0000-0000-00009D5C0000}"/>
    <cellStyle name="Style 141 4" xfId="23704" xr:uid="{00000000-0005-0000-0000-00009E5C0000}"/>
    <cellStyle name="Style 141 5" xfId="23705" xr:uid="{00000000-0005-0000-0000-00009F5C0000}"/>
    <cellStyle name="Style 141 6" xfId="23706" xr:uid="{00000000-0005-0000-0000-0000A05C0000}"/>
    <cellStyle name="Style 141 7" xfId="23707" xr:uid="{00000000-0005-0000-0000-0000A15C0000}"/>
    <cellStyle name="Style 141 8" xfId="23708" xr:uid="{00000000-0005-0000-0000-0000A25C0000}"/>
    <cellStyle name="Style 141 9" xfId="23709" xr:uid="{00000000-0005-0000-0000-0000A35C0000}"/>
    <cellStyle name="Style 142" xfId="23710" xr:uid="{00000000-0005-0000-0000-0000A45C0000}"/>
    <cellStyle name="Style 142 10" xfId="23711" xr:uid="{00000000-0005-0000-0000-0000A55C0000}"/>
    <cellStyle name="Style 142 11" xfId="23712" xr:uid="{00000000-0005-0000-0000-0000A65C0000}"/>
    <cellStyle name="Style 142 12" xfId="23713" xr:uid="{00000000-0005-0000-0000-0000A75C0000}"/>
    <cellStyle name="Style 142 13" xfId="23714" xr:uid="{00000000-0005-0000-0000-0000A85C0000}"/>
    <cellStyle name="Style 142 14" xfId="23715" xr:uid="{00000000-0005-0000-0000-0000A95C0000}"/>
    <cellStyle name="Style 142 15" xfId="23716" xr:uid="{00000000-0005-0000-0000-0000AA5C0000}"/>
    <cellStyle name="Style 142 16" xfId="23717" xr:uid="{00000000-0005-0000-0000-0000AB5C0000}"/>
    <cellStyle name="Style 142 17" xfId="23718" xr:uid="{00000000-0005-0000-0000-0000AC5C0000}"/>
    <cellStyle name="Style 142 18" xfId="23719" xr:uid="{00000000-0005-0000-0000-0000AD5C0000}"/>
    <cellStyle name="Style 142 2" xfId="23720" xr:uid="{00000000-0005-0000-0000-0000AE5C0000}"/>
    <cellStyle name="Style 142 3" xfId="23721" xr:uid="{00000000-0005-0000-0000-0000AF5C0000}"/>
    <cellStyle name="Style 142 4" xfId="23722" xr:uid="{00000000-0005-0000-0000-0000B05C0000}"/>
    <cellStyle name="Style 142 5" xfId="23723" xr:uid="{00000000-0005-0000-0000-0000B15C0000}"/>
    <cellStyle name="Style 142 6" xfId="23724" xr:uid="{00000000-0005-0000-0000-0000B25C0000}"/>
    <cellStyle name="Style 142 7" xfId="23725" xr:uid="{00000000-0005-0000-0000-0000B35C0000}"/>
    <cellStyle name="Style 142 8" xfId="23726" xr:uid="{00000000-0005-0000-0000-0000B45C0000}"/>
    <cellStyle name="Style 142 9" xfId="23727" xr:uid="{00000000-0005-0000-0000-0000B55C0000}"/>
    <cellStyle name="Style 143" xfId="23728" xr:uid="{00000000-0005-0000-0000-0000B65C0000}"/>
    <cellStyle name="Style 143 10" xfId="23729" xr:uid="{00000000-0005-0000-0000-0000B75C0000}"/>
    <cellStyle name="Style 143 11" xfId="23730" xr:uid="{00000000-0005-0000-0000-0000B85C0000}"/>
    <cellStyle name="Style 143 12" xfId="23731" xr:uid="{00000000-0005-0000-0000-0000B95C0000}"/>
    <cellStyle name="Style 143 13" xfId="23732" xr:uid="{00000000-0005-0000-0000-0000BA5C0000}"/>
    <cellStyle name="Style 143 14" xfId="23733" xr:uid="{00000000-0005-0000-0000-0000BB5C0000}"/>
    <cellStyle name="Style 143 15" xfId="23734" xr:uid="{00000000-0005-0000-0000-0000BC5C0000}"/>
    <cellStyle name="Style 143 16" xfId="23735" xr:uid="{00000000-0005-0000-0000-0000BD5C0000}"/>
    <cellStyle name="Style 143 17" xfId="23736" xr:uid="{00000000-0005-0000-0000-0000BE5C0000}"/>
    <cellStyle name="Style 143 18" xfId="23737" xr:uid="{00000000-0005-0000-0000-0000BF5C0000}"/>
    <cellStyle name="Style 143 2" xfId="23738" xr:uid="{00000000-0005-0000-0000-0000C05C0000}"/>
    <cellStyle name="Style 143 3" xfId="23739" xr:uid="{00000000-0005-0000-0000-0000C15C0000}"/>
    <cellStyle name="Style 143 4" xfId="23740" xr:uid="{00000000-0005-0000-0000-0000C25C0000}"/>
    <cellStyle name="Style 143 5" xfId="23741" xr:uid="{00000000-0005-0000-0000-0000C35C0000}"/>
    <cellStyle name="Style 143 6" xfId="23742" xr:uid="{00000000-0005-0000-0000-0000C45C0000}"/>
    <cellStyle name="Style 143 7" xfId="23743" xr:uid="{00000000-0005-0000-0000-0000C55C0000}"/>
    <cellStyle name="Style 143 8" xfId="23744" xr:uid="{00000000-0005-0000-0000-0000C65C0000}"/>
    <cellStyle name="Style 143 9" xfId="23745" xr:uid="{00000000-0005-0000-0000-0000C75C0000}"/>
    <cellStyle name="Style 144" xfId="23746" xr:uid="{00000000-0005-0000-0000-0000C85C0000}"/>
    <cellStyle name="Style 144 10" xfId="23747" xr:uid="{00000000-0005-0000-0000-0000C95C0000}"/>
    <cellStyle name="Style 144 11" xfId="23748" xr:uid="{00000000-0005-0000-0000-0000CA5C0000}"/>
    <cellStyle name="Style 144 12" xfId="23749" xr:uid="{00000000-0005-0000-0000-0000CB5C0000}"/>
    <cellStyle name="Style 144 13" xfId="23750" xr:uid="{00000000-0005-0000-0000-0000CC5C0000}"/>
    <cellStyle name="Style 144 14" xfId="23751" xr:uid="{00000000-0005-0000-0000-0000CD5C0000}"/>
    <cellStyle name="Style 144 15" xfId="23752" xr:uid="{00000000-0005-0000-0000-0000CE5C0000}"/>
    <cellStyle name="Style 144 16" xfId="23753" xr:uid="{00000000-0005-0000-0000-0000CF5C0000}"/>
    <cellStyle name="Style 144 17" xfId="23754" xr:uid="{00000000-0005-0000-0000-0000D05C0000}"/>
    <cellStyle name="Style 144 18" xfId="23755" xr:uid="{00000000-0005-0000-0000-0000D15C0000}"/>
    <cellStyle name="Style 144 2" xfId="23756" xr:uid="{00000000-0005-0000-0000-0000D25C0000}"/>
    <cellStyle name="Style 144 3" xfId="23757" xr:uid="{00000000-0005-0000-0000-0000D35C0000}"/>
    <cellStyle name="Style 144 4" xfId="23758" xr:uid="{00000000-0005-0000-0000-0000D45C0000}"/>
    <cellStyle name="Style 144 5" xfId="23759" xr:uid="{00000000-0005-0000-0000-0000D55C0000}"/>
    <cellStyle name="Style 144 6" xfId="23760" xr:uid="{00000000-0005-0000-0000-0000D65C0000}"/>
    <cellStyle name="Style 144 7" xfId="23761" xr:uid="{00000000-0005-0000-0000-0000D75C0000}"/>
    <cellStyle name="Style 144 8" xfId="23762" xr:uid="{00000000-0005-0000-0000-0000D85C0000}"/>
    <cellStyle name="Style 144 9" xfId="23763" xr:uid="{00000000-0005-0000-0000-0000D95C0000}"/>
    <cellStyle name="Style 145" xfId="23764" xr:uid="{00000000-0005-0000-0000-0000DA5C0000}"/>
    <cellStyle name="Style 145 10" xfId="23765" xr:uid="{00000000-0005-0000-0000-0000DB5C0000}"/>
    <cellStyle name="Style 145 11" xfId="23766" xr:uid="{00000000-0005-0000-0000-0000DC5C0000}"/>
    <cellStyle name="Style 145 12" xfId="23767" xr:uid="{00000000-0005-0000-0000-0000DD5C0000}"/>
    <cellStyle name="Style 145 13" xfId="23768" xr:uid="{00000000-0005-0000-0000-0000DE5C0000}"/>
    <cellStyle name="Style 145 14" xfId="23769" xr:uid="{00000000-0005-0000-0000-0000DF5C0000}"/>
    <cellStyle name="Style 145 15" xfId="23770" xr:uid="{00000000-0005-0000-0000-0000E05C0000}"/>
    <cellStyle name="Style 145 16" xfId="23771" xr:uid="{00000000-0005-0000-0000-0000E15C0000}"/>
    <cellStyle name="Style 145 17" xfId="23772" xr:uid="{00000000-0005-0000-0000-0000E25C0000}"/>
    <cellStyle name="Style 145 18" xfId="23773" xr:uid="{00000000-0005-0000-0000-0000E35C0000}"/>
    <cellStyle name="Style 145 2" xfId="23774" xr:uid="{00000000-0005-0000-0000-0000E45C0000}"/>
    <cellStyle name="Style 145 3" xfId="23775" xr:uid="{00000000-0005-0000-0000-0000E55C0000}"/>
    <cellStyle name="Style 145 4" xfId="23776" xr:uid="{00000000-0005-0000-0000-0000E65C0000}"/>
    <cellStyle name="Style 145 5" xfId="23777" xr:uid="{00000000-0005-0000-0000-0000E75C0000}"/>
    <cellStyle name="Style 145 6" xfId="23778" xr:uid="{00000000-0005-0000-0000-0000E85C0000}"/>
    <cellStyle name="Style 145 7" xfId="23779" xr:uid="{00000000-0005-0000-0000-0000E95C0000}"/>
    <cellStyle name="Style 145 8" xfId="23780" xr:uid="{00000000-0005-0000-0000-0000EA5C0000}"/>
    <cellStyle name="Style 145 9" xfId="23781" xr:uid="{00000000-0005-0000-0000-0000EB5C0000}"/>
    <cellStyle name="Style 146" xfId="23782" xr:uid="{00000000-0005-0000-0000-0000EC5C0000}"/>
    <cellStyle name="Style 146 10" xfId="23783" xr:uid="{00000000-0005-0000-0000-0000ED5C0000}"/>
    <cellStyle name="Style 146 11" xfId="23784" xr:uid="{00000000-0005-0000-0000-0000EE5C0000}"/>
    <cellStyle name="Style 146 12" xfId="23785" xr:uid="{00000000-0005-0000-0000-0000EF5C0000}"/>
    <cellStyle name="Style 146 13" xfId="23786" xr:uid="{00000000-0005-0000-0000-0000F05C0000}"/>
    <cellStyle name="Style 146 14" xfId="23787" xr:uid="{00000000-0005-0000-0000-0000F15C0000}"/>
    <cellStyle name="Style 146 15" xfId="23788" xr:uid="{00000000-0005-0000-0000-0000F25C0000}"/>
    <cellStyle name="Style 146 16" xfId="23789" xr:uid="{00000000-0005-0000-0000-0000F35C0000}"/>
    <cellStyle name="Style 146 17" xfId="23790" xr:uid="{00000000-0005-0000-0000-0000F45C0000}"/>
    <cellStyle name="Style 146 18" xfId="23791" xr:uid="{00000000-0005-0000-0000-0000F55C0000}"/>
    <cellStyle name="Style 146 2" xfId="23792" xr:uid="{00000000-0005-0000-0000-0000F65C0000}"/>
    <cellStyle name="Style 146 3" xfId="23793" xr:uid="{00000000-0005-0000-0000-0000F75C0000}"/>
    <cellStyle name="Style 146 4" xfId="23794" xr:uid="{00000000-0005-0000-0000-0000F85C0000}"/>
    <cellStyle name="Style 146 5" xfId="23795" xr:uid="{00000000-0005-0000-0000-0000F95C0000}"/>
    <cellStyle name="Style 146 6" xfId="23796" xr:uid="{00000000-0005-0000-0000-0000FA5C0000}"/>
    <cellStyle name="Style 146 7" xfId="23797" xr:uid="{00000000-0005-0000-0000-0000FB5C0000}"/>
    <cellStyle name="Style 146 8" xfId="23798" xr:uid="{00000000-0005-0000-0000-0000FC5C0000}"/>
    <cellStyle name="Style 146 9" xfId="23799" xr:uid="{00000000-0005-0000-0000-0000FD5C0000}"/>
    <cellStyle name="Style 147" xfId="23800" xr:uid="{00000000-0005-0000-0000-0000FE5C0000}"/>
    <cellStyle name="Style 147 10" xfId="23801" xr:uid="{00000000-0005-0000-0000-0000FF5C0000}"/>
    <cellStyle name="Style 147 11" xfId="23802" xr:uid="{00000000-0005-0000-0000-0000005D0000}"/>
    <cellStyle name="Style 147 12" xfId="23803" xr:uid="{00000000-0005-0000-0000-0000015D0000}"/>
    <cellStyle name="Style 147 13" xfId="23804" xr:uid="{00000000-0005-0000-0000-0000025D0000}"/>
    <cellStyle name="Style 147 14" xfId="23805" xr:uid="{00000000-0005-0000-0000-0000035D0000}"/>
    <cellStyle name="Style 147 15" xfId="23806" xr:uid="{00000000-0005-0000-0000-0000045D0000}"/>
    <cellStyle name="Style 147 16" xfId="23807" xr:uid="{00000000-0005-0000-0000-0000055D0000}"/>
    <cellStyle name="Style 147 17" xfId="23808" xr:uid="{00000000-0005-0000-0000-0000065D0000}"/>
    <cellStyle name="Style 147 18" xfId="23809" xr:uid="{00000000-0005-0000-0000-0000075D0000}"/>
    <cellStyle name="Style 147 2" xfId="23810" xr:uid="{00000000-0005-0000-0000-0000085D0000}"/>
    <cellStyle name="Style 147 3" xfId="23811" xr:uid="{00000000-0005-0000-0000-0000095D0000}"/>
    <cellStyle name="Style 147 4" xfId="23812" xr:uid="{00000000-0005-0000-0000-00000A5D0000}"/>
    <cellStyle name="Style 147 5" xfId="23813" xr:uid="{00000000-0005-0000-0000-00000B5D0000}"/>
    <cellStyle name="Style 147 6" xfId="23814" xr:uid="{00000000-0005-0000-0000-00000C5D0000}"/>
    <cellStyle name="Style 147 7" xfId="23815" xr:uid="{00000000-0005-0000-0000-00000D5D0000}"/>
    <cellStyle name="Style 147 8" xfId="23816" xr:uid="{00000000-0005-0000-0000-00000E5D0000}"/>
    <cellStyle name="Style 147 9" xfId="23817" xr:uid="{00000000-0005-0000-0000-00000F5D0000}"/>
    <cellStyle name="Style 148" xfId="23818" xr:uid="{00000000-0005-0000-0000-0000105D0000}"/>
    <cellStyle name="Style 148 10" xfId="23819" xr:uid="{00000000-0005-0000-0000-0000115D0000}"/>
    <cellStyle name="Style 148 11" xfId="23820" xr:uid="{00000000-0005-0000-0000-0000125D0000}"/>
    <cellStyle name="Style 148 12" xfId="23821" xr:uid="{00000000-0005-0000-0000-0000135D0000}"/>
    <cellStyle name="Style 148 13" xfId="23822" xr:uid="{00000000-0005-0000-0000-0000145D0000}"/>
    <cellStyle name="Style 148 14" xfId="23823" xr:uid="{00000000-0005-0000-0000-0000155D0000}"/>
    <cellStyle name="Style 148 15" xfId="23824" xr:uid="{00000000-0005-0000-0000-0000165D0000}"/>
    <cellStyle name="Style 148 16" xfId="23825" xr:uid="{00000000-0005-0000-0000-0000175D0000}"/>
    <cellStyle name="Style 148 17" xfId="23826" xr:uid="{00000000-0005-0000-0000-0000185D0000}"/>
    <cellStyle name="Style 148 18" xfId="23827" xr:uid="{00000000-0005-0000-0000-0000195D0000}"/>
    <cellStyle name="Style 148 2" xfId="23828" xr:uid="{00000000-0005-0000-0000-00001A5D0000}"/>
    <cellStyle name="Style 148 3" xfId="23829" xr:uid="{00000000-0005-0000-0000-00001B5D0000}"/>
    <cellStyle name="Style 148 4" xfId="23830" xr:uid="{00000000-0005-0000-0000-00001C5D0000}"/>
    <cellStyle name="Style 148 5" xfId="23831" xr:uid="{00000000-0005-0000-0000-00001D5D0000}"/>
    <cellStyle name="Style 148 6" xfId="23832" xr:uid="{00000000-0005-0000-0000-00001E5D0000}"/>
    <cellStyle name="Style 148 7" xfId="23833" xr:uid="{00000000-0005-0000-0000-00001F5D0000}"/>
    <cellStyle name="Style 148 8" xfId="23834" xr:uid="{00000000-0005-0000-0000-0000205D0000}"/>
    <cellStyle name="Style 148 9" xfId="23835" xr:uid="{00000000-0005-0000-0000-0000215D0000}"/>
    <cellStyle name="Style 149" xfId="23836" xr:uid="{00000000-0005-0000-0000-0000225D0000}"/>
    <cellStyle name="Style 149 10" xfId="23837" xr:uid="{00000000-0005-0000-0000-0000235D0000}"/>
    <cellStyle name="Style 149 11" xfId="23838" xr:uid="{00000000-0005-0000-0000-0000245D0000}"/>
    <cellStyle name="Style 149 12" xfId="23839" xr:uid="{00000000-0005-0000-0000-0000255D0000}"/>
    <cellStyle name="Style 149 13" xfId="23840" xr:uid="{00000000-0005-0000-0000-0000265D0000}"/>
    <cellStyle name="Style 149 14" xfId="23841" xr:uid="{00000000-0005-0000-0000-0000275D0000}"/>
    <cellStyle name="Style 149 15" xfId="23842" xr:uid="{00000000-0005-0000-0000-0000285D0000}"/>
    <cellStyle name="Style 149 16" xfId="23843" xr:uid="{00000000-0005-0000-0000-0000295D0000}"/>
    <cellStyle name="Style 149 17" xfId="23844" xr:uid="{00000000-0005-0000-0000-00002A5D0000}"/>
    <cellStyle name="Style 149 18" xfId="23845" xr:uid="{00000000-0005-0000-0000-00002B5D0000}"/>
    <cellStyle name="Style 149 2" xfId="23846" xr:uid="{00000000-0005-0000-0000-00002C5D0000}"/>
    <cellStyle name="Style 149 3" xfId="23847" xr:uid="{00000000-0005-0000-0000-00002D5D0000}"/>
    <cellStyle name="Style 149 4" xfId="23848" xr:uid="{00000000-0005-0000-0000-00002E5D0000}"/>
    <cellStyle name="Style 149 5" xfId="23849" xr:uid="{00000000-0005-0000-0000-00002F5D0000}"/>
    <cellStyle name="Style 149 6" xfId="23850" xr:uid="{00000000-0005-0000-0000-0000305D0000}"/>
    <cellStyle name="Style 149 7" xfId="23851" xr:uid="{00000000-0005-0000-0000-0000315D0000}"/>
    <cellStyle name="Style 149 8" xfId="23852" xr:uid="{00000000-0005-0000-0000-0000325D0000}"/>
    <cellStyle name="Style 149 9" xfId="23853" xr:uid="{00000000-0005-0000-0000-0000335D0000}"/>
    <cellStyle name="Style 15" xfId="23854" xr:uid="{00000000-0005-0000-0000-0000345D0000}"/>
    <cellStyle name="Style 15 10" xfId="23855" xr:uid="{00000000-0005-0000-0000-0000355D0000}"/>
    <cellStyle name="Style 15 11" xfId="23856" xr:uid="{00000000-0005-0000-0000-0000365D0000}"/>
    <cellStyle name="Style 15 12" xfId="23857" xr:uid="{00000000-0005-0000-0000-0000375D0000}"/>
    <cellStyle name="Style 15 13" xfId="23858" xr:uid="{00000000-0005-0000-0000-0000385D0000}"/>
    <cellStyle name="Style 15 14" xfId="23859" xr:uid="{00000000-0005-0000-0000-0000395D0000}"/>
    <cellStyle name="Style 15 15" xfId="23860" xr:uid="{00000000-0005-0000-0000-00003A5D0000}"/>
    <cellStyle name="Style 15 16" xfId="23861" xr:uid="{00000000-0005-0000-0000-00003B5D0000}"/>
    <cellStyle name="Style 15 17" xfId="23862" xr:uid="{00000000-0005-0000-0000-00003C5D0000}"/>
    <cellStyle name="Style 15 18" xfId="23863" xr:uid="{00000000-0005-0000-0000-00003D5D0000}"/>
    <cellStyle name="Style 15 19" xfId="23864" xr:uid="{00000000-0005-0000-0000-00003E5D0000}"/>
    <cellStyle name="Style 15 2" xfId="23865" xr:uid="{00000000-0005-0000-0000-00003F5D0000}"/>
    <cellStyle name="Style 15 20" xfId="23866" xr:uid="{00000000-0005-0000-0000-0000405D0000}"/>
    <cellStyle name="Style 15 21" xfId="23867" xr:uid="{00000000-0005-0000-0000-0000415D0000}"/>
    <cellStyle name="Style 15 3" xfId="23868" xr:uid="{00000000-0005-0000-0000-0000425D0000}"/>
    <cellStyle name="Style 15 4" xfId="23869" xr:uid="{00000000-0005-0000-0000-0000435D0000}"/>
    <cellStyle name="Style 15 5" xfId="23870" xr:uid="{00000000-0005-0000-0000-0000445D0000}"/>
    <cellStyle name="Style 15 6" xfId="23871" xr:uid="{00000000-0005-0000-0000-0000455D0000}"/>
    <cellStyle name="Style 15 7" xfId="23872" xr:uid="{00000000-0005-0000-0000-0000465D0000}"/>
    <cellStyle name="Style 15 8" xfId="23873" xr:uid="{00000000-0005-0000-0000-0000475D0000}"/>
    <cellStyle name="Style 15 9" xfId="23874" xr:uid="{00000000-0005-0000-0000-0000485D0000}"/>
    <cellStyle name="Style 15_BQL-ok" xfId="23875" xr:uid="{00000000-0005-0000-0000-0000495D0000}"/>
    <cellStyle name="Style 150" xfId="23876" xr:uid="{00000000-0005-0000-0000-00004A5D0000}"/>
    <cellStyle name="Style 150 10" xfId="23877" xr:uid="{00000000-0005-0000-0000-00004B5D0000}"/>
    <cellStyle name="Style 150 11" xfId="23878" xr:uid="{00000000-0005-0000-0000-00004C5D0000}"/>
    <cellStyle name="Style 150 12" xfId="23879" xr:uid="{00000000-0005-0000-0000-00004D5D0000}"/>
    <cellStyle name="Style 150 13" xfId="23880" xr:uid="{00000000-0005-0000-0000-00004E5D0000}"/>
    <cellStyle name="Style 150 14" xfId="23881" xr:uid="{00000000-0005-0000-0000-00004F5D0000}"/>
    <cellStyle name="Style 150 15" xfId="23882" xr:uid="{00000000-0005-0000-0000-0000505D0000}"/>
    <cellStyle name="Style 150 16" xfId="23883" xr:uid="{00000000-0005-0000-0000-0000515D0000}"/>
    <cellStyle name="Style 150 17" xfId="23884" xr:uid="{00000000-0005-0000-0000-0000525D0000}"/>
    <cellStyle name="Style 150 18" xfId="23885" xr:uid="{00000000-0005-0000-0000-0000535D0000}"/>
    <cellStyle name="Style 150 2" xfId="23886" xr:uid="{00000000-0005-0000-0000-0000545D0000}"/>
    <cellStyle name="Style 150 3" xfId="23887" xr:uid="{00000000-0005-0000-0000-0000555D0000}"/>
    <cellStyle name="Style 150 4" xfId="23888" xr:uid="{00000000-0005-0000-0000-0000565D0000}"/>
    <cellStyle name="Style 150 5" xfId="23889" xr:uid="{00000000-0005-0000-0000-0000575D0000}"/>
    <cellStyle name="Style 150 6" xfId="23890" xr:uid="{00000000-0005-0000-0000-0000585D0000}"/>
    <cellStyle name="Style 150 7" xfId="23891" xr:uid="{00000000-0005-0000-0000-0000595D0000}"/>
    <cellStyle name="Style 150 8" xfId="23892" xr:uid="{00000000-0005-0000-0000-00005A5D0000}"/>
    <cellStyle name="Style 150 9" xfId="23893" xr:uid="{00000000-0005-0000-0000-00005B5D0000}"/>
    <cellStyle name="Style 151" xfId="23894" xr:uid="{00000000-0005-0000-0000-00005C5D0000}"/>
    <cellStyle name="Style 151 10" xfId="23895" xr:uid="{00000000-0005-0000-0000-00005D5D0000}"/>
    <cellStyle name="Style 151 11" xfId="23896" xr:uid="{00000000-0005-0000-0000-00005E5D0000}"/>
    <cellStyle name="Style 151 12" xfId="23897" xr:uid="{00000000-0005-0000-0000-00005F5D0000}"/>
    <cellStyle name="Style 151 13" xfId="23898" xr:uid="{00000000-0005-0000-0000-0000605D0000}"/>
    <cellStyle name="Style 151 14" xfId="23899" xr:uid="{00000000-0005-0000-0000-0000615D0000}"/>
    <cellStyle name="Style 151 15" xfId="23900" xr:uid="{00000000-0005-0000-0000-0000625D0000}"/>
    <cellStyle name="Style 151 16" xfId="23901" xr:uid="{00000000-0005-0000-0000-0000635D0000}"/>
    <cellStyle name="Style 151 17" xfId="23902" xr:uid="{00000000-0005-0000-0000-0000645D0000}"/>
    <cellStyle name="Style 151 18" xfId="23903" xr:uid="{00000000-0005-0000-0000-0000655D0000}"/>
    <cellStyle name="Style 151 2" xfId="23904" xr:uid="{00000000-0005-0000-0000-0000665D0000}"/>
    <cellStyle name="Style 151 3" xfId="23905" xr:uid="{00000000-0005-0000-0000-0000675D0000}"/>
    <cellStyle name="Style 151 4" xfId="23906" xr:uid="{00000000-0005-0000-0000-0000685D0000}"/>
    <cellStyle name="Style 151 5" xfId="23907" xr:uid="{00000000-0005-0000-0000-0000695D0000}"/>
    <cellStyle name="Style 151 6" xfId="23908" xr:uid="{00000000-0005-0000-0000-00006A5D0000}"/>
    <cellStyle name="Style 151 7" xfId="23909" xr:uid="{00000000-0005-0000-0000-00006B5D0000}"/>
    <cellStyle name="Style 151 8" xfId="23910" xr:uid="{00000000-0005-0000-0000-00006C5D0000}"/>
    <cellStyle name="Style 151 9" xfId="23911" xr:uid="{00000000-0005-0000-0000-00006D5D0000}"/>
    <cellStyle name="Style 152" xfId="23912" xr:uid="{00000000-0005-0000-0000-00006E5D0000}"/>
    <cellStyle name="Style 152 10" xfId="23913" xr:uid="{00000000-0005-0000-0000-00006F5D0000}"/>
    <cellStyle name="Style 152 11" xfId="23914" xr:uid="{00000000-0005-0000-0000-0000705D0000}"/>
    <cellStyle name="Style 152 12" xfId="23915" xr:uid="{00000000-0005-0000-0000-0000715D0000}"/>
    <cellStyle name="Style 152 13" xfId="23916" xr:uid="{00000000-0005-0000-0000-0000725D0000}"/>
    <cellStyle name="Style 152 14" xfId="23917" xr:uid="{00000000-0005-0000-0000-0000735D0000}"/>
    <cellStyle name="Style 152 15" xfId="23918" xr:uid="{00000000-0005-0000-0000-0000745D0000}"/>
    <cellStyle name="Style 152 16" xfId="23919" xr:uid="{00000000-0005-0000-0000-0000755D0000}"/>
    <cellStyle name="Style 152 17" xfId="23920" xr:uid="{00000000-0005-0000-0000-0000765D0000}"/>
    <cellStyle name="Style 152 18" xfId="23921" xr:uid="{00000000-0005-0000-0000-0000775D0000}"/>
    <cellStyle name="Style 152 2" xfId="23922" xr:uid="{00000000-0005-0000-0000-0000785D0000}"/>
    <cellStyle name="Style 152 3" xfId="23923" xr:uid="{00000000-0005-0000-0000-0000795D0000}"/>
    <cellStyle name="Style 152 4" xfId="23924" xr:uid="{00000000-0005-0000-0000-00007A5D0000}"/>
    <cellStyle name="Style 152 5" xfId="23925" xr:uid="{00000000-0005-0000-0000-00007B5D0000}"/>
    <cellStyle name="Style 152 6" xfId="23926" xr:uid="{00000000-0005-0000-0000-00007C5D0000}"/>
    <cellStyle name="Style 152 7" xfId="23927" xr:uid="{00000000-0005-0000-0000-00007D5D0000}"/>
    <cellStyle name="Style 152 8" xfId="23928" xr:uid="{00000000-0005-0000-0000-00007E5D0000}"/>
    <cellStyle name="Style 152 9" xfId="23929" xr:uid="{00000000-0005-0000-0000-00007F5D0000}"/>
    <cellStyle name="Style 153" xfId="23930" xr:uid="{00000000-0005-0000-0000-0000805D0000}"/>
    <cellStyle name="Style 153 10" xfId="23931" xr:uid="{00000000-0005-0000-0000-0000815D0000}"/>
    <cellStyle name="Style 153 11" xfId="23932" xr:uid="{00000000-0005-0000-0000-0000825D0000}"/>
    <cellStyle name="Style 153 12" xfId="23933" xr:uid="{00000000-0005-0000-0000-0000835D0000}"/>
    <cellStyle name="Style 153 13" xfId="23934" xr:uid="{00000000-0005-0000-0000-0000845D0000}"/>
    <cellStyle name="Style 153 14" xfId="23935" xr:uid="{00000000-0005-0000-0000-0000855D0000}"/>
    <cellStyle name="Style 153 15" xfId="23936" xr:uid="{00000000-0005-0000-0000-0000865D0000}"/>
    <cellStyle name="Style 153 16" xfId="23937" xr:uid="{00000000-0005-0000-0000-0000875D0000}"/>
    <cellStyle name="Style 153 17" xfId="23938" xr:uid="{00000000-0005-0000-0000-0000885D0000}"/>
    <cellStyle name="Style 153 18" xfId="23939" xr:uid="{00000000-0005-0000-0000-0000895D0000}"/>
    <cellStyle name="Style 153 2" xfId="23940" xr:uid="{00000000-0005-0000-0000-00008A5D0000}"/>
    <cellStyle name="Style 153 3" xfId="23941" xr:uid="{00000000-0005-0000-0000-00008B5D0000}"/>
    <cellStyle name="Style 153 4" xfId="23942" xr:uid="{00000000-0005-0000-0000-00008C5D0000}"/>
    <cellStyle name="Style 153 5" xfId="23943" xr:uid="{00000000-0005-0000-0000-00008D5D0000}"/>
    <cellStyle name="Style 153 6" xfId="23944" xr:uid="{00000000-0005-0000-0000-00008E5D0000}"/>
    <cellStyle name="Style 153 7" xfId="23945" xr:uid="{00000000-0005-0000-0000-00008F5D0000}"/>
    <cellStyle name="Style 153 8" xfId="23946" xr:uid="{00000000-0005-0000-0000-0000905D0000}"/>
    <cellStyle name="Style 153 9" xfId="23947" xr:uid="{00000000-0005-0000-0000-0000915D0000}"/>
    <cellStyle name="Style 154" xfId="23948" xr:uid="{00000000-0005-0000-0000-0000925D0000}"/>
    <cellStyle name="Style 154 10" xfId="23949" xr:uid="{00000000-0005-0000-0000-0000935D0000}"/>
    <cellStyle name="Style 154 11" xfId="23950" xr:uid="{00000000-0005-0000-0000-0000945D0000}"/>
    <cellStyle name="Style 154 12" xfId="23951" xr:uid="{00000000-0005-0000-0000-0000955D0000}"/>
    <cellStyle name="Style 154 13" xfId="23952" xr:uid="{00000000-0005-0000-0000-0000965D0000}"/>
    <cellStyle name="Style 154 14" xfId="23953" xr:uid="{00000000-0005-0000-0000-0000975D0000}"/>
    <cellStyle name="Style 154 15" xfId="23954" xr:uid="{00000000-0005-0000-0000-0000985D0000}"/>
    <cellStyle name="Style 154 16" xfId="23955" xr:uid="{00000000-0005-0000-0000-0000995D0000}"/>
    <cellStyle name="Style 154 17" xfId="23956" xr:uid="{00000000-0005-0000-0000-00009A5D0000}"/>
    <cellStyle name="Style 154 18" xfId="23957" xr:uid="{00000000-0005-0000-0000-00009B5D0000}"/>
    <cellStyle name="Style 154 2" xfId="23958" xr:uid="{00000000-0005-0000-0000-00009C5D0000}"/>
    <cellStyle name="Style 154 3" xfId="23959" xr:uid="{00000000-0005-0000-0000-00009D5D0000}"/>
    <cellStyle name="Style 154 4" xfId="23960" xr:uid="{00000000-0005-0000-0000-00009E5D0000}"/>
    <cellStyle name="Style 154 5" xfId="23961" xr:uid="{00000000-0005-0000-0000-00009F5D0000}"/>
    <cellStyle name="Style 154 6" xfId="23962" xr:uid="{00000000-0005-0000-0000-0000A05D0000}"/>
    <cellStyle name="Style 154 7" xfId="23963" xr:uid="{00000000-0005-0000-0000-0000A15D0000}"/>
    <cellStyle name="Style 154 8" xfId="23964" xr:uid="{00000000-0005-0000-0000-0000A25D0000}"/>
    <cellStyle name="Style 154 9" xfId="23965" xr:uid="{00000000-0005-0000-0000-0000A35D0000}"/>
    <cellStyle name="Style 155" xfId="23966" xr:uid="{00000000-0005-0000-0000-0000A45D0000}"/>
    <cellStyle name="Style 155 10" xfId="23967" xr:uid="{00000000-0005-0000-0000-0000A55D0000}"/>
    <cellStyle name="Style 155 11" xfId="23968" xr:uid="{00000000-0005-0000-0000-0000A65D0000}"/>
    <cellStyle name="Style 155 12" xfId="23969" xr:uid="{00000000-0005-0000-0000-0000A75D0000}"/>
    <cellStyle name="Style 155 13" xfId="23970" xr:uid="{00000000-0005-0000-0000-0000A85D0000}"/>
    <cellStyle name="Style 155 14" xfId="23971" xr:uid="{00000000-0005-0000-0000-0000A95D0000}"/>
    <cellStyle name="Style 155 15" xfId="23972" xr:uid="{00000000-0005-0000-0000-0000AA5D0000}"/>
    <cellStyle name="Style 155 16" xfId="23973" xr:uid="{00000000-0005-0000-0000-0000AB5D0000}"/>
    <cellStyle name="Style 155 17" xfId="23974" xr:uid="{00000000-0005-0000-0000-0000AC5D0000}"/>
    <cellStyle name="Style 155 18" xfId="23975" xr:uid="{00000000-0005-0000-0000-0000AD5D0000}"/>
    <cellStyle name="Style 155 2" xfId="23976" xr:uid="{00000000-0005-0000-0000-0000AE5D0000}"/>
    <cellStyle name="Style 155 3" xfId="23977" xr:uid="{00000000-0005-0000-0000-0000AF5D0000}"/>
    <cellStyle name="Style 155 4" xfId="23978" xr:uid="{00000000-0005-0000-0000-0000B05D0000}"/>
    <cellStyle name="Style 155 5" xfId="23979" xr:uid="{00000000-0005-0000-0000-0000B15D0000}"/>
    <cellStyle name="Style 155 6" xfId="23980" xr:uid="{00000000-0005-0000-0000-0000B25D0000}"/>
    <cellStyle name="Style 155 7" xfId="23981" xr:uid="{00000000-0005-0000-0000-0000B35D0000}"/>
    <cellStyle name="Style 155 8" xfId="23982" xr:uid="{00000000-0005-0000-0000-0000B45D0000}"/>
    <cellStyle name="Style 155 9" xfId="23983" xr:uid="{00000000-0005-0000-0000-0000B55D0000}"/>
    <cellStyle name="Style 16" xfId="23984" xr:uid="{00000000-0005-0000-0000-0000B65D0000}"/>
    <cellStyle name="Style 16 10" xfId="23985" xr:uid="{00000000-0005-0000-0000-0000B75D0000}"/>
    <cellStyle name="Style 16 11" xfId="23986" xr:uid="{00000000-0005-0000-0000-0000B85D0000}"/>
    <cellStyle name="Style 16 12" xfId="23987" xr:uid="{00000000-0005-0000-0000-0000B95D0000}"/>
    <cellStyle name="Style 16 13" xfId="23988" xr:uid="{00000000-0005-0000-0000-0000BA5D0000}"/>
    <cellStyle name="Style 16 14" xfId="23989" xr:uid="{00000000-0005-0000-0000-0000BB5D0000}"/>
    <cellStyle name="Style 16 15" xfId="23990" xr:uid="{00000000-0005-0000-0000-0000BC5D0000}"/>
    <cellStyle name="Style 16 16" xfId="23991" xr:uid="{00000000-0005-0000-0000-0000BD5D0000}"/>
    <cellStyle name="Style 16 17" xfId="23992" xr:uid="{00000000-0005-0000-0000-0000BE5D0000}"/>
    <cellStyle name="Style 16 18" xfId="23993" xr:uid="{00000000-0005-0000-0000-0000BF5D0000}"/>
    <cellStyle name="Style 16 19" xfId="23994" xr:uid="{00000000-0005-0000-0000-0000C05D0000}"/>
    <cellStyle name="Style 16 2" xfId="23995" xr:uid="{00000000-0005-0000-0000-0000C15D0000}"/>
    <cellStyle name="Style 16 20" xfId="23996" xr:uid="{00000000-0005-0000-0000-0000C25D0000}"/>
    <cellStyle name="Style 16 21" xfId="23997" xr:uid="{00000000-0005-0000-0000-0000C35D0000}"/>
    <cellStyle name="Style 16 3" xfId="23998" xr:uid="{00000000-0005-0000-0000-0000C45D0000}"/>
    <cellStyle name="Style 16 4" xfId="23999" xr:uid="{00000000-0005-0000-0000-0000C55D0000}"/>
    <cellStyle name="Style 16 5" xfId="24000" xr:uid="{00000000-0005-0000-0000-0000C65D0000}"/>
    <cellStyle name="Style 16 6" xfId="24001" xr:uid="{00000000-0005-0000-0000-0000C75D0000}"/>
    <cellStyle name="Style 16 7" xfId="24002" xr:uid="{00000000-0005-0000-0000-0000C85D0000}"/>
    <cellStyle name="Style 16 8" xfId="24003" xr:uid="{00000000-0005-0000-0000-0000C95D0000}"/>
    <cellStyle name="Style 16 9" xfId="24004" xr:uid="{00000000-0005-0000-0000-0000CA5D0000}"/>
    <cellStyle name="Style 16_BQL-ok" xfId="24005" xr:uid="{00000000-0005-0000-0000-0000CB5D0000}"/>
    <cellStyle name="Style 17" xfId="24006" xr:uid="{00000000-0005-0000-0000-0000CC5D0000}"/>
    <cellStyle name="Style 17 10" xfId="24007" xr:uid="{00000000-0005-0000-0000-0000CD5D0000}"/>
    <cellStyle name="Style 17 11" xfId="24008" xr:uid="{00000000-0005-0000-0000-0000CE5D0000}"/>
    <cellStyle name="Style 17 12" xfId="24009" xr:uid="{00000000-0005-0000-0000-0000CF5D0000}"/>
    <cellStyle name="Style 17 13" xfId="24010" xr:uid="{00000000-0005-0000-0000-0000D05D0000}"/>
    <cellStyle name="Style 17 14" xfId="24011" xr:uid="{00000000-0005-0000-0000-0000D15D0000}"/>
    <cellStyle name="Style 17 15" xfId="24012" xr:uid="{00000000-0005-0000-0000-0000D25D0000}"/>
    <cellStyle name="Style 17 16" xfId="24013" xr:uid="{00000000-0005-0000-0000-0000D35D0000}"/>
    <cellStyle name="Style 17 17" xfId="24014" xr:uid="{00000000-0005-0000-0000-0000D45D0000}"/>
    <cellStyle name="Style 17 18" xfId="24015" xr:uid="{00000000-0005-0000-0000-0000D55D0000}"/>
    <cellStyle name="Style 17 19" xfId="24016" xr:uid="{00000000-0005-0000-0000-0000D65D0000}"/>
    <cellStyle name="Style 17 2" xfId="24017" xr:uid="{00000000-0005-0000-0000-0000D75D0000}"/>
    <cellStyle name="Style 17 20" xfId="24018" xr:uid="{00000000-0005-0000-0000-0000D85D0000}"/>
    <cellStyle name="Style 17 21" xfId="24019" xr:uid="{00000000-0005-0000-0000-0000D95D0000}"/>
    <cellStyle name="Style 17 3" xfId="24020" xr:uid="{00000000-0005-0000-0000-0000DA5D0000}"/>
    <cellStyle name="Style 17 4" xfId="24021" xr:uid="{00000000-0005-0000-0000-0000DB5D0000}"/>
    <cellStyle name="Style 17 5" xfId="24022" xr:uid="{00000000-0005-0000-0000-0000DC5D0000}"/>
    <cellStyle name="Style 17 6" xfId="24023" xr:uid="{00000000-0005-0000-0000-0000DD5D0000}"/>
    <cellStyle name="Style 17 7" xfId="24024" xr:uid="{00000000-0005-0000-0000-0000DE5D0000}"/>
    <cellStyle name="Style 17 8" xfId="24025" xr:uid="{00000000-0005-0000-0000-0000DF5D0000}"/>
    <cellStyle name="Style 17 9" xfId="24026" xr:uid="{00000000-0005-0000-0000-0000E05D0000}"/>
    <cellStyle name="Style 17_BQL-ok" xfId="24027" xr:uid="{00000000-0005-0000-0000-0000E15D0000}"/>
    <cellStyle name="Style 18" xfId="24028" xr:uid="{00000000-0005-0000-0000-0000E25D0000}"/>
    <cellStyle name="Style 18 10" xfId="24029" xr:uid="{00000000-0005-0000-0000-0000E35D0000}"/>
    <cellStyle name="Style 18 11" xfId="24030" xr:uid="{00000000-0005-0000-0000-0000E45D0000}"/>
    <cellStyle name="Style 18 12" xfId="24031" xr:uid="{00000000-0005-0000-0000-0000E55D0000}"/>
    <cellStyle name="Style 18 13" xfId="24032" xr:uid="{00000000-0005-0000-0000-0000E65D0000}"/>
    <cellStyle name="Style 18 14" xfId="24033" xr:uid="{00000000-0005-0000-0000-0000E75D0000}"/>
    <cellStyle name="Style 18 15" xfId="24034" xr:uid="{00000000-0005-0000-0000-0000E85D0000}"/>
    <cellStyle name="Style 18 16" xfId="24035" xr:uid="{00000000-0005-0000-0000-0000E95D0000}"/>
    <cellStyle name="Style 18 17" xfId="24036" xr:uid="{00000000-0005-0000-0000-0000EA5D0000}"/>
    <cellStyle name="Style 18 18" xfId="24037" xr:uid="{00000000-0005-0000-0000-0000EB5D0000}"/>
    <cellStyle name="Style 18 19" xfId="24038" xr:uid="{00000000-0005-0000-0000-0000EC5D0000}"/>
    <cellStyle name="Style 18 2" xfId="24039" xr:uid="{00000000-0005-0000-0000-0000ED5D0000}"/>
    <cellStyle name="Style 18 20" xfId="24040" xr:uid="{00000000-0005-0000-0000-0000EE5D0000}"/>
    <cellStyle name="Style 18 21" xfId="24041" xr:uid="{00000000-0005-0000-0000-0000EF5D0000}"/>
    <cellStyle name="Style 18 3" xfId="24042" xr:uid="{00000000-0005-0000-0000-0000F05D0000}"/>
    <cellStyle name="Style 18 4" xfId="24043" xr:uid="{00000000-0005-0000-0000-0000F15D0000}"/>
    <cellStyle name="Style 18 5" xfId="24044" xr:uid="{00000000-0005-0000-0000-0000F25D0000}"/>
    <cellStyle name="Style 18 6" xfId="24045" xr:uid="{00000000-0005-0000-0000-0000F35D0000}"/>
    <cellStyle name="Style 18 7" xfId="24046" xr:uid="{00000000-0005-0000-0000-0000F45D0000}"/>
    <cellStyle name="Style 18 8" xfId="24047" xr:uid="{00000000-0005-0000-0000-0000F55D0000}"/>
    <cellStyle name="Style 18 9" xfId="24048" xr:uid="{00000000-0005-0000-0000-0000F65D0000}"/>
    <cellStyle name="Style 18_BQL-ok" xfId="24049" xr:uid="{00000000-0005-0000-0000-0000F75D0000}"/>
    <cellStyle name="Style 19" xfId="24050" xr:uid="{00000000-0005-0000-0000-0000F85D0000}"/>
    <cellStyle name="Style 19 10" xfId="24051" xr:uid="{00000000-0005-0000-0000-0000F95D0000}"/>
    <cellStyle name="Style 19 11" xfId="24052" xr:uid="{00000000-0005-0000-0000-0000FA5D0000}"/>
    <cellStyle name="Style 19 12" xfId="24053" xr:uid="{00000000-0005-0000-0000-0000FB5D0000}"/>
    <cellStyle name="Style 19 13" xfId="24054" xr:uid="{00000000-0005-0000-0000-0000FC5D0000}"/>
    <cellStyle name="Style 19 14" xfId="24055" xr:uid="{00000000-0005-0000-0000-0000FD5D0000}"/>
    <cellStyle name="Style 19 15" xfId="24056" xr:uid="{00000000-0005-0000-0000-0000FE5D0000}"/>
    <cellStyle name="Style 19 16" xfId="24057" xr:uid="{00000000-0005-0000-0000-0000FF5D0000}"/>
    <cellStyle name="Style 19 17" xfId="24058" xr:uid="{00000000-0005-0000-0000-0000005E0000}"/>
    <cellStyle name="Style 19 18" xfId="24059" xr:uid="{00000000-0005-0000-0000-0000015E0000}"/>
    <cellStyle name="Style 19 19" xfId="24060" xr:uid="{00000000-0005-0000-0000-0000025E0000}"/>
    <cellStyle name="Style 19 2" xfId="24061" xr:uid="{00000000-0005-0000-0000-0000035E0000}"/>
    <cellStyle name="Style 19 20" xfId="24062" xr:uid="{00000000-0005-0000-0000-0000045E0000}"/>
    <cellStyle name="Style 19 21" xfId="24063" xr:uid="{00000000-0005-0000-0000-0000055E0000}"/>
    <cellStyle name="Style 19 3" xfId="24064" xr:uid="{00000000-0005-0000-0000-0000065E0000}"/>
    <cellStyle name="Style 19 4" xfId="24065" xr:uid="{00000000-0005-0000-0000-0000075E0000}"/>
    <cellStyle name="Style 19 5" xfId="24066" xr:uid="{00000000-0005-0000-0000-0000085E0000}"/>
    <cellStyle name="Style 19 6" xfId="24067" xr:uid="{00000000-0005-0000-0000-0000095E0000}"/>
    <cellStyle name="Style 19 7" xfId="24068" xr:uid="{00000000-0005-0000-0000-00000A5E0000}"/>
    <cellStyle name="Style 19 8" xfId="24069" xr:uid="{00000000-0005-0000-0000-00000B5E0000}"/>
    <cellStyle name="Style 19 9" xfId="24070" xr:uid="{00000000-0005-0000-0000-00000C5E0000}"/>
    <cellStyle name="Style 19_BQL-ok" xfId="24071" xr:uid="{00000000-0005-0000-0000-00000D5E0000}"/>
    <cellStyle name="Style 2" xfId="24072" xr:uid="{00000000-0005-0000-0000-00000E5E0000}"/>
    <cellStyle name="Style 2 10" xfId="24073" xr:uid="{00000000-0005-0000-0000-00000F5E0000}"/>
    <cellStyle name="Style 2 11" xfId="24074" xr:uid="{00000000-0005-0000-0000-0000105E0000}"/>
    <cellStyle name="Style 2 12" xfId="24075" xr:uid="{00000000-0005-0000-0000-0000115E0000}"/>
    <cellStyle name="Style 2 13" xfId="24076" xr:uid="{00000000-0005-0000-0000-0000125E0000}"/>
    <cellStyle name="Style 2 14" xfId="24077" xr:uid="{00000000-0005-0000-0000-0000135E0000}"/>
    <cellStyle name="Style 2 15" xfId="24078" xr:uid="{00000000-0005-0000-0000-0000145E0000}"/>
    <cellStyle name="Style 2 16" xfId="24079" xr:uid="{00000000-0005-0000-0000-0000155E0000}"/>
    <cellStyle name="Style 2 17" xfId="24080" xr:uid="{00000000-0005-0000-0000-0000165E0000}"/>
    <cellStyle name="Style 2 18" xfId="24081" xr:uid="{00000000-0005-0000-0000-0000175E0000}"/>
    <cellStyle name="Style 2 19" xfId="24082" xr:uid="{00000000-0005-0000-0000-0000185E0000}"/>
    <cellStyle name="Style 2 2" xfId="24083" xr:uid="{00000000-0005-0000-0000-0000195E0000}"/>
    <cellStyle name="Style 2 20" xfId="24084" xr:uid="{00000000-0005-0000-0000-00001A5E0000}"/>
    <cellStyle name="Style 2 21" xfId="24085" xr:uid="{00000000-0005-0000-0000-00001B5E0000}"/>
    <cellStyle name="Style 2 3" xfId="24086" xr:uid="{00000000-0005-0000-0000-00001C5E0000}"/>
    <cellStyle name="Style 2 4" xfId="24087" xr:uid="{00000000-0005-0000-0000-00001D5E0000}"/>
    <cellStyle name="Style 2 5" xfId="24088" xr:uid="{00000000-0005-0000-0000-00001E5E0000}"/>
    <cellStyle name="Style 2 6" xfId="24089" xr:uid="{00000000-0005-0000-0000-00001F5E0000}"/>
    <cellStyle name="Style 2 7" xfId="24090" xr:uid="{00000000-0005-0000-0000-0000205E0000}"/>
    <cellStyle name="Style 2 8" xfId="24091" xr:uid="{00000000-0005-0000-0000-0000215E0000}"/>
    <cellStyle name="Style 2 9" xfId="24092" xr:uid="{00000000-0005-0000-0000-0000225E0000}"/>
    <cellStyle name="Style 2_BQL-ok" xfId="24093" xr:uid="{00000000-0005-0000-0000-0000235E0000}"/>
    <cellStyle name="Style 20" xfId="24094" xr:uid="{00000000-0005-0000-0000-0000245E0000}"/>
    <cellStyle name="Style 20 10" xfId="24095" xr:uid="{00000000-0005-0000-0000-0000255E0000}"/>
    <cellStyle name="Style 20 11" xfId="24096" xr:uid="{00000000-0005-0000-0000-0000265E0000}"/>
    <cellStyle name="Style 20 12" xfId="24097" xr:uid="{00000000-0005-0000-0000-0000275E0000}"/>
    <cellStyle name="Style 20 13" xfId="24098" xr:uid="{00000000-0005-0000-0000-0000285E0000}"/>
    <cellStyle name="Style 20 14" xfId="24099" xr:uid="{00000000-0005-0000-0000-0000295E0000}"/>
    <cellStyle name="Style 20 15" xfId="24100" xr:uid="{00000000-0005-0000-0000-00002A5E0000}"/>
    <cellStyle name="Style 20 16" xfId="24101" xr:uid="{00000000-0005-0000-0000-00002B5E0000}"/>
    <cellStyle name="Style 20 17" xfId="24102" xr:uid="{00000000-0005-0000-0000-00002C5E0000}"/>
    <cellStyle name="Style 20 18" xfId="24103" xr:uid="{00000000-0005-0000-0000-00002D5E0000}"/>
    <cellStyle name="Style 20 19" xfId="24104" xr:uid="{00000000-0005-0000-0000-00002E5E0000}"/>
    <cellStyle name="Style 20 2" xfId="24105" xr:uid="{00000000-0005-0000-0000-00002F5E0000}"/>
    <cellStyle name="Style 20 20" xfId="24106" xr:uid="{00000000-0005-0000-0000-0000305E0000}"/>
    <cellStyle name="Style 20 21" xfId="24107" xr:uid="{00000000-0005-0000-0000-0000315E0000}"/>
    <cellStyle name="Style 20 3" xfId="24108" xr:uid="{00000000-0005-0000-0000-0000325E0000}"/>
    <cellStyle name="Style 20 4" xfId="24109" xr:uid="{00000000-0005-0000-0000-0000335E0000}"/>
    <cellStyle name="Style 20 5" xfId="24110" xr:uid="{00000000-0005-0000-0000-0000345E0000}"/>
    <cellStyle name="Style 20 6" xfId="24111" xr:uid="{00000000-0005-0000-0000-0000355E0000}"/>
    <cellStyle name="Style 20 7" xfId="24112" xr:uid="{00000000-0005-0000-0000-0000365E0000}"/>
    <cellStyle name="Style 20 8" xfId="24113" xr:uid="{00000000-0005-0000-0000-0000375E0000}"/>
    <cellStyle name="Style 20 9" xfId="24114" xr:uid="{00000000-0005-0000-0000-0000385E0000}"/>
    <cellStyle name="Style 20_BQL-ok" xfId="24115" xr:uid="{00000000-0005-0000-0000-0000395E0000}"/>
    <cellStyle name="Style 21" xfId="24116" xr:uid="{00000000-0005-0000-0000-00003A5E0000}"/>
    <cellStyle name="Style 21 10" xfId="24117" xr:uid="{00000000-0005-0000-0000-00003B5E0000}"/>
    <cellStyle name="Style 21 11" xfId="24118" xr:uid="{00000000-0005-0000-0000-00003C5E0000}"/>
    <cellStyle name="Style 21 12" xfId="24119" xr:uid="{00000000-0005-0000-0000-00003D5E0000}"/>
    <cellStyle name="Style 21 13" xfId="24120" xr:uid="{00000000-0005-0000-0000-00003E5E0000}"/>
    <cellStyle name="Style 21 14" xfId="24121" xr:uid="{00000000-0005-0000-0000-00003F5E0000}"/>
    <cellStyle name="Style 21 15" xfId="24122" xr:uid="{00000000-0005-0000-0000-0000405E0000}"/>
    <cellStyle name="Style 21 16" xfId="24123" xr:uid="{00000000-0005-0000-0000-0000415E0000}"/>
    <cellStyle name="Style 21 17" xfId="24124" xr:uid="{00000000-0005-0000-0000-0000425E0000}"/>
    <cellStyle name="Style 21 18" xfId="24125" xr:uid="{00000000-0005-0000-0000-0000435E0000}"/>
    <cellStyle name="Style 21 19" xfId="24126" xr:uid="{00000000-0005-0000-0000-0000445E0000}"/>
    <cellStyle name="Style 21 2" xfId="24127" xr:uid="{00000000-0005-0000-0000-0000455E0000}"/>
    <cellStyle name="Style 21 20" xfId="24128" xr:uid="{00000000-0005-0000-0000-0000465E0000}"/>
    <cellStyle name="Style 21 21" xfId="24129" xr:uid="{00000000-0005-0000-0000-0000475E0000}"/>
    <cellStyle name="Style 21 3" xfId="24130" xr:uid="{00000000-0005-0000-0000-0000485E0000}"/>
    <cellStyle name="Style 21 4" xfId="24131" xr:uid="{00000000-0005-0000-0000-0000495E0000}"/>
    <cellStyle name="Style 21 5" xfId="24132" xr:uid="{00000000-0005-0000-0000-00004A5E0000}"/>
    <cellStyle name="Style 21 6" xfId="24133" xr:uid="{00000000-0005-0000-0000-00004B5E0000}"/>
    <cellStyle name="Style 21 7" xfId="24134" xr:uid="{00000000-0005-0000-0000-00004C5E0000}"/>
    <cellStyle name="Style 21 8" xfId="24135" xr:uid="{00000000-0005-0000-0000-00004D5E0000}"/>
    <cellStyle name="Style 21 9" xfId="24136" xr:uid="{00000000-0005-0000-0000-00004E5E0000}"/>
    <cellStyle name="Style 21_BQL-ok" xfId="24137" xr:uid="{00000000-0005-0000-0000-00004F5E0000}"/>
    <cellStyle name="Style 22" xfId="24138" xr:uid="{00000000-0005-0000-0000-0000505E0000}"/>
    <cellStyle name="Style 22 10" xfId="24139" xr:uid="{00000000-0005-0000-0000-0000515E0000}"/>
    <cellStyle name="Style 22 11" xfId="24140" xr:uid="{00000000-0005-0000-0000-0000525E0000}"/>
    <cellStyle name="Style 22 12" xfId="24141" xr:uid="{00000000-0005-0000-0000-0000535E0000}"/>
    <cellStyle name="Style 22 13" xfId="24142" xr:uid="{00000000-0005-0000-0000-0000545E0000}"/>
    <cellStyle name="Style 22 14" xfId="24143" xr:uid="{00000000-0005-0000-0000-0000555E0000}"/>
    <cellStyle name="Style 22 15" xfId="24144" xr:uid="{00000000-0005-0000-0000-0000565E0000}"/>
    <cellStyle name="Style 22 16" xfId="24145" xr:uid="{00000000-0005-0000-0000-0000575E0000}"/>
    <cellStyle name="Style 22 17" xfId="24146" xr:uid="{00000000-0005-0000-0000-0000585E0000}"/>
    <cellStyle name="Style 22 18" xfId="24147" xr:uid="{00000000-0005-0000-0000-0000595E0000}"/>
    <cellStyle name="Style 22 19" xfId="24148" xr:uid="{00000000-0005-0000-0000-00005A5E0000}"/>
    <cellStyle name="Style 22 2" xfId="24149" xr:uid="{00000000-0005-0000-0000-00005B5E0000}"/>
    <cellStyle name="Style 22 20" xfId="24150" xr:uid="{00000000-0005-0000-0000-00005C5E0000}"/>
    <cellStyle name="Style 22 21" xfId="24151" xr:uid="{00000000-0005-0000-0000-00005D5E0000}"/>
    <cellStyle name="Style 22 3" xfId="24152" xr:uid="{00000000-0005-0000-0000-00005E5E0000}"/>
    <cellStyle name="Style 22 4" xfId="24153" xr:uid="{00000000-0005-0000-0000-00005F5E0000}"/>
    <cellStyle name="Style 22 5" xfId="24154" xr:uid="{00000000-0005-0000-0000-0000605E0000}"/>
    <cellStyle name="Style 22 6" xfId="24155" xr:uid="{00000000-0005-0000-0000-0000615E0000}"/>
    <cellStyle name="Style 22 7" xfId="24156" xr:uid="{00000000-0005-0000-0000-0000625E0000}"/>
    <cellStyle name="Style 22 8" xfId="24157" xr:uid="{00000000-0005-0000-0000-0000635E0000}"/>
    <cellStyle name="Style 22 9" xfId="24158" xr:uid="{00000000-0005-0000-0000-0000645E0000}"/>
    <cellStyle name="Style 22_BQL-ok" xfId="24159" xr:uid="{00000000-0005-0000-0000-0000655E0000}"/>
    <cellStyle name="Style 23" xfId="24160" xr:uid="{00000000-0005-0000-0000-0000665E0000}"/>
    <cellStyle name="Style 23 10" xfId="24161" xr:uid="{00000000-0005-0000-0000-0000675E0000}"/>
    <cellStyle name="Style 23 11" xfId="24162" xr:uid="{00000000-0005-0000-0000-0000685E0000}"/>
    <cellStyle name="Style 23 12" xfId="24163" xr:uid="{00000000-0005-0000-0000-0000695E0000}"/>
    <cellStyle name="Style 23 13" xfId="24164" xr:uid="{00000000-0005-0000-0000-00006A5E0000}"/>
    <cellStyle name="Style 23 14" xfId="24165" xr:uid="{00000000-0005-0000-0000-00006B5E0000}"/>
    <cellStyle name="Style 23 15" xfId="24166" xr:uid="{00000000-0005-0000-0000-00006C5E0000}"/>
    <cellStyle name="Style 23 16" xfId="24167" xr:uid="{00000000-0005-0000-0000-00006D5E0000}"/>
    <cellStyle name="Style 23 17" xfId="24168" xr:uid="{00000000-0005-0000-0000-00006E5E0000}"/>
    <cellStyle name="Style 23 18" xfId="24169" xr:uid="{00000000-0005-0000-0000-00006F5E0000}"/>
    <cellStyle name="Style 23 2" xfId="24170" xr:uid="{00000000-0005-0000-0000-0000705E0000}"/>
    <cellStyle name="Style 23 3" xfId="24171" xr:uid="{00000000-0005-0000-0000-0000715E0000}"/>
    <cellStyle name="Style 23 4" xfId="24172" xr:uid="{00000000-0005-0000-0000-0000725E0000}"/>
    <cellStyle name="Style 23 5" xfId="24173" xr:uid="{00000000-0005-0000-0000-0000735E0000}"/>
    <cellStyle name="Style 23 6" xfId="24174" xr:uid="{00000000-0005-0000-0000-0000745E0000}"/>
    <cellStyle name="Style 23 7" xfId="24175" xr:uid="{00000000-0005-0000-0000-0000755E0000}"/>
    <cellStyle name="Style 23 8" xfId="24176" xr:uid="{00000000-0005-0000-0000-0000765E0000}"/>
    <cellStyle name="Style 23 9" xfId="24177" xr:uid="{00000000-0005-0000-0000-0000775E0000}"/>
    <cellStyle name="Style 24" xfId="24178" xr:uid="{00000000-0005-0000-0000-0000785E0000}"/>
    <cellStyle name="Style 24 10" xfId="24179" xr:uid="{00000000-0005-0000-0000-0000795E0000}"/>
    <cellStyle name="Style 24 11" xfId="24180" xr:uid="{00000000-0005-0000-0000-00007A5E0000}"/>
    <cellStyle name="Style 24 12" xfId="24181" xr:uid="{00000000-0005-0000-0000-00007B5E0000}"/>
    <cellStyle name="Style 24 13" xfId="24182" xr:uid="{00000000-0005-0000-0000-00007C5E0000}"/>
    <cellStyle name="Style 24 14" xfId="24183" xr:uid="{00000000-0005-0000-0000-00007D5E0000}"/>
    <cellStyle name="Style 24 15" xfId="24184" xr:uid="{00000000-0005-0000-0000-00007E5E0000}"/>
    <cellStyle name="Style 24 16" xfId="24185" xr:uid="{00000000-0005-0000-0000-00007F5E0000}"/>
    <cellStyle name="Style 24 17" xfId="24186" xr:uid="{00000000-0005-0000-0000-0000805E0000}"/>
    <cellStyle name="Style 24 18" xfId="24187" xr:uid="{00000000-0005-0000-0000-0000815E0000}"/>
    <cellStyle name="Style 24 2" xfId="24188" xr:uid="{00000000-0005-0000-0000-0000825E0000}"/>
    <cellStyle name="Style 24 3" xfId="24189" xr:uid="{00000000-0005-0000-0000-0000835E0000}"/>
    <cellStyle name="Style 24 4" xfId="24190" xr:uid="{00000000-0005-0000-0000-0000845E0000}"/>
    <cellStyle name="Style 24 5" xfId="24191" xr:uid="{00000000-0005-0000-0000-0000855E0000}"/>
    <cellStyle name="Style 24 6" xfId="24192" xr:uid="{00000000-0005-0000-0000-0000865E0000}"/>
    <cellStyle name="Style 24 7" xfId="24193" xr:uid="{00000000-0005-0000-0000-0000875E0000}"/>
    <cellStyle name="Style 24 8" xfId="24194" xr:uid="{00000000-0005-0000-0000-0000885E0000}"/>
    <cellStyle name="Style 24 9" xfId="24195" xr:uid="{00000000-0005-0000-0000-0000895E0000}"/>
    <cellStyle name="Style 25" xfId="24196" xr:uid="{00000000-0005-0000-0000-00008A5E0000}"/>
    <cellStyle name="Style 25 10" xfId="24197" xr:uid="{00000000-0005-0000-0000-00008B5E0000}"/>
    <cellStyle name="Style 25 11" xfId="24198" xr:uid="{00000000-0005-0000-0000-00008C5E0000}"/>
    <cellStyle name="Style 25 12" xfId="24199" xr:uid="{00000000-0005-0000-0000-00008D5E0000}"/>
    <cellStyle name="Style 25 13" xfId="24200" xr:uid="{00000000-0005-0000-0000-00008E5E0000}"/>
    <cellStyle name="Style 25 14" xfId="24201" xr:uid="{00000000-0005-0000-0000-00008F5E0000}"/>
    <cellStyle name="Style 25 15" xfId="24202" xr:uid="{00000000-0005-0000-0000-0000905E0000}"/>
    <cellStyle name="Style 25 16" xfId="24203" xr:uid="{00000000-0005-0000-0000-0000915E0000}"/>
    <cellStyle name="Style 25 17" xfId="24204" xr:uid="{00000000-0005-0000-0000-0000925E0000}"/>
    <cellStyle name="Style 25 18" xfId="24205" xr:uid="{00000000-0005-0000-0000-0000935E0000}"/>
    <cellStyle name="Style 25 2" xfId="24206" xr:uid="{00000000-0005-0000-0000-0000945E0000}"/>
    <cellStyle name="Style 25 3" xfId="24207" xr:uid="{00000000-0005-0000-0000-0000955E0000}"/>
    <cellStyle name="Style 25 4" xfId="24208" xr:uid="{00000000-0005-0000-0000-0000965E0000}"/>
    <cellStyle name="Style 25 5" xfId="24209" xr:uid="{00000000-0005-0000-0000-0000975E0000}"/>
    <cellStyle name="Style 25 6" xfId="24210" xr:uid="{00000000-0005-0000-0000-0000985E0000}"/>
    <cellStyle name="Style 25 7" xfId="24211" xr:uid="{00000000-0005-0000-0000-0000995E0000}"/>
    <cellStyle name="Style 25 8" xfId="24212" xr:uid="{00000000-0005-0000-0000-00009A5E0000}"/>
    <cellStyle name="Style 25 9" xfId="24213" xr:uid="{00000000-0005-0000-0000-00009B5E0000}"/>
    <cellStyle name="Style 26" xfId="24214" xr:uid="{00000000-0005-0000-0000-00009C5E0000}"/>
    <cellStyle name="Style 26 10" xfId="24215" xr:uid="{00000000-0005-0000-0000-00009D5E0000}"/>
    <cellStyle name="Style 26 11" xfId="24216" xr:uid="{00000000-0005-0000-0000-00009E5E0000}"/>
    <cellStyle name="Style 26 12" xfId="24217" xr:uid="{00000000-0005-0000-0000-00009F5E0000}"/>
    <cellStyle name="Style 26 13" xfId="24218" xr:uid="{00000000-0005-0000-0000-0000A05E0000}"/>
    <cellStyle name="Style 26 14" xfId="24219" xr:uid="{00000000-0005-0000-0000-0000A15E0000}"/>
    <cellStyle name="Style 26 15" xfId="24220" xr:uid="{00000000-0005-0000-0000-0000A25E0000}"/>
    <cellStyle name="Style 26 16" xfId="24221" xr:uid="{00000000-0005-0000-0000-0000A35E0000}"/>
    <cellStyle name="Style 26 17" xfId="24222" xr:uid="{00000000-0005-0000-0000-0000A45E0000}"/>
    <cellStyle name="Style 26 18" xfId="24223" xr:uid="{00000000-0005-0000-0000-0000A55E0000}"/>
    <cellStyle name="Style 26 2" xfId="24224" xr:uid="{00000000-0005-0000-0000-0000A65E0000}"/>
    <cellStyle name="Style 26 3" xfId="24225" xr:uid="{00000000-0005-0000-0000-0000A75E0000}"/>
    <cellStyle name="Style 26 4" xfId="24226" xr:uid="{00000000-0005-0000-0000-0000A85E0000}"/>
    <cellStyle name="Style 26 5" xfId="24227" xr:uid="{00000000-0005-0000-0000-0000A95E0000}"/>
    <cellStyle name="Style 26 6" xfId="24228" xr:uid="{00000000-0005-0000-0000-0000AA5E0000}"/>
    <cellStyle name="Style 26 7" xfId="24229" xr:uid="{00000000-0005-0000-0000-0000AB5E0000}"/>
    <cellStyle name="Style 26 8" xfId="24230" xr:uid="{00000000-0005-0000-0000-0000AC5E0000}"/>
    <cellStyle name="Style 26 9" xfId="24231" xr:uid="{00000000-0005-0000-0000-0000AD5E0000}"/>
    <cellStyle name="Style 27" xfId="24232" xr:uid="{00000000-0005-0000-0000-0000AE5E0000}"/>
    <cellStyle name="Style 27 10" xfId="24233" xr:uid="{00000000-0005-0000-0000-0000AF5E0000}"/>
    <cellStyle name="Style 27 11" xfId="24234" xr:uid="{00000000-0005-0000-0000-0000B05E0000}"/>
    <cellStyle name="Style 27 12" xfId="24235" xr:uid="{00000000-0005-0000-0000-0000B15E0000}"/>
    <cellStyle name="Style 27 13" xfId="24236" xr:uid="{00000000-0005-0000-0000-0000B25E0000}"/>
    <cellStyle name="Style 27 14" xfId="24237" xr:uid="{00000000-0005-0000-0000-0000B35E0000}"/>
    <cellStyle name="Style 27 15" xfId="24238" xr:uid="{00000000-0005-0000-0000-0000B45E0000}"/>
    <cellStyle name="Style 27 16" xfId="24239" xr:uid="{00000000-0005-0000-0000-0000B55E0000}"/>
    <cellStyle name="Style 27 17" xfId="24240" xr:uid="{00000000-0005-0000-0000-0000B65E0000}"/>
    <cellStyle name="Style 27 18" xfId="24241" xr:uid="{00000000-0005-0000-0000-0000B75E0000}"/>
    <cellStyle name="Style 27 2" xfId="24242" xr:uid="{00000000-0005-0000-0000-0000B85E0000}"/>
    <cellStyle name="Style 27 3" xfId="24243" xr:uid="{00000000-0005-0000-0000-0000B95E0000}"/>
    <cellStyle name="Style 27 4" xfId="24244" xr:uid="{00000000-0005-0000-0000-0000BA5E0000}"/>
    <cellStyle name="Style 27 5" xfId="24245" xr:uid="{00000000-0005-0000-0000-0000BB5E0000}"/>
    <cellStyle name="Style 27 6" xfId="24246" xr:uid="{00000000-0005-0000-0000-0000BC5E0000}"/>
    <cellStyle name="Style 27 7" xfId="24247" xr:uid="{00000000-0005-0000-0000-0000BD5E0000}"/>
    <cellStyle name="Style 27 8" xfId="24248" xr:uid="{00000000-0005-0000-0000-0000BE5E0000}"/>
    <cellStyle name="Style 27 9" xfId="24249" xr:uid="{00000000-0005-0000-0000-0000BF5E0000}"/>
    <cellStyle name="Style 28" xfId="24250" xr:uid="{00000000-0005-0000-0000-0000C05E0000}"/>
    <cellStyle name="Style 28 10" xfId="24251" xr:uid="{00000000-0005-0000-0000-0000C15E0000}"/>
    <cellStyle name="Style 28 11" xfId="24252" xr:uid="{00000000-0005-0000-0000-0000C25E0000}"/>
    <cellStyle name="Style 28 12" xfId="24253" xr:uid="{00000000-0005-0000-0000-0000C35E0000}"/>
    <cellStyle name="Style 28 13" xfId="24254" xr:uid="{00000000-0005-0000-0000-0000C45E0000}"/>
    <cellStyle name="Style 28 14" xfId="24255" xr:uid="{00000000-0005-0000-0000-0000C55E0000}"/>
    <cellStyle name="Style 28 15" xfId="24256" xr:uid="{00000000-0005-0000-0000-0000C65E0000}"/>
    <cellStyle name="Style 28 16" xfId="24257" xr:uid="{00000000-0005-0000-0000-0000C75E0000}"/>
    <cellStyle name="Style 28 17" xfId="24258" xr:uid="{00000000-0005-0000-0000-0000C85E0000}"/>
    <cellStyle name="Style 28 18" xfId="24259" xr:uid="{00000000-0005-0000-0000-0000C95E0000}"/>
    <cellStyle name="Style 28 2" xfId="24260" xr:uid="{00000000-0005-0000-0000-0000CA5E0000}"/>
    <cellStyle name="Style 28 3" xfId="24261" xr:uid="{00000000-0005-0000-0000-0000CB5E0000}"/>
    <cellStyle name="Style 28 4" xfId="24262" xr:uid="{00000000-0005-0000-0000-0000CC5E0000}"/>
    <cellStyle name="Style 28 5" xfId="24263" xr:uid="{00000000-0005-0000-0000-0000CD5E0000}"/>
    <cellStyle name="Style 28 6" xfId="24264" xr:uid="{00000000-0005-0000-0000-0000CE5E0000}"/>
    <cellStyle name="Style 28 7" xfId="24265" xr:uid="{00000000-0005-0000-0000-0000CF5E0000}"/>
    <cellStyle name="Style 28 8" xfId="24266" xr:uid="{00000000-0005-0000-0000-0000D05E0000}"/>
    <cellStyle name="Style 28 9" xfId="24267" xr:uid="{00000000-0005-0000-0000-0000D15E0000}"/>
    <cellStyle name="Style 29" xfId="24268" xr:uid="{00000000-0005-0000-0000-0000D25E0000}"/>
    <cellStyle name="Style 29 10" xfId="24269" xr:uid="{00000000-0005-0000-0000-0000D35E0000}"/>
    <cellStyle name="Style 29 11" xfId="24270" xr:uid="{00000000-0005-0000-0000-0000D45E0000}"/>
    <cellStyle name="Style 29 12" xfId="24271" xr:uid="{00000000-0005-0000-0000-0000D55E0000}"/>
    <cellStyle name="Style 29 13" xfId="24272" xr:uid="{00000000-0005-0000-0000-0000D65E0000}"/>
    <cellStyle name="Style 29 14" xfId="24273" xr:uid="{00000000-0005-0000-0000-0000D75E0000}"/>
    <cellStyle name="Style 29 15" xfId="24274" xr:uid="{00000000-0005-0000-0000-0000D85E0000}"/>
    <cellStyle name="Style 29 16" xfId="24275" xr:uid="{00000000-0005-0000-0000-0000D95E0000}"/>
    <cellStyle name="Style 29 17" xfId="24276" xr:uid="{00000000-0005-0000-0000-0000DA5E0000}"/>
    <cellStyle name="Style 29 18" xfId="24277" xr:uid="{00000000-0005-0000-0000-0000DB5E0000}"/>
    <cellStyle name="Style 29 2" xfId="24278" xr:uid="{00000000-0005-0000-0000-0000DC5E0000}"/>
    <cellStyle name="Style 29 3" xfId="24279" xr:uid="{00000000-0005-0000-0000-0000DD5E0000}"/>
    <cellStyle name="Style 29 4" xfId="24280" xr:uid="{00000000-0005-0000-0000-0000DE5E0000}"/>
    <cellStyle name="Style 29 5" xfId="24281" xr:uid="{00000000-0005-0000-0000-0000DF5E0000}"/>
    <cellStyle name="Style 29 6" xfId="24282" xr:uid="{00000000-0005-0000-0000-0000E05E0000}"/>
    <cellStyle name="Style 29 7" xfId="24283" xr:uid="{00000000-0005-0000-0000-0000E15E0000}"/>
    <cellStyle name="Style 29 8" xfId="24284" xr:uid="{00000000-0005-0000-0000-0000E25E0000}"/>
    <cellStyle name="Style 29 9" xfId="24285" xr:uid="{00000000-0005-0000-0000-0000E35E0000}"/>
    <cellStyle name="Style 3" xfId="24286" xr:uid="{00000000-0005-0000-0000-0000E45E0000}"/>
    <cellStyle name="Style 3 10" xfId="24287" xr:uid="{00000000-0005-0000-0000-0000E55E0000}"/>
    <cellStyle name="Style 3 11" xfId="24288" xr:uid="{00000000-0005-0000-0000-0000E65E0000}"/>
    <cellStyle name="Style 3 12" xfId="24289" xr:uid="{00000000-0005-0000-0000-0000E75E0000}"/>
    <cellStyle name="Style 3 13" xfId="24290" xr:uid="{00000000-0005-0000-0000-0000E85E0000}"/>
    <cellStyle name="Style 3 14" xfId="24291" xr:uid="{00000000-0005-0000-0000-0000E95E0000}"/>
    <cellStyle name="Style 3 15" xfId="24292" xr:uid="{00000000-0005-0000-0000-0000EA5E0000}"/>
    <cellStyle name="Style 3 16" xfId="24293" xr:uid="{00000000-0005-0000-0000-0000EB5E0000}"/>
    <cellStyle name="Style 3 17" xfId="24294" xr:uid="{00000000-0005-0000-0000-0000EC5E0000}"/>
    <cellStyle name="Style 3 18" xfId="24295" xr:uid="{00000000-0005-0000-0000-0000ED5E0000}"/>
    <cellStyle name="Style 3 19" xfId="24296" xr:uid="{00000000-0005-0000-0000-0000EE5E0000}"/>
    <cellStyle name="Style 3 2" xfId="24297" xr:uid="{00000000-0005-0000-0000-0000EF5E0000}"/>
    <cellStyle name="Style 3 2 10" xfId="24298" xr:uid="{00000000-0005-0000-0000-0000F05E0000}"/>
    <cellStyle name="Style 3 2 11" xfId="24299" xr:uid="{00000000-0005-0000-0000-0000F15E0000}"/>
    <cellStyle name="Style 3 2 12" xfId="24300" xr:uid="{00000000-0005-0000-0000-0000F25E0000}"/>
    <cellStyle name="Style 3 2 13" xfId="24301" xr:uid="{00000000-0005-0000-0000-0000F35E0000}"/>
    <cellStyle name="Style 3 2 14" xfId="24302" xr:uid="{00000000-0005-0000-0000-0000F45E0000}"/>
    <cellStyle name="Style 3 2 15" xfId="24303" xr:uid="{00000000-0005-0000-0000-0000F55E0000}"/>
    <cellStyle name="Style 3 2 16" xfId="24304" xr:uid="{00000000-0005-0000-0000-0000F65E0000}"/>
    <cellStyle name="Style 3 2 17" xfId="24305" xr:uid="{00000000-0005-0000-0000-0000F75E0000}"/>
    <cellStyle name="Style 3 2 18" xfId="24306" xr:uid="{00000000-0005-0000-0000-0000F85E0000}"/>
    <cellStyle name="Style 3 2 2" xfId="24307" xr:uid="{00000000-0005-0000-0000-0000F95E0000}"/>
    <cellStyle name="Style 3 2 3" xfId="24308" xr:uid="{00000000-0005-0000-0000-0000FA5E0000}"/>
    <cellStyle name="Style 3 2 4" xfId="24309" xr:uid="{00000000-0005-0000-0000-0000FB5E0000}"/>
    <cellStyle name="Style 3 2 5" xfId="24310" xr:uid="{00000000-0005-0000-0000-0000FC5E0000}"/>
    <cellStyle name="Style 3 2 6" xfId="24311" xr:uid="{00000000-0005-0000-0000-0000FD5E0000}"/>
    <cellStyle name="Style 3 2 7" xfId="24312" xr:uid="{00000000-0005-0000-0000-0000FE5E0000}"/>
    <cellStyle name="Style 3 2 8" xfId="24313" xr:uid="{00000000-0005-0000-0000-0000FF5E0000}"/>
    <cellStyle name="Style 3 2 9" xfId="24314" xr:uid="{00000000-0005-0000-0000-0000005F0000}"/>
    <cellStyle name="Style 3 20" xfId="24315" xr:uid="{00000000-0005-0000-0000-0000015F0000}"/>
    <cellStyle name="Style 3 21" xfId="24316" xr:uid="{00000000-0005-0000-0000-0000025F0000}"/>
    <cellStyle name="Style 3 22" xfId="24317" xr:uid="{00000000-0005-0000-0000-0000035F0000}"/>
    <cellStyle name="Style 3 23" xfId="24318" xr:uid="{00000000-0005-0000-0000-0000045F0000}"/>
    <cellStyle name="Style 3 24" xfId="24319" xr:uid="{00000000-0005-0000-0000-0000055F0000}"/>
    <cellStyle name="Style 3 25" xfId="24320" xr:uid="{00000000-0005-0000-0000-0000065F0000}"/>
    <cellStyle name="Style 3 26" xfId="24321" xr:uid="{00000000-0005-0000-0000-0000075F0000}"/>
    <cellStyle name="Style 3 27" xfId="24322" xr:uid="{00000000-0005-0000-0000-0000085F0000}"/>
    <cellStyle name="Style 3 28" xfId="24323" xr:uid="{00000000-0005-0000-0000-0000095F0000}"/>
    <cellStyle name="Style 3 3" xfId="24324" xr:uid="{00000000-0005-0000-0000-00000A5F0000}"/>
    <cellStyle name="Style 3 3 10" xfId="24325" xr:uid="{00000000-0005-0000-0000-00000B5F0000}"/>
    <cellStyle name="Style 3 3 11" xfId="24326" xr:uid="{00000000-0005-0000-0000-00000C5F0000}"/>
    <cellStyle name="Style 3 3 12" xfId="24327" xr:uid="{00000000-0005-0000-0000-00000D5F0000}"/>
    <cellStyle name="Style 3 3 13" xfId="24328" xr:uid="{00000000-0005-0000-0000-00000E5F0000}"/>
    <cellStyle name="Style 3 3 14" xfId="24329" xr:uid="{00000000-0005-0000-0000-00000F5F0000}"/>
    <cellStyle name="Style 3 3 15" xfId="24330" xr:uid="{00000000-0005-0000-0000-0000105F0000}"/>
    <cellStyle name="Style 3 3 16" xfId="24331" xr:uid="{00000000-0005-0000-0000-0000115F0000}"/>
    <cellStyle name="Style 3 3 17" xfId="24332" xr:uid="{00000000-0005-0000-0000-0000125F0000}"/>
    <cellStyle name="Style 3 3 18" xfId="24333" xr:uid="{00000000-0005-0000-0000-0000135F0000}"/>
    <cellStyle name="Style 3 3 2" xfId="24334" xr:uid="{00000000-0005-0000-0000-0000145F0000}"/>
    <cellStyle name="Style 3 3 3" xfId="24335" xr:uid="{00000000-0005-0000-0000-0000155F0000}"/>
    <cellStyle name="Style 3 3 4" xfId="24336" xr:uid="{00000000-0005-0000-0000-0000165F0000}"/>
    <cellStyle name="Style 3 3 5" xfId="24337" xr:uid="{00000000-0005-0000-0000-0000175F0000}"/>
    <cellStyle name="Style 3 3 6" xfId="24338" xr:uid="{00000000-0005-0000-0000-0000185F0000}"/>
    <cellStyle name="Style 3 3 7" xfId="24339" xr:uid="{00000000-0005-0000-0000-0000195F0000}"/>
    <cellStyle name="Style 3 3 8" xfId="24340" xr:uid="{00000000-0005-0000-0000-00001A5F0000}"/>
    <cellStyle name="Style 3 3 9" xfId="24341" xr:uid="{00000000-0005-0000-0000-00001B5F0000}"/>
    <cellStyle name="Style 3 4" xfId="24342" xr:uid="{00000000-0005-0000-0000-00001C5F0000}"/>
    <cellStyle name="Style 3 4 10" xfId="24343" xr:uid="{00000000-0005-0000-0000-00001D5F0000}"/>
    <cellStyle name="Style 3 4 11" xfId="24344" xr:uid="{00000000-0005-0000-0000-00001E5F0000}"/>
    <cellStyle name="Style 3 4 12" xfId="24345" xr:uid="{00000000-0005-0000-0000-00001F5F0000}"/>
    <cellStyle name="Style 3 4 13" xfId="24346" xr:uid="{00000000-0005-0000-0000-0000205F0000}"/>
    <cellStyle name="Style 3 4 14" xfId="24347" xr:uid="{00000000-0005-0000-0000-0000215F0000}"/>
    <cellStyle name="Style 3 4 15" xfId="24348" xr:uid="{00000000-0005-0000-0000-0000225F0000}"/>
    <cellStyle name="Style 3 4 16" xfId="24349" xr:uid="{00000000-0005-0000-0000-0000235F0000}"/>
    <cellStyle name="Style 3 4 17" xfId="24350" xr:uid="{00000000-0005-0000-0000-0000245F0000}"/>
    <cellStyle name="Style 3 4 18" xfId="24351" xr:uid="{00000000-0005-0000-0000-0000255F0000}"/>
    <cellStyle name="Style 3 4 2" xfId="24352" xr:uid="{00000000-0005-0000-0000-0000265F0000}"/>
    <cellStyle name="Style 3 4 3" xfId="24353" xr:uid="{00000000-0005-0000-0000-0000275F0000}"/>
    <cellStyle name="Style 3 4 4" xfId="24354" xr:uid="{00000000-0005-0000-0000-0000285F0000}"/>
    <cellStyle name="Style 3 4 5" xfId="24355" xr:uid="{00000000-0005-0000-0000-0000295F0000}"/>
    <cellStyle name="Style 3 4 6" xfId="24356" xr:uid="{00000000-0005-0000-0000-00002A5F0000}"/>
    <cellStyle name="Style 3 4 7" xfId="24357" xr:uid="{00000000-0005-0000-0000-00002B5F0000}"/>
    <cellStyle name="Style 3 4 8" xfId="24358" xr:uid="{00000000-0005-0000-0000-00002C5F0000}"/>
    <cellStyle name="Style 3 4 9" xfId="24359" xr:uid="{00000000-0005-0000-0000-00002D5F0000}"/>
    <cellStyle name="Style 3 5" xfId="24360" xr:uid="{00000000-0005-0000-0000-00002E5F0000}"/>
    <cellStyle name="Style 3 5 10" xfId="24361" xr:uid="{00000000-0005-0000-0000-00002F5F0000}"/>
    <cellStyle name="Style 3 5 11" xfId="24362" xr:uid="{00000000-0005-0000-0000-0000305F0000}"/>
    <cellStyle name="Style 3 5 12" xfId="24363" xr:uid="{00000000-0005-0000-0000-0000315F0000}"/>
    <cellStyle name="Style 3 5 13" xfId="24364" xr:uid="{00000000-0005-0000-0000-0000325F0000}"/>
    <cellStyle name="Style 3 5 14" xfId="24365" xr:uid="{00000000-0005-0000-0000-0000335F0000}"/>
    <cellStyle name="Style 3 5 15" xfId="24366" xr:uid="{00000000-0005-0000-0000-0000345F0000}"/>
    <cellStyle name="Style 3 5 16" xfId="24367" xr:uid="{00000000-0005-0000-0000-0000355F0000}"/>
    <cellStyle name="Style 3 5 17" xfId="24368" xr:uid="{00000000-0005-0000-0000-0000365F0000}"/>
    <cellStyle name="Style 3 5 18" xfId="24369" xr:uid="{00000000-0005-0000-0000-0000375F0000}"/>
    <cellStyle name="Style 3 5 2" xfId="24370" xr:uid="{00000000-0005-0000-0000-0000385F0000}"/>
    <cellStyle name="Style 3 5 3" xfId="24371" xr:uid="{00000000-0005-0000-0000-0000395F0000}"/>
    <cellStyle name="Style 3 5 4" xfId="24372" xr:uid="{00000000-0005-0000-0000-00003A5F0000}"/>
    <cellStyle name="Style 3 5 5" xfId="24373" xr:uid="{00000000-0005-0000-0000-00003B5F0000}"/>
    <cellStyle name="Style 3 5 6" xfId="24374" xr:uid="{00000000-0005-0000-0000-00003C5F0000}"/>
    <cellStyle name="Style 3 5 7" xfId="24375" xr:uid="{00000000-0005-0000-0000-00003D5F0000}"/>
    <cellStyle name="Style 3 5 8" xfId="24376" xr:uid="{00000000-0005-0000-0000-00003E5F0000}"/>
    <cellStyle name="Style 3 5 9" xfId="24377" xr:uid="{00000000-0005-0000-0000-00003F5F0000}"/>
    <cellStyle name="Style 3 6" xfId="24378" xr:uid="{00000000-0005-0000-0000-0000405F0000}"/>
    <cellStyle name="Style 3 6 10" xfId="24379" xr:uid="{00000000-0005-0000-0000-0000415F0000}"/>
    <cellStyle name="Style 3 6 11" xfId="24380" xr:uid="{00000000-0005-0000-0000-0000425F0000}"/>
    <cellStyle name="Style 3 6 12" xfId="24381" xr:uid="{00000000-0005-0000-0000-0000435F0000}"/>
    <cellStyle name="Style 3 6 13" xfId="24382" xr:uid="{00000000-0005-0000-0000-0000445F0000}"/>
    <cellStyle name="Style 3 6 14" xfId="24383" xr:uid="{00000000-0005-0000-0000-0000455F0000}"/>
    <cellStyle name="Style 3 6 15" xfId="24384" xr:uid="{00000000-0005-0000-0000-0000465F0000}"/>
    <cellStyle name="Style 3 6 16" xfId="24385" xr:uid="{00000000-0005-0000-0000-0000475F0000}"/>
    <cellStyle name="Style 3 6 17" xfId="24386" xr:uid="{00000000-0005-0000-0000-0000485F0000}"/>
    <cellStyle name="Style 3 6 18" xfId="24387" xr:uid="{00000000-0005-0000-0000-0000495F0000}"/>
    <cellStyle name="Style 3 6 2" xfId="24388" xr:uid="{00000000-0005-0000-0000-00004A5F0000}"/>
    <cellStyle name="Style 3 6 3" xfId="24389" xr:uid="{00000000-0005-0000-0000-00004B5F0000}"/>
    <cellStyle name="Style 3 6 4" xfId="24390" xr:uid="{00000000-0005-0000-0000-00004C5F0000}"/>
    <cellStyle name="Style 3 6 5" xfId="24391" xr:uid="{00000000-0005-0000-0000-00004D5F0000}"/>
    <cellStyle name="Style 3 6 6" xfId="24392" xr:uid="{00000000-0005-0000-0000-00004E5F0000}"/>
    <cellStyle name="Style 3 6 7" xfId="24393" xr:uid="{00000000-0005-0000-0000-00004F5F0000}"/>
    <cellStyle name="Style 3 6 8" xfId="24394" xr:uid="{00000000-0005-0000-0000-0000505F0000}"/>
    <cellStyle name="Style 3 6 9" xfId="24395" xr:uid="{00000000-0005-0000-0000-0000515F0000}"/>
    <cellStyle name="Style 3 7" xfId="24396" xr:uid="{00000000-0005-0000-0000-0000525F0000}"/>
    <cellStyle name="Style 3 7 10" xfId="24397" xr:uid="{00000000-0005-0000-0000-0000535F0000}"/>
    <cellStyle name="Style 3 7 11" xfId="24398" xr:uid="{00000000-0005-0000-0000-0000545F0000}"/>
    <cellStyle name="Style 3 7 12" xfId="24399" xr:uid="{00000000-0005-0000-0000-0000555F0000}"/>
    <cellStyle name="Style 3 7 13" xfId="24400" xr:uid="{00000000-0005-0000-0000-0000565F0000}"/>
    <cellStyle name="Style 3 7 14" xfId="24401" xr:uid="{00000000-0005-0000-0000-0000575F0000}"/>
    <cellStyle name="Style 3 7 15" xfId="24402" xr:uid="{00000000-0005-0000-0000-0000585F0000}"/>
    <cellStyle name="Style 3 7 16" xfId="24403" xr:uid="{00000000-0005-0000-0000-0000595F0000}"/>
    <cellStyle name="Style 3 7 17" xfId="24404" xr:uid="{00000000-0005-0000-0000-00005A5F0000}"/>
    <cellStyle name="Style 3 7 18" xfId="24405" xr:uid="{00000000-0005-0000-0000-00005B5F0000}"/>
    <cellStyle name="Style 3 7 2" xfId="24406" xr:uid="{00000000-0005-0000-0000-00005C5F0000}"/>
    <cellStyle name="Style 3 7 3" xfId="24407" xr:uid="{00000000-0005-0000-0000-00005D5F0000}"/>
    <cellStyle name="Style 3 7 4" xfId="24408" xr:uid="{00000000-0005-0000-0000-00005E5F0000}"/>
    <cellStyle name="Style 3 7 5" xfId="24409" xr:uid="{00000000-0005-0000-0000-00005F5F0000}"/>
    <cellStyle name="Style 3 7 6" xfId="24410" xr:uid="{00000000-0005-0000-0000-0000605F0000}"/>
    <cellStyle name="Style 3 7 7" xfId="24411" xr:uid="{00000000-0005-0000-0000-0000615F0000}"/>
    <cellStyle name="Style 3 7 8" xfId="24412" xr:uid="{00000000-0005-0000-0000-0000625F0000}"/>
    <cellStyle name="Style 3 7 9" xfId="24413" xr:uid="{00000000-0005-0000-0000-0000635F0000}"/>
    <cellStyle name="Style 3 8" xfId="24414" xr:uid="{00000000-0005-0000-0000-0000645F0000}"/>
    <cellStyle name="Style 3 8 10" xfId="24415" xr:uid="{00000000-0005-0000-0000-0000655F0000}"/>
    <cellStyle name="Style 3 8 11" xfId="24416" xr:uid="{00000000-0005-0000-0000-0000665F0000}"/>
    <cellStyle name="Style 3 8 12" xfId="24417" xr:uid="{00000000-0005-0000-0000-0000675F0000}"/>
    <cellStyle name="Style 3 8 13" xfId="24418" xr:uid="{00000000-0005-0000-0000-0000685F0000}"/>
    <cellStyle name="Style 3 8 14" xfId="24419" xr:uid="{00000000-0005-0000-0000-0000695F0000}"/>
    <cellStyle name="Style 3 8 15" xfId="24420" xr:uid="{00000000-0005-0000-0000-00006A5F0000}"/>
    <cellStyle name="Style 3 8 16" xfId="24421" xr:uid="{00000000-0005-0000-0000-00006B5F0000}"/>
    <cellStyle name="Style 3 8 17" xfId="24422" xr:uid="{00000000-0005-0000-0000-00006C5F0000}"/>
    <cellStyle name="Style 3 8 18" xfId="24423" xr:uid="{00000000-0005-0000-0000-00006D5F0000}"/>
    <cellStyle name="Style 3 8 2" xfId="24424" xr:uid="{00000000-0005-0000-0000-00006E5F0000}"/>
    <cellStyle name="Style 3 8 3" xfId="24425" xr:uid="{00000000-0005-0000-0000-00006F5F0000}"/>
    <cellStyle name="Style 3 8 4" xfId="24426" xr:uid="{00000000-0005-0000-0000-0000705F0000}"/>
    <cellStyle name="Style 3 8 5" xfId="24427" xr:uid="{00000000-0005-0000-0000-0000715F0000}"/>
    <cellStyle name="Style 3 8 6" xfId="24428" xr:uid="{00000000-0005-0000-0000-0000725F0000}"/>
    <cellStyle name="Style 3 8 7" xfId="24429" xr:uid="{00000000-0005-0000-0000-0000735F0000}"/>
    <cellStyle name="Style 3 8 8" xfId="24430" xr:uid="{00000000-0005-0000-0000-0000745F0000}"/>
    <cellStyle name="Style 3 8 9" xfId="24431" xr:uid="{00000000-0005-0000-0000-0000755F0000}"/>
    <cellStyle name="Style 3 9" xfId="24432" xr:uid="{00000000-0005-0000-0000-0000765F0000}"/>
    <cellStyle name="Style 3_BQL-ok" xfId="24433" xr:uid="{00000000-0005-0000-0000-0000775F0000}"/>
    <cellStyle name="Style 30" xfId="24434" xr:uid="{00000000-0005-0000-0000-0000785F0000}"/>
    <cellStyle name="Style 30 10" xfId="24435" xr:uid="{00000000-0005-0000-0000-0000795F0000}"/>
    <cellStyle name="Style 30 11" xfId="24436" xr:uid="{00000000-0005-0000-0000-00007A5F0000}"/>
    <cellStyle name="Style 30 12" xfId="24437" xr:uid="{00000000-0005-0000-0000-00007B5F0000}"/>
    <cellStyle name="Style 30 13" xfId="24438" xr:uid="{00000000-0005-0000-0000-00007C5F0000}"/>
    <cellStyle name="Style 30 14" xfId="24439" xr:uid="{00000000-0005-0000-0000-00007D5F0000}"/>
    <cellStyle name="Style 30 15" xfId="24440" xr:uid="{00000000-0005-0000-0000-00007E5F0000}"/>
    <cellStyle name="Style 30 16" xfId="24441" xr:uid="{00000000-0005-0000-0000-00007F5F0000}"/>
    <cellStyle name="Style 30 17" xfId="24442" xr:uid="{00000000-0005-0000-0000-0000805F0000}"/>
    <cellStyle name="Style 30 18" xfId="24443" xr:uid="{00000000-0005-0000-0000-0000815F0000}"/>
    <cellStyle name="Style 30 2" xfId="24444" xr:uid="{00000000-0005-0000-0000-0000825F0000}"/>
    <cellStyle name="Style 30 3" xfId="24445" xr:uid="{00000000-0005-0000-0000-0000835F0000}"/>
    <cellStyle name="Style 30 4" xfId="24446" xr:uid="{00000000-0005-0000-0000-0000845F0000}"/>
    <cellStyle name="Style 30 5" xfId="24447" xr:uid="{00000000-0005-0000-0000-0000855F0000}"/>
    <cellStyle name="Style 30 6" xfId="24448" xr:uid="{00000000-0005-0000-0000-0000865F0000}"/>
    <cellStyle name="Style 30 7" xfId="24449" xr:uid="{00000000-0005-0000-0000-0000875F0000}"/>
    <cellStyle name="Style 30 8" xfId="24450" xr:uid="{00000000-0005-0000-0000-0000885F0000}"/>
    <cellStyle name="Style 30 9" xfId="24451" xr:uid="{00000000-0005-0000-0000-0000895F0000}"/>
    <cellStyle name="Style 31" xfId="24452" xr:uid="{00000000-0005-0000-0000-00008A5F0000}"/>
    <cellStyle name="Style 31 10" xfId="24453" xr:uid="{00000000-0005-0000-0000-00008B5F0000}"/>
    <cellStyle name="Style 31 11" xfId="24454" xr:uid="{00000000-0005-0000-0000-00008C5F0000}"/>
    <cellStyle name="Style 31 12" xfId="24455" xr:uid="{00000000-0005-0000-0000-00008D5F0000}"/>
    <cellStyle name="Style 31 13" xfId="24456" xr:uid="{00000000-0005-0000-0000-00008E5F0000}"/>
    <cellStyle name="Style 31 14" xfId="24457" xr:uid="{00000000-0005-0000-0000-00008F5F0000}"/>
    <cellStyle name="Style 31 15" xfId="24458" xr:uid="{00000000-0005-0000-0000-0000905F0000}"/>
    <cellStyle name="Style 31 16" xfId="24459" xr:uid="{00000000-0005-0000-0000-0000915F0000}"/>
    <cellStyle name="Style 31 17" xfId="24460" xr:uid="{00000000-0005-0000-0000-0000925F0000}"/>
    <cellStyle name="Style 31 18" xfId="24461" xr:uid="{00000000-0005-0000-0000-0000935F0000}"/>
    <cellStyle name="Style 31 2" xfId="24462" xr:uid="{00000000-0005-0000-0000-0000945F0000}"/>
    <cellStyle name="Style 31 3" xfId="24463" xr:uid="{00000000-0005-0000-0000-0000955F0000}"/>
    <cellStyle name="Style 31 4" xfId="24464" xr:uid="{00000000-0005-0000-0000-0000965F0000}"/>
    <cellStyle name="Style 31 5" xfId="24465" xr:uid="{00000000-0005-0000-0000-0000975F0000}"/>
    <cellStyle name="Style 31 6" xfId="24466" xr:uid="{00000000-0005-0000-0000-0000985F0000}"/>
    <cellStyle name="Style 31 7" xfId="24467" xr:uid="{00000000-0005-0000-0000-0000995F0000}"/>
    <cellStyle name="Style 31 8" xfId="24468" xr:uid="{00000000-0005-0000-0000-00009A5F0000}"/>
    <cellStyle name="Style 31 9" xfId="24469" xr:uid="{00000000-0005-0000-0000-00009B5F0000}"/>
    <cellStyle name="Style 32" xfId="24470" xr:uid="{00000000-0005-0000-0000-00009C5F0000}"/>
    <cellStyle name="Style 32 10" xfId="24471" xr:uid="{00000000-0005-0000-0000-00009D5F0000}"/>
    <cellStyle name="Style 32 11" xfId="24472" xr:uid="{00000000-0005-0000-0000-00009E5F0000}"/>
    <cellStyle name="Style 32 12" xfId="24473" xr:uid="{00000000-0005-0000-0000-00009F5F0000}"/>
    <cellStyle name="Style 32 13" xfId="24474" xr:uid="{00000000-0005-0000-0000-0000A05F0000}"/>
    <cellStyle name="Style 32 14" xfId="24475" xr:uid="{00000000-0005-0000-0000-0000A15F0000}"/>
    <cellStyle name="Style 32 15" xfId="24476" xr:uid="{00000000-0005-0000-0000-0000A25F0000}"/>
    <cellStyle name="Style 32 16" xfId="24477" xr:uid="{00000000-0005-0000-0000-0000A35F0000}"/>
    <cellStyle name="Style 32 17" xfId="24478" xr:uid="{00000000-0005-0000-0000-0000A45F0000}"/>
    <cellStyle name="Style 32 18" xfId="24479" xr:uid="{00000000-0005-0000-0000-0000A55F0000}"/>
    <cellStyle name="Style 32 2" xfId="24480" xr:uid="{00000000-0005-0000-0000-0000A65F0000}"/>
    <cellStyle name="Style 32 3" xfId="24481" xr:uid="{00000000-0005-0000-0000-0000A75F0000}"/>
    <cellStyle name="Style 32 4" xfId="24482" xr:uid="{00000000-0005-0000-0000-0000A85F0000}"/>
    <cellStyle name="Style 32 5" xfId="24483" xr:uid="{00000000-0005-0000-0000-0000A95F0000}"/>
    <cellStyle name="Style 32 6" xfId="24484" xr:uid="{00000000-0005-0000-0000-0000AA5F0000}"/>
    <cellStyle name="Style 32 7" xfId="24485" xr:uid="{00000000-0005-0000-0000-0000AB5F0000}"/>
    <cellStyle name="Style 32 8" xfId="24486" xr:uid="{00000000-0005-0000-0000-0000AC5F0000}"/>
    <cellStyle name="Style 32 9" xfId="24487" xr:uid="{00000000-0005-0000-0000-0000AD5F0000}"/>
    <cellStyle name="Style 33" xfId="24488" xr:uid="{00000000-0005-0000-0000-0000AE5F0000}"/>
    <cellStyle name="Style 33 10" xfId="24489" xr:uid="{00000000-0005-0000-0000-0000AF5F0000}"/>
    <cellStyle name="Style 33 11" xfId="24490" xr:uid="{00000000-0005-0000-0000-0000B05F0000}"/>
    <cellStyle name="Style 33 12" xfId="24491" xr:uid="{00000000-0005-0000-0000-0000B15F0000}"/>
    <cellStyle name="Style 33 13" xfId="24492" xr:uid="{00000000-0005-0000-0000-0000B25F0000}"/>
    <cellStyle name="Style 33 14" xfId="24493" xr:uid="{00000000-0005-0000-0000-0000B35F0000}"/>
    <cellStyle name="Style 33 15" xfId="24494" xr:uid="{00000000-0005-0000-0000-0000B45F0000}"/>
    <cellStyle name="Style 33 16" xfId="24495" xr:uid="{00000000-0005-0000-0000-0000B55F0000}"/>
    <cellStyle name="Style 33 17" xfId="24496" xr:uid="{00000000-0005-0000-0000-0000B65F0000}"/>
    <cellStyle name="Style 33 18" xfId="24497" xr:uid="{00000000-0005-0000-0000-0000B75F0000}"/>
    <cellStyle name="Style 33 2" xfId="24498" xr:uid="{00000000-0005-0000-0000-0000B85F0000}"/>
    <cellStyle name="Style 33 3" xfId="24499" xr:uid="{00000000-0005-0000-0000-0000B95F0000}"/>
    <cellStyle name="Style 33 4" xfId="24500" xr:uid="{00000000-0005-0000-0000-0000BA5F0000}"/>
    <cellStyle name="Style 33 5" xfId="24501" xr:uid="{00000000-0005-0000-0000-0000BB5F0000}"/>
    <cellStyle name="Style 33 6" xfId="24502" xr:uid="{00000000-0005-0000-0000-0000BC5F0000}"/>
    <cellStyle name="Style 33 7" xfId="24503" xr:uid="{00000000-0005-0000-0000-0000BD5F0000}"/>
    <cellStyle name="Style 33 8" xfId="24504" xr:uid="{00000000-0005-0000-0000-0000BE5F0000}"/>
    <cellStyle name="Style 33 9" xfId="24505" xr:uid="{00000000-0005-0000-0000-0000BF5F0000}"/>
    <cellStyle name="Style 34" xfId="24506" xr:uid="{00000000-0005-0000-0000-0000C05F0000}"/>
    <cellStyle name="Style 34 10" xfId="24507" xr:uid="{00000000-0005-0000-0000-0000C15F0000}"/>
    <cellStyle name="Style 34 11" xfId="24508" xr:uid="{00000000-0005-0000-0000-0000C25F0000}"/>
    <cellStyle name="Style 34 12" xfId="24509" xr:uid="{00000000-0005-0000-0000-0000C35F0000}"/>
    <cellStyle name="Style 34 13" xfId="24510" xr:uid="{00000000-0005-0000-0000-0000C45F0000}"/>
    <cellStyle name="Style 34 14" xfId="24511" xr:uid="{00000000-0005-0000-0000-0000C55F0000}"/>
    <cellStyle name="Style 34 15" xfId="24512" xr:uid="{00000000-0005-0000-0000-0000C65F0000}"/>
    <cellStyle name="Style 34 16" xfId="24513" xr:uid="{00000000-0005-0000-0000-0000C75F0000}"/>
    <cellStyle name="Style 34 17" xfId="24514" xr:uid="{00000000-0005-0000-0000-0000C85F0000}"/>
    <cellStyle name="Style 34 18" xfId="24515" xr:uid="{00000000-0005-0000-0000-0000C95F0000}"/>
    <cellStyle name="Style 34 2" xfId="24516" xr:uid="{00000000-0005-0000-0000-0000CA5F0000}"/>
    <cellStyle name="Style 34 3" xfId="24517" xr:uid="{00000000-0005-0000-0000-0000CB5F0000}"/>
    <cellStyle name="Style 34 4" xfId="24518" xr:uid="{00000000-0005-0000-0000-0000CC5F0000}"/>
    <cellStyle name="Style 34 5" xfId="24519" xr:uid="{00000000-0005-0000-0000-0000CD5F0000}"/>
    <cellStyle name="Style 34 6" xfId="24520" xr:uid="{00000000-0005-0000-0000-0000CE5F0000}"/>
    <cellStyle name="Style 34 7" xfId="24521" xr:uid="{00000000-0005-0000-0000-0000CF5F0000}"/>
    <cellStyle name="Style 34 8" xfId="24522" xr:uid="{00000000-0005-0000-0000-0000D05F0000}"/>
    <cellStyle name="Style 34 9" xfId="24523" xr:uid="{00000000-0005-0000-0000-0000D15F0000}"/>
    <cellStyle name="Style 35" xfId="24524" xr:uid="{00000000-0005-0000-0000-0000D25F0000}"/>
    <cellStyle name="Style 35 10" xfId="24525" xr:uid="{00000000-0005-0000-0000-0000D35F0000}"/>
    <cellStyle name="Style 35 11" xfId="24526" xr:uid="{00000000-0005-0000-0000-0000D45F0000}"/>
    <cellStyle name="Style 35 12" xfId="24527" xr:uid="{00000000-0005-0000-0000-0000D55F0000}"/>
    <cellStyle name="Style 35 13" xfId="24528" xr:uid="{00000000-0005-0000-0000-0000D65F0000}"/>
    <cellStyle name="Style 35 14" xfId="24529" xr:uid="{00000000-0005-0000-0000-0000D75F0000}"/>
    <cellStyle name="Style 35 15" xfId="24530" xr:uid="{00000000-0005-0000-0000-0000D85F0000}"/>
    <cellStyle name="Style 35 16" xfId="24531" xr:uid="{00000000-0005-0000-0000-0000D95F0000}"/>
    <cellStyle name="Style 35 17" xfId="24532" xr:uid="{00000000-0005-0000-0000-0000DA5F0000}"/>
    <cellStyle name="Style 35 18" xfId="24533" xr:uid="{00000000-0005-0000-0000-0000DB5F0000}"/>
    <cellStyle name="Style 35 2" xfId="24534" xr:uid="{00000000-0005-0000-0000-0000DC5F0000}"/>
    <cellStyle name="Style 35 3" xfId="24535" xr:uid="{00000000-0005-0000-0000-0000DD5F0000}"/>
    <cellStyle name="Style 35 4" xfId="24536" xr:uid="{00000000-0005-0000-0000-0000DE5F0000}"/>
    <cellStyle name="Style 35 5" xfId="24537" xr:uid="{00000000-0005-0000-0000-0000DF5F0000}"/>
    <cellStyle name="Style 35 6" xfId="24538" xr:uid="{00000000-0005-0000-0000-0000E05F0000}"/>
    <cellStyle name="Style 35 7" xfId="24539" xr:uid="{00000000-0005-0000-0000-0000E15F0000}"/>
    <cellStyle name="Style 35 8" xfId="24540" xr:uid="{00000000-0005-0000-0000-0000E25F0000}"/>
    <cellStyle name="Style 35 9" xfId="24541" xr:uid="{00000000-0005-0000-0000-0000E35F0000}"/>
    <cellStyle name="Style 36" xfId="24542" xr:uid="{00000000-0005-0000-0000-0000E45F0000}"/>
    <cellStyle name="Style 36 10" xfId="24543" xr:uid="{00000000-0005-0000-0000-0000E55F0000}"/>
    <cellStyle name="Style 36 11" xfId="24544" xr:uid="{00000000-0005-0000-0000-0000E65F0000}"/>
    <cellStyle name="Style 36 12" xfId="24545" xr:uid="{00000000-0005-0000-0000-0000E75F0000}"/>
    <cellStyle name="Style 36 13" xfId="24546" xr:uid="{00000000-0005-0000-0000-0000E85F0000}"/>
    <cellStyle name="Style 36 14" xfId="24547" xr:uid="{00000000-0005-0000-0000-0000E95F0000}"/>
    <cellStyle name="Style 36 15" xfId="24548" xr:uid="{00000000-0005-0000-0000-0000EA5F0000}"/>
    <cellStyle name="Style 36 16" xfId="24549" xr:uid="{00000000-0005-0000-0000-0000EB5F0000}"/>
    <cellStyle name="Style 36 17" xfId="24550" xr:uid="{00000000-0005-0000-0000-0000EC5F0000}"/>
    <cellStyle name="Style 36 18" xfId="24551" xr:uid="{00000000-0005-0000-0000-0000ED5F0000}"/>
    <cellStyle name="Style 36 2" xfId="24552" xr:uid="{00000000-0005-0000-0000-0000EE5F0000}"/>
    <cellStyle name="Style 36 3" xfId="24553" xr:uid="{00000000-0005-0000-0000-0000EF5F0000}"/>
    <cellStyle name="Style 36 4" xfId="24554" xr:uid="{00000000-0005-0000-0000-0000F05F0000}"/>
    <cellStyle name="Style 36 5" xfId="24555" xr:uid="{00000000-0005-0000-0000-0000F15F0000}"/>
    <cellStyle name="Style 36 6" xfId="24556" xr:uid="{00000000-0005-0000-0000-0000F25F0000}"/>
    <cellStyle name="Style 36 7" xfId="24557" xr:uid="{00000000-0005-0000-0000-0000F35F0000}"/>
    <cellStyle name="Style 36 8" xfId="24558" xr:uid="{00000000-0005-0000-0000-0000F45F0000}"/>
    <cellStyle name="Style 36 9" xfId="24559" xr:uid="{00000000-0005-0000-0000-0000F55F0000}"/>
    <cellStyle name="Style 37" xfId="24560" xr:uid="{00000000-0005-0000-0000-0000F65F0000}"/>
    <cellStyle name="Style 37 10" xfId="24561" xr:uid="{00000000-0005-0000-0000-0000F75F0000}"/>
    <cellStyle name="Style 37 11" xfId="24562" xr:uid="{00000000-0005-0000-0000-0000F85F0000}"/>
    <cellStyle name="Style 37 12" xfId="24563" xr:uid="{00000000-0005-0000-0000-0000F95F0000}"/>
    <cellStyle name="Style 37 13" xfId="24564" xr:uid="{00000000-0005-0000-0000-0000FA5F0000}"/>
    <cellStyle name="Style 37 14" xfId="24565" xr:uid="{00000000-0005-0000-0000-0000FB5F0000}"/>
    <cellStyle name="Style 37 15" xfId="24566" xr:uid="{00000000-0005-0000-0000-0000FC5F0000}"/>
    <cellStyle name="Style 37 16" xfId="24567" xr:uid="{00000000-0005-0000-0000-0000FD5F0000}"/>
    <cellStyle name="Style 37 17" xfId="24568" xr:uid="{00000000-0005-0000-0000-0000FE5F0000}"/>
    <cellStyle name="Style 37 18" xfId="24569" xr:uid="{00000000-0005-0000-0000-0000FF5F0000}"/>
    <cellStyle name="Style 37 2" xfId="24570" xr:uid="{00000000-0005-0000-0000-000000600000}"/>
    <cellStyle name="Style 37 3" xfId="24571" xr:uid="{00000000-0005-0000-0000-000001600000}"/>
    <cellStyle name="Style 37 4" xfId="24572" xr:uid="{00000000-0005-0000-0000-000002600000}"/>
    <cellStyle name="Style 37 5" xfId="24573" xr:uid="{00000000-0005-0000-0000-000003600000}"/>
    <cellStyle name="Style 37 6" xfId="24574" xr:uid="{00000000-0005-0000-0000-000004600000}"/>
    <cellStyle name="Style 37 7" xfId="24575" xr:uid="{00000000-0005-0000-0000-000005600000}"/>
    <cellStyle name="Style 37 8" xfId="24576" xr:uid="{00000000-0005-0000-0000-000006600000}"/>
    <cellStyle name="Style 37 9" xfId="24577" xr:uid="{00000000-0005-0000-0000-000007600000}"/>
    <cellStyle name="Style 38" xfId="24578" xr:uid="{00000000-0005-0000-0000-000008600000}"/>
    <cellStyle name="Style 38 10" xfId="24579" xr:uid="{00000000-0005-0000-0000-000009600000}"/>
    <cellStyle name="Style 38 11" xfId="24580" xr:uid="{00000000-0005-0000-0000-00000A600000}"/>
    <cellStyle name="Style 38 12" xfId="24581" xr:uid="{00000000-0005-0000-0000-00000B600000}"/>
    <cellStyle name="Style 38 13" xfId="24582" xr:uid="{00000000-0005-0000-0000-00000C600000}"/>
    <cellStyle name="Style 38 14" xfId="24583" xr:uid="{00000000-0005-0000-0000-00000D600000}"/>
    <cellStyle name="Style 38 15" xfId="24584" xr:uid="{00000000-0005-0000-0000-00000E600000}"/>
    <cellStyle name="Style 38 16" xfId="24585" xr:uid="{00000000-0005-0000-0000-00000F600000}"/>
    <cellStyle name="Style 38 17" xfId="24586" xr:uid="{00000000-0005-0000-0000-000010600000}"/>
    <cellStyle name="Style 38 18" xfId="24587" xr:uid="{00000000-0005-0000-0000-000011600000}"/>
    <cellStyle name="Style 38 2" xfId="24588" xr:uid="{00000000-0005-0000-0000-000012600000}"/>
    <cellStyle name="Style 38 3" xfId="24589" xr:uid="{00000000-0005-0000-0000-000013600000}"/>
    <cellStyle name="Style 38 4" xfId="24590" xr:uid="{00000000-0005-0000-0000-000014600000}"/>
    <cellStyle name="Style 38 5" xfId="24591" xr:uid="{00000000-0005-0000-0000-000015600000}"/>
    <cellStyle name="Style 38 6" xfId="24592" xr:uid="{00000000-0005-0000-0000-000016600000}"/>
    <cellStyle name="Style 38 7" xfId="24593" xr:uid="{00000000-0005-0000-0000-000017600000}"/>
    <cellStyle name="Style 38 8" xfId="24594" xr:uid="{00000000-0005-0000-0000-000018600000}"/>
    <cellStyle name="Style 38 9" xfId="24595" xr:uid="{00000000-0005-0000-0000-000019600000}"/>
    <cellStyle name="Style 39" xfId="24596" xr:uid="{00000000-0005-0000-0000-00001A600000}"/>
    <cellStyle name="Style 39 10" xfId="24597" xr:uid="{00000000-0005-0000-0000-00001B600000}"/>
    <cellStyle name="Style 39 11" xfId="24598" xr:uid="{00000000-0005-0000-0000-00001C600000}"/>
    <cellStyle name="Style 39 12" xfId="24599" xr:uid="{00000000-0005-0000-0000-00001D600000}"/>
    <cellStyle name="Style 39 13" xfId="24600" xr:uid="{00000000-0005-0000-0000-00001E600000}"/>
    <cellStyle name="Style 39 14" xfId="24601" xr:uid="{00000000-0005-0000-0000-00001F600000}"/>
    <cellStyle name="Style 39 15" xfId="24602" xr:uid="{00000000-0005-0000-0000-000020600000}"/>
    <cellStyle name="Style 39 16" xfId="24603" xr:uid="{00000000-0005-0000-0000-000021600000}"/>
    <cellStyle name="Style 39 17" xfId="24604" xr:uid="{00000000-0005-0000-0000-000022600000}"/>
    <cellStyle name="Style 39 18" xfId="24605" xr:uid="{00000000-0005-0000-0000-000023600000}"/>
    <cellStyle name="Style 39 2" xfId="24606" xr:uid="{00000000-0005-0000-0000-000024600000}"/>
    <cellStyle name="Style 39 3" xfId="24607" xr:uid="{00000000-0005-0000-0000-000025600000}"/>
    <cellStyle name="Style 39 4" xfId="24608" xr:uid="{00000000-0005-0000-0000-000026600000}"/>
    <cellStyle name="Style 39 5" xfId="24609" xr:uid="{00000000-0005-0000-0000-000027600000}"/>
    <cellStyle name="Style 39 6" xfId="24610" xr:uid="{00000000-0005-0000-0000-000028600000}"/>
    <cellStyle name="Style 39 7" xfId="24611" xr:uid="{00000000-0005-0000-0000-000029600000}"/>
    <cellStyle name="Style 39 8" xfId="24612" xr:uid="{00000000-0005-0000-0000-00002A600000}"/>
    <cellStyle name="Style 39 9" xfId="24613" xr:uid="{00000000-0005-0000-0000-00002B600000}"/>
    <cellStyle name="Style 4" xfId="24614" xr:uid="{00000000-0005-0000-0000-00002C600000}"/>
    <cellStyle name="Style 4 10" xfId="24615" xr:uid="{00000000-0005-0000-0000-00002D600000}"/>
    <cellStyle name="Style 4 11" xfId="24616" xr:uid="{00000000-0005-0000-0000-00002E600000}"/>
    <cellStyle name="Style 4 12" xfId="24617" xr:uid="{00000000-0005-0000-0000-00002F600000}"/>
    <cellStyle name="Style 4 13" xfId="24618" xr:uid="{00000000-0005-0000-0000-000030600000}"/>
    <cellStyle name="Style 4 14" xfId="24619" xr:uid="{00000000-0005-0000-0000-000031600000}"/>
    <cellStyle name="Style 4 15" xfId="24620" xr:uid="{00000000-0005-0000-0000-000032600000}"/>
    <cellStyle name="Style 4 16" xfId="24621" xr:uid="{00000000-0005-0000-0000-000033600000}"/>
    <cellStyle name="Style 4 17" xfId="24622" xr:uid="{00000000-0005-0000-0000-000034600000}"/>
    <cellStyle name="Style 4 18" xfId="24623" xr:uid="{00000000-0005-0000-0000-000035600000}"/>
    <cellStyle name="Style 4 19" xfId="24624" xr:uid="{00000000-0005-0000-0000-000036600000}"/>
    <cellStyle name="Style 4 2" xfId="24625" xr:uid="{00000000-0005-0000-0000-000037600000}"/>
    <cellStyle name="Style 4 20" xfId="24626" xr:uid="{00000000-0005-0000-0000-000038600000}"/>
    <cellStyle name="Style 4 21" xfId="24627" xr:uid="{00000000-0005-0000-0000-000039600000}"/>
    <cellStyle name="Style 4 3" xfId="24628" xr:uid="{00000000-0005-0000-0000-00003A600000}"/>
    <cellStyle name="Style 4 4" xfId="24629" xr:uid="{00000000-0005-0000-0000-00003B600000}"/>
    <cellStyle name="Style 4 5" xfId="24630" xr:uid="{00000000-0005-0000-0000-00003C600000}"/>
    <cellStyle name="Style 4 6" xfId="24631" xr:uid="{00000000-0005-0000-0000-00003D600000}"/>
    <cellStyle name="Style 4 7" xfId="24632" xr:uid="{00000000-0005-0000-0000-00003E600000}"/>
    <cellStyle name="Style 4 8" xfId="24633" xr:uid="{00000000-0005-0000-0000-00003F600000}"/>
    <cellStyle name="Style 4 9" xfId="24634" xr:uid="{00000000-0005-0000-0000-000040600000}"/>
    <cellStyle name="Style 4_BQL-ok" xfId="24635" xr:uid="{00000000-0005-0000-0000-000041600000}"/>
    <cellStyle name="Style 40" xfId="24636" xr:uid="{00000000-0005-0000-0000-000042600000}"/>
    <cellStyle name="Style 40 10" xfId="24637" xr:uid="{00000000-0005-0000-0000-000043600000}"/>
    <cellStyle name="Style 40 11" xfId="24638" xr:uid="{00000000-0005-0000-0000-000044600000}"/>
    <cellStyle name="Style 40 12" xfId="24639" xr:uid="{00000000-0005-0000-0000-000045600000}"/>
    <cellStyle name="Style 40 13" xfId="24640" xr:uid="{00000000-0005-0000-0000-000046600000}"/>
    <cellStyle name="Style 40 14" xfId="24641" xr:uid="{00000000-0005-0000-0000-000047600000}"/>
    <cellStyle name="Style 40 15" xfId="24642" xr:uid="{00000000-0005-0000-0000-000048600000}"/>
    <cellStyle name="Style 40 16" xfId="24643" xr:uid="{00000000-0005-0000-0000-000049600000}"/>
    <cellStyle name="Style 40 17" xfId="24644" xr:uid="{00000000-0005-0000-0000-00004A600000}"/>
    <cellStyle name="Style 40 18" xfId="24645" xr:uid="{00000000-0005-0000-0000-00004B600000}"/>
    <cellStyle name="Style 40 2" xfId="24646" xr:uid="{00000000-0005-0000-0000-00004C600000}"/>
    <cellStyle name="Style 40 3" xfId="24647" xr:uid="{00000000-0005-0000-0000-00004D600000}"/>
    <cellStyle name="Style 40 4" xfId="24648" xr:uid="{00000000-0005-0000-0000-00004E600000}"/>
    <cellStyle name="Style 40 5" xfId="24649" xr:uid="{00000000-0005-0000-0000-00004F600000}"/>
    <cellStyle name="Style 40 6" xfId="24650" xr:uid="{00000000-0005-0000-0000-000050600000}"/>
    <cellStyle name="Style 40 7" xfId="24651" xr:uid="{00000000-0005-0000-0000-000051600000}"/>
    <cellStyle name="Style 40 8" xfId="24652" xr:uid="{00000000-0005-0000-0000-000052600000}"/>
    <cellStyle name="Style 40 9" xfId="24653" xr:uid="{00000000-0005-0000-0000-000053600000}"/>
    <cellStyle name="Style 41" xfId="24654" xr:uid="{00000000-0005-0000-0000-000054600000}"/>
    <cellStyle name="Style 41 10" xfId="24655" xr:uid="{00000000-0005-0000-0000-000055600000}"/>
    <cellStyle name="Style 41 11" xfId="24656" xr:uid="{00000000-0005-0000-0000-000056600000}"/>
    <cellStyle name="Style 41 12" xfId="24657" xr:uid="{00000000-0005-0000-0000-000057600000}"/>
    <cellStyle name="Style 41 13" xfId="24658" xr:uid="{00000000-0005-0000-0000-000058600000}"/>
    <cellStyle name="Style 41 14" xfId="24659" xr:uid="{00000000-0005-0000-0000-000059600000}"/>
    <cellStyle name="Style 41 15" xfId="24660" xr:uid="{00000000-0005-0000-0000-00005A600000}"/>
    <cellStyle name="Style 41 16" xfId="24661" xr:uid="{00000000-0005-0000-0000-00005B600000}"/>
    <cellStyle name="Style 41 17" xfId="24662" xr:uid="{00000000-0005-0000-0000-00005C600000}"/>
    <cellStyle name="Style 41 18" xfId="24663" xr:uid="{00000000-0005-0000-0000-00005D600000}"/>
    <cellStyle name="Style 41 2" xfId="24664" xr:uid="{00000000-0005-0000-0000-00005E600000}"/>
    <cellStyle name="Style 41 3" xfId="24665" xr:uid="{00000000-0005-0000-0000-00005F600000}"/>
    <cellStyle name="Style 41 4" xfId="24666" xr:uid="{00000000-0005-0000-0000-000060600000}"/>
    <cellStyle name="Style 41 5" xfId="24667" xr:uid="{00000000-0005-0000-0000-000061600000}"/>
    <cellStyle name="Style 41 6" xfId="24668" xr:uid="{00000000-0005-0000-0000-000062600000}"/>
    <cellStyle name="Style 41 7" xfId="24669" xr:uid="{00000000-0005-0000-0000-000063600000}"/>
    <cellStyle name="Style 41 8" xfId="24670" xr:uid="{00000000-0005-0000-0000-000064600000}"/>
    <cellStyle name="Style 41 9" xfId="24671" xr:uid="{00000000-0005-0000-0000-000065600000}"/>
    <cellStyle name="Style 42" xfId="24672" xr:uid="{00000000-0005-0000-0000-000066600000}"/>
    <cellStyle name="Style 42 10" xfId="24673" xr:uid="{00000000-0005-0000-0000-000067600000}"/>
    <cellStyle name="Style 42 11" xfId="24674" xr:uid="{00000000-0005-0000-0000-000068600000}"/>
    <cellStyle name="Style 42 12" xfId="24675" xr:uid="{00000000-0005-0000-0000-000069600000}"/>
    <cellStyle name="Style 42 13" xfId="24676" xr:uid="{00000000-0005-0000-0000-00006A600000}"/>
    <cellStyle name="Style 42 14" xfId="24677" xr:uid="{00000000-0005-0000-0000-00006B600000}"/>
    <cellStyle name="Style 42 15" xfId="24678" xr:uid="{00000000-0005-0000-0000-00006C600000}"/>
    <cellStyle name="Style 42 16" xfId="24679" xr:uid="{00000000-0005-0000-0000-00006D600000}"/>
    <cellStyle name="Style 42 17" xfId="24680" xr:uid="{00000000-0005-0000-0000-00006E600000}"/>
    <cellStyle name="Style 42 18" xfId="24681" xr:uid="{00000000-0005-0000-0000-00006F600000}"/>
    <cellStyle name="Style 42 2" xfId="24682" xr:uid="{00000000-0005-0000-0000-000070600000}"/>
    <cellStyle name="Style 42 3" xfId="24683" xr:uid="{00000000-0005-0000-0000-000071600000}"/>
    <cellStyle name="Style 42 4" xfId="24684" xr:uid="{00000000-0005-0000-0000-000072600000}"/>
    <cellStyle name="Style 42 5" xfId="24685" xr:uid="{00000000-0005-0000-0000-000073600000}"/>
    <cellStyle name="Style 42 6" xfId="24686" xr:uid="{00000000-0005-0000-0000-000074600000}"/>
    <cellStyle name="Style 42 7" xfId="24687" xr:uid="{00000000-0005-0000-0000-000075600000}"/>
    <cellStyle name="Style 42 8" xfId="24688" xr:uid="{00000000-0005-0000-0000-000076600000}"/>
    <cellStyle name="Style 42 9" xfId="24689" xr:uid="{00000000-0005-0000-0000-000077600000}"/>
    <cellStyle name="Style 43" xfId="24690" xr:uid="{00000000-0005-0000-0000-000078600000}"/>
    <cellStyle name="Style 43 10" xfId="24691" xr:uid="{00000000-0005-0000-0000-000079600000}"/>
    <cellStyle name="Style 43 11" xfId="24692" xr:uid="{00000000-0005-0000-0000-00007A600000}"/>
    <cellStyle name="Style 43 12" xfId="24693" xr:uid="{00000000-0005-0000-0000-00007B600000}"/>
    <cellStyle name="Style 43 13" xfId="24694" xr:uid="{00000000-0005-0000-0000-00007C600000}"/>
    <cellStyle name="Style 43 14" xfId="24695" xr:uid="{00000000-0005-0000-0000-00007D600000}"/>
    <cellStyle name="Style 43 15" xfId="24696" xr:uid="{00000000-0005-0000-0000-00007E600000}"/>
    <cellStyle name="Style 43 16" xfId="24697" xr:uid="{00000000-0005-0000-0000-00007F600000}"/>
    <cellStyle name="Style 43 17" xfId="24698" xr:uid="{00000000-0005-0000-0000-000080600000}"/>
    <cellStyle name="Style 43 18" xfId="24699" xr:uid="{00000000-0005-0000-0000-000081600000}"/>
    <cellStyle name="Style 43 2" xfId="24700" xr:uid="{00000000-0005-0000-0000-000082600000}"/>
    <cellStyle name="Style 43 3" xfId="24701" xr:uid="{00000000-0005-0000-0000-000083600000}"/>
    <cellStyle name="Style 43 4" xfId="24702" xr:uid="{00000000-0005-0000-0000-000084600000}"/>
    <cellStyle name="Style 43 5" xfId="24703" xr:uid="{00000000-0005-0000-0000-000085600000}"/>
    <cellStyle name="Style 43 6" xfId="24704" xr:uid="{00000000-0005-0000-0000-000086600000}"/>
    <cellStyle name="Style 43 7" xfId="24705" xr:uid="{00000000-0005-0000-0000-000087600000}"/>
    <cellStyle name="Style 43 8" xfId="24706" xr:uid="{00000000-0005-0000-0000-000088600000}"/>
    <cellStyle name="Style 43 9" xfId="24707" xr:uid="{00000000-0005-0000-0000-000089600000}"/>
    <cellStyle name="Style 44" xfId="24708" xr:uid="{00000000-0005-0000-0000-00008A600000}"/>
    <cellStyle name="Style 44 10" xfId="24709" xr:uid="{00000000-0005-0000-0000-00008B600000}"/>
    <cellStyle name="Style 44 11" xfId="24710" xr:uid="{00000000-0005-0000-0000-00008C600000}"/>
    <cellStyle name="Style 44 12" xfId="24711" xr:uid="{00000000-0005-0000-0000-00008D600000}"/>
    <cellStyle name="Style 44 13" xfId="24712" xr:uid="{00000000-0005-0000-0000-00008E600000}"/>
    <cellStyle name="Style 44 14" xfId="24713" xr:uid="{00000000-0005-0000-0000-00008F600000}"/>
    <cellStyle name="Style 44 15" xfId="24714" xr:uid="{00000000-0005-0000-0000-000090600000}"/>
    <cellStyle name="Style 44 16" xfId="24715" xr:uid="{00000000-0005-0000-0000-000091600000}"/>
    <cellStyle name="Style 44 17" xfId="24716" xr:uid="{00000000-0005-0000-0000-000092600000}"/>
    <cellStyle name="Style 44 18" xfId="24717" xr:uid="{00000000-0005-0000-0000-000093600000}"/>
    <cellStyle name="Style 44 2" xfId="24718" xr:uid="{00000000-0005-0000-0000-000094600000}"/>
    <cellStyle name="Style 44 3" xfId="24719" xr:uid="{00000000-0005-0000-0000-000095600000}"/>
    <cellStyle name="Style 44 4" xfId="24720" xr:uid="{00000000-0005-0000-0000-000096600000}"/>
    <cellStyle name="Style 44 5" xfId="24721" xr:uid="{00000000-0005-0000-0000-000097600000}"/>
    <cellStyle name="Style 44 6" xfId="24722" xr:uid="{00000000-0005-0000-0000-000098600000}"/>
    <cellStyle name="Style 44 7" xfId="24723" xr:uid="{00000000-0005-0000-0000-000099600000}"/>
    <cellStyle name="Style 44 8" xfId="24724" xr:uid="{00000000-0005-0000-0000-00009A600000}"/>
    <cellStyle name="Style 44 9" xfId="24725" xr:uid="{00000000-0005-0000-0000-00009B600000}"/>
    <cellStyle name="Style 45" xfId="24726" xr:uid="{00000000-0005-0000-0000-00009C600000}"/>
    <cellStyle name="Style 45 10" xfId="24727" xr:uid="{00000000-0005-0000-0000-00009D600000}"/>
    <cellStyle name="Style 45 11" xfId="24728" xr:uid="{00000000-0005-0000-0000-00009E600000}"/>
    <cellStyle name="Style 45 12" xfId="24729" xr:uid="{00000000-0005-0000-0000-00009F600000}"/>
    <cellStyle name="Style 45 13" xfId="24730" xr:uid="{00000000-0005-0000-0000-0000A0600000}"/>
    <cellStyle name="Style 45 14" xfId="24731" xr:uid="{00000000-0005-0000-0000-0000A1600000}"/>
    <cellStyle name="Style 45 15" xfId="24732" xr:uid="{00000000-0005-0000-0000-0000A2600000}"/>
    <cellStyle name="Style 45 16" xfId="24733" xr:uid="{00000000-0005-0000-0000-0000A3600000}"/>
    <cellStyle name="Style 45 17" xfId="24734" xr:uid="{00000000-0005-0000-0000-0000A4600000}"/>
    <cellStyle name="Style 45 18" xfId="24735" xr:uid="{00000000-0005-0000-0000-0000A5600000}"/>
    <cellStyle name="Style 45 2" xfId="24736" xr:uid="{00000000-0005-0000-0000-0000A6600000}"/>
    <cellStyle name="Style 45 3" xfId="24737" xr:uid="{00000000-0005-0000-0000-0000A7600000}"/>
    <cellStyle name="Style 45 4" xfId="24738" xr:uid="{00000000-0005-0000-0000-0000A8600000}"/>
    <cellStyle name="Style 45 5" xfId="24739" xr:uid="{00000000-0005-0000-0000-0000A9600000}"/>
    <cellStyle name="Style 45 6" xfId="24740" xr:uid="{00000000-0005-0000-0000-0000AA600000}"/>
    <cellStyle name="Style 45 7" xfId="24741" xr:uid="{00000000-0005-0000-0000-0000AB600000}"/>
    <cellStyle name="Style 45 8" xfId="24742" xr:uid="{00000000-0005-0000-0000-0000AC600000}"/>
    <cellStyle name="Style 45 9" xfId="24743" xr:uid="{00000000-0005-0000-0000-0000AD600000}"/>
    <cellStyle name="Style 46" xfId="24744" xr:uid="{00000000-0005-0000-0000-0000AE600000}"/>
    <cellStyle name="Style 46 10" xfId="24745" xr:uid="{00000000-0005-0000-0000-0000AF600000}"/>
    <cellStyle name="Style 46 11" xfId="24746" xr:uid="{00000000-0005-0000-0000-0000B0600000}"/>
    <cellStyle name="Style 46 12" xfId="24747" xr:uid="{00000000-0005-0000-0000-0000B1600000}"/>
    <cellStyle name="Style 46 13" xfId="24748" xr:uid="{00000000-0005-0000-0000-0000B2600000}"/>
    <cellStyle name="Style 46 14" xfId="24749" xr:uid="{00000000-0005-0000-0000-0000B3600000}"/>
    <cellStyle name="Style 46 15" xfId="24750" xr:uid="{00000000-0005-0000-0000-0000B4600000}"/>
    <cellStyle name="Style 46 16" xfId="24751" xr:uid="{00000000-0005-0000-0000-0000B5600000}"/>
    <cellStyle name="Style 46 17" xfId="24752" xr:uid="{00000000-0005-0000-0000-0000B6600000}"/>
    <cellStyle name="Style 46 18" xfId="24753" xr:uid="{00000000-0005-0000-0000-0000B7600000}"/>
    <cellStyle name="Style 46 2" xfId="24754" xr:uid="{00000000-0005-0000-0000-0000B8600000}"/>
    <cellStyle name="Style 46 3" xfId="24755" xr:uid="{00000000-0005-0000-0000-0000B9600000}"/>
    <cellStyle name="Style 46 4" xfId="24756" xr:uid="{00000000-0005-0000-0000-0000BA600000}"/>
    <cellStyle name="Style 46 5" xfId="24757" xr:uid="{00000000-0005-0000-0000-0000BB600000}"/>
    <cellStyle name="Style 46 6" xfId="24758" xr:uid="{00000000-0005-0000-0000-0000BC600000}"/>
    <cellStyle name="Style 46 7" xfId="24759" xr:uid="{00000000-0005-0000-0000-0000BD600000}"/>
    <cellStyle name="Style 46 8" xfId="24760" xr:uid="{00000000-0005-0000-0000-0000BE600000}"/>
    <cellStyle name="Style 46 9" xfId="24761" xr:uid="{00000000-0005-0000-0000-0000BF600000}"/>
    <cellStyle name="Style 47" xfId="24762" xr:uid="{00000000-0005-0000-0000-0000C0600000}"/>
    <cellStyle name="Style 47 10" xfId="24763" xr:uid="{00000000-0005-0000-0000-0000C1600000}"/>
    <cellStyle name="Style 47 11" xfId="24764" xr:uid="{00000000-0005-0000-0000-0000C2600000}"/>
    <cellStyle name="Style 47 12" xfId="24765" xr:uid="{00000000-0005-0000-0000-0000C3600000}"/>
    <cellStyle name="Style 47 13" xfId="24766" xr:uid="{00000000-0005-0000-0000-0000C4600000}"/>
    <cellStyle name="Style 47 14" xfId="24767" xr:uid="{00000000-0005-0000-0000-0000C5600000}"/>
    <cellStyle name="Style 47 15" xfId="24768" xr:uid="{00000000-0005-0000-0000-0000C6600000}"/>
    <cellStyle name="Style 47 16" xfId="24769" xr:uid="{00000000-0005-0000-0000-0000C7600000}"/>
    <cellStyle name="Style 47 17" xfId="24770" xr:uid="{00000000-0005-0000-0000-0000C8600000}"/>
    <cellStyle name="Style 47 18" xfId="24771" xr:uid="{00000000-0005-0000-0000-0000C9600000}"/>
    <cellStyle name="Style 47 2" xfId="24772" xr:uid="{00000000-0005-0000-0000-0000CA600000}"/>
    <cellStyle name="Style 47 3" xfId="24773" xr:uid="{00000000-0005-0000-0000-0000CB600000}"/>
    <cellStyle name="Style 47 4" xfId="24774" xr:uid="{00000000-0005-0000-0000-0000CC600000}"/>
    <cellStyle name="Style 47 5" xfId="24775" xr:uid="{00000000-0005-0000-0000-0000CD600000}"/>
    <cellStyle name="Style 47 6" xfId="24776" xr:uid="{00000000-0005-0000-0000-0000CE600000}"/>
    <cellStyle name="Style 47 7" xfId="24777" xr:uid="{00000000-0005-0000-0000-0000CF600000}"/>
    <cellStyle name="Style 47 8" xfId="24778" xr:uid="{00000000-0005-0000-0000-0000D0600000}"/>
    <cellStyle name="Style 47 9" xfId="24779" xr:uid="{00000000-0005-0000-0000-0000D1600000}"/>
    <cellStyle name="Style 48" xfId="24780" xr:uid="{00000000-0005-0000-0000-0000D2600000}"/>
    <cellStyle name="Style 48 10" xfId="24781" xr:uid="{00000000-0005-0000-0000-0000D3600000}"/>
    <cellStyle name="Style 48 11" xfId="24782" xr:uid="{00000000-0005-0000-0000-0000D4600000}"/>
    <cellStyle name="Style 48 12" xfId="24783" xr:uid="{00000000-0005-0000-0000-0000D5600000}"/>
    <cellStyle name="Style 48 13" xfId="24784" xr:uid="{00000000-0005-0000-0000-0000D6600000}"/>
    <cellStyle name="Style 48 14" xfId="24785" xr:uid="{00000000-0005-0000-0000-0000D7600000}"/>
    <cellStyle name="Style 48 15" xfId="24786" xr:uid="{00000000-0005-0000-0000-0000D8600000}"/>
    <cellStyle name="Style 48 16" xfId="24787" xr:uid="{00000000-0005-0000-0000-0000D9600000}"/>
    <cellStyle name="Style 48 17" xfId="24788" xr:uid="{00000000-0005-0000-0000-0000DA600000}"/>
    <cellStyle name="Style 48 18" xfId="24789" xr:uid="{00000000-0005-0000-0000-0000DB600000}"/>
    <cellStyle name="Style 48 2" xfId="24790" xr:uid="{00000000-0005-0000-0000-0000DC600000}"/>
    <cellStyle name="Style 48 3" xfId="24791" xr:uid="{00000000-0005-0000-0000-0000DD600000}"/>
    <cellStyle name="Style 48 4" xfId="24792" xr:uid="{00000000-0005-0000-0000-0000DE600000}"/>
    <cellStyle name="Style 48 5" xfId="24793" xr:uid="{00000000-0005-0000-0000-0000DF600000}"/>
    <cellStyle name="Style 48 6" xfId="24794" xr:uid="{00000000-0005-0000-0000-0000E0600000}"/>
    <cellStyle name="Style 48 7" xfId="24795" xr:uid="{00000000-0005-0000-0000-0000E1600000}"/>
    <cellStyle name="Style 48 8" xfId="24796" xr:uid="{00000000-0005-0000-0000-0000E2600000}"/>
    <cellStyle name="Style 48 9" xfId="24797" xr:uid="{00000000-0005-0000-0000-0000E3600000}"/>
    <cellStyle name="Style 49" xfId="24798" xr:uid="{00000000-0005-0000-0000-0000E4600000}"/>
    <cellStyle name="Style 49 10" xfId="24799" xr:uid="{00000000-0005-0000-0000-0000E5600000}"/>
    <cellStyle name="Style 49 11" xfId="24800" xr:uid="{00000000-0005-0000-0000-0000E6600000}"/>
    <cellStyle name="Style 49 12" xfId="24801" xr:uid="{00000000-0005-0000-0000-0000E7600000}"/>
    <cellStyle name="Style 49 13" xfId="24802" xr:uid="{00000000-0005-0000-0000-0000E8600000}"/>
    <cellStyle name="Style 49 14" xfId="24803" xr:uid="{00000000-0005-0000-0000-0000E9600000}"/>
    <cellStyle name="Style 49 15" xfId="24804" xr:uid="{00000000-0005-0000-0000-0000EA600000}"/>
    <cellStyle name="Style 49 16" xfId="24805" xr:uid="{00000000-0005-0000-0000-0000EB600000}"/>
    <cellStyle name="Style 49 17" xfId="24806" xr:uid="{00000000-0005-0000-0000-0000EC600000}"/>
    <cellStyle name="Style 49 18" xfId="24807" xr:uid="{00000000-0005-0000-0000-0000ED600000}"/>
    <cellStyle name="Style 49 2" xfId="24808" xr:uid="{00000000-0005-0000-0000-0000EE600000}"/>
    <cellStyle name="Style 49 3" xfId="24809" xr:uid="{00000000-0005-0000-0000-0000EF600000}"/>
    <cellStyle name="Style 49 4" xfId="24810" xr:uid="{00000000-0005-0000-0000-0000F0600000}"/>
    <cellStyle name="Style 49 5" xfId="24811" xr:uid="{00000000-0005-0000-0000-0000F1600000}"/>
    <cellStyle name="Style 49 6" xfId="24812" xr:uid="{00000000-0005-0000-0000-0000F2600000}"/>
    <cellStyle name="Style 49 7" xfId="24813" xr:uid="{00000000-0005-0000-0000-0000F3600000}"/>
    <cellStyle name="Style 49 8" xfId="24814" xr:uid="{00000000-0005-0000-0000-0000F4600000}"/>
    <cellStyle name="Style 49 9" xfId="24815" xr:uid="{00000000-0005-0000-0000-0000F5600000}"/>
    <cellStyle name="Style 5" xfId="24816" xr:uid="{00000000-0005-0000-0000-0000F6600000}"/>
    <cellStyle name="Style 5 10" xfId="24817" xr:uid="{00000000-0005-0000-0000-0000F7600000}"/>
    <cellStyle name="Style 5 11" xfId="24818" xr:uid="{00000000-0005-0000-0000-0000F8600000}"/>
    <cellStyle name="Style 5 12" xfId="24819" xr:uid="{00000000-0005-0000-0000-0000F9600000}"/>
    <cellStyle name="Style 5 13" xfId="24820" xr:uid="{00000000-0005-0000-0000-0000FA600000}"/>
    <cellStyle name="Style 5 14" xfId="24821" xr:uid="{00000000-0005-0000-0000-0000FB600000}"/>
    <cellStyle name="Style 5 15" xfId="24822" xr:uid="{00000000-0005-0000-0000-0000FC600000}"/>
    <cellStyle name="Style 5 16" xfId="24823" xr:uid="{00000000-0005-0000-0000-0000FD600000}"/>
    <cellStyle name="Style 5 17" xfId="24824" xr:uid="{00000000-0005-0000-0000-0000FE600000}"/>
    <cellStyle name="Style 5 18" xfId="24825" xr:uid="{00000000-0005-0000-0000-0000FF600000}"/>
    <cellStyle name="Style 5 19" xfId="24826" xr:uid="{00000000-0005-0000-0000-000000610000}"/>
    <cellStyle name="Style 5 2" xfId="24827" xr:uid="{00000000-0005-0000-0000-000001610000}"/>
    <cellStyle name="Style 5 20" xfId="24828" xr:uid="{00000000-0005-0000-0000-000002610000}"/>
    <cellStyle name="Style 5 21" xfId="24829" xr:uid="{00000000-0005-0000-0000-000003610000}"/>
    <cellStyle name="Style 5 3" xfId="24830" xr:uid="{00000000-0005-0000-0000-000004610000}"/>
    <cellStyle name="Style 5 4" xfId="24831" xr:uid="{00000000-0005-0000-0000-000005610000}"/>
    <cellStyle name="Style 5 5" xfId="24832" xr:uid="{00000000-0005-0000-0000-000006610000}"/>
    <cellStyle name="Style 5 6" xfId="24833" xr:uid="{00000000-0005-0000-0000-000007610000}"/>
    <cellStyle name="Style 5 7" xfId="24834" xr:uid="{00000000-0005-0000-0000-000008610000}"/>
    <cellStyle name="Style 5 8" xfId="24835" xr:uid="{00000000-0005-0000-0000-000009610000}"/>
    <cellStyle name="Style 5 9" xfId="24836" xr:uid="{00000000-0005-0000-0000-00000A610000}"/>
    <cellStyle name="Style 5_BQL-ok" xfId="24837" xr:uid="{00000000-0005-0000-0000-00000B610000}"/>
    <cellStyle name="Style 50" xfId="24838" xr:uid="{00000000-0005-0000-0000-00000C610000}"/>
    <cellStyle name="Style 50 10" xfId="24839" xr:uid="{00000000-0005-0000-0000-00000D610000}"/>
    <cellStyle name="Style 50 11" xfId="24840" xr:uid="{00000000-0005-0000-0000-00000E610000}"/>
    <cellStyle name="Style 50 12" xfId="24841" xr:uid="{00000000-0005-0000-0000-00000F610000}"/>
    <cellStyle name="Style 50 13" xfId="24842" xr:uid="{00000000-0005-0000-0000-000010610000}"/>
    <cellStyle name="Style 50 14" xfId="24843" xr:uid="{00000000-0005-0000-0000-000011610000}"/>
    <cellStyle name="Style 50 15" xfId="24844" xr:uid="{00000000-0005-0000-0000-000012610000}"/>
    <cellStyle name="Style 50 16" xfId="24845" xr:uid="{00000000-0005-0000-0000-000013610000}"/>
    <cellStyle name="Style 50 17" xfId="24846" xr:uid="{00000000-0005-0000-0000-000014610000}"/>
    <cellStyle name="Style 50 18" xfId="24847" xr:uid="{00000000-0005-0000-0000-000015610000}"/>
    <cellStyle name="Style 50 2" xfId="24848" xr:uid="{00000000-0005-0000-0000-000016610000}"/>
    <cellStyle name="Style 50 3" xfId="24849" xr:uid="{00000000-0005-0000-0000-000017610000}"/>
    <cellStyle name="Style 50 4" xfId="24850" xr:uid="{00000000-0005-0000-0000-000018610000}"/>
    <cellStyle name="Style 50 5" xfId="24851" xr:uid="{00000000-0005-0000-0000-000019610000}"/>
    <cellStyle name="Style 50 6" xfId="24852" xr:uid="{00000000-0005-0000-0000-00001A610000}"/>
    <cellStyle name="Style 50 7" xfId="24853" xr:uid="{00000000-0005-0000-0000-00001B610000}"/>
    <cellStyle name="Style 50 8" xfId="24854" xr:uid="{00000000-0005-0000-0000-00001C610000}"/>
    <cellStyle name="Style 50 9" xfId="24855" xr:uid="{00000000-0005-0000-0000-00001D610000}"/>
    <cellStyle name="Style 51" xfId="24856" xr:uid="{00000000-0005-0000-0000-00001E610000}"/>
    <cellStyle name="Style 51 10" xfId="24857" xr:uid="{00000000-0005-0000-0000-00001F610000}"/>
    <cellStyle name="Style 51 11" xfId="24858" xr:uid="{00000000-0005-0000-0000-000020610000}"/>
    <cellStyle name="Style 51 12" xfId="24859" xr:uid="{00000000-0005-0000-0000-000021610000}"/>
    <cellStyle name="Style 51 13" xfId="24860" xr:uid="{00000000-0005-0000-0000-000022610000}"/>
    <cellStyle name="Style 51 14" xfId="24861" xr:uid="{00000000-0005-0000-0000-000023610000}"/>
    <cellStyle name="Style 51 15" xfId="24862" xr:uid="{00000000-0005-0000-0000-000024610000}"/>
    <cellStyle name="Style 51 16" xfId="24863" xr:uid="{00000000-0005-0000-0000-000025610000}"/>
    <cellStyle name="Style 51 17" xfId="24864" xr:uid="{00000000-0005-0000-0000-000026610000}"/>
    <cellStyle name="Style 51 18" xfId="24865" xr:uid="{00000000-0005-0000-0000-000027610000}"/>
    <cellStyle name="Style 51 2" xfId="24866" xr:uid="{00000000-0005-0000-0000-000028610000}"/>
    <cellStyle name="Style 51 3" xfId="24867" xr:uid="{00000000-0005-0000-0000-000029610000}"/>
    <cellStyle name="Style 51 4" xfId="24868" xr:uid="{00000000-0005-0000-0000-00002A610000}"/>
    <cellStyle name="Style 51 5" xfId="24869" xr:uid="{00000000-0005-0000-0000-00002B610000}"/>
    <cellStyle name="Style 51 6" xfId="24870" xr:uid="{00000000-0005-0000-0000-00002C610000}"/>
    <cellStyle name="Style 51 7" xfId="24871" xr:uid="{00000000-0005-0000-0000-00002D610000}"/>
    <cellStyle name="Style 51 8" xfId="24872" xr:uid="{00000000-0005-0000-0000-00002E610000}"/>
    <cellStyle name="Style 51 9" xfId="24873" xr:uid="{00000000-0005-0000-0000-00002F610000}"/>
    <cellStyle name="Style 52" xfId="24874" xr:uid="{00000000-0005-0000-0000-000030610000}"/>
    <cellStyle name="Style 52 10" xfId="24875" xr:uid="{00000000-0005-0000-0000-000031610000}"/>
    <cellStyle name="Style 52 11" xfId="24876" xr:uid="{00000000-0005-0000-0000-000032610000}"/>
    <cellStyle name="Style 52 12" xfId="24877" xr:uid="{00000000-0005-0000-0000-000033610000}"/>
    <cellStyle name="Style 52 13" xfId="24878" xr:uid="{00000000-0005-0000-0000-000034610000}"/>
    <cellStyle name="Style 52 14" xfId="24879" xr:uid="{00000000-0005-0000-0000-000035610000}"/>
    <cellStyle name="Style 52 15" xfId="24880" xr:uid="{00000000-0005-0000-0000-000036610000}"/>
    <cellStyle name="Style 52 16" xfId="24881" xr:uid="{00000000-0005-0000-0000-000037610000}"/>
    <cellStyle name="Style 52 17" xfId="24882" xr:uid="{00000000-0005-0000-0000-000038610000}"/>
    <cellStyle name="Style 52 18" xfId="24883" xr:uid="{00000000-0005-0000-0000-000039610000}"/>
    <cellStyle name="Style 52 2" xfId="24884" xr:uid="{00000000-0005-0000-0000-00003A610000}"/>
    <cellStyle name="Style 52 3" xfId="24885" xr:uid="{00000000-0005-0000-0000-00003B610000}"/>
    <cellStyle name="Style 52 4" xfId="24886" xr:uid="{00000000-0005-0000-0000-00003C610000}"/>
    <cellStyle name="Style 52 5" xfId="24887" xr:uid="{00000000-0005-0000-0000-00003D610000}"/>
    <cellStyle name="Style 52 6" xfId="24888" xr:uid="{00000000-0005-0000-0000-00003E610000}"/>
    <cellStyle name="Style 52 7" xfId="24889" xr:uid="{00000000-0005-0000-0000-00003F610000}"/>
    <cellStyle name="Style 52 8" xfId="24890" xr:uid="{00000000-0005-0000-0000-000040610000}"/>
    <cellStyle name="Style 52 9" xfId="24891" xr:uid="{00000000-0005-0000-0000-000041610000}"/>
    <cellStyle name="Style 53" xfId="24892" xr:uid="{00000000-0005-0000-0000-000042610000}"/>
    <cellStyle name="Style 53 10" xfId="24893" xr:uid="{00000000-0005-0000-0000-000043610000}"/>
    <cellStyle name="Style 53 11" xfId="24894" xr:uid="{00000000-0005-0000-0000-000044610000}"/>
    <cellStyle name="Style 53 12" xfId="24895" xr:uid="{00000000-0005-0000-0000-000045610000}"/>
    <cellStyle name="Style 53 13" xfId="24896" xr:uid="{00000000-0005-0000-0000-000046610000}"/>
    <cellStyle name="Style 53 14" xfId="24897" xr:uid="{00000000-0005-0000-0000-000047610000}"/>
    <cellStyle name="Style 53 15" xfId="24898" xr:uid="{00000000-0005-0000-0000-000048610000}"/>
    <cellStyle name="Style 53 16" xfId="24899" xr:uid="{00000000-0005-0000-0000-000049610000}"/>
    <cellStyle name="Style 53 17" xfId="24900" xr:uid="{00000000-0005-0000-0000-00004A610000}"/>
    <cellStyle name="Style 53 18" xfId="24901" xr:uid="{00000000-0005-0000-0000-00004B610000}"/>
    <cellStyle name="Style 53 2" xfId="24902" xr:uid="{00000000-0005-0000-0000-00004C610000}"/>
    <cellStyle name="Style 53 3" xfId="24903" xr:uid="{00000000-0005-0000-0000-00004D610000}"/>
    <cellStyle name="Style 53 4" xfId="24904" xr:uid="{00000000-0005-0000-0000-00004E610000}"/>
    <cellStyle name="Style 53 5" xfId="24905" xr:uid="{00000000-0005-0000-0000-00004F610000}"/>
    <cellStyle name="Style 53 6" xfId="24906" xr:uid="{00000000-0005-0000-0000-000050610000}"/>
    <cellStyle name="Style 53 7" xfId="24907" xr:uid="{00000000-0005-0000-0000-000051610000}"/>
    <cellStyle name="Style 53 8" xfId="24908" xr:uid="{00000000-0005-0000-0000-000052610000}"/>
    <cellStyle name="Style 53 9" xfId="24909" xr:uid="{00000000-0005-0000-0000-000053610000}"/>
    <cellStyle name="Style 54" xfId="24910" xr:uid="{00000000-0005-0000-0000-000054610000}"/>
    <cellStyle name="Style 54 10" xfId="24911" xr:uid="{00000000-0005-0000-0000-000055610000}"/>
    <cellStyle name="Style 54 11" xfId="24912" xr:uid="{00000000-0005-0000-0000-000056610000}"/>
    <cellStyle name="Style 54 12" xfId="24913" xr:uid="{00000000-0005-0000-0000-000057610000}"/>
    <cellStyle name="Style 54 13" xfId="24914" xr:uid="{00000000-0005-0000-0000-000058610000}"/>
    <cellStyle name="Style 54 14" xfId="24915" xr:uid="{00000000-0005-0000-0000-000059610000}"/>
    <cellStyle name="Style 54 15" xfId="24916" xr:uid="{00000000-0005-0000-0000-00005A610000}"/>
    <cellStyle name="Style 54 16" xfId="24917" xr:uid="{00000000-0005-0000-0000-00005B610000}"/>
    <cellStyle name="Style 54 17" xfId="24918" xr:uid="{00000000-0005-0000-0000-00005C610000}"/>
    <cellStyle name="Style 54 18" xfId="24919" xr:uid="{00000000-0005-0000-0000-00005D610000}"/>
    <cellStyle name="Style 54 2" xfId="24920" xr:uid="{00000000-0005-0000-0000-00005E610000}"/>
    <cellStyle name="Style 54 3" xfId="24921" xr:uid="{00000000-0005-0000-0000-00005F610000}"/>
    <cellStyle name="Style 54 4" xfId="24922" xr:uid="{00000000-0005-0000-0000-000060610000}"/>
    <cellStyle name="Style 54 5" xfId="24923" xr:uid="{00000000-0005-0000-0000-000061610000}"/>
    <cellStyle name="Style 54 6" xfId="24924" xr:uid="{00000000-0005-0000-0000-000062610000}"/>
    <cellStyle name="Style 54 7" xfId="24925" xr:uid="{00000000-0005-0000-0000-000063610000}"/>
    <cellStyle name="Style 54 8" xfId="24926" xr:uid="{00000000-0005-0000-0000-000064610000}"/>
    <cellStyle name="Style 54 9" xfId="24927" xr:uid="{00000000-0005-0000-0000-000065610000}"/>
    <cellStyle name="Style 55" xfId="24928" xr:uid="{00000000-0005-0000-0000-000066610000}"/>
    <cellStyle name="Style 55 10" xfId="24929" xr:uid="{00000000-0005-0000-0000-000067610000}"/>
    <cellStyle name="Style 55 11" xfId="24930" xr:uid="{00000000-0005-0000-0000-000068610000}"/>
    <cellStyle name="Style 55 12" xfId="24931" xr:uid="{00000000-0005-0000-0000-000069610000}"/>
    <cellStyle name="Style 55 13" xfId="24932" xr:uid="{00000000-0005-0000-0000-00006A610000}"/>
    <cellStyle name="Style 55 14" xfId="24933" xr:uid="{00000000-0005-0000-0000-00006B610000}"/>
    <cellStyle name="Style 55 15" xfId="24934" xr:uid="{00000000-0005-0000-0000-00006C610000}"/>
    <cellStyle name="Style 55 16" xfId="24935" xr:uid="{00000000-0005-0000-0000-00006D610000}"/>
    <cellStyle name="Style 55 17" xfId="24936" xr:uid="{00000000-0005-0000-0000-00006E610000}"/>
    <cellStyle name="Style 55 18" xfId="24937" xr:uid="{00000000-0005-0000-0000-00006F610000}"/>
    <cellStyle name="Style 55 2" xfId="24938" xr:uid="{00000000-0005-0000-0000-000070610000}"/>
    <cellStyle name="Style 55 3" xfId="24939" xr:uid="{00000000-0005-0000-0000-000071610000}"/>
    <cellStyle name="Style 55 4" xfId="24940" xr:uid="{00000000-0005-0000-0000-000072610000}"/>
    <cellStyle name="Style 55 5" xfId="24941" xr:uid="{00000000-0005-0000-0000-000073610000}"/>
    <cellStyle name="Style 55 6" xfId="24942" xr:uid="{00000000-0005-0000-0000-000074610000}"/>
    <cellStyle name="Style 55 7" xfId="24943" xr:uid="{00000000-0005-0000-0000-000075610000}"/>
    <cellStyle name="Style 55 8" xfId="24944" xr:uid="{00000000-0005-0000-0000-000076610000}"/>
    <cellStyle name="Style 55 9" xfId="24945" xr:uid="{00000000-0005-0000-0000-000077610000}"/>
    <cellStyle name="Style 56" xfId="24946" xr:uid="{00000000-0005-0000-0000-000078610000}"/>
    <cellStyle name="Style 56 10" xfId="24947" xr:uid="{00000000-0005-0000-0000-000079610000}"/>
    <cellStyle name="Style 56 11" xfId="24948" xr:uid="{00000000-0005-0000-0000-00007A610000}"/>
    <cellStyle name="Style 56 12" xfId="24949" xr:uid="{00000000-0005-0000-0000-00007B610000}"/>
    <cellStyle name="Style 56 13" xfId="24950" xr:uid="{00000000-0005-0000-0000-00007C610000}"/>
    <cellStyle name="Style 56 14" xfId="24951" xr:uid="{00000000-0005-0000-0000-00007D610000}"/>
    <cellStyle name="Style 56 15" xfId="24952" xr:uid="{00000000-0005-0000-0000-00007E610000}"/>
    <cellStyle name="Style 56 16" xfId="24953" xr:uid="{00000000-0005-0000-0000-00007F610000}"/>
    <cellStyle name="Style 56 17" xfId="24954" xr:uid="{00000000-0005-0000-0000-000080610000}"/>
    <cellStyle name="Style 56 18" xfId="24955" xr:uid="{00000000-0005-0000-0000-000081610000}"/>
    <cellStyle name="Style 56 2" xfId="24956" xr:uid="{00000000-0005-0000-0000-000082610000}"/>
    <cellStyle name="Style 56 3" xfId="24957" xr:uid="{00000000-0005-0000-0000-000083610000}"/>
    <cellStyle name="Style 56 4" xfId="24958" xr:uid="{00000000-0005-0000-0000-000084610000}"/>
    <cellStyle name="Style 56 5" xfId="24959" xr:uid="{00000000-0005-0000-0000-000085610000}"/>
    <cellStyle name="Style 56 6" xfId="24960" xr:uid="{00000000-0005-0000-0000-000086610000}"/>
    <cellStyle name="Style 56 7" xfId="24961" xr:uid="{00000000-0005-0000-0000-000087610000}"/>
    <cellStyle name="Style 56 8" xfId="24962" xr:uid="{00000000-0005-0000-0000-000088610000}"/>
    <cellStyle name="Style 56 9" xfId="24963" xr:uid="{00000000-0005-0000-0000-000089610000}"/>
    <cellStyle name="Style 57" xfId="24964" xr:uid="{00000000-0005-0000-0000-00008A610000}"/>
    <cellStyle name="Style 57 10" xfId="24965" xr:uid="{00000000-0005-0000-0000-00008B610000}"/>
    <cellStyle name="Style 57 11" xfId="24966" xr:uid="{00000000-0005-0000-0000-00008C610000}"/>
    <cellStyle name="Style 57 12" xfId="24967" xr:uid="{00000000-0005-0000-0000-00008D610000}"/>
    <cellStyle name="Style 57 13" xfId="24968" xr:uid="{00000000-0005-0000-0000-00008E610000}"/>
    <cellStyle name="Style 57 14" xfId="24969" xr:uid="{00000000-0005-0000-0000-00008F610000}"/>
    <cellStyle name="Style 57 15" xfId="24970" xr:uid="{00000000-0005-0000-0000-000090610000}"/>
    <cellStyle name="Style 57 16" xfId="24971" xr:uid="{00000000-0005-0000-0000-000091610000}"/>
    <cellStyle name="Style 57 17" xfId="24972" xr:uid="{00000000-0005-0000-0000-000092610000}"/>
    <cellStyle name="Style 57 18" xfId="24973" xr:uid="{00000000-0005-0000-0000-000093610000}"/>
    <cellStyle name="Style 57 2" xfId="24974" xr:uid="{00000000-0005-0000-0000-000094610000}"/>
    <cellStyle name="Style 57 3" xfId="24975" xr:uid="{00000000-0005-0000-0000-000095610000}"/>
    <cellStyle name="Style 57 4" xfId="24976" xr:uid="{00000000-0005-0000-0000-000096610000}"/>
    <cellStyle name="Style 57 5" xfId="24977" xr:uid="{00000000-0005-0000-0000-000097610000}"/>
    <cellStyle name="Style 57 6" xfId="24978" xr:uid="{00000000-0005-0000-0000-000098610000}"/>
    <cellStyle name="Style 57 7" xfId="24979" xr:uid="{00000000-0005-0000-0000-000099610000}"/>
    <cellStyle name="Style 57 8" xfId="24980" xr:uid="{00000000-0005-0000-0000-00009A610000}"/>
    <cellStyle name="Style 57 9" xfId="24981" xr:uid="{00000000-0005-0000-0000-00009B610000}"/>
    <cellStyle name="Style 58" xfId="24982" xr:uid="{00000000-0005-0000-0000-00009C610000}"/>
    <cellStyle name="Style 58 10" xfId="24983" xr:uid="{00000000-0005-0000-0000-00009D610000}"/>
    <cellStyle name="Style 58 11" xfId="24984" xr:uid="{00000000-0005-0000-0000-00009E610000}"/>
    <cellStyle name="Style 58 12" xfId="24985" xr:uid="{00000000-0005-0000-0000-00009F610000}"/>
    <cellStyle name="Style 58 13" xfId="24986" xr:uid="{00000000-0005-0000-0000-0000A0610000}"/>
    <cellStyle name="Style 58 14" xfId="24987" xr:uid="{00000000-0005-0000-0000-0000A1610000}"/>
    <cellStyle name="Style 58 15" xfId="24988" xr:uid="{00000000-0005-0000-0000-0000A2610000}"/>
    <cellStyle name="Style 58 16" xfId="24989" xr:uid="{00000000-0005-0000-0000-0000A3610000}"/>
    <cellStyle name="Style 58 17" xfId="24990" xr:uid="{00000000-0005-0000-0000-0000A4610000}"/>
    <cellStyle name="Style 58 18" xfId="24991" xr:uid="{00000000-0005-0000-0000-0000A5610000}"/>
    <cellStyle name="Style 58 2" xfId="24992" xr:uid="{00000000-0005-0000-0000-0000A6610000}"/>
    <cellStyle name="Style 58 3" xfId="24993" xr:uid="{00000000-0005-0000-0000-0000A7610000}"/>
    <cellStyle name="Style 58 4" xfId="24994" xr:uid="{00000000-0005-0000-0000-0000A8610000}"/>
    <cellStyle name="Style 58 5" xfId="24995" xr:uid="{00000000-0005-0000-0000-0000A9610000}"/>
    <cellStyle name="Style 58 6" xfId="24996" xr:uid="{00000000-0005-0000-0000-0000AA610000}"/>
    <cellStyle name="Style 58 7" xfId="24997" xr:uid="{00000000-0005-0000-0000-0000AB610000}"/>
    <cellStyle name="Style 58 8" xfId="24998" xr:uid="{00000000-0005-0000-0000-0000AC610000}"/>
    <cellStyle name="Style 58 9" xfId="24999" xr:uid="{00000000-0005-0000-0000-0000AD610000}"/>
    <cellStyle name="Style 59" xfId="25000" xr:uid="{00000000-0005-0000-0000-0000AE610000}"/>
    <cellStyle name="Style 59 10" xfId="25001" xr:uid="{00000000-0005-0000-0000-0000AF610000}"/>
    <cellStyle name="Style 59 11" xfId="25002" xr:uid="{00000000-0005-0000-0000-0000B0610000}"/>
    <cellStyle name="Style 59 12" xfId="25003" xr:uid="{00000000-0005-0000-0000-0000B1610000}"/>
    <cellStyle name="Style 59 13" xfId="25004" xr:uid="{00000000-0005-0000-0000-0000B2610000}"/>
    <cellStyle name="Style 59 14" xfId="25005" xr:uid="{00000000-0005-0000-0000-0000B3610000}"/>
    <cellStyle name="Style 59 15" xfId="25006" xr:uid="{00000000-0005-0000-0000-0000B4610000}"/>
    <cellStyle name="Style 59 16" xfId="25007" xr:uid="{00000000-0005-0000-0000-0000B5610000}"/>
    <cellStyle name="Style 59 17" xfId="25008" xr:uid="{00000000-0005-0000-0000-0000B6610000}"/>
    <cellStyle name="Style 59 18" xfId="25009" xr:uid="{00000000-0005-0000-0000-0000B7610000}"/>
    <cellStyle name="Style 59 2" xfId="25010" xr:uid="{00000000-0005-0000-0000-0000B8610000}"/>
    <cellStyle name="Style 59 3" xfId="25011" xr:uid="{00000000-0005-0000-0000-0000B9610000}"/>
    <cellStyle name="Style 59 4" xfId="25012" xr:uid="{00000000-0005-0000-0000-0000BA610000}"/>
    <cellStyle name="Style 59 5" xfId="25013" xr:uid="{00000000-0005-0000-0000-0000BB610000}"/>
    <cellStyle name="Style 59 6" xfId="25014" xr:uid="{00000000-0005-0000-0000-0000BC610000}"/>
    <cellStyle name="Style 59 7" xfId="25015" xr:uid="{00000000-0005-0000-0000-0000BD610000}"/>
    <cellStyle name="Style 59 8" xfId="25016" xr:uid="{00000000-0005-0000-0000-0000BE610000}"/>
    <cellStyle name="Style 59 9" xfId="25017" xr:uid="{00000000-0005-0000-0000-0000BF610000}"/>
    <cellStyle name="Style 6" xfId="25018" xr:uid="{00000000-0005-0000-0000-0000C0610000}"/>
    <cellStyle name="Style 6 10" xfId="25019" xr:uid="{00000000-0005-0000-0000-0000C1610000}"/>
    <cellStyle name="Style 6 11" xfId="25020" xr:uid="{00000000-0005-0000-0000-0000C2610000}"/>
    <cellStyle name="Style 6 12" xfId="25021" xr:uid="{00000000-0005-0000-0000-0000C3610000}"/>
    <cellStyle name="Style 6 13" xfId="25022" xr:uid="{00000000-0005-0000-0000-0000C4610000}"/>
    <cellStyle name="Style 6 14" xfId="25023" xr:uid="{00000000-0005-0000-0000-0000C5610000}"/>
    <cellStyle name="Style 6 15" xfId="25024" xr:uid="{00000000-0005-0000-0000-0000C6610000}"/>
    <cellStyle name="Style 6 16" xfId="25025" xr:uid="{00000000-0005-0000-0000-0000C7610000}"/>
    <cellStyle name="Style 6 17" xfId="25026" xr:uid="{00000000-0005-0000-0000-0000C8610000}"/>
    <cellStyle name="Style 6 18" xfId="25027" xr:uid="{00000000-0005-0000-0000-0000C9610000}"/>
    <cellStyle name="Style 6 19" xfId="25028" xr:uid="{00000000-0005-0000-0000-0000CA610000}"/>
    <cellStyle name="Style 6 2" xfId="25029" xr:uid="{00000000-0005-0000-0000-0000CB610000}"/>
    <cellStyle name="Style 6 20" xfId="25030" xr:uid="{00000000-0005-0000-0000-0000CC610000}"/>
    <cellStyle name="Style 6 21" xfId="25031" xr:uid="{00000000-0005-0000-0000-0000CD610000}"/>
    <cellStyle name="Style 6 3" xfId="25032" xr:uid="{00000000-0005-0000-0000-0000CE610000}"/>
    <cellStyle name="Style 6 4" xfId="25033" xr:uid="{00000000-0005-0000-0000-0000CF610000}"/>
    <cellStyle name="Style 6 5" xfId="25034" xr:uid="{00000000-0005-0000-0000-0000D0610000}"/>
    <cellStyle name="Style 6 6" xfId="25035" xr:uid="{00000000-0005-0000-0000-0000D1610000}"/>
    <cellStyle name="Style 6 7" xfId="25036" xr:uid="{00000000-0005-0000-0000-0000D2610000}"/>
    <cellStyle name="Style 6 8" xfId="25037" xr:uid="{00000000-0005-0000-0000-0000D3610000}"/>
    <cellStyle name="Style 6 9" xfId="25038" xr:uid="{00000000-0005-0000-0000-0000D4610000}"/>
    <cellStyle name="Style 6_BQL-ok" xfId="25039" xr:uid="{00000000-0005-0000-0000-0000D5610000}"/>
    <cellStyle name="Style 60" xfId="25040" xr:uid="{00000000-0005-0000-0000-0000D6610000}"/>
    <cellStyle name="Style 60 10" xfId="25041" xr:uid="{00000000-0005-0000-0000-0000D7610000}"/>
    <cellStyle name="Style 60 11" xfId="25042" xr:uid="{00000000-0005-0000-0000-0000D8610000}"/>
    <cellStyle name="Style 60 12" xfId="25043" xr:uid="{00000000-0005-0000-0000-0000D9610000}"/>
    <cellStyle name="Style 60 13" xfId="25044" xr:uid="{00000000-0005-0000-0000-0000DA610000}"/>
    <cellStyle name="Style 60 14" xfId="25045" xr:uid="{00000000-0005-0000-0000-0000DB610000}"/>
    <cellStyle name="Style 60 15" xfId="25046" xr:uid="{00000000-0005-0000-0000-0000DC610000}"/>
    <cellStyle name="Style 60 16" xfId="25047" xr:uid="{00000000-0005-0000-0000-0000DD610000}"/>
    <cellStyle name="Style 60 17" xfId="25048" xr:uid="{00000000-0005-0000-0000-0000DE610000}"/>
    <cellStyle name="Style 60 18" xfId="25049" xr:uid="{00000000-0005-0000-0000-0000DF610000}"/>
    <cellStyle name="Style 60 2" xfId="25050" xr:uid="{00000000-0005-0000-0000-0000E0610000}"/>
    <cellStyle name="Style 60 3" xfId="25051" xr:uid="{00000000-0005-0000-0000-0000E1610000}"/>
    <cellStyle name="Style 60 4" xfId="25052" xr:uid="{00000000-0005-0000-0000-0000E2610000}"/>
    <cellStyle name="Style 60 5" xfId="25053" xr:uid="{00000000-0005-0000-0000-0000E3610000}"/>
    <cellStyle name="Style 60 6" xfId="25054" xr:uid="{00000000-0005-0000-0000-0000E4610000}"/>
    <cellStyle name="Style 60 7" xfId="25055" xr:uid="{00000000-0005-0000-0000-0000E5610000}"/>
    <cellStyle name="Style 60 8" xfId="25056" xr:uid="{00000000-0005-0000-0000-0000E6610000}"/>
    <cellStyle name="Style 60 9" xfId="25057" xr:uid="{00000000-0005-0000-0000-0000E7610000}"/>
    <cellStyle name="Style 61" xfId="25058" xr:uid="{00000000-0005-0000-0000-0000E8610000}"/>
    <cellStyle name="Style 61 10" xfId="25059" xr:uid="{00000000-0005-0000-0000-0000E9610000}"/>
    <cellStyle name="Style 61 11" xfId="25060" xr:uid="{00000000-0005-0000-0000-0000EA610000}"/>
    <cellStyle name="Style 61 12" xfId="25061" xr:uid="{00000000-0005-0000-0000-0000EB610000}"/>
    <cellStyle name="Style 61 13" xfId="25062" xr:uid="{00000000-0005-0000-0000-0000EC610000}"/>
    <cellStyle name="Style 61 14" xfId="25063" xr:uid="{00000000-0005-0000-0000-0000ED610000}"/>
    <cellStyle name="Style 61 15" xfId="25064" xr:uid="{00000000-0005-0000-0000-0000EE610000}"/>
    <cellStyle name="Style 61 16" xfId="25065" xr:uid="{00000000-0005-0000-0000-0000EF610000}"/>
    <cellStyle name="Style 61 17" xfId="25066" xr:uid="{00000000-0005-0000-0000-0000F0610000}"/>
    <cellStyle name="Style 61 18" xfId="25067" xr:uid="{00000000-0005-0000-0000-0000F1610000}"/>
    <cellStyle name="Style 61 2" xfId="25068" xr:uid="{00000000-0005-0000-0000-0000F2610000}"/>
    <cellStyle name="Style 61 3" xfId="25069" xr:uid="{00000000-0005-0000-0000-0000F3610000}"/>
    <cellStyle name="Style 61 4" xfId="25070" xr:uid="{00000000-0005-0000-0000-0000F4610000}"/>
    <cellStyle name="Style 61 5" xfId="25071" xr:uid="{00000000-0005-0000-0000-0000F5610000}"/>
    <cellStyle name="Style 61 6" xfId="25072" xr:uid="{00000000-0005-0000-0000-0000F6610000}"/>
    <cellStyle name="Style 61 7" xfId="25073" xr:uid="{00000000-0005-0000-0000-0000F7610000}"/>
    <cellStyle name="Style 61 8" xfId="25074" xr:uid="{00000000-0005-0000-0000-0000F8610000}"/>
    <cellStyle name="Style 61 9" xfId="25075" xr:uid="{00000000-0005-0000-0000-0000F9610000}"/>
    <cellStyle name="Style 62" xfId="25076" xr:uid="{00000000-0005-0000-0000-0000FA610000}"/>
    <cellStyle name="Style 62 10" xfId="25077" xr:uid="{00000000-0005-0000-0000-0000FB610000}"/>
    <cellStyle name="Style 62 11" xfId="25078" xr:uid="{00000000-0005-0000-0000-0000FC610000}"/>
    <cellStyle name="Style 62 12" xfId="25079" xr:uid="{00000000-0005-0000-0000-0000FD610000}"/>
    <cellStyle name="Style 62 13" xfId="25080" xr:uid="{00000000-0005-0000-0000-0000FE610000}"/>
    <cellStyle name="Style 62 14" xfId="25081" xr:uid="{00000000-0005-0000-0000-0000FF610000}"/>
    <cellStyle name="Style 62 15" xfId="25082" xr:uid="{00000000-0005-0000-0000-000000620000}"/>
    <cellStyle name="Style 62 16" xfId="25083" xr:uid="{00000000-0005-0000-0000-000001620000}"/>
    <cellStyle name="Style 62 17" xfId="25084" xr:uid="{00000000-0005-0000-0000-000002620000}"/>
    <cellStyle name="Style 62 18" xfId="25085" xr:uid="{00000000-0005-0000-0000-000003620000}"/>
    <cellStyle name="Style 62 2" xfId="25086" xr:uid="{00000000-0005-0000-0000-000004620000}"/>
    <cellStyle name="Style 62 3" xfId="25087" xr:uid="{00000000-0005-0000-0000-000005620000}"/>
    <cellStyle name="Style 62 4" xfId="25088" xr:uid="{00000000-0005-0000-0000-000006620000}"/>
    <cellStyle name="Style 62 5" xfId="25089" xr:uid="{00000000-0005-0000-0000-000007620000}"/>
    <cellStyle name="Style 62 6" xfId="25090" xr:uid="{00000000-0005-0000-0000-000008620000}"/>
    <cellStyle name="Style 62 7" xfId="25091" xr:uid="{00000000-0005-0000-0000-000009620000}"/>
    <cellStyle name="Style 62 8" xfId="25092" xr:uid="{00000000-0005-0000-0000-00000A620000}"/>
    <cellStyle name="Style 62 9" xfId="25093" xr:uid="{00000000-0005-0000-0000-00000B620000}"/>
    <cellStyle name="Style 63" xfId="25094" xr:uid="{00000000-0005-0000-0000-00000C620000}"/>
    <cellStyle name="Style 63 10" xfId="25095" xr:uid="{00000000-0005-0000-0000-00000D620000}"/>
    <cellStyle name="Style 63 11" xfId="25096" xr:uid="{00000000-0005-0000-0000-00000E620000}"/>
    <cellStyle name="Style 63 12" xfId="25097" xr:uid="{00000000-0005-0000-0000-00000F620000}"/>
    <cellStyle name="Style 63 13" xfId="25098" xr:uid="{00000000-0005-0000-0000-000010620000}"/>
    <cellStyle name="Style 63 14" xfId="25099" xr:uid="{00000000-0005-0000-0000-000011620000}"/>
    <cellStyle name="Style 63 15" xfId="25100" xr:uid="{00000000-0005-0000-0000-000012620000}"/>
    <cellStyle name="Style 63 16" xfId="25101" xr:uid="{00000000-0005-0000-0000-000013620000}"/>
    <cellStyle name="Style 63 17" xfId="25102" xr:uid="{00000000-0005-0000-0000-000014620000}"/>
    <cellStyle name="Style 63 18" xfId="25103" xr:uid="{00000000-0005-0000-0000-000015620000}"/>
    <cellStyle name="Style 63 2" xfId="25104" xr:uid="{00000000-0005-0000-0000-000016620000}"/>
    <cellStyle name="Style 63 3" xfId="25105" xr:uid="{00000000-0005-0000-0000-000017620000}"/>
    <cellStyle name="Style 63 4" xfId="25106" xr:uid="{00000000-0005-0000-0000-000018620000}"/>
    <cellStyle name="Style 63 5" xfId="25107" xr:uid="{00000000-0005-0000-0000-000019620000}"/>
    <cellStyle name="Style 63 6" xfId="25108" xr:uid="{00000000-0005-0000-0000-00001A620000}"/>
    <cellStyle name="Style 63 7" xfId="25109" xr:uid="{00000000-0005-0000-0000-00001B620000}"/>
    <cellStyle name="Style 63 8" xfId="25110" xr:uid="{00000000-0005-0000-0000-00001C620000}"/>
    <cellStyle name="Style 63 9" xfId="25111" xr:uid="{00000000-0005-0000-0000-00001D620000}"/>
    <cellStyle name="Style 64" xfId="25112" xr:uid="{00000000-0005-0000-0000-00001E620000}"/>
    <cellStyle name="Style 64 10" xfId="25113" xr:uid="{00000000-0005-0000-0000-00001F620000}"/>
    <cellStyle name="Style 64 11" xfId="25114" xr:uid="{00000000-0005-0000-0000-000020620000}"/>
    <cellStyle name="Style 64 12" xfId="25115" xr:uid="{00000000-0005-0000-0000-000021620000}"/>
    <cellStyle name="Style 64 13" xfId="25116" xr:uid="{00000000-0005-0000-0000-000022620000}"/>
    <cellStyle name="Style 64 14" xfId="25117" xr:uid="{00000000-0005-0000-0000-000023620000}"/>
    <cellStyle name="Style 64 15" xfId="25118" xr:uid="{00000000-0005-0000-0000-000024620000}"/>
    <cellStyle name="Style 64 16" xfId="25119" xr:uid="{00000000-0005-0000-0000-000025620000}"/>
    <cellStyle name="Style 64 17" xfId="25120" xr:uid="{00000000-0005-0000-0000-000026620000}"/>
    <cellStyle name="Style 64 18" xfId="25121" xr:uid="{00000000-0005-0000-0000-000027620000}"/>
    <cellStyle name="Style 64 2" xfId="25122" xr:uid="{00000000-0005-0000-0000-000028620000}"/>
    <cellStyle name="Style 64 3" xfId="25123" xr:uid="{00000000-0005-0000-0000-000029620000}"/>
    <cellStyle name="Style 64 4" xfId="25124" xr:uid="{00000000-0005-0000-0000-00002A620000}"/>
    <cellStyle name="Style 64 5" xfId="25125" xr:uid="{00000000-0005-0000-0000-00002B620000}"/>
    <cellStyle name="Style 64 6" xfId="25126" xr:uid="{00000000-0005-0000-0000-00002C620000}"/>
    <cellStyle name="Style 64 7" xfId="25127" xr:uid="{00000000-0005-0000-0000-00002D620000}"/>
    <cellStyle name="Style 64 8" xfId="25128" xr:uid="{00000000-0005-0000-0000-00002E620000}"/>
    <cellStyle name="Style 64 9" xfId="25129" xr:uid="{00000000-0005-0000-0000-00002F620000}"/>
    <cellStyle name="Style 65" xfId="25130" xr:uid="{00000000-0005-0000-0000-000030620000}"/>
    <cellStyle name="Style 65 10" xfId="25131" xr:uid="{00000000-0005-0000-0000-000031620000}"/>
    <cellStyle name="Style 65 11" xfId="25132" xr:uid="{00000000-0005-0000-0000-000032620000}"/>
    <cellStyle name="Style 65 12" xfId="25133" xr:uid="{00000000-0005-0000-0000-000033620000}"/>
    <cellStyle name="Style 65 13" xfId="25134" xr:uid="{00000000-0005-0000-0000-000034620000}"/>
    <cellStyle name="Style 65 14" xfId="25135" xr:uid="{00000000-0005-0000-0000-000035620000}"/>
    <cellStyle name="Style 65 15" xfId="25136" xr:uid="{00000000-0005-0000-0000-000036620000}"/>
    <cellStyle name="Style 65 16" xfId="25137" xr:uid="{00000000-0005-0000-0000-000037620000}"/>
    <cellStyle name="Style 65 17" xfId="25138" xr:uid="{00000000-0005-0000-0000-000038620000}"/>
    <cellStyle name="Style 65 18" xfId="25139" xr:uid="{00000000-0005-0000-0000-000039620000}"/>
    <cellStyle name="Style 65 2" xfId="25140" xr:uid="{00000000-0005-0000-0000-00003A620000}"/>
    <cellStyle name="Style 65 3" xfId="25141" xr:uid="{00000000-0005-0000-0000-00003B620000}"/>
    <cellStyle name="Style 65 4" xfId="25142" xr:uid="{00000000-0005-0000-0000-00003C620000}"/>
    <cellStyle name="Style 65 5" xfId="25143" xr:uid="{00000000-0005-0000-0000-00003D620000}"/>
    <cellStyle name="Style 65 6" xfId="25144" xr:uid="{00000000-0005-0000-0000-00003E620000}"/>
    <cellStyle name="Style 65 7" xfId="25145" xr:uid="{00000000-0005-0000-0000-00003F620000}"/>
    <cellStyle name="Style 65 8" xfId="25146" xr:uid="{00000000-0005-0000-0000-000040620000}"/>
    <cellStyle name="Style 65 9" xfId="25147" xr:uid="{00000000-0005-0000-0000-000041620000}"/>
    <cellStyle name="Style 66" xfId="25148" xr:uid="{00000000-0005-0000-0000-000042620000}"/>
    <cellStyle name="Style 66 10" xfId="25149" xr:uid="{00000000-0005-0000-0000-000043620000}"/>
    <cellStyle name="Style 66 11" xfId="25150" xr:uid="{00000000-0005-0000-0000-000044620000}"/>
    <cellStyle name="Style 66 12" xfId="25151" xr:uid="{00000000-0005-0000-0000-000045620000}"/>
    <cellStyle name="Style 66 13" xfId="25152" xr:uid="{00000000-0005-0000-0000-000046620000}"/>
    <cellStyle name="Style 66 14" xfId="25153" xr:uid="{00000000-0005-0000-0000-000047620000}"/>
    <cellStyle name="Style 66 15" xfId="25154" xr:uid="{00000000-0005-0000-0000-000048620000}"/>
    <cellStyle name="Style 66 16" xfId="25155" xr:uid="{00000000-0005-0000-0000-000049620000}"/>
    <cellStyle name="Style 66 17" xfId="25156" xr:uid="{00000000-0005-0000-0000-00004A620000}"/>
    <cellStyle name="Style 66 18" xfId="25157" xr:uid="{00000000-0005-0000-0000-00004B620000}"/>
    <cellStyle name="Style 66 2" xfId="25158" xr:uid="{00000000-0005-0000-0000-00004C620000}"/>
    <cellStyle name="Style 66 3" xfId="25159" xr:uid="{00000000-0005-0000-0000-00004D620000}"/>
    <cellStyle name="Style 66 4" xfId="25160" xr:uid="{00000000-0005-0000-0000-00004E620000}"/>
    <cellStyle name="Style 66 5" xfId="25161" xr:uid="{00000000-0005-0000-0000-00004F620000}"/>
    <cellStyle name="Style 66 6" xfId="25162" xr:uid="{00000000-0005-0000-0000-000050620000}"/>
    <cellStyle name="Style 66 7" xfId="25163" xr:uid="{00000000-0005-0000-0000-000051620000}"/>
    <cellStyle name="Style 66 8" xfId="25164" xr:uid="{00000000-0005-0000-0000-000052620000}"/>
    <cellStyle name="Style 66 9" xfId="25165" xr:uid="{00000000-0005-0000-0000-000053620000}"/>
    <cellStyle name="Style 67" xfId="25166" xr:uid="{00000000-0005-0000-0000-000054620000}"/>
    <cellStyle name="Style 67 10" xfId="25167" xr:uid="{00000000-0005-0000-0000-000055620000}"/>
    <cellStyle name="Style 67 11" xfId="25168" xr:uid="{00000000-0005-0000-0000-000056620000}"/>
    <cellStyle name="Style 67 12" xfId="25169" xr:uid="{00000000-0005-0000-0000-000057620000}"/>
    <cellStyle name="Style 67 13" xfId="25170" xr:uid="{00000000-0005-0000-0000-000058620000}"/>
    <cellStyle name="Style 67 14" xfId="25171" xr:uid="{00000000-0005-0000-0000-000059620000}"/>
    <cellStyle name="Style 67 15" xfId="25172" xr:uid="{00000000-0005-0000-0000-00005A620000}"/>
    <cellStyle name="Style 67 16" xfId="25173" xr:uid="{00000000-0005-0000-0000-00005B620000}"/>
    <cellStyle name="Style 67 17" xfId="25174" xr:uid="{00000000-0005-0000-0000-00005C620000}"/>
    <cellStyle name="Style 67 18" xfId="25175" xr:uid="{00000000-0005-0000-0000-00005D620000}"/>
    <cellStyle name="Style 67 2" xfId="25176" xr:uid="{00000000-0005-0000-0000-00005E620000}"/>
    <cellStyle name="Style 67 3" xfId="25177" xr:uid="{00000000-0005-0000-0000-00005F620000}"/>
    <cellStyle name="Style 67 4" xfId="25178" xr:uid="{00000000-0005-0000-0000-000060620000}"/>
    <cellStyle name="Style 67 5" xfId="25179" xr:uid="{00000000-0005-0000-0000-000061620000}"/>
    <cellStyle name="Style 67 6" xfId="25180" xr:uid="{00000000-0005-0000-0000-000062620000}"/>
    <cellStyle name="Style 67 7" xfId="25181" xr:uid="{00000000-0005-0000-0000-000063620000}"/>
    <cellStyle name="Style 67 8" xfId="25182" xr:uid="{00000000-0005-0000-0000-000064620000}"/>
    <cellStyle name="Style 67 9" xfId="25183" xr:uid="{00000000-0005-0000-0000-000065620000}"/>
    <cellStyle name="Style 68" xfId="25184" xr:uid="{00000000-0005-0000-0000-000066620000}"/>
    <cellStyle name="Style 68 10" xfId="25185" xr:uid="{00000000-0005-0000-0000-000067620000}"/>
    <cellStyle name="Style 68 11" xfId="25186" xr:uid="{00000000-0005-0000-0000-000068620000}"/>
    <cellStyle name="Style 68 12" xfId="25187" xr:uid="{00000000-0005-0000-0000-000069620000}"/>
    <cellStyle name="Style 68 13" xfId="25188" xr:uid="{00000000-0005-0000-0000-00006A620000}"/>
    <cellStyle name="Style 68 14" xfId="25189" xr:uid="{00000000-0005-0000-0000-00006B620000}"/>
    <cellStyle name="Style 68 15" xfId="25190" xr:uid="{00000000-0005-0000-0000-00006C620000}"/>
    <cellStyle name="Style 68 16" xfId="25191" xr:uid="{00000000-0005-0000-0000-00006D620000}"/>
    <cellStyle name="Style 68 17" xfId="25192" xr:uid="{00000000-0005-0000-0000-00006E620000}"/>
    <cellStyle name="Style 68 18" xfId="25193" xr:uid="{00000000-0005-0000-0000-00006F620000}"/>
    <cellStyle name="Style 68 2" xfId="25194" xr:uid="{00000000-0005-0000-0000-000070620000}"/>
    <cellStyle name="Style 68 3" xfId="25195" xr:uid="{00000000-0005-0000-0000-000071620000}"/>
    <cellStyle name="Style 68 4" xfId="25196" xr:uid="{00000000-0005-0000-0000-000072620000}"/>
    <cellStyle name="Style 68 5" xfId="25197" xr:uid="{00000000-0005-0000-0000-000073620000}"/>
    <cellStyle name="Style 68 6" xfId="25198" xr:uid="{00000000-0005-0000-0000-000074620000}"/>
    <cellStyle name="Style 68 7" xfId="25199" xr:uid="{00000000-0005-0000-0000-000075620000}"/>
    <cellStyle name="Style 68 8" xfId="25200" xr:uid="{00000000-0005-0000-0000-000076620000}"/>
    <cellStyle name="Style 68 9" xfId="25201" xr:uid="{00000000-0005-0000-0000-000077620000}"/>
    <cellStyle name="Style 69" xfId="25202" xr:uid="{00000000-0005-0000-0000-000078620000}"/>
    <cellStyle name="Style 69 10" xfId="25203" xr:uid="{00000000-0005-0000-0000-000079620000}"/>
    <cellStyle name="Style 69 11" xfId="25204" xr:uid="{00000000-0005-0000-0000-00007A620000}"/>
    <cellStyle name="Style 69 12" xfId="25205" xr:uid="{00000000-0005-0000-0000-00007B620000}"/>
    <cellStyle name="Style 69 13" xfId="25206" xr:uid="{00000000-0005-0000-0000-00007C620000}"/>
    <cellStyle name="Style 69 14" xfId="25207" xr:uid="{00000000-0005-0000-0000-00007D620000}"/>
    <cellStyle name="Style 69 15" xfId="25208" xr:uid="{00000000-0005-0000-0000-00007E620000}"/>
    <cellStyle name="Style 69 16" xfId="25209" xr:uid="{00000000-0005-0000-0000-00007F620000}"/>
    <cellStyle name="Style 69 17" xfId="25210" xr:uid="{00000000-0005-0000-0000-000080620000}"/>
    <cellStyle name="Style 69 18" xfId="25211" xr:uid="{00000000-0005-0000-0000-000081620000}"/>
    <cellStyle name="Style 69 2" xfId="25212" xr:uid="{00000000-0005-0000-0000-000082620000}"/>
    <cellStyle name="Style 69 3" xfId="25213" xr:uid="{00000000-0005-0000-0000-000083620000}"/>
    <cellStyle name="Style 69 4" xfId="25214" xr:uid="{00000000-0005-0000-0000-000084620000}"/>
    <cellStyle name="Style 69 5" xfId="25215" xr:uid="{00000000-0005-0000-0000-000085620000}"/>
    <cellStyle name="Style 69 6" xfId="25216" xr:uid="{00000000-0005-0000-0000-000086620000}"/>
    <cellStyle name="Style 69 7" xfId="25217" xr:uid="{00000000-0005-0000-0000-000087620000}"/>
    <cellStyle name="Style 69 8" xfId="25218" xr:uid="{00000000-0005-0000-0000-000088620000}"/>
    <cellStyle name="Style 69 9" xfId="25219" xr:uid="{00000000-0005-0000-0000-000089620000}"/>
    <cellStyle name="Style 7" xfId="25220" xr:uid="{00000000-0005-0000-0000-00008A620000}"/>
    <cellStyle name="Style 7 10" xfId="25221" xr:uid="{00000000-0005-0000-0000-00008B620000}"/>
    <cellStyle name="Style 7 11" xfId="25222" xr:uid="{00000000-0005-0000-0000-00008C620000}"/>
    <cellStyle name="Style 7 12" xfId="25223" xr:uid="{00000000-0005-0000-0000-00008D620000}"/>
    <cellStyle name="Style 7 13" xfId="25224" xr:uid="{00000000-0005-0000-0000-00008E620000}"/>
    <cellStyle name="Style 7 14" xfId="25225" xr:uid="{00000000-0005-0000-0000-00008F620000}"/>
    <cellStyle name="Style 7 15" xfId="25226" xr:uid="{00000000-0005-0000-0000-000090620000}"/>
    <cellStyle name="Style 7 16" xfId="25227" xr:uid="{00000000-0005-0000-0000-000091620000}"/>
    <cellStyle name="Style 7 17" xfId="25228" xr:uid="{00000000-0005-0000-0000-000092620000}"/>
    <cellStyle name="Style 7 18" xfId="25229" xr:uid="{00000000-0005-0000-0000-000093620000}"/>
    <cellStyle name="Style 7 19" xfId="25230" xr:uid="{00000000-0005-0000-0000-000094620000}"/>
    <cellStyle name="Style 7 2" xfId="25231" xr:uid="{00000000-0005-0000-0000-000095620000}"/>
    <cellStyle name="Style 7 20" xfId="25232" xr:uid="{00000000-0005-0000-0000-000096620000}"/>
    <cellStyle name="Style 7 21" xfId="25233" xr:uid="{00000000-0005-0000-0000-000097620000}"/>
    <cellStyle name="Style 7 3" xfId="25234" xr:uid="{00000000-0005-0000-0000-000098620000}"/>
    <cellStyle name="Style 7 4" xfId="25235" xr:uid="{00000000-0005-0000-0000-000099620000}"/>
    <cellStyle name="Style 7 5" xfId="25236" xr:uid="{00000000-0005-0000-0000-00009A620000}"/>
    <cellStyle name="Style 7 6" xfId="25237" xr:uid="{00000000-0005-0000-0000-00009B620000}"/>
    <cellStyle name="Style 7 7" xfId="25238" xr:uid="{00000000-0005-0000-0000-00009C620000}"/>
    <cellStyle name="Style 7 8" xfId="25239" xr:uid="{00000000-0005-0000-0000-00009D620000}"/>
    <cellStyle name="Style 7 9" xfId="25240" xr:uid="{00000000-0005-0000-0000-00009E620000}"/>
    <cellStyle name="Style 7_BQL-ok" xfId="25241" xr:uid="{00000000-0005-0000-0000-00009F620000}"/>
    <cellStyle name="Style 70" xfId="25242" xr:uid="{00000000-0005-0000-0000-0000A0620000}"/>
    <cellStyle name="Style 70 10" xfId="25243" xr:uid="{00000000-0005-0000-0000-0000A1620000}"/>
    <cellStyle name="Style 70 11" xfId="25244" xr:uid="{00000000-0005-0000-0000-0000A2620000}"/>
    <cellStyle name="Style 70 12" xfId="25245" xr:uid="{00000000-0005-0000-0000-0000A3620000}"/>
    <cellStyle name="Style 70 13" xfId="25246" xr:uid="{00000000-0005-0000-0000-0000A4620000}"/>
    <cellStyle name="Style 70 14" xfId="25247" xr:uid="{00000000-0005-0000-0000-0000A5620000}"/>
    <cellStyle name="Style 70 15" xfId="25248" xr:uid="{00000000-0005-0000-0000-0000A6620000}"/>
    <cellStyle name="Style 70 16" xfId="25249" xr:uid="{00000000-0005-0000-0000-0000A7620000}"/>
    <cellStyle name="Style 70 17" xfId="25250" xr:uid="{00000000-0005-0000-0000-0000A8620000}"/>
    <cellStyle name="Style 70 18" xfId="25251" xr:uid="{00000000-0005-0000-0000-0000A9620000}"/>
    <cellStyle name="Style 70 2" xfId="25252" xr:uid="{00000000-0005-0000-0000-0000AA620000}"/>
    <cellStyle name="Style 70 3" xfId="25253" xr:uid="{00000000-0005-0000-0000-0000AB620000}"/>
    <cellStyle name="Style 70 4" xfId="25254" xr:uid="{00000000-0005-0000-0000-0000AC620000}"/>
    <cellStyle name="Style 70 5" xfId="25255" xr:uid="{00000000-0005-0000-0000-0000AD620000}"/>
    <cellStyle name="Style 70 6" xfId="25256" xr:uid="{00000000-0005-0000-0000-0000AE620000}"/>
    <cellStyle name="Style 70 7" xfId="25257" xr:uid="{00000000-0005-0000-0000-0000AF620000}"/>
    <cellStyle name="Style 70 8" xfId="25258" xr:uid="{00000000-0005-0000-0000-0000B0620000}"/>
    <cellStyle name="Style 70 9" xfId="25259" xr:uid="{00000000-0005-0000-0000-0000B1620000}"/>
    <cellStyle name="Style 71" xfId="25260" xr:uid="{00000000-0005-0000-0000-0000B2620000}"/>
    <cellStyle name="Style 71 10" xfId="25261" xr:uid="{00000000-0005-0000-0000-0000B3620000}"/>
    <cellStyle name="Style 71 11" xfId="25262" xr:uid="{00000000-0005-0000-0000-0000B4620000}"/>
    <cellStyle name="Style 71 12" xfId="25263" xr:uid="{00000000-0005-0000-0000-0000B5620000}"/>
    <cellStyle name="Style 71 13" xfId="25264" xr:uid="{00000000-0005-0000-0000-0000B6620000}"/>
    <cellStyle name="Style 71 14" xfId="25265" xr:uid="{00000000-0005-0000-0000-0000B7620000}"/>
    <cellStyle name="Style 71 15" xfId="25266" xr:uid="{00000000-0005-0000-0000-0000B8620000}"/>
    <cellStyle name="Style 71 16" xfId="25267" xr:uid="{00000000-0005-0000-0000-0000B9620000}"/>
    <cellStyle name="Style 71 17" xfId="25268" xr:uid="{00000000-0005-0000-0000-0000BA620000}"/>
    <cellStyle name="Style 71 18" xfId="25269" xr:uid="{00000000-0005-0000-0000-0000BB620000}"/>
    <cellStyle name="Style 71 2" xfId="25270" xr:uid="{00000000-0005-0000-0000-0000BC620000}"/>
    <cellStyle name="Style 71 3" xfId="25271" xr:uid="{00000000-0005-0000-0000-0000BD620000}"/>
    <cellStyle name="Style 71 4" xfId="25272" xr:uid="{00000000-0005-0000-0000-0000BE620000}"/>
    <cellStyle name="Style 71 5" xfId="25273" xr:uid="{00000000-0005-0000-0000-0000BF620000}"/>
    <cellStyle name="Style 71 6" xfId="25274" xr:uid="{00000000-0005-0000-0000-0000C0620000}"/>
    <cellStyle name="Style 71 7" xfId="25275" xr:uid="{00000000-0005-0000-0000-0000C1620000}"/>
    <cellStyle name="Style 71 8" xfId="25276" xr:uid="{00000000-0005-0000-0000-0000C2620000}"/>
    <cellStyle name="Style 71 9" xfId="25277" xr:uid="{00000000-0005-0000-0000-0000C3620000}"/>
    <cellStyle name="Style 72" xfId="25278" xr:uid="{00000000-0005-0000-0000-0000C4620000}"/>
    <cellStyle name="Style 72 10" xfId="25279" xr:uid="{00000000-0005-0000-0000-0000C5620000}"/>
    <cellStyle name="Style 72 11" xfId="25280" xr:uid="{00000000-0005-0000-0000-0000C6620000}"/>
    <cellStyle name="Style 72 12" xfId="25281" xr:uid="{00000000-0005-0000-0000-0000C7620000}"/>
    <cellStyle name="Style 72 13" xfId="25282" xr:uid="{00000000-0005-0000-0000-0000C8620000}"/>
    <cellStyle name="Style 72 14" xfId="25283" xr:uid="{00000000-0005-0000-0000-0000C9620000}"/>
    <cellStyle name="Style 72 15" xfId="25284" xr:uid="{00000000-0005-0000-0000-0000CA620000}"/>
    <cellStyle name="Style 72 16" xfId="25285" xr:uid="{00000000-0005-0000-0000-0000CB620000}"/>
    <cellStyle name="Style 72 17" xfId="25286" xr:uid="{00000000-0005-0000-0000-0000CC620000}"/>
    <cellStyle name="Style 72 18" xfId="25287" xr:uid="{00000000-0005-0000-0000-0000CD620000}"/>
    <cellStyle name="Style 72 2" xfId="25288" xr:uid="{00000000-0005-0000-0000-0000CE620000}"/>
    <cellStyle name="Style 72 3" xfId="25289" xr:uid="{00000000-0005-0000-0000-0000CF620000}"/>
    <cellStyle name="Style 72 4" xfId="25290" xr:uid="{00000000-0005-0000-0000-0000D0620000}"/>
    <cellStyle name="Style 72 5" xfId="25291" xr:uid="{00000000-0005-0000-0000-0000D1620000}"/>
    <cellStyle name="Style 72 6" xfId="25292" xr:uid="{00000000-0005-0000-0000-0000D2620000}"/>
    <cellStyle name="Style 72 7" xfId="25293" xr:uid="{00000000-0005-0000-0000-0000D3620000}"/>
    <cellStyle name="Style 72 8" xfId="25294" xr:uid="{00000000-0005-0000-0000-0000D4620000}"/>
    <cellStyle name="Style 72 9" xfId="25295" xr:uid="{00000000-0005-0000-0000-0000D5620000}"/>
    <cellStyle name="Style 73" xfId="25296" xr:uid="{00000000-0005-0000-0000-0000D6620000}"/>
    <cellStyle name="Style 73 10" xfId="25297" xr:uid="{00000000-0005-0000-0000-0000D7620000}"/>
    <cellStyle name="Style 73 11" xfId="25298" xr:uid="{00000000-0005-0000-0000-0000D8620000}"/>
    <cellStyle name="Style 73 12" xfId="25299" xr:uid="{00000000-0005-0000-0000-0000D9620000}"/>
    <cellStyle name="Style 73 13" xfId="25300" xr:uid="{00000000-0005-0000-0000-0000DA620000}"/>
    <cellStyle name="Style 73 14" xfId="25301" xr:uid="{00000000-0005-0000-0000-0000DB620000}"/>
    <cellStyle name="Style 73 15" xfId="25302" xr:uid="{00000000-0005-0000-0000-0000DC620000}"/>
    <cellStyle name="Style 73 16" xfId="25303" xr:uid="{00000000-0005-0000-0000-0000DD620000}"/>
    <cellStyle name="Style 73 17" xfId="25304" xr:uid="{00000000-0005-0000-0000-0000DE620000}"/>
    <cellStyle name="Style 73 18" xfId="25305" xr:uid="{00000000-0005-0000-0000-0000DF620000}"/>
    <cellStyle name="Style 73 2" xfId="25306" xr:uid="{00000000-0005-0000-0000-0000E0620000}"/>
    <cellStyle name="Style 73 3" xfId="25307" xr:uid="{00000000-0005-0000-0000-0000E1620000}"/>
    <cellStyle name="Style 73 4" xfId="25308" xr:uid="{00000000-0005-0000-0000-0000E2620000}"/>
    <cellStyle name="Style 73 5" xfId="25309" xr:uid="{00000000-0005-0000-0000-0000E3620000}"/>
    <cellStyle name="Style 73 6" xfId="25310" xr:uid="{00000000-0005-0000-0000-0000E4620000}"/>
    <cellStyle name="Style 73 7" xfId="25311" xr:uid="{00000000-0005-0000-0000-0000E5620000}"/>
    <cellStyle name="Style 73 8" xfId="25312" xr:uid="{00000000-0005-0000-0000-0000E6620000}"/>
    <cellStyle name="Style 73 9" xfId="25313" xr:uid="{00000000-0005-0000-0000-0000E7620000}"/>
    <cellStyle name="Style 74" xfId="25314" xr:uid="{00000000-0005-0000-0000-0000E8620000}"/>
    <cellStyle name="Style 74 10" xfId="25315" xr:uid="{00000000-0005-0000-0000-0000E9620000}"/>
    <cellStyle name="Style 74 11" xfId="25316" xr:uid="{00000000-0005-0000-0000-0000EA620000}"/>
    <cellStyle name="Style 74 12" xfId="25317" xr:uid="{00000000-0005-0000-0000-0000EB620000}"/>
    <cellStyle name="Style 74 13" xfId="25318" xr:uid="{00000000-0005-0000-0000-0000EC620000}"/>
    <cellStyle name="Style 74 14" xfId="25319" xr:uid="{00000000-0005-0000-0000-0000ED620000}"/>
    <cellStyle name="Style 74 15" xfId="25320" xr:uid="{00000000-0005-0000-0000-0000EE620000}"/>
    <cellStyle name="Style 74 16" xfId="25321" xr:uid="{00000000-0005-0000-0000-0000EF620000}"/>
    <cellStyle name="Style 74 17" xfId="25322" xr:uid="{00000000-0005-0000-0000-0000F0620000}"/>
    <cellStyle name="Style 74 18" xfId="25323" xr:uid="{00000000-0005-0000-0000-0000F1620000}"/>
    <cellStyle name="Style 74 2" xfId="25324" xr:uid="{00000000-0005-0000-0000-0000F2620000}"/>
    <cellStyle name="Style 74 3" xfId="25325" xr:uid="{00000000-0005-0000-0000-0000F3620000}"/>
    <cellStyle name="Style 74 4" xfId="25326" xr:uid="{00000000-0005-0000-0000-0000F4620000}"/>
    <cellStyle name="Style 74 5" xfId="25327" xr:uid="{00000000-0005-0000-0000-0000F5620000}"/>
    <cellStyle name="Style 74 6" xfId="25328" xr:uid="{00000000-0005-0000-0000-0000F6620000}"/>
    <cellStyle name="Style 74 7" xfId="25329" xr:uid="{00000000-0005-0000-0000-0000F7620000}"/>
    <cellStyle name="Style 74 8" xfId="25330" xr:uid="{00000000-0005-0000-0000-0000F8620000}"/>
    <cellStyle name="Style 74 9" xfId="25331" xr:uid="{00000000-0005-0000-0000-0000F9620000}"/>
    <cellStyle name="Style 75" xfId="25332" xr:uid="{00000000-0005-0000-0000-0000FA620000}"/>
    <cellStyle name="Style 75 10" xfId="25333" xr:uid="{00000000-0005-0000-0000-0000FB620000}"/>
    <cellStyle name="Style 75 11" xfId="25334" xr:uid="{00000000-0005-0000-0000-0000FC620000}"/>
    <cellStyle name="Style 75 12" xfId="25335" xr:uid="{00000000-0005-0000-0000-0000FD620000}"/>
    <cellStyle name="Style 75 13" xfId="25336" xr:uid="{00000000-0005-0000-0000-0000FE620000}"/>
    <cellStyle name="Style 75 14" xfId="25337" xr:uid="{00000000-0005-0000-0000-0000FF620000}"/>
    <cellStyle name="Style 75 15" xfId="25338" xr:uid="{00000000-0005-0000-0000-000000630000}"/>
    <cellStyle name="Style 75 16" xfId="25339" xr:uid="{00000000-0005-0000-0000-000001630000}"/>
    <cellStyle name="Style 75 17" xfId="25340" xr:uid="{00000000-0005-0000-0000-000002630000}"/>
    <cellStyle name="Style 75 18" xfId="25341" xr:uid="{00000000-0005-0000-0000-000003630000}"/>
    <cellStyle name="Style 75 2" xfId="25342" xr:uid="{00000000-0005-0000-0000-000004630000}"/>
    <cellStyle name="Style 75 3" xfId="25343" xr:uid="{00000000-0005-0000-0000-000005630000}"/>
    <cellStyle name="Style 75 4" xfId="25344" xr:uid="{00000000-0005-0000-0000-000006630000}"/>
    <cellStyle name="Style 75 5" xfId="25345" xr:uid="{00000000-0005-0000-0000-000007630000}"/>
    <cellStyle name="Style 75 6" xfId="25346" xr:uid="{00000000-0005-0000-0000-000008630000}"/>
    <cellStyle name="Style 75 7" xfId="25347" xr:uid="{00000000-0005-0000-0000-000009630000}"/>
    <cellStyle name="Style 75 8" xfId="25348" xr:uid="{00000000-0005-0000-0000-00000A630000}"/>
    <cellStyle name="Style 75 9" xfId="25349" xr:uid="{00000000-0005-0000-0000-00000B630000}"/>
    <cellStyle name="Style 76" xfId="25350" xr:uid="{00000000-0005-0000-0000-00000C630000}"/>
    <cellStyle name="Style 76 10" xfId="25351" xr:uid="{00000000-0005-0000-0000-00000D630000}"/>
    <cellStyle name="Style 76 11" xfId="25352" xr:uid="{00000000-0005-0000-0000-00000E630000}"/>
    <cellStyle name="Style 76 12" xfId="25353" xr:uid="{00000000-0005-0000-0000-00000F630000}"/>
    <cellStyle name="Style 76 13" xfId="25354" xr:uid="{00000000-0005-0000-0000-000010630000}"/>
    <cellStyle name="Style 76 14" xfId="25355" xr:uid="{00000000-0005-0000-0000-000011630000}"/>
    <cellStyle name="Style 76 15" xfId="25356" xr:uid="{00000000-0005-0000-0000-000012630000}"/>
    <cellStyle name="Style 76 16" xfId="25357" xr:uid="{00000000-0005-0000-0000-000013630000}"/>
    <cellStyle name="Style 76 17" xfId="25358" xr:uid="{00000000-0005-0000-0000-000014630000}"/>
    <cellStyle name="Style 76 18" xfId="25359" xr:uid="{00000000-0005-0000-0000-000015630000}"/>
    <cellStyle name="Style 76 2" xfId="25360" xr:uid="{00000000-0005-0000-0000-000016630000}"/>
    <cellStyle name="Style 76 3" xfId="25361" xr:uid="{00000000-0005-0000-0000-000017630000}"/>
    <cellStyle name="Style 76 4" xfId="25362" xr:uid="{00000000-0005-0000-0000-000018630000}"/>
    <cellStyle name="Style 76 5" xfId="25363" xr:uid="{00000000-0005-0000-0000-000019630000}"/>
    <cellStyle name="Style 76 6" xfId="25364" xr:uid="{00000000-0005-0000-0000-00001A630000}"/>
    <cellStyle name="Style 76 7" xfId="25365" xr:uid="{00000000-0005-0000-0000-00001B630000}"/>
    <cellStyle name="Style 76 8" xfId="25366" xr:uid="{00000000-0005-0000-0000-00001C630000}"/>
    <cellStyle name="Style 76 9" xfId="25367" xr:uid="{00000000-0005-0000-0000-00001D630000}"/>
    <cellStyle name="Style 77" xfId="25368" xr:uid="{00000000-0005-0000-0000-00001E630000}"/>
    <cellStyle name="Style 77 10" xfId="25369" xr:uid="{00000000-0005-0000-0000-00001F630000}"/>
    <cellStyle name="Style 77 11" xfId="25370" xr:uid="{00000000-0005-0000-0000-000020630000}"/>
    <cellStyle name="Style 77 12" xfId="25371" xr:uid="{00000000-0005-0000-0000-000021630000}"/>
    <cellStyle name="Style 77 13" xfId="25372" xr:uid="{00000000-0005-0000-0000-000022630000}"/>
    <cellStyle name="Style 77 14" xfId="25373" xr:uid="{00000000-0005-0000-0000-000023630000}"/>
    <cellStyle name="Style 77 15" xfId="25374" xr:uid="{00000000-0005-0000-0000-000024630000}"/>
    <cellStyle name="Style 77 16" xfId="25375" xr:uid="{00000000-0005-0000-0000-000025630000}"/>
    <cellStyle name="Style 77 17" xfId="25376" xr:uid="{00000000-0005-0000-0000-000026630000}"/>
    <cellStyle name="Style 77 18" xfId="25377" xr:uid="{00000000-0005-0000-0000-000027630000}"/>
    <cellStyle name="Style 77 2" xfId="25378" xr:uid="{00000000-0005-0000-0000-000028630000}"/>
    <cellStyle name="Style 77 3" xfId="25379" xr:uid="{00000000-0005-0000-0000-000029630000}"/>
    <cellStyle name="Style 77 4" xfId="25380" xr:uid="{00000000-0005-0000-0000-00002A630000}"/>
    <cellStyle name="Style 77 5" xfId="25381" xr:uid="{00000000-0005-0000-0000-00002B630000}"/>
    <cellStyle name="Style 77 6" xfId="25382" xr:uid="{00000000-0005-0000-0000-00002C630000}"/>
    <cellStyle name="Style 77 7" xfId="25383" xr:uid="{00000000-0005-0000-0000-00002D630000}"/>
    <cellStyle name="Style 77 8" xfId="25384" xr:uid="{00000000-0005-0000-0000-00002E630000}"/>
    <cellStyle name="Style 77 9" xfId="25385" xr:uid="{00000000-0005-0000-0000-00002F630000}"/>
    <cellStyle name="Style 78" xfId="25386" xr:uid="{00000000-0005-0000-0000-000030630000}"/>
    <cellStyle name="Style 78 10" xfId="25387" xr:uid="{00000000-0005-0000-0000-000031630000}"/>
    <cellStyle name="Style 78 11" xfId="25388" xr:uid="{00000000-0005-0000-0000-000032630000}"/>
    <cellStyle name="Style 78 12" xfId="25389" xr:uid="{00000000-0005-0000-0000-000033630000}"/>
    <cellStyle name="Style 78 13" xfId="25390" xr:uid="{00000000-0005-0000-0000-000034630000}"/>
    <cellStyle name="Style 78 14" xfId="25391" xr:uid="{00000000-0005-0000-0000-000035630000}"/>
    <cellStyle name="Style 78 15" xfId="25392" xr:uid="{00000000-0005-0000-0000-000036630000}"/>
    <cellStyle name="Style 78 16" xfId="25393" xr:uid="{00000000-0005-0000-0000-000037630000}"/>
    <cellStyle name="Style 78 17" xfId="25394" xr:uid="{00000000-0005-0000-0000-000038630000}"/>
    <cellStyle name="Style 78 18" xfId="25395" xr:uid="{00000000-0005-0000-0000-000039630000}"/>
    <cellStyle name="Style 78 2" xfId="25396" xr:uid="{00000000-0005-0000-0000-00003A630000}"/>
    <cellStyle name="Style 78 3" xfId="25397" xr:uid="{00000000-0005-0000-0000-00003B630000}"/>
    <cellStyle name="Style 78 4" xfId="25398" xr:uid="{00000000-0005-0000-0000-00003C630000}"/>
    <cellStyle name="Style 78 5" xfId="25399" xr:uid="{00000000-0005-0000-0000-00003D630000}"/>
    <cellStyle name="Style 78 6" xfId="25400" xr:uid="{00000000-0005-0000-0000-00003E630000}"/>
    <cellStyle name="Style 78 7" xfId="25401" xr:uid="{00000000-0005-0000-0000-00003F630000}"/>
    <cellStyle name="Style 78 8" xfId="25402" xr:uid="{00000000-0005-0000-0000-000040630000}"/>
    <cellStyle name="Style 78 9" xfId="25403" xr:uid="{00000000-0005-0000-0000-000041630000}"/>
    <cellStyle name="Style 79" xfId="25404" xr:uid="{00000000-0005-0000-0000-000042630000}"/>
    <cellStyle name="Style 79 10" xfId="25405" xr:uid="{00000000-0005-0000-0000-000043630000}"/>
    <cellStyle name="Style 79 11" xfId="25406" xr:uid="{00000000-0005-0000-0000-000044630000}"/>
    <cellStyle name="Style 79 12" xfId="25407" xr:uid="{00000000-0005-0000-0000-000045630000}"/>
    <cellStyle name="Style 79 13" xfId="25408" xr:uid="{00000000-0005-0000-0000-000046630000}"/>
    <cellStyle name="Style 79 14" xfId="25409" xr:uid="{00000000-0005-0000-0000-000047630000}"/>
    <cellStyle name="Style 79 15" xfId="25410" xr:uid="{00000000-0005-0000-0000-000048630000}"/>
    <cellStyle name="Style 79 16" xfId="25411" xr:uid="{00000000-0005-0000-0000-000049630000}"/>
    <cellStyle name="Style 79 17" xfId="25412" xr:uid="{00000000-0005-0000-0000-00004A630000}"/>
    <cellStyle name="Style 79 18" xfId="25413" xr:uid="{00000000-0005-0000-0000-00004B630000}"/>
    <cellStyle name="Style 79 2" xfId="25414" xr:uid="{00000000-0005-0000-0000-00004C630000}"/>
    <cellStyle name="Style 79 3" xfId="25415" xr:uid="{00000000-0005-0000-0000-00004D630000}"/>
    <cellStyle name="Style 79 4" xfId="25416" xr:uid="{00000000-0005-0000-0000-00004E630000}"/>
    <cellStyle name="Style 79 5" xfId="25417" xr:uid="{00000000-0005-0000-0000-00004F630000}"/>
    <cellStyle name="Style 79 6" xfId="25418" xr:uid="{00000000-0005-0000-0000-000050630000}"/>
    <cellStyle name="Style 79 7" xfId="25419" xr:uid="{00000000-0005-0000-0000-000051630000}"/>
    <cellStyle name="Style 79 8" xfId="25420" xr:uid="{00000000-0005-0000-0000-000052630000}"/>
    <cellStyle name="Style 79 9" xfId="25421" xr:uid="{00000000-0005-0000-0000-000053630000}"/>
    <cellStyle name="Style 8" xfId="25422" xr:uid="{00000000-0005-0000-0000-000054630000}"/>
    <cellStyle name="Style 8 10" xfId="25423" xr:uid="{00000000-0005-0000-0000-000055630000}"/>
    <cellStyle name="Style 8 11" xfId="25424" xr:uid="{00000000-0005-0000-0000-000056630000}"/>
    <cellStyle name="Style 8 12" xfId="25425" xr:uid="{00000000-0005-0000-0000-000057630000}"/>
    <cellStyle name="Style 8 13" xfId="25426" xr:uid="{00000000-0005-0000-0000-000058630000}"/>
    <cellStyle name="Style 8 14" xfId="25427" xr:uid="{00000000-0005-0000-0000-000059630000}"/>
    <cellStyle name="Style 8 15" xfId="25428" xr:uid="{00000000-0005-0000-0000-00005A630000}"/>
    <cellStyle name="Style 8 16" xfId="25429" xr:uid="{00000000-0005-0000-0000-00005B630000}"/>
    <cellStyle name="Style 8 17" xfId="25430" xr:uid="{00000000-0005-0000-0000-00005C630000}"/>
    <cellStyle name="Style 8 18" xfId="25431" xr:uid="{00000000-0005-0000-0000-00005D630000}"/>
    <cellStyle name="Style 8 19" xfId="25432" xr:uid="{00000000-0005-0000-0000-00005E630000}"/>
    <cellStyle name="Style 8 2" xfId="25433" xr:uid="{00000000-0005-0000-0000-00005F630000}"/>
    <cellStyle name="Style 8 20" xfId="25434" xr:uid="{00000000-0005-0000-0000-000060630000}"/>
    <cellStyle name="Style 8 21" xfId="25435" xr:uid="{00000000-0005-0000-0000-000061630000}"/>
    <cellStyle name="Style 8 3" xfId="25436" xr:uid="{00000000-0005-0000-0000-000062630000}"/>
    <cellStyle name="Style 8 4" xfId="25437" xr:uid="{00000000-0005-0000-0000-000063630000}"/>
    <cellStyle name="Style 8 5" xfId="25438" xr:uid="{00000000-0005-0000-0000-000064630000}"/>
    <cellStyle name="Style 8 6" xfId="25439" xr:uid="{00000000-0005-0000-0000-000065630000}"/>
    <cellStyle name="Style 8 7" xfId="25440" xr:uid="{00000000-0005-0000-0000-000066630000}"/>
    <cellStyle name="Style 8 8" xfId="25441" xr:uid="{00000000-0005-0000-0000-000067630000}"/>
    <cellStyle name="Style 8 9" xfId="25442" xr:uid="{00000000-0005-0000-0000-000068630000}"/>
    <cellStyle name="Style 8_BQL-ok" xfId="25443" xr:uid="{00000000-0005-0000-0000-000069630000}"/>
    <cellStyle name="Style 80" xfId="25444" xr:uid="{00000000-0005-0000-0000-00006A630000}"/>
    <cellStyle name="Style 80 10" xfId="25445" xr:uid="{00000000-0005-0000-0000-00006B630000}"/>
    <cellStyle name="Style 80 11" xfId="25446" xr:uid="{00000000-0005-0000-0000-00006C630000}"/>
    <cellStyle name="Style 80 12" xfId="25447" xr:uid="{00000000-0005-0000-0000-00006D630000}"/>
    <cellStyle name="Style 80 13" xfId="25448" xr:uid="{00000000-0005-0000-0000-00006E630000}"/>
    <cellStyle name="Style 80 14" xfId="25449" xr:uid="{00000000-0005-0000-0000-00006F630000}"/>
    <cellStyle name="Style 80 15" xfId="25450" xr:uid="{00000000-0005-0000-0000-000070630000}"/>
    <cellStyle name="Style 80 16" xfId="25451" xr:uid="{00000000-0005-0000-0000-000071630000}"/>
    <cellStyle name="Style 80 17" xfId="25452" xr:uid="{00000000-0005-0000-0000-000072630000}"/>
    <cellStyle name="Style 80 18" xfId="25453" xr:uid="{00000000-0005-0000-0000-000073630000}"/>
    <cellStyle name="Style 80 2" xfId="25454" xr:uid="{00000000-0005-0000-0000-000074630000}"/>
    <cellStyle name="Style 80 3" xfId="25455" xr:uid="{00000000-0005-0000-0000-000075630000}"/>
    <cellStyle name="Style 80 4" xfId="25456" xr:uid="{00000000-0005-0000-0000-000076630000}"/>
    <cellStyle name="Style 80 5" xfId="25457" xr:uid="{00000000-0005-0000-0000-000077630000}"/>
    <cellStyle name="Style 80 6" xfId="25458" xr:uid="{00000000-0005-0000-0000-000078630000}"/>
    <cellStyle name="Style 80 7" xfId="25459" xr:uid="{00000000-0005-0000-0000-000079630000}"/>
    <cellStyle name="Style 80 8" xfId="25460" xr:uid="{00000000-0005-0000-0000-00007A630000}"/>
    <cellStyle name="Style 80 9" xfId="25461" xr:uid="{00000000-0005-0000-0000-00007B630000}"/>
    <cellStyle name="Style 81" xfId="25462" xr:uid="{00000000-0005-0000-0000-00007C630000}"/>
    <cellStyle name="Style 81 10" xfId="25463" xr:uid="{00000000-0005-0000-0000-00007D630000}"/>
    <cellStyle name="Style 81 11" xfId="25464" xr:uid="{00000000-0005-0000-0000-00007E630000}"/>
    <cellStyle name="Style 81 12" xfId="25465" xr:uid="{00000000-0005-0000-0000-00007F630000}"/>
    <cellStyle name="Style 81 13" xfId="25466" xr:uid="{00000000-0005-0000-0000-000080630000}"/>
    <cellStyle name="Style 81 14" xfId="25467" xr:uid="{00000000-0005-0000-0000-000081630000}"/>
    <cellStyle name="Style 81 15" xfId="25468" xr:uid="{00000000-0005-0000-0000-000082630000}"/>
    <cellStyle name="Style 81 16" xfId="25469" xr:uid="{00000000-0005-0000-0000-000083630000}"/>
    <cellStyle name="Style 81 17" xfId="25470" xr:uid="{00000000-0005-0000-0000-000084630000}"/>
    <cellStyle name="Style 81 18" xfId="25471" xr:uid="{00000000-0005-0000-0000-000085630000}"/>
    <cellStyle name="Style 81 2" xfId="25472" xr:uid="{00000000-0005-0000-0000-000086630000}"/>
    <cellStyle name="Style 81 3" xfId="25473" xr:uid="{00000000-0005-0000-0000-000087630000}"/>
    <cellStyle name="Style 81 4" xfId="25474" xr:uid="{00000000-0005-0000-0000-000088630000}"/>
    <cellStyle name="Style 81 5" xfId="25475" xr:uid="{00000000-0005-0000-0000-000089630000}"/>
    <cellStyle name="Style 81 6" xfId="25476" xr:uid="{00000000-0005-0000-0000-00008A630000}"/>
    <cellStyle name="Style 81 7" xfId="25477" xr:uid="{00000000-0005-0000-0000-00008B630000}"/>
    <cellStyle name="Style 81 8" xfId="25478" xr:uid="{00000000-0005-0000-0000-00008C630000}"/>
    <cellStyle name="Style 81 9" xfId="25479" xr:uid="{00000000-0005-0000-0000-00008D630000}"/>
    <cellStyle name="Style 82" xfId="25480" xr:uid="{00000000-0005-0000-0000-00008E630000}"/>
    <cellStyle name="Style 82 10" xfId="25481" xr:uid="{00000000-0005-0000-0000-00008F630000}"/>
    <cellStyle name="Style 82 11" xfId="25482" xr:uid="{00000000-0005-0000-0000-000090630000}"/>
    <cellStyle name="Style 82 12" xfId="25483" xr:uid="{00000000-0005-0000-0000-000091630000}"/>
    <cellStyle name="Style 82 13" xfId="25484" xr:uid="{00000000-0005-0000-0000-000092630000}"/>
    <cellStyle name="Style 82 14" xfId="25485" xr:uid="{00000000-0005-0000-0000-000093630000}"/>
    <cellStyle name="Style 82 15" xfId="25486" xr:uid="{00000000-0005-0000-0000-000094630000}"/>
    <cellStyle name="Style 82 16" xfId="25487" xr:uid="{00000000-0005-0000-0000-000095630000}"/>
    <cellStyle name="Style 82 17" xfId="25488" xr:uid="{00000000-0005-0000-0000-000096630000}"/>
    <cellStyle name="Style 82 18" xfId="25489" xr:uid="{00000000-0005-0000-0000-000097630000}"/>
    <cellStyle name="Style 82 2" xfId="25490" xr:uid="{00000000-0005-0000-0000-000098630000}"/>
    <cellStyle name="Style 82 3" xfId="25491" xr:uid="{00000000-0005-0000-0000-000099630000}"/>
    <cellStyle name="Style 82 4" xfId="25492" xr:uid="{00000000-0005-0000-0000-00009A630000}"/>
    <cellStyle name="Style 82 5" xfId="25493" xr:uid="{00000000-0005-0000-0000-00009B630000}"/>
    <cellStyle name="Style 82 6" xfId="25494" xr:uid="{00000000-0005-0000-0000-00009C630000}"/>
    <cellStyle name="Style 82 7" xfId="25495" xr:uid="{00000000-0005-0000-0000-00009D630000}"/>
    <cellStyle name="Style 82 8" xfId="25496" xr:uid="{00000000-0005-0000-0000-00009E630000}"/>
    <cellStyle name="Style 82 9" xfId="25497" xr:uid="{00000000-0005-0000-0000-00009F630000}"/>
    <cellStyle name="Style 83" xfId="25498" xr:uid="{00000000-0005-0000-0000-0000A0630000}"/>
    <cellStyle name="Style 83 10" xfId="25499" xr:uid="{00000000-0005-0000-0000-0000A1630000}"/>
    <cellStyle name="Style 83 11" xfId="25500" xr:uid="{00000000-0005-0000-0000-0000A2630000}"/>
    <cellStyle name="Style 83 12" xfId="25501" xr:uid="{00000000-0005-0000-0000-0000A3630000}"/>
    <cellStyle name="Style 83 13" xfId="25502" xr:uid="{00000000-0005-0000-0000-0000A4630000}"/>
    <cellStyle name="Style 83 14" xfId="25503" xr:uid="{00000000-0005-0000-0000-0000A5630000}"/>
    <cellStyle name="Style 83 15" xfId="25504" xr:uid="{00000000-0005-0000-0000-0000A6630000}"/>
    <cellStyle name="Style 83 16" xfId="25505" xr:uid="{00000000-0005-0000-0000-0000A7630000}"/>
    <cellStyle name="Style 83 17" xfId="25506" xr:uid="{00000000-0005-0000-0000-0000A8630000}"/>
    <cellStyle name="Style 83 18" xfId="25507" xr:uid="{00000000-0005-0000-0000-0000A9630000}"/>
    <cellStyle name="Style 83 2" xfId="25508" xr:uid="{00000000-0005-0000-0000-0000AA630000}"/>
    <cellStyle name="Style 83 3" xfId="25509" xr:uid="{00000000-0005-0000-0000-0000AB630000}"/>
    <cellStyle name="Style 83 4" xfId="25510" xr:uid="{00000000-0005-0000-0000-0000AC630000}"/>
    <cellStyle name="Style 83 5" xfId="25511" xr:uid="{00000000-0005-0000-0000-0000AD630000}"/>
    <cellStyle name="Style 83 6" xfId="25512" xr:uid="{00000000-0005-0000-0000-0000AE630000}"/>
    <cellStyle name="Style 83 7" xfId="25513" xr:uid="{00000000-0005-0000-0000-0000AF630000}"/>
    <cellStyle name="Style 83 8" xfId="25514" xr:uid="{00000000-0005-0000-0000-0000B0630000}"/>
    <cellStyle name="Style 83 9" xfId="25515" xr:uid="{00000000-0005-0000-0000-0000B1630000}"/>
    <cellStyle name="Style 84" xfId="25516" xr:uid="{00000000-0005-0000-0000-0000B2630000}"/>
    <cellStyle name="Style 84 10" xfId="25517" xr:uid="{00000000-0005-0000-0000-0000B3630000}"/>
    <cellStyle name="Style 84 11" xfId="25518" xr:uid="{00000000-0005-0000-0000-0000B4630000}"/>
    <cellStyle name="Style 84 12" xfId="25519" xr:uid="{00000000-0005-0000-0000-0000B5630000}"/>
    <cellStyle name="Style 84 13" xfId="25520" xr:uid="{00000000-0005-0000-0000-0000B6630000}"/>
    <cellStyle name="Style 84 14" xfId="25521" xr:uid="{00000000-0005-0000-0000-0000B7630000}"/>
    <cellStyle name="Style 84 15" xfId="25522" xr:uid="{00000000-0005-0000-0000-0000B8630000}"/>
    <cellStyle name="Style 84 16" xfId="25523" xr:uid="{00000000-0005-0000-0000-0000B9630000}"/>
    <cellStyle name="Style 84 17" xfId="25524" xr:uid="{00000000-0005-0000-0000-0000BA630000}"/>
    <cellStyle name="Style 84 18" xfId="25525" xr:uid="{00000000-0005-0000-0000-0000BB630000}"/>
    <cellStyle name="Style 84 2" xfId="25526" xr:uid="{00000000-0005-0000-0000-0000BC630000}"/>
    <cellStyle name="Style 84 3" xfId="25527" xr:uid="{00000000-0005-0000-0000-0000BD630000}"/>
    <cellStyle name="Style 84 4" xfId="25528" xr:uid="{00000000-0005-0000-0000-0000BE630000}"/>
    <cellStyle name="Style 84 5" xfId="25529" xr:uid="{00000000-0005-0000-0000-0000BF630000}"/>
    <cellStyle name="Style 84 6" xfId="25530" xr:uid="{00000000-0005-0000-0000-0000C0630000}"/>
    <cellStyle name="Style 84 7" xfId="25531" xr:uid="{00000000-0005-0000-0000-0000C1630000}"/>
    <cellStyle name="Style 84 8" xfId="25532" xr:uid="{00000000-0005-0000-0000-0000C2630000}"/>
    <cellStyle name="Style 84 9" xfId="25533" xr:uid="{00000000-0005-0000-0000-0000C3630000}"/>
    <cellStyle name="Style 85" xfId="25534" xr:uid="{00000000-0005-0000-0000-0000C4630000}"/>
    <cellStyle name="Style 85 10" xfId="25535" xr:uid="{00000000-0005-0000-0000-0000C5630000}"/>
    <cellStyle name="Style 85 11" xfId="25536" xr:uid="{00000000-0005-0000-0000-0000C6630000}"/>
    <cellStyle name="Style 85 12" xfId="25537" xr:uid="{00000000-0005-0000-0000-0000C7630000}"/>
    <cellStyle name="Style 85 13" xfId="25538" xr:uid="{00000000-0005-0000-0000-0000C8630000}"/>
    <cellStyle name="Style 85 14" xfId="25539" xr:uid="{00000000-0005-0000-0000-0000C9630000}"/>
    <cellStyle name="Style 85 15" xfId="25540" xr:uid="{00000000-0005-0000-0000-0000CA630000}"/>
    <cellStyle name="Style 85 16" xfId="25541" xr:uid="{00000000-0005-0000-0000-0000CB630000}"/>
    <cellStyle name="Style 85 17" xfId="25542" xr:uid="{00000000-0005-0000-0000-0000CC630000}"/>
    <cellStyle name="Style 85 18" xfId="25543" xr:uid="{00000000-0005-0000-0000-0000CD630000}"/>
    <cellStyle name="Style 85 2" xfId="25544" xr:uid="{00000000-0005-0000-0000-0000CE630000}"/>
    <cellStyle name="Style 85 3" xfId="25545" xr:uid="{00000000-0005-0000-0000-0000CF630000}"/>
    <cellStyle name="Style 85 4" xfId="25546" xr:uid="{00000000-0005-0000-0000-0000D0630000}"/>
    <cellStyle name="Style 85 5" xfId="25547" xr:uid="{00000000-0005-0000-0000-0000D1630000}"/>
    <cellStyle name="Style 85 6" xfId="25548" xr:uid="{00000000-0005-0000-0000-0000D2630000}"/>
    <cellStyle name="Style 85 7" xfId="25549" xr:uid="{00000000-0005-0000-0000-0000D3630000}"/>
    <cellStyle name="Style 85 8" xfId="25550" xr:uid="{00000000-0005-0000-0000-0000D4630000}"/>
    <cellStyle name="Style 85 9" xfId="25551" xr:uid="{00000000-0005-0000-0000-0000D5630000}"/>
    <cellStyle name="Style 86" xfId="25552" xr:uid="{00000000-0005-0000-0000-0000D6630000}"/>
    <cellStyle name="Style 86 10" xfId="25553" xr:uid="{00000000-0005-0000-0000-0000D7630000}"/>
    <cellStyle name="Style 86 11" xfId="25554" xr:uid="{00000000-0005-0000-0000-0000D8630000}"/>
    <cellStyle name="Style 86 12" xfId="25555" xr:uid="{00000000-0005-0000-0000-0000D9630000}"/>
    <cellStyle name="Style 86 13" xfId="25556" xr:uid="{00000000-0005-0000-0000-0000DA630000}"/>
    <cellStyle name="Style 86 14" xfId="25557" xr:uid="{00000000-0005-0000-0000-0000DB630000}"/>
    <cellStyle name="Style 86 15" xfId="25558" xr:uid="{00000000-0005-0000-0000-0000DC630000}"/>
    <cellStyle name="Style 86 16" xfId="25559" xr:uid="{00000000-0005-0000-0000-0000DD630000}"/>
    <cellStyle name="Style 86 17" xfId="25560" xr:uid="{00000000-0005-0000-0000-0000DE630000}"/>
    <cellStyle name="Style 86 18" xfId="25561" xr:uid="{00000000-0005-0000-0000-0000DF630000}"/>
    <cellStyle name="Style 86 2" xfId="25562" xr:uid="{00000000-0005-0000-0000-0000E0630000}"/>
    <cellStyle name="Style 86 3" xfId="25563" xr:uid="{00000000-0005-0000-0000-0000E1630000}"/>
    <cellStyle name="Style 86 4" xfId="25564" xr:uid="{00000000-0005-0000-0000-0000E2630000}"/>
    <cellStyle name="Style 86 5" xfId="25565" xr:uid="{00000000-0005-0000-0000-0000E3630000}"/>
    <cellStyle name="Style 86 6" xfId="25566" xr:uid="{00000000-0005-0000-0000-0000E4630000}"/>
    <cellStyle name="Style 86 7" xfId="25567" xr:uid="{00000000-0005-0000-0000-0000E5630000}"/>
    <cellStyle name="Style 86 8" xfId="25568" xr:uid="{00000000-0005-0000-0000-0000E6630000}"/>
    <cellStyle name="Style 86 9" xfId="25569" xr:uid="{00000000-0005-0000-0000-0000E7630000}"/>
    <cellStyle name="Style 87" xfId="25570" xr:uid="{00000000-0005-0000-0000-0000E8630000}"/>
    <cellStyle name="Style 87 10" xfId="25571" xr:uid="{00000000-0005-0000-0000-0000E9630000}"/>
    <cellStyle name="Style 87 11" xfId="25572" xr:uid="{00000000-0005-0000-0000-0000EA630000}"/>
    <cellStyle name="Style 87 12" xfId="25573" xr:uid="{00000000-0005-0000-0000-0000EB630000}"/>
    <cellStyle name="Style 87 13" xfId="25574" xr:uid="{00000000-0005-0000-0000-0000EC630000}"/>
    <cellStyle name="Style 87 14" xfId="25575" xr:uid="{00000000-0005-0000-0000-0000ED630000}"/>
    <cellStyle name="Style 87 15" xfId="25576" xr:uid="{00000000-0005-0000-0000-0000EE630000}"/>
    <cellStyle name="Style 87 16" xfId="25577" xr:uid="{00000000-0005-0000-0000-0000EF630000}"/>
    <cellStyle name="Style 87 17" xfId="25578" xr:uid="{00000000-0005-0000-0000-0000F0630000}"/>
    <cellStyle name="Style 87 18" xfId="25579" xr:uid="{00000000-0005-0000-0000-0000F1630000}"/>
    <cellStyle name="Style 87 2" xfId="25580" xr:uid="{00000000-0005-0000-0000-0000F2630000}"/>
    <cellStyle name="Style 87 3" xfId="25581" xr:uid="{00000000-0005-0000-0000-0000F3630000}"/>
    <cellStyle name="Style 87 4" xfId="25582" xr:uid="{00000000-0005-0000-0000-0000F4630000}"/>
    <cellStyle name="Style 87 5" xfId="25583" xr:uid="{00000000-0005-0000-0000-0000F5630000}"/>
    <cellStyle name="Style 87 6" xfId="25584" xr:uid="{00000000-0005-0000-0000-0000F6630000}"/>
    <cellStyle name="Style 87 7" xfId="25585" xr:uid="{00000000-0005-0000-0000-0000F7630000}"/>
    <cellStyle name="Style 87 8" xfId="25586" xr:uid="{00000000-0005-0000-0000-0000F8630000}"/>
    <cellStyle name="Style 87 9" xfId="25587" xr:uid="{00000000-0005-0000-0000-0000F9630000}"/>
    <cellStyle name="Style 88" xfId="25588" xr:uid="{00000000-0005-0000-0000-0000FA630000}"/>
    <cellStyle name="Style 88 10" xfId="25589" xr:uid="{00000000-0005-0000-0000-0000FB630000}"/>
    <cellStyle name="Style 88 11" xfId="25590" xr:uid="{00000000-0005-0000-0000-0000FC630000}"/>
    <cellStyle name="Style 88 12" xfId="25591" xr:uid="{00000000-0005-0000-0000-0000FD630000}"/>
    <cellStyle name="Style 88 13" xfId="25592" xr:uid="{00000000-0005-0000-0000-0000FE630000}"/>
    <cellStyle name="Style 88 14" xfId="25593" xr:uid="{00000000-0005-0000-0000-0000FF630000}"/>
    <cellStyle name="Style 88 15" xfId="25594" xr:uid="{00000000-0005-0000-0000-000000640000}"/>
    <cellStyle name="Style 88 16" xfId="25595" xr:uid="{00000000-0005-0000-0000-000001640000}"/>
    <cellStyle name="Style 88 17" xfId="25596" xr:uid="{00000000-0005-0000-0000-000002640000}"/>
    <cellStyle name="Style 88 18" xfId="25597" xr:uid="{00000000-0005-0000-0000-000003640000}"/>
    <cellStyle name="Style 88 2" xfId="25598" xr:uid="{00000000-0005-0000-0000-000004640000}"/>
    <cellStyle name="Style 88 3" xfId="25599" xr:uid="{00000000-0005-0000-0000-000005640000}"/>
    <cellStyle name="Style 88 4" xfId="25600" xr:uid="{00000000-0005-0000-0000-000006640000}"/>
    <cellStyle name="Style 88 5" xfId="25601" xr:uid="{00000000-0005-0000-0000-000007640000}"/>
    <cellStyle name="Style 88 6" xfId="25602" xr:uid="{00000000-0005-0000-0000-000008640000}"/>
    <cellStyle name="Style 88 7" xfId="25603" xr:uid="{00000000-0005-0000-0000-000009640000}"/>
    <cellStyle name="Style 88 8" xfId="25604" xr:uid="{00000000-0005-0000-0000-00000A640000}"/>
    <cellStyle name="Style 88 9" xfId="25605" xr:uid="{00000000-0005-0000-0000-00000B640000}"/>
    <cellStyle name="Style 89" xfId="25606" xr:uid="{00000000-0005-0000-0000-00000C640000}"/>
    <cellStyle name="Style 89 10" xfId="25607" xr:uid="{00000000-0005-0000-0000-00000D640000}"/>
    <cellStyle name="Style 89 11" xfId="25608" xr:uid="{00000000-0005-0000-0000-00000E640000}"/>
    <cellStyle name="Style 89 12" xfId="25609" xr:uid="{00000000-0005-0000-0000-00000F640000}"/>
    <cellStyle name="Style 89 13" xfId="25610" xr:uid="{00000000-0005-0000-0000-000010640000}"/>
    <cellStyle name="Style 89 14" xfId="25611" xr:uid="{00000000-0005-0000-0000-000011640000}"/>
    <cellStyle name="Style 89 15" xfId="25612" xr:uid="{00000000-0005-0000-0000-000012640000}"/>
    <cellStyle name="Style 89 16" xfId="25613" xr:uid="{00000000-0005-0000-0000-000013640000}"/>
    <cellStyle name="Style 89 17" xfId="25614" xr:uid="{00000000-0005-0000-0000-000014640000}"/>
    <cellStyle name="Style 89 18" xfId="25615" xr:uid="{00000000-0005-0000-0000-000015640000}"/>
    <cellStyle name="Style 89 2" xfId="25616" xr:uid="{00000000-0005-0000-0000-000016640000}"/>
    <cellStyle name="Style 89 3" xfId="25617" xr:uid="{00000000-0005-0000-0000-000017640000}"/>
    <cellStyle name="Style 89 4" xfId="25618" xr:uid="{00000000-0005-0000-0000-000018640000}"/>
    <cellStyle name="Style 89 5" xfId="25619" xr:uid="{00000000-0005-0000-0000-000019640000}"/>
    <cellStyle name="Style 89 6" xfId="25620" xr:uid="{00000000-0005-0000-0000-00001A640000}"/>
    <cellStyle name="Style 89 7" xfId="25621" xr:uid="{00000000-0005-0000-0000-00001B640000}"/>
    <cellStyle name="Style 89 8" xfId="25622" xr:uid="{00000000-0005-0000-0000-00001C640000}"/>
    <cellStyle name="Style 89 9" xfId="25623" xr:uid="{00000000-0005-0000-0000-00001D640000}"/>
    <cellStyle name="Style 9" xfId="25624" xr:uid="{00000000-0005-0000-0000-00001E640000}"/>
    <cellStyle name="Style 9 10" xfId="25625" xr:uid="{00000000-0005-0000-0000-00001F640000}"/>
    <cellStyle name="Style 9 11" xfId="25626" xr:uid="{00000000-0005-0000-0000-000020640000}"/>
    <cellStyle name="Style 9 12" xfId="25627" xr:uid="{00000000-0005-0000-0000-000021640000}"/>
    <cellStyle name="Style 9 13" xfId="25628" xr:uid="{00000000-0005-0000-0000-000022640000}"/>
    <cellStyle name="Style 9 14" xfId="25629" xr:uid="{00000000-0005-0000-0000-000023640000}"/>
    <cellStyle name="Style 9 15" xfId="25630" xr:uid="{00000000-0005-0000-0000-000024640000}"/>
    <cellStyle name="Style 9 16" xfId="25631" xr:uid="{00000000-0005-0000-0000-000025640000}"/>
    <cellStyle name="Style 9 17" xfId="25632" xr:uid="{00000000-0005-0000-0000-000026640000}"/>
    <cellStyle name="Style 9 18" xfId="25633" xr:uid="{00000000-0005-0000-0000-000027640000}"/>
    <cellStyle name="Style 9 19" xfId="25634" xr:uid="{00000000-0005-0000-0000-000028640000}"/>
    <cellStyle name="Style 9 2" xfId="25635" xr:uid="{00000000-0005-0000-0000-000029640000}"/>
    <cellStyle name="Style 9 20" xfId="25636" xr:uid="{00000000-0005-0000-0000-00002A640000}"/>
    <cellStyle name="Style 9 21" xfId="25637" xr:uid="{00000000-0005-0000-0000-00002B640000}"/>
    <cellStyle name="Style 9 3" xfId="25638" xr:uid="{00000000-0005-0000-0000-00002C640000}"/>
    <cellStyle name="Style 9 4" xfId="25639" xr:uid="{00000000-0005-0000-0000-00002D640000}"/>
    <cellStyle name="Style 9 5" xfId="25640" xr:uid="{00000000-0005-0000-0000-00002E640000}"/>
    <cellStyle name="Style 9 6" xfId="25641" xr:uid="{00000000-0005-0000-0000-00002F640000}"/>
    <cellStyle name="Style 9 7" xfId="25642" xr:uid="{00000000-0005-0000-0000-000030640000}"/>
    <cellStyle name="Style 9 8" xfId="25643" xr:uid="{00000000-0005-0000-0000-000031640000}"/>
    <cellStyle name="Style 9 9" xfId="25644" xr:uid="{00000000-0005-0000-0000-000032640000}"/>
    <cellStyle name="Style 9_BQL-ok" xfId="25645" xr:uid="{00000000-0005-0000-0000-000033640000}"/>
    <cellStyle name="Style 90" xfId="25646" xr:uid="{00000000-0005-0000-0000-000034640000}"/>
    <cellStyle name="Style 90 10" xfId="25647" xr:uid="{00000000-0005-0000-0000-000035640000}"/>
    <cellStyle name="Style 90 11" xfId="25648" xr:uid="{00000000-0005-0000-0000-000036640000}"/>
    <cellStyle name="Style 90 12" xfId="25649" xr:uid="{00000000-0005-0000-0000-000037640000}"/>
    <cellStyle name="Style 90 13" xfId="25650" xr:uid="{00000000-0005-0000-0000-000038640000}"/>
    <cellStyle name="Style 90 14" xfId="25651" xr:uid="{00000000-0005-0000-0000-000039640000}"/>
    <cellStyle name="Style 90 15" xfId="25652" xr:uid="{00000000-0005-0000-0000-00003A640000}"/>
    <cellStyle name="Style 90 16" xfId="25653" xr:uid="{00000000-0005-0000-0000-00003B640000}"/>
    <cellStyle name="Style 90 17" xfId="25654" xr:uid="{00000000-0005-0000-0000-00003C640000}"/>
    <cellStyle name="Style 90 18" xfId="25655" xr:uid="{00000000-0005-0000-0000-00003D640000}"/>
    <cellStyle name="Style 90 2" xfId="25656" xr:uid="{00000000-0005-0000-0000-00003E640000}"/>
    <cellStyle name="Style 90 3" xfId="25657" xr:uid="{00000000-0005-0000-0000-00003F640000}"/>
    <cellStyle name="Style 90 4" xfId="25658" xr:uid="{00000000-0005-0000-0000-000040640000}"/>
    <cellStyle name="Style 90 5" xfId="25659" xr:uid="{00000000-0005-0000-0000-000041640000}"/>
    <cellStyle name="Style 90 6" xfId="25660" xr:uid="{00000000-0005-0000-0000-000042640000}"/>
    <cellStyle name="Style 90 7" xfId="25661" xr:uid="{00000000-0005-0000-0000-000043640000}"/>
    <cellStyle name="Style 90 8" xfId="25662" xr:uid="{00000000-0005-0000-0000-000044640000}"/>
    <cellStyle name="Style 90 9" xfId="25663" xr:uid="{00000000-0005-0000-0000-000045640000}"/>
    <cellStyle name="Style 91" xfId="25664" xr:uid="{00000000-0005-0000-0000-000046640000}"/>
    <cellStyle name="Style 91 10" xfId="25665" xr:uid="{00000000-0005-0000-0000-000047640000}"/>
    <cellStyle name="Style 91 11" xfId="25666" xr:uid="{00000000-0005-0000-0000-000048640000}"/>
    <cellStyle name="Style 91 12" xfId="25667" xr:uid="{00000000-0005-0000-0000-000049640000}"/>
    <cellStyle name="Style 91 13" xfId="25668" xr:uid="{00000000-0005-0000-0000-00004A640000}"/>
    <cellStyle name="Style 91 14" xfId="25669" xr:uid="{00000000-0005-0000-0000-00004B640000}"/>
    <cellStyle name="Style 91 15" xfId="25670" xr:uid="{00000000-0005-0000-0000-00004C640000}"/>
    <cellStyle name="Style 91 16" xfId="25671" xr:uid="{00000000-0005-0000-0000-00004D640000}"/>
    <cellStyle name="Style 91 17" xfId="25672" xr:uid="{00000000-0005-0000-0000-00004E640000}"/>
    <cellStyle name="Style 91 18" xfId="25673" xr:uid="{00000000-0005-0000-0000-00004F640000}"/>
    <cellStyle name="Style 91 2" xfId="25674" xr:uid="{00000000-0005-0000-0000-000050640000}"/>
    <cellStyle name="Style 91 3" xfId="25675" xr:uid="{00000000-0005-0000-0000-000051640000}"/>
    <cellStyle name="Style 91 4" xfId="25676" xr:uid="{00000000-0005-0000-0000-000052640000}"/>
    <cellStyle name="Style 91 5" xfId="25677" xr:uid="{00000000-0005-0000-0000-000053640000}"/>
    <cellStyle name="Style 91 6" xfId="25678" xr:uid="{00000000-0005-0000-0000-000054640000}"/>
    <cellStyle name="Style 91 7" xfId="25679" xr:uid="{00000000-0005-0000-0000-000055640000}"/>
    <cellStyle name="Style 91 8" xfId="25680" xr:uid="{00000000-0005-0000-0000-000056640000}"/>
    <cellStyle name="Style 91 9" xfId="25681" xr:uid="{00000000-0005-0000-0000-000057640000}"/>
    <cellStyle name="Style 92" xfId="25682" xr:uid="{00000000-0005-0000-0000-000058640000}"/>
    <cellStyle name="Style 92 10" xfId="25683" xr:uid="{00000000-0005-0000-0000-000059640000}"/>
    <cellStyle name="Style 92 11" xfId="25684" xr:uid="{00000000-0005-0000-0000-00005A640000}"/>
    <cellStyle name="Style 92 12" xfId="25685" xr:uid="{00000000-0005-0000-0000-00005B640000}"/>
    <cellStyle name="Style 92 13" xfId="25686" xr:uid="{00000000-0005-0000-0000-00005C640000}"/>
    <cellStyle name="Style 92 14" xfId="25687" xr:uid="{00000000-0005-0000-0000-00005D640000}"/>
    <cellStyle name="Style 92 15" xfId="25688" xr:uid="{00000000-0005-0000-0000-00005E640000}"/>
    <cellStyle name="Style 92 16" xfId="25689" xr:uid="{00000000-0005-0000-0000-00005F640000}"/>
    <cellStyle name="Style 92 17" xfId="25690" xr:uid="{00000000-0005-0000-0000-000060640000}"/>
    <cellStyle name="Style 92 18" xfId="25691" xr:uid="{00000000-0005-0000-0000-000061640000}"/>
    <cellStyle name="Style 92 2" xfId="25692" xr:uid="{00000000-0005-0000-0000-000062640000}"/>
    <cellStyle name="Style 92 3" xfId="25693" xr:uid="{00000000-0005-0000-0000-000063640000}"/>
    <cellStyle name="Style 92 4" xfId="25694" xr:uid="{00000000-0005-0000-0000-000064640000}"/>
    <cellStyle name="Style 92 5" xfId="25695" xr:uid="{00000000-0005-0000-0000-000065640000}"/>
    <cellStyle name="Style 92 6" xfId="25696" xr:uid="{00000000-0005-0000-0000-000066640000}"/>
    <cellStyle name="Style 92 7" xfId="25697" xr:uid="{00000000-0005-0000-0000-000067640000}"/>
    <cellStyle name="Style 92 8" xfId="25698" xr:uid="{00000000-0005-0000-0000-000068640000}"/>
    <cellStyle name="Style 92 9" xfId="25699" xr:uid="{00000000-0005-0000-0000-000069640000}"/>
    <cellStyle name="Style 93" xfId="25700" xr:uid="{00000000-0005-0000-0000-00006A640000}"/>
    <cellStyle name="Style 93 10" xfId="25701" xr:uid="{00000000-0005-0000-0000-00006B640000}"/>
    <cellStyle name="Style 93 11" xfId="25702" xr:uid="{00000000-0005-0000-0000-00006C640000}"/>
    <cellStyle name="Style 93 12" xfId="25703" xr:uid="{00000000-0005-0000-0000-00006D640000}"/>
    <cellStyle name="Style 93 13" xfId="25704" xr:uid="{00000000-0005-0000-0000-00006E640000}"/>
    <cellStyle name="Style 93 14" xfId="25705" xr:uid="{00000000-0005-0000-0000-00006F640000}"/>
    <cellStyle name="Style 93 15" xfId="25706" xr:uid="{00000000-0005-0000-0000-000070640000}"/>
    <cellStyle name="Style 93 16" xfId="25707" xr:uid="{00000000-0005-0000-0000-000071640000}"/>
    <cellStyle name="Style 93 17" xfId="25708" xr:uid="{00000000-0005-0000-0000-000072640000}"/>
    <cellStyle name="Style 93 18" xfId="25709" xr:uid="{00000000-0005-0000-0000-000073640000}"/>
    <cellStyle name="Style 93 2" xfId="25710" xr:uid="{00000000-0005-0000-0000-000074640000}"/>
    <cellStyle name="Style 93 3" xfId="25711" xr:uid="{00000000-0005-0000-0000-000075640000}"/>
    <cellStyle name="Style 93 4" xfId="25712" xr:uid="{00000000-0005-0000-0000-000076640000}"/>
    <cellStyle name="Style 93 5" xfId="25713" xr:uid="{00000000-0005-0000-0000-000077640000}"/>
    <cellStyle name="Style 93 6" xfId="25714" xr:uid="{00000000-0005-0000-0000-000078640000}"/>
    <cellStyle name="Style 93 7" xfId="25715" xr:uid="{00000000-0005-0000-0000-000079640000}"/>
    <cellStyle name="Style 93 8" xfId="25716" xr:uid="{00000000-0005-0000-0000-00007A640000}"/>
    <cellStyle name="Style 93 9" xfId="25717" xr:uid="{00000000-0005-0000-0000-00007B640000}"/>
    <cellStyle name="Style 94" xfId="25718" xr:uid="{00000000-0005-0000-0000-00007C640000}"/>
    <cellStyle name="Style 94 10" xfId="25719" xr:uid="{00000000-0005-0000-0000-00007D640000}"/>
    <cellStyle name="Style 94 11" xfId="25720" xr:uid="{00000000-0005-0000-0000-00007E640000}"/>
    <cellStyle name="Style 94 12" xfId="25721" xr:uid="{00000000-0005-0000-0000-00007F640000}"/>
    <cellStyle name="Style 94 13" xfId="25722" xr:uid="{00000000-0005-0000-0000-000080640000}"/>
    <cellStyle name="Style 94 14" xfId="25723" xr:uid="{00000000-0005-0000-0000-000081640000}"/>
    <cellStyle name="Style 94 15" xfId="25724" xr:uid="{00000000-0005-0000-0000-000082640000}"/>
    <cellStyle name="Style 94 16" xfId="25725" xr:uid="{00000000-0005-0000-0000-000083640000}"/>
    <cellStyle name="Style 94 17" xfId="25726" xr:uid="{00000000-0005-0000-0000-000084640000}"/>
    <cellStyle name="Style 94 18" xfId="25727" xr:uid="{00000000-0005-0000-0000-000085640000}"/>
    <cellStyle name="Style 94 2" xfId="25728" xr:uid="{00000000-0005-0000-0000-000086640000}"/>
    <cellStyle name="Style 94 3" xfId="25729" xr:uid="{00000000-0005-0000-0000-000087640000}"/>
    <cellStyle name="Style 94 4" xfId="25730" xr:uid="{00000000-0005-0000-0000-000088640000}"/>
    <cellStyle name="Style 94 5" xfId="25731" xr:uid="{00000000-0005-0000-0000-000089640000}"/>
    <cellStyle name="Style 94 6" xfId="25732" xr:uid="{00000000-0005-0000-0000-00008A640000}"/>
    <cellStyle name="Style 94 7" xfId="25733" xr:uid="{00000000-0005-0000-0000-00008B640000}"/>
    <cellStyle name="Style 94 8" xfId="25734" xr:uid="{00000000-0005-0000-0000-00008C640000}"/>
    <cellStyle name="Style 94 9" xfId="25735" xr:uid="{00000000-0005-0000-0000-00008D640000}"/>
    <cellStyle name="Style 95" xfId="25736" xr:uid="{00000000-0005-0000-0000-00008E640000}"/>
    <cellStyle name="Style 95 10" xfId="25737" xr:uid="{00000000-0005-0000-0000-00008F640000}"/>
    <cellStyle name="Style 95 11" xfId="25738" xr:uid="{00000000-0005-0000-0000-000090640000}"/>
    <cellStyle name="Style 95 12" xfId="25739" xr:uid="{00000000-0005-0000-0000-000091640000}"/>
    <cellStyle name="Style 95 13" xfId="25740" xr:uid="{00000000-0005-0000-0000-000092640000}"/>
    <cellStyle name="Style 95 14" xfId="25741" xr:uid="{00000000-0005-0000-0000-000093640000}"/>
    <cellStyle name="Style 95 15" xfId="25742" xr:uid="{00000000-0005-0000-0000-000094640000}"/>
    <cellStyle name="Style 95 16" xfId="25743" xr:uid="{00000000-0005-0000-0000-000095640000}"/>
    <cellStyle name="Style 95 17" xfId="25744" xr:uid="{00000000-0005-0000-0000-000096640000}"/>
    <cellStyle name="Style 95 18" xfId="25745" xr:uid="{00000000-0005-0000-0000-000097640000}"/>
    <cellStyle name="Style 95 2" xfId="25746" xr:uid="{00000000-0005-0000-0000-000098640000}"/>
    <cellStyle name="Style 95 3" xfId="25747" xr:uid="{00000000-0005-0000-0000-000099640000}"/>
    <cellStyle name="Style 95 4" xfId="25748" xr:uid="{00000000-0005-0000-0000-00009A640000}"/>
    <cellStyle name="Style 95 5" xfId="25749" xr:uid="{00000000-0005-0000-0000-00009B640000}"/>
    <cellStyle name="Style 95 6" xfId="25750" xr:uid="{00000000-0005-0000-0000-00009C640000}"/>
    <cellStyle name="Style 95 7" xfId="25751" xr:uid="{00000000-0005-0000-0000-00009D640000}"/>
    <cellStyle name="Style 95 8" xfId="25752" xr:uid="{00000000-0005-0000-0000-00009E640000}"/>
    <cellStyle name="Style 95 9" xfId="25753" xr:uid="{00000000-0005-0000-0000-00009F640000}"/>
    <cellStyle name="Style 96" xfId="25754" xr:uid="{00000000-0005-0000-0000-0000A0640000}"/>
    <cellStyle name="Style 96 10" xfId="25755" xr:uid="{00000000-0005-0000-0000-0000A1640000}"/>
    <cellStyle name="Style 96 11" xfId="25756" xr:uid="{00000000-0005-0000-0000-0000A2640000}"/>
    <cellStyle name="Style 96 12" xfId="25757" xr:uid="{00000000-0005-0000-0000-0000A3640000}"/>
    <cellStyle name="Style 96 13" xfId="25758" xr:uid="{00000000-0005-0000-0000-0000A4640000}"/>
    <cellStyle name="Style 96 14" xfId="25759" xr:uid="{00000000-0005-0000-0000-0000A5640000}"/>
    <cellStyle name="Style 96 15" xfId="25760" xr:uid="{00000000-0005-0000-0000-0000A6640000}"/>
    <cellStyle name="Style 96 16" xfId="25761" xr:uid="{00000000-0005-0000-0000-0000A7640000}"/>
    <cellStyle name="Style 96 17" xfId="25762" xr:uid="{00000000-0005-0000-0000-0000A8640000}"/>
    <cellStyle name="Style 96 18" xfId="25763" xr:uid="{00000000-0005-0000-0000-0000A9640000}"/>
    <cellStyle name="Style 96 2" xfId="25764" xr:uid="{00000000-0005-0000-0000-0000AA640000}"/>
    <cellStyle name="Style 96 3" xfId="25765" xr:uid="{00000000-0005-0000-0000-0000AB640000}"/>
    <cellStyle name="Style 96 4" xfId="25766" xr:uid="{00000000-0005-0000-0000-0000AC640000}"/>
    <cellStyle name="Style 96 5" xfId="25767" xr:uid="{00000000-0005-0000-0000-0000AD640000}"/>
    <cellStyle name="Style 96 6" xfId="25768" xr:uid="{00000000-0005-0000-0000-0000AE640000}"/>
    <cellStyle name="Style 96 7" xfId="25769" xr:uid="{00000000-0005-0000-0000-0000AF640000}"/>
    <cellStyle name="Style 96 8" xfId="25770" xr:uid="{00000000-0005-0000-0000-0000B0640000}"/>
    <cellStyle name="Style 96 9" xfId="25771" xr:uid="{00000000-0005-0000-0000-0000B1640000}"/>
    <cellStyle name="Style 97" xfId="25772" xr:uid="{00000000-0005-0000-0000-0000B2640000}"/>
    <cellStyle name="Style 97 10" xfId="25773" xr:uid="{00000000-0005-0000-0000-0000B3640000}"/>
    <cellStyle name="Style 97 11" xfId="25774" xr:uid="{00000000-0005-0000-0000-0000B4640000}"/>
    <cellStyle name="Style 97 12" xfId="25775" xr:uid="{00000000-0005-0000-0000-0000B5640000}"/>
    <cellStyle name="Style 97 13" xfId="25776" xr:uid="{00000000-0005-0000-0000-0000B6640000}"/>
    <cellStyle name="Style 97 14" xfId="25777" xr:uid="{00000000-0005-0000-0000-0000B7640000}"/>
    <cellStyle name="Style 97 15" xfId="25778" xr:uid="{00000000-0005-0000-0000-0000B8640000}"/>
    <cellStyle name="Style 97 16" xfId="25779" xr:uid="{00000000-0005-0000-0000-0000B9640000}"/>
    <cellStyle name="Style 97 17" xfId="25780" xr:uid="{00000000-0005-0000-0000-0000BA640000}"/>
    <cellStyle name="Style 97 18" xfId="25781" xr:uid="{00000000-0005-0000-0000-0000BB640000}"/>
    <cellStyle name="Style 97 2" xfId="25782" xr:uid="{00000000-0005-0000-0000-0000BC640000}"/>
    <cellStyle name="Style 97 3" xfId="25783" xr:uid="{00000000-0005-0000-0000-0000BD640000}"/>
    <cellStyle name="Style 97 4" xfId="25784" xr:uid="{00000000-0005-0000-0000-0000BE640000}"/>
    <cellStyle name="Style 97 5" xfId="25785" xr:uid="{00000000-0005-0000-0000-0000BF640000}"/>
    <cellStyle name="Style 97 6" xfId="25786" xr:uid="{00000000-0005-0000-0000-0000C0640000}"/>
    <cellStyle name="Style 97 7" xfId="25787" xr:uid="{00000000-0005-0000-0000-0000C1640000}"/>
    <cellStyle name="Style 97 8" xfId="25788" xr:uid="{00000000-0005-0000-0000-0000C2640000}"/>
    <cellStyle name="Style 97 9" xfId="25789" xr:uid="{00000000-0005-0000-0000-0000C3640000}"/>
    <cellStyle name="Style 98" xfId="25790" xr:uid="{00000000-0005-0000-0000-0000C4640000}"/>
    <cellStyle name="Style 98 10" xfId="25791" xr:uid="{00000000-0005-0000-0000-0000C5640000}"/>
    <cellStyle name="Style 98 11" xfId="25792" xr:uid="{00000000-0005-0000-0000-0000C6640000}"/>
    <cellStyle name="Style 98 12" xfId="25793" xr:uid="{00000000-0005-0000-0000-0000C7640000}"/>
    <cellStyle name="Style 98 13" xfId="25794" xr:uid="{00000000-0005-0000-0000-0000C8640000}"/>
    <cellStyle name="Style 98 14" xfId="25795" xr:uid="{00000000-0005-0000-0000-0000C9640000}"/>
    <cellStyle name="Style 98 15" xfId="25796" xr:uid="{00000000-0005-0000-0000-0000CA640000}"/>
    <cellStyle name="Style 98 16" xfId="25797" xr:uid="{00000000-0005-0000-0000-0000CB640000}"/>
    <cellStyle name="Style 98 17" xfId="25798" xr:uid="{00000000-0005-0000-0000-0000CC640000}"/>
    <cellStyle name="Style 98 18" xfId="25799" xr:uid="{00000000-0005-0000-0000-0000CD640000}"/>
    <cellStyle name="Style 98 2" xfId="25800" xr:uid="{00000000-0005-0000-0000-0000CE640000}"/>
    <cellStyle name="Style 98 3" xfId="25801" xr:uid="{00000000-0005-0000-0000-0000CF640000}"/>
    <cellStyle name="Style 98 4" xfId="25802" xr:uid="{00000000-0005-0000-0000-0000D0640000}"/>
    <cellStyle name="Style 98 5" xfId="25803" xr:uid="{00000000-0005-0000-0000-0000D1640000}"/>
    <cellStyle name="Style 98 6" xfId="25804" xr:uid="{00000000-0005-0000-0000-0000D2640000}"/>
    <cellStyle name="Style 98 7" xfId="25805" xr:uid="{00000000-0005-0000-0000-0000D3640000}"/>
    <cellStyle name="Style 98 8" xfId="25806" xr:uid="{00000000-0005-0000-0000-0000D4640000}"/>
    <cellStyle name="Style 98 9" xfId="25807" xr:uid="{00000000-0005-0000-0000-0000D5640000}"/>
    <cellStyle name="Style 99" xfId="25808" xr:uid="{00000000-0005-0000-0000-0000D6640000}"/>
    <cellStyle name="Style 99 10" xfId="25809" xr:uid="{00000000-0005-0000-0000-0000D7640000}"/>
    <cellStyle name="Style 99 11" xfId="25810" xr:uid="{00000000-0005-0000-0000-0000D8640000}"/>
    <cellStyle name="Style 99 12" xfId="25811" xr:uid="{00000000-0005-0000-0000-0000D9640000}"/>
    <cellStyle name="Style 99 13" xfId="25812" xr:uid="{00000000-0005-0000-0000-0000DA640000}"/>
    <cellStyle name="Style 99 14" xfId="25813" xr:uid="{00000000-0005-0000-0000-0000DB640000}"/>
    <cellStyle name="Style 99 15" xfId="25814" xr:uid="{00000000-0005-0000-0000-0000DC640000}"/>
    <cellStyle name="Style 99 16" xfId="25815" xr:uid="{00000000-0005-0000-0000-0000DD640000}"/>
    <cellStyle name="Style 99 17" xfId="25816" xr:uid="{00000000-0005-0000-0000-0000DE640000}"/>
    <cellStyle name="Style 99 18" xfId="25817" xr:uid="{00000000-0005-0000-0000-0000DF640000}"/>
    <cellStyle name="Style 99 2" xfId="25818" xr:uid="{00000000-0005-0000-0000-0000E0640000}"/>
    <cellStyle name="Style 99 3" xfId="25819" xr:uid="{00000000-0005-0000-0000-0000E1640000}"/>
    <cellStyle name="Style 99 4" xfId="25820" xr:uid="{00000000-0005-0000-0000-0000E2640000}"/>
    <cellStyle name="Style 99 5" xfId="25821" xr:uid="{00000000-0005-0000-0000-0000E3640000}"/>
    <cellStyle name="Style 99 6" xfId="25822" xr:uid="{00000000-0005-0000-0000-0000E4640000}"/>
    <cellStyle name="Style 99 7" xfId="25823" xr:uid="{00000000-0005-0000-0000-0000E5640000}"/>
    <cellStyle name="Style 99 8" xfId="25824" xr:uid="{00000000-0005-0000-0000-0000E6640000}"/>
    <cellStyle name="Style 99 9" xfId="25825" xr:uid="{00000000-0005-0000-0000-0000E7640000}"/>
    <cellStyle name="Style Date" xfId="25826" xr:uid="{00000000-0005-0000-0000-0000E8640000}"/>
    <cellStyle name="Style Date 10" xfId="25827" xr:uid="{00000000-0005-0000-0000-0000E9640000}"/>
    <cellStyle name="Style Date 11" xfId="25828" xr:uid="{00000000-0005-0000-0000-0000EA640000}"/>
    <cellStyle name="Style Date 12" xfId="25829" xr:uid="{00000000-0005-0000-0000-0000EB640000}"/>
    <cellStyle name="Style Date 13" xfId="25830" xr:uid="{00000000-0005-0000-0000-0000EC640000}"/>
    <cellStyle name="Style Date 14" xfId="25831" xr:uid="{00000000-0005-0000-0000-0000ED640000}"/>
    <cellStyle name="Style Date 15" xfId="25832" xr:uid="{00000000-0005-0000-0000-0000EE640000}"/>
    <cellStyle name="Style Date 16" xfId="25833" xr:uid="{00000000-0005-0000-0000-0000EF640000}"/>
    <cellStyle name="Style Date 17" xfId="25834" xr:uid="{00000000-0005-0000-0000-0000F0640000}"/>
    <cellStyle name="Style Date 18" xfId="25835" xr:uid="{00000000-0005-0000-0000-0000F1640000}"/>
    <cellStyle name="Style Date 2" xfId="25836" xr:uid="{00000000-0005-0000-0000-0000F2640000}"/>
    <cellStyle name="Style Date 3" xfId="25837" xr:uid="{00000000-0005-0000-0000-0000F3640000}"/>
    <cellStyle name="Style Date 4" xfId="25838" xr:uid="{00000000-0005-0000-0000-0000F4640000}"/>
    <cellStyle name="Style Date 5" xfId="25839" xr:uid="{00000000-0005-0000-0000-0000F5640000}"/>
    <cellStyle name="Style Date 6" xfId="25840" xr:uid="{00000000-0005-0000-0000-0000F6640000}"/>
    <cellStyle name="Style Date 7" xfId="25841" xr:uid="{00000000-0005-0000-0000-0000F7640000}"/>
    <cellStyle name="Style Date 8" xfId="25842" xr:uid="{00000000-0005-0000-0000-0000F8640000}"/>
    <cellStyle name="Style Date 9" xfId="25843" xr:uid="{00000000-0005-0000-0000-0000F9640000}"/>
    <cellStyle name="style_1" xfId="25844" xr:uid="{00000000-0005-0000-0000-0000FA640000}"/>
    <cellStyle name="subhead" xfId="25845" xr:uid="{00000000-0005-0000-0000-0000FB640000}"/>
    <cellStyle name="subhead 10" xfId="25846" xr:uid="{00000000-0005-0000-0000-0000FC640000}"/>
    <cellStyle name="subhead 11" xfId="25847" xr:uid="{00000000-0005-0000-0000-0000FD640000}"/>
    <cellStyle name="subhead 12" xfId="25848" xr:uid="{00000000-0005-0000-0000-0000FE640000}"/>
    <cellStyle name="subhead 13" xfId="25849" xr:uid="{00000000-0005-0000-0000-0000FF640000}"/>
    <cellStyle name="subhead 14" xfId="25850" xr:uid="{00000000-0005-0000-0000-000000650000}"/>
    <cellStyle name="subhead 15" xfId="25851" xr:uid="{00000000-0005-0000-0000-000001650000}"/>
    <cellStyle name="subhead 16" xfId="25852" xr:uid="{00000000-0005-0000-0000-000002650000}"/>
    <cellStyle name="subhead 17" xfId="25853" xr:uid="{00000000-0005-0000-0000-000003650000}"/>
    <cellStyle name="subhead 18" xfId="25854" xr:uid="{00000000-0005-0000-0000-000004650000}"/>
    <cellStyle name="subhead 19" xfId="25855" xr:uid="{00000000-0005-0000-0000-000005650000}"/>
    <cellStyle name="subhead 2" xfId="25856" xr:uid="{00000000-0005-0000-0000-000006650000}"/>
    <cellStyle name="subhead 20" xfId="25857" xr:uid="{00000000-0005-0000-0000-000007650000}"/>
    <cellStyle name="subhead 21" xfId="25858" xr:uid="{00000000-0005-0000-0000-000008650000}"/>
    <cellStyle name="subhead 3" xfId="25859" xr:uid="{00000000-0005-0000-0000-000009650000}"/>
    <cellStyle name="subhead 4" xfId="25860" xr:uid="{00000000-0005-0000-0000-00000A650000}"/>
    <cellStyle name="subhead 5" xfId="25861" xr:uid="{00000000-0005-0000-0000-00000B650000}"/>
    <cellStyle name="subhead 6" xfId="25862" xr:uid="{00000000-0005-0000-0000-00000C650000}"/>
    <cellStyle name="subhead 7" xfId="25863" xr:uid="{00000000-0005-0000-0000-00000D650000}"/>
    <cellStyle name="subhead 8" xfId="25864" xr:uid="{00000000-0005-0000-0000-00000E650000}"/>
    <cellStyle name="subhead 9" xfId="25865" xr:uid="{00000000-0005-0000-0000-00000F650000}"/>
    <cellStyle name="subhead_BQL-ok" xfId="25866" xr:uid="{00000000-0005-0000-0000-000010650000}"/>
    <cellStyle name="Subtotal" xfId="25867" xr:uid="{00000000-0005-0000-0000-000011650000}"/>
    <cellStyle name="Subtotal 10" xfId="25868" xr:uid="{00000000-0005-0000-0000-000012650000}"/>
    <cellStyle name="Subtotal 11" xfId="25869" xr:uid="{00000000-0005-0000-0000-000013650000}"/>
    <cellStyle name="Subtotal 12" xfId="25870" xr:uid="{00000000-0005-0000-0000-000014650000}"/>
    <cellStyle name="Subtotal 13" xfId="25871" xr:uid="{00000000-0005-0000-0000-000015650000}"/>
    <cellStyle name="Subtotal 14" xfId="25872" xr:uid="{00000000-0005-0000-0000-000016650000}"/>
    <cellStyle name="Subtotal 15" xfId="25873" xr:uid="{00000000-0005-0000-0000-000017650000}"/>
    <cellStyle name="Subtotal 16" xfId="25874" xr:uid="{00000000-0005-0000-0000-000018650000}"/>
    <cellStyle name="Subtotal 17" xfId="25875" xr:uid="{00000000-0005-0000-0000-000019650000}"/>
    <cellStyle name="Subtotal 18" xfId="25876" xr:uid="{00000000-0005-0000-0000-00001A650000}"/>
    <cellStyle name="Subtotal 2" xfId="25877" xr:uid="{00000000-0005-0000-0000-00001B650000}"/>
    <cellStyle name="Subtotal 3" xfId="25878" xr:uid="{00000000-0005-0000-0000-00001C650000}"/>
    <cellStyle name="Subtotal 4" xfId="25879" xr:uid="{00000000-0005-0000-0000-00001D650000}"/>
    <cellStyle name="Subtotal 5" xfId="25880" xr:uid="{00000000-0005-0000-0000-00001E650000}"/>
    <cellStyle name="Subtotal 6" xfId="25881" xr:uid="{00000000-0005-0000-0000-00001F650000}"/>
    <cellStyle name="Subtotal 7" xfId="25882" xr:uid="{00000000-0005-0000-0000-000020650000}"/>
    <cellStyle name="Subtotal 8" xfId="25883" xr:uid="{00000000-0005-0000-0000-000021650000}"/>
    <cellStyle name="Subtotal 9" xfId="25884" xr:uid="{00000000-0005-0000-0000-000022650000}"/>
    <cellStyle name="symbol" xfId="25885" xr:uid="{00000000-0005-0000-0000-000023650000}"/>
    <cellStyle name="symbol 10" xfId="25886" xr:uid="{00000000-0005-0000-0000-000024650000}"/>
    <cellStyle name="symbol 11" xfId="25887" xr:uid="{00000000-0005-0000-0000-000025650000}"/>
    <cellStyle name="symbol 12" xfId="25888" xr:uid="{00000000-0005-0000-0000-000026650000}"/>
    <cellStyle name="symbol 13" xfId="25889" xr:uid="{00000000-0005-0000-0000-000027650000}"/>
    <cellStyle name="symbol 14" xfId="25890" xr:uid="{00000000-0005-0000-0000-000028650000}"/>
    <cellStyle name="symbol 15" xfId="25891" xr:uid="{00000000-0005-0000-0000-000029650000}"/>
    <cellStyle name="symbol 16" xfId="25892" xr:uid="{00000000-0005-0000-0000-00002A650000}"/>
    <cellStyle name="symbol 17" xfId="25893" xr:uid="{00000000-0005-0000-0000-00002B650000}"/>
    <cellStyle name="symbol 18" xfId="25894" xr:uid="{00000000-0005-0000-0000-00002C650000}"/>
    <cellStyle name="symbol 2" xfId="25895" xr:uid="{00000000-0005-0000-0000-00002D650000}"/>
    <cellStyle name="symbol 3" xfId="25896" xr:uid="{00000000-0005-0000-0000-00002E650000}"/>
    <cellStyle name="symbol 4" xfId="25897" xr:uid="{00000000-0005-0000-0000-00002F650000}"/>
    <cellStyle name="symbol 5" xfId="25898" xr:uid="{00000000-0005-0000-0000-000030650000}"/>
    <cellStyle name="symbol 6" xfId="25899" xr:uid="{00000000-0005-0000-0000-000031650000}"/>
    <cellStyle name="symbol 7" xfId="25900" xr:uid="{00000000-0005-0000-0000-000032650000}"/>
    <cellStyle name="symbol 8" xfId="25901" xr:uid="{00000000-0005-0000-0000-000033650000}"/>
    <cellStyle name="symbol 9" xfId="25902" xr:uid="{00000000-0005-0000-0000-000034650000}"/>
    <cellStyle name="T" xfId="25903" xr:uid="{00000000-0005-0000-0000-000035650000}"/>
    <cellStyle name="T 10" xfId="25904" xr:uid="{00000000-0005-0000-0000-000036650000}"/>
    <cellStyle name="T 11" xfId="25905" xr:uid="{00000000-0005-0000-0000-000037650000}"/>
    <cellStyle name="T 12" xfId="25906" xr:uid="{00000000-0005-0000-0000-000038650000}"/>
    <cellStyle name="T 13" xfId="25907" xr:uid="{00000000-0005-0000-0000-000039650000}"/>
    <cellStyle name="T 14" xfId="25908" xr:uid="{00000000-0005-0000-0000-00003A650000}"/>
    <cellStyle name="T 15" xfId="25909" xr:uid="{00000000-0005-0000-0000-00003B650000}"/>
    <cellStyle name="T 16" xfId="25910" xr:uid="{00000000-0005-0000-0000-00003C650000}"/>
    <cellStyle name="T 17" xfId="25911" xr:uid="{00000000-0005-0000-0000-00003D650000}"/>
    <cellStyle name="T 18" xfId="25912" xr:uid="{00000000-0005-0000-0000-00003E650000}"/>
    <cellStyle name="T 19" xfId="25913" xr:uid="{00000000-0005-0000-0000-00003F650000}"/>
    <cellStyle name="T 2" xfId="25914" xr:uid="{00000000-0005-0000-0000-000040650000}"/>
    <cellStyle name="T 2 10" xfId="25915" xr:uid="{00000000-0005-0000-0000-000041650000}"/>
    <cellStyle name="T 2 11" xfId="25916" xr:uid="{00000000-0005-0000-0000-000042650000}"/>
    <cellStyle name="T 2 12" xfId="25917" xr:uid="{00000000-0005-0000-0000-000043650000}"/>
    <cellStyle name="T 2 13" xfId="25918" xr:uid="{00000000-0005-0000-0000-000044650000}"/>
    <cellStyle name="T 2 14" xfId="25919" xr:uid="{00000000-0005-0000-0000-000045650000}"/>
    <cellStyle name="T 2 15" xfId="25920" xr:uid="{00000000-0005-0000-0000-000046650000}"/>
    <cellStyle name="T 2 16" xfId="25921" xr:uid="{00000000-0005-0000-0000-000047650000}"/>
    <cellStyle name="T 2 17" xfId="25922" xr:uid="{00000000-0005-0000-0000-000048650000}"/>
    <cellStyle name="T 2 18" xfId="25923" xr:uid="{00000000-0005-0000-0000-000049650000}"/>
    <cellStyle name="T 2 2" xfId="25924" xr:uid="{00000000-0005-0000-0000-00004A650000}"/>
    <cellStyle name="T 2 3" xfId="25925" xr:uid="{00000000-0005-0000-0000-00004B650000}"/>
    <cellStyle name="T 2 4" xfId="25926" xr:uid="{00000000-0005-0000-0000-00004C650000}"/>
    <cellStyle name="T 2 5" xfId="25927" xr:uid="{00000000-0005-0000-0000-00004D650000}"/>
    <cellStyle name="T 2 6" xfId="25928" xr:uid="{00000000-0005-0000-0000-00004E650000}"/>
    <cellStyle name="T 2 7" xfId="25929" xr:uid="{00000000-0005-0000-0000-00004F650000}"/>
    <cellStyle name="T 2 8" xfId="25930" xr:uid="{00000000-0005-0000-0000-000050650000}"/>
    <cellStyle name="T 2 9" xfId="25931" xr:uid="{00000000-0005-0000-0000-000051650000}"/>
    <cellStyle name="T 20" xfId="25932" xr:uid="{00000000-0005-0000-0000-000052650000}"/>
    <cellStyle name="T 21" xfId="25933" xr:uid="{00000000-0005-0000-0000-000053650000}"/>
    <cellStyle name="T 3" xfId="25934" xr:uid="{00000000-0005-0000-0000-000054650000}"/>
    <cellStyle name="T 4" xfId="25935" xr:uid="{00000000-0005-0000-0000-000055650000}"/>
    <cellStyle name="T 5" xfId="25936" xr:uid="{00000000-0005-0000-0000-000056650000}"/>
    <cellStyle name="T 6" xfId="25937" xr:uid="{00000000-0005-0000-0000-000057650000}"/>
    <cellStyle name="T 7" xfId="25938" xr:uid="{00000000-0005-0000-0000-000058650000}"/>
    <cellStyle name="T 8" xfId="25939" xr:uid="{00000000-0005-0000-0000-000059650000}"/>
    <cellStyle name="T 9" xfId="25940" xr:uid="{00000000-0005-0000-0000-00005A650000}"/>
    <cellStyle name="T_15_10_2013 BC nhu cau von doi ung ODA (2014-2016) ngay 15102013 Sua" xfId="25941" xr:uid="{00000000-0005-0000-0000-00005B650000}"/>
    <cellStyle name="T_bao cao" xfId="25942" xr:uid="{00000000-0005-0000-0000-00005C650000}"/>
    <cellStyle name="T_bao cao 10" xfId="25943" xr:uid="{00000000-0005-0000-0000-00005D650000}"/>
    <cellStyle name="T_bao cao 11" xfId="25944" xr:uid="{00000000-0005-0000-0000-00005E650000}"/>
    <cellStyle name="T_bao cao 12" xfId="25945" xr:uid="{00000000-0005-0000-0000-00005F650000}"/>
    <cellStyle name="T_bao cao 13" xfId="25946" xr:uid="{00000000-0005-0000-0000-000060650000}"/>
    <cellStyle name="T_bao cao 14" xfId="25947" xr:uid="{00000000-0005-0000-0000-000061650000}"/>
    <cellStyle name="T_bao cao 15" xfId="25948" xr:uid="{00000000-0005-0000-0000-000062650000}"/>
    <cellStyle name="T_bao cao 16" xfId="25949" xr:uid="{00000000-0005-0000-0000-000063650000}"/>
    <cellStyle name="T_bao cao 17" xfId="25950" xr:uid="{00000000-0005-0000-0000-000064650000}"/>
    <cellStyle name="T_bao cao 18" xfId="25951" xr:uid="{00000000-0005-0000-0000-000065650000}"/>
    <cellStyle name="T_bao cao 2" xfId="25952" xr:uid="{00000000-0005-0000-0000-000066650000}"/>
    <cellStyle name="T_bao cao 3" xfId="25953" xr:uid="{00000000-0005-0000-0000-000067650000}"/>
    <cellStyle name="T_bao cao 4" xfId="25954" xr:uid="{00000000-0005-0000-0000-000068650000}"/>
    <cellStyle name="T_bao cao 5" xfId="25955" xr:uid="{00000000-0005-0000-0000-000069650000}"/>
    <cellStyle name="T_bao cao 6" xfId="25956" xr:uid="{00000000-0005-0000-0000-00006A650000}"/>
    <cellStyle name="T_bao cao 7" xfId="25957" xr:uid="{00000000-0005-0000-0000-00006B650000}"/>
    <cellStyle name="T_bao cao 8" xfId="25958" xr:uid="{00000000-0005-0000-0000-00006C650000}"/>
    <cellStyle name="T_bao cao 9" xfId="25959" xr:uid="{00000000-0005-0000-0000-00006D650000}"/>
    <cellStyle name="T_Bao cao nhu cau HTTW 2012 (BC theo CV 6403)(ban cuoi)" xfId="25960" xr:uid="{00000000-0005-0000-0000-00006E650000}"/>
    <cellStyle name="T_Bao cao nhu cau HTTW 2012 (BC theo CV 6403)(ban cuoi) 10" xfId="25961" xr:uid="{00000000-0005-0000-0000-00006F650000}"/>
    <cellStyle name="T_Bao cao nhu cau HTTW 2012 (BC theo CV 6403)(ban cuoi) 11" xfId="25962" xr:uid="{00000000-0005-0000-0000-000070650000}"/>
    <cellStyle name="T_Bao cao nhu cau HTTW 2012 (BC theo CV 6403)(ban cuoi) 12" xfId="25963" xr:uid="{00000000-0005-0000-0000-000071650000}"/>
    <cellStyle name="T_Bao cao nhu cau HTTW 2012 (BC theo CV 6403)(ban cuoi) 13" xfId="25964" xr:uid="{00000000-0005-0000-0000-000072650000}"/>
    <cellStyle name="T_Bao cao nhu cau HTTW 2012 (BC theo CV 6403)(ban cuoi) 14" xfId="25965" xr:uid="{00000000-0005-0000-0000-000073650000}"/>
    <cellStyle name="T_Bao cao nhu cau HTTW 2012 (BC theo CV 6403)(ban cuoi) 15" xfId="25966" xr:uid="{00000000-0005-0000-0000-000074650000}"/>
    <cellStyle name="T_Bao cao nhu cau HTTW 2012 (BC theo CV 6403)(ban cuoi) 16" xfId="25967" xr:uid="{00000000-0005-0000-0000-000075650000}"/>
    <cellStyle name="T_Bao cao nhu cau HTTW 2012 (BC theo CV 6403)(ban cuoi) 17" xfId="25968" xr:uid="{00000000-0005-0000-0000-000076650000}"/>
    <cellStyle name="T_Bao cao nhu cau HTTW 2012 (BC theo CV 6403)(ban cuoi) 18" xfId="25969" xr:uid="{00000000-0005-0000-0000-000077650000}"/>
    <cellStyle name="T_Bao cao nhu cau HTTW 2012 (BC theo CV 6403)(ban cuoi) 2" xfId="25970" xr:uid="{00000000-0005-0000-0000-000078650000}"/>
    <cellStyle name="T_Bao cao nhu cau HTTW 2012 (BC theo CV 6403)(ban cuoi) 3" xfId="25971" xr:uid="{00000000-0005-0000-0000-000079650000}"/>
    <cellStyle name="T_Bao cao nhu cau HTTW 2012 (BC theo CV 6403)(ban cuoi) 4" xfId="25972" xr:uid="{00000000-0005-0000-0000-00007A650000}"/>
    <cellStyle name="T_Bao cao nhu cau HTTW 2012 (BC theo CV 6403)(ban cuoi) 5" xfId="25973" xr:uid="{00000000-0005-0000-0000-00007B650000}"/>
    <cellStyle name="T_Bao cao nhu cau HTTW 2012 (BC theo CV 6403)(ban cuoi) 6" xfId="25974" xr:uid="{00000000-0005-0000-0000-00007C650000}"/>
    <cellStyle name="T_Bao cao nhu cau HTTW 2012 (BC theo CV 6403)(ban cuoi) 7" xfId="25975" xr:uid="{00000000-0005-0000-0000-00007D650000}"/>
    <cellStyle name="T_Bao cao nhu cau HTTW 2012 (BC theo CV 6403)(ban cuoi) 8" xfId="25976" xr:uid="{00000000-0005-0000-0000-00007E650000}"/>
    <cellStyle name="T_Bao cao nhu cau HTTW 2012 (BC theo CV 6403)(ban cuoi) 9" xfId="25977" xr:uid="{00000000-0005-0000-0000-00007F650000}"/>
    <cellStyle name="T_Bao cao nhu cau HTTW 2012 (BC theo CV 6403)(ban cuoi)_Bieu có QD và Chu truong ngay 17.11.2012" xfId="25978" xr:uid="{00000000-0005-0000-0000-000080650000}"/>
    <cellStyle name="T_Bao cao nhu cau HTTW 2012 (BC theo CV 6403)(ban cuoi)_Bieu có QD và Chu truong ngay 17.11.2012 10" xfId="25979" xr:uid="{00000000-0005-0000-0000-000081650000}"/>
    <cellStyle name="T_Bao cao nhu cau HTTW 2012 (BC theo CV 6403)(ban cuoi)_Bieu có QD và Chu truong ngay 17.11.2012 11" xfId="25980" xr:uid="{00000000-0005-0000-0000-000082650000}"/>
    <cellStyle name="T_Bao cao nhu cau HTTW 2012 (BC theo CV 6403)(ban cuoi)_Bieu có QD và Chu truong ngay 17.11.2012 12" xfId="25981" xr:uid="{00000000-0005-0000-0000-000083650000}"/>
    <cellStyle name="T_Bao cao nhu cau HTTW 2012 (BC theo CV 6403)(ban cuoi)_Bieu có QD và Chu truong ngay 17.11.2012 13" xfId="25982" xr:uid="{00000000-0005-0000-0000-000084650000}"/>
    <cellStyle name="T_Bao cao nhu cau HTTW 2012 (BC theo CV 6403)(ban cuoi)_Bieu có QD và Chu truong ngay 17.11.2012 14" xfId="25983" xr:uid="{00000000-0005-0000-0000-000085650000}"/>
    <cellStyle name="T_Bao cao nhu cau HTTW 2012 (BC theo CV 6403)(ban cuoi)_Bieu có QD và Chu truong ngay 17.11.2012 15" xfId="25984" xr:uid="{00000000-0005-0000-0000-000086650000}"/>
    <cellStyle name="T_Bao cao nhu cau HTTW 2012 (BC theo CV 6403)(ban cuoi)_Bieu có QD và Chu truong ngay 17.11.2012 16" xfId="25985" xr:uid="{00000000-0005-0000-0000-000087650000}"/>
    <cellStyle name="T_Bao cao nhu cau HTTW 2012 (BC theo CV 6403)(ban cuoi)_Bieu có QD và Chu truong ngay 17.11.2012 17" xfId="25986" xr:uid="{00000000-0005-0000-0000-000088650000}"/>
    <cellStyle name="T_Bao cao nhu cau HTTW 2012 (BC theo CV 6403)(ban cuoi)_Bieu có QD và Chu truong ngay 17.11.2012 18" xfId="25987" xr:uid="{00000000-0005-0000-0000-000089650000}"/>
    <cellStyle name="T_Bao cao nhu cau HTTW 2012 (BC theo CV 6403)(ban cuoi)_Bieu có QD và Chu truong ngay 17.11.2012 2" xfId="25988" xr:uid="{00000000-0005-0000-0000-00008A650000}"/>
    <cellStyle name="T_Bao cao nhu cau HTTW 2012 (BC theo CV 6403)(ban cuoi)_Bieu có QD và Chu truong ngay 17.11.2012 3" xfId="25989" xr:uid="{00000000-0005-0000-0000-00008B650000}"/>
    <cellStyle name="T_Bao cao nhu cau HTTW 2012 (BC theo CV 6403)(ban cuoi)_Bieu có QD và Chu truong ngay 17.11.2012 4" xfId="25990" xr:uid="{00000000-0005-0000-0000-00008C650000}"/>
    <cellStyle name="T_Bao cao nhu cau HTTW 2012 (BC theo CV 6403)(ban cuoi)_Bieu có QD và Chu truong ngay 17.11.2012 5" xfId="25991" xr:uid="{00000000-0005-0000-0000-00008D650000}"/>
    <cellStyle name="T_Bao cao nhu cau HTTW 2012 (BC theo CV 6403)(ban cuoi)_Bieu có QD và Chu truong ngay 17.11.2012 6" xfId="25992" xr:uid="{00000000-0005-0000-0000-00008E650000}"/>
    <cellStyle name="T_Bao cao nhu cau HTTW 2012 (BC theo CV 6403)(ban cuoi)_Bieu có QD và Chu truong ngay 17.11.2012 7" xfId="25993" xr:uid="{00000000-0005-0000-0000-00008F650000}"/>
    <cellStyle name="T_Bao cao nhu cau HTTW 2012 (BC theo CV 6403)(ban cuoi)_Bieu có QD và Chu truong ngay 17.11.2012 8" xfId="25994" xr:uid="{00000000-0005-0000-0000-000090650000}"/>
    <cellStyle name="T_Bao cao nhu cau HTTW 2012 (BC theo CV 6403)(ban cuoi)_Bieu có QD và Chu truong ngay 17.11.2012 9" xfId="25995" xr:uid="{00000000-0005-0000-0000-000091650000}"/>
    <cellStyle name="T_bao cao phan bo KHDT 2011(final)" xfId="25996" xr:uid="{00000000-0005-0000-0000-000092650000}"/>
    <cellStyle name="T_Bao cao so lieu kiem toan nam 2007 sua" xfId="25997" xr:uid="{00000000-0005-0000-0000-000093650000}"/>
    <cellStyle name="T_Bao cao so lieu kiem toan nam 2007 sua 10" xfId="25998" xr:uid="{00000000-0005-0000-0000-000094650000}"/>
    <cellStyle name="T_Bao cao so lieu kiem toan nam 2007 sua 11" xfId="25999" xr:uid="{00000000-0005-0000-0000-000095650000}"/>
    <cellStyle name="T_Bao cao so lieu kiem toan nam 2007 sua 12" xfId="26000" xr:uid="{00000000-0005-0000-0000-000096650000}"/>
    <cellStyle name="T_Bao cao so lieu kiem toan nam 2007 sua 13" xfId="26001" xr:uid="{00000000-0005-0000-0000-000097650000}"/>
    <cellStyle name="T_Bao cao so lieu kiem toan nam 2007 sua 14" xfId="26002" xr:uid="{00000000-0005-0000-0000-000098650000}"/>
    <cellStyle name="T_Bao cao so lieu kiem toan nam 2007 sua 15" xfId="26003" xr:uid="{00000000-0005-0000-0000-000099650000}"/>
    <cellStyle name="T_Bao cao so lieu kiem toan nam 2007 sua 16" xfId="26004" xr:uid="{00000000-0005-0000-0000-00009A650000}"/>
    <cellStyle name="T_Bao cao so lieu kiem toan nam 2007 sua 17" xfId="26005" xr:uid="{00000000-0005-0000-0000-00009B650000}"/>
    <cellStyle name="T_Bao cao so lieu kiem toan nam 2007 sua 18" xfId="26006" xr:uid="{00000000-0005-0000-0000-00009C650000}"/>
    <cellStyle name="T_Bao cao so lieu kiem toan nam 2007 sua 2" xfId="26007" xr:uid="{00000000-0005-0000-0000-00009D650000}"/>
    <cellStyle name="T_Bao cao so lieu kiem toan nam 2007 sua 3" xfId="26008" xr:uid="{00000000-0005-0000-0000-00009E650000}"/>
    <cellStyle name="T_Bao cao so lieu kiem toan nam 2007 sua 4" xfId="26009" xr:uid="{00000000-0005-0000-0000-00009F650000}"/>
    <cellStyle name="T_Bao cao so lieu kiem toan nam 2007 sua 5" xfId="26010" xr:uid="{00000000-0005-0000-0000-0000A0650000}"/>
    <cellStyle name="T_Bao cao so lieu kiem toan nam 2007 sua 6" xfId="26011" xr:uid="{00000000-0005-0000-0000-0000A1650000}"/>
    <cellStyle name="T_Bao cao so lieu kiem toan nam 2007 sua 7" xfId="26012" xr:uid="{00000000-0005-0000-0000-0000A2650000}"/>
    <cellStyle name="T_Bao cao so lieu kiem toan nam 2007 sua 8" xfId="26013" xr:uid="{00000000-0005-0000-0000-0000A3650000}"/>
    <cellStyle name="T_Bao cao so lieu kiem toan nam 2007 sua 9" xfId="26014" xr:uid="{00000000-0005-0000-0000-0000A4650000}"/>
    <cellStyle name="T_Bao cao so lieu kiem toan nam 2007 sua_!1 1 bao cao giao KH ve HTCMT vung TNB   12-12-2011" xfId="26015" xr:uid="{00000000-0005-0000-0000-0000A5650000}"/>
    <cellStyle name="T_Bao cao so lieu kiem toan nam 2007 sua_!1 1 bao cao giao KH ve HTCMT vung TNB   12-12-2011 10" xfId="26016" xr:uid="{00000000-0005-0000-0000-0000A6650000}"/>
    <cellStyle name="T_Bao cao so lieu kiem toan nam 2007 sua_!1 1 bao cao giao KH ve HTCMT vung TNB   12-12-2011 11" xfId="26017" xr:uid="{00000000-0005-0000-0000-0000A7650000}"/>
    <cellStyle name="T_Bao cao so lieu kiem toan nam 2007 sua_!1 1 bao cao giao KH ve HTCMT vung TNB   12-12-2011 12" xfId="26018" xr:uid="{00000000-0005-0000-0000-0000A8650000}"/>
    <cellStyle name="T_Bao cao so lieu kiem toan nam 2007 sua_!1 1 bao cao giao KH ve HTCMT vung TNB   12-12-2011 13" xfId="26019" xr:uid="{00000000-0005-0000-0000-0000A9650000}"/>
    <cellStyle name="T_Bao cao so lieu kiem toan nam 2007 sua_!1 1 bao cao giao KH ve HTCMT vung TNB   12-12-2011 14" xfId="26020" xr:uid="{00000000-0005-0000-0000-0000AA650000}"/>
    <cellStyle name="T_Bao cao so lieu kiem toan nam 2007 sua_!1 1 bao cao giao KH ve HTCMT vung TNB   12-12-2011 15" xfId="26021" xr:uid="{00000000-0005-0000-0000-0000AB650000}"/>
    <cellStyle name="T_Bao cao so lieu kiem toan nam 2007 sua_!1 1 bao cao giao KH ve HTCMT vung TNB   12-12-2011 16" xfId="26022" xr:uid="{00000000-0005-0000-0000-0000AC650000}"/>
    <cellStyle name="T_Bao cao so lieu kiem toan nam 2007 sua_!1 1 bao cao giao KH ve HTCMT vung TNB   12-12-2011 17" xfId="26023" xr:uid="{00000000-0005-0000-0000-0000AD650000}"/>
    <cellStyle name="T_Bao cao so lieu kiem toan nam 2007 sua_!1 1 bao cao giao KH ve HTCMT vung TNB   12-12-2011 18" xfId="26024" xr:uid="{00000000-0005-0000-0000-0000AE650000}"/>
    <cellStyle name="T_Bao cao so lieu kiem toan nam 2007 sua_!1 1 bao cao giao KH ve HTCMT vung TNB   12-12-2011 2" xfId="26025" xr:uid="{00000000-0005-0000-0000-0000AF650000}"/>
    <cellStyle name="T_Bao cao so lieu kiem toan nam 2007 sua_!1 1 bao cao giao KH ve HTCMT vung TNB   12-12-2011 3" xfId="26026" xr:uid="{00000000-0005-0000-0000-0000B0650000}"/>
    <cellStyle name="T_Bao cao so lieu kiem toan nam 2007 sua_!1 1 bao cao giao KH ve HTCMT vung TNB   12-12-2011 4" xfId="26027" xr:uid="{00000000-0005-0000-0000-0000B1650000}"/>
    <cellStyle name="T_Bao cao so lieu kiem toan nam 2007 sua_!1 1 bao cao giao KH ve HTCMT vung TNB   12-12-2011 5" xfId="26028" xr:uid="{00000000-0005-0000-0000-0000B2650000}"/>
    <cellStyle name="T_Bao cao so lieu kiem toan nam 2007 sua_!1 1 bao cao giao KH ve HTCMT vung TNB   12-12-2011 6" xfId="26029" xr:uid="{00000000-0005-0000-0000-0000B3650000}"/>
    <cellStyle name="T_Bao cao so lieu kiem toan nam 2007 sua_!1 1 bao cao giao KH ve HTCMT vung TNB   12-12-2011 7" xfId="26030" xr:uid="{00000000-0005-0000-0000-0000B4650000}"/>
    <cellStyle name="T_Bao cao so lieu kiem toan nam 2007 sua_!1 1 bao cao giao KH ve HTCMT vung TNB   12-12-2011 8" xfId="26031" xr:uid="{00000000-0005-0000-0000-0000B5650000}"/>
    <cellStyle name="T_Bao cao so lieu kiem toan nam 2007 sua_!1 1 bao cao giao KH ve HTCMT vung TNB   12-12-2011 9" xfId="26032" xr:uid="{00000000-0005-0000-0000-0000B6650000}"/>
    <cellStyle name="T_Bao cao so lieu kiem toan nam 2007 sua_Bieu có QD và Chu truong ngay 17.11.2012" xfId="26033" xr:uid="{00000000-0005-0000-0000-0000B7650000}"/>
    <cellStyle name="T_Bao cao so lieu kiem toan nam 2007 sua_Bieu có QD và Chu truong ngay 17.11.2012 10" xfId="26034" xr:uid="{00000000-0005-0000-0000-0000B8650000}"/>
    <cellStyle name="T_Bao cao so lieu kiem toan nam 2007 sua_Bieu có QD và Chu truong ngay 17.11.2012 11" xfId="26035" xr:uid="{00000000-0005-0000-0000-0000B9650000}"/>
    <cellStyle name="T_Bao cao so lieu kiem toan nam 2007 sua_Bieu có QD và Chu truong ngay 17.11.2012 12" xfId="26036" xr:uid="{00000000-0005-0000-0000-0000BA650000}"/>
    <cellStyle name="T_Bao cao so lieu kiem toan nam 2007 sua_Bieu có QD và Chu truong ngay 17.11.2012 13" xfId="26037" xr:uid="{00000000-0005-0000-0000-0000BB650000}"/>
    <cellStyle name="T_Bao cao so lieu kiem toan nam 2007 sua_Bieu có QD và Chu truong ngay 17.11.2012 14" xfId="26038" xr:uid="{00000000-0005-0000-0000-0000BC650000}"/>
    <cellStyle name="T_Bao cao so lieu kiem toan nam 2007 sua_Bieu có QD và Chu truong ngay 17.11.2012 15" xfId="26039" xr:uid="{00000000-0005-0000-0000-0000BD650000}"/>
    <cellStyle name="T_Bao cao so lieu kiem toan nam 2007 sua_Bieu có QD và Chu truong ngay 17.11.2012 16" xfId="26040" xr:uid="{00000000-0005-0000-0000-0000BE650000}"/>
    <cellStyle name="T_Bao cao so lieu kiem toan nam 2007 sua_Bieu có QD và Chu truong ngay 17.11.2012 17" xfId="26041" xr:uid="{00000000-0005-0000-0000-0000BF650000}"/>
    <cellStyle name="T_Bao cao so lieu kiem toan nam 2007 sua_Bieu có QD và Chu truong ngay 17.11.2012 18" xfId="26042" xr:uid="{00000000-0005-0000-0000-0000C0650000}"/>
    <cellStyle name="T_Bao cao so lieu kiem toan nam 2007 sua_Bieu có QD và Chu truong ngay 17.11.2012 2" xfId="26043" xr:uid="{00000000-0005-0000-0000-0000C1650000}"/>
    <cellStyle name="T_Bao cao so lieu kiem toan nam 2007 sua_Bieu có QD và Chu truong ngay 17.11.2012 3" xfId="26044" xr:uid="{00000000-0005-0000-0000-0000C2650000}"/>
    <cellStyle name="T_Bao cao so lieu kiem toan nam 2007 sua_Bieu có QD và Chu truong ngay 17.11.2012 4" xfId="26045" xr:uid="{00000000-0005-0000-0000-0000C3650000}"/>
    <cellStyle name="T_Bao cao so lieu kiem toan nam 2007 sua_Bieu có QD và Chu truong ngay 17.11.2012 5" xfId="26046" xr:uid="{00000000-0005-0000-0000-0000C4650000}"/>
    <cellStyle name="T_Bao cao so lieu kiem toan nam 2007 sua_Bieu có QD và Chu truong ngay 17.11.2012 6" xfId="26047" xr:uid="{00000000-0005-0000-0000-0000C5650000}"/>
    <cellStyle name="T_Bao cao so lieu kiem toan nam 2007 sua_Bieu có QD và Chu truong ngay 17.11.2012 7" xfId="26048" xr:uid="{00000000-0005-0000-0000-0000C6650000}"/>
    <cellStyle name="T_Bao cao so lieu kiem toan nam 2007 sua_Bieu có QD và Chu truong ngay 17.11.2012 8" xfId="26049" xr:uid="{00000000-0005-0000-0000-0000C7650000}"/>
    <cellStyle name="T_Bao cao so lieu kiem toan nam 2007 sua_Bieu có QD và Chu truong ngay 17.11.2012 9" xfId="26050" xr:uid="{00000000-0005-0000-0000-0000C8650000}"/>
    <cellStyle name="T_Bao cao so lieu kiem toan nam 2007 sua_KH TPCP vung TNB (03-1-2012)" xfId="26051" xr:uid="{00000000-0005-0000-0000-0000C9650000}"/>
    <cellStyle name="T_Bao cao so lieu kiem toan nam 2007 sua_KH TPCP vung TNB (03-1-2012) 10" xfId="26052" xr:uid="{00000000-0005-0000-0000-0000CA650000}"/>
    <cellStyle name="T_Bao cao so lieu kiem toan nam 2007 sua_KH TPCP vung TNB (03-1-2012) 11" xfId="26053" xr:uid="{00000000-0005-0000-0000-0000CB650000}"/>
    <cellStyle name="T_Bao cao so lieu kiem toan nam 2007 sua_KH TPCP vung TNB (03-1-2012) 12" xfId="26054" xr:uid="{00000000-0005-0000-0000-0000CC650000}"/>
    <cellStyle name="T_Bao cao so lieu kiem toan nam 2007 sua_KH TPCP vung TNB (03-1-2012) 13" xfId="26055" xr:uid="{00000000-0005-0000-0000-0000CD650000}"/>
    <cellStyle name="T_Bao cao so lieu kiem toan nam 2007 sua_KH TPCP vung TNB (03-1-2012) 14" xfId="26056" xr:uid="{00000000-0005-0000-0000-0000CE650000}"/>
    <cellStyle name="T_Bao cao so lieu kiem toan nam 2007 sua_KH TPCP vung TNB (03-1-2012) 15" xfId="26057" xr:uid="{00000000-0005-0000-0000-0000CF650000}"/>
    <cellStyle name="T_Bao cao so lieu kiem toan nam 2007 sua_KH TPCP vung TNB (03-1-2012) 16" xfId="26058" xr:uid="{00000000-0005-0000-0000-0000D0650000}"/>
    <cellStyle name="T_Bao cao so lieu kiem toan nam 2007 sua_KH TPCP vung TNB (03-1-2012) 17" xfId="26059" xr:uid="{00000000-0005-0000-0000-0000D1650000}"/>
    <cellStyle name="T_Bao cao so lieu kiem toan nam 2007 sua_KH TPCP vung TNB (03-1-2012) 18" xfId="26060" xr:uid="{00000000-0005-0000-0000-0000D2650000}"/>
    <cellStyle name="T_Bao cao so lieu kiem toan nam 2007 sua_KH TPCP vung TNB (03-1-2012) 2" xfId="26061" xr:uid="{00000000-0005-0000-0000-0000D3650000}"/>
    <cellStyle name="T_Bao cao so lieu kiem toan nam 2007 sua_KH TPCP vung TNB (03-1-2012) 3" xfId="26062" xr:uid="{00000000-0005-0000-0000-0000D4650000}"/>
    <cellStyle name="T_Bao cao so lieu kiem toan nam 2007 sua_KH TPCP vung TNB (03-1-2012) 4" xfId="26063" xr:uid="{00000000-0005-0000-0000-0000D5650000}"/>
    <cellStyle name="T_Bao cao so lieu kiem toan nam 2007 sua_KH TPCP vung TNB (03-1-2012) 5" xfId="26064" xr:uid="{00000000-0005-0000-0000-0000D6650000}"/>
    <cellStyle name="T_Bao cao so lieu kiem toan nam 2007 sua_KH TPCP vung TNB (03-1-2012) 6" xfId="26065" xr:uid="{00000000-0005-0000-0000-0000D7650000}"/>
    <cellStyle name="T_Bao cao so lieu kiem toan nam 2007 sua_KH TPCP vung TNB (03-1-2012) 7" xfId="26066" xr:uid="{00000000-0005-0000-0000-0000D8650000}"/>
    <cellStyle name="T_Bao cao so lieu kiem toan nam 2007 sua_KH TPCP vung TNB (03-1-2012) 8" xfId="26067" xr:uid="{00000000-0005-0000-0000-0000D9650000}"/>
    <cellStyle name="T_Bao cao so lieu kiem toan nam 2007 sua_KH TPCP vung TNB (03-1-2012) 9" xfId="26068" xr:uid="{00000000-0005-0000-0000-0000DA650000}"/>
    <cellStyle name="T_Bao cao so lieu kiem toan nam 2007 sua_Su nghiep DCDC doi duoi" xfId="26069" xr:uid="{00000000-0005-0000-0000-0000DB650000}"/>
    <cellStyle name="T_Bao cao so lieu kiem toan nam 2007 sua_Su nghiep DCDC doi duoi 10" xfId="26070" xr:uid="{00000000-0005-0000-0000-0000DC650000}"/>
    <cellStyle name="T_Bao cao so lieu kiem toan nam 2007 sua_Su nghiep DCDC doi duoi 11" xfId="26071" xr:uid="{00000000-0005-0000-0000-0000DD650000}"/>
    <cellStyle name="T_Bao cao so lieu kiem toan nam 2007 sua_Su nghiep DCDC doi duoi 12" xfId="26072" xr:uid="{00000000-0005-0000-0000-0000DE650000}"/>
    <cellStyle name="T_Bao cao so lieu kiem toan nam 2007 sua_Su nghiep DCDC doi duoi 13" xfId="26073" xr:uid="{00000000-0005-0000-0000-0000DF650000}"/>
    <cellStyle name="T_Bao cao so lieu kiem toan nam 2007 sua_Su nghiep DCDC doi duoi 14" xfId="26074" xr:uid="{00000000-0005-0000-0000-0000E0650000}"/>
    <cellStyle name="T_Bao cao so lieu kiem toan nam 2007 sua_Su nghiep DCDC doi duoi 15" xfId="26075" xr:uid="{00000000-0005-0000-0000-0000E1650000}"/>
    <cellStyle name="T_Bao cao so lieu kiem toan nam 2007 sua_Su nghiep DCDC doi duoi 16" xfId="26076" xr:uid="{00000000-0005-0000-0000-0000E2650000}"/>
    <cellStyle name="T_Bao cao so lieu kiem toan nam 2007 sua_Su nghiep DCDC doi duoi 17" xfId="26077" xr:uid="{00000000-0005-0000-0000-0000E3650000}"/>
    <cellStyle name="T_Bao cao so lieu kiem toan nam 2007 sua_Su nghiep DCDC doi duoi 18" xfId="26078" xr:uid="{00000000-0005-0000-0000-0000E4650000}"/>
    <cellStyle name="T_Bao cao so lieu kiem toan nam 2007 sua_Su nghiep DCDC doi duoi 2" xfId="26079" xr:uid="{00000000-0005-0000-0000-0000E5650000}"/>
    <cellStyle name="T_Bao cao so lieu kiem toan nam 2007 sua_Su nghiep DCDC doi duoi 3" xfId="26080" xr:uid="{00000000-0005-0000-0000-0000E6650000}"/>
    <cellStyle name="T_Bao cao so lieu kiem toan nam 2007 sua_Su nghiep DCDC doi duoi 4" xfId="26081" xr:uid="{00000000-0005-0000-0000-0000E7650000}"/>
    <cellStyle name="T_Bao cao so lieu kiem toan nam 2007 sua_Su nghiep DCDC doi duoi 5" xfId="26082" xr:uid="{00000000-0005-0000-0000-0000E8650000}"/>
    <cellStyle name="T_Bao cao so lieu kiem toan nam 2007 sua_Su nghiep DCDC doi duoi 6" xfId="26083" xr:uid="{00000000-0005-0000-0000-0000E9650000}"/>
    <cellStyle name="T_Bao cao so lieu kiem toan nam 2007 sua_Su nghiep DCDC doi duoi 7" xfId="26084" xr:uid="{00000000-0005-0000-0000-0000EA650000}"/>
    <cellStyle name="T_Bao cao so lieu kiem toan nam 2007 sua_Su nghiep DCDC doi duoi 8" xfId="26085" xr:uid="{00000000-0005-0000-0000-0000EB650000}"/>
    <cellStyle name="T_Bao cao so lieu kiem toan nam 2007 sua_Su nghiep DCDC doi duoi 9" xfId="26086" xr:uid="{00000000-0005-0000-0000-0000EC650000}"/>
    <cellStyle name="T_Bao cao so lieu kiem toan nam 2007 sua_Su nghiep DCDC doi duoi_Bieu có QD và Chu truong ngay 17.11.2012" xfId="26087" xr:uid="{00000000-0005-0000-0000-0000ED650000}"/>
    <cellStyle name="T_Bao cao so lieu kiem toan nam 2007 sua_Su nghiep DCDC doi duoi_Bieu có QD và Chu truong ngay 17.11.2012 10" xfId="26088" xr:uid="{00000000-0005-0000-0000-0000EE650000}"/>
    <cellStyle name="T_Bao cao so lieu kiem toan nam 2007 sua_Su nghiep DCDC doi duoi_Bieu có QD và Chu truong ngay 17.11.2012 11" xfId="26089" xr:uid="{00000000-0005-0000-0000-0000EF650000}"/>
    <cellStyle name="T_Bao cao so lieu kiem toan nam 2007 sua_Su nghiep DCDC doi duoi_Bieu có QD và Chu truong ngay 17.11.2012 12" xfId="26090" xr:uid="{00000000-0005-0000-0000-0000F0650000}"/>
    <cellStyle name="T_Bao cao so lieu kiem toan nam 2007 sua_Su nghiep DCDC doi duoi_Bieu có QD và Chu truong ngay 17.11.2012 13" xfId="26091" xr:uid="{00000000-0005-0000-0000-0000F1650000}"/>
    <cellStyle name="T_Bao cao so lieu kiem toan nam 2007 sua_Su nghiep DCDC doi duoi_Bieu có QD và Chu truong ngay 17.11.2012 14" xfId="26092" xr:uid="{00000000-0005-0000-0000-0000F2650000}"/>
    <cellStyle name="T_Bao cao so lieu kiem toan nam 2007 sua_Su nghiep DCDC doi duoi_Bieu có QD và Chu truong ngay 17.11.2012 15" xfId="26093" xr:uid="{00000000-0005-0000-0000-0000F3650000}"/>
    <cellStyle name="T_Bao cao so lieu kiem toan nam 2007 sua_Su nghiep DCDC doi duoi_Bieu có QD và Chu truong ngay 17.11.2012 16" xfId="26094" xr:uid="{00000000-0005-0000-0000-0000F4650000}"/>
    <cellStyle name="T_Bao cao so lieu kiem toan nam 2007 sua_Su nghiep DCDC doi duoi_Bieu có QD và Chu truong ngay 17.11.2012 17" xfId="26095" xr:uid="{00000000-0005-0000-0000-0000F5650000}"/>
    <cellStyle name="T_Bao cao so lieu kiem toan nam 2007 sua_Su nghiep DCDC doi duoi_Bieu có QD và Chu truong ngay 17.11.2012 18" xfId="26096" xr:uid="{00000000-0005-0000-0000-0000F6650000}"/>
    <cellStyle name="T_Bao cao so lieu kiem toan nam 2007 sua_Su nghiep DCDC doi duoi_Bieu có QD và Chu truong ngay 17.11.2012 2" xfId="26097" xr:uid="{00000000-0005-0000-0000-0000F7650000}"/>
    <cellStyle name="T_Bao cao so lieu kiem toan nam 2007 sua_Su nghiep DCDC doi duoi_Bieu có QD và Chu truong ngay 17.11.2012 3" xfId="26098" xr:uid="{00000000-0005-0000-0000-0000F8650000}"/>
    <cellStyle name="T_Bao cao so lieu kiem toan nam 2007 sua_Su nghiep DCDC doi duoi_Bieu có QD và Chu truong ngay 17.11.2012 4" xfId="26099" xr:uid="{00000000-0005-0000-0000-0000F9650000}"/>
    <cellStyle name="T_Bao cao so lieu kiem toan nam 2007 sua_Su nghiep DCDC doi duoi_Bieu có QD và Chu truong ngay 17.11.2012 5" xfId="26100" xr:uid="{00000000-0005-0000-0000-0000FA650000}"/>
    <cellStyle name="T_Bao cao so lieu kiem toan nam 2007 sua_Su nghiep DCDC doi duoi_Bieu có QD và Chu truong ngay 17.11.2012 6" xfId="26101" xr:uid="{00000000-0005-0000-0000-0000FB650000}"/>
    <cellStyle name="T_Bao cao so lieu kiem toan nam 2007 sua_Su nghiep DCDC doi duoi_Bieu có QD và Chu truong ngay 17.11.2012 7" xfId="26102" xr:uid="{00000000-0005-0000-0000-0000FC650000}"/>
    <cellStyle name="T_Bao cao so lieu kiem toan nam 2007 sua_Su nghiep DCDC doi duoi_Bieu có QD và Chu truong ngay 17.11.2012 8" xfId="26103" xr:uid="{00000000-0005-0000-0000-0000FD650000}"/>
    <cellStyle name="T_Bao cao so lieu kiem toan nam 2007 sua_Su nghiep DCDC doi duoi_Bieu có QD và Chu truong ngay 17.11.2012 9" xfId="26104" xr:uid="{00000000-0005-0000-0000-0000FE650000}"/>
    <cellStyle name="T_Bao cao so lieu kiem toan nam 2007 sua_Tinh hinh TH du an 2010-2011 BC UBKTTW (phong Vxa)" xfId="26105" xr:uid="{00000000-0005-0000-0000-0000FF650000}"/>
    <cellStyle name="T_Bao cao so lieu kiem toan nam 2007 sua_Tinh hinh TH du an 2010-2011 BC UBKTTW (phong Vxa) 10" xfId="26106" xr:uid="{00000000-0005-0000-0000-000000660000}"/>
    <cellStyle name="T_Bao cao so lieu kiem toan nam 2007 sua_Tinh hinh TH du an 2010-2011 BC UBKTTW (phong Vxa) 11" xfId="26107" xr:uid="{00000000-0005-0000-0000-000001660000}"/>
    <cellStyle name="T_Bao cao so lieu kiem toan nam 2007 sua_Tinh hinh TH du an 2010-2011 BC UBKTTW (phong Vxa) 12" xfId="26108" xr:uid="{00000000-0005-0000-0000-000002660000}"/>
    <cellStyle name="T_Bao cao so lieu kiem toan nam 2007 sua_Tinh hinh TH du an 2010-2011 BC UBKTTW (phong Vxa) 13" xfId="26109" xr:uid="{00000000-0005-0000-0000-000003660000}"/>
    <cellStyle name="T_Bao cao so lieu kiem toan nam 2007 sua_Tinh hinh TH du an 2010-2011 BC UBKTTW (phong Vxa) 14" xfId="26110" xr:uid="{00000000-0005-0000-0000-000004660000}"/>
    <cellStyle name="T_Bao cao so lieu kiem toan nam 2007 sua_Tinh hinh TH du an 2010-2011 BC UBKTTW (phong Vxa) 15" xfId="26111" xr:uid="{00000000-0005-0000-0000-000005660000}"/>
    <cellStyle name="T_Bao cao so lieu kiem toan nam 2007 sua_Tinh hinh TH du an 2010-2011 BC UBKTTW (phong Vxa) 16" xfId="26112" xr:uid="{00000000-0005-0000-0000-000006660000}"/>
    <cellStyle name="T_Bao cao so lieu kiem toan nam 2007 sua_Tinh hinh TH du an 2010-2011 BC UBKTTW (phong Vxa) 17" xfId="26113" xr:uid="{00000000-0005-0000-0000-000007660000}"/>
    <cellStyle name="T_Bao cao so lieu kiem toan nam 2007 sua_Tinh hinh TH du an 2010-2011 BC UBKTTW (phong Vxa) 18" xfId="26114" xr:uid="{00000000-0005-0000-0000-000008660000}"/>
    <cellStyle name="T_Bao cao so lieu kiem toan nam 2007 sua_Tinh hinh TH du an 2010-2011 BC UBKTTW (phong Vxa) 2" xfId="26115" xr:uid="{00000000-0005-0000-0000-000009660000}"/>
    <cellStyle name="T_Bao cao so lieu kiem toan nam 2007 sua_Tinh hinh TH du an 2010-2011 BC UBKTTW (phong Vxa) 3" xfId="26116" xr:uid="{00000000-0005-0000-0000-00000A660000}"/>
    <cellStyle name="T_Bao cao so lieu kiem toan nam 2007 sua_Tinh hinh TH du an 2010-2011 BC UBKTTW (phong Vxa) 4" xfId="26117" xr:uid="{00000000-0005-0000-0000-00000B660000}"/>
    <cellStyle name="T_Bao cao so lieu kiem toan nam 2007 sua_Tinh hinh TH du an 2010-2011 BC UBKTTW (phong Vxa) 5" xfId="26118" xr:uid="{00000000-0005-0000-0000-00000C660000}"/>
    <cellStyle name="T_Bao cao so lieu kiem toan nam 2007 sua_Tinh hinh TH du an 2010-2011 BC UBKTTW (phong Vxa) 6" xfId="26119" xr:uid="{00000000-0005-0000-0000-00000D660000}"/>
    <cellStyle name="T_Bao cao so lieu kiem toan nam 2007 sua_Tinh hinh TH du an 2010-2011 BC UBKTTW (phong Vxa) 7" xfId="26120" xr:uid="{00000000-0005-0000-0000-00000E660000}"/>
    <cellStyle name="T_Bao cao so lieu kiem toan nam 2007 sua_Tinh hinh TH du an 2010-2011 BC UBKTTW (phong Vxa) 8" xfId="26121" xr:uid="{00000000-0005-0000-0000-00000F660000}"/>
    <cellStyle name="T_Bao cao so lieu kiem toan nam 2007 sua_Tinh hinh TH du an 2010-2011 BC UBKTTW (phong Vxa) 9" xfId="26122" xr:uid="{00000000-0005-0000-0000-000010660000}"/>
    <cellStyle name="T_Bao cao so lieu kiem toan nam 2007 sua_Tinh hinh TH du an BC doan giam sat HDND (phong Vxa)" xfId="26123" xr:uid="{00000000-0005-0000-0000-000011660000}"/>
    <cellStyle name="T_Bao cao so lieu kiem toan nam 2007 sua_Tinh hinh TH du an BC doan giam sat HDND (phong Vxa) 10" xfId="26124" xr:uid="{00000000-0005-0000-0000-000012660000}"/>
    <cellStyle name="T_Bao cao so lieu kiem toan nam 2007 sua_Tinh hinh TH du an BC doan giam sat HDND (phong Vxa) 11" xfId="26125" xr:uid="{00000000-0005-0000-0000-000013660000}"/>
    <cellStyle name="T_Bao cao so lieu kiem toan nam 2007 sua_Tinh hinh TH du an BC doan giam sat HDND (phong Vxa) 12" xfId="26126" xr:uid="{00000000-0005-0000-0000-000014660000}"/>
    <cellStyle name="T_Bao cao so lieu kiem toan nam 2007 sua_Tinh hinh TH du an BC doan giam sat HDND (phong Vxa) 13" xfId="26127" xr:uid="{00000000-0005-0000-0000-000015660000}"/>
    <cellStyle name="T_Bao cao so lieu kiem toan nam 2007 sua_Tinh hinh TH du an BC doan giam sat HDND (phong Vxa) 14" xfId="26128" xr:uid="{00000000-0005-0000-0000-000016660000}"/>
    <cellStyle name="T_Bao cao so lieu kiem toan nam 2007 sua_Tinh hinh TH du an BC doan giam sat HDND (phong Vxa) 15" xfId="26129" xr:uid="{00000000-0005-0000-0000-000017660000}"/>
    <cellStyle name="T_Bao cao so lieu kiem toan nam 2007 sua_Tinh hinh TH du an BC doan giam sat HDND (phong Vxa) 16" xfId="26130" xr:uid="{00000000-0005-0000-0000-000018660000}"/>
    <cellStyle name="T_Bao cao so lieu kiem toan nam 2007 sua_Tinh hinh TH du an BC doan giam sat HDND (phong Vxa) 17" xfId="26131" xr:uid="{00000000-0005-0000-0000-000019660000}"/>
    <cellStyle name="T_Bao cao so lieu kiem toan nam 2007 sua_Tinh hinh TH du an BC doan giam sat HDND (phong Vxa) 18" xfId="26132" xr:uid="{00000000-0005-0000-0000-00001A660000}"/>
    <cellStyle name="T_Bao cao so lieu kiem toan nam 2007 sua_Tinh hinh TH du an BC doan giam sat HDND (phong Vxa) 2" xfId="26133" xr:uid="{00000000-0005-0000-0000-00001B660000}"/>
    <cellStyle name="T_Bao cao so lieu kiem toan nam 2007 sua_Tinh hinh TH du an BC doan giam sat HDND (phong Vxa) 3" xfId="26134" xr:uid="{00000000-0005-0000-0000-00001C660000}"/>
    <cellStyle name="T_Bao cao so lieu kiem toan nam 2007 sua_Tinh hinh TH du an BC doan giam sat HDND (phong Vxa) 4" xfId="26135" xr:uid="{00000000-0005-0000-0000-00001D660000}"/>
    <cellStyle name="T_Bao cao so lieu kiem toan nam 2007 sua_Tinh hinh TH du an BC doan giam sat HDND (phong Vxa) 5" xfId="26136" xr:uid="{00000000-0005-0000-0000-00001E660000}"/>
    <cellStyle name="T_Bao cao so lieu kiem toan nam 2007 sua_Tinh hinh TH du an BC doan giam sat HDND (phong Vxa) 6" xfId="26137" xr:uid="{00000000-0005-0000-0000-00001F660000}"/>
    <cellStyle name="T_Bao cao so lieu kiem toan nam 2007 sua_Tinh hinh TH du an BC doan giam sat HDND (phong Vxa) 7" xfId="26138" xr:uid="{00000000-0005-0000-0000-000020660000}"/>
    <cellStyle name="T_Bao cao so lieu kiem toan nam 2007 sua_Tinh hinh TH du an BC doan giam sat HDND (phong Vxa) 8" xfId="26139" xr:uid="{00000000-0005-0000-0000-000021660000}"/>
    <cellStyle name="T_Bao cao so lieu kiem toan nam 2007 sua_Tinh hinh TH du an BC doan giam sat HDND (phong Vxa) 9" xfId="26140" xr:uid="{00000000-0005-0000-0000-000022660000}"/>
    <cellStyle name="T_bao cao_!1 1 bao cao giao KH ve HTCMT vung TNB   12-12-2011" xfId="26141" xr:uid="{00000000-0005-0000-0000-000023660000}"/>
    <cellStyle name="T_bao cao_!1 1 bao cao giao KH ve HTCMT vung TNB   12-12-2011 10" xfId="26142" xr:uid="{00000000-0005-0000-0000-000024660000}"/>
    <cellStyle name="T_bao cao_!1 1 bao cao giao KH ve HTCMT vung TNB   12-12-2011 11" xfId="26143" xr:uid="{00000000-0005-0000-0000-000025660000}"/>
    <cellStyle name="T_bao cao_!1 1 bao cao giao KH ve HTCMT vung TNB   12-12-2011 12" xfId="26144" xr:uid="{00000000-0005-0000-0000-000026660000}"/>
    <cellStyle name="T_bao cao_!1 1 bao cao giao KH ve HTCMT vung TNB   12-12-2011 13" xfId="26145" xr:uid="{00000000-0005-0000-0000-000027660000}"/>
    <cellStyle name="T_bao cao_!1 1 bao cao giao KH ve HTCMT vung TNB   12-12-2011 14" xfId="26146" xr:uid="{00000000-0005-0000-0000-000028660000}"/>
    <cellStyle name="T_bao cao_!1 1 bao cao giao KH ve HTCMT vung TNB   12-12-2011 15" xfId="26147" xr:uid="{00000000-0005-0000-0000-000029660000}"/>
    <cellStyle name="T_bao cao_!1 1 bao cao giao KH ve HTCMT vung TNB   12-12-2011 16" xfId="26148" xr:uid="{00000000-0005-0000-0000-00002A660000}"/>
    <cellStyle name="T_bao cao_!1 1 bao cao giao KH ve HTCMT vung TNB   12-12-2011 17" xfId="26149" xr:uid="{00000000-0005-0000-0000-00002B660000}"/>
    <cellStyle name="T_bao cao_!1 1 bao cao giao KH ve HTCMT vung TNB   12-12-2011 18" xfId="26150" xr:uid="{00000000-0005-0000-0000-00002C660000}"/>
    <cellStyle name="T_bao cao_!1 1 bao cao giao KH ve HTCMT vung TNB   12-12-2011 2" xfId="26151" xr:uid="{00000000-0005-0000-0000-00002D660000}"/>
    <cellStyle name="T_bao cao_!1 1 bao cao giao KH ve HTCMT vung TNB   12-12-2011 3" xfId="26152" xr:uid="{00000000-0005-0000-0000-00002E660000}"/>
    <cellStyle name="T_bao cao_!1 1 bao cao giao KH ve HTCMT vung TNB   12-12-2011 4" xfId="26153" xr:uid="{00000000-0005-0000-0000-00002F660000}"/>
    <cellStyle name="T_bao cao_!1 1 bao cao giao KH ve HTCMT vung TNB   12-12-2011 5" xfId="26154" xr:uid="{00000000-0005-0000-0000-000030660000}"/>
    <cellStyle name="T_bao cao_!1 1 bao cao giao KH ve HTCMT vung TNB   12-12-2011 6" xfId="26155" xr:uid="{00000000-0005-0000-0000-000031660000}"/>
    <cellStyle name="T_bao cao_!1 1 bao cao giao KH ve HTCMT vung TNB   12-12-2011 7" xfId="26156" xr:uid="{00000000-0005-0000-0000-000032660000}"/>
    <cellStyle name="T_bao cao_!1 1 bao cao giao KH ve HTCMT vung TNB   12-12-2011 8" xfId="26157" xr:uid="{00000000-0005-0000-0000-000033660000}"/>
    <cellStyle name="T_bao cao_!1 1 bao cao giao KH ve HTCMT vung TNB   12-12-2011 9" xfId="26158" xr:uid="{00000000-0005-0000-0000-000034660000}"/>
    <cellStyle name="T_bao cao_Bieu có QD và Chu truong ngay 17.11.2012" xfId="26159" xr:uid="{00000000-0005-0000-0000-000035660000}"/>
    <cellStyle name="T_bao cao_Bieu có QD và Chu truong ngay 17.11.2012 10" xfId="26160" xr:uid="{00000000-0005-0000-0000-000036660000}"/>
    <cellStyle name="T_bao cao_Bieu có QD và Chu truong ngay 17.11.2012 11" xfId="26161" xr:uid="{00000000-0005-0000-0000-000037660000}"/>
    <cellStyle name="T_bao cao_Bieu có QD và Chu truong ngay 17.11.2012 12" xfId="26162" xr:uid="{00000000-0005-0000-0000-000038660000}"/>
    <cellStyle name="T_bao cao_Bieu có QD và Chu truong ngay 17.11.2012 13" xfId="26163" xr:uid="{00000000-0005-0000-0000-000039660000}"/>
    <cellStyle name="T_bao cao_Bieu có QD và Chu truong ngay 17.11.2012 14" xfId="26164" xr:uid="{00000000-0005-0000-0000-00003A660000}"/>
    <cellStyle name="T_bao cao_Bieu có QD và Chu truong ngay 17.11.2012 15" xfId="26165" xr:uid="{00000000-0005-0000-0000-00003B660000}"/>
    <cellStyle name="T_bao cao_Bieu có QD và Chu truong ngay 17.11.2012 16" xfId="26166" xr:uid="{00000000-0005-0000-0000-00003C660000}"/>
    <cellStyle name="T_bao cao_Bieu có QD và Chu truong ngay 17.11.2012 17" xfId="26167" xr:uid="{00000000-0005-0000-0000-00003D660000}"/>
    <cellStyle name="T_bao cao_Bieu có QD và Chu truong ngay 17.11.2012 18" xfId="26168" xr:uid="{00000000-0005-0000-0000-00003E660000}"/>
    <cellStyle name="T_bao cao_Bieu có QD và Chu truong ngay 17.11.2012 2" xfId="26169" xr:uid="{00000000-0005-0000-0000-00003F660000}"/>
    <cellStyle name="T_bao cao_Bieu có QD và Chu truong ngay 17.11.2012 3" xfId="26170" xr:uid="{00000000-0005-0000-0000-000040660000}"/>
    <cellStyle name="T_bao cao_Bieu có QD và Chu truong ngay 17.11.2012 4" xfId="26171" xr:uid="{00000000-0005-0000-0000-000041660000}"/>
    <cellStyle name="T_bao cao_Bieu có QD và Chu truong ngay 17.11.2012 5" xfId="26172" xr:uid="{00000000-0005-0000-0000-000042660000}"/>
    <cellStyle name="T_bao cao_Bieu có QD và Chu truong ngay 17.11.2012 6" xfId="26173" xr:uid="{00000000-0005-0000-0000-000043660000}"/>
    <cellStyle name="T_bao cao_Bieu có QD và Chu truong ngay 17.11.2012 7" xfId="26174" xr:uid="{00000000-0005-0000-0000-000044660000}"/>
    <cellStyle name="T_bao cao_Bieu có QD và Chu truong ngay 17.11.2012 8" xfId="26175" xr:uid="{00000000-0005-0000-0000-000045660000}"/>
    <cellStyle name="T_bao cao_Bieu có QD và Chu truong ngay 17.11.2012 9" xfId="26176" xr:uid="{00000000-0005-0000-0000-000046660000}"/>
    <cellStyle name="T_bao cao_Bieu4HTMT" xfId="26177" xr:uid="{00000000-0005-0000-0000-000047660000}"/>
    <cellStyle name="T_bao cao_Bieu4HTMT 10" xfId="26178" xr:uid="{00000000-0005-0000-0000-000048660000}"/>
    <cellStyle name="T_bao cao_Bieu4HTMT 11" xfId="26179" xr:uid="{00000000-0005-0000-0000-000049660000}"/>
    <cellStyle name="T_bao cao_Bieu4HTMT 12" xfId="26180" xr:uid="{00000000-0005-0000-0000-00004A660000}"/>
    <cellStyle name="T_bao cao_Bieu4HTMT 13" xfId="26181" xr:uid="{00000000-0005-0000-0000-00004B660000}"/>
    <cellStyle name="T_bao cao_Bieu4HTMT 14" xfId="26182" xr:uid="{00000000-0005-0000-0000-00004C660000}"/>
    <cellStyle name="T_bao cao_Bieu4HTMT 15" xfId="26183" xr:uid="{00000000-0005-0000-0000-00004D660000}"/>
    <cellStyle name="T_bao cao_Bieu4HTMT 16" xfId="26184" xr:uid="{00000000-0005-0000-0000-00004E660000}"/>
    <cellStyle name="T_bao cao_Bieu4HTMT 17" xfId="26185" xr:uid="{00000000-0005-0000-0000-00004F660000}"/>
    <cellStyle name="T_bao cao_Bieu4HTMT 18" xfId="26186" xr:uid="{00000000-0005-0000-0000-000050660000}"/>
    <cellStyle name="T_bao cao_Bieu4HTMT 2" xfId="26187" xr:uid="{00000000-0005-0000-0000-000051660000}"/>
    <cellStyle name="T_bao cao_Bieu4HTMT 3" xfId="26188" xr:uid="{00000000-0005-0000-0000-000052660000}"/>
    <cellStyle name="T_bao cao_Bieu4HTMT 4" xfId="26189" xr:uid="{00000000-0005-0000-0000-000053660000}"/>
    <cellStyle name="T_bao cao_Bieu4HTMT 5" xfId="26190" xr:uid="{00000000-0005-0000-0000-000054660000}"/>
    <cellStyle name="T_bao cao_Bieu4HTMT 6" xfId="26191" xr:uid="{00000000-0005-0000-0000-000055660000}"/>
    <cellStyle name="T_bao cao_Bieu4HTMT 7" xfId="26192" xr:uid="{00000000-0005-0000-0000-000056660000}"/>
    <cellStyle name="T_bao cao_Bieu4HTMT 8" xfId="26193" xr:uid="{00000000-0005-0000-0000-000057660000}"/>
    <cellStyle name="T_bao cao_Bieu4HTMT 9" xfId="26194" xr:uid="{00000000-0005-0000-0000-000058660000}"/>
    <cellStyle name="T_bao cao_Bieu4HTMT_!1 1 bao cao giao KH ve HTCMT vung TNB   12-12-2011" xfId="26195" xr:uid="{00000000-0005-0000-0000-000059660000}"/>
    <cellStyle name="T_bao cao_Bieu4HTMT_!1 1 bao cao giao KH ve HTCMT vung TNB   12-12-2011 10" xfId="26196" xr:uid="{00000000-0005-0000-0000-00005A660000}"/>
    <cellStyle name="T_bao cao_Bieu4HTMT_!1 1 bao cao giao KH ve HTCMT vung TNB   12-12-2011 11" xfId="26197" xr:uid="{00000000-0005-0000-0000-00005B660000}"/>
    <cellStyle name="T_bao cao_Bieu4HTMT_!1 1 bao cao giao KH ve HTCMT vung TNB   12-12-2011 12" xfId="26198" xr:uid="{00000000-0005-0000-0000-00005C660000}"/>
    <cellStyle name="T_bao cao_Bieu4HTMT_!1 1 bao cao giao KH ve HTCMT vung TNB   12-12-2011 13" xfId="26199" xr:uid="{00000000-0005-0000-0000-00005D660000}"/>
    <cellStyle name="T_bao cao_Bieu4HTMT_!1 1 bao cao giao KH ve HTCMT vung TNB   12-12-2011 14" xfId="26200" xr:uid="{00000000-0005-0000-0000-00005E660000}"/>
    <cellStyle name="T_bao cao_Bieu4HTMT_!1 1 bao cao giao KH ve HTCMT vung TNB   12-12-2011 15" xfId="26201" xr:uid="{00000000-0005-0000-0000-00005F660000}"/>
    <cellStyle name="T_bao cao_Bieu4HTMT_!1 1 bao cao giao KH ve HTCMT vung TNB   12-12-2011 16" xfId="26202" xr:uid="{00000000-0005-0000-0000-000060660000}"/>
    <cellStyle name="T_bao cao_Bieu4HTMT_!1 1 bao cao giao KH ve HTCMT vung TNB   12-12-2011 17" xfId="26203" xr:uid="{00000000-0005-0000-0000-000061660000}"/>
    <cellStyle name="T_bao cao_Bieu4HTMT_!1 1 bao cao giao KH ve HTCMT vung TNB   12-12-2011 18" xfId="26204" xr:uid="{00000000-0005-0000-0000-000062660000}"/>
    <cellStyle name="T_bao cao_Bieu4HTMT_!1 1 bao cao giao KH ve HTCMT vung TNB   12-12-2011 2" xfId="26205" xr:uid="{00000000-0005-0000-0000-000063660000}"/>
    <cellStyle name="T_bao cao_Bieu4HTMT_!1 1 bao cao giao KH ve HTCMT vung TNB   12-12-2011 3" xfId="26206" xr:uid="{00000000-0005-0000-0000-000064660000}"/>
    <cellStyle name="T_bao cao_Bieu4HTMT_!1 1 bao cao giao KH ve HTCMT vung TNB   12-12-2011 4" xfId="26207" xr:uid="{00000000-0005-0000-0000-000065660000}"/>
    <cellStyle name="T_bao cao_Bieu4HTMT_!1 1 bao cao giao KH ve HTCMT vung TNB   12-12-2011 5" xfId="26208" xr:uid="{00000000-0005-0000-0000-000066660000}"/>
    <cellStyle name="T_bao cao_Bieu4HTMT_!1 1 bao cao giao KH ve HTCMT vung TNB   12-12-2011 6" xfId="26209" xr:uid="{00000000-0005-0000-0000-000067660000}"/>
    <cellStyle name="T_bao cao_Bieu4HTMT_!1 1 bao cao giao KH ve HTCMT vung TNB   12-12-2011 7" xfId="26210" xr:uid="{00000000-0005-0000-0000-000068660000}"/>
    <cellStyle name="T_bao cao_Bieu4HTMT_!1 1 bao cao giao KH ve HTCMT vung TNB   12-12-2011 8" xfId="26211" xr:uid="{00000000-0005-0000-0000-000069660000}"/>
    <cellStyle name="T_bao cao_Bieu4HTMT_!1 1 bao cao giao KH ve HTCMT vung TNB   12-12-2011 9" xfId="26212" xr:uid="{00000000-0005-0000-0000-00006A660000}"/>
    <cellStyle name="T_bao cao_Bieu4HTMT_KH TPCP vung TNB (03-1-2012)" xfId="26213" xr:uid="{00000000-0005-0000-0000-00006B660000}"/>
    <cellStyle name="T_bao cao_Bieu4HTMT_KH TPCP vung TNB (03-1-2012) 10" xfId="26214" xr:uid="{00000000-0005-0000-0000-00006C660000}"/>
    <cellStyle name="T_bao cao_Bieu4HTMT_KH TPCP vung TNB (03-1-2012) 11" xfId="26215" xr:uid="{00000000-0005-0000-0000-00006D660000}"/>
    <cellStyle name="T_bao cao_Bieu4HTMT_KH TPCP vung TNB (03-1-2012) 12" xfId="26216" xr:uid="{00000000-0005-0000-0000-00006E660000}"/>
    <cellStyle name="T_bao cao_Bieu4HTMT_KH TPCP vung TNB (03-1-2012) 13" xfId="26217" xr:uid="{00000000-0005-0000-0000-00006F660000}"/>
    <cellStyle name="T_bao cao_Bieu4HTMT_KH TPCP vung TNB (03-1-2012) 14" xfId="26218" xr:uid="{00000000-0005-0000-0000-000070660000}"/>
    <cellStyle name="T_bao cao_Bieu4HTMT_KH TPCP vung TNB (03-1-2012) 15" xfId="26219" xr:uid="{00000000-0005-0000-0000-000071660000}"/>
    <cellStyle name="T_bao cao_Bieu4HTMT_KH TPCP vung TNB (03-1-2012) 16" xfId="26220" xr:uid="{00000000-0005-0000-0000-000072660000}"/>
    <cellStyle name="T_bao cao_Bieu4HTMT_KH TPCP vung TNB (03-1-2012) 17" xfId="26221" xr:uid="{00000000-0005-0000-0000-000073660000}"/>
    <cellStyle name="T_bao cao_Bieu4HTMT_KH TPCP vung TNB (03-1-2012) 18" xfId="26222" xr:uid="{00000000-0005-0000-0000-000074660000}"/>
    <cellStyle name="T_bao cao_Bieu4HTMT_KH TPCP vung TNB (03-1-2012) 2" xfId="26223" xr:uid="{00000000-0005-0000-0000-000075660000}"/>
    <cellStyle name="T_bao cao_Bieu4HTMT_KH TPCP vung TNB (03-1-2012) 3" xfId="26224" xr:uid="{00000000-0005-0000-0000-000076660000}"/>
    <cellStyle name="T_bao cao_Bieu4HTMT_KH TPCP vung TNB (03-1-2012) 4" xfId="26225" xr:uid="{00000000-0005-0000-0000-000077660000}"/>
    <cellStyle name="T_bao cao_Bieu4HTMT_KH TPCP vung TNB (03-1-2012) 5" xfId="26226" xr:uid="{00000000-0005-0000-0000-000078660000}"/>
    <cellStyle name="T_bao cao_Bieu4HTMT_KH TPCP vung TNB (03-1-2012) 6" xfId="26227" xr:uid="{00000000-0005-0000-0000-000079660000}"/>
    <cellStyle name="T_bao cao_Bieu4HTMT_KH TPCP vung TNB (03-1-2012) 7" xfId="26228" xr:uid="{00000000-0005-0000-0000-00007A660000}"/>
    <cellStyle name="T_bao cao_Bieu4HTMT_KH TPCP vung TNB (03-1-2012) 8" xfId="26229" xr:uid="{00000000-0005-0000-0000-00007B660000}"/>
    <cellStyle name="T_bao cao_Bieu4HTMT_KH TPCP vung TNB (03-1-2012) 9" xfId="26230" xr:uid="{00000000-0005-0000-0000-00007C660000}"/>
    <cellStyle name="T_bao cao_KH TPCP vung TNB (03-1-2012)" xfId="26231" xr:uid="{00000000-0005-0000-0000-00007D660000}"/>
    <cellStyle name="T_bao cao_KH TPCP vung TNB (03-1-2012) 10" xfId="26232" xr:uid="{00000000-0005-0000-0000-00007E660000}"/>
    <cellStyle name="T_bao cao_KH TPCP vung TNB (03-1-2012) 11" xfId="26233" xr:uid="{00000000-0005-0000-0000-00007F660000}"/>
    <cellStyle name="T_bao cao_KH TPCP vung TNB (03-1-2012) 12" xfId="26234" xr:uid="{00000000-0005-0000-0000-000080660000}"/>
    <cellStyle name="T_bao cao_KH TPCP vung TNB (03-1-2012) 13" xfId="26235" xr:uid="{00000000-0005-0000-0000-000081660000}"/>
    <cellStyle name="T_bao cao_KH TPCP vung TNB (03-1-2012) 14" xfId="26236" xr:uid="{00000000-0005-0000-0000-000082660000}"/>
    <cellStyle name="T_bao cao_KH TPCP vung TNB (03-1-2012) 15" xfId="26237" xr:uid="{00000000-0005-0000-0000-000083660000}"/>
    <cellStyle name="T_bao cao_KH TPCP vung TNB (03-1-2012) 16" xfId="26238" xr:uid="{00000000-0005-0000-0000-000084660000}"/>
    <cellStyle name="T_bao cao_KH TPCP vung TNB (03-1-2012) 17" xfId="26239" xr:uid="{00000000-0005-0000-0000-000085660000}"/>
    <cellStyle name="T_bao cao_KH TPCP vung TNB (03-1-2012) 18" xfId="26240" xr:uid="{00000000-0005-0000-0000-000086660000}"/>
    <cellStyle name="T_bao cao_KH TPCP vung TNB (03-1-2012) 2" xfId="26241" xr:uid="{00000000-0005-0000-0000-000087660000}"/>
    <cellStyle name="T_bao cao_KH TPCP vung TNB (03-1-2012) 3" xfId="26242" xr:uid="{00000000-0005-0000-0000-000088660000}"/>
    <cellStyle name="T_bao cao_KH TPCP vung TNB (03-1-2012) 4" xfId="26243" xr:uid="{00000000-0005-0000-0000-000089660000}"/>
    <cellStyle name="T_bao cao_KH TPCP vung TNB (03-1-2012) 5" xfId="26244" xr:uid="{00000000-0005-0000-0000-00008A660000}"/>
    <cellStyle name="T_bao cao_KH TPCP vung TNB (03-1-2012) 6" xfId="26245" xr:uid="{00000000-0005-0000-0000-00008B660000}"/>
    <cellStyle name="T_bao cao_KH TPCP vung TNB (03-1-2012) 7" xfId="26246" xr:uid="{00000000-0005-0000-0000-00008C660000}"/>
    <cellStyle name="T_bao cao_KH TPCP vung TNB (03-1-2012) 8" xfId="26247" xr:uid="{00000000-0005-0000-0000-00008D660000}"/>
    <cellStyle name="T_bao cao_KH TPCP vung TNB (03-1-2012) 9" xfId="26248" xr:uid="{00000000-0005-0000-0000-00008E660000}"/>
    <cellStyle name="T_BBTNG-06" xfId="26249" xr:uid="{00000000-0005-0000-0000-00008F660000}"/>
    <cellStyle name="T_BBTNG-06 10" xfId="26250" xr:uid="{00000000-0005-0000-0000-000090660000}"/>
    <cellStyle name="T_BBTNG-06 11" xfId="26251" xr:uid="{00000000-0005-0000-0000-000091660000}"/>
    <cellStyle name="T_BBTNG-06 12" xfId="26252" xr:uid="{00000000-0005-0000-0000-000092660000}"/>
    <cellStyle name="T_BBTNG-06 13" xfId="26253" xr:uid="{00000000-0005-0000-0000-000093660000}"/>
    <cellStyle name="T_BBTNG-06 14" xfId="26254" xr:uid="{00000000-0005-0000-0000-000094660000}"/>
    <cellStyle name="T_BBTNG-06 15" xfId="26255" xr:uid="{00000000-0005-0000-0000-000095660000}"/>
    <cellStyle name="T_BBTNG-06 16" xfId="26256" xr:uid="{00000000-0005-0000-0000-000096660000}"/>
    <cellStyle name="T_BBTNG-06 17" xfId="26257" xr:uid="{00000000-0005-0000-0000-000097660000}"/>
    <cellStyle name="T_BBTNG-06 18" xfId="26258" xr:uid="{00000000-0005-0000-0000-000098660000}"/>
    <cellStyle name="T_BBTNG-06 2" xfId="26259" xr:uid="{00000000-0005-0000-0000-000099660000}"/>
    <cellStyle name="T_BBTNG-06 3" xfId="26260" xr:uid="{00000000-0005-0000-0000-00009A660000}"/>
    <cellStyle name="T_BBTNG-06 4" xfId="26261" xr:uid="{00000000-0005-0000-0000-00009B660000}"/>
    <cellStyle name="T_BBTNG-06 5" xfId="26262" xr:uid="{00000000-0005-0000-0000-00009C660000}"/>
    <cellStyle name="T_BBTNG-06 6" xfId="26263" xr:uid="{00000000-0005-0000-0000-00009D660000}"/>
    <cellStyle name="T_BBTNG-06 7" xfId="26264" xr:uid="{00000000-0005-0000-0000-00009E660000}"/>
    <cellStyle name="T_BBTNG-06 8" xfId="26265" xr:uid="{00000000-0005-0000-0000-00009F660000}"/>
    <cellStyle name="T_BBTNG-06 9" xfId="26266" xr:uid="{00000000-0005-0000-0000-0000A0660000}"/>
    <cellStyle name="T_BBTNG-06_!1 1 bao cao giao KH ve HTCMT vung TNB   12-12-2011" xfId="26267" xr:uid="{00000000-0005-0000-0000-0000A1660000}"/>
    <cellStyle name="T_BBTNG-06_!1 1 bao cao giao KH ve HTCMT vung TNB   12-12-2011 10" xfId="26268" xr:uid="{00000000-0005-0000-0000-0000A2660000}"/>
    <cellStyle name="T_BBTNG-06_!1 1 bao cao giao KH ve HTCMT vung TNB   12-12-2011 11" xfId="26269" xr:uid="{00000000-0005-0000-0000-0000A3660000}"/>
    <cellStyle name="T_BBTNG-06_!1 1 bao cao giao KH ve HTCMT vung TNB   12-12-2011 12" xfId="26270" xr:uid="{00000000-0005-0000-0000-0000A4660000}"/>
    <cellStyle name="T_BBTNG-06_!1 1 bao cao giao KH ve HTCMT vung TNB   12-12-2011 13" xfId="26271" xr:uid="{00000000-0005-0000-0000-0000A5660000}"/>
    <cellStyle name="T_BBTNG-06_!1 1 bao cao giao KH ve HTCMT vung TNB   12-12-2011 14" xfId="26272" xr:uid="{00000000-0005-0000-0000-0000A6660000}"/>
    <cellStyle name="T_BBTNG-06_!1 1 bao cao giao KH ve HTCMT vung TNB   12-12-2011 15" xfId="26273" xr:uid="{00000000-0005-0000-0000-0000A7660000}"/>
    <cellStyle name="T_BBTNG-06_!1 1 bao cao giao KH ve HTCMT vung TNB   12-12-2011 16" xfId="26274" xr:uid="{00000000-0005-0000-0000-0000A8660000}"/>
    <cellStyle name="T_BBTNG-06_!1 1 bao cao giao KH ve HTCMT vung TNB   12-12-2011 17" xfId="26275" xr:uid="{00000000-0005-0000-0000-0000A9660000}"/>
    <cellStyle name="T_BBTNG-06_!1 1 bao cao giao KH ve HTCMT vung TNB   12-12-2011 18" xfId="26276" xr:uid="{00000000-0005-0000-0000-0000AA660000}"/>
    <cellStyle name="T_BBTNG-06_!1 1 bao cao giao KH ve HTCMT vung TNB   12-12-2011 2" xfId="26277" xr:uid="{00000000-0005-0000-0000-0000AB660000}"/>
    <cellStyle name="T_BBTNG-06_!1 1 bao cao giao KH ve HTCMT vung TNB   12-12-2011 3" xfId="26278" xr:uid="{00000000-0005-0000-0000-0000AC660000}"/>
    <cellStyle name="T_BBTNG-06_!1 1 bao cao giao KH ve HTCMT vung TNB   12-12-2011 4" xfId="26279" xr:uid="{00000000-0005-0000-0000-0000AD660000}"/>
    <cellStyle name="T_BBTNG-06_!1 1 bao cao giao KH ve HTCMT vung TNB   12-12-2011 5" xfId="26280" xr:uid="{00000000-0005-0000-0000-0000AE660000}"/>
    <cellStyle name="T_BBTNG-06_!1 1 bao cao giao KH ve HTCMT vung TNB   12-12-2011 6" xfId="26281" xr:uid="{00000000-0005-0000-0000-0000AF660000}"/>
    <cellStyle name="T_BBTNG-06_!1 1 bao cao giao KH ve HTCMT vung TNB   12-12-2011 7" xfId="26282" xr:uid="{00000000-0005-0000-0000-0000B0660000}"/>
    <cellStyle name="T_BBTNG-06_!1 1 bao cao giao KH ve HTCMT vung TNB   12-12-2011 8" xfId="26283" xr:uid="{00000000-0005-0000-0000-0000B1660000}"/>
    <cellStyle name="T_BBTNG-06_!1 1 bao cao giao KH ve HTCMT vung TNB   12-12-2011 9" xfId="26284" xr:uid="{00000000-0005-0000-0000-0000B2660000}"/>
    <cellStyle name="T_BBTNG-06_Bieu có QD và Chu truong ngay 17.11.2012" xfId="26285" xr:uid="{00000000-0005-0000-0000-0000B3660000}"/>
    <cellStyle name="T_BBTNG-06_Bieu có QD và Chu truong ngay 17.11.2012 10" xfId="26286" xr:uid="{00000000-0005-0000-0000-0000B4660000}"/>
    <cellStyle name="T_BBTNG-06_Bieu có QD và Chu truong ngay 17.11.2012 11" xfId="26287" xr:uid="{00000000-0005-0000-0000-0000B5660000}"/>
    <cellStyle name="T_BBTNG-06_Bieu có QD và Chu truong ngay 17.11.2012 12" xfId="26288" xr:uid="{00000000-0005-0000-0000-0000B6660000}"/>
    <cellStyle name="T_BBTNG-06_Bieu có QD và Chu truong ngay 17.11.2012 13" xfId="26289" xr:uid="{00000000-0005-0000-0000-0000B7660000}"/>
    <cellStyle name="T_BBTNG-06_Bieu có QD và Chu truong ngay 17.11.2012 14" xfId="26290" xr:uid="{00000000-0005-0000-0000-0000B8660000}"/>
    <cellStyle name="T_BBTNG-06_Bieu có QD và Chu truong ngay 17.11.2012 15" xfId="26291" xr:uid="{00000000-0005-0000-0000-0000B9660000}"/>
    <cellStyle name="T_BBTNG-06_Bieu có QD và Chu truong ngay 17.11.2012 16" xfId="26292" xr:uid="{00000000-0005-0000-0000-0000BA660000}"/>
    <cellStyle name="T_BBTNG-06_Bieu có QD và Chu truong ngay 17.11.2012 17" xfId="26293" xr:uid="{00000000-0005-0000-0000-0000BB660000}"/>
    <cellStyle name="T_BBTNG-06_Bieu có QD và Chu truong ngay 17.11.2012 18" xfId="26294" xr:uid="{00000000-0005-0000-0000-0000BC660000}"/>
    <cellStyle name="T_BBTNG-06_Bieu có QD và Chu truong ngay 17.11.2012 2" xfId="26295" xr:uid="{00000000-0005-0000-0000-0000BD660000}"/>
    <cellStyle name="T_BBTNG-06_Bieu có QD và Chu truong ngay 17.11.2012 3" xfId="26296" xr:uid="{00000000-0005-0000-0000-0000BE660000}"/>
    <cellStyle name="T_BBTNG-06_Bieu có QD và Chu truong ngay 17.11.2012 4" xfId="26297" xr:uid="{00000000-0005-0000-0000-0000BF660000}"/>
    <cellStyle name="T_BBTNG-06_Bieu có QD và Chu truong ngay 17.11.2012 5" xfId="26298" xr:uid="{00000000-0005-0000-0000-0000C0660000}"/>
    <cellStyle name="T_BBTNG-06_Bieu có QD và Chu truong ngay 17.11.2012 6" xfId="26299" xr:uid="{00000000-0005-0000-0000-0000C1660000}"/>
    <cellStyle name="T_BBTNG-06_Bieu có QD và Chu truong ngay 17.11.2012 7" xfId="26300" xr:uid="{00000000-0005-0000-0000-0000C2660000}"/>
    <cellStyle name="T_BBTNG-06_Bieu có QD và Chu truong ngay 17.11.2012 8" xfId="26301" xr:uid="{00000000-0005-0000-0000-0000C3660000}"/>
    <cellStyle name="T_BBTNG-06_Bieu có QD và Chu truong ngay 17.11.2012 9" xfId="26302" xr:uid="{00000000-0005-0000-0000-0000C4660000}"/>
    <cellStyle name="T_BBTNG-06_Bieu4HTMT" xfId="26303" xr:uid="{00000000-0005-0000-0000-0000C5660000}"/>
    <cellStyle name="T_BBTNG-06_Bieu4HTMT 10" xfId="26304" xr:uid="{00000000-0005-0000-0000-0000C6660000}"/>
    <cellStyle name="T_BBTNG-06_Bieu4HTMT 11" xfId="26305" xr:uid="{00000000-0005-0000-0000-0000C7660000}"/>
    <cellStyle name="T_BBTNG-06_Bieu4HTMT 12" xfId="26306" xr:uid="{00000000-0005-0000-0000-0000C8660000}"/>
    <cellStyle name="T_BBTNG-06_Bieu4HTMT 13" xfId="26307" xr:uid="{00000000-0005-0000-0000-0000C9660000}"/>
    <cellStyle name="T_BBTNG-06_Bieu4HTMT 14" xfId="26308" xr:uid="{00000000-0005-0000-0000-0000CA660000}"/>
    <cellStyle name="T_BBTNG-06_Bieu4HTMT 15" xfId="26309" xr:uid="{00000000-0005-0000-0000-0000CB660000}"/>
    <cellStyle name="T_BBTNG-06_Bieu4HTMT 16" xfId="26310" xr:uid="{00000000-0005-0000-0000-0000CC660000}"/>
    <cellStyle name="T_BBTNG-06_Bieu4HTMT 17" xfId="26311" xr:uid="{00000000-0005-0000-0000-0000CD660000}"/>
    <cellStyle name="T_BBTNG-06_Bieu4HTMT 18" xfId="26312" xr:uid="{00000000-0005-0000-0000-0000CE660000}"/>
    <cellStyle name="T_BBTNG-06_Bieu4HTMT 2" xfId="26313" xr:uid="{00000000-0005-0000-0000-0000CF660000}"/>
    <cellStyle name="T_BBTNG-06_Bieu4HTMT 3" xfId="26314" xr:uid="{00000000-0005-0000-0000-0000D0660000}"/>
    <cellStyle name="T_BBTNG-06_Bieu4HTMT 4" xfId="26315" xr:uid="{00000000-0005-0000-0000-0000D1660000}"/>
    <cellStyle name="T_BBTNG-06_Bieu4HTMT 5" xfId="26316" xr:uid="{00000000-0005-0000-0000-0000D2660000}"/>
    <cellStyle name="T_BBTNG-06_Bieu4HTMT 6" xfId="26317" xr:uid="{00000000-0005-0000-0000-0000D3660000}"/>
    <cellStyle name="T_BBTNG-06_Bieu4HTMT 7" xfId="26318" xr:uid="{00000000-0005-0000-0000-0000D4660000}"/>
    <cellStyle name="T_BBTNG-06_Bieu4HTMT 8" xfId="26319" xr:uid="{00000000-0005-0000-0000-0000D5660000}"/>
    <cellStyle name="T_BBTNG-06_Bieu4HTMT 9" xfId="26320" xr:uid="{00000000-0005-0000-0000-0000D6660000}"/>
    <cellStyle name="T_BBTNG-06_Bieu4HTMT_!1 1 bao cao giao KH ve HTCMT vung TNB   12-12-2011" xfId="26321" xr:uid="{00000000-0005-0000-0000-0000D7660000}"/>
    <cellStyle name="T_BBTNG-06_Bieu4HTMT_!1 1 bao cao giao KH ve HTCMT vung TNB   12-12-2011 10" xfId="26322" xr:uid="{00000000-0005-0000-0000-0000D8660000}"/>
    <cellStyle name="T_BBTNG-06_Bieu4HTMT_!1 1 bao cao giao KH ve HTCMT vung TNB   12-12-2011 11" xfId="26323" xr:uid="{00000000-0005-0000-0000-0000D9660000}"/>
    <cellStyle name="T_BBTNG-06_Bieu4HTMT_!1 1 bao cao giao KH ve HTCMT vung TNB   12-12-2011 12" xfId="26324" xr:uid="{00000000-0005-0000-0000-0000DA660000}"/>
    <cellStyle name="T_BBTNG-06_Bieu4HTMT_!1 1 bao cao giao KH ve HTCMT vung TNB   12-12-2011 13" xfId="26325" xr:uid="{00000000-0005-0000-0000-0000DB660000}"/>
    <cellStyle name="T_BBTNG-06_Bieu4HTMT_!1 1 bao cao giao KH ve HTCMT vung TNB   12-12-2011 14" xfId="26326" xr:uid="{00000000-0005-0000-0000-0000DC660000}"/>
    <cellStyle name="T_BBTNG-06_Bieu4HTMT_!1 1 bao cao giao KH ve HTCMT vung TNB   12-12-2011 15" xfId="26327" xr:uid="{00000000-0005-0000-0000-0000DD660000}"/>
    <cellStyle name="T_BBTNG-06_Bieu4HTMT_!1 1 bao cao giao KH ve HTCMT vung TNB   12-12-2011 16" xfId="26328" xr:uid="{00000000-0005-0000-0000-0000DE660000}"/>
    <cellStyle name="T_BBTNG-06_Bieu4HTMT_!1 1 bao cao giao KH ve HTCMT vung TNB   12-12-2011 17" xfId="26329" xr:uid="{00000000-0005-0000-0000-0000DF660000}"/>
    <cellStyle name="T_BBTNG-06_Bieu4HTMT_!1 1 bao cao giao KH ve HTCMT vung TNB   12-12-2011 18" xfId="26330" xr:uid="{00000000-0005-0000-0000-0000E0660000}"/>
    <cellStyle name="T_BBTNG-06_Bieu4HTMT_!1 1 bao cao giao KH ve HTCMT vung TNB   12-12-2011 2" xfId="26331" xr:uid="{00000000-0005-0000-0000-0000E1660000}"/>
    <cellStyle name="T_BBTNG-06_Bieu4HTMT_!1 1 bao cao giao KH ve HTCMT vung TNB   12-12-2011 3" xfId="26332" xr:uid="{00000000-0005-0000-0000-0000E2660000}"/>
    <cellStyle name="T_BBTNG-06_Bieu4HTMT_!1 1 bao cao giao KH ve HTCMT vung TNB   12-12-2011 4" xfId="26333" xr:uid="{00000000-0005-0000-0000-0000E3660000}"/>
    <cellStyle name="T_BBTNG-06_Bieu4HTMT_!1 1 bao cao giao KH ve HTCMT vung TNB   12-12-2011 5" xfId="26334" xr:uid="{00000000-0005-0000-0000-0000E4660000}"/>
    <cellStyle name="T_BBTNG-06_Bieu4HTMT_!1 1 bao cao giao KH ve HTCMT vung TNB   12-12-2011 6" xfId="26335" xr:uid="{00000000-0005-0000-0000-0000E5660000}"/>
    <cellStyle name="T_BBTNG-06_Bieu4HTMT_!1 1 bao cao giao KH ve HTCMT vung TNB   12-12-2011 7" xfId="26336" xr:uid="{00000000-0005-0000-0000-0000E6660000}"/>
    <cellStyle name="T_BBTNG-06_Bieu4HTMT_!1 1 bao cao giao KH ve HTCMT vung TNB   12-12-2011 8" xfId="26337" xr:uid="{00000000-0005-0000-0000-0000E7660000}"/>
    <cellStyle name="T_BBTNG-06_Bieu4HTMT_!1 1 bao cao giao KH ve HTCMT vung TNB   12-12-2011 9" xfId="26338" xr:uid="{00000000-0005-0000-0000-0000E8660000}"/>
    <cellStyle name="T_BBTNG-06_Bieu4HTMT_KH TPCP vung TNB (03-1-2012)" xfId="26339" xr:uid="{00000000-0005-0000-0000-0000E9660000}"/>
    <cellStyle name="T_BBTNG-06_Bieu4HTMT_KH TPCP vung TNB (03-1-2012) 10" xfId="26340" xr:uid="{00000000-0005-0000-0000-0000EA660000}"/>
    <cellStyle name="T_BBTNG-06_Bieu4HTMT_KH TPCP vung TNB (03-1-2012) 11" xfId="26341" xr:uid="{00000000-0005-0000-0000-0000EB660000}"/>
    <cellStyle name="T_BBTNG-06_Bieu4HTMT_KH TPCP vung TNB (03-1-2012) 12" xfId="26342" xr:uid="{00000000-0005-0000-0000-0000EC660000}"/>
    <cellStyle name="T_BBTNG-06_Bieu4HTMT_KH TPCP vung TNB (03-1-2012) 13" xfId="26343" xr:uid="{00000000-0005-0000-0000-0000ED660000}"/>
    <cellStyle name="T_BBTNG-06_Bieu4HTMT_KH TPCP vung TNB (03-1-2012) 14" xfId="26344" xr:uid="{00000000-0005-0000-0000-0000EE660000}"/>
    <cellStyle name="T_BBTNG-06_Bieu4HTMT_KH TPCP vung TNB (03-1-2012) 15" xfId="26345" xr:uid="{00000000-0005-0000-0000-0000EF660000}"/>
    <cellStyle name="T_BBTNG-06_Bieu4HTMT_KH TPCP vung TNB (03-1-2012) 16" xfId="26346" xr:uid="{00000000-0005-0000-0000-0000F0660000}"/>
    <cellStyle name="T_BBTNG-06_Bieu4HTMT_KH TPCP vung TNB (03-1-2012) 17" xfId="26347" xr:uid="{00000000-0005-0000-0000-0000F1660000}"/>
    <cellStyle name="T_BBTNG-06_Bieu4HTMT_KH TPCP vung TNB (03-1-2012) 18" xfId="26348" xr:uid="{00000000-0005-0000-0000-0000F2660000}"/>
    <cellStyle name="T_BBTNG-06_Bieu4HTMT_KH TPCP vung TNB (03-1-2012) 2" xfId="26349" xr:uid="{00000000-0005-0000-0000-0000F3660000}"/>
    <cellStyle name="T_BBTNG-06_Bieu4HTMT_KH TPCP vung TNB (03-1-2012) 3" xfId="26350" xr:uid="{00000000-0005-0000-0000-0000F4660000}"/>
    <cellStyle name="T_BBTNG-06_Bieu4HTMT_KH TPCP vung TNB (03-1-2012) 4" xfId="26351" xr:uid="{00000000-0005-0000-0000-0000F5660000}"/>
    <cellStyle name="T_BBTNG-06_Bieu4HTMT_KH TPCP vung TNB (03-1-2012) 5" xfId="26352" xr:uid="{00000000-0005-0000-0000-0000F6660000}"/>
    <cellStyle name="T_BBTNG-06_Bieu4HTMT_KH TPCP vung TNB (03-1-2012) 6" xfId="26353" xr:uid="{00000000-0005-0000-0000-0000F7660000}"/>
    <cellStyle name="T_BBTNG-06_Bieu4HTMT_KH TPCP vung TNB (03-1-2012) 7" xfId="26354" xr:uid="{00000000-0005-0000-0000-0000F8660000}"/>
    <cellStyle name="T_BBTNG-06_Bieu4HTMT_KH TPCP vung TNB (03-1-2012) 8" xfId="26355" xr:uid="{00000000-0005-0000-0000-0000F9660000}"/>
    <cellStyle name="T_BBTNG-06_Bieu4HTMT_KH TPCP vung TNB (03-1-2012) 9" xfId="26356" xr:uid="{00000000-0005-0000-0000-0000FA660000}"/>
    <cellStyle name="T_BBTNG-06_KH TPCP vung TNB (03-1-2012)" xfId="26357" xr:uid="{00000000-0005-0000-0000-0000FB660000}"/>
    <cellStyle name="T_BBTNG-06_KH TPCP vung TNB (03-1-2012) 10" xfId="26358" xr:uid="{00000000-0005-0000-0000-0000FC660000}"/>
    <cellStyle name="T_BBTNG-06_KH TPCP vung TNB (03-1-2012) 11" xfId="26359" xr:uid="{00000000-0005-0000-0000-0000FD660000}"/>
    <cellStyle name="T_BBTNG-06_KH TPCP vung TNB (03-1-2012) 12" xfId="26360" xr:uid="{00000000-0005-0000-0000-0000FE660000}"/>
    <cellStyle name="T_BBTNG-06_KH TPCP vung TNB (03-1-2012) 13" xfId="26361" xr:uid="{00000000-0005-0000-0000-0000FF660000}"/>
    <cellStyle name="T_BBTNG-06_KH TPCP vung TNB (03-1-2012) 14" xfId="26362" xr:uid="{00000000-0005-0000-0000-000000670000}"/>
    <cellStyle name="T_BBTNG-06_KH TPCP vung TNB (03-1-2012) 15" xfId="26363" xr:uid="{00000000-0005-0000-0000-000001670000}"/>
    <cellStyle name="T_BBTNG-06_KH TPCP vung TNB (03-1-2012) 16" xfId="26364" xr:uid="{00000000-0005-0000-0000-000002670000}"/>
    <cellStyle name="T_BBTNG-06_KH TPCP vung TNB (03-1-2012) 17" xfId="26365" xr:uid="{00000000-0005-0000-0000-000003670000}"/>
    <cellStyle name="T_BBTNG-06_KH TPCP vung TNB (03-1-2012) 18" xfId="26366" xr:uid="{00000000-0005-0000-0000-000004670000}"/>
    <cellStyle name="T_BBTNG-06_KH TPCP vung TNB (03-1-2012) 2" xfId="26367" xr:uid="{00000000-0005-0000-0000-000005670000}"/>
    <cellStyle name="T_BBTNG-06_KH TPCP vung TNB (03-1-2012) 3" xfId="26368" xr:uid="{00000000-0005-0000-0000-000006670000}"/>
    <cellStyle name="T_BBTNG-06_KH TPCP vung TNB (03-1-2012) 4" xfId="26369" xr:uid="{00000000-0005-0000-0000-000007670000}"/>
    <cellStyle name="T_BBTNG-06_KH TPCP vung TNB (03-1-2012) 5" xfId="26370" xr:uid="{00000000-0005-0000-0000-000008670000}"/>
    <cellStyle name="T_BBTNG-06_KH TPCP vung TNB (03-1-2012) 6" xfId="26371" xr:uid="{00000000-0005-0000-0000-000009670000}"/>
    <cellStyle name="T_BBTNG-06_KH TPCP vung TNB (03-1-2012) 7" xfId="26372" xr:uid="{00000000-0005-0000-0000-00000A670000}"/>
    <cellStyle name="T_BBTNG-06_KH TPCP vung TNB (03-1-2012) 8" xfId="26373" xr:uid="{00000000-0005-0000-0000-00000B670000}"/>
    <cellStyle name="T_BBTNG-06_KH TPCP vung TNB (03-1-2012) 9" xfId="26374" xr:uid="{00000000-0005-0000-0000-00000C670000}"/>
    <cellStyle name="T_BBTNG-06_Su nghiep DCDC doi duoi" xfId="26375" xr:uid="{00000000-0005-0000-0000-00000D670000}"/>
    <cellStyle name="T_BBTNG-06_Su nghiep DCDC doi duoi 10" xfId="26376" xr:uid="{00000000-0005-0000-0000-00000E670000}"/>
    <cellStyle name="T_BBTNG-06_Su nghiep DCDC doi duoi 11" xfId="26377" xr:uid="{00000000-0005-0000-0000-00000F670000}"/>
    <cellStyle name="T_BBTNG-06_Su nghiep DCDC doi duoi 12" xfId="26378" xr:uid="{00000000-0005-0000-0000-000010670000}"/>
    <cellStyle name="T_BBTNG-06_Su nghiep DCDC doi duoi 13" xfId="26379" xr:uid="{00000000-0005-0000-0000-000011670000}"/>
    <cellStyle name="T_BBTNG-06_Su nghiep DCDC doi duoi 14" xfId="26380" xr:uid="{00000000-0005-0000-0000-000012670000}"/>
    <cellStyle name="T_BBTNG-06_Su nghiep DCDC doi duoi 15" xfId="26381" xr:uid="{00000000-0005-0000-0000-000013670000}"/>
    <cellStyle name="T_BBTNG-06_Su nghiep DCDC doi duoi 16" xfId="26382" xr:uid="{00000000-0005-0000-0000-000014670000}"/>
    <cellStyle name="T_BBTNG-06_Su nghiep DCDC doi duoi 17" xfId="26383" xr:uid="{00000000-0005-0000-0000-000015670000}"/>
    <cellStyle name="T_BBTNG-06_Su nghiep DCDC doi duoi 18" xfId="26384" xr:uid="{00000000-0005-0000-0000-000016670000}"/>
    <cellStyle name="T_BBTNG-06_Su nghiep DCDC doi duoi 2" xfId="26385" xr:uid="{00000000-0005-0000-0000-000017670000}"/>
    <cellStyle name="T_BBTNG-06_Su nghiep DCDC doi duoi 3" xfId="26386" xr:uid="{00000000-0005-0000-0000-000018670000}"/>
    <cellStyle name="T_BBTNG-06_Su nghiep DCDC doi duoi 4" xfId="26387" xr:uid="{00000000-0005-0000-0000-000019670000}"/>
    <cellStyle name="T_BBTNG-06_Su nghiep DCDC doi duoi 5" xfId="26388" xr:uid="{00000000-0005-0000-0000-00001A670000}"/>
    <cellStyle name="T_BBTNG-06_Su nghiep DCDC doi duoi 6" xfId="26389" xr:uid="{00000000-0005-0000-0000-00001B670000}"/>
    <cellStyle name="T_BBTNG-06_Su nghiep DCDC doi duoi 7" xfId="26390" xr:uid="{00000000-0005-0000-0000-00001C670000}"/>
    <cellStyle name="T_BBTNG-06_Su nghiep DCDC doi duoi 8" xfId="26391" xr:uid="{00000000-0005-0000-0000-00001D670000}"/>
    <cellStyle name="T_BBTNG-06_Su nghiep DCDC doi duoi 9" xfId="26392" xr:uid="{00000000-0005-0000-0000-00001E670000}"/>
    <cellStyle name="T_BBTNG-06_Su nghiep DCDC doi duoi_Bieu có QD và Chu truong ngay 17.11.2012" xfId="26393" xr:uid="{00000000-0005-0000-0000-00001F670000}"/>
    <cellStyle name="T_BBTNG-06_Su nghiep DCDC doi duoi_Bieu có QD và Chu truong ngay 17.11.2012 10" xfId="26394" xr:uid="{00000000-0005-0000-0000-000020670000}"/>
    <cellStyle name="T_BBTNG-06_Su nghiep DCDC doi duoi_Bieu có QD và Chu truong ngay 17.11.2012 11" xfId="26395" xr:uid="{00000000-0005-0000-0000-000021670000}"/>
    <cellStyle name="T_BBTNG-06_Su nghiep DCDC doi duoi_Bieu có QD và Chu truong ngay 17.11.2012 12" xfId="26396" xr:uid="{00000000-0005-0000-0000-000022670000}"/>
    <cellStyle name="T_BBTNG-06_Su nghiep DCDC doi duoi_Bieu có QD và Chu truong ngay 17.11.2012 13" xfId="26397" xr:uid="{00000000-0005-0000-0000-000023670000}"/>
    <cellStyle name="T_BBTNG-06_Su nghiep DCDC doi duoi_Bieu có QD và Chu truong ngay 17.11.2012 14" xfId="26398" xr:uid="{00000000-0005-0000-0000-000024670000}"/>
    <cellStyle name="T_BBTNG-06_Su nghiep DCDC doi duoi_Bieu có QD và Chu truong ngay 17.11.2012 15" xfId="26399" xr:uid="{00000000-0005-0000-0000-000025670000}"/>
    <cellStyle name="T_BBTNG-06_Su nghiep DCDC doi duoi_Bieu có QD và Chu truong ngay 17.11.2012 16" xfId="26400" xr:uid="{00000000-0005-0000-0000-000026670000}"/>
    <cellStyle name="T_BBTNG-06_Su nghiep DCDC doi duoi_Bieu có QD và Chu truong ngay 17.11.2012 17" xfId="26401" xr:uid="{00000000-0005-0000-0000-000027670000}"/>
    <cellStyle name="T_BBTNG-06_Su nghiep DCDC doi duoi_Bieu có QD và Chu truong ngay 17.11.2012 18" xfId="26402" xr:uid="{00000000-0005-0000-0000-000028670000}"/>
    <cellStyle name="T_BBTNG-06_Su nghiep DCDC doi duoi_Bieu có QD và Chu truong ngay 17.11.2012 2" xfId="26403" xr:uid="{00000000-0005-0000-0000-000029670000}"/>
    <cellStyle name="T_BBTNG-06_Su nghiep DCDC doi duoi_Bieu có QD và Chu truong ngay 17.11.2012 3" xfId="26404" xr:uid="{00000000-0005-0000-0000-00002A670000}"/>
    <cellStyle name="T_BBTNG-06_Su nghiep DCDC doi duoi_Bieu có QD và Chu truong ngay 17.11.2012 4" xfId="26405" xr:uid="{00000000-0005-0000-0000-00002B670000}"/>
    <cellStyle name="T_BBTNG-06_Su nghiep DCDC doi duoi_Bieu có QD và Chu truong ngay 17.11.2012 5" xfId="26406" xr:uid="{00000000-0005-0000-0000-00002C670000}"/>
    <cellStyle name="T_BBTNG-06_Su nghiep DCDC doi duoi_Bieu có QD và Chu truong ngay 17.11.2012 6" xfId="26407" xr:uid="{00000000-0005-0000-0000-00002D670000}"/>
    <cellStyle name="T_BBTNG-06_Su nghiep DCDC doi duoi_Bieu có QD và Chu truong ngay 17.11.2012 7" xfId="26408" xr:uid="{00000000-0005-0000-0000-00002E670000}"/>
    <cellStyle name="T_BBTNG-06_Su nghiep DCDC doi duoi_Bieu có QD và Chu truong ngay 17.11.2012 8" xfId="26409" xr:uid="{00000000-0005-0000-0000-00002F670000}"/>
    <cellStyle name="T_BBTNG-06_Su nghiep DCDC doi duoi_Bieu có QD và Chu truong ngay 17.11.2012 9" xfId="26410" xr:uid="{00000000-0005-0000-0000-000030670000}"/>
    <cellStyle name="T_BC  NAM 2007" xfId="26411" xr:uid="{00000000-0005-0000-0000-000031670000}"/>
    <cellStyle name="T_BC  NAM 2007 10" xfId="26412" xr:uid="{00000000-0005-0000-0000-000032670000}"/>
    <cellStyle name="T_BC  NAM 2007 11" xfId="26413" xr:uid="{00000000-0005-0000-0000-000033670000}"/>
    <cellStyle name="T_BC  NAM 2007 12" xfId="26414" xr:uid="{00000000-0005-0000-0000-000034670000}"/>
    <cellStyle name="T_BC  NAM 2007 13" xfId="26415" xr:uid="{00000000-0005-0000-0000-000035670000}"/>
    <cellStyle name="T_BC  NAM 2007 14" xfId="26416" xr:uid="{00000000-0005-0000-0000-000036670000}"/>
    <cellStyle name="T_BC  NAM 2007 15" xfId="26417" xr:uid="{00000000-0005-0000-0000-000037670000}"/>
    <cellStyle name="T_BC  NAM 2007 16" xfId="26418" xr:uid="{00000000-0005-0000-0000-000038670000}"/>
    <cellStyle name="T_BC  NAM 2007 17" xfId="26419" xr:uid="{00000000-0005-0000-0000-000039670000}"/>
    <cellStyle name="T_BC  NAM 2007 18" xfId="26420" xr:uid="{00000000-0005-0000-0000-00003A670000}"/>
    <cellStyle name="T_BC  NAM 2007 2" xfId="26421" xr:uid="{00000000-0005-0000-0000-00003B670000}"/>
    <cellStyle name="T_BC  NAM 2007 3" xfId="26422" xr:uid="{00000000-0005-0000-0000-00003C670000}"/>
    <cellStyle name="T_BC  NAM 2007 4" xfId="26423" xr:uid="{00000000-0005-0000-0000-00003D670000}"/>
    <cellStyle name="T_BC  NAM 2007 5" xfId="26424" xr:uid="{00000000-0005-0000-0000-00003E670000}"/>
    <cellStyle name="T_BC  NAM 2007 6" xfId="26425" xr:uid="{00000000-0005-0000-0000-00003F670000}"/>
    <cellStyle name="T_BC  NAM 2007 7" xfId="26426" xr:uid="{00000000-0005-0000-0000-000040670000}"/>
    <cellStyle name="T_BC  NAM 2007 8" xfId="26427" xr:uid="{00000000-0005-0000-0000-000041670000}"/>
    <cellStyle name="T_BC  NAM 2007 9" xfId="26428" xr:uid="{00000000-0005-0000-0000-000042670000}"/>
    <cellStyle name="T_BC CTMT-2008 Ttinh" xfId="26429" xr:uid="{00000000-0005-0000-0000-000043670000}"/>
    <cellStyle name="T_BC CTMT-2008 Ttinh 10" xfId="26430" xr:uid="{00000000-0005-0000-0000-000044670000}"/>
    <cellStyle name="T_BC CTMT-2008 Ttinh 11" xfId="26431" xr:uid="{00000000-0005-0000-0000-000045670000}"/>
    <cellStyle name="T_BC CTMT-2008 Ttinh 12" xfId="26432" xr:uid="{00000000-0005-0000-0000-000046670000}"/>
    <cellStyle name="T_BC CTMT-2008 Ttinh 13" xfId="26433" xr:uid="{00000000-0005-0000-0000-000047670000}"/>
    <cellStyle name="T_BC CTMT-2008 Ttinh 14" xfId="26434" xr:uid="{00000000-0005-0000-0000-000048670000}"/>
    <cellStyle name="T_BC CTMT-2008 Ttinh 15" xfId="26435" xr:uid="{00000000-0005-0000-0000-000049670000}"/>
    <cellStyle name="T_BC CTMT-2008 Ttinh 16" xfId="26436" xr:uid="{00000000-0005-0000-0000-00004A670000}"/>
    <cellStyle name="T_BC CTMT-2008 Ttinh 17" xfId="26437" xr:uid="{00000000-0005-0000-0000-00004B670000}"/>
    <cellStyle name="T_BC CTMT-2008 Ttinh 18" xfId="26438" xr:uid="{00000000-0005-0000-0000-00004C670000}"/>
    <cellStyle name="T_BC CTMT-2008 Ttinh 2" xfId="26439" xr:uid="{00000000-0005-0000-0000-00004D670000}"/>
    <cellStyle name="T_BC CTMT-2008 Ttinh 3" xfId="26440" xr:uid="{00000000-0005-0000-0000-00004E670000}"/>
    <cellStyle name="T_BC CTMT-2008 Ttinh 4" xfId="26441" xr:uid="{00000000-0005-0000-0000-00004F670000}"/>
    <cellStyle name="T_BC CTMT-2008 Ttinh 5" xfId="26442" xr:uid="{00000000-0005-0000-0000-000050670000}"/>
    <cellStyle name="T_BC CTMT-2008 Ttinh 6" xfId="26443" xr:uid="{00000000-0005-0000-0000-000051670000}"/>
    <cellStyle name="T_BC CTMT-2008 Ttinh 7" xfId="26444" xr:uid="{00000000-0005-0000-0000-000052670000}"/>
    <cellStyle name="T_BC CTMT-2008 Ttinh 8" xfId="26445" xr:uid="{00000000-0005-0000-0000-000053670000}"/>
    <cellStyle name="T_BC CTMT-2008 Ttinh 9" xfId="26446" xr:uid="{00000000-0005-0000-0000-000054670000}"/>
    <cellStyle name="T_BC CTMT-2008 Ttinh_!1 1 bao cao giao KH ve HTCMT vung TNB   12-12-2011" xfId="26447" xr:uid="{00000000-0005-0000-0000-000055670000}"/>
    <cellStyle name="T_BC CTMT-2008 Ttinh_!1 1 bao cao giao KH ve HTCMT vung TNB   12-12-2011 10" xfId="26448" xr:uid="{00000000-0005-0000-0000-000056670000}"/>
    <cellStyle name="T_BC CTMT-2008 Ttinh_!1 1 bao cao giao KH ve HTCMT vung TNB   12-12-2011 11" xfId="26449" xr:uid="{00000000-0005-0000-0000-000057670000}"/>
    <cellStyle name="T_BC CTMT-2008 Ttinh_!1 1 bao cao giao KH ve HTCMT vung TNB   12-12-2011 12" xfId="26450" xr:uid="{00000000-0005-0000-0000-000058670000}"/>
    <cellStyle name="T_BC CTMT-2008 Ttinh_!1 1 bao cao giao KH ve HTCMT vung TNB   12-12-2011 13" xfId="26451" xr:uid="{00000000-0005-0000-0000-000059670000}"/>
    <cellStyle name="T_BC CTMT-2008 Ttinh_!1 1 bao cao giao KH ve HTCMT vung TNB   12-12-2011 14" xfId="26452" xr:uid="{00000000-0005-0000-0000-00005A670000}"/>
    <cellStyle name="T_BC CTMT-2008 Ttinh_!1 1 bao cao giao KH ve HTCMT vung TNB   12-12-2011 15" xfId="26453" xr:uid="{00000000-0005-0000-0000-00005B670000}"/>
    <cellStyle name="T_BC CTMT-2008 Ttinh_!1 1 bao cao giao KH ve HTCMT vung TNB   12-12-2011 16" xfId="26454" xr:uid="{00000000-0005-0000-0000-00005C670000}"/>
    <cellStyle name="T_BC CTMT-2008 Ttinh_!1 1 bao cao giao KH ve HTCMT vung TNB   12-12-2011 17" xfId="26455" xr:uid="{00000000-0005-0000-0000-00005D670000}"/>
    <cellStyle name="T_BC CTMT-2008 Ttinh_!1 1 bao cao giao KH ve HTCMT vung TNB   12-12-2011 18" xfId="26456" xr:uid="{00000000-0005-0000-0000-00005E670000}"/>
    <cellStyle name="T_BC CTMT-2008 Ttinh_!1 1 bao cao giao KH ve HTCMT vung TNB   12-12-2011 2" xfId="26457" xr:uid="{00000000-0005-0000-0000-00005F670000}"/>
    <cellStyle name="T_BC CTMT-2008 Ttinh_!1 1 bao cao giao KH ve HTCMT vung TNB   12-12-2011 3" xfId="26458" xr:uid="{00000000-0005-0000-0000-000060670000}"/>
    <cellStyle name="T_BC CTMT-2008 Ttinh_!1 1 bao cao giao KH ve HTCMT vung TNB   12-12-2011 4" xfId="26459" xr:uid="{00000000-0005-0000-0000-000061670000}"/>
    <cellStyle name="T_BC CTMT-2008 Ttinh_!1 1 bao cao giao KH ve HTCMT vung TNB   12-12-2011 5" xfId="26460" xr:uid="{00000000-0005-0000-0000-000062670000}"/>
    <cellStyle name="T_BC CTMT-2008 Ttinh_!1 1 bao cao giao KH ve HTCMT vung TNB   12-12-2011 6" xfId="26461" xr:uid="{00000000-0005-0000-0000-000063670000}"/>
    <cellStyle name="T_BC CTMT-2008 Ttinh_!1 1 bao cao giao KH ve HTCMT vung TNB   12-12-2011 7" xfId="26462" xr:uid="{00000000-0005-0000-0000-000064670000}"/>
    <cellStyle name="T_BC CTMT-2008 Ttinh_!1 1 bao cao giao KH ve HTCMT vung TNB   12-12-2011 8" xfId="26463" xr:uid="{00000000-0005-0000-0000-000065670000}"/>
    <cellStyle name="T_BC CTMT-2008 Ttinh_!1 1 bao cao giao KH ve HTCMT vung TNB   12-12-2011 9" xfId="26464" xr:uid="{00000000-0005-0000-0000-000066670000}"/>
    <cellStyle name="T_BC CTMT-2008 Ttinh_Bieu có QD và Chu truong ngay 17.11.2012" xfId="26465" xr:uid="{00000000-0005-0000-0000-000067670000}"/>
    <cellStyle name="T_BC CTMT-2008 Ttinh_Bieu có QD và Chu truong ngay 17.11.2012 10" xfId="26466" xr:uid="{00000000-0005-0000-0000-000068670000}"/>
    <cellStyle name="T_BC CTMT-2008 Ttinh_Bieu có QD và Chu truong ngay 17.11.2012 11" xfId="26467" xr:uid="{00000000-0005-0000-0000-000069670000}"/>
    <cellStyle name="T_BC CTMT-2008 Ttinh_Bieu có QD và Chu truong ngay 17.11.2012 12" xfId="26468" xr:uid="{00000000-0005-0000-0000-00006A670000}"/>
    <cellStyle name="T_BC CTMT-2008 Ttinh_Bieu có QD và Chu truong ngay 17.11.2012 13" xfId="26469" xr:uid="{00000000-0005-0000-0000-00006B670000}"/>
    <cellStyle name="T_BC CTMT-2008 Ttinh_Bieu có QD và Chu truong ngay 17.11.2012 14" xfId="26470" xr:uid="{00000000-0005-0000-0000-00006C670000}"/>
    <cellStyle name="T_BC CTMT-2008 Ttinh_Bieu có QD và Chu truong ngay 17.11.2012 15" xfId="26471" xr:uid="{00000000-0005-0000-0000-00006D670000}"/>
    <cellStyle name="T_BC CTMT-2008 Ttinh_Bieu có QD và Chu truong ngay 17.11.2012 16" xfId="26472" xr:uid="{00000000-0005-0000-0000-00006E670000}"/>
    <cellStyle name="T_BC CTMT-2008 Ttinh_Bieu có QD và Chu truong ngay 17.11.2012 17" xfId="26473" xr:uid="{00000000-0005-0000-0000-00006F670000}"/>
    <cellStyle name="T_BC CTMT-2008 Ttinh_Bieu có QD và Chu truong ngay 17.11.2012 18" xfId="26474" xr:uid="{00000000-0005-0000-0000-000070670000}"/>
    <cellStyle name="T_BC CTMT-2008 Ttinh_Bieu có QD và Chu truong ngay 17.11.2012 2" xfId="26475" xr:uid="{00000000-0005-0000-0000-000071670000}"/>
    <cellStyle name="T_BC CTMT-2008 Ttinh_Bieu có QD và Chu truong ngay 17.11.2012 3" xfId="26476" xr:uid="{00000000-0005-0000-0000-000072670000}"/>
    <cellStyle name="T_BC CTMT-2008 Ttinh_Bieu có QD và Chu truong ngay 17.11.2012 4" xfId="26477" xr:uid="{00000000-0005-0000-0000-000073670000}"/>
    <cellStyle name="T_BC CTMT-2008 Ttinh_Bieu có QD và Chu truong ngay 17.11.2012 5" xfId="26478" xr:uid="{00000000-0005-0000-0000-000074670000}"/>
    <cellStyle name="T_BC CTMT-2008 Ttinh_Bieu có QD và Chu truong ngay 17.11.2012 6" xfId="26479" xr:uid="{00000000-0005-0000-0000-000075670000}"/>
    <cellStyle name="T_BC CTMT-2008 Ttinh_Bieu có QD và Chu truong ngay 17.11.2012 7" xfId="26480" xr:uid="{00000000-0005-0000-0000-000076670000}"/>
    <cellStyle name="T_BC CTMT-2008 Ttinh_Bieu có QD và Chu truong ngay 17.11.2012 8" xfId="26481" xr:uid="{00000000-0005-0000-0000-000077670000}"/>
    <cellStyle name="T_BC CTMT-2008 Ttinh_Bieu có QD và Chu truong ngay 17.11.2012 9" xfId="26482" xr:uid="{00000000-0005-0000-0000-000078670000}"/>
    <cellStyle name="T_BC CTMT-2008 Ttinh_KH TPCP vung TNB (03-1-2012)" xfId="26483" xr:uid="{00000000-0005-0000-0000-000079670000}"/>
    <cellStyle name="T_BC CTMT-2008 Ttinh_KH TPCP vung TNB (03-1-2012) 10" xfId="26484" xr:uid="{00000000-0005-0000-0000-00007A670000}"/>
    <cellStyle name="T_BC CTMT-2008 Ttinh_KH TPCP vung TNB (03-1-2012) 11" xfId="26485" xr:uid="{00000000-0005-0000-0000-00007B670000}"/>
    <cellStyle name="T_BC CTMT-2008 Ttinh_KH TPCP vung TNB (03-1-2012) 12" xfId="26486" xr:uid="{00000000-0005-0000-0000-00007C670000}"/>
    <cellStyle name="T_BC CTMT-2008 Ttinh_KH TPCP vung TNB (03-1-2012) 13" xfId="26487" xr:uid="{00000000-0005-0000-0000-00007D670000}"/>
    <cellStyle name="T_BC CTMT-2008 Ttinh_KH TPCP vung TNB (03-1-2012) 14" xfId="26488" xr:uid="{00000000-0005-0000-0000-00007E670000}"/>
    <cellStyle name="T_BC CTMT-2008 Ttinh_KH TPCP vung TNB (03-1-2012) 15" xfId="26489" xr:uid="{00000000-0005-0000-0000-00007F670000}"/>
    <cellStyle name="T_BC CTMT-2008 Ttinh_KH TPCP vung TNB (03-1-2012) 16" xfId="26490" xr:uid="{00000000-0005-0000-0000-000080670000}"/>
    <cellStyle name="T_BC CTMT-2008 Ttinh_KH TPCP vung TNB (03-1-2012) 17" xfId="26491" xr:uid="{00000000-0005-0000-0000-000081670000}"/>
    <cellStyle name="T_BC CTMT-2008 Ttinh_KH TPCP vung TNB (03-1-2012) 18" xfId="26492" xr:uid="{00000000-0005-0000-0000-000082670000}"/>
    <cellStyle name="T_BC CTMT-2008 Ttinh_KH TPCP vung TNB (03-1-2012) 2" xfId="26493" xr:uid="{00000000-0005-0000-0000-000083670000}"/>
    <cellStyle name="T_BC CTMT-2008 Ttinh_KH TPCP vung TNB (03-1-2012) 3" xfId="26494" xr:uid="{00000000-0005-0000-0000-000084670000}"/>
    <cellStyle name="T_BC CTMT-2008 Ttinh_KH TPCP vung TNB (03-1-2012) 4" xfId="26495" xr:uid="{00000000-0005-0000-0000-000085670000}"/>
    <cellStyle name="T_BC CTMT-2008 Ttinh_KH TPCP vung TNB (03-1-2012) 5" xfId="26496" xr:uid="{00000000-0005-0000-0000-000086670000}"/>
    <cellStyle name="T_BC CTMT-2008 Ttinh_KH TPCP vung TNB (03-1-2012) 6" xfId="26497" xr:uid="{00000000-0005-0000-0000-000087670000}"/>
    <cellStyle name="T_BC CTMT-2008 Ttinh_KH TPCP vung TNB (03-1-2012) 7" xfId="26498" xr:uid="{00000000-0005-0000-0000-000088670000}"/>
    <cellStyle name="T_BC CTMT-2008 Ttinh_KH TPCP vung TNB (03-1-2012) 8" xfId="26499" xr:uid="{00000000-0005-0000-0000-000089670000}"/>
    <cellStyle name="T_BC CTMT-2008 Ttinh_KH TPCP vung TNB (03-1-2012) 9" xfId="26500" xr:uid="{00000000-0005-0000-0000-00008A670000}"/>
    <cellStyle name="T_BC CTMT-2008 Ttinh_Su nghiep DCDC doi duoi" xfId="26501" xr:uid="{00000000-0005-0000-0000-00008B670000}"/>
    <cellStyle name="T_BC CTMT-2008 Ttinh_Su nghiep DCDC doi duoi 10" xfId="26502" xr:uid="{00000000-0005-0000-0000-00008C670000}"/>
    <cellStyle name="T_BC CTMT-2008 Ttinh_Su nghiep DCDC doi duoi 11" xfId="26503" xr:uid="{00000000-0005-0000-0000-00008D670000}"/>
    <cellStyle name="T_BC CTMT-2008 Ttinh_Su nghiep DCDC doi duoi 12" xfId="26504" xr:uid="{00000000-0005-0000-0000-00008E670000}"/>
    <cellStyle name="T_BC CTMT-2008 Ttinh_Su nghiep DCDC doi duoi 13" xfId="26505" xr:uid="{00000000-0005-0000-0000-00008F670000}"/>
    <cellStyle name="T_BC CTMT-2008 Ttinh_Su nghiep DCDC doi duoi 14" xfId="26506" xr:uid="{00000000-0005-0000-0000-000090670000}"/>
    <cellStyle name="T_BC CTMT-2008 Ttinh_Su nghiep DCDC doi duoi 15" xfId="26507" xr:uid="{00000000-0005-0000-0000-000091670000}"/>
    <cellStyle name="T_BC CTMT-2008 Ttinh_Su nghiep DCDC doi duoi 16" xfId="26508" xr:uid="{00000000-0005-0000-0000-000092670000}"/>
    <cellStyle name="T_BC CTMT-2008 Ttinh_Su nghiep DCDC doi duoi 17" xfId="26509" xr:uid="{00000000-0005-0000-0000-000093670000}"/>
    <cellStyle name="T_BC CTMT-2008 Ttinh_Su nghiep DCDC doi duoi 18" xfId="26510" xr:uid="{00000000-0005-0000-0000-000094670000}"/>
    <cellStyle name="T_BC CTMT-2008 Ttinh_Su nghiep DCDC doi duoi 2" xfId="26511" xr:uid="{00000000-0005-0000-0000-000095670000}"/>
    <cellStyle name="T_BC CTMT-2008 Ttinh_Su nghiep DCDC doi duoi 3" xfId="26512" xr:uid="{00000000-0005-0000-0000-000096670000}"/>
    <cellStyle name="T_BC CTMT-2008 Ttinh_Su nghiep DCDC doi duoi 4" xfId="26513" xr:uid="{00000000-0005-0000-0000-000097670000}"/>
    <cellStyle name="T_BC CTMT-2008 Ttinh_Su nghiep DCDC doi duoi 5" xfId="26514" xr:uid="{00000000-0005-0000-0000-000098670000}"/>
    <cellStyle name="T_BC CTMT-2008 Ttinh_Su nghiep DCDC doi duoi 6" xfId="26515" xr:uid="{00000000-0005-0000-0000-000099670000}"/>
    <cellStyle name="T_BC CTMT-2008 Ttinh_Su nghiep DCDC doi duoi 7" xfId="26516" xr:uid="{00000000-0005-0000-0000-00009A670000}"/>
    <cellStyle name="T_BC CTMT-2008 Ttinh_Su nghiep DCDC doi duoi 8" xfId="26517" xr:uid="{00000000-0005-0000-0000-00009B670000}"/>
    <cellStyle name="T_BC CTMT-2008 Ttinh_Su nghiep DCDC doi duoi 9" xfId="26518" xr:uid="{00000000-0005-0000-0000-00009C670000}"/>
    <cellStyle name="T_BC CTMT-2008 Ttinh_Su nghiep DCDC doi duoi_Bieu có QD và Chu truong ngay 17.11.2012" xfId="26519" xr:uid="{00000000-0005-0000-0000-00009D670000}"/>
    <cellStyle name="T_BC CTMT-2008 Ttinh_Su nghiep DCDC doi duoi_Bieu có QD và Chu truong ngay 17.11.2012 10" xfId="26520" xr:uid="{00000000-0005-0000-0000-00009E670000}"/>
    <cellStyle name="T_BC CTMT-2008 Ttinh_Su nghiep DCDC doi duoi_Bieu có QD và Chu truong ngay 17.11.2012 11" xfId="26521" xr:uid="{00000000-0005-0000-0000-00009F670000}"/>
    <cellStyle name="T_BC CTMT-2008 Ttinh_Su nghiep DCDC doi duoi_Bieu có QD và Chu truong ngay 17.11.2012 12" xfId="26522" xr:uid="{00000000-0005-0000-0000-0000A0670000}"/>
    <cellStyle name="T_BC CTMT-2008 Ttinh_Su nghiep DCDC doi duoi_Bieu có QD và Chu truong ngay 17.11.2012 13" xfId="26523" xr:uid="{00000000-0005-0000-0000-0000A1670000}"/>
    <cellStyle name="T_BC CTMT-2008 Ttinh_Su nghiep DCDC doi duoi_Bieu có QD và Chu truong ngay 17.11.2012 14" xfId="26524" xr:uid="{00000000-0005-0000-0000-0000A2670000}"/>
    <cellStyle name="T_BC CTMT-2008 Ttinh_Su nghiep DCDC doi duoi_Bieu có QD và Chu truong ngay 17.11.2012 15" xfId="26525" xr:uid="{00000000-0005-0000-0000-0000A3670000}"/>
    <cellStyle name="T_BC CTMT-2008 Ttinh_Su nghiep DCDC doi duoi_Bieu có QD và Chu truong ngay 17.11.2012 16" xfId="26526" xr:uid="{00000000-0005-0000-0000-0000A4670000}"/>
    <cellStyle name="T_BC CTMT-2008 Ttinh_Su nghiep DCDC doi duoi_Bieu có QD và Chu truong ngay 17.11.2012 17" xfId="26527" xr:uid="{00000000-0005-0000-0000-0000A5670000}"/>
    <cellStyle name="T_BC CTMT-2008 Ttinh_Su nghiep DCDC doi duoi_Bieu có QD và Chu truong ngay 17.11.2012 18" xfId="26528" xr:uid="{00000000-0005-0000-0000-0000A6670000}"/>
    <cellStyle name="T_BC CTMT-2008 Ttinh_Su nghiep DCDC doi duoi_Bieu có QD và Chu truong ngay 17.11.2012 2" xfId="26529" xr:uid="{00000000-0005-0000-0000-0000A7670000}"/>
    <cellStyle name="T_BC CTMT-2008 Ttinh_Su nghiep DCDC doi duoi_Bieu có QD và Chu truong ngay 17.11.2012 3" xfId="26530" xr:uid="{00000000-0005-0000-0000-0000A8670000}"/>
    <cellStyle name="T_BC CTMT-2008 Ttinh_Su nghiep DCDC doi duoi_Bieu có QD và Chu truong ngay 17.11.2012 4" xfId="26531" xr:uid="{00000000-0005-0000-0000-0000A9670000}"/>
    <cellStyle name="T_BC CTMT-2008 Ttinh_Su nghiep DCDC doi duoi_Bieu có QD và Chu truong ngay 17.11.2012 5" xfId="26532" xr:uid="{00000000-0005-0000-0000-0000AA670000}"/>
    <cellStyle name="T_BC CTMT-2008 Ttinh_Su nghiep DCDC doi duoi_Bieu có QD và Chu truong ngay 17.11.2012 6" xfId="26533" xr:uid="{00000000-0005-0000-0000-0000AB670000}"/>
    <cellStyle name="T_BC CTMT-2008 Ttinh_Su nghiep DCDC doi duoi_Bieu có QD và Chu truong ngay 17.11.2012 7" xfId="26534" xr:uid="{00000000-0005-0000-0000-0000AC670000}"/>
    <cellStyle name="T_BC CTMT-2008 Ttinh_Su nghiep DCDC doi duoi_Bieu có QD và Chu truong ngay 17.11.2012 8" xfId="26535" xr:uid="{00000000-0005-0000-0000-0000AD670000}"/>
    <cellStyle name="T_BC CTMT-2008 Ttinh_Su nghiep DCDC doi duoi_Bieu có QD và Chu truong ngay 17.11.2012 9" xfId="26536" xr:uid="{00000000-0005-0000-0000-0000AE670000}"/>
    <cellStyle name="T_BC CTMT-2008 Ttinh_Tinh hinh TH du an 2010-2011 BC UBKTTW (phong Vxa)" xfId="26537" xr:uid="{00000000-0005-0000-0000-0000AF670000}"/>
    <cellStyle name="T_BC CTMT-2008 Ttinh_Tinh hinh TH du an 2010-2011 BC UBKTTW (phong Vxa) 10" xfId="26538" xr:uid="{00000000-0005-0000-0000-0000B0670000}"/>
    <cellStyle name="T_BC CTMT-2008 Ttinh_Tinh hinh TH du an 2010-2011 BC UBKTTW (phong Vxa) 11" xfId="26539" xr:uid="{00000000-0005-0000-0000-0000B1670000}"/>
    <cellStyle name="T_BC CTMT-2008 Ttinh_Tinh hinh TH du an 2010-2011 BC UBKTTW (phong Vxa) 12" xfId="26540" xr:uid="{00000000-0005-0000-0000-0000B2670000}"/>
    <cellStyle name="T_BC CTMT-2008 Ttinh_Tinh hinh TH du an 2010-2011 BC UBKTTW (phong Vxa) 13" xfId="26541" xr:uid="{00000000-0005-0000-0000-0000B3670000}"/>
    <cellStyle name="T_BC CTMT-2008 Ttinh_Tinh hinh TH du an 2010-2011 BC UBKTTW (phong Vxa) 14" xfId="26542" xr:uid="{00000000-0005-0000-0000-0000B4670000}"/>
    <cellStyle name="T_BC CTMT-2008 Ttinh_Tinh hinh TH du an 2010-2011 BC UBKTTW (phong Vxa) 15" xfId="26543" xr:uid="{00000000-0005-0000-0000-0000B5670000}"/>
    <cellStyle name="T_BC CTMT-2008 Ttinh_Tinh hinh TH du an 2010-2011 BC UBKTTW (phong Vxa) 16" xfId="26544" xr:uid="{00000000-0005-0000-0000-0000B6670000}"/>
    <cellStyle name="T_BC CTMT-2008 Ttinh_Tinh hinh TH du an 2010-2011 BC UBKTTW (phong Vxa) 17" xfId="26545" xr:uid="{00000000-0005-0000-0000-0000B7670000}"/>
    <cellStyle name="T_BC CTMT-2008 Ttinh_Tinh hinh TH du an 2010-2011 BC UBKTTW (phong Vxa) 18" xfId="26546" xr:uid="{00000000-0005-0000-0000-0000B8670000}"/>
    <cellStyle name="T_BC CTMT-2008 Ttinh_Tinh hinh TH du an 2010-2011 BC UBKTTW (phong Vxa) 2" xfId="26547" xr:uid="{00000000-0005-0000-0000-0000B9670000}"/>
    <cellStyle name="T_BC CTMT-2008 Ttinh_Tinh hinh TH du an 2010-2011 BC UBKTTW (phong Vxa) 3" xfId="26548" xr:uid="{00000000-0005-0000-0000-0000BA670000}"/>
    <cellStyle name="T_BC CTMT-2008 Ttinh_Tinh hinh TH du an 2010-2011 BC UBKTTW (phong Vxa) 4" xfId="26549" xr:uid="{00000000-0005-0000-0000-0000BB670000}"/>
    <cellStyle name="T_BC CTMT-2008 Ttinh_Tinh hinh TH du an 2010-2011 BC UBKTTW (phong Vxa) 5" xfId="26550" xr:uid="{00000000-0005-0000-0000-0000BC670000}"/>
    <cellStyle name="T_BC CTMT-2008 Ttinh_Tinh hinh TH du an 2010-2011 BC UBKTTW (phong Vxa) 6" xfId="26551" xr:uid="{00000000-0005-0000-0000-0000BD670000}"/>
    <cellStyle name="T_BC CTMT-2008 Ttinh_Tinh hinh TH du an 2010-2011 BC UBKTTW (phong Vxa) 7" xfId="26552" xr:uid="{00000000-0005-0000-0000-0000BE670000}"/>
    <cellStyle name="T_BC CTMT-2008 Ttinh_Tinh hinh TH du an 2010-2011 BC UBKTTW (phong Vxa) 8" xfId="26553" xr:uid="{00000000-0005-0000-0000-0000BF670000}"/>
    <cellStyle name="T_BC CTMT-2008 Ttinh_Tinh hinh TH du an 2010-2011 BC UBKTTW (phong Vxa) 9" xfId="26554" xr:uid="{00000000-0005-0000-0000-0000C0670000}"/>
    <cellStyle name="T_BC CTMT-2008 Ttinh_Tinh hinh TH du an BC doan giam sat HDND (phong Vxa)" xfId="26555" xr:uid="{00000000-0005-0000-0000-0000C1670000}"/>
    <cellStyle name="T_BC CTMT-2008 Ttinh_Tinh hinh TH du an BC doan giam sat HDND (phong Vxa) 10" xfId="26556" xr:uid="{00000000-0005-0000-0000-0000C2670000}"/>
    <cellStyle name="T_BC CTMT-2008 Ttinh_Tinh hinh TH du an BC doan giam sat HDND (phong Vxa) 11" xfId="26557" xr:uid="{00000000-0005-0000-0000-0000C3670000}"/>
    <cellStyle name="T_BC CTMT-2008 Ttinh_Tinh hinh TH du an BC doan giam sat HDND (phong Vxa) 12" xfId="26558" xr:uid="{00000000-0005-0000-0000-0000C4670000}"/>
    <cellStyle name="T_BC CTMT-2008 Ttinh_Tinh hinh TH du an BC doan giam sat HDND (phong Vxa) 13" xfId="26559" xr:uid="{00000000-0005-0000-0000-0000C5670000}"/>
    <cellStyle name="T_BC CTMT-2008 Ttinh_Tinh hinh TH du an BC doan giam sat HDND (phong Vxa) 14" xfId="26560" xr:uid="{00000000-0005-0000-0000-0000C6670000}"/>
    <cellStyle name="T_BC CTMT-2008 Ttinh_Tinh hinh TH du an BC doan giam sat HDND (phong Vxa) 15" xfId="26561" xr:uid="{00000000-0005-0000-0000-0000C7670000}"/>
    <cellStyle name="T_BC CTMT-2008 Ttinh_Tinh hinh TH du an BC doan giam sat HDND (phong Vxa) 16" xfId="26562" xr:uid="{00000000-0005-0000-0000-0000C8670000}"/>
    <cellStyle name="T_BC CTMT-2008 Ttinh_Tinh hinh TH du an BC doan giam sat HDND (phong Vxa) 17" xfId="26563" xr:uid="{00000000-0005-0000-0000-0000C9670000}"/>
    <cellStyle name="T_BC CTMT-2008 Ttinh_Tinh hinh TH du an BC doan giam sat HDND (phong Vxa) 18" xfId="26564" xr:uid="{00000000-0005-0000-0000-0000CA670000}"/>
    <cellStyle name="T_BC CTMT-2008 Ttinh_Tinh hinh TH du an BC doan giam sat HDND (phong Vxa) 2" xfId="26565" xr:uid="{00000000-0005-0000-0000-0000CB670000}"/>
    <cellStyle name="T_BC CTMT-2008 Ttinh_Tinh hinh TH du an BC doan giam sat HDND (phong Vxa) 3" xfId="26566" xr:uid="{00000000-0005-0000-0000-0000CC670000}"/>
    <cellStyle name="T_BC CTMT-2008 Ttinh_Tinh hinh TH du an BC doan giam sat HDND (phong Vxa) 4" xfId="26567" xr:uid="{00000000-0005-0000-0000-0000CD670000}"/>
    <cellStyle name="T_BC CTMT-2008 Ttinh_Tinh hinh TH du an BC doan giam sat HDND (phong Vxa) 5" xfId="26568" xr:uid="{00000000-0005-0000-0000-0000CE670000}"/>
    <cellStyle name="T_BC CTMT-2008 Ttinh_Tinh hinh TH du an BC doan giam sat HDND (phong Vxa) 6" xfId="26569" xr:uid="{00000000-0005-0000-0000-0000CF670000}"/>
    <cellStyle name="T_BC CTMT-2008 Ttinh_Tinh hinh TH du an BC doan giam sat HDND (phong Vxa) 7" xfId="26570" xr:uid="{00000000-0005-0000-0000-0000D0670000}"/>
    <cellStyle name="T_BC CTMT-2008 Ttinh_Tinh hinh TH du an BC doan giam sat HDND (phong Vxa) 8" xfId="26571" xr:uid="{00000000-0005-0000-0000-0000D1670000}"/>
    <cellStyle name="T_BC CTMT-2008 Ttinh_Tinh hinh TH du an BC doan giam sat HDND (phong Vxa) 9" xfId="26572" xr:uid="{00000000-0005-0000-0000-0000D2670000}"/>
    <cellStyle name="T_BC nhu cau von doi ung ODA nganh NN (BKH)" xfId="26573" xr:uid="{00000000-0005-0000-0000-0000D3670000}"/>
    <cellStyle name="T_BC nhu cau von doi ung ODA nganh NN (BKH)_05-12  KH trung han 2016-2020 - Liem Thinh edited" xfId="26574" xr:uid="{00000000-0005-0000-0000-0000D4670000}"/>
    <cellStyle name="T_BC nhu cau von doi ung ODA nganh NN (BKH)_Copy of 05-12  KH trung han 2016-2020 - Liem Thinh edited (1)" xfId="26575" xr:uid="{00000000-0005-0000-0000-0000D5670000}"/>
    <cellStyle name="T_BC Tai co cau (bieu TH)" xfId="26576" xr:uid="{00000000-0005-0000-0000-0000D6670000}"/>
    <cellStyle name="T_BC Tai co cau (bieu TH)_05-12  KH trung han 2016-2020 - Liem Thinh edited" xfId="26577" xr:uid="{00000000-0005-0000-0000-0000D7670000}"/>
    <cellStyle name="T_BC Tai co cau (bieu TH)_Copy of 05-12  KH trung han 2016-2020 - Liem Thinh edited (1)" xfId="26578" xr:uid="{00000000-0005-0000-0000-0000D8670000}"/>
    <cellStyle name="T_Bieu 14 Chi tiet TPCP" xfId="26579" xr:uid="{00000000-0005-0000-0000-0000D9670000}"/>
    <cellStyle name="T_Bieu 16 KCM TPCP" xfId="26580" xr:uid="{00000000-0005-0000-0000-0000DA670000}"/>
    <cellStyle name="T_Bieu 34 - von vun-PA1" xfId="26581" xr:uid="{00000000-0005-0000-0000-0000DB670000}"/>
    <cellStyle name="T_Bieu 34 - von vun-PA1 10" xfId="26582" xr:uid="{00000000-0005-0000-0000-0000DC670000}"/>
    <cellStyle name="T_Bieu 34 - von vun-PA1 11" xfId="26583" xr:uid="{00000000-0005-0000-0000-0000DD670000}"/>
    <cellStyle name="T_Bieu 34 - von vun-PA1 12" xfId="26584" xr:uid="{00000000-0005-0000-0000-0000DE670000}"/>
    <cellStyle name="T_Bieu 34 - von vun-PA1 13" xfId="26585" xr:uid="{00000000-0005-0000-0000-0000DF670000}"/>
    <cellStyle name="T_Bieu 34 - von vun-PA1 14" xfId="26586" xr:uid="{00000000-0005-0000-0000-0000E0670000}"/>
    <cellStyle name="T_Bieu 34 - von vun-PA1 15" xfId="26587" xr:uid="{00000000-0005-0000-0000-0000E1670000}"/>
    <cellStyle name="T_Bieu 34 - von vun-PA1 16" xfId="26588" xr:uid="{00000000-0005-0000-0000-0000E2670000}"/>
    <cellStyle name="T_Bieu 34 - von vun-PA1 17" xfId="26589" xr:uid="{00000000-0005-0000-0000-0000E3670000}"/>
    <cellStyle name="T_Bieu 34 - von vun-PA1 18" xfId="26590" xr:uid="{00000000-0005-0000-0000-0000E4670000}"/>
    <cellStyle name="T_Bieu 34 - von vun-PA1 2" xfId="26591" xr:uid="{00000000-0005-0000-0000-0000E5670000}"/>
    <cellStyle name="T_Bieu 34 - von vun-PA1 3" xfId="26592" xr:uid="{00000000-0005-0000-0000-0000E6670000}"/>
    <cellStyle name="T_Bieu 34 - von vun-PA1 4" xfId="26593" xr:uid="{00000000-0005-0000-0000-0000E7670000}"/>
    <cellStyle name="T_Bieu 34 - von vun-PA1 5" xfId="26594" xr:uid="{00000000-0005-0000-0000-0000E8670000}"/>
    <cellStyle name="T_Bieu 34 - von vun-PA1 6" xfId="26595" xr:uid="{00000000-0005-0000-0000-0000E9670000}"/>
    <cellStyle name="T_Bieu 34 - von vun-PA1 7" xfId="26596" xr:uid="{00000000-0005-0000-0000-0000EA670000}"/>
    <cellStyle name="T_Bieu 34 - von vun-PA1 8" xfId="26597" xr:uid="{00000000-0005-0000-0000-0000EB670000}"/>
    <cellStyle name="T_Bieu 34 - von vun-PA1 9" xfId="26598" xr:uid="{00000000-0005-0000-0000-0000EC670000}"/>
    <cellStyle name="T_Bieu 36(Lai chau" xfId="26599" xr:uid="{00000000-0005-0000-0000-0000ED670000}"/>
    <cellStyle name="T_Bieu 36(Lai chau 10" xfId="26600" xr:uid="{00000000-0005-0000-0000-0000EE670000}"/>
    <cellStyle name="T_Bieu 36(Lai chau 11" xfId="26601" xr:uid="{00000000-0005-0000-0000-0000EF670000}"/>
    <cellStyle name="T_Bieu 36(Lai chau 12" xfId="26602" xr:uid="{00000000-0005-0000-0000-0000F0670000}"/>
    <cellStyle name="T_Bieu 36(Lai chau 13" xfId="26603" xr:uid="{00000000-0005-0000-0000-0000F1670000}"/>
    <cellStyle name="T_Bieu 36(Lai chau 14" xfId="26604" xr:uid="{00000000-0005-0000-0000-0000F2670000}"/>
    <cellStyle name="T_Bieu 36(Lai chau 15" xfId="26605" xr:uid="{00000000-0005-0000-0000-0000F3670000}"/>
    <cellStyle name="T_Bieu 36(Lai chau 16" xfId="26606" xr:uid="{00000000-0005-0000-0000-0000F4670000}"/>
    <cellStyle name="T_Bieu 36(Lai chau 17" xfId="26607" xr:uid="{00000000-0005-0000-0000-0000F5670000}"/>
    <cellStyle name="T_Bieu 36(Lai chau 18" xfId="26608" xr:uid="{00000000-0005-0000-0000-0000F6670000}"/>
    <cellStyle name="T_Bieu 36(Lai chau 2" xfId="26609" xr:uid="{00000000-0005-0000-0000-0000F7670000}"/>
    <cellStyle name="T_Bieu 36(Lai chau 3" xfId="26610" xr:uid="{00000000-0005-0000-0000-0000F8670000}"/>
    <cellStyle name="T_Bieu 36(Lai chau 4" xfId="26611" xr:uid="{00000000-0005-0000-0000-0000F9670000}"/>
    <cellStyle name="T_Bieu 36(Lai chau 5" xfId="26612" xr:uid="{00000000-0005-0000-0000-0000FA670000}"/>
    <cellStyle name="T_Bieu 36(Lai chau 6" xfId="26613" xr:uid="{00000000-0005-0000-0000-0000FB670000}"/>
    <cellStyle name="T_Bieu 36(Lai chau 7" xfId="26614" xr:uid="{00000000-0005-0000-0000-0000FC670000}"/>
    <cellStyle name="T_Bieu 36(Lai chau 8" xfId="26615" xr:uid="{00000000-0005-0000-0000-0000FD670000}"/>
    <cellStyle name="T_Bieu 36(Lai chau 9" xfId="26616" xr:uid="{00000000-0005-0000-0000-0000FE670000}"/>
    <cellStyle name="T_Bieu 4.2 A, B KHCTgiong 2011" xfId="26617" xr:uid="{00000000-0005-0000-0000-0000FF670000}"/>
    <cellStyle name="T_Bieu 4.2 A, B KHCTgiong 2011 10" xfId="26618" xr:uid="{00000000-0005-0000-0000-000000680000}"/>
    <cellStyle name="T_Bieu 4.2 A, B KHCTgiong 2011 11" xfId="26619" xr:uid="{00000000-0005-0000-0000-000001680000}"/>
    <cellStyle name="T_Bieu 4.2 A, B KHCTgiong 2011 12" xfId="26620" xr:uid="{00000000-0005-0000-0000-000002680000}"/>
    <cellStyle name="T_Bieu 4.2 A, B KHCTgiong 2011 13" xfId="26621" xr:uid="{00000000-0005-0000-0000-000003680000}"/>
    <cellStyle name="T_Bieu 4.2 A, B KHCTgiong 2011 14" xfId="26622" xr:uid="{00000000-0005-0000-0000-000004680000}"/>
    <cellStyle name="T_Bieu 4.2 A, B KHCTgiong 2011 15" xfId="26623" xr:uid="{00000000-0005-0000-0000-000005680000}"/>
    <cellStyle name="T_Bieu 4.2 A, B KHCTgiong 2011 2" xfId="26624" xr:uid="{00000000-0005-0000-0000-000006680000}"/>
    <cellStyle name="T_Bieu 4.2 A, B KHCTgiong 2011 3" xfId="26625" xr:uid="{00000000-0005-0000-0000-000007680000}"/>
    <cellStyle name="T_Bieu 4.2 A, B KHCTgiong 2011 4" xfId="26626" xr:uid="{00000000-0005-0000-0000-000008680000}"/>
    <cellStyle name="T_Bieu 4.2 A, B KHCTgiong 2011 5" xfId="26627" xr:uid="{00000000-0005-0000-0000-000009680000}"/>
    <cellStyle name="T_Bieu 4.2 A, B KHCTgiong 2011 6" xfId="26628" xr:uid="{00000000-0005-0000-0000-00000A680000}"/>
    <cellStyle name="T_Bieu 4.2 A, B KHCTgiong 2011 7" xfId="26629" xr:uid="{00000000-0005-0000-0000-00000B680000}"/>
    <cellStyle name="T_Bieu 4.2 A, B KHCTgiong 2011 8" xfId="26630" xr:uid="{00000000-0005-0000-0000-00000C680000}"/>
    <cellStyle name="T_Bieu 4.2 A, B KHCTgiong 2011 9" xfId="26631" xr:uid="{00000000-0005-0000-0000-00000D680000}"/>
    <cellStyle name="T_Bieu 5 NSDP" xfId="26632" xr:uid="{00000000-0005-0000-0000-00000E680000}"/>
    <cellStyle name="T_Biểu chỉ tiêu sản xuất lâm nghiệp 2014" xfId="28721" xr:uid="{00000000-0005-0000-0000-000037700000}"/>
    <cellStyle name="T_Biểu chỉ tiêu sản xuất lâm nghiệp 2014 10" xfId="28722" xr:uid="{00000000-0005-0000-0000-000038700000}"/>
    <cellStyle name="T_Biểu chỉ tiêu sản xuất lâm nghiệp 2014 11" xfId="28723" xr:uid="{00000000-0005-0000-0000-000039700000}"/>
    <cellStyle name="T_Biểu chỉ tiêu sản xuất lâm nghiệp 2014 12" xfId="28724" xr:uid="{00000000-0005-0000-0000-00003A700000}"/>
    <cellStyle name="T_Biểu chỉ tiêu sản xuất lâm nghiệp 2014 13" xfId="28725" xr:uid="{00000000-0005-0000-0000-00003B700000}"/>
    <cellStyle name="T_Biểu chỉ tiêu sản xuất lâm nghiệp 2014 14" xfId="28726" xr:uid="{00000000-0005-0000-0000-00003C700000}"/>
    <cellStyle name="T_Biểu chỉ tiêu sản xuất lâm nghiệp 2014 15" xfId="28727" xr:uid="{00000000-0005-0000-0000-00003D700000}"/>
    <cellStyle name="T_Biểu chỉ tiêu sản xuất lâm nghiệp 2014 16" xfId="28728" xr:uid="{00000000-0005-0000-0000-00003E700000}"/>
    <cellStyle name="T_Biểu chỉ tiêu sản xuất lâm nghiệp 2014 17" xfId="28729" xr:uid="{00000000-0005-0000-0000-00003F700000}"/>
    <cellStyle name="T_Biểu chỉ tiêu sản xuất lâm nghiệp 2014 18" xfId="28730" xr:uid="{00000000-0005-0000-0000-000040700000}"/>
    <cellStyle name="T_Biểu chỉ tiêu sản xuất lâm nghiệp 2014 2" xfId="28731" xr:uid="{00000000-0005-0000-0000-000041700000}"/>
    <cellStyle name="T_Biểu chỉ tiêu sản xuất lâm nghiệp 2014 3" xfId="28732" xr:uid="{00000000-0005-0000-0000-000042700000}"/>
    <cellStyle name="T_Biểu chỉ tiêu sản xuất lâm nghiệp 2014 4" xfId="28733" xr:uid="{00000000-0005-0000-0000-000043700000}"/>
    <cellStyle name="T_Biểu chỉ tiêu sản xuất lâm nghiệp 2014 5" xfId="28734" xr:uid="{00000000-0005-0000-0000-000044700000}"/>
    <cellStyle name="T_Biểu chỉ tiêu sản xuất lâm nghiệp 2014 6" xfId="28735" xr:uid="{00000000-0005-0000-0000-000045700000}"/>
    <cellStyle name="T_Biểu chỉ tiêu sản xuất lâm nghiệp 2014 7" xfId="28736" xr:uid="{00000000-0005-0000-0000-000046700000}"/>
    <cellStyle name="T_Biểu chỉ tiêu sản xuất lâm nghiệp 2014 8" xfId="28737" xr:uid="{00000000-0005-0000-0000-000047700000}"/>
    <cellStyle name="T_Biểu chỉ tiêu sản xuất lâm nghiệp 2014 9" xfId="28738" xr:uid="{00000000-0005-0000-0000-000048700000}"/>
    <cellStyle name="T_Bieu có QD và Chu truong ngay 17.11.2012" xfId="26633" xr:uid="{00000000-0005-0000-0000-00000F680000}"/>
    <cellStyle name="T_Bieu có QD và Chu truong ngay 17.11.2012 10" xfId="26634" xr:uid="{00000000-0005-0000-0000-000010680000}"/>
    <cellStyle name="T_Bieu có QD và Chu truong ngay 17.11.2012 11" xfId="26635" xr:uid="{00000000-0005-0000-0000-000011680000}"/>
    <cellStyle name="T_Bieu có QD và Chu truong ngay 17.11.2012 12" xfId="26636" xr:uid="{00000000-0005-0000-0000-000012680000}"/>
    <cellStyle name="T_Bieu có QD và Chu truong ngay 17.11.2012 13" xfId="26637" xr:uid="{00000000-0005-0000-0000-000013680000}"/>
    <cellStyle name="T_Bieu có QD và Chu truong ngay 17.11.2012 14" xfId="26638" xr:uid="{00000000-0005-0000-0000-000014680000}"/>
    <cellStyle name="T_Bieu có QD và Chu truong ngay 17.11.2012 15" xfId="26639" xr:uid="{00000000-0005-0000-0000-000015680000}"/>
    <cellStyle name="T_Bieu có QD và Chu truong ngay 17.11.2012 16" xfId="26640" xr:uid="{00000000-0005-0000-0000-000016680000}"/>
    <cellStyle name="T_Bieu có QD và Chu truong ngay 17.11.2012 17" xfId="26641" xr:uid="{00000000-0005-0000-0000-000017680000}"/>
    <cellStyle name="T_Bieu có QD và Chu truong ngay 17.11.2012 18" xfId="26642" xr:uid="{00000000-0005-0000-0000-000018680000}"/>
    <cellStyle name="T_Bieu có QD và Chu truong ngay 17.11.2012 2" xfId="26643" xr:uid="{00000000-0005-0000-0000-000019680000}"/>
    <cellStyle name="T_Bieu có QD và Chu truong ngay 17.11.2012 3" xfId="26644" xr:uid="{00000000-0005-0000-0000-00001A680000}"/>
    <cellStyle name="T_Bieu có QD và Chu truong ngay 17.11.2012 4" xfId="26645" xr:uid="{00000000-0005-0000-0000-00001B680000}"/>
    <cellStyle name="T_Bieu có QD và Chu truong ngay 17.11.2012 5" xfId="26646" xr:uid="{00000000-0005-0000-0000-00001C680000}"/>
    <cellStyle name="T_Bieu có QD và Chu truong ngay 17.11.2012 6" xfId="26647" xr:uid="{00000000-0005-0000-0000-00001D680000}"/>
    <cellStyle name="T_Bieu có QD và Chu truong ngay 17.11.2012 7" xfId="26648" xr:uid="{00000000-0005-0000-0000-00001E680000}"/>
    <cellStyle name="T_Bieu có QD và Chu truong ngay 17.11.2012 8" xfId="26649" xr:uid="{00000000-0005-0000-0000-00001F680000}"/>
    <cellStyle name="T_Bieu có QD và Chu truong ngay 17.11.2012 9" xfId="26650" xr:uid="{00000000-0005-0000-0000-000020680000}"/>
    <cellStyle name="T_Bieu có QD và Chu truong ngay 17.11.2012_1" xfId="26651" xr:uid="{00000000-0005-0000-0000-000021680000}"/>
    <cellStyle name="T_Bieu có QD và Chu truong ngay 17.11.2012_1 10" xfId="26652" xr:uid="{00000000-0005-0000-0000-000022680000}"/>
    <cellStyle name="T_Bieu có QD và Chu truong ngay 17.11.2012_1 11" xfId="26653" xr:uid="{00000000-0005-0000-0000-000023680000}"/>
    <cellStyle name="T_Bieu có QD và Chu truong ngay 17.11.2012_1 12" xfId="26654" xr:uid="{00000000-0005-0000-0000-000024680000}"/>
    <cellStyle name="T_Bieu có QD và Chu truong ngay 17.11.2012_1 13" xfId="26655" xr:uid="{00000000-0005-0000-0000-000025680000}"/>
    <cellStyle name="T_Bieu có QD và Chu truong ngay 17.11.2012_1 14" xfId="26656" xr:uid="{00000000-0005-0000-0000-000026680000}"/>
    <cellStyle name="T_Bieu có QD và Chu truong ngay 17.11.2012_1 15" xfId="26657" xr:uid="{00000000-0005-0000-0000-000027680000}"/>
    <cellStyle name="T_Bieu có QD và Chu truong ngay 17.11.2012_1 16" xfId="26658" xr:uid="{00000000-0005-0000-0000-000028680000}"/>
    <cellStyle name="T_Bieu có QD và Chu truong ngay 17.11.2012_1 17" xfId="26659" xr:uid="{00000000-0005-0000-0000-000029680000}"/>
    <cellStyle name="T_Bieu có QD và Chu truong ngay 17.11.2012_1 18" xfId="26660" xr:uid="{00000000-0005-0000-0000-00002A680000}"/>
    <cellStyle name="T_Bieu có QD và Chu truong ngay 17.11.2012_1 2" xfId="26661" xr:uid="{00000000-0005-0000-0000-00002B680000}"/>
    <cellStyle name="T_Bieu có QD và Chu truong ngay 17.11.2012_1 3" xfId="26662" xr:uid="{00000000-0005-0000-0000-00002C680000}"/>
    <cellStyle name="T_Bieu có QD và Chu truong ngay 17.11.2012_1 4" xfId="26663" xr:uid="{00000000-0005-0000-0000-00002D680000}"/>
    <cellStyle name="T_Bieu có QD và Chu truong ngay 17.11.2012_1 5" xfId="26664" xr:uid="{00000000-0005-0000-0000-00002E680000}"/>
    <cellStyle name="T_Bieu có QD và Chu truong ngay 17.11.2012_1 6" xfId="26665" xr:uid="{00000000-0005-0000-0000-00002F680000}"/>
    <cellStyle name="T_Bieu có QD và Chu truong ngay 17.11.2012_1 7" xfId="26666" xr:uid="{00000000-0005-0000-0000-000030680000}"/>
    <cellStyle name="T_Bieu có QD và Chu truong ngay 17.11.2012_1 8" xfId="26667" xr:uid="{00000000-0005-0000-0000-000031680000}"/>
    <cellStyle name="T_Bieu có QD và Chu truong ngay 17.11.2012_1 9" xfId="26668" xr:uid="{00000000-0005-0000-0000-000032680000}"/>
    <cellStyle name="T_Bieu Dan làn4" xfId="26669" xr:uid="{00000000-0005-0000-0000-000033680000}"/>
    <cellStyle name="T_Bieu Dan làn4 10" xfId="26670" xr:uid="{00000000-0005-0000-0000-000034680000}"/>
    <cellStyle name="T_Bieu Dan làn4 11" xfId="26671" xr:uid="{00000000-0005-0000-0000-000035680000}"/>
    <cellStyle name="T_Bieu Dan làn4 12" xfId="26672" xr:uid="{00000000-0005-0000-0000-000036680000}"/>
    <cellStyle name="T_Bieu Dan làn4 13" xfId="26673" xr:uid="{00000000-0005-0000-0000-000037680000}"/>
    <cellStyle name="T_Bieu Dan làn4 14" xfId="26674" xr:uid="{00000000-0005-0000-0000-000038680000}"/>
    <cellStyle name="T_Bieu Dan làn4 15" xfId="26675" xr:uid="{00000000-0005-0000-0000-000039680000}"/>
    <cellStyle name="T_Bieu Dan làn4 16" xfId="26676" xr:uid="{00000000-0005-0000-0000-00003A680000}"/>
    <cellStyle name="T_Bieu Dan làn4 17" xfId="26677" xr:uid="{00000000-0005-0000-0000-00003B680000}"/>
    <cellStyle name="T_Bieu Dan làn4 18" xfId="26678" xr:uid="{00000000-0005-0000-0000-00003C680000}"/>
    <cellStyle name="T_Bieu Dan làn4 2" xfId="26679" xr:uid="{00000000-0005-0000-0000-00003D680000}"/>
    <cellStyle name="T_Bieu Dan làn4 3" xfId="26680" xr:uid="{00000000-0005-0000-0000-00003E680000}"/>
    <cellStyle name="T_Bieu Dan làn4 4" xfId="26681" xr:uid="{00000000-0005-0000-0000-00003F680000}"/>
    <cellStyle name="T_Bieu Dan làn4 5" xfId="26682" xr:uid="{00000000-0005-0000-0000-000040680000}"/>
    <cellStyle name="T_Bieu Dan làn4 6" xfId="26683" xr:uid="{00000000-0005-0000-0000-000041680000}"/>
    <cellStyle name="T_Bieu Dan làn4 7" xfId="26684" xr:uid="{00000000-0005-0000-0000-000042680000}"/>
    <cellStyle name="T_Bieu Dan làn4 8" xfId="26685" xr:uid="{00000000-0005-0000-0000-000043680000}"/>
    <cellStyle name="T_Bieu Dan làn4 9" xfId="26686" xr:uid="{00000000-0005-0000-0000-000044680000}"/>
    <cellStyle name="T_Biểu hướng dẫn KH 2014 (Von DT - ngành va chu dau tu)" xfId="28739" xr:uid="{00000000-0005-0000-0000-000049700000}"/>
    <cellStyle name="T_Biểu hướng dẫn KH 2014 (Von DT - ngành va chu dau tu) 10" xfId="28740" xr:uid="{00000000-0005-0000-0000-00004A700000}"/>
    <cellStyle name="T_Biểu hướng dẫn KH 2014 (Von DT - ngành va chu dau tu) 11" xfId="28741" xr:uid="{00000000-0005-0000-0000-00004B700000}"/>
    <cellStyle name="T_Biểu hướng dẫn KH 2014 (Von DT - ngành va chu dau tu) 12" xfId="28742" xr:uid="{00000000-0005-0000-0000-00004C700000}"/>
    <cellStyle name="T_Biểu hướng dẫn KH 2014 (Von DT - ngành va chu dau tu) 13" xfId="28743" xr:uid="{00000000-0005-0000-0000-00004D700000}"/>
    <cellStyle name="T_Biểu hướng dẫn KH 2014 (Von DT - ngành va chu dau tu) 14" xfId="28744" xr:uid="{00000000-0005-0000-0000-00004E700000}"/>
    <cellStyle name="T_Biểu hướng dẫn KH 2014 (Von DT - ngành va chu dau tu) 15" xfId="28745" xr:uid="{00000000-0005-0000-0000-00004F700000}"/>
    <cellStyle name="T_Biểu hướng dẫn KH 2014 (Von DT - ngành va chu dau tu) 16" xfId="28746" xr:uid="{00000000-0005-0000-0000-000050700000}"/>
    <cellStyle name="T_Biểu hướng dẫn KH 2014 (Von DT - ngành va chu dau tu) 17" xfId="28747" xr:uid="{00000000-0005-0000-0000-000051700000}"/>
    <cellStyle name="T_Biểu hướng dẫn KH 2014 (Von DT - ngành va chu dau tu) 18" xfId="28748" xr:uid="{00000000-0005-0000-0000-000052700000}"/>
    <cellStyle name="T_Biểu hướng dẫn KH 2014 (Von DT - ngành va chu dau tu) 2" xfId="28749" xr:uid="{00000000-0005-0000-0000-000053700000}"/>
    <cellStyle name="T_Biểu hướng dẫn KH 2014 (Von DT - ngành va chu dau tu) 3" xfId="28750" xr:uid="{00000000-0005-0000-0000-000054700000}"/>
    <cellStyle name="T_Biểu hướng dẫn KH 2014 (Von DT - ngành va chu dau tu) 4" xfId="28751" xr:uid="{00000000-0005-0000-0000-000055700000}"/>
    <cellStyle name="T_Biểu hướng dẫn KH 2014 (Von DT - ngành va chu dau tu) 5" xfId="28752" xr:uid="{00000000-0005-0000-0000-000056700000}"/>
    <cellStyle name="T_Biểu hướng dẫn KH 2014 (Von DT - ngành va chu dau tu) 6" xfId="28753" xr:uid="{00000000-0005-0000-0000-000057700000}"/>
    <cellStyle name="T_Biểu hướng dẫn KH 2014 (Von DT - ngành va chu dau tu) 7" xfId="28754" xr:uid="{00000000-0005-0000-0000-000058700000}"/>
    <cellStyle name="T_Biểu hướng dẫn KH 2014 (Von DT - ngành va chu dau tu) 8" xfId="28755" xr:uid="{00000000-0005-0000-0000-000059700000}"/>
    <cellStyle name="T_Biểu hướng dẫn KH 2014 (Von DT - ngành va chu dau tu) 9" xfId="28756" xr:uid="{00000000-0005-0000-0000-00005A700000}"/>
    <cellStyle name="T_BIEU LAI CHÂU MOI (Điện, san ủi...)" xfId="26687" xr:uid="{00000000-0005-0000-0000-000045680000}"/>
    <cellStyle name="T_BIEU LAI CHÂU MOI (Điện, san ủi...) 10" xfId="26688" xr:uid="{00000000-0005-0000-0000-000046680000}"/>
    <cellStyle name="T_BIEU LAI CHÂU MOI (Điện, san ủi...) 11" xfId="26689" xr:uid="{00000000-0005-0000-0000-000047680000}"/>
    <cellStyle name="T_BIEU LAI CHÂU MOI (Điện, san ủi...) 12" xfId="26690" xr:uid="{00000000-0005-0000-0000-000048680000}"/>
    <cellStyle name="T_BIEU LAI CHÂU MOI (Điện, san ủi...) 13" xfId="26691" xr:uid="{00000000-0005-0000-0000-000049680000}"/>
    <cellStyle name="T_BIEU LAI CHÂU MOI (Điện, san ủi...) 14" xfId="26692" xr:uid="{00000000-0005-0000-0000-00004A680000}"/>
    <cellStyle name="T_BIEU LAI CHÂU MOI (Điện, san ủi...) 15" xfId="26693" xr:uid="{00000000-0005-0000-0000-00004B680000}"/>
    <cellStyle name="T_BIEU LAI CHÂU MOI (Điện, san ủi...) 16" xfId="26694" xr:uid="{00000000-0005-0000-0000-00004C680000}"/>
    <cellStyle name="T_BIEU LAI CHÂU MOI (Điện, san ủi...) 17" xfId="26695" xr:uid="{00000000-0005-0000-0000-00004D680000}"/>
    <cellStyle name="T_BIEU LAI CHÂU MOI (Điện, san ủi...) 18" xfId="26696" xr:uid="{00000000-0005-0000-0000-00004E680000}"/>
    <cellStyle name="T_BIEU LAI CHÂU MOI (Điện, san ủi...) 2" xfId="26697" xr:uid="{00000000-0005-0000-0000-00004F680000}"/>
    <cellStyle name="T_BIEU LAI CHÂU MOI (Điện, san ủi...) 3" xfId="26698" xr:uid="{00000000-0005-0000-0000-000050680000}"/>
    <cellStyle name="T_BIEU LAI CHÂU MOI (Điện, san ủi...) 4" xfId="26699" xr:uid="{00000000-0005-0000-0000-000051680000}"/>
    <cellStyle name="T_BIEU LAI CHÂU MOI (Điện, san ủi...) 5" xfId="26700" xr:uid="{00000000-0005-0000-0000-000052680000}"/>
    <cellStyle name="T_BIEU LAI CHÂU MOI (Điện, san ủi...) 6" xfId="26701" xr:uid="{00000000-0005-0000-0000-000053680000}"/>
    <cellStyle name="T_BIEU LAI CHÂU MOI (Điện, san ủi...) 7" xfId="26702" xr:uid="{00000000-0005-0000-0000-000054680000}"/>
    <cellStyle name="T_BIEU LAI CHÂU MOI (Điện, san ủi...) 8" xfId="26703" xr:uid="{00000000-0005-0000-0000-000055680000}"/>
    <cellStyle name="T_BIEU LAI CHÂU MOI (Điện, san ủi...) 9" xfId="26704" xr:uid="{00000000-0005-0000-0000-000056680000}"/>
    <cellStyle name="T_Bieu Lao dong bo sung thang 3" xfId="26705" xr:uid="{00000000-0005-0000-0000-000057680000}"/>
    <cellStyle name="T_Bieu Lao dong bo sung thang 3 10" xfId="26706" xr:uid="{00000000-0005-0000-0000-000058680000}"/>
    <cellStyle name="T_Bieu Lao dong bo sung thang 3 11" xfId="26707" xr:uid="{00000000-0005-0000-0000-000059680000}"/>
    <cellStyle name="T_Bieu Lao dong bo sung thang 3 12" xfId="26708" xr:uid="{00000000-0005-0000-0000-00005A680000}"/>
    <cellStyle name="T_Bieu Lao dong bo sung thang 3 13" xfId="26709" xr:uid="{00000000-0005-0000-0000-00005B680000}"/>
    <cellStyle name="T_Bieu Lao dong bo sung thang 3 14" xfId="26710" xr:uid="{00000000-0005-0000-0000-00005C680000}"/>
    <cellStyle name="T_Bieu Lao dong bo sung thang 3 15" xfId="26711" xr:uid="{00000000-0005-0000-0000-00005D680000}"/>
    <cellStyle name="T_Bieu Lao dong bo sung thang 3 16" xfId="26712" xr:uid="{00000000-0005-0000-0000-00005E680000}"/>
    <cellStyle name="T_Bieu Lao dong bo sung thang 3 17" xfId="26713" xr:uid="{00000000-0005-0000-0000-00005F680000}"/>
    <cellStyle name="T_Bieu Lao dong bo sung thang 3 18" xfId="26714" xr:uid="{00000000-0005-0000-0000-000060680000}"/>
    <cellStyle name="T_Bieu Lao dong bo sung thang 3 2" xfId="26715" xr:uid="{00000000-0005-0000-0000-000061680000}"/>
    <cellStyle name="T_Bieu Lao dong bo sung thang 3 3" xfId="26716" xr:uid="{00000000-0005-0000-0000-000062680000}"/>
    <cellStyle name="T_Bieu Lao dong bo sung thang 3 4" xfId="26717" xr:uid="{00000000-0005-0000-0000-000063680000}"/>
    <cellStyle name="T_Bieu Lao dong bo sung thang 3 5" xfId="26718" xr:uid="{00000000-0005-0000-0000-000064680000}"/>
    <cellStyle name="T_Bieu Lao dong bo sung thang 3 6" xfId="26719" xr:uid="{00000000-0005-0000-0000-000065680000}"/>
    <cellStyle name="T_Bieu Lao dong bo sung thang 3 7" xfId="26720" xr:uid="{00000000-0005-0000-0000-000066680000}"/>
    <cellStyle name="T_Bieu Lao dong bo sung thang 3 8" xfId="26721" xr:uid="{00000000-0005-0000-0000-000067680000}"/>
    <cellStyle name="T_Bieu Lao dong bo sung thang 3 9" xfId="26722" xr:uid="{00000000-0005-0000-0000-000068680000}"/>
    <cellStyle name="T_Bieu Lao dong bo sung thang 3_Bieu có QD và Chu truong ngay 17.11.2012" xfId="26723" xr:uid="{00000000-0005-0000-0000-000069680000}"/>
    <cellStyle name="T_Bieu Lao dong bo sung thang 3_Bieu có QD và Chu truong ngay 17.11.2012 10" xfId="26724" xr:uid="{00000000-0005-0000-0000-00006A680000}"/>
    <cellStyle name="T_Bieu Lao dong bo sung thang 3_Bieu có QD và Chu truong ngay 17.11.2012 11" xfId="26725" xr:uid="{00000000-0005-0000-0000-00006B680000}"/>
    <cellStyle name="T_Bieu Lao dong bo sung thang 3_Bieu có QD và Chu truong ngay 17.11.2012 12" xfId="26726" xr:uid="{00000000-0005-0000-0000-00006C680000}"/>
    <cellStyle name="T_Bieu Lao dong bo sung thang 3_Bieu có QD và Chu truong ngay 17.11.2012 13" xfId="26727" xr:uid="{00000000-0005-0000-0000-00006D680000}"/>
    <cellStyle name="T_Bieu Lao dong bo sung thang 3_Bieu có QD và Chu truong ngay 17.11.2012 14" xfId="26728" xr:uid="{00000000-0005-0000-0000-00006E680000}"/>
    <cellStyle name="T_Bieu Lao dong bo sung thang 3_Bieu có QD và Chu truong ngay 17.11.2012 15" xfId="26729" xr:uid="{00000000-0005-0000-0000-00006F680000}"/>
    <cellStyle name="T_Bieu Lao dong bo sung thang 3_Bieu có QD và Chu truong ngay 17.11.2012 16" xfId="26730" xr:uid="{00000000-0005-0000-0000-000070680000}"/>
    <cellStyle name="T_Bieu Lao dong bo sung thang 3_Bieu có QD và Chu truong ngay 17.11.2012 17" xfId="26731" xr:uid="{00000000-0005-0000-0000-000071680000}"/>
    <cellStyle name="T_Bieu Lao dong bo sung thang 3_Bieu có QD và Chu truong ngay 17.11.2012 18" xfId="26732" xr:uid="{00000000-0005-0000-0000-000072680000}"/>
    <cellStyle name="T_Bieu Lao dong bo sung thang 3_Bieu có QD và Chu truong ngay 17.11.2012 2" xfId="26733" xr:uid="{00000000-0005-0000-0000-000073680000}"/>
    <cellStyle name="T_Bieu Lao dong bo sung thang 3_Bieu có QD và Chu truong ngay 17.11.2012 3" xfId="26734" xr:uid="{00000000-0005-0000-0000-000074680000}"/>
    <cellStyle name="T_Bieu Lao dong bo sung thang 3_Bieu có QD và Chu truong ngay 17.11.2012 4" xfId="26735" xr:uid="{00000000-0005-0000-0000-000075680000}"/>
    <cellStyle name="T_Bieu Lao dong bo sung thang 3_Bieu có QD và Chu truong ngay 17.11.2012 5" xfId="26736" xr:uid="{00000000-0005-0000-0000-000076680000}"/>
    <cellStyle name="T_Bieu Lao dong bo sung thang 3_Bieu có QD và Chu truong ngay 17.11.2012 6" xfId="26737" xr:uid="{00000000-0005-0000-0000-000077680000}"/>
    <cellStyle name="T_Bieu Lao dong bo sung thang 3_Bieu có QD và Chu truong ngay 17.11.2012 7" xfId="26738" xr:uid="{00000000-0005-0000-0000-000078680000}"/>
    <cellStyle name="T_Bieu Lao dong bo sung thang 3_Bieu có QD và Chu truong ngay 17.11.2012 8" xfId="26739" xr:uid="{00000000-0005-0000-0000-000079680000}"/>
    <cellStyle name="T_Bieu Lao dong bo sung thang 3_Bieu có QD và Chu truong ngay 17.11.2012 9" xfId="26740" xr:uid="{00000000-0005-0000-0000-00007A680000}"/>
    <cellStyle name="T_Bieu mau cong trinh khoi cong moi 3-4" xfId="26741" xr:uid="{00000000-0005-0000-0000-00007B680000}"/>
    <cellStyle name="T_Bieu mau cong trinh khoi cong moi 3-4 10" xfId="26742" xr:uid="{00000000-0005-0000-0000-00007C680000}"/>
    <cellStyle name="T_Bieu mau cong trinh khoi cong moi 3-4 11" xfId="26743" xr:uid="{00000000-0005-0000-0000-00007D680000}"/>
    <cellStyle name="T_Bieu mau cong trinh khoi cong moi 3-4 12" xfId="26744" xr:uid="{00000000-0005-0000-0000-00007E680000}"/>
    <cellStyle name="T_Bieu mau cong trinh khoi cong moi 3-4 13" xfId="26745" xr:uid="{00000000-0005-0000-0000-00007F680000}"/>
    <cellStyle name="T_Bieu mau cong trinh khoi cong moi 3-4 14" xfId="26746" xr:uid="{00000000-0005-0000-0000-000080680000}"/>
    <cellStyle name="T_Bieu mau cong trinh khoi cong moi 3-4 15" xfId="26747" xr:uid="{00000000-0005-0000-0000-000081680000}"/>
    <cellStyle name="T_Bieu mau cong trinh khoi cong moi 3-4 16" xfId="26748" xr:uid="{00000000-0005-0000-0000-000082680000}"/>
    <cellStyle name="T_Bieu mau cong trinh khoi cong moi 3-4 17" xfId="26749" xr:uid="{00000000-0005-0000-0000-000083680000}"/>
    <cellStyle name="T_Bieu mau cong trinh khoi cong moi 3-4 18" xfId="26750" xr:uid="{00000000-0005-0000-0000-000084680000}"/>
    <cellStyle name="T_Bieu mau cong trinh khoi cong moi 3-4 2" xfId="26751" xr:uid="{00000000-0005-0000-0000-000085680000}"/>
    <cellStyle name="T_Bieu mau cong trinh khoi cong moi 3-4 3" xfId="26752" xr:uid="{00000000-0005-0000-0000-000086680000}"/>
    <cellStyle name="T_Bieu mau cong trinh khoi cong moi 3-4 4" xfId="26753" xr:uid="{00000000-0005-0000-0000-000087680000}"/>
    <cellStyle name="T_Bieu mau cong trinh khoi cong moi 3-4 5" xfId="26754" xr:uid="{00000000-0005-0000-0000-000088680000}"/>
    <cellStyle name="T_Bieu mau cong trinh khoi cong moi 3-4 6" xfId="26755" xr:uid="{00000000-0005-0000-0000-000089680000}"/>
    <cellStyle name="T_Bieu mau cong trinh khoi cong moi 3-4 7" xfId="26756" xr:uid="{00000000-0005-0000-0000-00008A680000}"/>
    <cellStyle name="T_Bieu mau cong trinh khoi cong moi 3-4 8" xfId="26757" xr:uid="{00000000-0005-0000-0000-00008B680000}"/>
    <cellStyle name="T_Bieu mau cong trinh khoi cong moi 3-4 9" xfId="26758" xr:uid="{00000000-0005-0000-0000-00008C680000}"/>
    <cellStyle name="T_Bieu mau cong trinh khoi cong moi 3-4_!1 1 bao cao giao KH ve HTCMT vung TNB   12-12-2011" xfId="26759" xr:uid="{00000000-0005-0000-0000-00008D680000}"/>
    <cellStyle name="T_Bieu mau cong trinh khoi cong moi 3-4_!1 1 bao cao giao KH ve HTCMT vung TNB   12-12-2011 10" xfId="26760" xr:uid="{00000000-0005-0000-0000-00008E680000}"/>
    <cellStyle name="T_Bieu mau cong trinh khoi cong moi 3-4_!1 1 bao cao giao KH ve HTCMT vung TNB   12-12-2011 11" xfId="26761" xr:uid="{00000000-0005-0000-0000-00008F680000}"/>
    <cellStyle name="T_Bieu mau cong trinh khoi cong moi 3-4_!1 1 bao cao giao KH ve HTCMT vung TNB   12-12-2011 12" xfId="26762" xr:uid="{00000000-0005-0000-0000-000090680000}"/>
    <cellStyle name="T_Bieu mau cong trinh khoi cong moi 3-4_!1 1 bao cao giao KH ve HTCMT vung TNB   12-12-2011 13" xfId="26763" xr:uid="{00000000-0005-0000-0000-000091680000}"/>
    <cellStyle name="T_Bieu mau cong trinh khoi cong moi 3-4_!1 1 bao cao giao KH ve HTCMT vung TNB   12-12-2011 14" xfId="26764" xr:uid="{00000000-0005-0000-0000-000092680000}"/>
    <cellStyle name="T_Bieu mau cong trinh khoi cong moi 3-4_!1 1 bao cao giao KH ve HTCMT vung TNB   12-12-2011 15" xfId="26765" xr:uid="{00000000-0005-0000-0000-000093680000}"/>
    <cellStyle name="T_Bieu mau cong trinh khoi cong moi 3-4_!1 1 bao cao giao KH ve HTCMT vung TNB   12-12-2011 16" xfId="26766" xr:uid="{00000000-0005-0000-0000-000094680000}"/>
    <cellStyle name="T_Bieu mau cong trinh khoi cong moi 3-4_!1 1 bao cao giao KH ve HTCMT vung TNB   12-12-2011 17" xfId="26767" xr:uid="{00000000-0005-0000-0000-000095680000}"/>
    <cellStyle name="T_Bieu mau cong trinh khoi cong moi 3-4_!1 1 bao cao giao KH ve HTCMT vung TNB   12-12-2011 18" xfId="26768" xr:uid="{00000000-0005-0000-0000-000096680000}"/>
    <cellStyle name="T_Bieu mau cong trinh khoi cong moi 3-4_!1 1 bao cao giao KH ve HTCMT vung TNB   12-12-2011 2" xfId="26769" xr:uid="{00000000-0005-0000-0000-000097680000}"/>
    <cellStyle name="T_Bieu mau cong trinh khoi cong moi 3-4_!1 1 bao cao giao KH ve HTCMT vung TNB   12-12-2011 3" xfId="26770" xr:uid="{00000000-0005-0000-0000-000098680000}"/>
    <cellStyle name="T_Bieu mau cong trinh khoi cong moi 3-4_!1 1 bao cao giao KH ve HTCMT vung TNB   12-12-2011 4" xfId="26771" xr:uid="{00000000-0005-0000-0000-000099680000}"/>
    <cellStyle name="T_Bieu mau cong trinh khoi cong moi 3-4_!1 1 bao cao giao KH ve HTCMT vung TNB   12-12-2011 5" xfId="26772" xr:uid="{00000000-0005-0000-0000-00009A680000}"/>
    <cellStyle name="T_Bieu mau cong trinh khoi cong moi 3-4_!1 1 bao cao giao KH ve HTCMT vung TNB   12-12-2011 6" xfId="26773" xr:uid="{00000000-0005-0000-0000-00009B680000}"/>
    <cellStyle name="T_Bieu mau cong trinh khoi cong moi 3-4_!1 1 bao cao giao KH ve HTCMT vung TNB   12-12-2011 7" xfId="26774" xr:uid="{00000000-0005-0000-0000-00009C680000}"/>
    <cellStyle name="T_Bieu mau cong trinh khoi cong moi 3-4_!1 1 bao cao giao KH ve HTCMT vung TNB   12-12-2011 8" xfId="26775" xr:uid="{00000000-0005-0000-0000-00009D680000}"/>
    <cellStyle name="T_Bieu mau cong trinh khoi cong moi 3-4_!1 1 bao cao giao KH ve HTCMT vung TNB   12-12-2011 9" xfId="26776" xr:uid="{00000000-0005-0000-0000-00009E680000}"/>
    <cellStyle name="T_Bieu mau cong trinh khoi cong moi 3-4_KH TPCP vung TNB (03-1-2012)" xfId="26777" xr:uid="{00000000-0005-0000-0000-00009F680000}"/>
    <cellStyle name="T_Bieu mau cong trinh khoi cong moi 3-4_KH TPCP vung TNB (03-1-2012) 10" xfId="26778" xr:uid="{00000000-0005-0000-0000-0000A0680000}"/>
    <cellStyle name="T_Bieu mau cong trinh khoi cong moi 3-4_KH TPCP vung TNB (03-1-2012) 11" xfId="26779" xr:uid="{00000000-0005-0000-0000-0000A1680000}"/>
    <cellStyle name="T_Bieu mau cong trinh khoi cong moi 3-4_KH TPCP vung TNB (03-1-2012) 12" xfId="26780" xr:uid="{00000000-0005-0000-0000-0000A2680000}"/>
    <cellStyle name="T_Bieu mau cong trinh khoi cong moi 3-4_KH TPCP vung TNB (03-1-2012) 13" xfId="26781" xr:uid="{00000000-0005-0000-0000-0000A3680000}"/>
    <cellStyle name="T_Bieu mau cong trinh khoi cong moi 3-4_KH TPCP vung TNB (03-1-2012) 14" xfId="26782" xr:uid="{00000000-0005-0000-0000-0000A4680000}"/>
    <cellStyle name="T_Bieu mau cong trinh khoi cong moi 3-4_KH TPCP vung TNB (03-1-2012) 15" xfId="26783" xr:uid="{00000000-0005-0000-0000-0000A5680000}"/>
    <cellStyle name="T_Bieu mau cong trinh khoi cong moi 3-4_KH TPCP vung TNB (03-1-2012) 16" xfId="26784" xr:uid="{00000000-0005-0000-0000-0000A6680000}"/>
    <cellStyle name="T_Bieu mau cong trinh khoi cong moi 3-4_KH TPCP vung TNB (03-1-2012) 17" xfId="26785" xr:uid="{00000000-0005-0000-0000-0000A7680000}"/>
    <cellStyle name="T_Bieu mau cong trinh khoi cong moi 3-4_KH TPCP vung TNB (03-1-2012) 18" xfId="26786" xr:uid="{00000000-0005-0000-0000-0000A8680000}"/>
    <cellStyle name="T_Bieu mau cong trinh khoi cong moi 3-4_KH TPCP vung TNB (03-1-2012) 2" xfId="26787" xr:uid="{00000000-0005-0000-0000-0000A9680000}"/>
    <cellStyle name="T_Bieu mau cong trinh khoi cong moi 3-4_KH TPCP vung TNB (03-1-2012) 3" xfId="26788" xr:uid="{00000000-0005-0000-0000-0000AA680000}"/>
    <cellStyle name="T_Bieu mau cong trinh khoi cong moi 3-4_KH TPCP vung TNB (03-1-2012) 4" xfId="26789" xr:uid="{00000000-0005-0000-0000-0000AB680000}"/>
    <cellStyle name="T_Bieu mau cong trinh khoi cong moi 3-4_KH TPCP vung TNB (03-1-2012) 5" xfId="26790" xr:uid="{00000000-0005-0000-0000-0000AC680000}"/>
    <cellStyle name="T_Bieu mau cong trinh khoi cong moi 3-4_KH TPCP vung TNB (03-1-2012) 6" xfId="26791" xr:uid="{00000000-0005-0000-0000-0000AD680000}"/>
    <cellStyle name="T_Bieu mau cong trinh khoi cong moi 3-4_KH TPCP vung TNB (03-1-2012) 7" xfId="26792" xr:uid="{00000000-0005-0000-0000-0000AE680000}"/>
    <cellStyle name="T_Bieu mau cong trinh khoi cong moi 3-4_KH TPCP vung TNB (03-1-2012) 8" xfId="26793" xr:uid="{00000000-0005-0000-0000-0000AF680000}"/>
    <cellStyle name="T_Bieu mau cong trinh khoi cong moi 3-4_KH TPCP vung TNB (03-1-2012) 9" xfId="26794" xr:uid="{00000000-0005-0000-0000-0000B0680000}"/>
    <cellStyle name="T_Bieu mau danh muc du an thuoc CTMTQG nam 2008" xfId="26795" xr:uid="{00000000-0005-0000-0000-0000B1680000}"/>
    <cellStyle name="T_Bieu mau danh muc du an thuoc CTMTQG nam 2008 10" xfId="26796" xr:uid="{00000000-0005-0000-0000-0000B2680000}"/>
    <cellStyle name="T_Bieu mau danh muc du an thuoc CTMTQG nam 2008 11" xfId="26797" xr:uid="{00000000-0005-0000-0000-0000B3680000}"/>
    <cellStyle name="T_Bieu mau danh muc du an thuoc CTMTQG nam 2008 12" xfId="26798" xr:uid="{00000000-0005-0000-0000-0000B4680000}"/>
    <cellStyle name="T_Bieu mau danh muc du an thuoc CTMTQG nam 2008 13" xfId="26799" xr:uid="{00000000-0005-0000-0000-0000B5680000}"/>
    <cellStyle name="T_Bieu mau danh muc du an thuoc CTMTQG nam 2008 14" xfId="26800" xr:uid="{00000000-0005-0000-0000-0000B6680000}"/>
    <cellStyle name="T_Bieu mau danh muc du an thuoc CTMTQG nam 2008 15" xfId="26801" xr:uid="{00000000-0005-0000-0000-0000B7680000}"/>
    <cellStyle name="T_Bieu mau danh muc du an thuoc CTMTQG nam 2008 16" xfId="26802" xr:uid="{00000000-0005-0000-0000-0000B8680000}"/>
    <cellStyle name="T_Bieu mau danh muc du an thuoc CTMTQG nam 2008 17" xfId="26803" xr:uid="{00000000-0005-0000-0000-0000B9680000}"/>
    <cellStyle name="T_Bieu mau danh muc du an thuoc CTMTQG nam 2008 18" xfId="26804" xr:uid="{00000000-0005-0000-0000-0000BA680000}"/>
    <cellStyle name="T_Bieu mau danh muc du an thuoc CTMTQG nam 2008 2" xfId="26805" xr:uid="{00000000-0005-0000-0000-0000BB680000}"/>
    <cellStyle name="T_Bieu mau danh muc du an thuoc CTMTQG nam 2008 3" xfId="26806" xr:uid="{00000000-0005-0000-0000-0000BC680000}"/>
    <cellStyle name="T_Bieu mau danh muc du an thuoc CTMTQG nam 2008 4" xfId="26807" xr:uid="{00000000-0005-0000-0000-0000BD680000}"/>
    <cellStyle name="T_Bieu mau danh muc du an thuoc CTMTQG nam 2008 5" xfId="26808" xr:uid="{00000000-0005-0000-0000-0000BE680000}"/>
    <cellStyle name="T_Bieu mau danh muc du an thuoc CTMTQG nam 2008 6" xfId="26809" xr:uid="{00000000-0005-0000-0000-0000BF680000}"/>
    <cellStyle name="T_Bieu mau danh muc du an thuoc CTMTQG nam 2008 7" xfId="26810" xr:uid="{00000000-0005-0000-0000-0000C0680000}"/>
    <cellStyle name="T_Bieu mau danh muc du an thuoc CTMTQG nam 2008 8" xfId="26811" xr:uid="{00000000-0005-0000-0000-0000C1680000}"/>
    <cellStyle name="T_Bieu mau danh muc du an thuoc CTMTQG nam 2008 9" xfId="26812" xr:uid="{00000000-0005-0000-0000-0000C2680000}"/>
    <cellStyle name="T_Bieu mau danh muc du an thuoc CTMTQG nam 2008_!1 1 bao cao giao KH ve HTCMT vung TNB   12-12-2011" xfId="26813" xr:uid="{00000000-0005-0000-0000-0000C3680000}"/>
    <cellStyle name="T_Bieu mau danh muc du an thuoc CTMTQG nam 2008_!1 1 bao cao giao KH ve HTCMT vung TNB   12-12-2011 10" xfId="26814" xr:uid="{00000000-0005-0000-0000-0000C4680000}"/>
    <cellStyle name="T_Bieu mau danh muc du an thuoc CTMTQG nam 2008_!1 1 bao cao giao KH ve HTCMT vung TNB   12-12-2011 11" xfId="26815" xr:uid="{00000000-0005-0000-0000-0000C5680000}"/>
    <cellStyle name="T_Bieu mau danh muc du an thuoc CTMTQG nam 2008_!1 1 bao cao giao KH ve HTCMT vung TNB   12-12-2011 12" xfId="26816" xr:uid="{00000000-0005-0000-0000-0000C6680000}"/>
    <cellStyle name="T_Bieu mau danh muc du an thuoc CTMTQG nam 2008_!1 1 bao cao giao KH ve HTCMT vung TNB   12-12-2011 13" xfId="26817" xr:uid="{00000000-0005-0000-0000-0000C7680000}"/>
    <cellStyle name="T_Bieu mau danh muc du an thuoc CTMTQG nam 2008_!1 1 bao cao giao KH ve HTCMT vung TNB   12-12-2011 14" xfId="26818" xr:uid="{00000000-0005-0000-0000-0000C8680000}"/>
    <cellStyle name="T_Bieu mau danh muc du an thuoc CTMTQG nam 2008_!1 1 bao cao giao KH ve HTCMT vung TNB   12-12-2011 15" xfId="26819" xr:uid="{00000000-0005-0000-0000-0000C9680000}"/>
    <cellStyle name="T_Bieu mau danh muc du an thuoc CTMTQG nam 2008_!1 1 bao cao giao KH ve HTCMT vung TNB   12-12-2011 16" xfId="26820" xr:uid="{00000000-0005-0000-0000-0000CA680000}"/>
    <cellStyle name="T_Bieu mau danh muc du an thuoc CTMTQG nam 2008_!1 1 bao cao giao KH ve HTCMT vung TNB   12-12-2011 17" xfId="26821" xr:uid="{00000000-0005-0000-0000-0000CB680000}"/>
    <cellStyle name="T_Bieu mau danh muc du an thuoc CTMTQG nam 2008_!1 1 bao cao giao KH ve HTCMT vung TNB   12-12-2011 18" xfId="26822" xr:uid="{00000000-0005-0000-0000-0000CC680000}"/>
    <cellStyle name="T_Bieu mau danh muc du an thuoc CTMTQG nam 2008_!1 1 bao cao giao KH ve HTCMT vung TNB   12-12-2011 2" xfId="26823" xr:uid="{00000000-0005-0000-0000-0000CD680000}"/>
    <cellStyle name="T_Bieu mau danh muc du an thuoc CTMTQG nam 2008_!1 1 bao cao giao KH ve HTCMT vung TNB   12-12-2011 3" xfId="26824" xr:uid="{00000000-0005-0000-0000-0000CE680000}"/>
    <cellStyle name="T_Bieu mau danh muc du an thuoc CTMTQG nam 2008_!1 1 bao cao giao KH ve HTCMT vung TNB   12-12-2011 4" xfId="26825" xr:uid="{00000000-0005-0000-0000-0000CF680000}"/>
    <cellStyle name="T_Bieu mau danh muc du an thuoc CTMTQG nam 2008_!1 1 bao cao giao KH ve HTCMT vung TNB   12-12-2011 5" xfId="26826" xr:uid="{00000000-0005-0000-0000-0000D0680000}"/>
    <cellStyle name="T_Bieu mau danh muc du an thuoc CTMTQG nam 2008_!1 1 bao cao giao KH ve HTCMT vung TNB   12-12-2011 6" xfId="26827" xr:uid="{00000000-0005-0000-0000-0000D1680000}"/>
    <cellStyle name="T_Bieu mau danh muc du an thuoc CTMTQG nam 2008_!1 1 bao cao giao KH ve HTCMT vung TNB   12-12-2011 7" xfId="26828" xr:uid="{00000000-0005-0000-0000-0000D2680000}"/>
    <cellStyle name="T_Bieu mau danh muc du an thuoc CTMTQG nam 2008_!1 1 bao cao giao KH ve HTCMT vung TNB   12-12-2011 8" xfId="26829" xr:uid="{00000000-0005-0000-0000-0000D3680000}"/>
    <cellStyle name="T_Bieu mau danh muc du an thuoc CTMTQG nam 2008_!1 1 bao cao giao KH ve HTCMT vung TNB   12-12-2011 9" xfId="26830" xr:uid="{00000000-0005-0000-0000-0000D4680000}"/>
    <cellStyle name="T_Bieu mau danh muc du an thuoc CTMTQG nam 2008_Bieu có QD và Chu truong ngay 17.11.2012" xfId="26831" xr:uid="{00000000-0005-0000-0000-0000D5680000}"/>
    <cellStyle name="T_Bieu mau danh muc du an thuoc CTMTQG nam 2008_Bieu có QD và Chu truong ngay 17.11.2012 10" xfId="26832" xr:uid="{00000000-0005-0000-0000-0000D6680000}"/>
    <cellStyle name="T_Bieu mau danh muc du an thuoc CTMTQG nam 2008_Bieu có QD và Chu truong ngay 17.11.2012 11" xfId="26833" xr:uid="{00000000-0005-0000-0000-0000D7680000}"/>
    <cellStyle name="T_Bieu mau danh muc du an thuoc CTMTQG nam 2008_Bieu có QD và Chu truong ngay 17.11.2012 12" xfId="26834" xr:uid="{00000000-0005-0000-0000-0000D8680000}"/>
    <cellStyle name="T_Bieu mau danh muc du an thuoc CTMTQG nam 2008_Bieu có QD và Chu truong ngay 17.11.2012 13" xfId="26835" xr:uid="{00000000-0005-0000-0000-0000D9680000}"/>
    <cellStyle name="T_Bieu mau danh muc du an thuoc CTMTQG nam 2008_Bieu có QD và Chu truong ngay 17.11.2012 14" xfId="26836" xr:uid="{00000000-0005-0000-0000-0000DA680000}"/>
    <cellStyle name="T_Bieu mau danh muc du an thuoc CTMTQG nam 2008_Bieu có QD và Chu truong ngay 17.11.2012 15" xfId="26837" xr:uid="{00000000-0005-0000-0000-0000DB680000}"/>
    <cellStyle name="T_Bieu mau danh muc du an thuoc CTMTQG nam 2008_Bieu có QD và Chu truong ngay 17.11.2012 16" xfId="26838" xr:uid="{00000000-0005-0000-0000-0000DC680000}"/>
    <cellStyle name="T_Bieu mau danh muc du an thuoc CTMTQG nam 2008_Bieu có QD và Chu truong ngay 17.11.2012 17" xfId="26839" xr:uid="{00000000-0005-0000-0000-0000DD680000}"/>
    <cellStyle name="T_Bieu mau danh muc du an thuoc CTMTQG nam 2008_Bieu có QD và Chu truong ngay 17.11.2012 18" xfId="26840" xr:uid="{00000000-0005-0000-0000-0000DE680000}"/>
    <cellStyle name="T_Bieu mau danh muc du an thuoc CTMTQG nam 2008_Bieu có QD và Chu truong ngay 17.11.2012 2" xfId="26841" xr:uid="{00000000-0005-0000-0000-0000DF680000}"/>
    <cellStyle name="T_Bieu mau danh muc du an thuoc CTMTQG nam 2008_Bieu có QD và Chu truong ngay 17.11.2012 3" xfId="26842" xr:uid="{00000000-0005-0000-0000-0000E0680000}"/>
    <cellStyle name="T_Bieu mau danh muc du an thuoc CTMTQG nam 2008_Bieu có QD và Chu truong ngay 17.11.2012 4" xfId="26843" xr:uid="{00000000-0005-0000-0000-0000E1680000}"/>
    <cellStyle name="T_Bieu mau danh muc du an thuoc CTMTQG nam 2008_Bieu có QD và Chu truong ngay 17.11.2012 5" xfId="26844" xr:uid="{00000000-0005-0000-0000-0000E2680000}"/>
    <cellStyle name="T_Bieu mau danh muc du an thuoc CTMTQG nam 2008_Bieu có QD và Chu truong ngay 17.11.2012 6" xfId="26845" xr:uid="{00000000-0005-0000-0000-0000E3680000}"/>
    <cellStyle name="T_Bieu mau danh muc du an thuoc CTMTQG nam 2008_Bieu có QD và Chu truong ngay 17.11.2012 7" xfId="26846" xr:uid="{00000000-0005-0000-0000-0000E4680000}"/>
    <cellStyle name="T_Bieu mau danh muc du an thuoc CTMTQG nam 2008_Bieu có QD và Chu truong ngay 17.11.2012 8" xfId="26847" xr:uid="{00000000-0005-0000-0000-0000E5680000}"/>
    <cellStyle name="T_Bieu mau danh muc du an thuoc CTMTQG nam 2008_Bieu có QD và Chu truong ngay 17.11.2012 9" xfId="26848" xr:uid="{00000000-0005-0000-0000-0000E6680000}"/>
    <cellStyle name="T_Bieu mau danh muc du an thuoc CTMTQG nam 2008_KH TPCP vung TNB (03-1-2012)" xfId="26849" xr:uid="{00000000-0005-0000-0000-0000E7680000}"/>
    <cellStyle name="T_Bieu mau danh muc du an thuoc CTMTQG nam 2008_KH TPCP vung TNB (03-1-2012) 10" xfId="26850" xr:uid="{00000000-0005-0000-0000-0000E8680000}"/>
    <cellStyle name="T_Bieu mau danh muc du an thuoc CTMTQG nam 2008_KH TPCP vung TNB (03-1-2012) 11" xfId="26851" xr:uid="{00000000-0005-0000-0000-0000E9680000}"/>
    <cellStyle name="T_Bieu mau danh muc du an thuoc CTMTQG nam 2008_KH TPCP vung TNB (03-1-2012) 12" xfId="26852" xr:uid="{00000000-0005-0000-0000-0000EA680000}"/>
    <cellStyle name="T_Bieu mau danh muc du an thuoc CTMTQG nam 2008_KH TPCP vung TNB (03-1-2012) 13" xfId="26853" xr:uid="{00000000-0005-0000-0000-0000EB680000}"/>
    <cellStyle name="T_Bieu mau danh muc du an thuoc CTMTQG nam 2008_KH TPCP vung TNB (03-1-2012) 14" xfId="26854" xr:uid="{00000000-0005-0000-0000-0000EC680000}"/>
    <cellStyle name="T_Bieu mau danh muc du an thuoc CTMTQG nam 2008_KH TPCP vung TNB (03-1-2012) 15" xfId="26855" xr:uid="{00000000-0005-0000-0000-0000ED680000}"/>
    <cellStyle name="T_Bieu mau danh muc du an thuoc CTMTQG nam 2008_KH TPCP vung TNB (03-1-2012) 16" xfId="26856" xr:uid="{00000000-0005-0000-0000-0000EE680000}"/>
    <cellStyle name="T_Bieu mau danh muc du an thuoc CTMTQG nam 2008_KH TPCP vung TNB (03-1-2012) 17" xfId="26857" xr:uid="{00000000-0005-0000-0000-0000EF680000}"/>
    <cellStyle name="T_Bieu mau danh muc du an thuoc CTMTQG nam 2008_KH TPCP vung TNB (03-1-2012) 18" xfId="26858" xr:uid="{00000000-0005-0000-0000-0000F0680000}"/>
    <cellStyle name="T_Bieu mau danh muc du an thuoc CTMTQG nam 2008_KH TPCP vung TNB (03-1-2012) 2" xfId="26859" xr:uid="{00000000-0005-0000-0000-0000F1680000}"/>
    <cellStyle name="T_Bieu mau danh muc du an thuoc CTMTQG nam 2008_KH TPCP vung TNB (03-1-2012) 3" xfId="26860" xr:uid="{00000000-0005-0000-0000-0000F2680000}"/>
    <cellStyle name="T_Bieu mau danh muc du an thuoc CTMTQG nam 2008_KH TPCP vung TNB (03-1-2012) 4" xfId="26861" xr:uid="{00000000-0005-0000-0000-0000F3680000}"/>
    <cellStyle name="T_Bieu mau danh muc du an thuoc CTMTQG nam 2008_KH TPCP vung TNB (03-1-2012) 5" xfId="26862" xr:uid="{00000000-0005-0000-0000-0000F4680000}"/>
    <cellStyle name="T_Bieu mau danh muc du an thuoc CTMTQG nam 2008_KH TPCP vung TNB (03-1-2012) 6" xfId="26863" xr:uid="{00000000-0005-0000-0000-0000F5680000}"/>
    <cellStyle name="T_Bieu mau danh muc du an thuoc CTMTQG nam 2008_KH TPCP vung TNB (03-1-2012) 7" xfId="26864" xr:uid="{00000000-0005-0000-0000-0000F6680000}"/>
    <cellStyle name="T_Bieu mau danh muc du an thuoc CTMTQG nam 2008_KH TPCP vung TNB (03-1-2012) 8" xfId="26865" xr:uid="{00000000-0005-0000-0000-0000F7680000}"/>
    <cellStyle name="T_Bieu mau danh muc du an thuoc CTMTQG nam 2008_KH TPCP vung TNB (03-1-2012) 9" xfId="26866" xr:uid="{00000000-0005-0000-0000-0000F8680000}"/>
    <cellStyle name="T_Bieu mau danh muc du an thuoc CTMTQG nam 2008_Su nghiep DCDC doi duoi" xfId="26867" xr:uid="{00000000-0005-0000-0000-0000F9680000}"/>
    <cellStyle name="T_Bieu mau danh muc du an thuoc CTMTQG nam 2008_Su nghiep DCDC doi duoi 10" xfId="26868" xr:uid="{00000000-0005-0000-0000-0000FA680000}"/>
    <cellStyle name="T_Bieu mau danh muc du an thuoc CTMTQG nam 2008_Su nghiep DCDC doi duoi 11" xfId="26869" xr:uid="{00000000-0005-0000-0000-0000FB680000}"/>
    <cellStyle name="T_Bieu mau danh muc du an thuoc CTMTQG nam 2008_Su nghiep DCDC doi duoi 12" xfId="26870" xr:uid="{00000000-0005-0000-0000-0000FC680000}"/>
    <cellStyle name="T_Bieu mau danh muc du an thuoc CTMTQG nam 2008_Su nghiep DCDC doi duoi 13" xfId="26871" xr:uid="{00000000-0005-0000-0000-0000FD680000}"/>
    <cellStyle name="T_Bieu mau danh muc du an thuoc CTMTQG nam 2008_Su nghiep DCDC doi duoi 14" xfId="26872" xr:uid="{00000000-0005-0000-0000-0000FE680000}"/>
    <cellStyle name="T_Bieu mau danh muc du an thuoc CTMTQG nam 2008_Su nghiep DCDC doi duoi 15" xfId="26873" xr:uid="{00000000-0005-0000-0000-0000FF680000}"/>
    <cellStyle name="T_Bieu mau danh muc du an thuoc CTMTQG nam 2008_Su nghiep DCDC doi duoi 16" xfId="26874" xr:uid="{00000000-0005-0000-0000-000000690000}"/>
    <cellStyle name="T_Bieu mau danh muc du an thuoc CTMTQG nam 2008_Su nghiep DCDC doi duoi 17" xfId="26875" xr:uid="{00000000-0005-0000-0000-000001690000}"/>
    <cellStyle name="T_Bieu mau danh muc du an thuoc CTMTQG nam 2008_Su nghiep DCDC doi duoi 18" xfId="26876" xr:uid="{00000000-0005-0000-0000-000002690000}"/>
    <cellStyle name="T_Bieu mau danh muc du an thuoc CTMTQG nam 2008_Su nghiep DCDC doi duoi 2" xfId="26877" xr:uid="{00000000-0005-0000-0000-000003690000}"/>
    <cellStyle name="T_Bieu mau danh muc du an thuoc CTMTQG nam 2008_Su nghiep DCDC doi duoi 3" xfId="26878" xr:uid="{00000000-0005-0000-0000-000004690000}"/>
    <cellStyle name="T_Bieu mau danh muc du an thuoc CTMTQG nam 2008_Su nghiep DCDC doi duoi 4" xfId="26879" xr:uid="{00000000-0005-0000-0000-000005690000}"/>
    <cellStyle name="T_Bieu mau danh muc du an thuoc CTMTQG nam 2008_Su nghiep DCDC doi duoi 5" xfId="26880" xr:uid="{00000000-0005-0000-0000-000006690000}"/>
    <cellStyle name="T_Bieu mau danh muc du an thuoc CTMTQG nam 2008_Su nghiep DCDC doi duoi 6" xfId="26881" xr:uid="{00000000-0005-0000-0000-000007690000}"/>
    <cellStyle name="T_Bieu mau danh muc du an thuoc CTMTQG nam 2008_Su nghiep DCDC doi duoi 7" xfId="26882" xr:uid="{00000000-0005-0000-0000-000008690000}"/>
    <cellStyle name="T_Bieu mau danh muc du an thuoc CTMTQG nam 2008_Su nghiep DCDC doi duoi 8" xfId="26883" xr:uid="{00000000-0005-0000-0000-000009690000}"/>
    <cellStyle name="T_Bieu mau danh muc du an thuoc CTMTQG nam 2008_Su nghiep DCDC doi duoi 9" xfId="26884" xr:uid="{00000000-0005-0000-0000-00000A690000}"/>
    <cellStyle name="T_Bieu mau danh muc du an thuoc CTMTQG nam 2008_Su nghiep DCDC doi duoi_Bieu có QD và Chu truong ngay 17.11.2012" xfId="26885" xr:uid="{00000000-0005-0000-0000-00000B690000}"/>
    <cellStyle name="T_Bieu mau danh muc du an thuoc CTMTQG nam 2008_Su nghiep DCDC doi duoi_Bieu có QD và Chu truong ngay 17.11.2012 10" xfId="26886" xr:uid="{00000000-0005-0000-0000-00000C690000}"/>
    <cellStyle name="T_Bieu mau danh muc du an thuoc CTMTQG nam 2008_Su nghiep DCDC doi duoi_Bieu có QD và Chu truong ngay 17.11.2012 11" xfId="26887" xr:uid="{00000000-0005-0000-0000-00000D690000}"/>
    <cellStyle name="T_Bieu mau danh muc du an thuoc CTMTQG nam 2008_Su nghiep DCDC doi duoi_Bieu có QD và Chu truong ngay 17.11.2012 12" xfId="26888" xr:uid="{00000000-0005-0000-0000-00000E690000}"/>
    <cellStyle name="T_Bieu mau danh muc du an thuoc CTMTQG nam 2008_Su nghiep DCDC doi duoi_Bieu có QD và Chu truong ngay 17.11.2012 13" xfId="26889" xr:uid="{00000000-0005-0000-0000-00000F690000}"/>
    <cellStyle name="T_Bieu mau danh muc du an thuoc CTMTQG nam 2008_Su nghiep DCDC doi duoi_Bieu có QD và Chu truong ngay 17.11.2012 14" xfId="26890" xr:uid="{00000000-0005-0000-0000-000010690000}"/>
    <cellStyle name="T_Bieu mau danh muc du an thuoc CTMTQG nam 2008_Su nghiep DCDC doi duoi_Bieu có QD và Chu truong ngay 17.11.2012 15" xfId="26891" xr:uid="{00000000-0005-0000-0000-000011690000}"/>
    <cellStyle name="T_Bieu mau danh muc du an thuoc CTMTQG nam 2008_Su nghiep DCDC doi duoi_Bieu có QD và Chu truong ngay 17.11.2012 16" xfId="26892" xr:uid="{00000000-0005-0000-0000-000012690000}"/>
    <cellStyle name="T_Bieu mau danh muc du an thuoc CTMTQG nam 2008_Su nghiep DCDC doi duoi_Bieu có QD và Chu truong ngay 17.11.2012 17" xfId="26893" xr:uid="{00000000-0005-0000-0000-000013690000}"/>
    <cellStyle name="T_Bieu mau danh muc du an thuoc CTMTQG nam 2008_Su nghiep DCDC doi duoi_Bieu có QD và Chu truong ngay 17.11.2012 18" xfId="26894" xr:uid="{00000000-0005-0000-0000-000014690000}"/>
    <cellStyle name="T_Bieu mau danh muc du an thuoc CTMTQG nam 2008_Su nghiep DCDC doi duoi_Bieu có QD và Chu truong ngay 17.11.2012 2" xfId="26895" xr:uid="{00000000-0005-0000-0000-000015690000}"/>
    <cellStyle name="T_Bieu mau danh muc du an thuoc CTMTQG nam 2008_Su nghiep DCDC doi duoi_Bieu có QD và Chu truong ngay 17.11.2012 3" xfId="26896" xr:uid="{00000000-0005-0000-0000-000016690000}"/>
    <cellStyle name="T_Bieu mau danh muc du an thuoc CTMTQG nam 2008_Su nghiep DCDC doi duoi_Bieu có QD và Chu truong ngay 17.11.2012 4" xfId="26897" xr:uid="{00000000-0005-0000-0000-000017690000}"/>
    <cellStyle name="T_Bieu mau danh muc du an thuoc CTMTQG nam 2008_Su nghiep DCDC doi duoi_Bieu có QD và Chu truong ngay 17.11.2012 5" xfId="26898" xr:uid="{00000000-0005-0000-0000-000018690000}"/>
    <cellStyle name="T_Bieu mau danh muc du an thuoc CTMTQG nam 2008_Su nghiep DCDC doi duoi_Bieu có QD và Chu truong ngay 17.11.2012 6" xfId="26899" xr:uid="{00000000-0005-0000-0000-000019690000}"/>
    <cellStyle name="T_Bieu mau danh muc du an thuoc CTMTQG nam 2008_Su nghiep DCDC doi duoi_Bieu có QD và Chu truong ngay 17.11.2012 7" xfId="26900" xr:uid="{00000000-0005-0000-0000-00001A690000}"/>
    <cellStyle name="T_Bieu mau danh muc du an thuoc CTMTQG nam 2008_Su nghiep DCDC doi duoi_Bieu có QD và Chu truong ngay 17.11.2012 8" xfId="26901" xr:uid="{00000000-0005-0000-0000-00001B690000}"/>
    <cellStyle name="T_Bieu mau danh muc du an thuoc CTMTQG nam 2008_Su nghiep DCDC doi duoi_Bieu có QD và Chu truong ngay 17.11.2012 9" xfId="26902" xr:uid="{00000000-0005-0000-0000-00001C690000}"/>
    <cellStyle name="T_Bieu mau danh muc du an thuoc CTMTQG nam 2008_Tinh hinh TH du an 2010-2011 BC UBKTTW (phong Vxa)" xfId="26903" xr:uid="{00000000-0005-0000-0000-00001D690000}"/>
    <cellStyle name="T_Bieu mau danh muc du an thuoc CTMTQG nam 2008_Tinh hinh TH du an 2010-2011 BC UBKTTW (phong Vxa) 10" xfId="26904" xr:uid="{00000000-0005-0000-0000-00001E690000}"/>
    <cellStyle name="T_Bieu mau danh muc du an thuoc CTMTQG nam 2008_Tinh hinh TH du an 2010-2011 BC UBKTTW (phong Vxa) 11" xfId="26905" xr:uid="{00000000-0005-0000-0000-00001F690000}"/>
    <cellStyle name="T_Bieu mau danh muc du an thuoc CTMTQG nam 2008_Tinh hinh TH du an 2010-2011 BC UBKTTW (phong Vxa) 12" xfId="26906" xr:uid="{00000000-0005-0000-0000-000020690000}"/>
    <cellStyle name="T_Bieu mau danh muc du an thuoc CTMTQG nam 2008_Tinh hinh TH du an 2010-2011 BC UBKTTW (phong Vxa) 13" xfId="26907" xr:uid="{00000000-0005-0000-0000-000021690000}"/>
    <cellStyle name="T_Bieu mau danh muc du an thuoc CTMTQG nam 2008_Tinh hinh TH du an 2010-2011 BC UBKTTW (phong Vxa) 14" xfId="26908" xr:uid="{00000000-0005-0000-0000-000022690000}"/>
    <cellStyle name="T_Bieu mau danh muc du an thuoc CTMTQG nam 2008_Tinh hinh TH du an 2010-2011 BC UBKTTW (phong Vxa) 15" xfId="26909" xr:uid="{00000000-0005-0000-0000-000023690000}"/>
    <cellStyle name="T_Bieu mau danh muc du an thuoc CTMTQG nam 2008_Tinh hinh TH du an 2010-2011 BC UBKTTW (phong Vxa) 16" xfId="26910" xr:uid="{00000000-0005-0000-0000-000024690000}"/>
    <cellStyle name="T_Bieu mau danh muc du an thuoc CTMTQG nam 2008_Tinh hinh TH du an 2010-2011 BC UBKTTW (phong Vxa) 17" xfId="26911" xr:uid="{00000000-0005-0000-0000-000025690000}"/>
    <cellStyle name="T_Bieu mau danh muc du an thuoc CTMTQG nam 2008_Tinh hinh TH du an 2010-2011 BC UBKTTW (phong Vxa) 18" xfId="26912" xr:uid="{00000000-0005-0000-0000-000026690000}"/>
    <cellStyle name="T_Bieu mau danh muc du an thuoc CTMTQG nam 2008_Tinh hinh TH du an 2010-2011 BC UBKTTW (phong Vxa) 2" xfId="26913" xr:uid="{00000000-0005-0000-0000-000027690000}"/>
    <cellStyle name="T_Bieu mau danh muc du an thuoc CTMTQG nam 2008_Tinh hinh TH du an 2010-2011 BC UBKTTW (phong Vxa) 3" xfId="26914" xr:uid="{00000000-0005-0000-0000-000028690000}"/>
    <cellStyle name="T_Bieu mau danh muc du an thuoc CTMTQG nam 2008_Tinh hinh TH du an 2010-2011 BC UBKTTW (phong Vxa) 4" xfId="26915" xr:uid="{00000000-0005-0000-0000-000029690000}"/>
    <cellStyle name="T_Bieu mau danh muc du an thuoc CTMTQG nam 2008_Tinh hinh TH du an 2010-2011 BC UBKTTW (phong Vxa) 5" xfId="26916" xr:uid="{00000000-0005-0000-0000-00002A690000}"/>
    <cellStyle name="T_Bieu mau danh muc du an thuoc CTMTQG nam 2008_Tinh hinh TH du an 2010-2011 BC UBKTTW (phong Vxa) 6" xfId="26917" xr:uid="{00000000-0005-0000-0000-00002B690000}"/>
    <cellStyle name="T_Bieu mau danh muc du an thuoc CTMTQG nam 2008_Tinh hinh TH du an 2010-2011 BC UBKTTW (phong Vxa) 7" xfId="26918" xr:uid="{00000000-0005-0000-0000-00002C690000}"/>
    <cellStyle name="T_Bieu mau danh muc du an thuoc CTMTQG nam 2008_Tinh hinh TH du an 2010-2011 BC UBKTTW (phong Vxa) 8" xfId="26919" xr:uid="{00000000-0005-0000-0000-00002D690000}"/>
    <cellStyle name="T_Bieu mau danh muc du an thuoc CTMTQG nam 2008_Tinh hinh TH du an 2010-2011 BC UBKTTW (phong Vxa) 9" xfId="26920" xr:uid="{00000000-0005-0000-0000-00002E690000}"/>
    <cellStyle name="T_Bieu mau danh muc du an thuoc CTMTQG nam 2008_Tinh hinh TH du an BC doan giam sat HDND (phong Vxa)" xfId="26921" xr:uid="{00000000-0005-0000-0000-00002F690000}"/>
    <cellStyle name="T_Bieu mau danh muc du an thuoc CTMTQG nam 2008_Tinh hinh TH du an BC doan giam sat HDND (phong Vxa) 10" xfId="26922" xr:uid="{00000000-0005-0000-0000-000030690000}"/>
    <cellStyle name="T_Bieu mau danh muc du an thuoc CTMTQG nam 2008_Tinh hinh TH du an BC doan giam sat HDND (phong Vxa) 11" xfId="26923" xr:uid="{00000000-0005-0000-0000-000031690000}"/>
    <cellStyle name="T_Bieu mau danh muc du an thuoc CTMTQG nam 2008_Tinh hinh TH du an BC doan giam sat HDND (phong Vxa) 12" xfId="26924" xr:uid="{00000000-0005-0000-0000-000032690000}"/>
    <cellStyle name="T_Bieu mau danh muc du an thuoc CTMTQG nam 2008_Tinh hinh TH du an BC doan giam sat HDND (phong Vxa) 13" xfId="26925" xr:uid="{00000000-0005-0000-0000-000033690000}"/>
    <cellStyle name="T_Bieu mau danh muc du an thuoc CTMTQG nam 2008_Tinh hinh TH du an BC doan giam sat HDND (phong Vxa) 14" xfId="26926" xr:uid="{00000000-0005-0000-0000-000034690000}"/>
    <cellStyle name="T_Bieu mau danh muc du an thuoc CTMTQG nam 2008_Tinh hinh TH du an BC doan giam sat HDND (phong Vxa) 15" xfId="26927" xr:uid="{00000000-0005-0000-0000-000035690000}"/>
    <cellStyle name="T_Bieu mau danh muc du an thuoc CTMTQG nam 2008_Tinh hinh TH du an BC doan giam sat HDND (phong Vxa) 16" xfId="26928" xr:uid="{00000000-0005-0000-0000-000036690000}"/>
    <cellStyle name="T_Bieu mau danh muc du an thuoc CTMTQG nam 2008_Tinh hinh TH du an BC doan giam sat HDND (phong Vxa) 17" xfId="26929" xr:uid="{00000000-0005-0000-0000-000037690000}"/>
    <cellStyle name="T_Bieu mau danh muc du an thuoc CTMTQG nam 2008_Tinh hinh TH du an BC doan giam sat HDND (phong Vxa) 18" xfId="26930" xr:uid="{00000000-0005-0000-0000-000038690000}"/>
    <cellStyle name="T_Bieu mau danh muc du an thuoc CTMTQG nam 2008_Tinh hinh TH du an BC doan giam sat HDND (phong Vxa) 2" xfId="26931" xr:uid="{00000000-0005-0000-0000-000039690000}"/>
    <cellStyle name="T_Bieu mau danh muc du an thuoc CTMTQG nam 2008_Tinh hinh TH du an BC doan giam sat HDND (phong Vxa) 3" xfId="26932" xr:uid="{00000000-0005-0000-0000-00003A690000}"/>
    <cellStyle name="T_Bieu mau danh muc du an thuoc CTMTQG nam 2008_Tinh hinh TH du an BC doan giam sat HDND (phong Vxa) 4" xfId="26933" xr:uid="{00000000-0005-0000-0000-00003B690000}"/>
    <cellStyle name="T_Bieu mau danh muc du an thuoc CTMTQG nam 2008_Tinh hinh TH du an BC doan giam sat HDND (phong Vxa) 5" xfId="26934" xr:uid="{00000000-0005-0000-0000-00003C690000}"/>
    <cellStyle name="T_Bieu mau danh muc du an thuoc CTMTQG nam 2008_Tinh hinh TH du an BC doan giam sat HDND (phong Vxa) 6" xfId="26935" xr:uid="{00000000-0005-0000-0000-00003D690000}"/>
    <cellStyle name="T_Bieu mau danh muc du an thuoc CTMTQG nam 2008_Tinh hinh TH du an BC doan giam sat HDND (phong Vxa) 7" xfId="26936" xr:uid="{00000000-0005-0000-0000-00003E690000}"/>
    <cellStyle name="T_Bieu mau danh muc du an thuoc CTMTQG nam 2008_Tinh hinh TH du an BC doan giam sat HDND (phong Vxa) 8" xfId="26937" xr:uid="{00000000-0005-0000-0000-00003F690000}"/>
    <cellStyle name="T_Bieu mau danh muc du an thuoc CTMTQG nam 2008_Tinh hinh TH du an BC doan giam sat HDND (phong Vxa) 9" xfId="26938" xr:uid="{00000000-0005-0000-0000-000040690000}"/>
    <cellStyle name="T_Bieu ra soat tdc tinh Dien Bien 11-08(Huy)" xfId="26939" xr:uid="{00000000-0005-0000-0000-000041690000}"/>
    <cellStyle name="T_Bieu ra soat tdc tinh Dien Bien 11-08(Huy) 10" xfId="26940" xr:uid="{00000000-0005-0000-0000-000042690000}"/>
    <cellStyle name="T_Bieu ra soat tdc tinh Dien Bien 11-08(Huy) 11" xfId="26941" xr:uid="{00000000-0005-0000-0000-000043690000}"/>
    <cellStyle name="T_Bieu ra soat tdc tinh Dien Bien 11-08(Huy) 12" xfId="26942" xr:uid="{00000000-0005-0000-0000-000044690000}"/>
    <cellStyle name="T_Bieu ra soat tdc tinh Dien Bien 11-08(Huy) 13" xfId="26943" xr:uid="{00000000-0005-0000-0000-000045690000}"/>
    <cellStyle name="T_Bieu ra soat tdc tinh Dien Bien 11-08(Huy) 14" xfId="26944" xr:uid="{00000000-0005-0000-0000-000046690000}"/>
    <cellStyle name="T_Bieu ra soat tdc tinh Dien Bien 11-08(Huy) 15" xfId="26945" xr:uid="{00000000-0005-0000-0000-000047690000}"/>
    <cellStyle name="T_Bieu ra soat tdc tinh Dien Bien 11-08(Huy) 16" xfId="26946" xr:uid="{00000000-0005-0000-0000-000048690000}"/>
    <cellStyle name="T_Bieu ra soat tdc tinh Dien Bien 11-08(Huy) 17" xfId="26947" xr:uid="{00000000-0005-0000-0000-000049690000}"/>
    <cellStyle name="T_Bieu ra soat tdc tinh Dien Bien 11-08(Huy) 18" xfId="26948" xr:uid="{00000000-0005-0000-0000-00004A690000}"/>
    <cellStyle name="T_Bieu ra soat tdc tinh Dien Bien 11-08(Huy) 2" xfId="26949" xr:uid="{00000000-0005-0000-0000-00004B690000}"/>
    <cellStyle name="T_Bieu ra soat tdc tinh Dien Bien 11-08(Huy) 3" xfId="26950" xr:uid="{00000000-0005-0000-0000-00004C690000}"/>
    <cellStyle name="T_Bieu ra soat tdc tinh Dien Bien 11-08(Huy) 4" xfId="26951" xr:uid="{00000000-0005-0000-0000-00004D690000}"/>
    <cellStyle name="T_Bieu ra soat tdc tinh Dien Bien 11-08(Huy) 5" xfId="26952" xr:uid="{00000000-0005-0000-0000-00004E690000}"/>
    <cellStyle name="T_Bieu ra soat tdc tinh Dien Bien 11-08(Huy) 6" xfId="26953" xr:uid="{00000000-0005-0000-0000-00004F690000}"/>
    <cellStyle name="T_Bieu ra soat tdc tinh Dien Bien 11-08(Huy) 7" xfId="26954" xr:uid="{00000000-0005-0000-0000-000050690000}"/>
    <cellStyle name="T_Bieu ra soat tdc tinh Dien Bien 11-08(Huy) 8" xfId="26955" xr:uid="{00000000-0005-0000-0000-000051690000}"/>
    <cellStyle name="T_Bieu ra soat tdc tinh Dien Bien 11-08(Huy) 9" xfId="26956" xr:uid="{00000000-0005-0000-0000-000052690000}"/>
    <cellStyle name="T_Bieu tong hop 3 +5 HUYEN  ra soat TDC Son La 9-08 (DHai)1" xfId="26957" xr:uid="{00000000-0005-0000-0000-000053690000}"/>
    <cellStyle name="T_Bieu tong hop 3 +5 HUYEN  ra soat TDC Son La 9-08 (DHai)1 10" xfId="26958" xr:uid="{00000000-0005-0000-0000-000054690000}"/>
    <cellStyle name="T_Bieu tong hop 3 +5 HUYEN  ra soat TDC Son La 9-08 (DHai)1 11" xfId="26959" xr:uid="{00000000-0005-0000-0000-000055690000}"/>
    <cellStyle name="T_Bieu tong hop 3 +5 HUYEN  ra soat TDC Son La 9-08 (DHai)1 12" xfId="26960" xr:uid="{00000000-0005-0000-0000-000056690000}"/>
    <cellStyle name="T_Bieu tong hop 3 +5 HUYEN  ra soat TDC Son La 9-08 (DHai)1 13" xfId="26961" xr:uid="{00000000-0005-0000-0000-000057690000}"/>
    <cellStyle name="T_Bieu tong hop 3 +5 HUYEN  ra soat TDC Son La 9-08 (DHai)1 14" xfId="26962" xr:uid="{00000000-0005-0000-0000-000058690000}"/>
    <cellStyle name="T_Bieu tong hop 3 +5 HUYEN  ra soat TDC Son La 9-08 (DHai)1 15" xfId="26963" xr:uid="{00000000-0005-0000-0000-000059690000}"/>
    <cellStyle name="T_Bieu tong hop 3 +5 HUYEN  ra soat TDC Son La 9-08 (DHai)1 16" xfId="26964" xr:uid="{00000000-0005-0000-0000-00005A690000}"/>
    <cellStyle name="T_Bieu tong hop 3 +5 HUYEN  ra soat TDC Son La 9-08 (DHai)1 17" xfId="26965" xr:uid="{00000000-0005-0000-0000-00005B690000}"/>
    <cellStyle name="T_Bieu tong hop 3 +5 HUYEN  ra soat TDC Son La 9-08 (DHai)1 18" xfId="26966" xr:uid="{00000000-0005-0000-0000-00005C690000}"/>
    <cellStyle name="T_Bieu tong hop 3 +5 HUYEN  ra soat TDC Son La 9-08 (DHai)1 2" xfId="26967" xr:uid="{00000000-0005-0000-0000-00005D690000}"/>
    <cellStyle name="T_Bieu tong hop 3 +5 HUYEN  ra soat TDC Son La 9-08 (DHai)1 3" xfId="26968" xr:uid="{00000000-0005-0000-0000-00005E690000}"/>
    <cellStyle name="T_Bieu tong hop 3 +5 HUYEN  ra soat TDC Son La 9-08 (DHai)1 4" xfId="26969" xr:uid="{00000000-0005-0000-0000-00005F690000}"/>
    <cellStyle name="T_Bieu tong hop 3 +5 HUYEN  ra soat TDC Son La 9-08 (DHai)1 5" xfId="26970" xr:uid="{00000000-0005-0000-0000-000060690000}"/>
    <cellStyle name="T_Bieu tong hop 3 +5 HUYEN  ra soat TDC Son La 9-08 (DHai)1 6" xfId="26971" xr:uid="{00000000-0005-0000-0000-000061690000}"/>
    <cellStyle name="T_Bieu tong hop 3 +5 HUYEN  ra soat TDC Son La 9-08 (DHai)1 7" xfId="26972" xr:uid="{00000000-0005-0000-0000-000062690000}"/>
    <cellStyle name="T_Bieu tong hop 3 +5 HUYEN  ra soat TDC Son La 9-08 (DHai)1 8" xfId="26973" xr:uid="{00000000-0005-0000-0000-000063690000}"/>
    <cellStyle name="T_Bieu tong hop 3 +5 HUYEN  ra soat TDC Son La 9-08 (DHai)1 9" xfId="26974" xr:uid="{00000000-0005-0000-0000-000064690000}"/>
    <cellStyle name="T_Bieu tong hop 3 +5 HUYEN  ra soat TDC Son La 9-08 (DHai)1_Bieu tong hop TDC tinh Dien Bien (13-2-2009)" xfId="26975" xr:uid="{00000000-0005-0000-0000-000065690000}"/>
    <cellStyle name="T_Bieu tong hop 3 +5 HUYEN  ra soat TDC Son La 9-08 (DHai)1_Bieu tong hop TDC tinh Dien Bien (13-2-2009) 10" xfId="26976" xr:uid="{00000000-0005-0000-0000-000066690000}"/>
    <cellStyle name="T_Bieu tong hop 3 +5 HUYEN  ra soat TDC Son La 9-08 (DHai)1_Bieu tong hop TDC tinh Dien Bien (13-2-2009) 11" xfId="26977" xr:uid="{00000000-0005-0000-0000-000067690000}"/>
    <cellStyle name="T_Bieu tong hop 3 +5 HUYEN  ra soat TDC Son La 9-08 (DHai)1_Bieu tong hop TDC tinh Dien Bien (13-2-2009) 12" xfId="26978" xr:uid="{00000000-0005-0000-0000-000068690000}"/>
    <cellStyle name="T_Bieu tong hop 3 +5 HUYEN  ra soat TDC Son La 9-08 (DHai)1_Bieu tong hop TDC tinh Dien Bien (13-2-2009) 13" xfId="26979" xr:uid="{00000000-0005-0000-0000-000069690000}"/>
    <cellStyle name="T_Bieu tong hop 3 +5 HUYEN  ra soat TDC Son La 9-08 (DHai)1_Bieu tong hop TDC tinh Dien Bien (13-2-2009) 14" xfId="26980" xr:uid="{00000000-0005-0000-0000-00006A690000}"/>
    <cellStyle name="T_Bieu tong hop 3 +5 HUYEN  ra soat TDC Son La 9-08 (DHai)1_Bieu tong hop TDC tinh Dien Bien (13-2-2009) 15" xfId="26981" xr:uid="{00000000-0005-0000-0000-00006B690000}"/>
    <cellStyle name="T_Bieu tong hop 3 +5 HUYEN  ra soat TDC Son La 9-08 (DHai)1_Bieu tong hop TDC tinh Dien Bien (13-2-2009) 16" xfId="26982" xr:uid="{00000000-0005-0000-0000-00006C690000}"/>
    <cellStyle name="T_Bieu tong hop 3 +5 HUYEN  ra soat TDC Son La 9-08 (DHai)1_Bieu tong hop TDC tinh Dien Bien (13-2-2009) 17" xfId="26983" xr:uid="{00000000-0005-0000-0000-00006D690000}"/>
    <cellStyle name="T_Bieu tong hop 3 +5 HUYEN  ra soat TDC Son La 9-08 (DHai)1_Bieu tong hop TDC tinh Dien Bien (13-2-2009) 18" xfId="26984" xr:uid="{00000000-0005-0000-0000-00006E690000}"/>
    <cellStyle name="T_Bieu tong hop 3 +5 HUYEN  ra soat TDC Son La 9-08 (DHai)1_Bieu tong hop TDC tinh Dien Bien (13-2-2009) 2" xfId="26985" xr:uid="{00000000-0005-0000-0000-00006F690000}"/>
    <cellStyle name="T_Bieu tong hop 3 +5 HUYEN  ra soat TDC Son La 9-08 (DHai)1_Bieu tong hop TDC tinh Dien Bien (13-2-2009) 3" xfId="26986" xr:uid="{00000000-0005-0000-0000-000070690000}"/>
    <cellStyle name="T_Bieu tong hop 3 +5 HUYEN  ra soat TDC Son La 9-08 (DHai)1_Bieu tong hop TDC tinh Dien Bien (13-2-2009) 4" xfId="26987" xr:uid="{00000000-0005-0000-0000-000071690000}"/>
    <cellStyle name="T_Bieu tong hop 3 +5 HUYEN  ra soat TDC Son La 9-08 (DHai)1_Bieu tong hop TDC tinh Dien Bien (13-2-2009) 5" xfId="26988" xr:uid="{00000000-0005-0000-0000-000072690000}"/>
    <cellStyle name="T_Bieu tong hop 3 +5 HUYEN  ra soat TDC Son La 9-08 (DHai)1_Bieu tong hop TDC tinh Dien Bien (13-2-2009) 6" xfId="26989" xr:uid="{00000000-0005-0000-0000-000073690000}"/>
    <cellStyle name="T_Bieu tong hop 3 +5 HUYEN  ra soat TDC Son La 9-08 (DHai)1_Bieu tong hop TDC tinh Dien Bien (13-2-2009) 7" xfId="26990" xr:uid="{00000000-0005-0000-0000-000074690000}"/>
    <cellStyle name="T_Bieu tong hop 3 +5 HUYEN  ra soat TDC Son La 9-08 (DHai)1_Bieu tong hop TDC tinh Dien Bien (13-2-2009) 8" xfId="26991" xr:uid="{00000000-0005-0000-0000-000075690000}"/>
    <cellStyle name="T_Bieu tong hop 3 +5 HUYEN  ra soat TDC Son La 9-08 (DHai)1_Bieu tong hop TDC tinh Dien Bien (13-2-2009) 9" xfId="26992" xr:uid="{00000000-0005-0000-0000-000076690000}"/>
    <cellStyle name="T_Bieu tong hop 3 +5 HUYEN  ra soat TDC Son La 9-08 (DHai)1_Bieu tong hop TDC tinh Dien Bien (16-2-2009)" xfId="26993" xr:uid="{00000000-0005-0000-0000-000077690000}"/>
    <cellStyle name="T_Bieu tong hop 3 +5 HUYEN  ra soat TDC Son La 9-08 (DHai)1_Bieu tong hop TDC tinh Dien Bien (16-2-2009) 10" xfId="26994" xr:uid="{00000000-0005-0000-0000-000078690000}"/>
    <cellStyle name="T_Bieu tong hop 3 +5 HUYEN  ra soat TDC Son La 9-08 (DHai)1_Bieu tong hop TDC tinh Dien Bien (16-2-2009) 11" xfId="26995" xr:uid="{00000000-0005-0000-0000-000079690000}"/>
    <cellStyle name="T_Bieu tong hop 3 +5 HUYEN  ra soat TDC Son La 9-08 (DHai)1_Bieu tong hop TDC tinh Dien Bien (16-2-2009) 12" xfId="26996" xr:uid="{00000000-0005-0000-0000-00007A690000}"/>
    <cellStyle name="T_Bieu tong hop 3 +5 HUYEN  ra soat TDC Son La 9-08 (DHai)1_Bieu tong hop TDC tinh Dien Bien (16-2-2009) 13" xfId="26997" xr:uid="{00000000-0005-0000-0000-00007B690000}"/>
    <cellStyle name="T_Bieu tong hop 3 +5 HUYEN  ra soat TDC Son La 9-08 (DHai)1_Bieu tong hop TDC tinh Dien Bien (16-2-2009) 14" xfId="26998" xr:uid="{00000000-0005-0000-0000-00007C690000}"/>
    <cellStyle name="T_Bieu tong hop 3 +5 HUYEN  ra soat TDC Son La 9-08 (DHai)1_Bieu tong hop TDC tinh Dien Bien (16-2-2009) 15" xfId="26999" xr:uid="{00000000-0005-0000-0000-00007D690000}"/>
    <cellStyle name="T_Bieu tong hop 3 +5 HUYEN  ra soat TDC Son La 9-08 (DHai)1_Bieu tong hop TDC tinh Dien Bien (16-2-2009) 16" xfId="27000" xr:uid="{00000000-0005-0000-0000-00007E690000}"/>
    <cellStyle name="T_Bieu tong hop 3 +5 HUYEN  ra soat TDC Son La 9-08 (DHai)1_Bieu tong hop TDC tinh Dien Bien (16-2-2009) 17" xfId="27001" xr:uid="{00000000-0005-0000-0000-00007F690000}"/>
    <cellStyle name="T_Bieu tong hop 3 +5 HUYEN  ra soat TDC Son La 9-08 (DHai)1_Bieu tong hop TDC tinh Dien Bien (16-2-2009) 18" xfId="27002" xr:uid="{00000000-0005-0000-0000-000080690000}"/>
    <cellStyle name="T_Bieu tong hop 3 +5 HUYEN  ra soat TDC Son La 9-08 (DHai)1_Bieu tong hop TDC tinh Dien Bien (16-2-2009) 2" xfId="27003" xr:uid="{00000000-0005-0000-0000-000081690000}"/>
    <cellStyle name="T_Bieu tong hop 3 +5 HUYEN  ra soat TDC Son La 9-08 (DHai)1_Bieu tong hop TDC tinh Dien Bien (16-2-2009) 3" xfId="27004" xr:uid="{00000000-0005-0000-0000-000082690000}"/>
    <cellStyle name="T_Bieu tong hop 3 +5 HUYEN  ra soat TDC Son La 9-08 (DHai)1_Bieu tong hop TDC tinh Dien Bien (16-2-2009) 4" xfId="27005" xr:uid="{00000000-0005-0000-0000-000083690000}"/>
    <cellStyle name="T_Bieu tong hop 3 +5 HUYEN  ra soat TDC Son La 9-08 (DHai)1_Bieu tong hop TDC tinh Dien Bien (16-2-2009) 5" xfId="27006" xr:uid="{00000000-0005-0000-0000-000084690000}"/>
    <cellStyle name="T_Bieu tong hop 3 +5 HUYEN  ra soat TDC Son La 9-08 (DHai)1_Bieu tong hop TDC tinh Dien Bien (16-2-2009) 6" xfId="27007" xr:uid="{00000000-0005-0000-0000-000085690000}"/>
    <cellStyle name="T_Bieu tong hop 3 +5 HUYEN  ra soat TDC Son La 9-08 (DHai)1_Bieu tong hop TDC tinh Dien Bien (16-2-2009) 7" xfId="27008" xr:uid="{00000000-0005-0000-0000-000086690000}"/>
    <cellStyle name="T_Bieu tong hop 3 +5 HUYEN  ra soat TDC Son La 9-08 (DHai)1_Bieu tong hop TDC tinh Dien Bien (16-2-2009) 8" xfId="27009" xr:uid="{00000000-0005-0000-0000-000087690000}"/>
    <cellStyle name="T_Bieu tong hop 3 +5 HUYEN  ra soat TDC Son La 9-08 (DHai)1_Bieu tong hop TDC tinh Dien Bien (16-2-2009) 9" xfId="27010" xr:uid="{00000000-0005-0000-0000-000088690000}"/>
    <cellStyle name="T_Bieu tong hop 3 +5 HUYEN  ra soat TDC Son La 9-08 (DHai)1_Bieu tong hop TDC tinh Dien Bien (20-10-2009)" xfId="27011" xr:uid="{00000000-0005-0000-0000-000089690000}"/>
    <cellStyle name="T_Bieu tong hop 3 +5 HUYEN  ra soat TDC Son La 9-08 (DHai)1_Bieu tong hop TDC tinh Dien Bien (20-10-2009) 10" xfId="27012" xr:uid="{00000000-0005-0000-0000-00008A690000}"/>
    <cellStyle name="T_Bieu tong hop 3 +5 HUYEN  ra soat TDC Son La 9-08 (DHai)1_Bieu tong hop TDC tinh Dien Bien (20-10-2009) 11" xfId="27013" xr:uid="{00000000-0005-0000-0000-00008B690000}"/>
    <cellStyle name="T_Bieu tong hop 3 +5 HUYEN  ra soat TDC Son La 9-08 (DHai)1_Bieu tong hop TDC tinh Dien Bien (20-10-2009) 12" xfId="27014" xr:uid="{00000000-0005-0000-0000-00008C690000}"/>
    <cellStyle name="T_Bieu tong hop 3 +5 HUYEN  ra soat TDC Son La 9-08 (DHai)1_Bieu tong hop TDC tinh Dien Bien (20-10-2009) 13" xfId="27015" xr:uid="{00000000-0005-0000-0000-00008D690000}"/>
    <cellStyle name="T_Bieu tong hop 3 +5 HUYEN  ra soat TDC Son La 9-08 (DHai)1_Bieu tong hop TDC tinh Dien Bien (20-10-2009) 14" xfId="27016" xr:uid="{00000000-0005-0000-0000-00008E690000}"/>
    <cellStyle name="T_Bieu tong hop 3 +5 HUYEN  ra soat TDC Son La 9-08 (DHai)1_Bieu tong hop TDC tinh Dien Bien (20-10-2009) 15" xfId="27017" xr:uid="{00000000-0005-0000-0000-00008F690000}"/>
    <cellStyle name="T_Bieu tong hop 3 +5 HUYEN  ra soat TDC Son La 9-08 (DHai)1_Bieu tong hop TDC tinh Dien Bien (20-10-2009) 16" xfId="27018" xr:uid="{00000000-0005-0000-0000-000090690000}"/>
    <cellStyle name="T_Bieu tong hop 3 +5 HUYEN  ra soat TDC Son La 9-08 (DHai)1_Bieu tong hop TDC tinh Dien Bien (20-10-2009) 17" xfId="27019" xr:uid="{00000000-0005-0000-0000-000091690000}"/>
    <cellStyle name="T_Bieu tong hop 3 +5 HUYEN  ra soat TDC Son La 9-08 (DHai)1_Bieu tong hop TDC tinh Dien Bien (20-10-2009) 18" xfId="27020" xr:uid="{00000000-0005-0000-0000-000092690000}"/>
    <cellStyle name="T_Bieu tong hop 3 +5 HUYEN  ra soat TDC Son La 9-08 (DHai)1_Bieu tong hop TDC tinh Dien Bien (20-10-2009) 2" xfId="27021" xr:uid="{00000000-0005-0000-0000-000093690000}"/>
    <cellStyle name="T_Bieu tong hop 3 +5 HUYEN  ra soat TDC Son La 9-08 (DHai)1_Bieu tong hop TDC tinh Dien Bien (20-10-2009) 3" xfId="27022" xr:uid="{00000000-0005-0000-0000-000094690000}"/>
    <cellStyle name="T_Bieu tong hop 3 +5 HUYEN  ra soat TDC Son La 9-08 (DHai)1_Bieu tong hop TDC tinh Dien Bien (20-10-2009) 4" xfId="27023" xr:uid="{00000000-0005-0000-0000-000095690000}"/>
    <cellStyle name="T_Bieu tong hop 3 +5 HUYEN  ra soat TDC Son La 9-08 (DHai)1_Bieu tong hop TDC tinh Dien Bien (20-10-2009) 5" xfId="27024" xr:uid="{00000000-0005-0000-0000-000096690000}"/>
    <cellStyle name="T_Bieu tong hop 3 +5 HUYEN  ra soat TDC Son La 9-08 (DHai)1_Bieu tong hop TDC tinh Dien Bien (20-10-2009) 6" xfId="27025" xr:uid="{00000000-0005-0000-0000-000097690000}"/>
    <cellStyle name="T_Bieu tong hop 3 +5 HUYEN  ra soat TDC Son La 9-08 (DHai)1_Bieu tong hop TDC tinh Dien Bien (20-10-2009) 7" xfId="27026" xr:uid="{00000000-0005-0000-0000-000098690000}"/>
    <cellStyle name="T_Bieu tong hop 3 +5 HUYEN  ra soat TDC Son La 9-08 (DHai)1_Bieu tong hop TDC tinh Dien Bien (20-10-2009) 8" xfId="27027" xr:uid="{00000000-0005-0000-0000-000099690000}"/>
    <cellStyle name="T_Bieu tong hop 3 +5 HUYEN  ra soat TDC Son La 9-08 (DHai)1_Bieu tong hop TDC tinh Dien Bien (20-10-2009) 9" xfId="27028" xr:uid="{00000000-0005-0000-0000-00009A690000}"/>
    <cellStyle name="T_Bieu tong hop 3 +5 HUYEN  ra soat TDC Son La 9-08 (DHai)1_Bieu tong hop TDC tinh Dien Bien (2-2-2009)" xfId="27029" xr:uid="{00000000-0005-0000-0000-00009B690000}"/>
    <cellStyle name="T_Bieu tong hop 3 +5 HUYEN  ra soat TDC Son La 9-08 (DHai)1_Bieu tong hop TDC tinh Dien Bien (2-2-2009) 10" xfId="27030" xr:uid="{00000000-0005-0000-0000-00009C690000}"/>
    <cellStyle name="T_Bieu tong hop 3 +5 HUYEN  ra soat TDC Son La 9-08 (DHai)1_Bieu tong hop TDC tinh Dien Bien (2-2-2009) 11" xfId="27031" xr:uid="{00000000-0005-0000-0000-00009D690000}"/>
    <cellStyle name="T_Bieu tong hop 3 +5 HUYEN  ra soat TDC Son La 9-08 (DHai)1_Bieu tong hop TDC tinh Dien Bien (2-2-2009) 12" xfId="27032" xr:uid="{00000000-0005-0000-0000-00009E690000}"/>
    <cellStyle name="T_Bieu tong hop 3 +5 HUYEN  ra soat TDC Son La 9-08 (DHai)1_Bieu tong hop TDC tinh Dien Bien (2-2-2009) 13" xfId="27033" xr:uid="{00000000-0005-0000-0000-00009F690000}"/>
    <cellStyle name="T_Bieu tong hop 3 +5 HUYEN  ra soat TDC Son La 9-08 (DHai)1_Bieu tong hop TDC tinh Dien Bien (2-2-2009) 14" xfId="27034" xr:uid="{00000000-0005-0000-0000-0000A0690000}"/>
    <cellStyle name="T_Bieu tong hop 3 +5 HUYEN  ra soat TDC Son La 9-08 (DHai)1_Bieu tong hop TDC tinh Dien Bien (2-2-2009) 15" xfId="27035" xr:uid="{00000000-0005-0000-0000-0000A1690000}"/>
    <cellStyle name="T_Bieu tong hop 3 +5 HUYEN  ra soat TDC Son La 9-08 (DHai)1_Bieu tong hop TDC tinh Dien Bien (2-2-2009) 16" xfId="27036" xr:uid="{00000000-0005-0000-0000-0000A2690000}"/>
    <cellStyle name="T_Bieu tong hop 3 +5 HUYEN  ra soat TDC Son La 9-08 (DHai)1_Bieu tong hop TDC tinh Dien Bien (2-2-2009) 17" xfId="27037" xr:uid="{00000000-0005-0000-0000-0000A3690000}"/>
    <cellStyle name="T_Bieu tong hop 3 +5 HUYEN  ra soat TDC Son La 9-08 (DHai)1_Bieu tong hop TDC tinh Dien Bien (2-2-2009) 18" xfId="27038" xr:uid="{00000000-0005-0000-0000-0000A4690000}"/>
    <cellStyle name="T_Bieu tong hop 3 +5 HUYEN  ra soat TDC Son La 9-08 (DHai)1_Bieu tong hop TDC tinh Dien Bien (2-2-2009) 2" xfId="27039" xr:uid="{00000000-0005-0000-0000-0000A5690000}"/>
    <cellStyle name="T_Bieu tong hop 3 +5 HUYEN  ra soat TDC Son La 9-08 (DHai)1_Bieu tong hop TDC tinh Dien Bien (2-2-2009) 3" xfId="27040" xr:uid="{00000000-0005-0000-0000-0000A6690000}"/>
    <cellStyle name="T_Bieu tong hop 3 +5 HUYEN  ra soat TDC Son La 9-08 (DHai)1_Bieu tong hop TDC tinh Dien Bien (2-2-2009) 4" xfId="27041" xr:uid="{00000000-0005-0000-0000-0000A7690000}"/>
    <cellStyle name="T_Bieu tong hop 3 +5 HUYEN  ra soat TDC Son La 9-08 (DHai)1_Bieu tong hop TDC tinh Dien Bien (2-2-2009) 5" xfId="27042" xr:uid="{00000000-0005-0000-0000-0000A8690000}"/>
    <cellStyle name="T_Bieu tong hop 3 +5 HUYEN  ra soat TDC Son La 9-08 (DHai)1_Bieu tong hop TDC tinh Dien Bien (2-2-2009) 6" xfId="27043" xr:uid="{00000000-0005-0000-0000-0000A9690000}"/>
    <cellStyle name="T_Bieu tong hop 3 +5 HUYEN  ra soat TDC Son La 9-08 (DHai)1_Bieu tong hop TDC tinh Dien Bien (2-2-2009) 7" xfId="27044" xr:uid="{00000000-0005-0000-0000-0000AA690000}"/>
    <cellStyle name="T_Bieu tong hop 3 +5 HUYEN  ra soat TDC Son La 9-08 (DHai)1_Bieu tong hop TDC tinh Dien Bien (2-2-2009) 8" xfId="27045" xr:uid="{00000000-0005-0000-0000-0000AB690000}"/>
    <cellStyle name="T_Bieu tong hop 3 +5 HUYEN  ra soat TDC Son La 9-08 (DHai)1_Bieu tong hop TDC tinh Dien Bien (2-2-2009) 9" xfId="27046" xr:uid="{00000000-0005-0000-0000-0000AC690000}"/>
    <cellStyle name="T_Bieu tong hop 3 +5 HUYEN  ra soat TDC Son La 9-08 (DHai)1_Bieu tong hop TDC tinh Dien Bien (7-2009)" xfId="27047" xr:uid="{00000000-0005-0000-0000-0000AD690000}"/>
    <cellStyle name="T_Bieu tong hop 3 +5 HUYEN  ra soat TDC Son La 9-08 (DHai)1_Bieu tong hop TDC tinh Dien Bien (7-2009) 10" xfId="27048" xr:uid="{00000000-0005-0000-0000-0000AE690000}"/>
    <cellStyle name="T_Bieu tong hop 3 +5 HUYEN  ra soat TDC Son La 9-08 (DHai)1_Bieu tong hop TDC tinh Dien Bien (7-2009) 11" xfId="27049" xr:uid="{00000000-0005-0000-0000-0000AF690000}"/>
    <cellStyle name="T_Bieu tong hop 3 +5 HUYEN  ra soat TDC Son La 9-08 (DHai)1_Bieu tong hop TDC tinh Dien Bien (7-2009) 12" xfId="27050" xr:uid="{00000000-0005-0000-0000-0000B0690000}"/>
    <cellStyle name="T_Bieu tong hop 3 +5 HUYEN  ra soat TDC Son La 9-08 (DHai)1_Bieu tong hop TDC tinh Dien Bien (7-2009) 13" xfId="27051" xr:uid="{00000000-0005-0000-0000-0000B1690000}"/>
    <cellStyle name="T_Bieu tong hop 3 +5 HUYEN  ra soat TDC Son La 9-08 (DHai)1_Bieu tong hop TDC tinh Dien Bien (7-2009) 14" xfId="27052" xr:uid="{00000000-0005-0000-0000-0000B2690000}"/>
    <cellStyle name="T_Bieu tong hop 3 +5 HUYEN  ra soat TDC Son La 9-08 (DHai)1_Bieu tong hop TDC tinh Dien Bien (7-2009) 15" xfId="27053" xr:uid="{00000000-0005-0000-0000-0000B3690000}"/>
    <cellStyle name="T_Bieu tong hop 3 +5 HUYEN  ra soat TDC Son La 9-08 (DHai)1_Bieu tong hop TDC tinh Dien Bien (7-2009) 16" xfId="27054" xr:uid="{00000000-0005-0000-0000-0000B4690000}"/>
    <cellStyle name="T_Bieu tong hop 3 +5 HUYEN  ra soat TDC Son La 9-08 (DHai)1_Bieu tong hop TDC tinh Dien Bien (7-2009) 17" xfId="27055" xr:uid="{00000000-0005-0000-0000-0000B5690000}"/>
    <cellStyle name="T_Bieu tong hop 3 +5 HUYEN  ra soat TDC Son La 9-08 (DHai)1_Bieu tong hop TDC tinh Dien Bien (7-2009) 18" xfId="27056" xr:uid="{00000000-0005-0000-0000-0000B6690000}"/>
    <cellStyle name="T_Bieu tong hop 3 +5 HUYEN  ra soat TDC Son La 9-08 (DHai)1_Bieu tong hop TDC tinh Dien Bien (7-2009) 2" xfId="27057" xr:uid="{00000000-0005-0000-0000-0000B7690000}"/>
    <cellStyle name="T_Bieu tong hop 3 +5 HUYEN  ra soat TDC Son La 9-08 (DHai)1_Bieu tong hop TDC tinh Dien Bien (7-2009) 3" xfId="27058" xr:uid="{00000000-0005-0000-0000-0000B8690000}"/>
    <cellStyle name="T_Bieu tong hop 3 +5 HUYEN  ra soat TDC Son La 9-08 (DHai)1_Bieu tong hop TDC tinh Dien Bien (7-2009) 4" xfId="27059" xr:uid="{00000000-0005-0000-0000-0000B9690000}"/>
    <cellStyle name="T_Bieu tong hop 3 +5 HUYEN  ra soat TDC Son La 9-08 (DHai)1_Bieu tong hop TDC tinh Dien Bien (7-2009) 5" xfId="27060" xr:uid="{00000000-0005-0000-0000-0000BA690000}"/>
    <cellStyle name="T_Bieu tong hop 3 +5 HUYEN  ra soat TDC Son La 9-08 (DHai)1_Bieu tong hop TDC tinh Dien Bien (7-2009) 6" xfId="27061" xr:uid="{00000000-0005-0000-0000-0000BB690000}"/>
    <cellStyle name="T_Bieu tong hop 3 +5 HUYEN  ra soat TDC Son La 9-08 (DHai)1_Bieu tong hop TDC tinh Dien Bien (7-2009) 7" xfId="27062" xr:uid="{00000000-0005-0000-0000-0000BC690000}"/>
    <cellStyle name="T_Bieu tong hop 3 +5 HUYEN  ra soat TDC Son La 9-08 (DHai)1_Bieu tong hop TDC tinh Dien Bien (7-2009) 8" xfId="27063" xr:uid="{00000000-0005-0000-0000-0000BD690000}"/>
    <cellStyle name="T_Bieu tong hop 3 +5 HUYEN  ra soat TDC Son La 9-08 (DHai)1_Bieu tong hop TDC tinh Dien Bien (7-2009) 9" xfId="27064" xr:uid="{00000000-0005-0000-0000-0000BE690000}"/>
    <cellStyle name="T_Bieu tong hop 3 +5 HUYEN  ra soat TDC Son La 9-08 (DHai)1_Bieu tong hop TDC tinh LAI CHAU (FORMAT) 3-09)" xfId="27065" xr:uid="{00000000-0005-0000-0000-0000BF690000}"/>
    <cellStyle name="T_Bieu tong hop 3 +5 HUYEN  ra soat TDC Son La 9-08 (DHai)1_Bieu tong hop TDC tinh LAI CHAU (FORMAT) 3-09) 10" xfId="27066" xr:uid="{00000000-0005-0000-0000-0000C0690000}"/>
    <cellStyle name="T_Bieu tong hop 3 +5 HUYEN  ra soat TDC Son La 9-08 (DHai)1_Bieu tong hop TDC tinh LAI CHAU (FORMAT) 3-09) 11" xfId="27067" xr:uid="{00000000-0005-0000-0000-0000C1690000}"/>
    <cellStyle name="T_Bieu tong hop 3 +5 HUYEN  ra soat TDC Son La 9-08 (DHai)1_Bieu tong hop TDC tinh LAI CHAU (FORMAT) 3-09) 12" xfId="27068" xr:uid="{00000000-0005-0000-0000-0000C2690000}"/>
    <cellStyle name="T_Bieu tong hop 3 +5 HUYEN  ra soat TDC Son La 9-08 (DHai)1_Bieu tong hop TDC tinh LAI CHAU (FORMAT) 3-09) 13" xfId="27069" xr:uid="{00000000-0005-0000-0000-0000C3690000}"/>
    <cellStyle name="T_Bieu tong hop 3 +5 HUYEN  ra soat TDC Son La 9-08 (DHai)1_Bieu tong hop TDC tinh LAI CHAU (FORMAT) 3-09) 14" xfId="27070" xr:uid="{00000000-0005-0000-0000-0000C4690000}"/>
    <cellStyle name="T_Bieu tong hop 3 +5 HUYEN  ra soat TDC Son La 9-08 (DHai)1_Bieu tong hop TDC tinh LAI CHAU (FORMAT) 3-09) 15" xfId="27071" xr:uid="{00000000-0005-0000-0000-0000C5690000}"/>
    <cellStyle name="T_Bieu tong hop 3 +5 HUYEN  ra soat TDC Son La 9-08 (DHai)1_Bieu tong hop TDC tinh LAI CHAU (FORMAT) 3-09) 16" xfId="27072" xr:uid="{00000000-0005-0000-0000-0000C6690000}"/>
    <cellStyle name="T_Bieu tong hop 3 +5 HUYEN  ra soat TDC Son La 9-08 (DHai)1_Bieu tong hop TDC tinh LAI CHAU (FORMAT) 3-09) 17" xfId="27073" xr:uid="{00000000-0005-0000-0000-0000C7690000}"/>
    <cellStyle name="T_Bieu tong hop 3 +5 HUYEN  ra soat TDC Son La 9-08 (DHai)1_Bieu tong hop TDC tinh LAI CHAU (FORMAT) 3-09) 18" xfId="27074" xr:uid="{00000000-0005-0000-0000-0000C8690000}"/>
    <cellStyle name="T_Bieu tong hop 3 +5 HUYEN  ra soat TDC Son La 9-08 (DHai)1_Bieu tong hop TDC tinh LAI CHAU (FORMAT) 3-09) 2" xfId="27075" xr:uid="{00000000-0005-0000-0000-0000C9690000}"/>
    <cellStyle name="T_Bieu tong hop 3 +5 HUYEN  ra soat TDC Son La 9-08 (DHai)1_Bieu tong hop TDC tinh LAI CHAU (FORMAT) 3-09) 3" xfId="27076" xr:uid="{00000000-0005-0000-0000-0000CA690000}"/>
    <cellStyle name="T_Bieu tong hop 3 +5 HUYEN  ra soat TDC Son La 9-08 (DHai)1_Bieu tong hop TDC tinh LAI CHAU (FORMAT) 3-09) 4" xfId="27077" xr:uid="{00000000-0005-0000-0000-0000CB690000}"/>
    <cellStyle name="T_Bieu tong hop 3 +5 HUYEN  ra soat TDC Son La 9-08 (DHai)1_Bieu tong hop TDC tinh LAI CHAU (FORMAT) 3-09) 5" xfId="27078" xr:uid="{00000000-0005-0000-0000-0000CC690000}"/>
    <cellStyle name="T_Bieu tong hop 3 +5 HUYEN  ra soat TDC Son La 9-08 (DHai)1_Bieu tong hop TDC tinh LAI CHAU (FORMAT) 3-09) 6" xfId="27079" xr:uid="{00000000-0005-0000-0000-0000CD690000}"/>
    <cellStyle name="T_Bieu tong hop 3 +5 HUYEN  ra soat TDC Son La 9-08 (DHai)1_Bieu tong hop TDC tinh LAI CHAU (FORMAT) 3-09) 7" xfId="27080" xr:uid="{00000000-0005-0000-0000-0000CE690000}"/>
    <cellStyle name="T_Bieu tong hop 3 +5 HUYEN  ra soat TDC Son La 9-08 (DHai)1_Bieu tong hop TDC tinh LAI CHAU (FORMAT) 3-09) 8" xfId="27081" xr:uid="{00000000-0005-0000-0000-0000CF690000}"/>
    <cellStyle name="T_Bieu tong hop 3 +5 HUYEN  ra soat TDC Son La 9-08 (DHai)1_Bieu tong hop TDC tinh LAI CHAU (FORMAT) 3-09) 9" xfId="27082" xr:uid="{00000000-0005-0000-0000-0000D0690000}"/>
    <cellStyle name="T_Bieu tong hop 3 +5 HUYEN  ra soat TDC Son La 9-08 (DHai)1_Bieu tong hop TDC tinh Sơn La (12-08) ha s1" xfId="27083" xr:uid="{00000000-0005-0000-0000-0000D1690000}"/>
    <cellStyle name="T_Bieu tong hop 3 +5 HUYEN  ra soat TDC Son La 9-08 (DHai)1_Bieu tong hop TDC tinh Sơn La (12-08) ha s1 10" xfId="27084" xr:uid="{00000000-0005-0000-0000-0000D2690000}"/>
    <cellStyle name="T_Bieu tong hop 3 +5 HUYEN  ra soat TDC Son La 9-08 (DHai)1_Bieu tong hop TDC tinh Sơn La (12-08) ha s1 11" xfId="27085" xr:uid="{00000000-0005-0000-0000-0000D3690000}"/>
    <cellStyle name="T_Bieu tong hop 3 +5 HUYEN  ra soat TDC Son La 9-08 (DHai)1_Bieu tong hop TDC tinh Sơn La (12-08) ha s1 12" xfId="27086" xr:uid="{00000000-0005-0000-0000-0000D4690000}"/>
    <cellStyle name="T_Bieu tong hop 3 +5 HUYEN  ra soat TDC Son La 9-08 (DHai)1_Bieu tong hop TDC tinh Sơn La (12-08) ha s1 13" xfId="27087" xr:uid="{00000000-0005-0000-0000-0000D5690000}"/>
    <cellStyle name="T_Bieu tong hop 3 +5 HUYEN  ra soat TDC Son La 9-08 (DHai)1_Bieu tong hop TDC tinh Sơn La (12-08) ha s1 14" xfId="27088" xr:uid="{00000000-0005-0000-0000-0000D6690000}"/>
    <cellStyle name="T_Bieu tong hop 3 +5 HUYEN  ra soat TDC Son La 9-08 (DHai)1_Bieu tong hop TDC tinh Sơn La (12-08) ha s1 15" xfId="27089" xr:uid="{00000000-0005-0000-0000-0000D7690000}"/>
    <cellStyle name="T_Bieu tong hop 3 +5 HUYEN  ra soat TDC Son La 9-08 (DHai)1_Bieu tong hop TDC tinh Sơn La (12-08) ha s1 16" xfId="27090" xr:uid="{00000000-0005-0000-0000-0000D8690000}"/>
    <cellStyle name="T_Bieu tong hop 3 +5 HUYEN  ra soat TDC Son La 9-08 (DHai)1_Bieu tong hop TDC tinh Sơn La (12-08) ha s1 17" xfId="27091" xr:uid="{00000000-0005-0000-0000-0000D9690000}"/>
    <cellStyle name="T_Bieu tong hop 3 +5 HUYEN  ra soat TDC Son La 9-08 (DHai)1_Bieu tong hop TDC tinh Sơn La (12-08) ha s1 18" xfId="27092" xr:uid="{00000000-0005-0000-0000-0000DA690000}"/>
    <cellStyle name="T_Bieu tong hop 3 +5 HUYEN  ra soat TDC Son La 9-08 (DHai)1_Bieu tong hop TDC tinh Sơn La (12-08) ha s1 2" xfId="27093" xr:uid="{00000000-0005-0000-0000-0000DB690000}"/>
    <cellStyle name="T_Bieu tong hop 3 +5 HUYEN  ra soat TDC Son La 9-08 (DHai)1_Bieu tong hop TDC tinh Sơn La (12-08) ha s1 3" xfId="27094" xr:uid="{00000000-0005-0000-0000-0000DC690000}"/>
    <cellStyle name="T_Bieu tong hop 3 +5 HUYEN  ra soat TDC Son La 9-08 (DHai)1_Bieu tong hop TDC tinh Sơn La (12-08) ha s1 4" xfId="27095" xr:uid="{00000000-0005-0000-0000-0000DD690000}"/>
    <cellStyle name="T_Bieu tong hop 3 +5 HUYEN  ra soat TDC Son La 9-08 (DHai)1_Bieu tong hop TDC tinh Sơn La (12-08) ha s1 5" xfId="27096" xr:uid="{00000000-0005-0000-0000-0000DE690000}"/>
    <cellStyle name="T_Bieu tong hop 3 +5 HUYEN  ra soat TDC Son La 9-08 (DHai)1_Bieu tong hop TDC tinh Sơn La (12-08) ha s1 6" xfId="27097" xr:uid="{00000000-0005-0000-0000-0000DF690000}"/>
    <cellStyle name="T_Bieu tong hop 3 +5 HUYEN  ra soat TDC Son La 9-08 (DHai)1_Bieu tong hop TDC tinh Sơn La (12-08) ha s1 7" xfId="27098" xr:uid="{00000000-0005-0000-0000-0000E0690000}"/>
    <cellStyle name="T_Bieu tong hop 3 +5 HUYEN  ra soat TDC Son La 9-08 (DHai)1_Bieu tong hop TDC tinh Sơn La (12-08) ha s1 8" xfId="27099" xr:uid="{00000000-0005-0000-0000-0000E1690000}"/>
    <cellStyle name="T_Bieu tong hop 3 +5 HUYEN  ra soat TDC Son La 9-08 (DHai)1_Bieu tong hop TDC tinh Sơn La (12-08) ha s1 9" xfId="27100" xr:uid="{00000000-0005-0000-0000-0000E2690000}"/>
    <cellStyle name="T_Bieu tong hop 3 +5 HUYEN  ra soat TDC Son La 9-08 (DHai)1_Bieu tong hop TDC tinh Sơn La (HA SUA) 1-09)" xfId="27101" xr:uid="{00000000-0005-0000-0000-0000E3690000}"/>
    <cellStyle name="T_Bieu tong hop 3 +5 HUYEN  ra soat TDC Son La 9-08 (DHai)1_Bieu tong hop TDC tinh Sơn La (HA SUA) 1-09) 10" xfId="27102" xr:uid="{00000000-0005-0000-0000-0000E4690000}"/>
    <cellStyle name="T_Bieu tong hop 3 +5 HUYEN  ra soat TDC Son La 9-08 (DHai)1_Bieu tong hop TDC tinh Sơn La (HA SUA) 1-09) 11" xfId="27103" xr:uid="{00000000-0005-0000-0000-0000E5690000}"/>
    <cellStyle name="T_Bieu tong hop 3 +5 HUYEN  ra soat TDC Son La 9-08 (DHai)1_Bieu tong hop TDC tinh Sơn La (HA SUA) 1-09) 12" xfId="27104" xr:uid="{00000000-0005-0000-0000-0000E6690000}"/>
    <cellStyle name="T_Bieu tong hop 3 +5 HUYEN  ra soat TDC Son La 9-08 (DHai)1_Bieu tong hop TDC tinh Sơn La (HA SUA) 1-09) 13" xfId="27105" xr:uid="{00000000-0005-0000-0000-0000E7690000}"/>
    <cellStyle name="T_Bieu tong hop 3 +5 HUYEN  ra soat TDC Son La 9-08 (DHai)1_Bieu tong hop TDC tinh Sơn La (HA SUA) 1-09) 14" xfId="27106" xr:uid="{00000000-0005-0000-0000-0000E8690000}"/>
    <cellStyle name="T_Bieu tong hop 3 +5 HUYEN  ra soat TDC Son La 9-08 (DHai)1_Bieu tong hop TDC tinh Sơn La (HA SUA) 1-09) 15" xfId="27107" xr:uid="{00000000-0005-0000-0000-0000E9690000}"/>
    <cellStyle name="T_Bieu tong hop 3 +5 HUYEN  ra soat TDC Son La 9-08 (DHai)1_Bieu tong hop TDC tinh Sơn La (HA SUA) 1-09) 16" xfId="27108" xr:uid="{00000000-0005-0000-0000-0000EA690000}"/>
    <cellStyle name="T_Bieu tong hop 3 +5 HUYEN  ra soat TDC Son La 9-08 (DHai)1_Bieu tong hop TDC tinh Sơn La (HA SUA) 1-09) 17" xfId="27109" xr:uid="{00000000-0005-0000-0000-0000EB690000}"/>
    <cellStyle name="T_Bieu tong hop 3 +5 HUYEN  ra soat TDC Son La 9-08 (DHai)1_Bieu tong hop TDC tinh Sơn La (HA SUA) 1-09) 18" xfId="27110" xr:uid="{00000000-0005-0000-0000-0000EC690000}"/>
    <cellStyle name="T_Bieu tong hop 3 +5 HUYEN  ra soat TDC Son La 9-08 (DHai)1_Bieu tong hop TDC tinh Sơn La (HA SUA) 1-09) 2" xfId="27111" xr:uid="{00000000-0005-0000-0000-0000ED690000}"/>
    <cellStyle name="T_Bieu tong hop 3 +5 HUYEN  ra soat TDC Son La 9-08 (DHai)1_Bieu tong hop TDC tinh Sơn La (HA SUA) 1-09) 3" xfId="27112" xr:uid="{00000000-0005-0000-0000-0000EE690000}"/>
    <cellStyle name="T_Bieu tong hop 3 +5 HUYEN  ra soat TDC Son La 9-08 (DHai)1_Bieu tong hop TDC tinh Sơn La (HA SUA) 1-09) 4" xfId="27113" xr:uid="{00000000-0005-0000-0000-0000EF690000}"/>
    <cellStyle name="T_Bieu tong hop 3 +5 HUYEN  ra soat TDC Son La 9-08 (DHai)1_Bieu tong hop TDC tinh Sơn La (HA SUA) 1-09) 5" xfId="27114" xr:uid="{00000000-0005-0000-0000-0000F0690000}"/>
    <cellStyle name="T_Bieu tong hop 3 +5 HUYEN  ra soat TDC Son La 9-08 (DHai)1_Bieu tong hop TDC tinh Sơn La (HA SUA) 1-09) 6" xfId="27115" xr:uid="{00000000-0005-0000-0000-0000F1690000}"/>
    <cellStyle name="T_Bieu tong hop 3 +5 HUYEN  ra soat TDC Son La 9-08 (DHai)1_Bieu tong hop TDC tinh Sơn La (HA SUA) 1-09) 7" xfId="27116" xr:uid="{00000000-0005-0000-0000-0000F2690000}"/>
    <cellStyle name="T_Bieu tong hop 3 +5 HUYEN  ra soat TDC Son La 9-08 (DHai)1_Bieu tong hop TDC tinh Sơn La (HA SUA) 1-09) 8" xfId="27117" xr:uid="{00000000-0005-0000-0000-0000F3690000}"/>
    <cellStyle name="T_Bieu tong hop 3 +5 HUYEN  ra soat TDC Son La 9-08 (DHai)1_Bieu tong hop TDC tinh Sơn La (HA SUA) 1-09) 9" xfId="27118" xr:uid="{00000000-0005-0000-0000-0000F4690000}"/>
    <cellStyle name="T_Bieu tong hop 3 +5 HUYEN  ra soat TDC Son La 9-08 (DHai)1_Bieu tong hop TDC tinh Sơn La (HA SUA) 2-09)" xfId="27119" xr:uid="{00000000-0005-0000-0000-0000F5690000}"/>
    <cellStyle name="T_Bieu tong hop 3 +5 HUYEN  ra soat TDC Son La 9-08 (DHai)1_Bieu tong hop TDC tinh Sơn La (HA SUA) 2-09) 10" xfId="27120" xr:uid="{00000000-0005-0000-0000-0000F6690000}"/>
    <cellStyle name="T_Bieu tong hop 3 +5 HUYEN  ra soat TDC Son La 9-08 (DHai)1_Bieu tong hop TDC tinh Sơn La (HA SUA) 2-09) 11" xfId="27121" xr:uid="{00000000-0005-0000-0000-0000F7690000}"/>
    <cellStyle name="T_Bieu tong hop 3 +5 HUYEN  ra soat TDC Son La 9-08 (DHai)1_Bieu tong hop TDC tinh Sơn La (HA SUA) 2-09) 12" xfId="27122" xr:uid="{00000000-0005-0000-0000-0000F8690000}"/>
    <cellStyle name="T_Bieu tong hop 3 +5 HUYEN  ra soat TDC Son La 9-08 (DHai)1_Bieu tong hop TDC tinh Sơn La (HA SUA) 2-09) 13" xfId="27123" xr:uid="{00000000-0005-0000-0000-0000F9690000}"/>
    <cellStyle name="T_Bieu tong hop 3 +5 HUYEN  ra soat TDC Son La 9-08 (DHai)1_Bieu tong hop TDC tinh Sơn La (HA SUA) 2-09) 14" xfId="27124" xr:uid="{00000000-0005-0000-0000-0000FA690000}"/>
    <cellStyle name="T_Bieu tong hop 3 +5 HUYEN  ra soat TDC Son La 9-08 (DHai)1_Bieu tong hop TDC tinh Sơn La (HA SUA) 2-09) 15" xfId="27125" xr:uid="{00000000-0005-0000-0000-0000FB690000}"/>
    <cellStyle name="T_Bieu tong hop 3 +5 HUYEN  ra soat TDC Son La 9-08 (DHai)1_Bieu tong hop TDC tinh Sơn La (HA SUA) 2-09) 16" xfId="27126" xr:uid="{00000000-0005-0000-0000-0000FC690000}"/>
    <cellStyle name="T_Bieu tong hop 3 +5 HUYEN  ra soat TDC Son La 9-08 (DHai)1_Bieu tong hop TDC tinh Sơn La (HA SUA) 2-09) 17" xfId="27127" xr:uid="{00000000-0005-0000-0000-0000FD690000}"/>
    <cellStyle name="T_Bieu tong hop 3 +5 HUYEN  ra soat TDC Son La 9-08 (DHai)1_Bieu tong hop TDC tinh Sơn La (HA SUA) 2-09) 18" xfId="27128" xr:uid="{00000000-0005-0000-0000-0000FE690000}"/>
    <cellStyle name="T_Bieu tong hop 3 +5 HUYEN  ra soat TDC Son La 9-08 (DHai)1_Bieu tong hop TDC tinh Sơn La (HA SUA) 2-09) 2" xfId="27129" xr:uid="{00000000-0005-0000-0000-0000FF690000}"/>
    <cellStyle name="T_Bieu tong hop 3 +5 HUYEN  ra soat TDC Son La 9-08 (DHai)1_Bieu tong hop TDC tinh Sơn La (HA SUA) 2-09) 3" xfId="27130" xr:uid="{00000000-0005-0000-0000-0000006A0000}"/>
    <cellStyle name="T_Bieu tong hop 3 +5 HUYEN  ra soat TDC Son La 9-08 (DHai)1_Bieu tong hop TDC tinh Sơn La (HA SUA) 2-09) 4" xfId="27131" xr:uid="{00000000-0005-0000-0000-0000016A0000}"/>
    <cellStyle name="T_Bieu tong hop 3 +5 HUYEN  ra soat TDC Son La 9-08 (DHai)1_Bieu tong hop TDC tinh Sơn La (HA SUA) 2-09) 5" xfId="27132" xr:uid="{00000000-0005-0000-0000-0000026A0000}"/>
    <cellStyle name="T_Bieu tong hop 3 +5 HUYEN  ra soat TDC Son La 9-08 (DHai)1_Bieu tong hop TDC tinh Sơn La (HA SUA) 2-09) 6" xfId="27133" xr:uid="{00000000-0005-0000-0000-0000036A0000}"/>
    <cellStyle name="T_Bieu tong hop 3 +5 HUYEN  ra soat TDC Son La 9-08 (DHai)1_Bieu tong hop TDC tinh Sơn La (HA SUA) 2-09) 7" xfId="27134" xr:uid="{00000000-0005-0000-0000-0000046A0000}"/>
    <cellStyle name="T_Bieu tong hop 3 +5 HUYEN  ra soat TDC Son La 9-08 (DHai)1_Bieu tong hop TDC tinh Sơn La (HA SUA) 2-09) 8" xfId="27135" xr:uid="{00000000-0005-0000-0000-0000056A0000}"/>
    <cellStyle name="T_Bieu tong hop 3 +5 HUYEN  ra soat TDC Son La 9-08 (DHai)1_Bieu tong hop TDC tinh Sơn La (HA SUA) 2-09) 9" xfId="27136" xr:uid="{00000000-0005-0000-0000-0000066A0000}"/>
    <cellStyle name="T_Bieu tong hop 3 +5 HUYEN  ra soat TDC Son La 9-08 (DHai)1_Bieu tong hop TDC tinh Sơn La (Manh SUA) 2-09)" xfId="27137" xr:uid="{00000000-0005-0000-0000-0000076A0000}"/>
    <cellStyle name="T_Bieu tong hop 3 +5 HUYEN  ra soat TDC Son La 9-08 (DHai)1_Bieu tong hop TDC tinh Sơn La (Manh SUA) 2-09) 10" xfId="27138" xr:uid="{00000000-0005-0000-0000-0000086A0000}"/>
    <cellStyle name="T_Bieu tong hop 3 +5 HUYEN  ra soat TDC Son La 9-08 (DHai)1_Bieu tong hop TDC tinh Sơn La (Manh SUA) 2-09) 11" xfId="27139" xr:uid="{00000000-0005-0000-0000-0000096A0000}"/>
    <cellStyle name="T_Bieu tong hop 3 +5 HUYEN  ra soat TDC Son La 9-08 (DHai)1_Bieu tong hop TDC tinh Sơn La (Manh SUA) 2-09) 12" xfId="27140" xr:uid="{00000000-0005-0000-0000-00000A6A0000}"/>
    <cellStyle name="T_Bieu tong hop 3 +5 HUYEN  ra soat TDC Son La 9-08 (DHai)1_Bieu tong hop TDC tinh Sơn La (Manh SUA) 2-09) 13" xfId="27141" xr:uid="{00000000-0005-0000-0000-00000B6A0000}"/>
    <cellStyle name="T_Bieu tong hop 3 +5 HUYEN  ra soat TDC Son La 9-08 (DHai)1_Bieu tong hop TDC tinh Sơn La (Manh SUA) 2-09) 14" xfId="27142" xr:uid="{00000000-0005-0000-0000-00000C6A0000}"/>
    <cellStyle name="T_Bieu tong hop 3 +5 HUYEN  ra soat TDC Son La 9-08 (DHai)1_Bieu tong hop TDC tinh Sơn La (Manh SUA) 2-09) 15" xfId="27143" xr:uid="{00000000-0005-0000-0000-00000D6A0000}"/>
    <cellStyle name="T_Bieu tong hop 3 +5 HUYEN  ra soat TDC Son La 9-08 (DHai)1_Bieu tong hop TDC tinh Sơn La (Manh SUA) 2-09) 16" xfId="27144" xr:uid="{00000000-0005-0000-0000-00000E6A0000}"/>
    <cellStyle name="T_Bieu tong hop 3 +5 HUYEN  ra soat TDC Son La 9-08 (DHai)1_Bieu tong hop TDC tinh Sơn La (Manh SUA) 2-09) 17" xfId="27145" xr:uid="{00000000-0005-0000-0000-00000F6A0000}"/>
    <cellStyle name="T_Bieu tong hop 3 +5 HUYEN  ra soat TDC Son La 9-08 (DHai)1_Bieu tong hop TDC tinh Sơn La (Manh SUA) 2-09) 18" xfId="27146" xr:uid="{00000000-0005-0000-0000-0000106A0000}"/>
    <cellStyle name="T_Bieu tong hop 3 +5 HUYEN  ra soat TDC Son La 9-08 (DHai)1_Bieu tong hop TDC tinh Sơn La (Manh SUA) 2-09) 2" xfId="27147" xr:uid="{00000000-0005-0000-0000-0000116A0000}"/>
    <cellStyle name="T_Bieu tong hop 3 +5 HUYEN  ra soat TDC Son La 9-08 (DHai)1_Bieu tong hop TDC tinh Sơn La (Manh SUA) 2-09) 3" xfId="27148" xr:uid="{00000000-0005-0000-0000-0000126A0000}"/>
    <cellStyle name="T_Bieu tong hop 3 +5 HUYEN  ra soat TDC Son La 9-08 (DHai)1_Bieu tong hop TDC tinh Sơn La (Manh SUA) 2-09) 4" xfId="27149" xr:uid="{00000000-0005-0000-0000-0000136A0000}"/>
    <cellStyle name="T_Bieu tong hop 3 +5 HUYEN  ra soat TDC Son La 9-08 (DHai)1_Bieu tong hop TDC tinh Sơn La (Manh SUA) 2-09) 5" xfId="27150" xr:uid="{00000000-0005-0000-0000-0000146A0000}"/>
    <cellStyle name="T_Bieu tong hop 3 +5 HUYEN  ra soat TDC Son La 9-08 (DHai)1_Bieu tong hop TDC tinh Sơn La (Manh SUA) 2-09) 6" xfId="27151" xr:uid="{00000000-0005-0000-0000-0000156A0000}"/>
    <cellStyle name="T_Bieu tong hop 3 +5 HUYEN  ra soat TDC Son La 9-08 (DHai)1_Bieu tong hop TDC tinh Sơn La (Manh SUA) 2-09) 7" xfId="27152" xr:uid="{00000000-0005-0000-0000-0000166A0000}"/>
    <cellStyle name="T_Bieu tong hop 3 +5 HUYEN  ra soat TDC Son La 9-08 (DHai)1_Bieu tong hop TDC tinh Sơn La (Manh SUA) 2-09) 8" xfId="27153" xr:uid="{00000000-0005-0000-0000-0000176A0000}"/>
    <cellStyle name="T_Bieu tong hop 3 +5 HUYEN  ra soat TDC Son La 9-08 (DHai)1_Bieu tong hop TDC tinh Sơn La (Manh SUA) 2-09) 9" xfId="27154" xr:uid="{00000000-0005-0000-0000-0000186A0000}"/>
    <cellStyle name="T_Bieu tong hop 3 +5 HUYEN  ra soat TDC Son La 9-08 (DHai)1_LAI CHÂU MỚI T4.2009" xfId="27155" xr:uid="{00000000-0005-0000-0000-0000196A0000}"/>
    <cellStyle name="T_Bieu tong hop 3 +5 HUYEN  ra soat TDC Son La 9-08 (DHai)1_LAI CHÂU MỚI T4.2009 10" xfId="27156" xr:uid="{00000000-0005-0000-0000-00001A6A0000}"/>
    <cellStyle name="T_Bieu tong hop 3 +5 HUYEN  ra soat TDC Son La 9-08 (DHai)1_LAI CHÂU MỚI T4.2009 11" xfId="27157" xr:uid="{00000000-0005-0000-0000-00001B6A0000}"/>
    <cellStyle name="T_Bieu tong hop 3 +5 HUYEN  ra soat TDC Son La 9-08 (DHai)1_LAI CHÂU MỚI T4.2009 12" xfId="27158" xr:uid="{00000000-0005-0000-0000-00001C6A0000}"/>
    <cellStyle name="T_Bieu tong hop 3 +5 HUYEN  ra soat TDC Son La 9-08 (DHai)1_LAI CHÂU MỚI T4.2009 13" xfId="27159" xr:uid="{00000000-0005-0000-0000-00001D6A0000}"/>
    <cellStyle name="T_Bieu tong hop 3 +5 HUYEN  ra soat TDC Son La 9-08 (DHai)1_LAI CHÂU MỚI T4.2009 14" xfId="27160" xr:uid="{00000000-0005-0000-0000-00001E6A0000}"/>
    <cellStyle name="T_Bieu tong hop 3 +5 HUYEN  ra soat TDC Son La 9-08 (DHai)1_LAI CHÂU MỚI T4.2009 15" xfId="27161" xr:uid="{00000000-0005-0000-0000-00001F6A0000}"/>
    <cellStyle name="T_Bieu tong hop 3 +5 HUYEN  ra soat TDC Son La 9-08 (DHai)1_LAI CHÂU MỚI T4.2009 16" xfId="27162" xr:uid="{00000000-0005-0000-0000-0000206A0000}"/>
    <cellStyle name="T_Bieu tong hop 3 +5 HUYEN  ra soat TDC Son La 9-08 (DHai)1_LAI CHÂU MỚI T4.2009 17" xfId="27163" xr:uid="{00000000-0005-0000-0000-0000216A0000}"/>
    <cellStyle name="T_Bieu tong hop 3 +5 HUYEN  ra soat TDC Son La 9-08 (DHai)1_LAI CHÂU MỚI T4.2009 18" xfId="27164" xr:uid="{00000000-0005-0000-0000-0000226A0000}"/>
    <cellStyle name="T_Bieu tong hop 3 +5 HUYEN  ra soat TDC Son La 9-08 (DHai)1_LAI CHÂU MỚI T4.2009 2" xfId="27165" xr:uid="{00000000-0005-0000-0000-0000236A0000}"/>
    <cellStyle name="T_Bieu tong hop 3 +5 HUYEN  ra soat TDC Son La 9-08 (DHai)1_LAI CHÂU MỚI T4.2009 3" xfId="27166" xr:uid="{00000000-0005-0000-0000-0000246A0000}"/>
    <cellStyle name="T_Bieu tong hop 3 +5 HUYEN  ra soat TDC Son La 9-08 (DHai)1_LAI CHÂU MỚI T4.2009 4" xfId="27167" xr:uid="{00000000-0005-0000-0000-0000256A0000}"/>
    <cellStyle name="T_Bieu tong hop 3 +5 HUYEN  ra soat TDC Son La 9-08 (DHai)1_LAI CHÂU MỚI T4.2009 5" xfId="27168" xr:uid="{00000000-0005-0000-0000-0000266A0000}"/>
    <cellStyle name="T_Bieu tong hop 3 +5 HUYEN  ra soat TDC Son La 9-08 (DHai)1_LAI CHÂU MỚI T4.2009 6" xfId="27169" xr:uid="{00000000-0005-0000-0000-0000276A0000}"/>
    <cellStyle name="T_Bieu tong hop 3 +5 HUYEN  ra soat TDC Son La 9-08 (DHai)1_LAI CHÂU MỚI T4.2009 7" xfId="27170" xr:uid="{00000000-0005-0000-0000-0000286A0000}"/>
    <cellStyle name="T_Bieu tong hop 3 +5 HUYEN  ra soat TDC Son La 9-08 (DHai)1_LAI CHÂU MỚI T4.2009 8" xfId="27171" xr:uid="{00000000-0005-0000-0000-0000296A0000}"/>
    <cellStyle name="T_Bieu tong hop 3 +5 HUYEN  ra soat TDC Son La 9-08 (DHai)1_LAI CHÂU MỚI T4.2009 9" xfId="27172" xr:uid="{00000000-0005-0000-0000-00002A6A0000}"/>
    <cellStyle name="T_Bieu tong hop 3 +5 HUYEN  ra soat TDC Son La 9-08 (DHai)1_TONG HOP SON LA 7-2009" xfId="27173" xr:uid="{00000000-0005-0000-0000-00002B6A0000}"/>
    <cellStyle name="T_Bieu tong hop 3 +5 HUYEN  ra soat TDC Son La 9-08 (DHai)1_TONG HOP SON LA 7-2009 (lam voi tinh)" xfId="27174" xr:uid="{00000000-0005-0000-0000-00002C6A0000}"/>
    <cellStyle name="T_Bieu tong hop 3 +5 HUYEN  ra soat TDC Son La 9-08 (DHai)1_TONG HOP SON LA 7-2009 (lam voi tinh) 10" xfId="27175" xr:uid="{00000000-0005-0000-0000-00002D6A0000}"/>
    <cellStyle name="T_Bieu tong hop 3 +5 HUYEN  ra soat TDC Son La 9-08 (DHai)1_TONG HOP SON LA 7-2009 (lam voi tinh) 11" xfId="27176" xr:uid="{00000000-0005-0000-0000-00002E6A0000}"/>
    <cellStyle name="T_Bieu tong hop 3 +5 HUYEN  ra soat TDC Son La 9-08 (DHai)1_TONG HOP SON LA 7-2009 (lam voi tinh) 12" xfId="27177" xr:uid="{00000000-0005-0000-0000-00002F6A0000}"/>
    <cellStyle name="T_Bieu tong hop 3 +5 HUYEN  ra soat TDC Son La 9-08 (DHai)1_TONG HOP SON LA 7-2009 (lam voi tinh) 13" xfId="27178" xr:uid="{00000000-0005-0000-0000-0000306A0000}"/>
    <cellStyle name="T_Bieu tong hop 3 +5 HUYEN  ra soat TDC Son La 9-08 (DHai)1_TONG HOP SON LA 7-2009 (lam voi tinh) 14" xfId="27179" xr:uid="{00000000-0005-0000-0000-0000316A0000}"/>
    <cellStyle name="T_Bieu tong hop 3 +5 HUYEN  ra soat TDC Son La 9-08 (DHai)1_TONG HOP SON LA 7-2009 (lam voi tinh) 15" xfId="27180" xr:uid="{00000000-0005-0000-0000-0000326A0000}"/>
    <cellStyle name="T_Bieu tong hop 3 +5 HUYEN  ra soat TDC Son La 9-08 (DHai)1_TONG HOP SON LA 7-2009 (lam voi tinh) 16" xfId="27181" xr:uid="{00000000-0005-0000-0000-0000336A0000}"/>
    <cellStyle name="T_Bieu tong hop 3 +5 HUYEN  ra soat TDC Son La 9-08 (DHai)1_TONG HOP SON LA 7-2009 (lam voi tinh) 17" xfId="27182" xr:uid="{00000000-0005-0000-0000-0000346A0000}"/>
    <cellStyle name="T_Bieu tong hop 3 +5 HUYEN  ra soat TDC Son La 9-08 (DHai)1_TONG HOP SON LA 7-2009 (lam voi tinh) 18" xfId="27183" xr:uid="{00000000-0005-0000-0000-0000356A0000}"/>
    <cellStyle name="T_Bieu tong hop 3 +5 HUYEN  ra soat TDC Son La 9-08 (DHai)1_TONG HOP SON LA 7-2009 (lam voi tinh) 2" xfId="27184" xr:uid="{00000000-0005-0000-0000-0000366A0000}"/>
    <cellStyle name="T_Bieu tong hop 3 +5 HUYEN  ra soat TDC Son La 9-08 (DHai)1_TONG HOP SON LA 7-2009 (lam voi tinh) 3" xfId="27185" xr:uid="{00000000-0005-0000-0000-0000376A0000}"/>
    <cellStyle name="T_Bieu tong hop 3 +5 HUYEN  ra soat TDC Son La 9-08 (DHai)1_TONG HOP SON LA 7-2009 (lam voi tinh) 4" xfId="27186" xr:uid="{00000000-0005-0000-0000-0000386A0000}"/>
    <cellStyle name="T_Bieu tong hop 3 +5 HUYEN  ra soat TDC Son La 9-08 (DHai)1_TONG HOP SON LA 7-2009 (lam voi tinh) 5" xfId="27187" xr:uid="{00000000-0005-0000-0000-0000396A0000}"/>
    <cellStyle name="T_Bieu tong hop 3 +5 HUYEN  ra soat TDC Son La 9-08 (DHai)1_TONG HOP SON LA 7-2009 (lam voi tinh) 6" xfId="27188" xr:uid="{00000000-0005-0000-0000-00003A6A0000}"/>
    <cellStyle name="T_Bieu tong hop 3 +5 HUYEN  ra soat TDC Son La 9-08 (DHai)1_TONG HOP SON LA 7-2009 (lam voi tinh) 7" xfId="27189" xr:uid="{00000000-0005-0000-0000-00003B6A0000}"/>
    <cellStyle name="T_Bieu tong hop 3 +5 HUYEN  ra soat TDC Son La 9-08 (DHai)1_TONG HOP SON LA 7-2009 (lam voi tinh) 8" xfId="27190" xr:uid="{00000000-0005-0000-0000-00003C6A0000}"/>
    <cellStyle name="T_Bieu tong hop 3 +5 HUYEN  ra soat TDC Son La 9-08 (DHai)1_TONG HOP SON LA 7-2009 (lam voi tinh) 9" xfId="27191" xr:uid="{00000000-0005-0000-0000-00003D6A0000}"/>
    <cellStyle name="T_Bieu tong hop 3 +5 HUYEN  ra soat TDC Son La 9-08 (DHai)1_TONG HOP SON LA 7-2009 10" xfId="27192" xr:uid="{00000000-0005-0000-0000-00003E6A0000}"/>
    <cellStyle name="T_Bieu tong hop 3 +5 HUYEN  ra soat TDC Son La 9-08 (DHai)1_TONG HOP SON LA 7-2009 11" xfId="27193" xr:uid="{00000000-0005-0000-0000-00003F6A0000}"/>
    <cellStyle name="T_Bieu tong hop 3 +5 HUYEN  ra soat TDC Son La 9-08 (DHai)1_TONG HOP SON LA 7-2009 12" xfId="27194" xr:uid="{00000000-0005-0000-0000-0000406A0000}"/>
    <cellStyle name="T_Bieu tong hop 3 +5 HUYEN  ra soat TDC Son La 9-08 (DHai)1_TONG HOP SON LA 7-2009 13" xfId="27195" xr:uid="{00000000-0005-0000-0000-0000416A0000}"/>
    <cellStyle name="T_Bieu tong hop 3 +5 HUYEN  ra soat TDC Son La 9-08 (DHai)1_TONG HOP SON LA 7-2009 14" xfId="27196" xr:uid="{00000000-0005-0000-0000-0000426A0000}"/>
    <cellStyle name="T_Bieu tong hop 3 +5 HUYEN  ra soat TDC Son La 9-08 (DHai)1_TONG HOP SON LA 7-2009 15" xfId="27197" xr:uid="{00000000-0005-0000-0000-0000436A0000}"/>
    <cellStyle name="T_Bieu tong hop 3 +5 HUYEN  ra soat TDC Son La 9-08 (DHai)1_TONG HOP SON LA 7-2009 16" xfId="27198" xr:uid="{00000000-0005-0000-0000-0000446A0000}"/>
    <cellStyle name="T_Bieu tong hop 3 +5 HUYEN  ra soat TDC Son La 9-08 (DHai)1_TONG HOP SON LA 7-2009 17" xfId="27199" xr:uid="{00000000-0005-0000-0000-0000456A0000}"/>
    <cellStyle name="T_Bieu tong hop 3 +5 HUYEN  ra soat TDC Son La 9-08 (DHai)1_TONG HOP SON LA 7-2009 18" xfId="27200" xr:uid="{00000000-0005-0000-0000-0000466A0000}"/>
    <cellStyle name="T_Bieu tong hop 3 +5 HUYEN  ra soat TDC Son La 9-08 (DHai)1_TONG HOP SON LA 7-2009 2" xfId="27201" xr:uid="{00000000-0005-0000-0000-0000476A0000}"/>
    <cellStyle name="T_Bieu tong hop 3 +5 HUYEN  ra soat TDC Son La 9-08 (DHai)1_TONG HOP SON LA 7-2009 3" xfId="27202" xr:uid="{00000000-0005-0000-0000-0000486A0000}"/>
    <cellStyle name="T_Bieu tong hop 3 +5 HUYEN  ra soat TDC Son La 9-08 (DHai)1_TONG HOP SON LA 7-2009 4" xfId="27203" xr:uid="{00000000-0005-0000-0000-0000496A0000}"/>
    <cellStyle name="T_Bieu tong hop 3 +5 HUYEN  ra soat TDC Son La 9-08 (DHai)1_TONG HOP SON LA 7-2009 5" xfId="27204" xr:uid="{00000000-0005-0000-0000-00004A6A0000}"/>
    <cellStyle name="T_Bieu tong hop 3 +5 HUYEN  ra soat TDC Son La 9-08 (DHai)1_TONG HOP SON LA 7-2009 6" xfId="27205" xr:uid="{00000000-0005-0000-0000-00004B6A0000}"/>
    <cellStyle name="T_Bieu tong hop 3 +5 HUYEN  ra soat TDC Son La 9-08 (DHai)1_TONG HOP SON LA 7-2009 7" xfId="27206" xr:uid="{00000000-0005-0000-0000-00004C6A0000}"/>
    <cellStyle name="T_Bieu tong hop 3 +5 HUYEN  ra soat TDC Son La 9-08 (DHai)1_TONG HOP SON LA 7-2009 8" xfId="27207" xr:uid="{00000000-0005-0000-0000-00004D6A0000}"/>
    <cellStyle name="T_Bieu tong hop 3 +5 HUYEN  ra soat TDC Son La 9-08 (DHai)1_TONG HOP SON LA 7-2009 9" xfId="27208" xr:uid="{00000000-0005-0000-0000-00004E6A0000}"/>
    <cellStyle name="T_Bieu tong hop bao cao tinh 8-08(A song)" xfId="27209" xr:uid="{00000000-0005-0000-0000-00004F6A0000}"/>
    <cellStyle name="T_Bieu tong hop bao cao tinh 8-08(A song) 10" xfId="27210" xr:uid="{00000000-0005-0000-0000-0000506A0000}"/>
    <cellStyle name="T_Bieu tong hop bao cao tinh 8-08(A song) 11" xfId="27211" xr:uid="{00000000-0005-0000-0000-0000516A0000}"/>
    <cellStyle name="T_Bieu tong hop bao cao tinh 8-08(A song) 12" xfId="27212" xr:uid="{00000000-0005-0000-0000-0000526A0000}"/>
    <cellStyle name="T_Bieu tong hop bao cao tinh 8-08(A song) 13" xfId="27213" xr:uid="{00000000-0005-0000-0000-0000536A0000}"/>
    <cellStyle name="T_Bieu tong hop bao cao tinh 8-08(A song) 14" xfId="27214" xr:uid="{00000000-0005-0000-0000-0000546A0000}"/>
    <cellStyle name="T_Bieu tong hop bao cao tinh 8-08(A song) 15" xfId="27215" xr:uid="{00000000-0005-0000-0000-0000556A0000}"/>
    <cellStyle name="T_Bieu tong hop bao cao tinh 8-08(A song) 16" xfId="27216" xr:uid="{00000000-0005-0000-0000-0000566A0000}"/>
    <cellStyle name="T_Bieu tong hop bao cao tinh 8-08(A song) 17" xfId="27217" xr:uid="{00000000-0005-0000-0000-0000576A0000}"/>
    <cellStyle name="T_Bieu tong hop bao cao tinh 8-08(A song) 18" xfId="27218" xr:uid="{00000000-0005-0000-0000-0000586A0000}"/>
    <cellStyle name="T_Bieu tong hop bao cao tinh 8-08(A song) 2" xfId="27219" xr:uid="{00000000-0005-0000-0000-0000596A0000}"/>
    <cellStyle name="T_Bieu tong hop bao cao tinh 8-08(A song) 3" xfId="27220" xr:uid="{00000000-0005-0000-0000-00005A6A0000}"/>
    <cellStyle name="T_Bieu tong hop bao cao tinh 8-08(A song) 4" xfId="27221" xr:uid="{00000000-0005-0000-0000-00005B6A0000}"/>
    <cellStyle name="T_Bieu tong hop bao cao tinh 8-08(A song) 5" xfId="27222" xr:uid="{00000000-0005-0000-0000-00005C6A0000}"/>
    <cellStyle name="T_Bieu tong hop bao cao tinh 8-08(A song) 6" xfId="27223" xr:uid="{00000000-0005-0000-0000-00005D6A0000}"/>
    <cellStyle name="T_Bieu tong hop bao cao tinh 8-08(A song) 7" xfId="27224" xr:uid="{00000000-0005-0000-0000-00005E6A0000}"/>
    <cellStyle name="T_Bieu tong hop bao cao tinh 8-08(A song) 8" xfId="27225" xr:uid="{00000000-0005-0000-0000-00005F6A0000}"/>
    <cellStyle name="T_Bieu tong hop bao cao tinh 8-08(A song) 9" xfId="27226" xr:uid="{00000000-0005-0000-0000-0000606A0000}"/>
    <cellStyle name="T_Bieu tong hop bao cao tinh 8-08(A song)_1" xfId="27227" xr:uid="{00000000-0005-0000-0000-0000616A0000}"/>
    <cellStyle name="T_Bieu tong hop bao cao tinh 8-08(A song)_1 10" xfId="27228" xr:uid="{00000000-0005-0000-0000-0000626A0000}"/>
    <cellStyle name="T_Bieu tong hop bao cao tinh 8-08(A song)_1 11" xfId="27229" xr:uid="{00000000-0005-0000-0000-0000636A0000}"/>
    <cellStyle name="T_Bieu tong hop bao cao tinh 8-08(A song)_1 12" xfId="27230" xr:uid="{00000000-0005-0000-0000-0000646A0000}"/>
    <cellStyle name="T_Bieu tong hop bao cao tinh 8-08(A song)_1 13" xfId="27231" xr:uid="{00000000-0005-0000-0000-0000656A0000}"/>
    <cellStyle name="T_Bieu tong hop bao cao tinh 8-08(A song)_1 14" xfId="27232" xr:uid="{00000000-0005-0000-0000-0000666A0000}"/>
    <cellStyle name="T_Bieu tong hop bao cao tinh 8-08(A song)_1 15" xfId="27233" xr:uid="{00000000-0005-0000-0000-0000676A0000}"/>
    <cellStyle name="T_Bieu tong hop bao cao tinh 8-08(A song)_1 16" xfId="27234" xr:uid="{00000000-0005-0000-0000-0000686A0000}"/>
    <cellStyle name="T_Bieu tong hop bao cao tinh 8-08(A song)_1 17" xfId="27235" xr:uid="{00000000-0005-0000-0000-0000696A0000}"/>
    <cellStyle name="T_Bieu tong hop bao cao tinh 8-08(A song)_1 18" xfId="27236" xr:uid="{00000000-0005-0000-0000-00006A6A0000}"/>
    <cellStyle name="T_Bieu tong hop bao cao tinh 8-08(A song)_1 2" xfId="27237" xr:uid="{00000000-0005-0000-0000-00006B6A0000}"/>
    <cellStyle name="T_Bieu tong hop bao cao tinh 8-08(A song)_1 3" xfId="27238" xr:uid="{00000000-0005-0000-0000-00006C6A0000}"/>
    <cellStyle name="T_Bieu tong hop bao cao tinh 8-08(A song)_1 4" xfId="27239" xr:uid="{00000000-0005-0000-0000-00006D6A0000}"/>
    <cellStyle name="T_Bieu tong hop bao cao tinh 8-08(A song)_1 5" xfId="27240" xr:uid="{00000000-0005-0000-0000-00006E6A0000}"/>
    <cellStyle name="T_Bieu tong hop bao cao tinh 8-08(A song)_1 6" xfId="27241" xr:uid="{00000000-0005-0000-0000-00006F6A0000}"/>
    <cellStyle name="T_Bieu tong hop bao cao tinh 8-08(A song)_1 7" xfId="27242" xr:uid="{00000000-0005-0000-0000-0000706A0000}"/>
    <cellStyle name="T_Bieu tong hop bao cao tinh 8-08(A song)_1 8" xfId="27243" xr:uid="{00000000-0005-0000-0000-0000716A0000}"/>
    <cellStyle name="T_Bieu tong hop bao cao tinh 8-08(A song)_1 9" xfId="27244" xr:uid="{00000000-0005-0000-0000-0000726A0000}"/>
    <cellStyle name="T_Bieu tong hop bao cao tinh 8-08(A song)_1_Bieu 34 - von vun-PA1" xfId="27245" xr:uid="{00000000-0005-0000-0000-0000736A0000}"/>
    <cellStyle name="T_Bieu tong hop bao cao tinh 8-08(A song)_1_Bieu 34 - von vun-PA1 10" xfId="27246" xr:uid="{00000000-0005-0000-0000-0000746A0000}"/>
    <cellStyle name="T_Bieu tong hop bao cao tinh 8-08(A song)_1_Bieu 34 - von vun-PA1 11" xfId="27247" xr:uid="{00000000-0005-0000-0000-0000756A0000}"/>
    <cellStyle name="T_Bieu tong hop bao cao tinh 8-08(A song)_1_Bieu 34 - von vun-PA1 12" xfId="27248" xr:uid="{00000000-0005-0000-0000-0000766A0000}"/>
    <cellStyle name="T_Bieu tong hop bao cao tinh 8-08(A song)_1_Bieu 34 - von vun-PA1 13" xfId="27249" xr:uid="{00000000-0005-0000-0000-0000776A0000}"/>
    <cellStyle name="T_Bieu tong hop bao cao tinh 8-08(A song)_1_Bieu 34 - von vun-PA1 14" xfId="27250" xr:uid="{00000000-0005-0000-0000-0000786A0000}"/>
    <cellStyle name="T_Bieu tong hop bao cao tinh 8-08(A song)_1_Bieu 34 - von vun-PA1 15" xfId="27251" xr:uid="{00000000-0005-0000-0000-0000796A0000}"/>
    <cellStyle name="T_Bieu tong hop bao cao tinh 8-08(A song)_1_Bieu 34 - von vun-PA1 16" xfId="27252" xr:uid="{00000000-0005-0000-0000-00007A6A0000}"/>
    <cellStyle name="T_Bieu tong hop bao cao tinh 8-08(A song)_1_Bieu 34 - von vun-PA1 17" xfId="27253" xr:uid="{00000000-0005-0000-0000-00007B6A0000}"/>
    <cellStyle name="T_Bieu tong hop bao cao tinh 8-08(A song)_1_Bieu 34 - von vun-PA1 18" xfId="27254" xr:uid="{00000000-0005-0000-0000-00007C6A0000}"/>
    <cellStyle name="T_Bieu tong hop bao cao tinh 8-08(A song)_1_Bieu 34 - von vun-PA1 2" xfId="27255" xr:uid="{00000000-0005-0000-0000-00007D6A0000}"/>
    <cellStyle name="T_Bieu tong hop bao cao tinh 8-08(A song)_1_Bieu 34 - von vun-PA1 3" xfId="27256" xr:uid="{00000000-0005-0000-0000-00007E6A0000}"/>
    <cellStyle name="T_Bieu tong hop bao cao tinh 8-08(A song)_1_Bieu 34 - von vun-PA1 4" xfId="27257" xr:uid="{00000000-0005-0000-0000-00007F6A0000}"/>
    <cellStyle name="T_Bieu tong hop bao cao tinh 8-08(A song)_1_Bieu 34 - von vun-PA1 5" xfId="27258" xr:uid="{00000000-0005-0000-0000-0000806A0000}"/>
    <cellStyle name="T_Bieu tong hop bao cao tinh 8-08(A song)_1_Bieu 34 - von vun-PA1 6" xfId="27259" xr:uid="{00000000-0005-0000-0000-0000816A0000}"/>
    <cellStyle name="T_Bieu tong hop bao cao tinh 8-08(A song)_1_Bieu 34 - von vun-PA1 7" xfId="27260" xr:uid="{00000000-0005-0000-0000-0000826A0000}"/>
    <cellStyle name="T_Bieu tong hop bao cao tinh 8-08(A song)_1_Bieu 34 - von vun-PA1 8" xfId="27261" xr:uid="{00000000-0005-0000-0000-0000836A0000}"/>
    <cellStyle name="T_Bieu tong hop bao cao tinh 8-08(A song)_1_Bieu 34 - von vun-PA1 9" xfId="27262" xr:uid="{00000000-0005-0000-0000-0000846A0000}"/>
    <cellStyle name="T_Bieu tong hop bao cao tinh 8-08(A song)_1_Bieu 36(Lai chau" xfId="27263" xr:uid="{00000000-0005-0000-0000-0000856A0000}"/>
    <cellStyle name="T_Bieu tong hop bao cao tinh 8-08(A song)_1_Bieu 36(Lai chau 10" xfId="27264" xr:uid="{00000000-0005-0000-0000-0000866A0000}"/>
    <cellStyle name="T_Bieu tong hop bao cao tinh 8-08(A song)_1_Bieu 36(Lai chau 11" xfId="27265" xr:uid="{00000000-0005-0000-0000-0000876A0000}"/>
    <cellStyle name="T_Bieu tong hop bao cao tinh 8-08(A song)_1_Bieu 36(Lai chau 12" xfId="27266" xr:uid="{00000000-0005-0000-0000-0000886A0000}"/>
    <cellStyle name="T_Bieu tong hop bao cao tinh 8-08(A song)_1_Bieu 36(Lai chau 13" xfId="27267" xr:uid="{00000000-0005-0000-0000-0000896A0000}"/>
    <cellStyle name="T_Bieu tong hop bao cao tinh 8-08(A song)_1_Bieu 36(Lai chau 14" xfId="27268" xr:uid="{00000000-0005-0000-0000-00008A6A0000}"/>
    <cellStyle name="T_Bieu tong hop bao cao tinh 8-08(A song)_1_Bieu 36(Lai chau 15" xfId="27269" xr:uid="{00000000-0005-0000-0000-00008B6A0000}"/>
    <cellStyle name="T_Bieu tong hop bao cao tinh 8-08(A song)_1_Bieu 36(Lai chau 16" xfId="27270" xr:uid="{00000000-0005-0000-0000-00008C6A0000}"/>
    <cellStyle name="T_Bieu tong hop bao cao tinh 8-08(A song)_1_Bieu 36(Lai chau 17" xfId="27271" xr:uid="{00000000-0005-0000-0000-00008D6A0000}"/>
    <cellStyle name="T_Bieu tong hop bao cao tinh 8-08(A song)_1_Bieu 36(Lai chau 18" xfId="27272" xr:uid="{00000000-0005-0000-0000-00008E6A0000}"/>
    <cellStyle name="T_Bieu tong hop bao cao tinh 8-08(A song)_1_Bieu 36(Lai chau 2" xfId="27273" xr:uid="{00000000-0005-0000-0000-00008F6A0000}"/>
    <cellStyle name="T_Bieu tong hop bao cao tinh 8-08(A song)_1_Bieu 36(Lai chau 3" xfId="27274" xr:uid="{00000000-0005-0000-0000-0000906A0000}"/>
    <cellStyle name="T_Bieu tong hop bao cao tinh 8-08(A song)_1_Bieu 36(Lai chau 4" xfId="27275" xr:uid="{00000000-0005-0000-0000-0000916A0000}"/>
    <cellStyle name="T_Bieu tong hop bao cao tinh 8-08(A song)_1_Bieu 36(Lai chau 5" xfId="27276" xr:uid="{00000000-0005-0000-0000-0000926A0000}"/>
    <cellStyle name="T_Bieu tong hop bao cao tinh 8-08(A song)_1_Bieu 36(Lai chau 6" xfId="27277" xr:uid="{00000000-0005-0000-0000-0000936A0000}"/>
    <cellStyle name="T_Bieu tong hop bao cao tinh 8-08(A song)_1_Bieu 36(Lai chau 7" xfId="27278" xr:uid="{00000000-0005-0000-0000-0000946A0000}"/>
    <cellStyle name="T_Bieu tong hop bao cao tinh 8-08(A song)_1_Bieu 36(Lai chau 8" xfId="27279" xr:uid="{00000000-0005-0000-0000-0000956A0000}"/>
    <cellStyle name="T_Bieu tong hop bao cao tinh 8-08(A song)_1_Bieu 36(Lai chau 9" xfId="27280" xr:uid="{00000000-0005-0000-0000-0000966A0000}"/>
    <cellStyle name="T_Bieu tong hop bao cao tinh 8-08(A song)_1_BIEU LAI CHÂU MOI (Điện, san ủi...)" xfId="27281" xr:uid="{00000000-0005-0000-0000-0000976A0000}"/>
    <cellStyle name="T_Bieu tong hop bao cao tinh 8-08(A song)_1_BIEU LAI CHÂU MOI (Điện, san ủi...) 10" xfId="27282" xr:uid="{00000000-0005-0000-0000-0000986A0000}"/>
    <cellStyle name="T_Bieu tong hop bao cao tinh 8-08(A song)_1_BIEU LAI CHÂU MOI (Điện, san ủi...) 11" xfId="27283" xr:uid="{00000000-0005-0000-0000-0000996A0000}"/>
    <cellStyle name="T_Bieu tong hop bao cao tinh 8-08(A song)_1_BIEU LAI CHÂU MOI (Điện, san ủi...) 12" xfId="27284" xr:uid="{00000000-0005-0000-0000-00009A6A0000}"/>
    <cellStyle name="T_Bieu tong hop bao cao tinh 8-08(A song)_1_BIEU LAI CHÂU MOI (Điện, san ủi...) 13" xfId="27285" xr:uid="{00000000-0005-0000-0000-00009B6A0000}"/>
    <cellStyle name="T_Bieu tong hop bao cao tinh 8-08(A song)_1_BIEU LAI CHÂU MOI (Điện, san ủi...) 14" xfId="27286" xr:uid="{00000000-0005-0000-0000-00009C6A0000}"/>
    <cellStyle name="T_Bieu tong hop bao cao tinh 8-08(A song)_1_BIEU LAI CHÂU MOI (Điện, san ủi...) 15" xfId="27287" xr:uid="{00000000-0005-0000-0000-00009D6A0000}"/>
    <cellStyle name="T_Bieu tong hop bao cao tinh 8-08(A song)_1_BIEU LAI CHÂU MOI (Điện, san ủi...) 16" xfId="27288" xr:uid="{00000000-0005-0000-0000-00009E6A0000}"/>
    <cellStyle name="T_Bieu tong hop bao cao tinh 8-08(A song)_1_BIEU LAI CHÂU MOI (Điện, san ủi...) 17" xfId="27289" xr:uid="{00000000-0005-0000-0000-00009F6A0000}"/>
    <cellStyle name="T_Bieu tong hop bao cao tinh 8-08(A song)_1_BIEU LAI CHÂU MOI (Điện, san ủi...) 18" xfId="27290" xr:uid="{00000000-0005-0000-0000-0000A06A0000}"/>
    <cellStyle name="T_Bieu tong hop bao cao tinh 8-08(A song)_1_BIEU LAI CHÂU MOI (Điện, san ủi...) 2" xfId="27291" xr:uid="{00000000-0005-0000-0000-0000A16A0000}"/>
    <cellStyle name="T_Bieu tong hop bao cao tinh 8-08(A song)_1_BIEU LAI CHÂU MOI (Điện, san ủi...) 3" xfId="27292" xr:uid="{00000000-0005-0000-0000-0000A26A0000}"/>
    <cellStyle name="T_Bieu tong hop bao cao tinh 8-08(A song)_1_BIEU LAI CHÂU MOI (Điện, san ủi...) 4" xfId="27293" xr:uid="{00000000-0005-0000-0000-0000A36A0000}"/>
    <cellStyle name="T_Bieu tong hop bao cao tinh 8-08(A song)_1_BIEU LAI CHÂU MOI (Điện, san ủi...) 5" xfId="27294" xr:uid="{00000000-0005-0000-0000-0000A46A0000}"/>
    <cellStyle name="T_Bieu tong hop bao cao tinh 8-08(A song)_1_BIEU LAI CHÂU MOI (Điện, san ủi...) 6" xfId="27295" xr:uid="{00000000-0005-0000-0000-0000A56A0000}"/>
    <cellStyle name="T_Bieu tong hop bao cao tinh 8-08(A song)_1_BIEU LAI CHÂU MOI (Điện, san ủi...) 7" xfId="27296" xr:uid="{00000000-0005-0000-0000-0000A66A0000}"/>
    <cellStyle name="T_Bieu tong hop bao cao tinh 8-08(A song)_1_BIEU LAI CHÂU MOI (Điện, san ủi...) 8" xfId="27297" xr:uid="{00000000-0005-0000-0000-0000A76A0000}"/>
    <cellStyle name="T_Bieu tong hop bao cao tinh 8-08(A song)_1_BIEU LAI CHÂU MOI (Điện, san ủi...) 9" xfId="27298" xr:uid="{00000000-0005-0000-0000-0000A86A0000}"/>
    <cellStyle name="T_Bieu tong hop bao cao tinh 8-08(A song)_1_Bieu tong hop TDC tinh LAI CHAU (FORMAT) 3-09)" xfId="27299" xr:uid="{00000000-0005-0000-0000-0000A96A0000}"/>
    <cellStyle name="T_Bieu tong hop bao cao tinh 8-08(A song)_1_Bieu tong hop TDC tinh LAI CHAU (FORMAT) 3-09) 10" xfId="27300" xr:uid="{00000000-0005-0000-0000-0000AA6A0000}"/>
    <cellStyle name="T_Bieu tong hop bao cao tinh 8-08(A song)_1_Bieu tong hop TDC tinh LAI CHAU (FORMAT) 3-09) 11" xfId="27301" xr:uid="{00000000-0005-0000-0000-0000AB6A0000}"/>
    <cellStyle name="T_Bieu tong hop bao cao tinh 8-08(A song)_1_Bieu tong hop TDC tinh LAI CHAU (FORMAT) 3-09) 12" xfId="27302" xr:uid="{00000000-0005-0000-0000-0000AC6A0000}"/>
    <cellStyle name="T_Bieu tong hop bao cao tinh 8-08(A song)_1_Bieu tong hop TDC tinh LAI CHAU (FORMAT) 3-09) 13" xfId="27303" xr:uid="{00000000-0005-0000-0000-0000AD6A0000}"/>
    <cellStyle name="T_Bieu tong hop bao cao tinh 8-08(A song)_1_Bieu tong hop TDC tinh LAI CHAU (FORMAT) 3-09) 14" xfId="27304" xr:uid="{00000000-0005-0000-0000-0000AE6A0000}"/>
    <cellStyle name="T_Bieu tong hop bao cao tinh 8-08(A song)_1_Bieu tong hop TDC tinh LAI CHAU (FORMAT) 3-09) 15" xfId="27305" xr:uid="{00000000-0005-0000-0000-0000AF6A0000}"/>
    <cellStyle name="T_Bieu tong hop bao cao tinh 8-08(A song)_1_Bieu tong hop TDC tinh LAI CHAU (FORMAT) 3-09) 16" xfId="27306" xr:uid="{00000000-0005-0000-0000-0000B06A0000}"/>
    <cellStyle name="T_Bieu tong hop bao cao tinh 8-08(A song)_1_Bieu tong hop TDC tinh LAI CHAU (FORMAT) 3-09) 17" xfId="27307" xr:uid="{00000000-0005-0000-0000-0000B16A0000}"/>
    <cellStyle name="T_Bieu tong hop bao cao tinh 8-08(A song)_1_Bieu tong hop TDC tinh LAI CHAU (FORMAT) 3-09) 18" xfId="27308" xr:uid="{00000000-0005-0000-0000-0000B26A0000}"/>
    <cellStyle name="T_Bieu tong hop bao cao tinh 8-08(A song)_1_Bieu tong hop TDC tinh LAI CHAU (FORMAT) 3-09) 2" xfId="27309" xr:uid="{00000000-0005-0000-0000-0000B36A0000}"/>
    <cellStyle name="T_Bieu tong hop bao cao tinh 8-08(A song)_1_Bieu tong hop TDC tinh LAI CHAU (FORMAT) 3-09) 3" xfId="27310" xr:uid="{00000000-0005-0000-0000-0000B46A0000}"/>
    <cellStyle name="T_Bieu tong hop bao cao tinh 8-08(A song)_1_Bieu tong hop TDC tinh LAI CHAU (FORMAT) 3-09) 4" xfId="27311" xr:uid="{00000000-0005-0000-0000-0000B56A0000}"/>
    <cellStyle name="T_Bieu tong hop bao cao tinh 8-08(A song)_1_Bieu tong hop TDC tinh LAI CHAU (FORMAT) 3-09) 5" xfId="27312" xr:uid="{00000000-0005-0000-0000-0000B66A0000}"/>
    <cellStyle name="T_Bieu tong hop bao cao tinh 8-08(A song)_1_Bieu tong hop TDC tinh LAI CHAU (FORMAT) 3-09) 6" xfId="27313" xr:uid="{00000000-0005-0000-0000-0000B76A0000}"/>
    <cellStyle name="T_Bieu tong hop bao cao tinh 8-08(A song)_1_Bieu tong hop TDC tinh LAI CHAU (FORMAT) 3-09) 7" xfId="27314" xr:uid="{00000000-0005-0000-0000-0000B86A0000}"/>
    <cellStyle name="T_Bieu tong hop bao cao tinh 8-08(A song)_1_Bieu tong hop TDC tinh LAI CHAU (FORMAT) 3-09) 8" xfId="27315" xr:uid="{00000000-0005-0000-0000-0000B96A0000}"/>
    <cellStyle name="T_Bieu tong hop bao cao tinh 8-08(A song)_1_Bieu tong hop TDC tinh LAI CHAU (FORMAT) 3-09) 9" xfId="27316" xr:uid="{00000000-0005-0000-0000-0000BA6A0000}"/>
    <cellStyle name="T_Bieu tong hop bao cao tinh 8-08(A song)_1_Bieu tong hop TDC tinh Sơn La (Manh SUA) 2-09)" xfId="27317" xr:uid="{00000000-0005-0000-0000-0000BB6A0000}"/>
    <cellStyle name="T_Bieu tong hop bao cao tinh 8-08(A song)_1_Bieu tong hop TDC tinh Sơn La (Manh SUA) 2-09) 10" xfId="27318" xr:uid="{00000000-0005-0000-0000-0000BC6A0000}"/>
    <cellStyle name="T_Bieu tong hop bao cao tinh 8-08(A song)_1_Bieu tong hop TDC tinh Sơn La (Manh SUA) 2-09) 11" xfId="27319" xr:uid="{00000000-0005-0000-0000-0000BD6A0000}"/>
    <cellStyle name="T_Bieu tong hop bao cao tinh 8-08(A song)_1_Bieu tong hop TDC tinh Sơn La (Manh SUA) 2-09) 12" xfId="27320" xr:uid="{00000000-0005-0000-0000-0000BE6A0000}"/>
    <cellStyle name="T_Bieu tong hop bao cao tinh 8-08(A song)_1_Bieu tong hop TDC tinh Sơn La (Manh SUA) 2-09) 13" xfId="27321" xr:uid="{00000000-0005-0000-0000-0000BF6A0000}"/>
    <cellStyle name="T_Bieu tong hop bao cao tinh 8-08(A song)_1_Bieu tong hop TDC tinh Sơn La (Manh SUA) 2-09) 14" xfId="27322" xr:uid="{00000000-0005-0000-0000-0000C06A0000}"/>
    <cellStyle name="T_Bieu tong hop bao cao tinh 8-08(A song)_1_Bieu tong hop TDC tinh Sơn La (Manh SUA) 2-09) 15" xfId="27323" xr:uid="{00000000-0005-0000-0000-0000C16A0000}"/>
    <cellStyle name="T_Bieu tong hop bao cao tinh 8-08(A song)_1_Bieu tong hop TDC tinh Sơn La (Manh SUA) 2-09) 16" xfId="27324" xr:uid="{00000000-0005-0000-0000-0000C26A0000}"/>
    <cellStyle name="T_Bieu tong hop bao cao tinh 8-08(A song)_1_Bieu tong hop TDC tinh Sơn La (Manh SUA) 2-09) 17" xfId="27325" xr:uid="{00000000-0005-0000-0000-0000C36A0000}"/>
    <cellStyle name="T_Bieu tong hop bao cao tinh 8-08(A song)_1_Bieu tong hop TDC tinh Sơn La (Manh SUA) 2-09) 18" xfId="27326" xr:uid="{00000000-0005-0000-0000-0000C46A0000}"/>
    <cellStyle name="T_Bieu tong hop bao cao tinh 8-08(A song)_1_Bieu tong hop TDC tinh Sơn La (Manh SUA) 2-09) 2" xfId="27327" xr:uid="{00000000-0005-0000-0000-0000C56A0000}"/>
    <cellStyle name="T_Bieu tong hop bao cao tinh 8-08(A song)_1_Bieu tong hop TDC tinh Sơn La (Manh SUA) 2-09) 3" xfId="27328" xr:uid="{00000000-0005-0000-0000-0000C66A0000}"/>
    <cellStyle name="T_Bieu tong hop bao cao tinh 8-08(A song)_1_Bieu tong hop TDC tinh Sơn La (Manh SUA) 2-09) 4" xfId="27329" xr:uid="{00000000-0005-0000-0000-0000C76A0000}"/>
    <cellStyle name="T_Bieu tong hop bao cao tinh 8-08(A song)_1_Bieu tong hop TDC tinh Sơn La (Manh SUA) 2-09) 5" xfId="27330" xr:uid="{00000000-0005-0000-0000-0000C86A0000}"/>
    <cellStyle name="T_Bieu tong hop bao cao tinh 8-08(A song)_1_Bieu tong hop TDC tinh Sơn La (Manh SUA) 2-09) 6" xfId="27331" xr:uid="{00000000-0005-0000-0000-0000C96A0000}"/>
    <cellStyle name="T_Bieu tong hop bao cao tinh 8-08(A song)_1_Bieu tong hop TDC tinh Sơn La (Manh SUA) 2-09) 7" xfId="27332" xr:uid="{00000000-0005-0000-0000-0000CA6A0000}"/>
    <cellStyle name="T_Bieu tong hop bao cao tinh 8-08(A song)_1_Bieu tong hop TDC tinh Sơn La (Manh SUA) 2-09) 8" xfId="27333" xr:uid="{00000000-0005-0000-0000-0000CB6A0000}"/>
    <cellStyle name="T_Bieu tong hop bao cao tinh 8-08(A song)_1_Bieu tong hop TDC tinh Sơn La (Manh SUA) 2-09) 9" xfId="27334" xr:uid="{00000000-0005-0000-0000-0000CC6A0000}"/>
    <cellStyle name="T_Bieu tong hop bao cao tinh 8-08(A song)_1_Điện Lai Châu" xfId="27335" xr:uid="{00000000-0005-0000-0000-0000CD6A0000}"/>
    <cellStyle name="T_Bieu tong hop bao cao tinh 8-08(A song)_1_Điện Lai Châu 10" xfId="27336" xr:uid="{00000000-0005-0000-0000-0000CE6A0000}"/>
    <cellStyle name="T_Bieu tong hop bao cao tinh 8-08(A song)_1_Điện Lai Châu 11" xfId="27337" xr:uid="{00000000-0005-0000-0000-0000CF6A0000}"/>
    <cellStyle name="T_Bieu tong hop bao cao tinh 8-08(A song)_1_Điện Lai Châu 12" xfId="27338" xr:uid="{00000000-0005-0000-0000-0000D06A0000}"/>
    <cellStyle name="T_Bieu tong hop bao cao tinh 8-08(A song)_1_Điện Lai Châu 13" xfId="27339" xr:uid="{00000000-0005-0000-0000-0000D16A0000}"/>
    <cellStyle name="T_Bieu tong hop bao cao tinh 8-08(A song)_1_Điện Lai Châu 14" xfId="27340" xr:uid="{00000000-0005-0000-0000-0000D26A0000}"/>
    <cellStyle name="T_Bieu tong hop bao cao tinh 8-08(A song)_1_Điện Lai Châu 15" xfId="27341" xr:uid="{00000000-0005-0000-0000-0000D36A0000}"/>
    <cellStyle name="T_Bieu tong hop bao cao tinh 8-08(A song)_1_Điện Lai Châu 16" xfId="27342" xr:uid="{00000000-0005-0000-0000-0000D46A0000}"/>
    <cellStyle name="T_Bieu tong hop bao cao tinh 8-08(A song)_1_Điện Lai Châu 17" xfId="27343" xr:uid="{00000000-0005-0000-0000-0000D56A0000}"/>
    <cellStyle name="T_Bieu tong hop bao cao tinh 8-08(A song)_1_Điện Lai Châu 18" xfId="27344" xr:uid="{00000000-0005-0000-0000-0000D66A0000}"/>
    <cellStyle name="T_Bieu tong hop bao cao tinh 8-08(A song)_1_Điện Lai Châu 2" xfId="27345" xr:uid="{00000000-0005-0000-0000-0000D76A0000}"/>
    <cellStyle name="T_Bieu tong hop bao cao tinh 8-08(A song)_1_Điện Lai Châu 3" xfId="27346" xr:uid="{00000000-0005-0000-0000-0000D86A0000}"/>
    <cellStyle name="T_Bieu tong hop bao cao tinh 8-08(A song)_1_Điện Lai Châu 4" xfId="27347" xr:uid="{00000000-0005-0000-0000-0000D96A0000}"/>
    <cellStyle name="T_Bieu tong hop bao cao tinh 8-08(A song)_1_Điện Lai Châu 5" xfId="27348" xr:uid="{00000000-0005-0000-0000-0000DA6A0000}"/>
    <cellStyle name="T_Bieu tong hop bao cao tinh 8-08(A song)_1_Điện Lai Châu 6" xfId="27349" xr:uid="{00000000-0005-0000-0000-0000DB6A0000}"/>
    <cellStyle name="T_Bieu tong hop bao cao tinh 8-08(A song)_1_Điện Lai Châu 7" xfId="27350" xr:uid="{00000000-0005-0000-0000-0000DC6A0000}"/>
    <cellStyle name="T_Bieu tong hop bao cao tinh 8-08(A song)_1_Điện Lai Châu 8" xfId="27351" xr:uid="{00000000-0005-0000-0000-0000DD6A0000}"/>
    <cellStyle name="T_Bieu tong hop bao cao tinh 8-08(A song)_1_Điện Lai Châu 9" xfId="27352" xr:uid="{00000000-0005-0000-0000-0000DE6A0000}"/>
    <cellStyle name="T_Bieu tong hop bao cao tinh 8-08(A song)_1_LAI CHÂU MỚI T4.2009" xfId="27353" xr:uid="{00000000-0005-0000-0000-0000DF6A0000}"/>
    <cellStyle name="T_Bieu tong hop bao cao tinh 8-08(A song)_1_LAI CHÂU MỚI T4.2009 10" xfId="27354" xr:uid="{00000000-0005-0000-0000-0000E06A0000}"/>
    <cellStyle name="T_Bieu tong hop bao cao tinh 8-08(A song)_1_LAI CHÂU MỚI T4.2009 11" xfId="27355" xr:uid="{00000000-0005-0000-0000-0000E16A0000}"/>
    <cellStyle name="T_Bieu tong hop bao cao tinh 8-08(A song)_1_LAI CHÂU MỚI T4.2009 12" xfId="27356" xr:uid="{00000000-0005-0000-0000-0000E26A0000}"/>
    <cellStyle name="T_Bieu tong hop bao cao tinh 8-08(A song)_1_LAI CHÂU MỚI T4.2009 13" xfId="27357" xr:uid="{00000000-0005-0000-0000-0000E36A0000}"/>
    <cellStyle name="T_Bieu tong hop bao cao tinh 8-08(A song)_1_LAI CHÂU MỚI T4.2009 14" xfId="27358" xr:uid="{00000000-0005-0000-0000-0000E46A0000}"/>
    <cellStyle name="T_Bieu tong hop bao cao tinh 8-08(A song)_1_LAI CHÂU MỚI T4.2009 15" xfId="27359" xr:uid="{00000000-0005-0000-0000-0000E56A0000}"/>
    <cellStyle name="T_Bieu tong hop bao cao tinh 8-08(A song)_1_LAI CHÂU MỚI T4.2009 16" xfId="27360" xr:uid="{00000000-0005-0000-0000-0000E66A0000}"/>
    <cellStyle name="T_Bieu tong hop bao cao tinh 8-08(A song)_1_LAI CHÂU MỚI T4.2009 17" xfId="27361" xr:uid="{00000000-0005-0000-0000-0000E76A0000}"/>
    <cellStyle name="T_Bieu tong hop bao cao tinh 8-08(A song)_1_LAI CHÂU MỚI T4.2009 18" xfId="27362" xr:uid="{00000000-0005-0000-0000-0000E86A0000}"/>
    <cellStyle name="T_Bieu tong hop bao cao tinh 8-08(A song)_1_LAI CHÂU MỚI T4.2009 2" xfId="27363" xr:uid="{00000000-0005-0000-0000-0000E96A0000}"/>
    <cellStyle name="T_Bieu tong hop bao cao tinh 8-08(A song)_1_LAI CHÂU MỚI T4.2009 3" xfId="27364" xr:uid="{00000000-0005-0000-0000-0000EA6A0000}"/>
    <cellStyle name="T_Bieu tong hop bao cao tinh 8-08(A song)_1_LAI CHÂU MỚI T4.2009 4" xfId="27365" xr:uid="{00000000-0005-0000-0000-0000EB6A0000}"/>
    <cellStyle name="T_Bieu tong hop bao cao tinh 8-08(A song)_1_LAI CHÂU MỚI T4.2009 5" xfId="27366" xr:uid="{00000000-0005-0000-0000-0000EC6A0000}"/>
    <cellStyle name="T_Bieu tong hop bao cao tinh 8-08(A song)_1_LAI CHÂU MỚI T4.2009 6" xfId="27367" xr:uid="{00000000-0005-0000-0000-0000ED6A0000}"/>
    <cellStyle name="T_Bieu tong hop bao cao tinh 8-08(A song)_1_LAI CHÂU MỚI T4.2009 7" xfId="27368" xr:uid="{00000000-0005-0000-0000-0000EE6A0000}"/>
    <cellStyle name="T_Bieu tong hop bao cao tinh 8-08(A song)_1_LAI CHÂU MỚI T4.2009 8" xfId="27369" xr:uid="{00000000-0005-0000-0000-0000EF6A0000}"/>
    <cellStyle name="T_Bieu tong hop bao cao tinh 8-08(A song)_1_LAI CHÂU MỚI T4.2009 9" xfId="27370" xr:uid="{00000000-0005-0000-0000-0000F06A0000}"/>
    <cellStyle name="T_Bieu tong hop bao cao tinh 8-08(A song)_1_RSoát LChâu In nộp Mạnh26 (sua QHCT) 3-09" xfId="27371" xr:uid="{00000000-0005-0000-0000-0000F16A0000}"/>
    <cellStyle name="T_Bieu tong hop bao cao tinh 8-08(A song)_1_RSoát LChâu In nộp Mạnh26 (sua QHCT) 3-09 10" xfId="27372" xr:uid="{00000000-0005-0000-0000-0000F26A0000}"/>
    <cellStyle name="T_Bieu tong hop bao cao tinh 8-08(A song)_1_RSoát LChâu In nộp Mạnh26 (sua QHCT) 3-09 11" xfId="27373" xr:uid="{00000000-0005-0000-0000-0000F36A0000}"/>
    <cellStyle name="T_Bieu tong hop bao cao tinh 8-08(A song)_1_RSoát LChâu In nộp Mạnh26 (sua QHCT) 3-09 12" xfId="27374" xr:uid="{00000000-0005-0000-0000-0000F46A0000}"/>
    <cellStyle name="T_Bieu tong hop bao cao tinh 8-08(A song)_1_RSoát LChâu In nộp Mạnh26 (sua QHCT) 3-09 13" xfId="27375" xr:uid="{00000000-0005-0000-0000-0000F56A0000}"/>
    <cellStyle name="T_Bieu tong hop bao cao tinh 8-08(A song)_1_RSoát LChâu In nộp Mạnh26 (sua QHCT) 3-09 14" xfId="27376" xr:uid="{00000000-0005-0000-0000-0000F66A0000}"/>
    <cellStyle name="T_Bieu tong hop bao cao tinh 8-08(A song)_1_RSoát LChâu In nộp Mạnh26 (sua QHCT) 3-09 15" xfId="27377" xr:uid="{00000000-0005-0000-0000-0000F76A0000}"/>
    <cellStyle name="T_Bieu tong hop bao cao tinh 8-08(A song)_1_RSoát LChâu In nộp Mạnh26 (sua QHCT) 3-09 16" xfId="27378" xr:uid="{00000000-0005-0000-0000-0000F86A0000}"/>
    <cellStyle name="T_Bieu tong hop bao cao tinh 8-08(A song)_1_RSoát LChâu In nộp Mạnh26 (sua QHCT) 3-09 17" xfId="27379" xr:uid="{00000000-0005-0000-0000-0000F96A0000}"/>
    <cellStyle name="T_Bieu tong hop bao cao tinh 8-08(A song)_1_RSoát LChâu In nộp Mạnh26 (sua QHCT) 3-09 18" xfId="27380" xr:uid="{00000000-0005-0000-0000-0000FA6A0000}"/>
    <cellStyle name="T_Bieu tong hop bao cao tinh 8-08(A song)_1_RSoát LChâu In nộp Mạnh26 (sua QHCT) 3-09 2" xfId="27381" xr:uid="{00000000-0005-0000-0000-0000FB6A0000}"/>
    <cellStyle name="T_Bieu tong hop bao cao tinh 8-08(A song)_1_RSoát LChâu In nộp Mạnh26 (sua QHCT) 3-09 3" xfId="27382" xr:uid="{00000000-0005-0000-0000-0000FC6A0000}"/>
    <cellStyle name="T_Bieu tong hop bao cao tinh 8-08(A song)_1_RSoát LChâu In nộp Mạnh26 (sua QHCT) 3-09 4" xfId="27383" xr:uid="{00000000-0005-0000-0000-0000FD6A0000}"/>
    <cellStyle name="T_Bieu tong hop bao cao tinh 8-08(A song)_1_RSoát LChâu In nộp Mạnh26 (sua QHCT) 3-09 5" xfId="27384" xr:uid="{00000000-0005-0000-0000-0000FE6A0000}"/>
    <cellStyle name="T_Bieu tong hop bao cao tinh 8-08(A song)_1_RSoát LChâu In nộp Mạnh26 (sua QHCT) 3-09 6" xfId="27385" xr:uid="{00000000-0005-0000-0000-0000FF6A0000}"/>
    <cellStyle name="T_Bieu tong hop bao cao tinh 8-08(A song)_1_RSoát LChâu In nộp Mạnh26 (sua QHCT) 3-09 7" xfId="27386" xr:uid="{00000000-0005-0000-0000-0000006B0000}"/>
    <cellStyle name="T_Bieu tong hop bao cao tinh 8-08(A song)_1_RSoát LChâu In nộp Mạnh26 (sua QHCT) 3-09 8" xfId="27387" xr:uid="{00000000-0005-0000-0000-0000016B0000}"/>
    <cellStyle name="T_Bieu tong hop bao cao tinh 8-08(A song)_1_RSoát LChâu In nộp Mạnh26 (sua QHCT) 3-09 9" xfId="27388" xr:uid="{00000000-0005-0000-0000-0000026B0000}"/>
    <cellStyle name="T_Bieu tong hop bao cao tinh 8-08(A song)_1_RSoát LChâu In nộp Mạnh26 (sua QHCT)7-09" xfId="27389" xr:uid="{00000000-0005-0000-0000-0000036B0000}"/>
    <cellStyle name="T_Bieu tong hop bao cao tinh 8-08(A song)_1_RSoát LChâu In nộp Mạnh26 (sua QHCT)7-09 10" xfId="27390" xr:uid="{00000000-0005-0000-0000-0000046B0000}"/>
    <cellStyle name="T_Bieu tong hop bao cao tinh 8-08(A song)_1_RSoát LChâu In nộp Mạnh26 (sua QHCT)7-09 11" xfId="27391" xr:uid="{00000000-0005-0000-0000-0000056B0000}"/>
    <cellStyle name="T_Bieu tong hop bao cao tinh 8-08(A song)_1_RSoát LChâu In nộp Mạnh26 (sua QHCT)7-09 12" xfId="27392" xr:uid="{00000000-0005-0000-0000-0000066B0000}"/>
    <cellStyle name="T_Bieu tong hop bao cao tinh 8-08(A song)_1_RSoát LChâu In nộp Mạnh26 (sua QHCT)7-09 13" xfId="27393" xr:uid="{00000000-0005-0000-0000-0000076B0000}"/>
    <cellStyle name="T_Bieu tong hop bao cao tinh 8-08(A song)_1_RSoát LChâu In nộp Mạnh26 (sua QHCT)7-09 14" xfId="27394" xr:uid="{00000000-0005-0000-0000-0000086B0000}"/>
    <cellStyle name="T_Bieu tong hop bao cao tinh 8-08(A song)_1_RSoát LChâu In nộp Mạnh26 (sua QHCT)7-09 15" xfId="27395" xr:uid="{00000000-0005-0000-0000-0000096B0000}"/>
    <cellStyle name="T_Bieu tong hop bao cao tinh 8-08(A song)_1_RSoát LChâu In nộp Mạnh26 (sua QHCT)7-09 16" xfId="27396" xr:uid="{00000000-0005-0000-0000-00000A6B0000}"/>
    <cellStyle name="T_Bieu tong hop bao cao tinh 8-08(A song)_1_RSoát LChâu In nộp Mạnh26 (sua QHCT)7-09 17" xfId="27397" xr:uid="{00000000-0005-0000-0000-00000B6B0000}"/>
    <cellStyle name="T_Bieu tong hop bao cao tinh 8-08(A song)_1_RSoát LChâu In nộp Mạnh26 (sua QHCT)7-09 18" xfId="27398" xr:uid="{00000000-0005-0000-0000-00000C6B0000}"/>
    <cellStyle name="T_Bieu tong hop bao cao tinh 8-08(A song)_1_RSoát LChâu In nộp Mạnh26 (sua QHCT)7-09 2" xfId="27399" xr:uid="{00000000-0005-0000-0000-00000D6B0000}"/>
    <cellStyle name="T_Bieu tong hop bao cao tinh 8-08(A song)_1_RSoát LChâu In nộp Mạnh26 (sua QHCT)7-09 3" xfId="27400" xr:uid="{00000000-0005-0000-0000-00000E6B0000}"/>
    <cellStyle name="T_Bieu tong hop bao cao tinh 8-08(A song)_1_RSoát LChâu In nộp Mạnh26 (sua QHCT)7-09 4" xfId="27401" xr:uid="{00000000-0005-0000-0000-00000F6B0000}"/>
    <cellStyle name="T_Bieu tong hop bao cao tinh 8-08(A song)_1_RSoát LChâu In nộp Mạnh26 (sua QHCT)7-09 5" xfId="27402" xr:uid="{00000000-0005-0000-0000-0000106B0000}"/>
    <cellStyle name="T_Bieu tong hop bao cao tinh 8-08(A song)_1_RSoát LChâu In nộp Mạnh26 (sua QHCT)7-09 6" xfId="27403" xr:uid="{00000000-0005-0000-0000-0000116B0000}"/>
    <cellStyle name="T_Bieu tong hop bao cao tinh 8-08(A song)_1_RSoát LChâu In nộp Mạnh26 (sua QHCT)7-09 7" xfId="27404" xr:uid="{00000000-0005-0000-0000-0000126B0000}"/>
    <cellStyle name="T_Bieu tong hop bao cao tinh 8-08(A song)_1_RSoát LChâu In nộp Mạnh26 (sua QHCT)7-09 8" xfId="27405" xr:uid="{00000000-0005-0000-0000-0000136B0000}"/>
    <cellStyle name="T_Bieu tong hop bao cao tinh 8-08(A song)_1_RSoát LChâu In nộp Mạnh26 (sua QHCT)7-09 9" xfId="27406" xr:uid="{00000000-0005-0000-0000-0000146B0000}"/>
    <cellStyle name="T_Bieu tong hop bao cao tinh 8-08(A song)_1_Sheet1" xfId="27407" xr:uid="{00000000-0005-0000-0000-0000156B0000}"/>
    <cellStyle name="T_Bieu tong hop bao cao tinh 8-08(A song)_1_Sheet1 10" xfId="27408" xr:uid="{00000000-0005-0000-0000-0000166B0000}"/>
    <cellStyle name="T_Bieu tong hop bao cao tinh 8-08(A song)_1_Sheet1 11" xfId="27409" xr:uid="{00000000-0005-0000-0000-0000176B0000}"/>
    <cellStyle name="T_Bieu tong hop bao cao tinh 8-08(A song)_1_Sheet1 12" xfId="27410" xr:uid="{00000000-0005-0000-0000-0000186B0000}"/>
    <cellStyle name="T_Bieu tong hop bao cao tinh 8-08(A song)_1_Sheet1 13" xfId="27411" xr:uid="{00000000-0005-0000-0000-0000196B0000}"/>
    <cellStyle name="T_Bieu tong hop bao cao tinh 8-08(A song)_1_Sheet1 14" xfId="27412" xr:uid="{00000000-0005-0000-0000-00001A6B0000}"/>
    <cellStyle name="T_Bieu tong hop bao cao tinh 8-08(A song)_1_Sheet1 15" xfId="27413" xr:uid="{00000000-0005-0000-0000-00001B6B0000}"/>
    <cellStyle name="T_Bieu tong hop bao cao tinh 8-08(A song)_1_Sheet1 16" xfId="27414" xr:uid="{00000000-0005-0000-0000-00001C6B0000}"/>
    <cellStyle name="T_Bieu tong hop bao cao tinh 8-08(A song)_1_Sheet1 17" xfId="27415" xr:uid="{00000000-0005-0000-0000-00001D6B0000}"/>
    <cellStyle name="T_Bieu tong hop bao cao tinh 8-08(A song)_1_Sheet1 18" xfId="27416" xr:uid="{00000000-0005-0000-0000-00001E6B0000}"/>
    <cellStyle name="T_Bieu tong hop bao cao tinh 8-08(A song)_1_Sheet1 2" xfId="27417" xr:uid="{00000000-0005-0000-0000-00001F6B0000}"/>
    <cellStyle name="T_Bieu tong hop bao cao tinh 8-08(A song)_1_Sheet1 3" xfId="27418" xr:uid="{00000000-0005-0000-0000-0000206B0000}"/>
    <cellStyle name="T_Bieu tong hop bao cao tinh 8-08(A song)_1_Sheet1 4" xfId="27419" xr:uid="{00000000-0005-0000-0000-0000216B0000}"/>
    <cellStyle name="T_Bieu tong hop bao cao tinh 8-08(A song)_1_Sheet1 5" xfId="27420" xr:uid="{00000000-0005-0000-0000-0000226B0000}"/>
    <cellStyle name="T_Bieu tong hop bao cao tinh 8-08(A song)_1_Sheet1 6" xfId="27421" xr:uid="{00000000-0005-0000-0000-0000236B0000}"/>
    <cellStyle name="T_Bieu tong hop bao cao tinh 8-08(A song)_1_Sheet1 7" xfId="27422" xr:uid="{00000000-0005-0000-0000-0000246B0000}"/>
    <cellStyle name="T_Bieu tong hop bao cao tinh 8-08(A song)_1_Sheet1 8" xfId="27423" xr:uid="{00000000-0005-0000-0000-0000256B0000}"/>
    <cellStyle name="T_Bieu tong hop bao cao tinh 8-08(A song)_1_Sheet1 9" xfId="27424" xr:uid="{00000000-0005-0000-0000-0000266B0000}"/>
    <cellStyle name="T_Bieu tong hop bao cao tinh 8-08(A song)_1_Sheet4" xfId="27425" xr:uid="{00000000-0005-0000-0000-0000276B0000}"/>
    <cellStyle name="T_Bieu tong hop bao cao tinh 8-08(A song)_1_Sheet4 10" xfId="27426" xr:uid="{00000000-0005-0000-0000-0000286B0000}"/>
    <cellStyle name="T_Bieu tong hop bao cao tinh 8-08(A song)_1_Sheet4 11" xfId="27427" xr:uid="{00000000-0005-0000-0000-0000296B0000}"/>
    <cellStyle name="T_Bieu tong hop bao cao tinh 8-08(A song)_1_Sheet4 12" xfId="27428" xr:uid="{00000000-0005-0000-0000-00002A6B0000}"/>
    <cellStyle name="T_Bieu tong hop bao cao tinh 8-08(A song)_1_Sheet4 13" xfId="27429" xr:uid="{00000000-0005-0000-0000-00002B6B0000}"/>
    <cellStyle name="T_Bieu tong hop bao cao tinh 8-08(A song)_1_Sheet4 14" xfId="27430" xr:uid="{00000000-0005-0000-0000-00002C6B0000}"/>
    <cellStyle name="T_Bieu tong hop bao cao tinh 8-08(A song)_1_Sheet4 15" xfId="27431" xr:uid="{00000000-0005-0000-0000-00002D6B0000}"/>
    <cellStyle name="T_Bieu tong hop bao cao tinh 8-08(A song)_1_Sheet4 16" xfId="27432" xr:uid="{00000000-0005-0000-0000-00002E6B0000}"/>
    <cellStyle name="T_Bieu tong hop bao cao tinh 8-08(A song)_1_Sheet4 17" xfId="27433" xr:uid="{00000000-0005-0000-0000-00002F6B0000}"/>
    <cellStyle name="T_Bieu tong hop bao cao tinh 8-08(A song)_1_Sheet4 18" xfId="27434" xr:uid="{00000000-0005-0000-0000-0000306B0000}"/>
    <cellStyle name="T_Bieu tong hop bao cao tinh 8-08(A song)_1_Sheet4 2" xfId="27435" xr:uid="{00000000-0005-0000-0000-0000316B0000}"/>
    <cellStyle name="T_Bieu tong hop bao cao tinh 8-08(A song)_1_Sheet4 3" xfId="27436" xr:uid="{00000000-0005-0000-0000-0000326B0000}"/>
    <cellStyle name="T_Bieu tong hop bao cao tinh 8-08(A song)_1_Sheet4 4" xfId="27437" xr:uid="{00000000-0005-0000-0000-0000336B0000}"/>
    <cellStyle name="T_Bieu tong hop bao cao tinh 8-08(A song)_1_Sheet4 5" xfId="27438" xr:uid="{00000000-0005-0000-0000-0000346B0000}"/>
    <cellStyle name="T_Bieu tong hop bao cao tinh 8-08(A song)_1_Sheet4 6" xfId="27439" xr:uid="{00000000-0005-0000-0000-0000356B0000}"/>
    <cellStyle name="T_Bieu tong hop bao cao tinh 8-08(A song)_1_Sheet4 7" xfId="27440" xr:uid="{00000000-0005-0000-0000-0000366B0000}"/>
    <cellStyle name="T_Bieu tong hop bao cao tinh 8-08(A song)_1_Sheet4 8" xfId="27441" xr:uid="{00000000-0005-0000-0000-0000376B0000}"/>
    <cellStyle name="T_Bieu tong hop bao cao tinh 8-08(A song)_1_Sheet4 9" xfId="27442" xr:uid="{00000000-0005-0000-0000-0000386B0000}"/>
    <cellStyle name="T_Bieu tong hop bao cao tinh 8-08(A song)_Bieu tong hop TDC tinh Dien Bien (13-2-2009)" xfId="27443" xr:uid="{00000000-0005-0000-0000-0000396B0000}"/>
    <cellStyle name="T_Bieu tong hop bao cao tinh 8-08(A song)_Bieu tong hop TDC tinh Dien Bien (13-2-2009) 10" xfId="27444" xr:uid="{00000000-0005-0000-0000-00003A6B0000}"/>
    <cellStyle name="T_Bieu tong hop bao cao tinh 8-08(A song)_Bieu tong hop TDC tinh Dien Bien (13-2-2009) 11" xfId="27445" xr:uid="{00000000-0005-0000-0000-00003B6B0000}"/>
    <cellStyle name="T_Bieu tong hop bao cao tinh 8-08(A song)_Bieu tong hop TDC tinh Dien Bien (13-2-2009) 12" xfId="27446" xr:uid="{00000000-0005-0000-0000-00003C6B0000}"/>
    <cellStyle name="T_Bieu tong hop bao cao tinh 8-08(A song)_Bieu tong hop TDC tinh Dien Bien (13-2-2009) 13" xfId="27447" xr:uid="{00000000-0005-0000-0000-00003D6B0000}"/>
    <cellStyle name="T_Bieu tong hop bao cao tinh 8-08(A song)_Bieu tong hop TDC tinh Dien Bien (13-2-2009) 14" xfId="27448" xr:uid="{00000000-0005-0000-0000-00003E6B0000}"/>
    <cellStyle name="T_Bieu tong hop bao cao tinh 8-08(A song)_Bieu tong hop TDC tinh Dien Bien (13-2-2009) 15" xfId="27449" xr:uid="{00000000-0005-0000-0000-00003F6B0000}"/>
    <cellStyle name="T_Bieu tong hop bao cao tinh 8-08(A song)_Bieu tong hop TDC tinh Dien Bien (13-2-2009) 16" xfId="27450" xr:uid="{00000000-0005-0000-0000-0000406B0000}"/>
    <cellStyle name="T_Bieu tong hop bao cao tinh 8-08(A song)_Bieu tong hop TDC tinh Dien Bien (13-2-2009) 17" xfId="27451" xr:uid="{00000000-0005-0000-0000-0000416B0000}"/>
    <cellStyle name="T_Bieu tong hop bao cao tinh 8-08(A song)_Bieu tong hop TDC tinh Dien Bien (13-2-2009) 18" xfId="27452" xr:uid="{00000000-0005-0000-0000-0000426B0000}"/>
    <cellStyle name="T_Bieu tong hop bao cao tinh 8-08(A song)_Bieu tong hop TDC tinh Dien Bien (13-2-2009) 2" xfId="27453" xr:uid="{00000000-0005-0000-0000-0000436B0000}"/>
    <cellStyle name="T_Bieu tong hop bao cao tinh 8-08(A song)_Bieu tong hop TDC tinh Dien Bien (13-2-2009) 3" xfId="27454" xr:uid="{00000000-0005-0000-0000-0000446B0000}"/>
    <cellStyle name="T_Bieu tong hop bao cao tinh 8-08(A song)_Bieu tong hop TDC tinh Dien Bien (13-2-2009) 4" xfId="27455" xr:uid="{00000000-0005-0000-0000-0000456B0000}"/>
    <cellStyle name="T_Bieu tong hop bao cao tinh 8-08(A song)_Bieu tong hop TDC tinh Dien Bien (13-2-2009) 5" xfId="27456" xr:uid="{00000000-0005-0000-0000-0000466B0000}"/>
    <cellStyle name="T_Bieu tong hop bao cao tinh 8-08(A song)_Bieu tong hop TDC tinh Dien Bien (13-2-2009) 6" xfId="27457" xr:uid="{00000000-0005-0000-0000-0000476B0000}"/>
    <cellStyle name="T_Bieu tong hop bao cao tinh 8-08(A song)_Bieu tong hop TDC tinh Dien Bien (13-2-2009) 7" xfId="27458" xr:uid="{00000000-0005-0000-0000-0000486B0000}"/>
    <cellStyle name="T_Bieu tong hop bao cao tinh 8-08(A song)_Bieu tong hop TDC tinh Dien Bien (13-2-2009) 8" xfId="27459" xr:uid="{00000000-0005-0000-0000-0000496B0000}"/>
    <cellStyle name="T_Bieu tong hop bao cao tinh 8-08(A song)_Bieu tong hop TDC tinh Dien Bien (13-2-2009) 9" xfId="27460" xr:uid="{00000000-0005-0000-0000-00004A6B0000}"/>
    <cellStyle name="T_Bieu tong hop bao cao tinh 8-08(A song)_Bieu tong hop TDC tinh Dien Bien (16-2-2009)" xfId="27461" xr:uid="{00000000-0005-0000-0000-00004B6B0000}"/>
    <cellStyle name="T_Bieu tong hop bao cao tinh 8-08(A song)_Bieu tong hop TDC tinh Dien Bien (16-2-2009) 10" xfId="27462" xr:uid="{00000000-0005-0000-0000-00004C6B0000}"/>
    <cellStyle name="T_Bieu tong hop bao cao tinh 8-08(A song)_Bieu tong hop TDC tinh Dien Bien (16-2-2009) 11" xfId="27463" xr:uid="{00000000-0005-0000-0000-00004D6B0000}"/>
    <cellStyle name="T_Bieu tong hop bao cao tinh 8-08(A song)_Bieu tong hop TDC tinh Dien Bien (16-2-2009) 12" xfId="27464" xr:uid="{00000000-0005-0000-0000-00004E6B0000}"/>
    <cellStyle name="T_Bieu tong hop bao cao tinh 8-08(A song)_Bieu tong hop TDC tinh Dien Bien (16-2-2009) 13" xfId="27465" xr:uid="{00000000-0005-0000-0000-00004F6B0000}"/>
    <cellStyle name="T_Bieu tong hop bao cao tinh 8-08(A song)_Bieu tong hop TDC tinh Dien Bien (16-2-2009) 14" xfId="27466" xr:uid="{00000000-0005-0000-0000-0000506B0000}"/>
    <cellStyle name="T_Bieu tong hop bao cao tinh 8-08(A song)_Bieu tong hop TDC tinh Dien Bien (16-2-2009) 15" xfId="27467" xr:uid="{00000000-0005-0000-0000-0000516B0000}"/>
    <cellStyle name="T_Bieu tong hop bao cao tinh 8-08(A song)_Bieu tong hop TDC tinh Dien Bien (16-2-2009) 16" xfId="27468" xr:uid="{00000000-0005-0000-0000-0000526B0000}"/>
    <cellStyle name="T_Bieu tong hop bao cao tinh 8-08(A song)_Bieu tong hop TDC tinh Dien Bien (16-2-2009) 17" xfId="27469" xr:uid="{00000000-0005-0000-0000-0000536B0000}"/>
    <cellStyle name="T_Bieu tong hop bao cao tinh 8-08(A song)_Bieu tong hop TDC tinh Dien Bien (16-2-2009) 18" xfId="27470" xr:uid="{00000000-0005-0000-0000-0000546B0000}"/>
    <cellStyle name="T_Bieu tong hop bao cao tinh 8-08(A song)_Bieu tong hop TDC tinh Dien Bien (16-2-2009) 2" xfId="27471" xr:uid="{00000000-0005-0000-0000-0000556B0000}"/>
    <cellStyle name="T_Bieu tong hop bao cao tinh 8-08(A song)_Bieu tong hop TDC tinh Dien Bien (16-2-2009) 3" xfId="27472" xr:uid="{00000000-0005-0000-0000-0000566B0000}"/>
    <cellStyle name="T_Bieu tong hop bao cao tinh 8-08(A song)_Bieu tong hop TDC tinh Dien Bien (16-2-2009) 4" xfId="27473" xr:uid="{00000000-0005-0000-0000-0000576B0000}"/>
    <cellStyle name="T_Bieu tong hop bao cao tinh 8-08(A song)_Bieu tong hop TDC tinh Dien Bien (16-2-2009) 5" xfId="27474" xr:uid="{00000000-0005-0000-0000-0000586B0000}"/>
    <cellStyle name="T_Bieu tong hop bao cao tinh 8-08(A song)_Bieu tong hop TDC tinh Dien Bien (16-2-2009) 6" xfId="27475" xr:uid="{00000000-0005-0000-0000-0000596B0000}"/>
    <cellStyle name="T_Bieu tong hop bao cao tinh 8-08(A song)_Bieu tong hop TDC tinh Dien Bien (16-2-2009) 7" xfId="27476" xr:uid="{00000000-0005-0000-0000-00005A6B0000}"/>
    <cellStyle name="T_Bieu tong hop bao cao tinh 8-08(A song)_Bieu tong hop TDC tinh Dien Bien (16-2-2009) 8" xfId="27477" xr:uid="{00000000-0005-0000-0000-00005B6B0000}"/>
    <cellStyle name="T_Bieu tong hop bao cao tinh 8-08(A song)_Bieu tong hop TDC tinh Dien Bien (16-2-2009) 9" xfId="27478" xr:uid="{00000000-0005-0000-0000-00005C6B0000}"/>
    <cellStyle name="T_Bieu tong hop bao cao tinh 8-08(A song)_Bieu tong hop TDC tinh Dien Bien (20-10-2009)" xfId="27479" xr:uid="{00000000-0005-0000-0000-00005D6B0000}"/>
    <cellStyle name="T_Bieu tong hop bao cao tinh 8-08(A song)_Bieu tong hop TDC tinh Dien Bien (20-10-2009) 10" xfId="27480" xr:uid="{00000000-0005-0000-0000-00005E6B0000}"/>
    <cellStyle name="T_Bieu tong hop bao cao tinh 8-08(A song)_Bieu tong hop TDC tinh Dien Bien (20-10-2009) 11" xfId="27481" xr:uid="{00000000-0005-0000-0000-00005F6B0000}"/>
    <cellStyle name="T_Bieu tong hop bao cao tinh 8-08(A song)_Bieu tong hop TDC tinh Dien Bien (20-10-2009) 12" xfId="27482" xr:uid="{00000000-0005-0000-0000-0000606B0000}"/>
    <cellStyle name="T_Bieu tong hop bao cao tinh 8-08(A song)_Bieu tong hop TDC tinh Dien Bien (20-10-2009) 13" xfId="27483" xr:uid="{00000000-0005-0000-0000-0000616B0000}"/>
    <cellStyle name="T_Bieu tong hop bao cao tinh 8-08(A song)_Bieu tong hop TDC tinh Dien Bien (20-10-2009) 14" xfId="27484" xr:uid="{00000000-0005-0000-0000-0000626B0000}"/>
    <cellStyle name="T_Bieu tong hop bao cao tinh 8-08(A song)_Bieu tong hop TDC tinh Dien Bien (20-10-2009) 15" xfId="27485" xr:uid="{00000000-0005-0000-0000-0000636B0000}"/>
    <cellStyle name="T_Bieu tong hop bao cao tinh 8-08(A song)_Bieu tong hop TDC tinh Dien Bien (20-10-2009) 16" xfId="27486" xr:uid="{00000000-0005-0000-0000-0000646B0000}"/>
    <cellStyle name="T_Bieu tong hop bao cao tinh 8-08(A song)_Bieu tong hop TDC tinh Dien Bien (20-10-2009) 17" xfId="27487" xr:uid="{00000000-0005-0000-0000-0000656B0000}"/>
    <cellStyle name="T_Bieu tong hop bao cao tinh 8-08(A song)_Bieu tong hop TDC tinh Dien Bien (20-10-2009) 18" xfId="27488" xr:uid="{00000000-0005-0000-0000-0000666B0000}"/>
    <cellStyle name="T_Bieu tong hop bao cao tinh 8-08(A song)_Bieu tong hop TDC tinh Dien Bien (20-10-2009) 2" xfId="27489" xr:uid="{00000000-0005-0000-0000-0000676B0000}"/>
    <cellStyle name="T_Bieu tong hop bao cao tinh 8-08(A song)_Bieu tong hop TDC tinh Dien Bien (20-10-2009) 3" xfId="27490" xr:uid="{00000000-0005-0000-0000-0000686B0000}"/>
    <cellStyle name="T_Bieu tong hop bao cao tinh 8-08(A song)_Bieu tong hop TDC tinh Dien Bien (20-10-2009) 4" xfId="27491" xr:uid="{00000000-0005-0000-0000-0000696B0000}"/>
    <cellStyle name="T_Bieu tong hop bao cao tinh 8-08(A song)_Bieu tong hop TDC tinh Dien Bien (20-10-2009) 5" xfId="27492" xr:uid="{00000000-0005-0000-0000-00006A6B0000}"/>
    <cellStyle name="T_Bieu tong hop bao cao tinh 8-08(A song)_Bieu tong hop TDC tinh Dien Bien (20-10-2009) 6" xfId="27493" xr:uid="{00000000-0005-0000-0000-00006B6B0000}"/>
    <cellStyle name="T_Bieu tong hop bao cao tinh 8-08(A song)_Bieu tong hop TDC tinh Dien Bien (20-10-2009) 7" xfId="27494" xr:uid="{00000000-0005-0000-0000-00006C6B0000}"/>
    <cellStyle name="T_Bieu tong hop bao cao tinh 8-08(A song)_Bieu tong hop TDC tinh Dien Bien (20-10-2009) 8" xfId="27495" xr:uid="{00000000-0005-0000-0000-00006D6B0000}"/>
    <cellStyle name="T_Bieu tong hop bao cao tinh 8-08(A song)_Bieu tong hop TDC tinh Dien Bien (20-10-2009) 9" xfId="27496" xr:uid="{00000000-0005-0000-0000-00006E6B0000}"/>
    <cellStyle name="T_Bieu tong hop bao cao tinh 8-08(A song)_Bieu tong hop TDC tinh Dien Bien (2-2-2009)" xfId="27497" xr:uid="{00000000-0005-0000-0000-00006F6B0000}"/>
    <cellStyle name="T_Bieu tong hop bao cao tinh 8-08(A song)_Bieu tong hop TDC tinh Dien Bien (2-2-2009) 10" xfId="27498" xr:uid="{00000000-0005-0000-0000-0000706B0000}"/>
    <cellStyle name="T_Bieu tong hop bao cao tinh 8-08(A song)_Bieu tong hop TDC tinh Dien Bien (2-2-2009) 11" xfId="27499" xr:uid="{00000000-0005-0000-0000-0000716B0000}"/>
    <cellStyle name="T_Bieu tong hop bao cao tinh 8-08(A song)_Bieu tong hop TDC tinh Dien Bien (2-2-2009) 12" xfId="27500" xr:uid="{00000000-0005-0000-0000-0000726B0000}"/>
    <cellStyle name="T_Bieu tong hop bao cao tinh 8-08(A song)_Bieu tong hop TDC tinh Dien Bien (2-2-2009) 13" xfId="27501" xr:uid="{00000000-0005-0000-0000-0000736B0000}"/>
    <cellStyle name="T_Bieu tong hop bao cao tinh 8-08(A song)_Bieu tong hop TDC tinh Dien Bien (2-2-2009) 14" xfId="27502" xr:uid="{00000000-0005-0000-0000-0000746B0000}"/>
    <cellStyle name="T_Bieu tong hop bao cao tinh 8-08(A song)_Bieu tong hop TDC tinh Dien Bien (2-2-2009) 15" xfId="27503" xr:uid="{00000000-0005-0000-0000-0000756B0000}"/>
    <cellStyle name="T_Bieu tong hop bao cao tinh 8-08(A song)_Bieu tong hop TDC tinh Dien Bien (2-2-2009) 16" xfId="27504" xr:uid="{00000000-0005-0000-0000-0000766B0000}"/>
    <cellStyle name="T_Bieu tong hop bao cao tinh 8-08(A song)_Bieu tong hop TDC tinh Dien Bien (2-2-2009) 17" xfId="27505" xr:uid="{00000000-0005-0000-0000-0000776B0000}"/>
    <cellStyle name="T_Bieu tong hop bao cao tinh 8-08(A song)_Bieu tong hop TDC tinh Dien Bien (2-2-2009) 18" xfId="27506" xr:uid="{00000000-0005-0000-0000-0000786B0000}"/>
    <cellStyle name="T_Bieu tong hop bao cao tinh 8-08(A song)_Bieu tong hop TDC tinh Dien Bien (2-2-2009) 2" xfId="27507" xr:uid="{00000000-0005-0000-0000-0000796B0000}"/>
    <cellStyle name="T_Bieu tong hop bao cao tinh 8-08(A song)_Bieu tong hop TDC tinh Dien Bien (2-2-2009) 3" xfId="27508" xr:uid="{00000000-0005-0000-0000-00007A6B0000}"/>
    <cellStyle name="T_Bieu tong hop bao cao tinh 8-08(A song)_Bieu tong hop TDC tinh Dien Bien (2-2-2009) 4" xfId="27509" xr:uid="{00000000-0005-0000-0000-00007B6B0000}"/>
    <cellStyle name="T_Bieu tong hop bao cao tinh 8-08(A song)_Bieu tong hop TDC tinh Dien Bien (2-2-2009) 5" xfId="27510" xr:uid="{00000000-0005-0000-0000-00007C6B0000}"/>
    <cellStyle name="T_Bieu tong hop bao cao tinh 8-08(A song)_Bieu tong hop TDC tinh Dien Bien (2-2-2009) 6" xfId="27511" xr:uid="{00000000-0005-0000-0000-00007D6B0000}"/>
    <cellStyle name="T_Bieu tong hop bao cao tinh 8-08(A song)_Bieu tong hop TDC tinh Dien Bien (2-2-2009) 7" xfId="27512" xr:uid="{00000000-0005-0000-0000-00007E6B0000}"/>
    <cellStyle name="T_Bieu tong hop bao cao tinh 8-08(A song)_Bieu tong hop TDC tinh Dien Bien (2-2-2009) 8" xfId="27513" xr:uid="{00000000-0005-0000-0000-00007F6B0000}"/>
    <cellStyle name="T_Bieu tong hop bao cao tinh 8-08(A song)_Bieu tong hop TDC tinh Dien Bien (2-2-2009) 9" xfId="27514" xr:uid="{00000000-0005-0000-0000-0000806B0000}"/>
    <cellStyle name="T_Bieu tong hop bao cao tinh 8-08(A song)_Bieu tong hop TDC tinh Dien Bien (7-2009)" xfId="27515" xr:uid="{00000000-0005-0000-0000-0000816B0000}"/>
    <cellStyle name="T_Bieu tong hop bao cao tinh 8-08(A song)_Bieu tong hop TDC tinh Dien Bien (7-2009) 10" xfId="27516" xr:uid="{00000000-0005-0000-0000-0000826B0000}"/>
    <cellStyle name="T_Bieu tong hop bao cao tinh 8-08(A song)_Bieu tong hop TDC tinh Dien Bien (7-2009) 11" xfId="27517" xr:uid="{00000000-0005-0000-0000-0000836B0000}"/>
    <cellStyle name="T_Bieu tong hop bao cao tinh 8-08(A song)_Bieu tong hop TDC tinh Dien Bien (7-2009) 12" xfId="27518" xr:uid="{00000000-0005-0000-0000-0000846B0000}"/>
    <cellStyle name="T_Bieu tong hop bao cao tinh 8-08(A song)_Bieu tong hop TDC tinh Dien Bien (7-2009) 13" xfId="27519" xr:uid="{00000000-0005-0000-0000-0000856B0000}"/>
    <cellStyle name="T_Bieu tong hop bao cao tinh 8-08(A song)_Bieu tong hop TDC tinh Dien Bien (7-2009) 14" xfId="27520" xr:uid="{00000000-0005-0000-0000-0000866B0000}"/>
    <cellStyle name="T_Bieu tong hop bao cao tinh 8-08(A song)_Bieu tong hop TDC tinh Dien Bien (7-2009) 15" xfId="27521" xr:uid="{00000000-0005-0000-0000-0000876B0000}"/>
    <cellStyle name="T_Bieu tong hop bao cao tinh 8-08(A song)_Bieu tong hop TDC tinh Dien Bien (7-2009) 16" xfId="27522" xr:uid="{00000000-0005-0000-0000-0000886B0000}"/>
    <cellStyle name="T_Bieu tong hop bao cao tinh 8-08(A song)_Bieu tong hop TDC tinh Dien Bien (7-2009) 17" xfId="27523" xr:uid="{00000000-0005-0000-0000-0000896B0000}"/>
    <cellStyle name="T_Bieu tong hop bao cao tinh 8-08(A song)_Bieu tong hop TDC tinh Dien Bien (7-2009) 18" xfId="27524" xr:uid="{00000000-0005-0000-0000-00008A6B0000}"/>
    <cellStyle name="T_Bieu tong hop bao cao tinh 8-08(A song)_Bieu tong hop TDC tinh Dien Bien (7-2009) 2" xfId="27525" xr:uid="{00000000-0005-0000-0000-00008B6B0000}"/>
    <cellStyle name="T_Bieu tong hop bao cao tinh 8-08(A song)_Bieu tong hop TDC tinh Dien Bien (7-2009) 3" xfId="27526" xr:uid="{00000000-0005-0000-0000-00008C6B0000}"/>
    <cellStyle name="T_Bieu tong hop bao cao tinh 8-08(A song)_Bieu tong hop TDC tinh Dien Bien (7-2009) 4" xfId="27527" xr:uid="{00000000-0005-0000-0000-00008D6B0000}"/>
    <cellStyle name="T_Bieu tong hop bao cao tinh 8-08(A song)_Bieu tong hop TDC tinh Dien Bien (7-2009) 5" xfId="27528" xr:uid="{00000000-0005-0000-0000-00008E6B0000}"/>
    <cellStyle name="T_Bieu tong hop bao cao tinh 8-08(A song)_Bieu tong hop TDC tinh Dien Bien (7-2009) 6" xfId="27529" xr:uid="{00000000-0005-0000-0000-00008F6B0000}"/>
    <cellStyle name="T_Bieu tong hop bao cao tinh 8-08(A song)_Bieu tong hop TDC tinh Dien Bien (7-2009) 7" xfId="27530" xr:uid="{00000000-0005-0000-0000-0000906B0000}"/>
    <cellStyle name="T_Bieu tong hop bao cao tinh 8-08(A song)_Bieu tong hop TDC tinh Dien Bien (7-2009) 8" xfId="27531" xr:uid="{00000000-0005-0000-0000-0000916B0000}"/>
    <cellStyle name="T_Bieu tong hop bao cao tinh 8-08(A song)_Bieu tong hop TDC tinh Dien Bien (7-2009) 9" xfId="27532" xr:uid="{00000000-0005-0000-0000-0000926B0000}"/>
    <cellStyle name="T_Bieu tong hop bao cao tinh 8-08(A song)_Bieu tong hop TDC tinh LAI CHAU (FORMAT) 3-09)" xfId="27533" xr:uid="{00000000-0005-0000-0000-0000936B0000}"/>
    <cellStyle name="T_Bieu tong hop bao cao tinh 8-08(A song)_Bieu tong hop TDC tinh LAI CHAU (FORMAT) 3-09) 10" xfId="27534" xr:uid="{00000000-0005-0000-0000-0000946B0000}"/>
    <cellStyle name="T_Bieu tong hop bao cao tinh 8-08(A song)_Bieu tong hop TDC tinh LAI CHAU (FORMAT) 3-09) 11" xfId="27535" xr:uid="{00000000-0005-0000-0000-0000956B0000}"/>
    <cellStyle name="T_Bieu tong hop bao cao tinh 8-08(A song)_Bieu tong hop TDC tinh LAI CHAU (FORMAT) 3-09) 12" xfId="27536" xr:uid="{00000000-0005-0000-0000-0000966B0000}"/>
    <cellStyle name="T_Bieu tong hop bao cao tinh 8-08(A song)_Bieu tong hop TDC tinh LAI CHAU (FORMAT) 3-09) 13" xfId="27537" xr:uid="{00000000-0005-0000-0000-0000976B0000}"/>
    <cellStyle name="T_Bieu tong hop bao cao tinh 8-08(A song)_Bieu tong hop TDC tinh LAI CHAU (FORMAT) 3-09) 14" xfId="27538" xr:uid="{00000000-0005-0000-0000-0000986B0000}"/>
    <cellStyle name="T_Bieu tong hop bao cao tinh 8-08(A song)_Bieu tong hop TDC tinh LAI CHAU (FORMAT) 3-09) 15" xfId="27539" xr:uid="{00000000-0005-0000-0000-0000996B0000}"/>
    <cellStyle name="T_Bieu tong hop bao cao tinh 8-08(A song)_Bieu tong hop TDC tinh LAI CHAU (FORMAT) 3-09) 16" xfId="27540" xr:uid="{00000000-0005-0000-0000-00009A6B0000}"/>
    <cellStyle name="T_Bieu tong hop bao cao tinh 8-08(A song)_Bieu tong hop TDC tinh LAI CHAU (FORMAT) 3-09) 17" xfId="27541" xr:uid="{00000000-0005-0000-0000-00009B6B0000}"/>
    <cellStyle name="T_Bieu tong hop bao cao tinh 8-08(A song)_Bieu tong hop TDC tinh LAI CHAU (FORMAT) 3-09) 18" xfId="27542" xr:uid="{00000000-0005-0000-0000-00009C6B0000}"/>
    <cellStyle name="T_Bieu tong hop bao cao tinh 8-08(A song)_Bieu tong hop TDC tinh LAI CHAU (FORMAT) 3-09) 2" xfId="27543" xr:uid="{00000000-0005-0000-0000-00009D6B0000}"/>
    <cellStyle name="T_Bieu tong hop bao cao tinh 8-08(A song)_Bieu tong hop TDC tinh LAI CHAU (FORMAT) 3-09) 3" xfId="27544" xr:uid="{00000000-0005-0000-0000-00009E6B0000}"/>
    <cellStyle name="T_Bieu tong hop bao cao tinh 8-08(A song)_Bieu tong hop TDC tinh LAI CHAU (FORMAT) 3-09) 4" xfId="27545" xr:uid="{00000000-0005-0000-0000-00009F6B0000}"/>
    <cellStyle name="T_Bieu tong hop bao cao tinh 8-08(A song)_Bieu tong hop TDC tinh LAI CHAU (FORMAT) 3-09) 5" xfId="27546" xr:uid="{00000000-0005-0000-0000-0000A06B0000}"/>
    <cellStyle name="T_Bieu tong hop bao cao tinh 8-08(A song)_Bieu tong hop TDC tinh LAI CHAU (FORMAT) 3-09) 6" xfId="27547" xr:uid="{00000000-0005-0000-0000-0000A16B0000}"/>
    <cellStyle name="T_Bieu tong hop bao cao tinh 8-08(A song)_Bieu tong hop TDC tinh LAI CHAU (FORMAT) 3-09) 7" xfId="27548" xr:uid="{00000000-0005-0000-0000-0000A26B0000}"/>
    <cellStyle name="T_Bieu tong hop bao cao tinh 8-08(A song)_Bieu tong hop TDC tinh LAI CHAU (FORMAT) 3-09) 8" xfId="27549" xr:uid="{00000000-0005-0000-0000-0000A36B0000}"/>
    <cellStyle name="T_Bieu tong hop bao cao tinh 8-08(A song)_Bieu tong hop TDC tinh LAI CHAU (FORMAT) 3-09) 9" xfId="27550" xr:uid="{00000000-0005-0000-0000-0000A46B0000}"/>
    <cellStyle name="T_Bieu tong hop bao cao tinh 8-08(A song)_Bieu tong hop TDC tinh Sơn La (12-08) ha s1" xfId="27551" xr:uid="{00000000-0005-0000-0000-0000A56B0000}"/>
    <cellStyle name="T_Bieu tong hop bao cao tinh 8-08(A song)_Bieu tong hop TDC tinh Sơn La (12-08) ha s1 10" xfId="27552" xr:uid="{00000000-0005-0000-0000-0000A66B0000}"/>
    <cellStyle name="T_Bieu tong hop bao cao tinh 8-08(A song)_Bieu tong hop TDC tinh Sơn La (12-08) ha s1 11" xfId="27553" xr:uid="{00000000-0005-0000-0000-0000A76B0000}"/>
    <cellStyle name="T_Bieu tong hop bao cao tinh 8-08(A song)_Bieu tong hop TDC tinh Sơn La (12-08) ha s1 12" xfId="27554" xr:uid="{00000000-0005-0000-0000-0000A86B0000}"/>
    <cellStyle name="T_Bieu tong hop bao cao tinh 8-08(A song)_Bieu tong hop TDC tinh Sơn La (12-08) ha s1 13" xfId="27555" xr:uid="{00000000-0005-0000-0000-0000A96B0000}"/>
    <cellStyle name="T_Bieu tong hop bao cao tinh 8-08(A song)_Bieu tong hop TDC tinh Sơn La (12-08) ha s1 14" xfId="27556" xr:uid="{00000000-0005-0000-0000-0000AA6B0000}"/>
    <cellStyle name="T_Bieu tong hop bao cao tinh 8-08(A song)_Bieu tong hop TDC tinh Sơn La (12-08) ha s1 15" xfId="27557" xr:uid="{00000000-0005-0000-0000-0000AB6B0000}"/>
    <cellStyle name="T_Bieu tong hop bao cao tinh 8-08(A song)_Bieu tong hop TDC tinh Sơn La (12-08) ha s1 16" xfId="27558" xr:uid="{00000000-0005-0000-0000-0000AC6B0000}"/>
    <cellStyle name="T_Bieu tong hop bao cao tinh 8-08(A song)_Bieu tong hop TDC tinh Sơn La (12-08) ha s1 17" xfId="27559" xr:uid="{00000000-0005-0000-0000-0000AD6B0000}"/>
    <cellStyle name="T_Bieu tong hop bao cao tinh 8-08(A song)_Bieu tong hop TDC tinh Sơn La (12-08) ha s1 18" xfId="27560" xr:uid="{00000000-0005-0000-0000-0000AE6B0000}"/>
    <cellStyle name="T_Bieu tong hop bao cao tinh 8-08(A song)_Bieu tong hop TDC tinh Sơn La (12-08) ha s1 2" xfId="27561" xr:uid="{00000000-0005-0000-0000-0000AF6B0000}"/>
    <cellStyle name="T_Bieu tong hop bao cao tinh 8-08(A song)_Bieu tong hop TDC tinh Sơn La (12-08) ha s1 3" xfId="27562" xr:uid="{00000000-0005-0000-0000-0000B06B0000}"/>
    <cellStyle name="T_Bieu tong hop bao cao tinh 8-08(A song)_Bieu tong hop TDC tinh Sơn La (12-08) ha s1 4" xfId="27563" xr:uid="{00000000-0005-0000-0000-0000B16B0000}"/>
    <cellStyle name="T_Bieu tong hop bao cao tinh 8-08(A song)_Bieu tong hop TDC tinh Sơn La (12-08) ha s1 5" xfId="27564" xr:uid="{00000000-0005-0000-0000-0000B26B0000}"/>
    <cellStyle name="T_Bieu tong hop bao cao tinh 8-08(A song)_Bieu tong hop TDC tinh Sơn La (12-08) ha s1 6" xfId="27565" xr:uid="{00000000-0005-0000-0000-0000B36B0000}"/>
    <cellStyle name="T_Bieu tong hop bao cao tinh 8-08(A song)_Bieu tong hop TDC tinh Sơn La (12-08) ha s1 7" xfId="27566" xr:uid="{00000000-0005-0000-0000-0000B46B0000}"/>
    <cellStyle name="T_Bieu tong hop bao cao tinh 8-08(A song)_Bieu tong hop TDC tinh Sơn La (12-08) ha s1 8" xfId="27567" xr:uid="{00000000-0005-0000-0000-0000B56B0000}"/>
    <cellStyle name="T_Bieu tong hop bao cao tinh 8-08(A song)_Bieu tong hop TDC tinh Sơn La (12-08) ha s1 9" xfId="27568" xr:uid="{00000000-0005-0000-0000-0000B66B0000}"/>
    <cellStyle name="T_Bieu tong hop bao cao tinh 8-08(A song)_Bieu tong hop TDC tinh Sơn La (HA SUA) 1-09)" xfId="27569" xr:uid="{00000000-0005-0000-0000-0000B76B0000}"/>
    <cellStyle name="T_Bieu tong hop bao cao tinh 8-08(A song)_Bieu tong hop TDC tinh Sơn La (HA SUA) 1-09) 10" xfId="27570" xr:uid="{00000000-0005-0000-0000-0000B86B0000}"/>
    <cellStyle name="T_Bieu tong hop bao cao tinh 8-08(A song)_Bieu tong hop TDC tinh Sơn La (HA SUA) 1-09) 11" xfId="27571" xr:uid="{00000000-0005-0000-0000-0000B96B0000}"/>
    <cellStyle name="T_Bieu tong hop bao cao tinh 8-08(A song)_Bieu tong hop TDC tinh Sơn La (HA SUA) 1-09) 12" xfId="27572" xr:uid="{00000000-0005-0000-0000-0000BA6B0000}"/>
    <cellStyle name="T_Bieu tong hop bao cao tinh 8-08(A song)_Bieu tong hop TDC tinh Sơn La (HA SUA) 1-09) 13" xfId="27573" xr:uid="{00000000-0005-0000-0000-0000BB6B0000}"/>
    <cellStyle name="T_Bieu tong hop bao cao tinh 8-08(A song)_Bieu tong hop TDC tinh Sơn La (HA SUA) 1-09) 14" xfId="27574" xr:uid="{00000000-0005-0000-0000-0000BC6B0000}"/>
    <cellStyle name="T_Bieu tong hop bao cao tinh 8-08(A song)_Bieu tong hop TDC tinh Sơn La (HA SUA) 1-09) 15" xfId="27575" xr:uid="{00000000-0005-0000-0000-0000BD6B0000}"/>
    <cellStyle name="T_Bieu tong hop bao cao tinh 8-08(A song)_Bieu tong hop TDC tinh Sơn La (HA SUA) 1-09) 16" xfId="27576" xr:uid="{00000000-0005-0000-0000-0000BE6B0000}"/>
    <cellStyle name="T_Bieu tong hop bao cao tinh 8-08(A song)_Bieu tong hop TDC tinh Sơn La (HA SUA) 1-09) 17" xfId="27577" xr:uid="{00000000-0005-0000-0000-0000BF6B0000}"/>
    <cellStyle name="T_Bieu tong hop bao cao tinh 8-08(A song)_Bieu tong hop TDC tinh Sơn La (HA SUA) 1-09) 18" xfId="27578" xr:uid="{00000000-0005-0000-0000-0000C06B0000}"/>
    <cellStyle name="T_Bieu tong hop bao cao tinh 8-08(A song)_Bieu tong hop TDC tinh Sơn La (HA SUA) 1-09) 2" xfId="27579" xr:uid="{00000000-0005-0000-0000-0000C16B0000}"/>
    <cellStyle name="T_Bieu tong hop bao cao tinh 8-08(A song)_Bieu tong hop TDC tinh Sơn La (HA SUA) 1-09) 3" xfId="27580" xr:uid="{00000000-0005-0000-0000-0000C26B0000}"/>
    <cellStyle name="T_Bieu tong hop bao cao tinh 8-08(A song)_Bieu tong hop TDC tinh Sơn La (HA SUA) 1-09) 4" xfId="27581" xr:uid="{00000000-0005-0000-0000-0000C36B0000}"/>
    <cellStyle name="T_Bieu tong hop bao cao tinh 8-08(A song)_Bieu tong hop TDC tinh Sơn La (HA SUA) 1-09) 5" xfId="27582" xr:uid="{00000000-0005-0000-0000-0000C46B0000}"/>
    <cellStyle name="T_Bieu tong hop bao cao tinh 8-08(A song)_Bieu tong hop TDC tinh Sơn La (HA SUA) 1-09) 6" xfId="27583" xr:uid="{00000000-0005-0000-0000-0000C56B0000}"/>
    <cellStyle name="T_Bieu tong hop bao cao tinh 8-08(A song)_Bieu tong hop TDC tinh Sơn La (HA SUA) 1-09) 7" xfId="27584" xr:uid="{00000000-0005-0000-0000-0000C66B0000}"/>
    <cellStyle name="T_Bieu tong hop bao cao tinh 8-08(A song)_Bieu tong hop TDC tinh Sơn La (HA SUA) 1-09) 8" xfId="27585" xr:uid="{00000000-0005-0000-0000-0000C76B0000}"/>
    <cellStyle name="T_Bieu tong hop bao cao tinh 8-08(A song)_Bieu tong hop TDC tinh Sơn La (HA SUA) 1-09) 9" xfId="27586" xr:uid="{00000000-0005-0000-0000-0000C86B0000}"/>
    <cellStyle name="T_Bieu tong hop bao cao tinh 8-08(A song)_Bieu tong hop TDC tinh Sơn La (HA SUA) 2-09)" xfId="27587" xr:uid="{00000000-0005-0000-0000-0000C96B0000}"/>
    <cellStyle name="T_Bieu tong hop bao cao tinh 8-08(A song)_Bieu tong hop TDC tinh Sơn La (HA SUA) 2-09) 10" xfId="27588" xr:uid="{00000000-0005-0000-0000-0000CA6B0000}"/>
    <cellStyle name="T_Bieu tong hop bao cao tinh 8-08(A song)_Bieu tong hop TDC tinh Sơn La (HA SUA) 2-09) 11" xfId="27589" xr:uid="{00000000-0005-0000-0000-0000CB6B0000}"/>
    <cellStyle name="T_Bieu tong hop bao cao tinh 8-08(A song)_Bieu tong hop TDC tinh Sơn La (HA SUA) 2-09) 12" xfId="27590" xr:uid="{00000000-0005-0000-0000-0000CC6B0000}"/>
    <cellStyle name="T_Bieu tong hop bao cao tinh 8-08(A song)_Bieu tong hop TDC tinh Sơn La (HA SUA) 2-09) 13" xfId="27591" xr:uid="{00000000-0005-0000-0000-0000CD6B0000}"/>
    <cellStyle name="T_Bieu tong hop bao cao tinh 8-08(A song)_Bieu tong hop TDC tinh Sơn La (HA SUA) 2-09) 14" xfId="27592" xr:uid="{00000000-0005-0000-0000-0000CE6B0000}"/>
    <cellStyle name="T_Bieu tong hop bao cao tinh 8-08(A song)_Bieu tong hop TDC tinh Sơn La (HA SUA) 2-09) 15" xfId="27593" xr:uid="{00000000-0005-0000-0000-0000CF6B0000}"/>
    <cellStyle name="T_Bieu tong hop bao cao tinh 8-08(A song)_Bieu tong hop TDC tinh Sơn La (HA SUA) 2-09) 16" xfId="27594" xr:uid="{00000000-0005-0000-0000-0000D06B0000}"/>
    <cellStyle name="T_Bieu tong hop bao cao tinh 8-08(A song)_Bieu tong hop TDC tinh Sơn La (HA SUA) 2-09) 17" xfId="27595" xr:uid="{00000000-0005-0000-0000-0000D16B0000}"/>
    <cellStyle name="T_Bieu tong hop bao cao tinh 8-08(A song)_Bieu tong hop TDC tinh Sơn La (HA SUA) 2-09) 18" xfId="27596" xr:uid="{00000000-0005-0000-0000-0000D26B0000}"/>
    <cellStyle name="T_Bieu tong hop bao cao tinh 8-08(A song)_Bieu tong hop TDC tinh Sơn La (HA SUA) 2-09) 2" xfId="27597" xr:uid="{00000000-0005-0000-0000-0000D36B0000}"/>
    <cellStyle name="T_Bieu tong hop bao cao tinh 8-08(A song)_Bieu tong hop TDC tinh Sơn La (HA SUA) 2-09) 3" xfId="27598" xr:uid="{00000000-0005-0000-0000-0000D46B0000}"/>
    <cellStyle name="T_Bieu tong hop bao cao tinh 8-08(A song)_Bieu tong hop TDC tinh Sơn La (HA SUA) 2-09) 4" xfId="27599" xr:uid="{00000000-0005-0000-0000-0000D56B0000}"/>
    <cellStyle name="T_Bieu tong hop bao cao tinh 8-08(A song)_Bieu tong hop TDC tinh Sơn La (HA SUA) 2-09) 5" xfId="27600" xr:uid="{00000000-0005-0000-0000-0000D66B0000}"/>
    <cellStyle name="T_Bieu tong hop bao cao tinh 8-08(A song)_Bieu tong hop TDC tinh Sơn La (HA SUA) 2-09) 6" xfId="27601" xr:uid="{00000000-0005-0000-0000-0000D76B0000}"/>
    <cellStyle name="T_Bieu tong hop bao cao tinh 8-08(A song)_Bieu tong hop TDC tinh Sơn La (HA SUA) 2-09) 7" xfId="27602" xr:uid="{00000000-0005-0000-0000-0000D86B0000}"/>
    <cellStyle name="T_Bieu tong hop bao cao tinh 8-08(A song)_Bieu tong hop TDC tinh Sơn La (HA SUA) 2-09) 8" xfId="27603" xr:uid="{00000000-0005-0000-0000-0000D96B0000}"/>
    <cellStyle name="T_Bieu tong hop bao cao tinh 8-08(A song)_Bieu tong hop TDC tinh Sơn La (HA SUA) 2-09) 9" xfId="27604" xr:uid="{00000000-0005-0000-0000-0000DA6B0000}"/>
    <cellStyle name="T_Bieu tong hop bao cao tinh 8-08(A song)_Bieu tong hop TDC tinh Sơn La (Manh SUA) 2-09)" xfId="27605" xr:uid="{00000000-0005-0000-0000-0000DB6B0000}"/>
    <cellStyle name="T_Bieu tong hop bao cao tinh 8-08(A song)_Bieu tong hop TDC tinh Sơn La (Manh SUA) 2-09) 10" xfId="27606" xr:uid="{00000000-0005-0000-0000-0000DC6B0000}"/>
    <cellStyle name="T_Bieu tong hop bao cao tinh 8-08(A song)_Bieu tong hop TDC tinh Sơn La (Manh SUA) 2-09) 11" xfId="27607" xr:uid="{00000000-0005-0000-0000-0000DD6B0000}"/>
    <cellStyle name="T_Bieu tong hop bao cao tinh 8-08(A song)_Bieu tong hop TDC tinh Sơn La (Manh SUA) 2-09) 12" xfId="27608" xr:uid="{00000000-0005-0000-0000-0000DE6B0000}"/>
    <cellStyle name="T_Bieu tong hop bao cao tinh 8-08(A song)_Bieu tong hop TDC tinh Sơn La (Manh SUA) 2-09) 13" xfId="27609" xr:uid="{00000000-0005-0000-0000-0000DF6B0000}"/>
    <cellStyle name="T_Bieu tong hop bao cao tinh 8-08(A song)_Bieu tong hop TDC tinh Sơn La (Manh SUA) 2-09) 14" xfId="27610" xr:uid="{00000000-0005-0000-0000-0000E06B0000}"/>
    <cellStyle name="T_Bieu tong hop bao cao tinh 8-08(A song)_Bieu tong hop TDC tinh Sơn La (Manh SUA) 2-09) 15" xfId="27611" xr:uid="{00000000-0005-0000-0000-0000E16B0000}"/>
    <cellStyle name="T_Bieu tong hop bao cao tinh 8-08(A song)_Bieu tong hop TDC tinh Sơn La (Manh SUA) 2-09) 16" xfId="27612" xr:uid="{00000000-0005-0000-0000-0000E26B0000}"/>
    <cellStyle name="T_Bieu tong hop bao cao tinh 8-08(A song)_Bieu tong hop TDC tinh Sơn La (Manh SUA) 2-09) 17" xfId="27613" xr:uid="{00000000-0005-0000-0000-0000E36B0000}"/>
    <cellStyle name="T_Bieu tong hop bao cao tinh 8-08(A song)_Bieu tong hop TDC tinh Sơn La (Manh SUA) 2-09) 18" xfId="27614" xr:uid="{00000000-0005-0000-0000-0000E46B0000}"/>
    <cellStyle name="T_Bieu tong hop bao cao tinh 8-08(A song)_Bieu tong hop TDC tinh Sơn La (Manh SUA) 2-09) 2" xfId="27615" xr:uid="{00000000-0005-0000-0000-0000E56B0000}"/>
    <cellStyle name="T_Bieu tong hop bao cao tinh 8-08(A song)_Bieu tong hop TDC tinh Sơn La (Manh SUA) 2-09) 3" xfId="27616" xr:uid="{00000000-0005-0000-0000-0000E66B0000}"/>
    <cellStyle name="T_Bieu tong hop bao cao tinh 8-08(A song)_Bieu tong hop TDC tinh Sơn La (Manh SUA) 2-09) 4" xfId="27617" xr:uid="{00000000-0005-0000-0000-0000E76B0000}"/>
    <cellStyle name="T_Bieu tong hop bao cao tinh 8-08(A song)_Bieu tong hop TDC tinh Sơn La (Manh SUA) 2-09) 5" xfId="27618" xr:uid="{00000000-0005-0000-0000-0000E86B0000}"/>
    <cellStyle name="T_Bieu tong hop bao cao tinh 8-08(A song)_Bieu tong hop TDC tinh Sơn La (Manh SUA) 2-09) 6" xfId="27619" xr:uid="{00000000-0005-0000-0000-0000E96B0000}"/>
    <cellStyle name="T_Bieu tong hop bao cao tinh 8-08(A song)_Bieu tong hop TDC tinh Sơn La (Manh SUA) 2-09) 7" xfId="27620" xr:uid="{00000000-0005-0000-0000-0000EA6B0000}"/>
    <cellStyle name="T_Bieu tong hop bao cao tinh 8-08(A song)_Bieu tong hop TDC tinh Sơn La (Manh SUA) 2-09) 8" xfId="27621" xr:uid="{00000000-0005-0000-0000-0000EB6B0000}"/>
    <cellStyle name="T_Bieu tong hop bao cao tinh 8-08(A song)_Bieu tong hop TDC tinh Sơn La (Manh SUA) 2-09) 9" xfId="27622" xr:uid="{00000000-0005-0000-0000-0000EC6B0000}"/>
    <cellStyle name="T_Bieu tong hop bao cao tinh 8-08(A song)_LAI CHÂU MỚI T4.2009" xfId="27623" xr:uid="{00000000-0005-0000-0000-0000ED6B0000}"/>
    <cellStyle name="T_Bieu tong hop bao cao tinh 8-08(A song)_LAI CHÂU MỚI T4.2009 10" xfId="27624" xr:uid="{00000000-0005-0000-0000-0000EE6B0000}"/>
    <cellStyle name="T_Bieu tong hop bao cao tinh 8-08(A song)_LAI CHÂU MỚI T4.2009 11" xfId="27625" xr:uid="{00000000-0005-0000-0000-0000EF6B0000}"/>
    <cellStyle name="T_Bieu tong hop bao cao tinh 8-08(A song)_LAI CHÂU MỚI T4.2009 12" xfId="27626" xr:uid="{00000000-0005-0000-0000-0000F06B0000}"/>
    <cellStyle name="T_Bieu tong hop bao cao tinh 8-08(A song)_LAI CHÂU MỚI T4.2009 13" xfId="27627" xr:uid="{00000000-0005-0000-0000-0000F16B0000}"/>
    <cellStyle name="T_Bieu tong hop bao cao tinh 8-08(A song)_LAI CHÂU MỚI T4.2009 14" xfId="27628" xr:uid="{00000000-0005-0000-0000-0000F26B0000}"/>
    <cellStyle name="T_Bieu tong hop bao cao tinh 8-08(A song)_LAI CHÂU MỚI T4.2009 15" xfId="27629" xr:uid="{00000000-0005-0000-0000-0000F36B0000}"/>
    <cellStyle name="T_Bieu tong hop bao cao tinh 8-08(A song)_LAI CHÂU MỚI T4.2009 16" xfId="27630" xr:uid="{00000000-0005-0000-0000-0000F46B0000}"/>
    <cellStyle name="T_Bieu tong hop bao cao tinh 8-08(A song)_LAI CHÂU MỚI T4.2009 17" xfId="27631" xr:uid="{00000000-0005-0000-0000-0000F56B0000}"/>
    <cellStyle name="T_Bieu tong hop bao cao tinh 8-08(A song)_LAI CHÂU MỚI T4.2009 18" xfId="27632" xr:uid="{00000000-0005-0000-0000-0000F66B0000}"/>
    <cellStyle name="T_Bieu tong hop bao cao tinh 8-08(A song)_LAI CHÂU MỚI T4.2009 2" xfId="27633" xr:uid="{00000000-0005-0000-0000-0000F76B0000}"/>
    <cellStyle name="T_Bieu tong hop bao cao tinh 8-08(A song)_LAI CHÂU MỚI T4.2009 3" xfId="27634" xr:uid="{00000000-0005-0000-0000-0000F86B0000}"/>
    <cellStyle name="T_Bieu tong hop bao cao tinh 8-08(A song)_LAI CHÂU MỚI T4.2009 4" xfId="27635" xr:uid="{00000000-0005-0000-0000-0000F96B0000}"/>
    <cellStyle name="T_Bieu tong hop bao cao tinh 8-08(A song)_LAI CHÂU MỚI T4.2009 5" xfId="27636" xr:uid="{00000000-0005-0000-0000-0000FA6B0000}"/>
    <cellStyle name="T_Bieu tong hop bao cao tinh 8-08(A song)_LAI CHÂU MỚI T4.2009 6" xfId="27637" xr:uid="{00000000-0005-0000-0000-0000FB6B0000}"/>
    <cellStyle name="T_Bieu tong hop bao cao tinh 8-08(A song)_LAI CHÂU MỚI T4.2009 7" xfId="27638" xr:uid="{00000000-0005-0000-0000-0000FC6B0000}"/>
    <cellStyle name="T_Bieu tong hop bao cao tinh 8-08(A song)_LAI CHÂU MỚI T4.2009 8" xfId="27639" xr:uid="{00000000-0005-0000-0000-0000FD6B0000}"/>
    <cellStyle name="T_Bieu tong hop bao cao tinh 8-08(A song)_LAI CHÂU MỚI T4.2009 9" xfId="27640" xr:uid="{00000000-0005-0000-0000-0000FE6B0000}"/>
    <cellStyle name="T_Bieu tong hop bao cao tinh 8-08(A song)_TONG HOP SON LA 7-2009" xfId="27641" xr:uid="{00000000-0005-0000-0000-0000FF6B0000}"/>
    <cellStyle name="T_Bieu tong hop bao cao tinh 8-08(A song)_TONG HOP SON LA 7-2009 (lam voi tinh)" xfId="27642" xr:uid="{00000000-0005-0000-0000-0000006C0000}"/>
    <cellStyle name="T_Bieu tong hop bao cao tinh 8-08(A song)_TONG HOP SON LA 7-2009 (lam voi tinh) 10" xfId="27643" xr:uid="{00000000-0005-0000-0000-0000016C0000}"/>
    <cellStyle name="T_Bieu tong hop bao cao tinh 8-08(A song)_TONG HOP SON LA 7-2009 (lam voi tinh) 11" xfId="27644" xr:uid="{00000000-0005-0000-0000-0000026C0000}"/>
    <cellStyle name="T_Bieu tong hop bao cao tinh 8-08(A song)_TONG HOP SON LA 7-2009 (lam voi tinh) 12" xfId="27645" xr:uid="{00000000-0005-0000-0000-0000036C0000}"/>
    <cellStyle name="T_Bieu tong hop bao cao tinh 8-08(A song)_TONG HOP SON LA 7-2009 (lam voi tinh) 13" xfId="27646" xr:uid="{00000000-0005-0000-0000-0000046C0000}"/>
    <cellStyle name="T_Bieu tong hop bao cao tinh 8-08(A song)_TONG HOP SON LA 7-2009 (lam voi tinh) 14" xfId="27647" xr:uid="{00000000-0005-0000-0000-0000056C0000}"/>
    <cellStyle name="T_Bieu tong hop bao cao tinh 8-08(A song)_TONG HOP SON LA 7-2009 (lam voi tinh) 15" xfId="27648" xr:uid="{00000000-0005-0000-0000-0000066C0000}"/>
    <cellStyle name="T_Bieu tong hop bao cao tinh 8-08(A song)_TONG HOP SON LA 7-2009 (lam voi tinh) 16" xfId="27649" xr:uid="{00000000-0005-0000-0000-0000076C0000}"/>
    <cellStyle name="T_Bieu tong hop bao cao tinh 8-08(A song)_TONG HOP SON LA 7-2009 (lam voi tinh) 17" xfId="27650" xr:uid="{00000000-0005-0000-0000-0000086C0000}"/>
    <cellStyle name="T_Bieu tong hop bao cao tinh 8-08(A song)_TONG HOP SON LA 7-2009 (lam voi tinh) 18" xfId="27651" xr:uid="{00000000-0005-0000-0000-0000096C0000}"/>
    <cellStyle name="T_Bieu tong hop bao cao tinh 8-08(A song)_TONG HOP SON LA 7-2009 (lam voi tinh) 2" xfId="27652" xr:uid="{00000000-0005-0000-0000-00000A6C0000}"/>
    <cellStyle name="T_Bieu tong hop bao cao tinh 8-08(A song)_TONG HOP SON LA 7-2009 (lam voi tinh) 3" xfId="27653" xr:uid="{00000000-0005-0000-0000-00000B6C0000}"/>
    <cellStyle name="T_Bieu tong hop bao cao tinh 8-08(A song)_TONG HOP SON LA 7-2009 (lam voi tinh) 4" xfId="27654" xr:uid="{00000000-0005-0000-0000-00000C6C0000}"/>
    <cellStyle name="T_Bieu tong hop bao cao tinh 8-08(A song)_TONG HOP SON LA 7-2009 (lam voi tinh) 5" xfId="27655" xr:uid="{00000000-0005-0000-0000-00000D6C0000}"/>
    <cellStyle name="T_Bieu tong hop bao cao tinh 8-08(A song)_TONG HOP SON LA 7-2009 (lam voi tinh) 6" xfId="27656" xr:uid="{00000000-0005-0000-0000-00000E6C0000}"/>
    <cellStyle name="T_Bieu tong hop bao cao tinh 8-08(A song)_TONG HOP SON LA 7-2009 (lam voi tinh) 7" xfId="27657" xr:uid="{00000000-0005-0000-0000-00000F6C0000}"/>
    <cellStyle name="T_Bieu tong hop bao cao tinh 8-08(A song)_TONG HOP SON LA 7-2009 (lam voi tinh) 8" xfId="27658" xr:uid="{00000000-0005-0000-0000-0000106C0000}"/>
    <cellStyle name="T_Bieu tong hop bao cao tinh 8-08(A song)_TONG HOP SON LA 7-2009 (lam voi tinh) 9" xfId="27659" xr:uid="{00000000-0005-0000-0000-0000116C0000}"/>
    <cellStyle name="T_Bieu tong hop bao cao tinh 8-08(A song)_TONG HOP SON LA 7-2009 10" xfId="27660" xr:uid="{00000000-0005-0000-0000-0000126C0000}"/>
    <cellStyle name="T_Bieu tong hop bao cao tinh 8-08(A song)_TONG HOP SON LA 7-2009 11" xfId="27661" xr:uid="{00000000-0005-0000-0000-0000136C0000}"/>
    <cellStyle name="T_Bieu tong hop bao cao tinh 8-08(A song)_TONG HOP SON LA 7-2009 12" xfId="27662" xr:uid="{00000000-0005-0000-0000-0000146C0000}"/>
    <cellStyle name="T_Bieu tong hop bao cao tinh 8-08(A song)_TONG HOP SON LA 7-2009 13" xfId="27663" xr:uid="{00000000-0005-0000-0000-0000156C0000}"/>
    <cellStyle name="T_Bieu tong hop bao cao tinh 8-08(A song)_TONG HOP SON LA 7-2009 14" xfId="27664" xr:uid="{00000000-0005-0000-0000-0000166C0000}"/>
    <cellStyle name="T_Bieu tong hop bao cao tinh 8-08(A song)_TONG HOP SON LA 7-2009 15" xfId="27665" xr:uid="{00000000-0005-0000-0000-0000176C0000}"/>
    <cellStyle name="T_Bieu tong hop bao cao tinh 8-08(A song)_TONG HOP SON LA 7-2009 16" xfId="27666" xr:uid="{00000000-0005-0000-0000-0000186C0000}"/>
    <cellStyle name="T_Bieu tong hop bao cao tinh 8-08(A song)_TONG HOP SON LA 7-2009 17" xfId="27667" xr:uid="{00000000-0005-0000-0000-0000196C0000}"/>
    <cellStyle name="T_Bieu tong hop bao cao tinh 8-08(A song)_TONG HOP SON LA 7-2009 18" xfId="27668" xr:uid="{00000000-0005-0000-0000-00001A6C0000}"/>
    <cellStyle name="T_Bieu tong hop bao cao tinh 8-08(A song)_TONG HOP SON LA 7-2009 2" xfId="27669" xr:uid="{00000000-0005-0000-0000-00001B6C0000}"/>
    <cellStyle name="T_Bieu tong hop bao cao tinh 8-08(A song)_TONG HOP SON LA 7-2009 3" xfId="27670" xr:uid="{00000000-0005-0000-0000-00001C6C0000}"/>
    <cellStyle name="T_Bieu tong hop bao cao tinh 8-08(A song)_TONG HOP SON LA 7-2009 4" xfId="27671" xr:uid="{00000000-0005-0000-0000-00001D6C0000}"/>
    <cellStyle name="T_Bieu tong hop bao cao tinh 8-08(A song)_TONG HOP SON LA 7-2009 5" xfId="27672" xr:uid="{00000000-0005-0000-0000-00001E6C0000}"/>
    <cellStyle name="T_Bieu tong hop bao cao tinh 8-08(A song)_TONG HOP SON LA 7-2009 6" xfId="27673" xr:uid="{00000000-0005-0000-0000-00001F6C0000}"/>
    <cellStyle name="T_Bieu tong hop bao cao tinh 8-08(A song)_TONG HOP SON LA 7-2009 7" xfId="27674" xr:uid="{00000000-0005-0000-0000-0000206C0000}"/>
    <cellStyle name="T_Bieu tong hop bao cao tinh 8-08(A song)_TONG HOP SON LA 7-2009 8" xfId="27675" xr:uid="{00000000-0005-0000-0000-0000216C0000}"/>
    <cellStyle name="T_Bieu tong hop bao cao tinh 8-08(A song)_TONG HOP SON LA 7-2009 9" xfId="27676" xr:uid="{00000000-0005-0000-0000-0000226C0000}"/>
    <cellStyle name="T_Bieu tong hop huyện Muong La (31-10-08) (Autosaved)" xfId="27677" xr:uid="{00000000-0005-0000-0000-0000236C0000}"/>
    <cellStyle name="T_Bieu tong hop huyện Muong La (31-10-08) (Autosaved) 10" xfId="27678" xr:uid="{00000000-0005-0000-0000-0000246C0000}"/>
    <cellStyle name="T_Bieu tong hop huyện Muong La (31-10-08) (Autosaved) 11" xfId="27679" xr:uid="{00000000-0005-0000-0000-0000256C0000}"/>
    <cellStyle name="T_Bieu tong hop huyện Muong La (31-10-08) (Autosaved) 12" xfId="27680" xr:uid="{00000000-0005-0000-0000-0000266C0000}"/>
    <cellStyle name="T_Bieu tong hop huyện Muong La (31-10-08) (Autosaved) 13" xfId="27681" xr:uid="{00000000-0005-0000-0000-0000276C0000}"/>
    <cellStyle name="T_Bieu tong hop huyện Muong La (31-10-08) (Autosaved) 14" xfId="27682" xr:uid="{00000000-0005-0000-0000-0000286C0000}"/>
    <cellStyle name="T_Bieu tong hop huyện Muong La (31-10-08) (Autosaved) 15" xfId="27683" xr:uid="{00000000-0005-0000-0000-0000296C0000}"/>
    <cellStyle name="T_Bieu tong hop huyện Muong La (31-10-08) (Autosaved) 16" xfId="27684" xr:uid="{00000000-0005-0000-0000-00002A6C0000}"/>
    <cellStyle name="T_Bieu tong hop huyện Muong La (31-10-08) (Autosaved) 17" xfId="27685" xr:uid="{00000000-0005-0000-0000-00002B6C0000}"/>
    <cellStyle name="T_Bieu tong hop huyện Muong La (31-10-08) (Autosaved) 18" xfId="27686" xr:uid="{00000000-0005-0000-0000-00002C6C0000}"/>
    <cellStyle name="T_Bieu tong hop huyện Muong La (31-10-08) (Autosaved) 2" xfId="27687" xr:uid="{00000000-0005-0000-0000-00002D6C0000}"/>
    <cellStyle name="T_Bieu tong hop huyện Muong La (31-10-08) (Autosaved) 3" xfId="27688" xr:uid="{00000000-0005-0000-0000-00002E6C0000}"/>
    <cellStyle name="T_Bieu tong hop huyện Muong La (31-10-08) (Autosaved) 4" xfId="27689" xr:uid="{00000000-0005-0000-0000-00002F6C0000}"/>
    <cellStyle name="T_Bieu tong hop huyện Muong La (31-10-08) (Autosaved) 5" xfId="27690" xr:uid="{00000000-0005-0000-0000-0000306C0000}"/>
    <cellStyle name="T_Bieu tong hop huyện Muong La (31-10-08) (Autosaved) 6" xfId="27691" xr:uid="{00000000-0005-0000-0000-0000316C0000}"/>
    <cellStyle name="T_Bieu tong hop huyện Muong La (31-10-08) (Autosaved) 7" xfId="27692" xr:uid="{00000000-0005-0000-0000-0000326C0000}"/>
    <cellStyle name="T_Bieu tong hop huyện Muong La (31-10-08) (Autosaved) 8" xfId="27693" xr:uid="{00000000-0005-0000-0000-0000336C0000}"/>
    <cellStyle name="T_Bieu tong hop huyện Muong La (31-10-08) (Autosaved) 9" xfId="27694" xr:uid="{00000000-0005-0000-0000-0000346C0000}"/>
    <cellStyle name="T_Bieu tong hop nhu cau ung 2011 da chon loc -Mien nui" xfId="27695" xr:uid="{00000000-0005-0000-0000-0000356C0000}"/>
    <cellStyle name="T_Bieu tong hop nhu cau ung 2011 da chon loc -Mien nui 10" xfId="27696" xr:uid="{00000000-0005-0000-0000-0000366C0000}"/>
    <cellStyle name="T_Bieu tong hop nhu cau ung 2011 da chon loc -Mien nui 11" xfId="27697" xr:uid="{00000000-0005-0000-0000-0000376C0000}"/>
    <cellStyle name="T_Bieu tong hop nhu cau ung 2011 da chon loc -Mien nui 12" xfId="27698" xr:uid="{00000000-0005-0000-0000-0000386C0000}"/>
    <cellStyle name="T_Bieu tong hop nhu cau ung 2011 da chon loc -Mien nui 13" xfId="27699" xr:uid="{00000000-0005-0000-0000-0000396C0000}"/>
    <cellStyle name="T_Bieu tong hop nhu cau ung 2011 da chon loc -Mien nui 14" xfId="27700" xr:uid="{00000000-0005-0000-0000-00003A6C0000}"/>
    <cellStyle name="T_Bieu tong hop nhu cau ung 2011 da chon loc -Mien nui 15" xfId="27701" xr:uid="{00000000-0005-0000-0000-00003B6C0000}"/>
    <cellStyle name="T_Bieu tong hop nhu cau ung 2011 da chon loc -Mien nui 16" xfId="27702" xr:uid="{00000000-0005-0000-0000-00003C6C0000}"/>
    <cellStyle name="T_Bieu tong hop nhu cau ung 2011 da chon loc -Mien nui 17" xfId="27703" xr:uid="{00000000-0005-0000-0000-00003D6C0000}"/>
    <cellStyle name="T_Bieu tong hop nhu cau ung 2011 da chon loc -Mien nui 18" xfId="27704" xr:uid="{00000000-0005-0000-0000-00003E6C0000}"/>
    <cellStyle name="T_Bieu tong hop nhu cau ung 2011 da chon loc -Mien nui 2" xfId="27705" xr:uid="{00000000-0005-0000-0000-00003F6C0000}"/>
    <cellStyle name="T_Bieu tong hop nhu cau ung 2011 da chon loc -Mien nui 3" xfId="27706" xr:uid="{00000000-0005-0000-0000-0000406C0000}"/>
    <cellStyle name="T_Bieu tong hop nhu cau ung 2011 da chon loc -Mien nui 4" xfId="27707" xr:uid="{00000000-0005-0000-0000-0000416C0000}"/>
    <cellStyle name="T_Bieu tong hop nhu cau ung 2011 da chon loc -Mien nui 5" xfId="27708" xr:uid="{00000000-0005-0000-0000-0000426C0000}"/>
    <cellStyle name="T_Bieu tong hop nhu cau ung 2011 da chon loc -Mien nui 6" xfId="27709" xr:uid="{00000000-0005-0000-0000-0000436C0000}"/>
    <cellStyle name="T_Bieu tong hop nhu cau ung 2011 da chon loc -Mien nui 7" xfId="27710" xr:uid="{00000000-0005-0000-0000-0000446C0000}"/>
    <cellStyle name="T_Bieu tong hop nhu cau ung 2011 da chon loc -Mien nui 8" xfId="27711" xr:uid="{00000000-0005-0000-0000-0000456C0000}"/>
    <cellStyle name="T_Bieu tong hop nhu cau ung 2011 da chon loc -Mien nui 9" xfId="27712" xr:uid="{00000000-0005-0000-0000-0000466C0000}"/>
    <cellStyle name="T_Bieu tong hop nhu cau ung 2011 da chon loc -Mien nui_!1 1 bao cao giao KH ve HTCMT vung TNB   12-12-2011" xfId="27713" xr:uid="{00000000-0005-0000-0000-0000476C0000}"/>
    <cellStyle name="T_Bieu tong hop nhu cau ung 2011 da chon loc -Mien nui_!1 1 bao cao giao KH ve HTCMT vung TNB   12-12-2011 10" xfId="27714" xr:uid="{00000000-0005-0000-0000-0000486C0000}"/>
    <cellStyle name="T_Bieu tong hop nhu cau ung 2011 da chon loc -Mien nui_!1 1 bao cao giao KH ve HTCMT vung TNB   12-12-2011 11" xfId="27715" xr:uid="{00000000-0005-0000-0000-0000496C0000}"/>
    <cellStyle name="T_Bieu tong hop nhu cau ung 2011 da chon loc -Mien nui_!1 1 bao cao giao KH ve HTCMT vung TNB   12-12-2011 12" xfId="27716" xr:uid="{00000000-0005-0000-0000-00004A6C0000}"/>
    <cellStyle name="T_Bieu tong hop nhu cau ung 2011 da chon loc -Mien nui_!1 1 bao cao giao KH ve HTCMT vung TNB   12-12-2011 13" xfId="27717" xr:uid="{00000000-0005-0000-0000-00004B6C0000}"/>
    <cellStyle name="T_Bieu tong hop nhu cau ung 2011 da chon loc -Mien nui_!1 1 bao cao giao KH ve HTCMT vung TNB   12-12-2011 14" xfId="27718" xr:uid="{00000000-0005-0000-0000-00004C6C0000}"/>
    <cellStyle name="T_Bieu tong hop nhu cau ung 2011 da chon loc -Mien nui_!1 1 bao cao giao KH ve HTCMT vung TNB   12-12-2011 15" xfId="27719" xr:uid="{00000000-0005-0000-0000-00004D6C0000}"/>
    <cellStyle name="T_Bieu tong hop nhu cau ung 2011 da chon loc -Mien nui_!1 1 bao cao giao KH ve HTCMT vung TNB   12-12-2011 16" xfId="27720" xr:uid="{00000000-0005-0000-0000-00004E6C0000}"/>
    <cellStyle name="T_Bieu tong hop nhu cau ung 2011 da chon loc -Mien nui_!1 1 bao cao giao KH ve HTCMT vung TNB   12-12-2011 17" xfId="27721" xr:uid="{00000000-0005-0000-0000-00004F6C0000}"/>
    <cellStyle name="T_Bieu tong hop nhu cau ung 2011 da chon loc -Mien nui_!1 1 bao cao giao KH ve HTCMT vung TNB   12-12-2011 18" xfId="27722" xr:uid="{00000000-0005-0000-0000-0000506C0000}"/>
    <cellStyle name="T_Bieu tong hop nhu cau ung 2011 da chon loc -Mien nui_!1 1 bao cao giao KH ve HTCMT vung TNB   12-12-2011 2" xfId="27723" xr:uid="{00000000-0005-0000-0000-0000516C0000}"/>
    <cellStyle name="T_Bieu tong hop nhu cau ung 2011 da chon loc -Mien nui_!1 1 bao cao giao KH ve HTCMT vung TNB   12-12-2011 3" xfId="27724" xr:uid="{00000000-0005-0000-0000-0000526C0000}"/>
    <cellStyle name="T_Bieu tong hop nhu cau ung 2011 da chon loc -Mien nui_!1 1 bao cao giao KH ve HTCMT vung TNB   12-12-2011 4" xfId="27725" xr:uid="{00000000-0005-0000-0000-0000536C0000}"/>
    <cellStyle name="T_Bieu tong hop nhu cau ung 2011 da chon loc -Mien nui_!1 1 bao cao giao KH ve HTCMT vung TNB   12-12-2011 5" xfId="27726" xr:uid="{00000000-0005-0000-0000-0000546C0000}"/>
    <cellStyle name="T_Bieu tong hop nhu cau ung 2011 da chon loc -Mien nui_!1 1 bao cao giao KH ve HTCMT vung TNB   12-12-2011 6" xfId="27727" xr:uid="{00000000-0005-0000-0000-0000556C0000}"/>
    <cellStyle name="T_Bieu tong hop nhu cau ung 2011 da chon loc -Mien nui_!1 1 bao cao giao KH ve HTCMT vung TNB   12-12-2011 7" xfId="27728" xr:uid="{00000000-0005-0000-0000-0000566C0000}"/>
    <cellStyle name="T_Bieu tong hop nhu cau ung 2011 da chon loc -Mien nui_!1 1 bao cao giao KH ve HTCMT vung TNB   12-12-2011 8" xfId="27729" xr:uid="{00000000-0005-0000-0000-0000576C0000}"/>
    <cellStyle name="T_Bieu tong hop nhu cau ung 2011 da chon loc -Mien nui_!1 1 bao cao giao KH ve HTCMT vung TNB   12-12-2011 9" xfId="27730" xr:uid="{00000000-0005-0000-0000-0000586C0000}"/>
    <cellStyle name="T_Bieu tong hop nhu cau ung 2011 da chon loc -Mien nui_Bieu có QD và Chu truong ngay 17.11.2012" xfId="27731" xr:uid="{00000000-0005-0000-0000-0000596C0000}"/>
    <cellStyle name="T_Bieu tong hop nhu cau ung 2011 da chon loc -Mien nui_Bieu có QD và Chu truong ngay 17.11.2012 10" xfId="27732" xr:uid="{00000000-0005-0000-0000-00005A6C0000}"/>
    <cellStyle name="T_Bieu tong hop nhu cau ung 2011 da chon loc -Mien nui_Bieu có QD và Chu truong ngay 17.11.2012 11" xfId="27733" xr:uid="{00000000-0005-0000-0000-00005B6C0000}"/>
    <cellStyle name="T_Bieu tong hop nhu cau ung 2011 da chon loc -Mien nui_Bieu có QD và Chu truong ngay 17.11.2012 12" xfId="27734" xr:uid="{00000000-0005-0000-0000-00005C6C0000}"/>
    <cellStyle name="T_Bieu tong hop nhu cau ung 2011 da chon loc -Mien nui_Bieu có QD và Chu truong ngay 17.11.2012 13" xfId="27735" xr:uid="{00000000-0005-0000-0000-00005D6C0000}"/>
    <cellStyle name="T_Bieu tong hop nhu cau ung 2011 da chon loc -Mien nui_Bieu có QD và Chu truong ngay 17.11.2012 14" xfId="27736" xr:uid="{00000000-0005-0000-0000-00005E6C0000}"/>
    <cellStyle name="T_Bieu tong hop nhu cau ung 2011 da chon loc -Mien nui_Bieu có QD và Chu truong ngay 17.11.2012 15" xfId="27737" xr:uid="{00000000-0005-0000-0000-00005F6C0000}"/>
    <cellStyle name="T_Bieu tong hop nhu cau ung 2011 da chon loc -Mien nui_Bieu có QD và Chu truong ngay 17.11.2012 16" xfId="27738" xr:uid="{00000000-0005-0000-0000-0000606C0000}"/>
    <cellStyle name="T_Bieu tong hop nhu cau ung 2011 da chon loc -Mien nui_Bieu có QD và Chu truong ngay 17.11.2012 17" xfId="27739" xr:uid="{00000000-0005-0000-0000-0000616C0000}"/>
    <cellStyle name="T_Bieu tong hop nhu cau ung 2011 da chon loc -Mien nui_Bieu có QD và Chu truong ngay 17.11.2012 18" xfId="27740" xr:uid="{00000000-0005-0000-0000-0000626C0000}"/>
    <cellStyle name="T_Bieu tong hop nhu cau ung 2011 da chon loc -Mien nui_Bieu có QD và Chu truong ngay 17.11.2012 2" xfId="27741" xr:uid="{00000000-0005-0000-0000-0000636C0000}"/>
    <cellStyle name="T_Bieu tong hop nhu cau ung 2011 da chon loc -Mien nui_Bieu có QD và Chu truong ngay 17.11.2012 3" xfId="27742" xr:uid="{00000000-0005-0000-0000-0000646C0000}"/>
    <cellStyle name="T_Bieu tong hop nhu cau ung 2011 da chon loc -Mien nui_Bieu có QD và Chu truong ngay 17.11.2012 4" xfId="27743" xr:uid="{00000000-0005-0000-0000-0000656C0000}"/>
    <cellStyle name="T_Bieu tong hop nhu cau ung 2011 da chon loc -Mien nui_Bieu có QD và Chu truong ngay 17.11.2012 5" xfId="27744" xr:uid="{00000000-0005-0000-0000-0000666C0000}"/>
    <cellStyle name="T_Bieu tong hop nhu cau ung 2011 da chon loc -Mien nui_Bieu có QD và Chu truong ngay 17.11.2012 6" xfId="27745" xr:uid="{00000000-0005-0000-0000-0000676C0000}"/>
    <cellStyle name="T_Bieu tong hop nhu cau ung 2011 da chon loc -Mien nui_Bieu có QD và Chu truong ngay 17.11.2012 7" xfId="27746" xr:uid="{00000000-0005-0000-0000-0000686C0000}"/>
    <cellStyle name="T_Bieu tong hop nhu cau ung 2011 da chon loc -Mien nui_Bieu có QD và Chu truong ngay 17.11.2012 8" xfId="27747" xr:uid="{00000000-0005-0000-0000-0000696C0000}"/>
    <cellStyle name="T_Bieu tong hop nhu cau ung 2011 da chon loc -Mien nui_Bieu có QD và Chu truong ngay 17.11.2012 9" xfId="27748" xr:uid="{00000000-0005-0000-0000-00006A6C0000}"/>
    <cellStyle name="T_Bieu tong hop nhu cau ung 2011 da chon loc -Mien nui_KH TPCP vung TNB (03-1-2012)" xfId="27749" xr:uid="{00000000-0005-0000-0000-00006B6C0000}"/>
    <cellStyle name="T_Bieu tong hop nhu cau ung 2011 da chon loc -Mien nui_KH TPCP vung TNB (03-1-2012) 10" xfId="27750" xr:uid="{00000000-0005-0000-0000-00006C6C0000}"/>
    <cellStyle name="T_Bieu tong hop nhu cau ung 2011 da chon loc -Mien nui_KH TPCP vung TNB (03-1-2012) 11" xfId="27751" xr:uid="{00000000-0005-0000-0000-00006D6C0000}"/>
    <cellStyle name="T_Bieu tong hop nhu cau ung 2011 da chon loc -Mien nui_KH TPCP vung TNB (03-1-2012) 12" xfId="27752" xr:uid="{00000000-0005-0000-0000-00006E6C0000}"/>
    <cellStyle name="T_Bieu tong hop nhu cau ung 2011 da chon loc -Mien nui_KH TPCP vung TNB (03-1-2012) 13" xfId="27753" xr:uid="{00000000-0005-0000-0000-00006F6C0000}"/>
    <cellStyle name="T_Bieu tong hop nhu cau ung 2011 da chon loc -Mien nui_KH TPCP vung TNB (03-1-2012) 14" xfId="27754" xr:uid="{00000000-0005-0000-0000-0000706C0000}"/>
    <cellStyle name="T_Bieu tong hop nhu cau ung 2011 da chon loc -Mien nui_KH TPCP vung TNB (03-1-2012) 15" xfId="27755" xr:uid="{00000000-0005-0000-0000-0000716C0000}"/>
    <cellStyle name="T_Bieu tong hop nhu cau ung 2011 da chon loc -Mien nui_KH TPCP vung TNB (03-1-2012) 16" xfId="27756" xr:uid="{00000000-0005-0000-0000-0000726C0000}"/>
    <cellStyle name="T_Bieu tong hop nhu cau ung 2011 da chon loc -Mien nui_KH TPCP vung TNB (03-1-2012) 17" xfId="27757" xr:uid="{00000000-0005-0000-0000-0000736C0000}"/>
    <cellStyle name="T_Bieu tong hop nhu cau ung 2011 da chon loc -Mien nui_KH TPCP vung TNB (03-1-2012) 18" xfId="27758" xr:uid="{00000000-0005-0000-0000-0000746C0000}"/>
    <cellStyle name="T_Bieu tong hop nhu cau ung 2011 da chon loc -Mien nui_KH TPCP vung TNB (03-1-2012) 2" xfId="27759" xr:uid="{00000000-0005-0000-0000-0000756C0000}"/>
    <cellStyle name="T_Bieu tong hop nhu cau ung 2011 da chon loc -Mien nui_KH TPCP vung TNB (03-1-2012) 3" xfId="27760" xr:uid="{00000000-0005-0000-0000-0000766C0000}"/>
    <cellStyle name="T_Bieu tong hop nhu cau ung 2011 da chon loc -Mien nui_KH TPCP vung TNB (03-1-2012) 4" xfId="27761" xr:uid="{00000000-0005-0000-0000-0000776C0000}"/>
    <cellStyle name="T_Bieu tong hop nhu cau ung 2011 da chon loc -Mien nui_KH TPCP vung TNB (03-1-2012) 5" xfId="27762" xr:uid="{00000000-0005-0000-0000-0000786C0000}"/>
    <cellStyle name="T_Bieu tong hop nhu cau ung 2011 da chon loc -Mien nui_KH TPCP vung TNB (03-1-2012) 6" xfId="27763" xr:uid="{00000000-0005-0000-0000-0000796C0000}"/>
    <cellStyle name="T_Bieu tong hop nhu cau ung 2011 da chon loc -Mien nui_KH TPCP vung TNB (03-1-2012) 7" xfId="27764" xr:uid="{00000000-0005-0000-0000-00007A6C0000}"/>
    <cellStyle name="T_Bieu tong hop nhu cau ung 2011 da chon loc -Mien nui_KH TPCP vung TNB (03-1-2012) 8" xfId="27765" xr:uid="{00000000-0005-0000-0000-00007B6C0000}"/>
    <cellStyle name="T_Bieu tong hop nhu cau ung 2011 da chon loc -Mien nui_KH TPCP vung TNB (03-1-2012) 9" xfId="27766" xr:uid="{00000000-0005-0000-0000-00007C6C0000}"/>
    <cellStyle name="T_Bieu tong hop nhu cau ung 2011 da chon loc -Mien nui_Su nghiep DCDC doi duoi" xfId="27767" xr:uid="{00000000-0005-0000-0000-00007D6C0000}"/>
    <cellStyle name="T_Bieu tong hop nhu cau ung 2011 da chon loc -Mien nui_Su nghiep DCDC doi duoi 10" xfId="27768" xr:uid="{00000000-0005-0000-0000-00007E6C0000}"/>
    <cellStyle name="T_Bieu tong hop nhu cau ung 2011 da chon loc -Mien nui_Su nghiep DCDC doi duoi 11" xfId="27769" xr:uid="{00000000-0005-0000-0000-00007F6C0000}"/>
    <cellStyle name="T_Bieu tong hop nhu cau ung 2011 da chon loc -Mien nui_Su nghiep DCDC doi duoi 12" xfId="27770" xr:uid="{00000000-0005-0000-0000-0000806C0000}"/>
    <cellStyle name="T_Bieu tong hop nhu cau ung 2011 da chon loc -Mien nui_Su nghiep DCDC doi duoi 13" xfId="27771" xr:uid="{00000000-0005-0000-0000-0000816C0000}"/>
    <cellStyle name="T_Bieu tong hop nhu cau ung 2011 da chon loc -Mien nui_Su nghiep DCDC doi duoi 14" xfId="27772" xr:uid="{00000000-0005-0000-0000-0000826C0000}"/>
    <cellStyle name="T_Bieu tong hop nhu cau ung 2011 da chon loc -Mien nui_Su nghiep DCDC doi duoi 15" xfId="27773" xr:uid="{00000000-0005-0000-0000-0000836C0000}"/>
    <cellStyle name="T_Bieu tong hop nhu cau ung 2011 da chon loc -Mien nui_Su nghiep DCDC doi duoi 16" xfId="27774" xr:uid="{00000000-0005-0000-0000-0000846C0000}"/>
    <cellStyle name="T_Bieu tong hop nhu cau ung 2011 da chon loc -Mien nui_Su nghiep DCDC doi duoi 17" xfId="27775" xr:uid="{00000000-0005-0000-0000-0000856C0000}"/>
    <cellStyle name="T_Bieu tong hop nhu cau ung 2011 da chon loc -Mien nui_Su nghiep DCDC doi duoi 18" xfId="27776" xr:uid="{00000000-0005-0000-0000-0000866C0000}"/>
    <cellStyle name="T_Bieu tong hop nhu cau ung 2011 da chon loc -Mien nui_Su nghiep DCDC doi duoi 2" xfId="27777" xr:uid="{00000000-0005-0000-0000-0000876C0000}"/>
    <cellStyle name="T_Bieu tong hop nhu cau ung 2011 da chon loc -Mien nui_Su nghiep DCDC doi duoi 3" xfId="27778" xr:uid="{00000000-0005-0000-0000-0000886C0000}"/>
    <cellStyle name="T_Bieu tong hop nhu cau ung 2011 da chon loc -Mien nui_Su nghiep DCDC doi duoi 4" xfId="27779" xr:uid="{00000000-0005-0000-0000-0000896C0000}"/>
    <cellStyle name="T_Bieu tong hop nhu cau ung 2011 da chon loc -Mien nui_Su nghiep DCDC doi duoi 5" xfId="27780" xr:uid="{00000000-0005-0000-0000-00008A6C0000}"/>
    <cellStyle name="T_Bieu tong hop nhu cau ung 2011 da chon loc -Mien nui_Su nghiep DCDC doi duoi 6" xfId="27781" xr:uid="{00000000-0005-0000-0000-00008B6C0000}"/>
    <cellStyle name="T_Bieu tong hop nhu cau ung 2011 da chon loc -Mien nui_Su nghiep DCDC doi duoi 7" xfId="27782" xr:uid="{00000000-0005-0000-0000-00008C6C0000}"/>
    <cellStyle name="T_Bieu tong hop nhu cau ung 2011 da chon loc -Mien nui_Su nghiep DCDC doi duoi 8" xfId="27783" xr:uid="{00000000-0005-0000-0000-00008D6C0000}"/>
    <cellStyle name="T_Bieu tong hop nhu cau ung 2011 da chon loc -Mien nui_Su nghiep DCDC doi duoi 9" xfId="27784" xr:uid="{00000000-0005-0000-0000-00008E6C0000}"/>
    <cellStyle name="T_Bieu tong hop nhu cau ung 2011 da chon loc -Mien nui_Su nghiep DCDC doi duoi_Bieu có QD và Chu truong ngay 17.11.2012" xfId="27785" xr:uid="{00000000-0005-0000-0000-00008F6C0000}"/>
    <cellStyle name="T_Bieu tong hop nhu cau ung 2011 da chon loc -Mien nui_Su nghiep DCDC doi duoi_Bieu có QD và Chu truong ngay 17.11.2012 10" xfId="27786" xr:uid="{00000000-0005-0000-0000-0000906C0000}"/>
    <cellStyle name="T_Bieu tong hop nhu cau ung 2011 da chon loc -Mien nui_Su nghiep DCDC doi duoi_Bieu có QD và Chu truong ngay 17.11.2012 11" xfId="27787" xr:uid="{00000000-0005-0000-0000-0000916C0000}"/>
    <cellStyle name="T_Bieu tong hop nhu cau ung 2011 da chon loc -Mien nui_Su nghiep DCDC doi duoi_Bieu có QD và Chu truong ngay 17.11.2012 12" xfId="27788" xr:uid="{00000000-0005-0000-0000-0000926C0000}"/>
    <cellStyle name="T_Bieu tong hop nhu cau ung 2011 da chon loc -Mien nui_Su nghiep DCDC doi duoi_Bieu có QD và Chu truong ngay 17.11.2012 13" xfId="27789" xr:uid="{00000000-0005-0000-0000-0000936C0000}"/>
    <cellStyle name="T_Bieu tong hop nhu cau ung 2011 da chon loc -Mien nui_Su nghiep DCDC doi duoi_Bieu có QD và Chu truong ngay 17.11.2012 14" xfId="27790" xr:uid="{00000000-0005-0000-0000-0000946C0000}"/>
    <cellStyle name="T_Bieu tong hop nhu cau ung 2011 da chon loc -Mien nui_Su nghiep DCDC doi duoi_Bieu có QD và Chu truong ngay 17.11.2012 15" xfId="27791" xr:uid="{00000000-0005-0000-0000-0000956C0000}"/>
    <cellStyle name="T_Bieu tong hop nhu cau ung 2011 da chon loc -Mien nui_Su nghiep DCDC doi duoi_Bieu có QD và Chu truong ngay 17.11.2012 16" xfId="27792" xr:uid="{00000000-0005-0000-0000-0000966C0000}"/>
    <cellStyle name="T_Bieu tong hop nhu cau ung 2011 da chon loc -Mien nui_Su nghiep DCDC doi duoi_Bieu có QD và Chu truong ngay 17.11.2012 17" xfId="27793" xr:uid="{00000000-0005-0000-0000-0000976C0000}"/>
    <cellStyle name="T_Bieu tong hop nhu cau ung 2011 da chon loc -Mien nui_Su nghiep DCDC doi duoi_Bieu có QD và Chu truong ngay 17.11.2012 18" xfId="27794" xr:uid="{00000000-0005-0000-0000-0000986C0000}"/>
    <cellStyle name="T_Bieu tong hop nhu cau ung 2011 da chon loc -Mien nui_Su nghiep DCDC doi duoi_Bieu có QD và Chu truong ngay 17.11.2012 2" xfId="27795" xr:uid="{00000000-0005-0000-0000-0000996C0000}"/>
    <cellStyle name="T_Bieu tong hop nhu cau ung 2011 da chon loc -Mien nui_Su nghiep DCDC doi duoi_Bieu có QD và Chu truong ngay 17.11.2012 3" xfId="27796" xr:uid="{00000000-0005-0000-0000-00009A6C0000}"/>
    <cellStyle name="T_Bieu tong hop nhu cau ung 2011 da chon loc -Mien nui_Su nghiep DCDC doi duoi_Bieu có QD và Chu truong ngay 17.11.2012 4" xfId="27797" xr:uid="{00000000-0005-0000-0000-00009B6C0000}"/>
    <cellStyle name="T_Bieu tong hop nhu cau ung 2011 da chon loc -Mien nui_Su nghiep DCDC doi duoi_Bieu có QD và Chu truong ngay 17.11.2012 5" xfId="27798" xr:uid="{00000000-0005-0000-0000-00009C6C0000}"/>
    <cellStyle name="T_Bieu tong hop nhu cau ung 2011 da chon loc -Mien nui_Su nghiep DCDC doi duoi_Bieu có QD và Chu truong ngay 17.11.2012 6" xfId="27799" xr:uid="{00000000-0005-0000-0000-00009D6C0000}"/>
    <cellStyle name="T_Bieu tong hop nhu cau ung 2011 da chon loc -Mien nui_Su nghiep DCDC doi duoi_Bieu có QD và Chu truong ngay 17.11.2012 7" xfId="27800" xr:uid="{00000000-0005-0000-0000-00009E6C0000}"/>
    <cellStyle name="T_Bieu tong hop nhu cau ung 2011 da chon loc -Mien nui_Su nghiep DCDC doi duoi_Bieu có QD và Chu truong ngay 17.11.2012 8" xfId="27801" xr:uid="{00000000-0005-0000-0000-00009F6C0000}"/>
    <cellStyle name="T_Bieu tong hop nhu cau ung 2011 da chon loc -Mien nui_Su nghiep DCDC doi duoi_Bieu có QD và Chu truong ngay 17.11.2012 9" xfId="27802" xr:uid="{00000000-0005-0000-0000-0000A06C0000}"/>
    <cellStyle name="T_Bieu tong hop nhu cau ung 2011 da chon loc -Mien nui_Tinh hinh TH du an 2010-2011 BC UBKTTW (phong Vxa)" xfId="27803" xr:uid="{00000000-0005-0000-0000-0000A16C0000}"/>
    <cellStyle name="T_Bieu tong hop nhu cau ung 2011 da chon loc -Mien nui_Tinh hinh TH du an 2010-2011 BC UBKTTW (phong Vxa) 10" xfId="27804" xr:uid="{00000000-0005-0000-0000-0000A26C0000}"/>
    <cellStyle name="T_Bieu tong hop nhu cau ung 2011 da chon loc -Mien nui_Tinh hinh TH du an 2010-2011 BC UBKTTW (phong Vxa) 11" xfId="27805" xr:uid="{00000000-0005-0000-0000-0000A36C0000}"/>
    <cellStyle name="T_Bieu tong hop nhu cau ung 2011 da chon loc -Mien nui_Tinh hinh TH du an 2010-2011 BC UBKTTW (phong Vxa) 12" xfId="27806" xr:uid="{00000000-0005-0000-0000-0000A46C0000}"/>
    <cellStyle name="T_Bieu tong hop nhu cau ung 2011 da chon loc -Mien nui_Tinh hinh TH du an 2010-2011 BC UBKTTW (phong Vxa) 13" xfId="27807" xr:uid="{00000000-0005-0000-0000-0000A56C0000}"/>
    <cellStyle name="T_Bieu tong hop nhu cau ung 2011 da chon loc -Mien nui_Tinh hinh TH du an 2010-2011 BC UBKTTW (phong Vxa) 14" xfId="27808" xr:uid="{00000000-0005-0000-0000-0000A66C0000}"/>
    <cellStyle name="T_Bieu tong hop nhu cau ung 2011 da chon loc -Mien nui_Tinh hinh TH du an 2010-2011 BC UBKTTW (phong Vxa) 15" xfId="27809" xr:uid="{00000000-0005-0000-0000-0000A76C0000}"/>
    <cellStyle name="T_Bieu tong hop nhu cau ung 2011 da chon loc -Mien nui_Tinh hinh TH du an 2010-2011 BC UBKTTW (phong Vxa) 16" xfId="27810" xr:uid="{00000000-0005-0000-0000-0000A86C0000}"/>
    <cellStyle name="T_Bieu tong hop nhu cau ung 2011 da chon loc -Mien nui_Tinh hinh TH du an 2010-2011 BC UBKTTW (phong Vxa) 17" xfId="27811" xr:uid="{00000000-0005-0000-0000-0000A96C0000}"/>
    <cellStyle name="T_Bieu tong hop nhu cau ung 2011 da chon loc -Mien nui_Tinh hinh TH du an 2010-2011 BC UBKTTW (phong Vxa) 18" xfId="27812" xr:uid="{00000000-0005-0000-0000-0000AA6C0000}"/>
    <cellStyle name="T_Bieu tong hop nhu cau ung 2011 da chon loc -Mien nui_Tinh hinh TH du an 2010-2011 BC UBKTTW (phong Vxa) 2" xfId="27813" xr:uid="{00000000-0005-0000-0000-0000AB6C0000}"/>
    <cellStyle name="T_Bieu tong hop nhu cau ung 2011 da chon loc -Mien nui_Tinh hinh TH du an 2010-2011 BC UBKTTW (phong Vxa) 3" xfId="27814" xr:uid="{00000000-0005-0000-0000-0000AC6C0000}"/>
    <cellStyle name="T_Bieu tong hop nhu cau ung 2011 da chon loc -Mien nui_Tinh hinh TH du an 2010-2011 BC UBKTTW (phong Vxa) 4" xfId="27815" xr:uid="{00000000-0005-0000-0000-0000AD6C0000}"/>
    <cellStyle name="T_Bieu tong hop nhu cau ung 2011 da chon loc -Mien nui_Tinh hinh TH du an 2010-2011 BC UBKTTW (phong Vxa) 5" xfId="27816" xr:uid="{00000000-0005-0000-0000-0000AE6C0000}"/>
    <cellStyle name="T_Bieu tong hop nhu cau ung 2011 da chon loc -Mien nui_Tinh hinh TH du an 2010-2011 BC UBKTTW (phong Vxa) 6" xfId="27817" xr:uid="{00000000-0005-0000-0000-0000AF6C0000}"/>
    <cellStyle name="T_Bieu tong hop nhu cau ung 2011 da chon loc -Mien nui_Tinh hinh TH du an 2010-2011 BC UBKTTW (phong Vxa) 7" xfId="27818" xr:uid="{00000000-0005-0000-0000-0000B06C0000}"/>
    <cellStyle name="T_Bieu tong hop nhu cau ung 2011 da chon loc -Mien nui_Tinh hinh TH du an 2010-2011 BC UBKTTW (phong Vxa) 8" xfId="27819" xr:uid="{00000000-0005-0000-0000-0000B16C0000}"/>
    <cellStyle name="T_Bieu tong hop nhu cau ung 2011 da chon loc -Mien nui_Tinh hinh TH du an 2010-2011 BC UBKTTW (phong Vxa) 9" xfId="27820" xr:uid="{00000000-0005-0000-0000-0000B26C0000}"/>
    <cellStyle name="T_Bieu tong hop nhu cau ung 2011 da chon loc -Mien nui_Tinh hinh TH du an BC doan giam sat HDND (phong Vxa)" xfId="27821" xr:uid="{00000000-0005-0000-0000-0000B36C0000}"/>
    <cellStyle name="T_Bieu tong hop nhu cau ung 2011 da chon loc -Mien nui_Tinh hinh TH du an BC doan giam sat HDND (phong Vxa) 10" xfId="27822" xr:uid="{00000000-0005-0000-0000-0000B46C0000}"/>
    <cellStyle name="T_Bieu tong hop nhu cau ung 2011 da chon loc -Mien nui_Tinh hinh TH du an BC doan giam sat HDND (phong Vxa) 11" xfId="27823" xr:uid="{00000000-0005-0000-0000-0000B56C0000}"/>
    <cellStyle name="T_Bieu tong hop nhu cau ung 2011 da chon loc -Mien nui_Tinh hinh TH du an BC doan giam sat HDND (phong Vxa) 12" xfId="27824" xr:uid="{00000000-0005-0000-0000-0000B66C0000}"/>
    <cellStyle name="T_Bieu tong hop nhu cau ung 2011 da chon loc -Mien nui_Tinh hinh TH du an BC doan giam sat HDND (phong Vxa) 13" xfId="27825" xr:uid="{00000000-0005-0000-0000-0000B76C0000}"/>
    <cellStyle name="T_Bieu tong hop nhu cau ung 2011 da chon loc -Mien nui_Tinh hinh TH du an BC doan giam sat HDND (phong Vxa) 14" xfId="27826" xr:uid="{00000000-0005-0000-0000-0000B86C0000}"/>
    <cellStyle name="T_Bieu tong hop nhu cau ung 2011 da chon loc -Mien nui_Tinh hinh TH du an BC doan giam sat HDND (phong Vxa) 15" xfId="27827" xr:uid="{00000000-0005-0000-0000-0000B96C0000}"/>
    <cellStyle name="T_Bieu tong hop nhu cau ung 2011 da chon loc -Mien nui_Tinh hinh TH du an BC doan giam sat HDND (phong Vxa) 16" xfId="27828" xr:uid="{00000000-0005-0000-0000-0000BA6C0000}"/>
    <cellStyle name="T_Bieu tong hop nhu cau ung 2011 da chon loc -Mien nui_Tinh hinh TH du an BC doan giam sat HDND (phong Vxa) 17" xfId="27829" xr:uid="{00000000-0005-0000-0000-0000BB6C0000}"/>
    <cellStyle name="T_Bieu tong hop nhu cau ung 2011 da chon loc -Mien nui_Tinh hinh TH du an BC doan giam sat HDND (phong Vxa) 18" xfId="27830" xr:uid="{00000000-0005-0000-0000-0000BC6C0000}"/>
    <cellStyle name="T_Bieu tong hop nhu cau ung 2011 da chon loc -Mien nui_Tinh hinh TH du an BC doan giam sat HDND (phong Vxa) 2" xfId="27831" xr:uid="{00000000-0005-0000-0000-0000BD6C0000}"/>
    <cellStyle name="T_Bieu tong hop nhu cau ung 2011 da chon loc -Mien nui_Tinh hinh TH du an BC doan giam sat HDND (phong Vxa) 3" xfId="27832" xr:uid="{00000000-0005-0000-0000-0000BE6C0000}"/>
    <cellStyle name="T_Bieu tong hop nhu cau ung 2011 da chon loc -Mien nui_Tinh hinh TH du an BC doan giam sat HDND (phong Vxa) 4" xfId="27833" xr:uid="{00000000-0005-0000-0000-0000BF6C0000}"/>
    <cellStyle name="T_Bieu tong hop nhu cau ung 2011 da chon loc -Mien nui_Tinh hinh TH du an BC doan giam sat HDND (phong Vxa) 5" xfId="27834" xr:uid="{00000000-0005-0000-0000-0000C06C0000}"/>
    <cellStyle name="T_Bieu tong hop nhu cau ung 2011 da chon loc -Mien nui_Tinh hinh TH du an BC doan giam sat HDND (phong Vxa) 6" xfId="27835" xr:uid="{00000000-0005-0000-0000-0000C16C0000}"/>
    <cellStyle name="T_Bieu tong hop nhu cau ung 2011 da chon loc -Mien nui_Tinh hinh TH du an BC doan giam sat HDND (phong Vxa) 7" xfId="27836" xr:uid="{00000000-0005-0000-0000-0000C26C0000}"/>
    <cellStyle name="T_Bieu tong hop nhu cau ung 2011 da chon loc -Mien nui_Tinh hinh TH du an BC doan giam sat HDND (phong Vxa) 8" xfId="27837" xr:uid="{00000000-0005-0000-0000-0000C36C0000}"/>
    <cellStyle name="T_Bieu tong hop nhu cau ung 2011 da chon loc -Mien nui_Tinh hinh TH du an BC doan giam sat HDND (phong Vxa) 9" xfId="27838" xr:uid="{00000000-0005-0000-0000-0000C46C0000}"/>
    <cellStyle name="T_Bieu tong hop ra soat TDC Son La 24,9,08 (phan Hung)" xfId="27839" xr:uid="{00000000-0005-0000-0000-0000C56C0000}"/>
    <cellStyle name="T_Bieu tong hop ra soat TDC Son La 24,9,08 (phan Hung) 10" xfId="27840" xr:uid="{00000000-0005-0000-0000-0000C66C0000}"/>
    <cellStyle name="T_Bieu tong hop ra soat TDC Son La 24,9,08 (phan Hung) 11" xfId="27841" xr:uid="{00000000-0005-0000-0000-0000C76C0000}"/>
    <cellStyle name="T_Bieu tong hop ra soat TDC Son La 24,9,08 (phan Hung) 12" xfId="27842" xr:uid="{00000000-0005-0000-0000-0000C86C0000}"/>
    <cellStyle name="T_Bieu tong hop ra soat TDC Son La 24,9,08 (phan Hung) 13" xfId="27843" xr:uid="{00000000-0005-0000-0000-0000C96C0000}"/>
    <cellStyle name="T_Bieu tong hop ra soat TDC Son La 24,9,08 (phan Hung) 14" xfId="27844" xr:uid="{00000000-0005-0000-0000-0000CA6C0000}"/>
    <cellStyle name="T_Bieu tong hop ra soat TDC Son La 24,9,08 (phan Hung) 15" xfId="27845" xr:uid="{00000000-0005-0000-0000-0000CB6C0000}"/>
    <cellStyle name="T_Bieu tong hop ra soat TDC Son La 24,9,08 (phan Hung) 16" xfId="27846" xr:uid="{00000000-0005-0000-0000-0000CC6C0000}"/>
    <cellStyle name="T_Bieu tong hop ra soat TDC Son La 24,9,08 (phan Hung) 17" xfId="27847" xr:uid="{00000000-0005-0000-0000-0000CD6C0000}"/>
    <cellStyle name="T_Bieu tong hop ra soat TDC Son La 24,9,08 (phan Hung) 18" xfId="27848" xr:uid="{00000000-0005-0000-0000-0000CE6C0000}"/>
    <cellStyle name="T_Bieu tong hop ra soat TDC Son La 24,9,08 (phan Hung) 2" xfId="27849" xr:uid="{00000000-0005-0000-0000-0000CF6C0000}"/>
    <cellStyle name="T_Bieu tong hop ra soat TDC Son La 24,9,08 (phan Hung) 3" xfId="27850" xr:uid="{00000000-0005-0000-0000-0000D06C0000}"/>
    <cellStyle name="T_Bieu tong hop ra soat TDC Son La 24,9,08 (phan Hung) 4" xfId="27851" xr:uid="{00000000-0005-0000-0000-0000D16C0000}"/>
    <cellStyle name="T_Bieu tong hop ra soat TDC Son La 24,9,08 (phan Hung) 5" xfId="27852" xr:uid="{00000000-0005-0000-0000-0000D26C0000}"/>
    <cellStyle name="T_Bieu tong hop ra soat TDC Son La 24,9,08 (phan Hung) 6" xfId="27853" xr:uid="{00000000-0005-0000-0000-0000D36C0000}"/>
    <cellStyle name="T_Bieu tong hop ra soat TDC Son La 24,9,08 (phan Hung) 7" xfId="27854" xr:uid="{00000000-0005-0000-0000-0000D46C0000}"/>
    <cellStyle name="T_Bieu tong hop ra soat TDC Son La 24,9,08 (phan Hung) 8" xfId="27855" xr:uid="{00000000-0005-0000-0000-0000D56C0000}"/>
    <cellStyle name="T_Bieu tong hop ra soat TDC Son La 24,9,08 (phan Hung) 9" xfId="27856" xr:uid="{00000000-0005-0000-0000-0000D66C0000}"/>
    <cellStyle name="T_Bieu tong hop ra soat TDC Son La 24,9,08 (phan Hung)_Bieu tong hop TDC tinh Dien Bien (13-2-2009)" xfId="27857" xr:uid="{00000000-0005-0000-0000-0000D76C0000}"/>
    <cellStyle name="T_Bieu tong hop ra soat TDC Son La 24,9,08 (phan Hung)_Bieu tong hop TDC tinh Dien Bien (13-2-2009) 10" xfId="27858" xr:uid="{00000000-0005-0000-0000-0000D86C0000}"/>
    <cellStyle name="T_Bieu tong hop ra soat TDC Son La 24,9,08 (phan Hung)_Bieu tong hop TDC tinh Dien Bien (13-2-2009) 11" xfId="27859" xr:uid="{00000000-0005-0000-0000-0000D96C0000}"/>
    <cellStyle name="T_Bieu tong hop ra soat TDC Son La 24,9,08 (phan Hung)_Bieu tong hop TDC tinh Dien Bien (13-2-2009) 12" xfId="27860" xr:uid="{00000000-0005-0000-0000-0000DA6C0000}"/>
    <cellStyle name="T_Bieu tong hop ra soat TDC Son La 24,9,08 (phan Hung)_Bieu tong hop TDC tinh Dien Bien (13-2-2009) 13" xfId="27861" xr:uid="{00000000-0005-0000-0000-0000DB6C0000}"/>
    <cellStyle name="T_Bieu tong hop ra soat TDC Son La 24,9,08 (phan Hung)_Bieu tong hop TDC tinh Dien Bien (13-2-2009) 14" xfId="27862" xr:uid="{00000000-0005-0000-0000-0000DC6C0000}"/>
    <cellStyle name="T_Bieu tong hop ra soat TDC Son La 24,9,08 (phan Hung)_Bieu tong hop TDC tinh Dien Bien (13-2-2009) 15" xfId="27863" xr:uid="{00000000-0005-0000-0000-0000DD6C0000}"/>
    <cellStyle name="T_Bieu tong hop ra soat TDC Son La 24,9,08 (phan Hung)_Bieu tong hop TDC tinh Dien Bien (13-2-2009) 16" xfId="27864" xr:uid="{00000000-0005-0000-0000-0000DE6C0000}"/>
    <cellStyle name="T_Bieu tong hop ra soat TDC Son La 24,9,08 (phan Hung)_Bieu tong hop TDC tinh Dien Bien (13-2-2009) 17" xfId="27865" xr:uid="{00000000-0005-0000-0000-0000DF6C0000}"/>
    <cellStyle name="T_Bieu tong hop ra soat TDC Son La 24,9,08 (phan Hung)_Bieu tong hop TDC tinh Dien Bien (13-2-2009) 18" xfId="27866" xr:uid="{00000000-0005-0000-0000-0000E06C0000}"/>
    <cellStyle name="T_Bieu tong hop ra soat TDC Son La 24,9,08 (phan Hung)_Bieu tong hop TDC tinh Dien Bien (13-2-2009) 2" xfId="27867" xr:uid="{00000000-0005-0000-0000-0000E16C0000}"/>
    <cellStyle name="T_Bieu tong hop ra soat TDC Son La 24,9,08 (phan Hung)_Bieu tong hop TDC tinh Dien Bien (13-2-2009) 3" xfId="27868" xr:uid="{00000000-0005-0000-0000-0000E26C0000}"/>
    <cellStyle name="T_Bieu tong hop ra soat TDC Son La 24,9,08 (phan Hung)_Bieu tong hop TDC tinh Dien Bien (13-2-2009) 4" xfId="27869" xr:uid="{00000000-0005-0000-0000-0000E36C0000}"/>
    <cellStyle name="T_Bieu tong hop ra soat TDC Son La 24,9,08 (phan Hung)_Bieu tong hop TDC tinh Dien Bien (13-2-2009) 5" xfId="27870" xr:uid="{00000000-0005-0000-0000-0000E46C0000}"/>
    <cellStyle name="T_Bieu tong hop ra soat TDC Son La 24,9,08 (phan Hung)_Bieu tong hop TDC tinh Dien Bien (13-2-2009) 6" xfId="27871" xr:uid="{00000000-0005-0000-0000-0000E56C0000}"/>
    <cellStyle name="T_Bieu tong hop ra soat TDC Son La 24,9,08 (phan Hung)_Bieu tong hop TDC tinh Dien Bien (13-2-2009) 7" xfId="27872" xr:uid="{00000000-0005-0000-0000-0000E66C0000}"/>
    <cellStyle name="T_Bieu tong hop ra soat TDC Son La 24,9,08 (phan Hung)_Bieu tong hop TDC tinh Dien Bien (13-2-2009) 8" xfId="27873" xr:uid="{00000000-0005-0000-0000-0000E76C0000}"/>
    <cellStyle name="T_Bieu tong hop ra soat TDC Son La 24,9,08 (phan Hung)_Bieu tong hop TDC tinh Dien Bien (13-2-2009) 9" xfId="27874" xr:uid="{00000000-0005-0000-0000-0000E86C0000}"/>
    <cellStyle name="T_Bieu tong hop ra soat TDC Son La 24,9,08 (phan Hung)_Bieu tong hop TDC tinh Dien Bien (16-2-2009)" xfId="27875" xr:uid="{00000000-0005-0000-0000-0000E96C0000}"/>
    <cellStyle name="T_Bieu tong hop ra soat TDC Son La 24,9,08 (phan Hung)_Bieu tong hop TDC tinh Dien Bien (16-2-2009) 10" xfId="27876" xr:uid="{00000000-0005-0000-0000-0000EA6C0000}"/>
    <cellStyle name="T_Bieu tong hop ra soat TDC Son La 24,9,08 (phan Hung)_Bieu tong hop TDC tinh Dien Bien (16-2-2009) 11" xfId="27877" xr:uid="{00000000-0005-0000-0000-0000EB6C0000}"/>
    <cellStyle name="T_Bieu tong hop ra soat TDC Son La 24,9,08 (phan Hung)_Bieu tong hop TDC tinh Dien Bien (16-2-2009) 12" xfId="27878" xr:uid="{00000000-0005-0000-0000-0000EC6C0000}"/>
    <cellStyle name="T_Bieu tong hop ra soat TDC Son La 24,9,08 (phan Hung)_Bieu tong hop TDC tinh Dien Bien (16-2-2009) 13" xfId="27879" xr:uid="{00000000-0005-0000-0000-0000ED6C0000}"/>
    <cellStyle name="T_Bieu tong hop ra soat TDC Son La 24,9,08 (phan Hung)_Bieu tong hop TDC tinh Dien Bien (16-2-2009) 14" xfId="27880" xr:uid="{00000000-0005-0000-0000-0000EE6C0000}"/>
    <cellStyle name="T_Bieu tong hop ra soat TDC Son La 24,9,08 (phan Hung)_Bieu tong hop TDC tinh Dien Bien (16-2-2009) 15" xfId="27881" xr:uid="{00000000-0005-0000-0000-0000EF6C0000}"/>
    <cellStyle name="T_Bieu tong hop ra soat TDC Son La 24,9,08 (phan Hung)_Bieu tong hop TDC tinh Dien Bien (16-2-2009) 16" xfId="27882" xr:uid="{00000000-0005-0000-0000-0000F06C0000}"/>
    <cellStyle name="T_Bieu tong hop ra soat TDC Son La 24,9,08 (phan Hung)_Bieu tong hop TDC tinh Dien Bien (16-2-2009) 17" xfId="27883" xr:uid="{00000000-0005-0000-0000-0000F16C0000}"/>
    <cellStyle name="T_Bieu tong hop ra soat TDC Son La 24,9,08 (phan Hung)_Bieu tong hop TDC tinh Dien Bien (16-2-2009) 18" xfId="27884" xr:uid="{00000000-0005-0000-0000-0000F26C0000}"/>
    <cellStyle name="T_Bieu tong hop ra soat TDC Son La 24,9,08 (phan Hung)_Bieu tong hop TDC tinh Dien Bien (16-2-2009) 2" xfId="27885" xr:uid="{00000000-0005-0000-0000-0000F36C0000}"/>
    <cellStyle name="T_Bieu tong hop ra soat TDC Son La 24,9,08 (phan Hung)_Bieu tong hop TDC tinh Dien Bien (16-2-2009) 3" xfId="27886" xr:uid="{00000000-0005-0000-0000-0000F46C0000}"/>
    <cellStyle name="T_Bieu tong hop ra soat TDC Son La 24,9,08 (phan Hung)_Bieu tong hop TDC tinh Dien Bien (16-2-2009) 4" xfId="27887" xr:uid="{00000000-0005-0000-0000-0000F56C0000}"/>
    <cellStyle name="T_Bieu tong hop ra soat TDC Son La 24,9,08 (phan Hung)_Bieu tong hop TDC tinh Dien Bien (16-2-2009) 5" xfId="27888" xr:uid="{00000000-0005-0000-0000-0000F66C0000}"/>
    <cellStyle name="T_Bieu tong hop ra soat TDC Son La 24,9,08 (phan Hung)_Bieu tong hop TDC tinh Dien Bien (16-2-2009) 6" xfId="27889" xr:uid="{00000000-0005-0000-0000-0000F76C0000}"/>
    <cellStyle name="T_Bieu tong hop ra soat TDC Son La 24,9,08 (phan Hung)_Bieu tong hop TDC tinh Dien Bien (16-2-2009) 7" xfId="27890" xr:uid="{00000000-0005-0000-0000-0000F86C0000}"/>
    <cellStyle name="T_Bieu tong hop ra soat TDC Son La 24,9,08 (phan Hung)_Bieu tong hop TDC tinh Dien Bien (16-2-2009) 8" xfId="27891" xr:uid="{00000000-0005-0000-0000-0000F96C0000}"/>
    <cellStyle name="T_Bieu tong hop ra soat TDC Son La 24,9,08 (phan Hung)_Bieu tong hop TDC tinh Dien Bien (16-2-2009) 9" xfId="27892" xr:uid="{00000000-0005-0000-0000-0000FA6C0000}"/>
    <cellStyle name="T_Bieu tong hop ra soat TDC Son La 24,9,08 (phan Hung)_Bieu tong hop TDC tinh Dien Bien (20-10-2009)" xfId="27893" xr:uid="{00000000-0005-0000-0000-0000FB6C0000}"/>
    <cellStyle name="T_Bieu tong hop ra soat TDC Son La 24,9,08 (phan Hung)_Bieu tong hop TDC tinh Dien Bien (20-10-2009) 10" xfId="27894" xr:uid="{00000000-0005-0000-0000-0000FC6C0000}"/>
    <cellStyle name="T_Bieu tong hop ra soat TDC Son La 24,9,08 (phan Hung)_Bieu tong hop TDC tinh Dien Bien (20-10-2009) 11" xfId="27895" xr:uid="{00000000-0005-0000-0000-0000FD6C0000}"/>
    <cellStyle name="T_Bieu tong hop ra soat TDC Son La 24,9,08 (phan Hung)_Bieu tong hop TDC tinh Dien Bien (20-10-2009) 12" xfId="27896" xr:uid="{00000000-0005-0000-0000-0000FE6C0000}"/>
    <cellStyle name="T_Bieu tong hop ra soat TDC Son La 24,9,08 (phan Hung)_Bieu tong hop TDC tinh Dien Bien (20-10-2009) 13" xfId="27897" xr:uid="{00000000-0005-0000-0000-0000FF6C0000}"/>
    <cellStyle name="T_Bieu tong hop ra soat TDC Son La 24,9,08 (phan Hung)_Bieu tong hop TDC tinh Dien Bien (20-10-2009) 14" xfId="27898" xr:uid="{00000000-0005-0000-0000-0000006D0000}"/>
    <cellStyle name="T_Bieu tong hop ra soat TDC Son La 24,9,08 (phan Hung)_Bieu tong hop TDC tinh Dien Bien (20-10-2009) 15" xfId="27899" xr:uid="{00000000-0005-0000-0000-0000016D0000}"/>
    <cellStyle name="T_Bieu tong hop ra soat TDC Son La 24,9,08 (phan Hung)_Bieu tong hop TDC tinh Dien Bien (20-10-2009) 16" xfId="27900" xr:uid="{00000000-0005-0000-0000-0000026D0000}"/>
    <cellStyle name="T_Bieu tong hop ra soat TDC Son La 24,9,08 (phan Hung)_Bieu tong hop TDC tinh Dien Bien (20-10-2009) 17" xfId="27901" xr:uid="{00000000-0005-0000-0000-0000036D0000}"/>
    <cellStyle name="T_Bieu tong hop ra soat TDC Son La 24,9,08 (phan Hung)_Bieu tong hop TDC tinh Dien Bien (20-10-2009) 18" xfId="27902" xr:uid="{00000000-0005-0000-0000-0000046D0000}"/>
    <cellStyle name="T_Bieu tong hop ra soat TDC Son La 24,9,08 (phan Hung)_Bieu tong hop TDC tinh Dien Bien (20-10-2009) 2" xfId="27903" xr:uid="{00000000-0005-0000-0000-0000056D0000}"/>
    <cellStyle name="T_Bieu tong hop ra soat TDC Son La 24,9,08 (phan Hung)_Bieu tong hop TDC tinh Dien Bien (20-10-2009) 3" xfId="27904" xr:uid="{00000000-0005-0000-0000-0000066D0000}"/>
    <cellStyle name="T_Bieu tong hop ra soat TDC Son La 24,9,08 (phan Hung)_Bieu tong hop TDC tinh Dien Bien (20-10-2009) 4" xfId="27905" xr:uid="{00000000-0005-0000-0000-0000076D0000}"/>
    <cellStyle name="T_Bieu tong hop ra soat TDC Son La 24,9,08 (phan Hung)_Bieu tong hop TDC tinh Dien Bien (20-10-2009) 5" xfId="27906" xr:uid="{00000000-0005-0000-0000-0000086D0000}"/>
    <cellStyle name="T_Bieu tong hop ra soat TDC Son La 24,9,08 (phan Hung)_Bieu tong hop TDC tinh Dien Bien (20-10-2009) 6" xfId="27907" xr:uid="{00000000-0005-0000-0000-0000096D0000}"/>
    <cellStyle name="T_Bieu tong hop ra soat TDC Son La 24,9,08 (phan Hung)_Bieu tong hop TDC tinh Dien Bien (20-10-2009) 7" xfId="27908" xr:uid="{00000000-0005-0000-0000-00000A6D0000}"/>
    <cellStyle name="T_Bieu tong hop ra soat TDC Son La 24,9,08 (phan Hung)_Bieu tong hop TDC tinh Dien Bien (20-10-2009) 8" xfId="27909" xr:uid="{00000000-0005-0000-0000-00000B6D0000}"/>
    <cellStyle name="T_Bieu tong hop ra soat TDC Son La 24,9,08 (phan Hung)_Bieu tong hop TDC tinh Dien Bien (20-10-2009) 9" xfId="27910" xr:uid="{00000000-0005-0000-0000-00000C6D0000}"/>
    <cellStyle name="T_Bieu tong hop ra soat TDC Son La 24,9,08 (phan Hung)_Bieu tong hop TDC tinh Dien Bien (2-2-2009)" xfId="27911" xr:uid="{00000000-0005-0000-0000-00000D6D0000}"/>
    <cellStyle name="T_Bieu tong hop ra soat TDC Son La 24,9,08 (phan Hung)_Bieu tong hop TDC tinh Dien Bien (2-2-2009) 10" xfId="27912" xr:uid="{00000000-0005-0000-0000-00000E6D0000}"/>
    <cellStyle name="T_Bieu tong hop ra soat TDC Son La 24,9,08 (phan Hung)_Bieu tong hop TDC tinh Dien Bien (2-2-2009) 11" xfId="27913" xr:uid="{00000000-0005-0000-0000-00000F6D0000}"/>
    <cellStyle name="T_Bieu tong hop ra soat TDC Son La 24,9,08 (phan Hung)_Bieu tong hop TDC tinh Dien Bien (2-2-2009) 12" xfId="27914" xr:uid="{00000000-0005-0000-0000-0000106D0000}"/>
    <cellStyle name="T_Bieu tong hop ra soat TDC Son La 24,9,08 (phan Hung)_Bieu tong hop TDC tinh Dien Bien (2-2-2009) 13" xfId="27915" xr:uid="{00000000-0005-0000-0000-0000116D0000}"/>
    <cellStyle name="T_Bieu tong hop ra soat TDC Son La 24,9,08 (phan Hung)_Bieu tong hop TDC tinh Dien Bien (2-2-2009) 14" xfId="27916" xr:uid="{00000000-0005-0000-0000-0000126D0000}"/>
    <cellStyle name="T_Bieu tong hop ra soat TDC Son La 24,9,08 (phan Hung)_Bieu tong hop TDC tinh Dien Bien (2-2-2009) 15" xfId="27917" xr:uid="{00000000-0005-0000-0000-0000136D0000}"/>
    <cellStyle name="T_Bieu tong hop ra soat TDC Son La 24,9,08 (phan Hung)_Bieu tong hop TDC tinh Dien Bien (2-2-2009) 16" xfId="27918" xr:uid="{00000000-0005-0000-0000-0000146D0000}"/>
    <cellStyle name="T_Bieu tong hop ra soat TDC Son La 24,9,08 (phan Hung)_Bieu tong hop TDC tinh Dien Bien (2-2-2009) 17" xfId="27919" xr:uid="{00000000-0005-0000-0000-0000156D0000}"/>
    <cellStyle name="T_Bieu tong hop ra soat TDC Son La 24,9,08 (phan Hung)_Bieu tong hop TDC tinh Dien Bien (2-2-2009) 18" xfId="27920" xr:uid="{00000000-0005-0000-0000-0000166D0000}"/>
    <cellStyle name="T_Bieu tong hop ra soat TDC Son La 24,9,08 (phan Hung)_Bieu tong hop TDC tinh Dien Bien (2-2-2009) 2" xfId="27921" xr:uid="{00000000-0005-0000-0000-0000176D0000}"/>
    <cellStyle name="T_Bieu tong hop ra soat TDC Son La 24,9,08 (phan Hung)_Bieu tong hop TDC tinh Dien Bien (2-2-2009) 3" xfId="27922" xr:uid="{00000000-0005-0000-0000-0000186D0000}"/>
    <cellStyle name="T_Bieu tong hop ra soat TDC Son La 24,9,08 (phan Hung)_Bieu tong hop TDC tinh Dien Bien (2-2-2009) 4" xfId="27923" xr:uid="{00000000-0005-0000-0000-0000196D0000}"/>
    <cellStyle name="T_Bieu tong hop ra soat TDC Son La 24,9,08 (phan Hung)_Bieu tong hop TDC tinh Dien Bien (2-2-2009) 5" xfId="27924" xr:uid="{00000000-0005-0000-0000-00001A6D0000}"/>
    <cellStyle name="T_Bieu tong hop ra soat TDC Son La 24,9,08 (phan Hung)_Bieu tong hop TDC tinh Dien Bien (2-2-2009) 6" xfId="27925" xr:uid="{00000000-0005-0000-0000-00001B6D0000}"/>
    <cellStyle name="T_Bieu tong hop ra soat TDC Son La 24,9,08 (phan Hung)_Bieu tong hop TDC tinh Dien Bien (2-2-2009) 7" xfId="27926" xr:uid="{00000000-0005-0000-0000-00001C6D0000}"/>
    <cellStyle name="T_Bieu tong hop ra soat TDC Son La 24,9,08 (phan Hung)_Bieu tong hop TDC tinh Dien Bien (2-2-2009) 8" xfId="27927" xr:uid="{00000000-0005-0000-0000-00001D6D0000}"/>
    <cellStyle name="T_Bieu tong hop ra soat TDC Son La 24,9,08 (phan Hung)_Bieu tong hop TDC tinh Dien Bien (2-2-2009) 9" xfId="27928" xr:uid="{00000000-0005-0000-0000-00001E6D0000}"/>
    <cellStyle name="T_Bieu tong hop ra soat TDC Son La 24,9,08 (phan Hung)_Bieu tong hop TDC tinh Dien Bien (7-2009)" xfId="27929" xr:uid="{00000000-0005-0000-0000-00001F6D0000}"/>
    <cellStyle name="T_Bieu tong hop ra soat TDC Son La 24,9,08 (phan Hung)_Bieu tong hop TDC tinh Dien Bien (7-2009) 10" xfId="27930" xr:uid="{00000000-0005-0000-0000-0000206D0000}"/>
    <cellStyle name="T_Bieu tong hop ra soat TDC Son La 24,9,08 (phan Hung)_Bieu tong hop TDC tinh Dien Bien (7-2009) 11" xfId="27931" xr:uid="{00000000-0005-0000-0000-0000216D0000}"/>
    <cellStyle name="T_Bieu tong hop ra soat TDC Son La 24,9,08 (phan Hung)_Bieu tong hop TDC tinh Dien Bien (7-2009) 12" xfId="27932" xr:uid="{00000000-0005-0000-0000-0000226D0000}"/>
    <cellStyle name="T_Bieu tong hop ra soat TDC Son La 24,9,08 (phan Hung)_Bieu tong hop TDC tinh Dien Bien (7-2009) 13" xfId="27933" xr:uid="{00000000-0005-0000-0000-0000236D0000}"/>
    <cellStyle name="T_Bieu tong hop ra soat TDC Son La 24,9,08 (phan Hung)_Bieu tong hop TDC tinh Dien Bien (7-2009) 14" xfId="27934" xr:uid="{00000000-0005-0000-0000-0000246D0000}"/>
    <cellStyle name="T_Bieu tong hop ra soat TDC Son La 24,9,08 (phan Hung)_Bieu tong hop TDC tinh Dien Bien (7-2009) 15" xfId="27935" xr:uid="{00000000-0005-0000-0000-0000256D0000}"/>
    <cellStyle name="T_Bieu tong hop ra soat TDC Son La 24,9,08 (phan Hung)_Bieu tong hop TDC tinh Dien Bien (7-2009) 16" xfId="27936" xr:uid="{00000000-0005-0000-0000-0000266D0000}"/>
    <cellStyle name="T_Bieu tong hop ra soat TDC Son La 24,9,08 (phan Hung)_Bieu tong hop TDC tinh Dien Bien (7-2009) 17" xfId="27937" xr:uid="{00000000-0005-0000-0000-0000276D0000}"/>
    <cellStyle name="T_Bieu tong hop ra soat TDC Son La 24,9,08 (phan Hung)_Bieu tong hop TDC tinh Dien Bien (7-2009) 18" xfId="27938" xr:uid="{00000000-0005-0000-0000-0000286D0000}"/>
    <cellStyle name="T_Bieu tong hop ra soat TDC Son La 24,9,08 (phan Hung)_Bieu tong hop TDC tinh Dien Bien (7-2009) 2" xfId="27939" xr:uid="{00000000-0005-0000-0000-0000296D0000}"/>
    <cellStyle name="T_Bieu tong hop ra soat TDC Son La 24,9,08 (phan Hung)_Bieu tong hop TDC tinh Dien Bien (7-2009) 3" xfId="27940" xr:uid="{00000000-0005-0000-0000-00002A6D0000}"/>
    <cellStyle name="T_Bieu tong hop ra soat TDC Son La 24,9,08 (phan Hung)_Bieu tong hop TDC tinh Dien Bien (7-2009) 4" xfId="27941" xr:uid="{00000000-0005-0000-0000-00002B6D0000}"/>
    <cellStyle name="T_Bieu tong hop ra soat TDC Son La 24,9,08 (phan Hung)_Bieu tong hop TDC tinh Dien Bien (7-2009) 5" xfId="27942" xr:uid="{00000000-0005-0000-0000-00002C6D0000}"/>
    <cellStyle name="T_Bieu tong hop ra soat TDC Son La 24,9,08 (phan Hung)_Bieu tong hop TDC tinh Dien Bien (7-2009) 6" xfId="27943" xr:uid="{00000000-0005-0000-0000-00002D6D0000}"/>
    <cellStyle name="T_Bieu tong hop ra soat TDC Son La 24,9,08 (phan Hung)_Bieu tong hop TDC tinh Dien Bien (7-2009) 7" xfId="27944" xr:uid="{00000000-0005-0000-0000-00002E6D0000}"/>
    <cellStyle name="T_Bieu tong hop ra soat TDC Son La 24,9,08 (phan Hung)_Bieu tong hop TDC tinh Dien Bien (7-2009) 8" xfId="27945" xr:uid="{00000000-0005-0000-0000-00002F6D0000}"/>
    <cellStyle name="T_Bieu tong hop ra soat TDC Son La 24,9,08 (phan Hung)_Bieu tong hop TDC tinh Dien Bien (7-2009) 9" xfId="27946" xr:uid="{00000000-0005-0000-0000-0000306D0000}"/>
    <cellStyle name="T_Bieu tong hop ra soat TDC Son La 24,9,08 (phan Hung)_Bieu tong hop TDC tinh LAI CHAU (FORMAT) 3-09)" xfId="27947" xr:uid="{00000000-0005-0000-0000-0000316D0000}"/>
    <cellStyle name="T_Bieu tong hop ra soat TDC Son La 24,9,08 (phan Hung)_Bieu tong hop TDC tinh LAI CHAU (FORMAT) 3-09) 10" xfId="27948" xr:uid="{00000000-0005-0000-0000-0000326D0000}"/>
    <cellStyle name="T_Bieu tong hop ra soat TDC Son La 24,9,08 (phan Hung)_Bieu tong hop TDC tinh LAI CHAU (FORMAT) 3-09) 11" xfId="27949" xr:uid="{00000000-0005-0000-0000-0000336D0000}"/>
    <cellStyle name="T_Bieu tong hop ra soat TDC Son La 24,9,08 (phan Hung)_Bieu tong hop TDC tinh LAI CHAU (FORMAT) 3-09) 12" xfId="27950" xr:uid="{00000000-0005-0000-0000-0000346D0000}"/>
    <cellStyle name="T_Bieu tong hop ra soat TDC Son La 24,9,08 (phan Hung)_Bieu tong hop TDC tinh LAI CHAU (FORMAT) 3-09) 13" xfId="27951" xr:uid="{00000000-0005-0000-0000-0000356D0000}"/>
    <cellStyle name="T_Bieu tong hop ra soat TDC Son La 24,9,08 (phan Hung)_Bieu tong hop TDC tinh LAI CHAU (FORMAT) 3-09) 14" xfId="27952" xr:uid="{00000000-0005-0000-0000-0000366D0000}"/>
    <cellStyle name="T_Bieu tong hop ra soat TDC Son La 24,9,08 (phan Hung)_Bieu tong hop TDC tinh LAI CHAU (FORMAT) 3-09) 15" xfId="27953" xr:uid="{00000000-0005-0000-0000-0000376D0000}"/>
    <cellStyle name="T_Bieu tong hop ra soat TDC Son La 24,9,08 (phan Hung)_Bieu tong hop TDC tinh LAI CHAU (FORMAT) 3-09) 16" xfId="27954" xr:uid="{00000000-0005-0000-0000-0000386D0000}"/>
    <cellStyle name="T_Bieu tong hop ra soat TDC Son La 24,9,08 (phan Hung)_Bieu tong hop TDC tinh LAI CHAU (FORMAT) 3-09) 17" xfId="27955" xr:uid="{00000000-0005-0000-0000-0000396D0000}"/>
    <cellStyle name="T_Bieu tong hop ra soat TDC Son La 24,9,08 (phan Hung)_Bieu tong hop TDC tinh LAI CHAU (FORMAT) 3-09) 18" xfId="27956" xr:uid="{00000000-0005-0000-0000-00003A6D0000}"/>
    <cellStyle name="T_Bieu tong hop ra soat TDC Son La 24,9,08 (phan Hung)_Bieu tong hop TDC tinh LAI CHAU (FORMAT) 3-09) 2" xfId="27957" xr:uid="{00000000-0005-0000-0000-00003B6D0000}"/>
    <cellStyle name="T_Bieu tong hop ra soat TDC Son La 24,9,08 (phan Hung)_Bieu tong hop TDC tinh LAI CHAU (FORMAT) 3-09) 3" xfId="27958" xr:uid="{00000000-0005-0000-0000-00003C6D0000}"/>
    <cellStyle name="T_Bieu tong hop ra soat TDC Son La 24,9,08 (phan Hung)_Bieu tong hop TDC tinh LAI CHAU (FORMAT) 3-09) 4" xfId="27959" xr:uid="{00000000-0005-0000-0000-00003D6D0000}"/>
    <cellStyle name="T_Bieu tong hop ra soat TDC Son La 24,9,08 (phan Hung)_Bieu tong hop TDC tinh LAI CHAU (FORMAT) 3-09) 5" xfId="27960" xr:uid="{00000000-0005-0000-0000-00003E6D0000}"/>
    <cellStyle name="T_Bieu tong hop ra soat TDC Son La 24,9,08 (phan Hung)_Bieu tong hop TDC tinh LAI CHAU (FORMAT) 3-09) 6" xfId="27961" xr:uid="{00000000-0005-0000-0000-00003F6D0000}"/>
    <cellStyle name="T_Bieu tong hop ra soat TDC Son La 24,9,08 (phan Hung)_Bieu tong hop TDC tinh LAI CHAU (FORMAT) 3-09) 7" xfId="27962" xr:uid="{00000000-0005-0000-0000-0000406D0000}"/>
    <cellStyle name="T_Bieu tong hop ra soat TDC Son La 24,9,08 (phan Hung)_Bieu tong hop TDC tinh LAI CHAU (FORMAT) 3-09) 8" xfId="27963" xr:uid="{00000000-0005-0000-0000-0000416D0000}"/>
    <cellStyle name="T_Bieu tong hop ra soat TDC Son La 24,9,08 (phan Hung)_Bieu tong hop TDC tinh LAI CHAU (FORMAT) 3-09) 9" xfId="27964" xr:uid="{00000000-0005-0000-0000-0000426D0000}"/>
    <cellStyle name="T_Bieu tong hop ra soat TDC Son La 24,9,08 (phan Hung)_Bieu tong hop TDC tinh Sơn La (12-08) ha s1" xfId="27965" xr:uid="{00000000-0005-0000-0000-0000436D0000}"/>
    <cellStyle name="T_Bieu tong hop ra soat TDC Son La 24,9,08 (phan Hung)_Bieu tong hop TDC tinh Sơn La (12-08) ha s1 10" xfId="27966" xr:uid="{00000000-0005-0000-0000-0000446D0000}"/>
    <cellStyle name="T_Bieu tong hop ra soat TDC Son La 24,9,08 (phan Hung)_Bieu tong hop TDC tinh Sơn La (12-08) ha s1 11" xfId="27967" xr:uid="{00000000-0005-0000-0000-0000456D0000}"/>
    <cellStyle name="T_Bieu tong hop ra soat TDC Son La 24,9,08 (phan Hung)_Bieu tong hop TDC tinh Sơn La (12-08) ha s1 12" xfId="27968" xr:uid="{00000000-0005-0000-0000-0000466D0000}"/>
    <cellStyle name="T_Bieu tong hop ra soat TDC Son La 24,9,08 (phan Hung)_Bieu tong hop TDC tinh Sơn La (12-08) ha s1 13" xfId="27969" xr:uid="{00000000-0005-0000-0000-0000476D0000}"/>
    <cellStyle name="T_Bieu tong hop ra soat TDC Son La 24,9,08 (phan Hung)_Bieu tong hop TDC tinh Sơn La (12-08) ha s1 14" xfId="27970" xr:uid="{00000000-0005-0000-0000-0000486D0000}"/>
    <cellStyle name="T_Bieu tong hop ra soat TDC Son La 24,9,08 (phan Hung)_Bieu tong hop TDC tinh Sơn La (12-08) ha s1 15" xfId="27971" xr:uid="{00000000-0005-0000-0000-0000496D0000}"/>
    <cellStyle name="T_Bieu tong hop ra soat TDC Son La 24,9,08 (phan Hung)_Bieu tong hop TDC tinh Sơn La (12-08) ha s1 16" xfId="27972" xr:uid="{00000000-0005-0000-0000-00004A6D0000}"/>
    <cellStyle name="T_Bieu tong hop ra soat TDC Son La 24,9,08 (phan Hung)_Bieu tong hop TDC tinh Sơn La (12-08) ha s1 17" xfId="27973" xr:uid="{00000000-0005-0000-0000-00004B6D0000}"/>
    <cellStyle name="T_Bieu tong hop ra soat TDC Son La 24,9,08 (phan Hung)_Bieu tong hop TDC tinh Sơn La (12-08) ha s1 18" xfId="27974" xr:uid="{00000000-0005-0000-0000-00004C6D0000}"/>
    <cellStyle name="T_Bieu tong hop ra soat TDC Son La 24,9,08 (phan Hung)_Bieu tong hop TDC tinh Sơn La (12-08) ha s1 2" xfId="27975" xr:uid="{00000000-0005-0000-0000-00004D6D0000}"/>
    <cellStyle name="T_Bieu tong hop ra soat TDC Son La 24,9,08 (phan Hung)_Bieu tong hop TDC tinh Sơn La (12-08) ha s1 3" xfId="27976" xr:uid="{00000000-0005-0000-0000-00004E6D0000}"/>
    <cellStyle name="T_Bieu tong hop ra soat TDC Son La 24,9,08 (phan Hung)_Bieu tong hop TDC tinh Sơn La (12-08) ha s1 4" xfId="27977" xr:uid="{00000000-0005-0000-0000-00004F6D0000}"/>
    <cellStyle name="T_Bieu tong hop ra soat TDC Son La 24,9,08 (phan Hung)_Bieu tong hop TDC tinh Sơn La (12-08) ha s1 5" xfId="27978" xr:uid="{00000000-0005-0000-0000-0000506D0000}"/>
    <cellStyle name="T_Bieu tong hop ra soat TDC Son La 24,9,08 (phan Hung)_Bieu tong hop TDC tinh Sơn La (12-08) ha s1 6" xfId="27979" xr:uid="{00000000-0005-0000-0000-0000516D0000}"/>
    <cellStyle name="T_Bieu tong hop ra soat TDC Son La 24,9,08 (phan Hung)_Bieu tong hop TDC tinh Sơn La (12-08) ha s1 7" xfId="27980" xr:uid="{00000000-0005-0000-0000-0000526D0000}"/>
    <cellStyle name="T_Bieu tong hop ra soat TDC Son La 24,9,08 (phan Hung)_Bieu tong hop TDC tinh Sơn La (12-08) ha s1 8" xfId="27981" xr:uid="{00000000-0005-0000-0000-0000536D0000}"/>
    <cellStyle name="T_Bieu tong hop ra soat TDC Son La 24,9,08 (phan Hung)_Bieu tong hop TDC tinh Sơn La (12-08) ha s1 9" xfId="27982" xr:uid="{00000000-0005-0000-0000-0000546D0000}"/>
    <cellStyle name="T_Bieu tong hop ra soat TDC Son La 24,9,08 (phan Hung)_Bieu tong hop TDC tinh Sơn La (HA SUA) 1-09)" xfId="27983" xr:uid="{00000000-0005-0000-0000-0000556D0000}"/>
    <cellStyle name="T_Bieu tong hop ra soat TDC Son La 24,9,08 (phan Hung)_Bieu tong hop TDC tinh Sơn La (HA SUA) 1-09) 10" xfId="27984" xr:uid="{00000000-0005-0000-0000-0000566D0000}"/>
    <cellStyle name="T_Bieu tong hop ra soat TDC Son La 24,9,08 (phan Hung)_Bieu tong hop TDC tinh Sơn La (HA SUA) 1-09) 11" xfId="27985" xr:uid="{00000000-0005-0000-0000-0000576D0000}"/>
    <cellStyle name="T_Bieu tong hop ra soat TDC Son La 24,9,08 (phan Hung)_Bieu tong hop TDC tinh Sơn La (HA SUA) 1-09) 12" xfId="27986" xr:uid="{00000000-0005-0000-0000-0000586D0000}"/>
    <cellStyle name="T_Bieu tong hop ra soat TDC Son La 24,9,08 (phan Hung)_Bieu tong hop TDC tinh Sơn La (HA SUA) 1-09) 13" xfId="27987" xr:uid="{00000000-0005-0000-0000-0000596D0000}"/>
    <cellStyle name="T_Bieu tong hop ra soat TDC Son La 24,9,08 (phan Hung)_Bieu tong hop TDC tinh Sơn La (HA SUA) 1-09) 14" xfId="27988" xr:uid="{00000000-0005-0000-0000-00005A6D0000}"/>
    <cellStyle name="T_Bieu tong hop ra soat TDC Son La 24,9,08 (phan Hung)_Bieu tong hop TDC tinh Sơn La (HA SUA) 1-09) 15" xfId="27989" xr:uid="{00000000-0005-0000-0000-00005B6D0000}"/>
    <cellStyle name="T_Bieu tong hop ra soat TDC Son La 24,9,08 (phan Hung)_Bieu tong hop TDC tinh Sơn La (HA SUA) 1-09) 16" xfId="27990" xr:uid="{00000000-0005-0000-0000-00005C6D0000}"/>
    <cellStyle name="T_Bieu tong hop ra soat TDC Son La 24,9,08 (phan Hung)_Bieu tong hop TDC tinh Sơn La (HA SUA) 1-09) 17" xfId="27991" xr:uid="{00000000-0005-0000-0000-00005D6D0000}"/>
    <cellStyle name="T_Bieu tong hop ra soat TDC Son La 24,9,08 (phan Hung)_Bieu tong hop TDC tinh Sơn La (HA SUA) 1-09) 18" xfId="27992" xr:uid="{00000000-0005-0000-0000-00005E6D0000}"/>
    <cellStyle name="T_Bieu tong hop ra soat TDC Son La 24,9,08 (phan Hung)_Bieu tong hop TDC tinh Sơn La (HA SUA) 1-09) 2" xfId="27993" xr:uid="{00000000-0005-0000-0000-00005F6D0000}"/>
    <cellStyle name="T_Bieu tong hop ra soat TDC Son La 24,9,08 (phan Hung)_Bieu tong hop TDC tinh Sơn La (HA SUA) 1-09) 3" xfId="27994" xr:uid="{00000000-0005-0000-0000-0000606D0000}"/>
    <cellStyle name="T_Bieu tong hop ra soat TDC Son La 24,9,08 (phan Hung)_Bieu tong hop TDC tinh Sơn La (HA SUA) 1-09) 4" xfId="27995" xr:uid="{00000000-0005-0000-0000-0000616D0000}"/>
    <cellStyle name="T_Bieu tong hop ra soat TDC Son La 24,9,08 (phan Hung)_Bieu tong hop TDC tinh Sơn La (HA SUA) 1-09) 5" xfId="27996" xr:uid="{00000000-0005-0000-0000-0000626D0000}"/>
    <cellStyle name="T_Bieu tong hop ra soat TDC Son La 24,9,08 (phan Hung)_Bieu tong hop TDC tinh Sơn La (HA SUA) 1-09) 6" xfId="27997" xr:uid="{00000000-0005-0000-0000-0000636D0000}"/>
    <cellStyle name="T_Bieu tong hop ra soat TDC Son La 24,9,08 (phan Hung)_Bieu tong hop TDC tinh Sơn La (HA SUA) 1-09) 7" xfId="27998" xr:uid="{00000000-0005-0000-0000-0000646D0000}"/>
    <cellStyle name="T_Bieu tong hop ra soat TDC Son La 24,9,08 (phan Hung)_Bieu tong hop TDC tinh Sơn La (HA SUA) 1-09) 8" xfId="27999" xr:uid="{00000000-0005-0000-0000-0000656D0000}"/>
    <cellStyle name="T_Bieu tong hop ra soat TDC Son La 24,9,08 (phan Hung)_Bieu tong hop TDC tinh Sơn La (HA SUA) 1-09) 9" xfId="28000" xr:uid="{00000000-0005-0000-0000-0000666D0000}"/>
    <cellStyle name="T_Bieu tong hop ra soat TDC Son La 24,9,08 (phan Hung)_Bieu tong hop TDC tinh Sơn La (HA SUA) 2-09)" xfId="28001" xr:uid="{00000000-0005-0000-0000-0000676D0000}"/>
    <cellStyle name="T_Bieu tong hop ra soat TDC Son La 24,9,08 (phan Hung)_Bieu tong hop TDC tinh Sơn La (HA SUA) 2-09) 10" xfId="28002" xr:uid="{00000000-0005-0000-0000-0000686D0000}"/>
    <cellStyle name="T_Bieu tong hop ra soat TDC Son La 24,9,08 (phan Hung)_Bieu tong hop TDC tinh Sơn La (HA SUA) 2-09) 11" xfId="28003" xr:uid="{00000000-0005-0000-0000-0000696D0000}"/>
    <cellStyle name="T_Bieu tong hop ra soat TDC Son La 24,9,08 (phan Hung)_Bieu tong hop TDC tinh Sơn La (HA SUA) 2-09) 12" xfId="28004" xr:uid="{00000000-0005-0000-0000-00006A6D0000}"/>
    <cellStyle name="T_Bieu tong hop ra soat TDC Son La 24,9,08 (phan Hung)_Bieu tong hop TDC tinh Sơn La (HA SUA) 2-09) 13" xfId="28005" xr:uid="{00000000-0005-0000-0000-00006B6D0000}"/>
    <cellStyle name="T_Bieu tong hop ra soat TDC Son La 24,9,08 (phan Hung)_Bieu tong hop TDC tinh Sơn La (HA SUA) 2-09) 14" xfId="28006" xr:uid="{00000000-0005-0000-0000-00006C6D0000}"/>
    <cellStyle name="T_Bieu tong hop ra soat TDC Son La 24,9,08 (phan Hung)_Bieu tong hop TDC tinh Sơn La (HA SUA) 2-09) 15" xfId="28007" xr:uid="{00000000-0005-0000-0000-00006D6D0000}"/>
    <cellStyle name="T_Bieu tong hop ra soat TDC Son La 24,9,08 (phan Hung)_Bieu tong hop TDC tinh Sơn La (HA SUA) 2-09) 16" xfId="28008" xr:uid="{00000000-0005-0000-0000-00006E6D0000}"/>
    <cellStyle name="T_Bieu tong hop ra soat TDC Son La 24,9,08 (phan Hung)_Bieu tong hop TDC tinh Sơn La (HA SUA) 2-09) 17" xfId="28009" xr:uid="{00000000-0005-0000-0000-00006F6D0000}"/>
    <cellStyle name="T_Bieu tong hop ra soat TDC Son La 24,9,08 (phan Hung)_Bieu tong hop TDC tinh Sơn La (HA SUA) 2-09) 18" xfId="28010" xr:uid="{00000000-0005-0000-0000-0000706D0000}"/>
    <cellStyle name="T_Bieu tong hop ra soat TDC Son La 24,9,08 (phan Hung)_Bieu tong hop TDC tinh Sơn La (HA SUA) 2-09) 2" xfId="28011" xr:uid="{00000000-0005-0000-0000-0000716D0000}"/>
    <cellStyle name="T_Bieu tong hop ra soat TDC Son La 24,9,08 (phan Hung)_Bieu tong hop TDC tinh Sơn La (HA SUA) 2-09) 3" xfId="28012" xr:uid="{00000000-0005-0000-0000-0000726D0000}"/>
    <cellStyle name="T_Bieu tong hop ra soat TDC Son La 24,9,08 (phan Hung)_Bieu tong hop TDC tinh Sơn La (HA SUA) 2-09) 4" xfId="28013" xr:uid="{00000000-0005-0000-0000-0000736D0000}"/>
    <cellStyle name="T_Bieu tong hop ra soat TDC Son La 24,9,08 (phan Hung)_Bieu tong hop TDC tinh Sơn La (HA SUA) 2-09) 5" xfId="28014" xr:uid="{00000000-0005-0000-0000-0000746D0000}"/>
    <cellStyle name="T_Bieu tong hop ra soat TDC Son La 24,9,08 (phan Hung)_Bieu tong hop TDC tinh Sơn La (HA SUA) 2-09) 6" xfId="28015" xr:uid="{00000000-0005-0000-0000-0000756D0000}"/>
    <cellStyle name="T_Bieu tong hop ra soat TDC Son La 24,9,08 (phan Hung)_Bieu tong hop TDC tinh Sơn La (HA SUA) 2-09) 7" xfId="28016" xr:uid="{00000000-0005-0000-0000-0000766D0000}"/>
    <cellStyle name="T_Bieu tong hop ra soat TDC Son La 24,9,08 (phan Hung)_Bieu tong hop TDC tinh Sơn La (HA SUA) 2-09) 8" xfId="28017" xr:uid="{00000000-0005-0000-0000-0000776D0000}"/>
    <cellStyle name="T_Bieu tong hop ra soat TDC Son La 24,9,08 (phan Hung)_Bieu tong hop TDC tinh Sơn La (HA SUA) 2-09) 9" xfId="28018" xr:uid="{00000000-0005-0000-0000-0000786D0000}"/>
    <cellStyle name="T_Bieu tong hop ra soat TDC Son La 24,9,08 (phan Hung)_Bieu tong hop TDC tinh Sơn La (Manh SUA) 2-09)" xfId="28019" xr:uid="{00000000-0005-0000-0000-0000796D0000}"/>
    <cellStyle name="T_Bieu tong hop ra soat TDC Son La 24,9,08 (phan Hung)_Bieu tong hop TDC tinh Sơn La (Manh SUA) 2-09) 10" xfId="28020" xr:uid="{00000000-0005-0000-0000-00007A6D0000}"/>
    <cellStyle name="T_Bieu tong hop ra soat TDC Son La 24,9,08 (phan Hung)_Bieu tong hop TDC tinh Sơn La (Manh SUA) 2-09) 11" xfId="28021" xr:uid="{00000000-0005-0000-0000-00007B6D0000}"/>
    <cellStyle name="T_Bieu tong hop ra soat TDC Son La 24,9,08 (phan Hung)_Bieu tong hop TDC tinh Sơn La (Manh SUA) 2-09) 12" xfId="28022" xr:uid="{00000000-0005-0000-0000-00007C6D0000}"/>
    <cellStyle name="T_Bieu tong hop ra soat TDC Son La 24,9,08 (phan Hung)_Bieu tong hop TDC tinh Sơn La (Manh SUA) 2-09) 13" xfId="28023" xr:uid="{00000000-0005-0000-0000-00007D6D0000}"/>
    <cellStyle name="T_Bieu tong hop ra soat TDC Son La 24,9,08 (phan Hung)_Bieu tong hop TDC tinh Sơn La (Manh SUA) 2-09) 14" xfId="28024" xr:uid="{00000000-0005-0000-0000-00007E6D0000}"/>
    <cellStyle name="T_Bieu tong hop ra soat TDC Son La 24,9,08 (phan Hung)_Bieu tong hop TDC tinh Sơn La (Manh SUA) 2-09) 15" xfId="28025" xr:uid="{00000000-0005-0000-0000-00007F6D0000}"/>
    <cellStyle name="T_Bieu tong hop ra soat TDC Son La 24,9,08 (phan Hung)_Bieu tong hop TDC tinh Sơn La (Manh SUA) 2-09) 16" xfId="28026" xr:uid="{00000000-0005-0000-0000-0000806D0000}"/>
    <cellStyle name="T_Bieu tong hop ra soat TDC Son La 24,9,08 (phan Hung)_Bieu tong hop TDC tinh Sơn La (Manh SUA) 2-09) 17" xfId="28027" xr:uid="{00000000-0005-0000-0000-0000816D0000}"/>
    <cellStyle name="T_Bieu tong hop ra soat TDC Son La 24,9,08 (phan Hung)_Bieu tong hop TDC tinh Sơn La (Manh SUA) 2-09) 18" xfId="28028" xr:uid="{00000000-0005-0000-0000-0000826D0000}"/>
    <cellStyle name="T_Bieu tong hop ra soat TDC Son La 24,9,08 (phan Hung)_Bieu tong hop TDC tinh Sơn La (Manh SUA) 2-09) 2" xfId="28029" xr:uid="{00000000-0005-0000-0000-0000836D0000}"/>
    <cellStyle name="T_Bieu tong hop ra soat TDC Son La 24,9,08 (phan Hung)_Bieu tong hop TDC tinh Sơn La (Manh SUA) 2-09) 3" xfId="28030" xr:uid="{00000000-0005-0000-0000-0000846D0000}"/>
    <cellStyle name="T_Bieu tong hop ra soat TDC Son La 24,9,08 (phan Hung)_Bieu tong hop TDC tinh Sơn La (Manh SUA) 2-09) 4" xfId="28031" xr:uid="{00000000-0005-0000-0000-0000856D0000}"/>
    <cellStyle name="T_Bieu tong hop ra soat TDC Son La 24,9,08 (phan Hung)_Bieu tong hop TDC tinh Sơn La (Manh SUA) 2-09) 5" xfId="28032" xr:uid="{00000000-0005-0000-0000-0000866D0000}"/>
    <cellStyle name="T_Bieu tong hop ra soat TDC Son La 24,9,08 (phan Hung)_Bieu tong hop TDC tinh Sơn La (Manh SUA) 2-09) 6" xfId="28033" xr:uid="{00000000-0005-0000-0000-0000876D0000}"/>
    <cellStyle name="T_Bieu tong hop ra soat TDC Son La 24,9,08 (phan Hung)_Bieu tong hop TDC tinh Sơn La (Manh SUA) 2-09) 7" xfId="28034" xr:uid="{00000000-0005-0000-0000-0000886D0000}"/>
    <cellStyle name="T_Bieu tong hop ra soat TDC Son La 24,9,08 (phan Hung)_Bieu tong hop TDC tinh Sơn La (Manh SUA) 2-09) 8" xfId="28035" xr:uid="{00000000-0005-0000-0000-0000896D0000}"/>
    <cellStyle name="T_Bieu tong hop ra soat TDC Son La 24,9,08 (phan Hung)_Bieu tong hop TDC tinh Sơn La (Manh SUA) 2-09) 9" xfId="28036" xr:uid="{00000000-0005-0000-0000-00008A6D0000}"/>
    <cellStyle name="T_Bieu tong hop ra soat TDC Son La 24,9,08 (phan Hung)_LAI CHÂU MỚI T4.2009" xfId="28037" xr:uid="{00000000-0005-0000-0000-00008B6D0000}"/>
    <cellStyle name="T_Bieu tong hop ra soat TDC Son La 24,9,08 (phan Hung)_LAI CHÂU MỚI T4.2009 10" xfId="28038" xr:uid="{00000000-0005-0000-0000-00008C6D0000}"/>
    <cellStyle name="T_Bieu tong hop ra soat TDC Son La 24,9,08 (phan Hung)_LAI CHÂU MỚI T4.2009 11" xfId="28039" xr:uid="{00000000-0005-0000-0000-00008D6D0000}"/>
    <cellStyle name="T_Bieu tong hop ra soat TDC Son La 24,9,08 (phan Hung)_LAI CHÂU MỚI T4.2009 12" xfId="28040" xr:uid="{00000000-0005-0000-0000-00008E6D0000}"/>
    <cellStyle name="T_Bieu tong hop ra soat TDC Son La 24,9,08 (phan Hung)_LAI CHÂU MỚI T4.2009 13" xfId="28041" xr:uid="{00000000-0005-0000-0000-00008F6D0000}"/>
    <cellStyle name="T_Bieu tong hop ra soat TDC Son La 24,9,08 (phan Hung)_LAI CHÂU MỚI T4.2009 14" xfId="28042" xr:uid="{00000000-0005-0000-0000-0000906D0000}"/>
    <cellStyle name="T_Bieu tong hop ra soat TDC Son La 24,9,08 (phan Hung)_LAI CHÂU MỚI T4.2009 15" xfId="28043" xr:uid="{00000000-0005-0000-0000-0000916D0000}"/>
    <cellStyle name="T_Bieu tong hop ra soat TDC Son La 24,9,08 (phan Hung)_LAI CHÂU MỚI T4.2009 16" xfId="28044" xr:uid="{00000000-0005-0000-0000-0000926D0000}"/>
    <cellStyle name="T_Bieu tong hop ra soat TDC Son La 24,9,08 (phan Hung)_LAI CHÂU MỚI T4.2009 17" xfId="28045" xr:uid="{00000000-0005-0000-0000-0000936D0000}"/>
    <cellStyle name="T_Bieu tong hop ra soat TDC Son La 24,9,08 (phan Hung)_LAI CHÂU MỚI T4.2009 18" xfId="28046" xr:uid="{00000000-0005-0000-0000-0000946D0000}"/>
    <cellStyle name="T_Bieu tong hop ra soat TDC Son La 24,9,08 (phan Hung)_LAI CHÂU MỚI T4.2009 2" xfId="28047" xr:uid="{00000000-0005-0000-0000-0000956D0000}"/>
    <cellStyle name="T_Bieu tong hop ra soat TDC Son La 24,9,08 (phan Hung)_LAI CHÂU MỚI T4.2009 3" xfId="28048" xr:uid="{00000000-0005-0000-0000-0000966D0000}"/>
    <cellStyle name="T_Bieu tong hop ra soat TDC Son La 24,9,08 (phan Hung)_LAI CHÂU MỚI T4.2009 4" xfId="28049" xr:uid="{00000000-0005-0000-0000-0000976D0000}"/>
    <cellStyle name="T_Bieu tong hop ra soat TDC Son La 24,9,08 (phan Hung)_LAI CHÂU MỚI T4.2009 5" xfId="28050" xr:uid="{00000000-0005-0000-0000-0000986D0000}"/>
    <cellStyle name="T_Bieu tong hop ra soat TDC Son La 24,9,08 (phan Hung)_LAI CHÂU MỚI T4.2009 6" xfId="28051" xr:uid="{00000000-0005-0000-0000-0000996D0000}"/>
    <cellStyle name="T_Bieu tong hop ra soat TDC Son La 24,9,08 (phan Hung)_LAI CHÂU MỚI T4.2009 7" xfId="28052" xr:uid="{00000000-0005-0000-0000-00009A6D0000}"/>
    <cellStyle name="T_Bieu tong hop ra soat TDC Son La 24,9,08 (phan Hung)_LAI CHÂU MỚI T4.2009 8" xfId="28053" xr:uid="{00000000-0005-0000-0000-00009B6D0000}"/>
    <cellStyle name="T_Bieu tong hop ra soat TDC Son La 24,9,08 (phan Hung)_LAI CHÂU MỚI T4.2009 9" xfId="28054" xr:uid="{00000000-0005-0000-0000-00009C6D0000}"/>
    <cellStyle name="T_Bieu tong hop ra soat TDC Son La 24,9,08 (phan Hung)_TONG HOP SON LA 7-2009" xfId="28055" xr:uid="{00000000-0005-0000-0000-00009D6D0000}"/>
    <cellStyle name="T_Bieu tong hop ra soat TDC Son La 24,9,08 (phan Hung)_TONG HOP SON LA 7-2009 (lam voi tinh)" xfId="28056" xr:uid="{00000000-0005-0000-0000-00009E6D0000}"/>
    <cellStyle name="T_Bieu tong hop ra soat TDC Son La 24,9,08 (phan Hung)_TONG HOP SON LA 7-2009 (lam voi tinh) 10" xfId="28057" xr:uid="{00000000-0005-0000-0000-00009F6D0000}"/>
    <cellStyle name="T_Bieu tong hop ra soat TDC Son La 24,9,08 (phan Hung)_TONG HOP SON LA 7-2009 (lam voi tinh) 11" xfId="28058" xr:uid="{00000000-0005-0000-0000-0000A06D0000}"/>
    <cellStyle name="T_Bieu tong hop ra soat TDC Son La 24,9,08 (phan Hung)_TONG HOP SON LA 7-2009 (lam voi tinh) 12" xfId="28059" xr:uid="{00000000-0005-0000-0000-0000A16D0000}"/>
    <cellStyle name="T_Bieu tong hop ra soat TDC Son La 24,9,08 (phan Hung)_TONG HOP SON LA 7-2009 (lam voi tinh) 13" xfId="28060" xr:uid="{00000000-0005-0000-0000-0000A26D0000}"/>
    <cellStyle name="T_Bieu tong hop ra soat TDC Son La 24,9,08 (phan Hung)_TONG HOP SON LA 7-2009 (lam voi tinh) 14" xfId="28061" xr:uid="{00000000-0005-0000-0000-0000A36D0000}"/>
    <cellStyle name="T_Bieu tong hop ra soat TDC Son La 24,9,08 (phan Hung)_TONG HOP SON LA 7-2009 (lam voi tinh) 15" xfId="28062" xr:uid="{00000000-0005-0000-0000-0000A46D0000}"/>
    <cellStyle name="T_Bieu tong hop ra soat TDC Son La 24,9,08 (phan Hung)_TONG HOP SON LA 7-2009 (lam voi tinh) 16" xfId="28063" xr:uid="{00000000-0005-0000-0000-0000A56D0000}"/>
    <cellStyle name="T_Bieu tong hop ra soat TDC Son La 24,9,08 (phan Hung)_TONG HOP SON LA 7-2009 (lam voi tinh) 17" xfId="28064" xr:uid="{00000000-0005-0000-0000-0000A66D0000}"/>
    <cellStyle name="T_Bieu tong hop ra soat TDC Son La 24,9,08 (phan Hung)_TONG HOP SON LA 7-2009 (lam voi tinh) 18" xfId="28065" xr:uid="{00000000-0005-0000-0000-0000A76D0000}"/>
    <cellStyle name="T_Bieu tong hop ra soat TDC Son La 24,9,08 (phan Hung)_TONG HOP SON LA 7-2009 (lam voi tinh) 2" xfId="28066" xr:uid="{00000000-0005-0000-0000-0000A86D0000}"/>
    <cellStyle name="T_Bieu tong hop ra soat TDC Son La 24,9,08 (phan Hung)_TONG HOP SON LA 7-2009 (lam voi tinh) 3" xfId="28067" xr:uid="{00000000-0005-0000-0000-0000A96D0000}"/>
    <cellStyle name="T_Bieu tong hop ra soat TDC Son La 24,9,08 (phan Hung)_TONG HOP SON LA 7-2009 (lam voi tinh) 4" xfId="28068" xr:uid="{00000000-0005-0000-0000-0000AA6D0000}"/>
    <cellStyle name="T_Bieu tong hop ra soat TDC Son La 24,9,08 (phan Hung)_TONG HOP SON LA 7-2009 (lam voi tinh) 5" xfId="28069" xr:uid="{00000000-0005-0000-0000-0000AB6D0000}"/>
    <cellStyle name="T_Bieu tong hop ra soat TDC Son La 24,9,08 (phan Hung)_TONG HOP SON LA 7-2009 (lam voi tinh) 6" xfId="28070" xr:uid="{00000000-0005-0000-0000-0000AC6D0000}"/>
    <cellStyle name="T_Bieu tong hop ra soat TDC Son La 24,9,08 (phan Hung)_TONG HOP SON LA 7-2009 (lam voi tinh) 7" xfId="28071" xr:uid="{00000000-0005-0000-0000-0000AD6D0000}"/>
    <cellStyle name="T_Bieu tong hop ra soat TDC Son La 24,9,08 (phan Hung)_TONG HOP SON LA 7-2009 (lam voi tinh) 8" xfId="28072" xr:uid="{00000000-0005-0000-0000-0000AE6D0000}"/>
    <cellStyle name="T_Bieu tong hop ra soat TDC Son La 24,9,08 (phan Hung)_TONG HOP SON LA 7-2009 (lam voi tinh) 9" xfId="28073" xr:uid="{00000000-0005-0000-0000-0000AF6D0000}"/>
    <cellStyle name="T_Bieu tong hop ra soat TDC Son La 24,9,08 (phan Hung)_TONG HOP SON LA 7-2009 10" xfId="28074" xr:uid="{00000000-0005-0000-0000-0000B06D0000}"/>
    <cellStyle name="T_Bieu tong hop ra soat TDC Son La 24,9,08 (phan Hung)_TONG HOP SON LA 7-2009 11" xfId="28075" xr:uid="{00000000-0005-0000-0000-0000B16D0000}"/>
    <cellStyle name="T_Bieu tong hop ra soat TDC Son La 24,9,08 (phan Hung)_TONG HOP SON LA 7-2009 12" xfId="28076" xr:uid="{00000000-0005-0000-0000-0000B26D0000}"/>
    <cellStyle name="T_Bieu tong hop ra soat TDC Son La 24,9,08 (phan Hung)_TONG HOP SON LA 7-2009 13" xfId="28077" xr:uid="{00000000-0005-0000-0000-0000B36D0000}"/>
    <cellStyle name="T_Bieu tong hop ra soat TDC Son La 24,9,08 (phan Hung)_TONG HOP SON LA 7-2009 14" xfId="28078" xr:uid="{00000000-0005-0000-0000-0000B46D0000}"/>
    <cellStyle name="T_Bieu tong hop ra soat TDC Son La 24,9,08 (phan Hung)_TONG HOP SON LA 7-2009 15" xfId="28079" xr:uid="{00000000-0005-0000-0000-0000B56D0000}"/>
    <cellStyle name="T_Bieu tong hop ra soat TDC Son La 24,9,08 (phan Hung)_TONG HOP SON LA 7-2009 16" xfId="28080" xr:uid="{00000000-0005-0000-0000-0000B66D0000}"/>
    <cellStyle name="T_Bieu tong hop ra soat TDC Son La 24,9,08 (phan Hung)_TONG HOP SON LA 7-2009 17" xfId="28081" xr:uid="{00000000-0005-0000-0000-0000B76D0000}"/>
    <cellStyle name="T_Bieu tong hop ra soat TDC Son La 24,9,08 (phan Hung)_TONG HOP SON LA 7-2009 18" xfId="28082" xr:uid="{00000000-0005-0000-0000-0000B86D0000}"/>
    <cellStyle name="T_Bieu tong hop ra soat TDC Son La 24,9,08 (phan Hung)_TONG HOP SON LA 7-2009 2" xfId="28083" xr:uid="{00000000-0005-0000-0000-0000B96D0000}"/>
    <cellStyle name="T_Bieu tong hop ra soat TDC Son La 24,9,08 (phan Hung)_TONG HOP SON LA 7-2009 3" xfId="28084" xr:uid="{00000000-0005-0000-0000-0000BA6D0000}"/>
    <cellStyle name="T_Bieu tong hop ra soat TDC Son La 24,9,08 (phan Hung)_TONG HOP SON LA 7-2009 4" xfId="28085" xr:uid="{00000000-0005-0000-0000-0000BB6D0000}"/>
    <cellStyle name="T_Bieu tong hop ra soat TDC Son La 24,9,08 (phan Hung)_TONG HOP SON LA 7-2009 5" xfId="28086" xr:uid="{00000000-0005-0000-0000-0000BC6D0000}"/>
    <cellStyle name="T_Bieu tong hop ra soat TDC Son La 24,9,08 (phan Hung)_TONG HOP SON LA 7-2009 6" xfId="28087" xr:uid="{00000000-0005-0000-0000-0000BD6D0000}"/>
    <cellStyle name="T_Bieu tong hop ra soat TDC Son La 24,9,08 (phan Hung)_TONG HOP SON LA 7-2009 7" xfId="28088" xr:uid="{00000000-0005-0000-0000-0000BE6D0000}"/>
    <cellStyle name="T_Bieu tong hop ra soat TDC Son La 24,9,08 (phan Hung)_TONG HOP SON LA 7-2009 8" xfId="28089" xr:uid="{00000000-0005-0000-0000-0000BF6D0000}"/>
    <cellStyle name="T_Bieu tong hop ra soat TDC Son La 24,9,08 (phan Hung)_TONG HOP SON LA 7-2009 9" xfId="28090" xr:uid="{00000000-0005-0000-0000-0000C06D0000}"/>
    <cellStyle name="T_Bieu tong hop ra soat TDC Thuan Chau (dieu chinh2 -11-08)" xfId="28091" xr:uid="{00000000-0005-0000-0000-0000C16D0000}"/>
    <cellStyle name="T_Bieu tong hop ra soat TDC Thuan Chau (dieu chinh2 -11-08) 10" xfId="28092" xr:uid="{00000000-0005-0000-0000-0000C26D0000}"/>
    <cellStyle name="T_Bieu tong hop ra soat TDC Thuan Chau (dieu chinh2 -11-08) 11" xfId="28093" xr:uid="{00000000-0005-0000-0000-0000C36D0000}"/>
    <cellStyle name="T_Bieu tong hop ra soat TDC Thuan Chau (dieu chinh2 -11-08) 12" xfId="28094" xr:uid="{00000000-0005-0000-0000-0000C46D0000}"/>
    <cellStyle name="T_Bieu tong hop ra soat TDC Thuan Chau (dieu chinh2 -11-08) 13" xfId="28095" xr:uid="{00000000-0005-0000-0000-0000C56D0000}"/>
    <cellStyle name="T_Bieu tong hop ra soat TDC Thuan Chau (dieu chinh2 -11-08) 14" xfId="28096" xr:uid="{00000000-0005-0000-0000-0000C66D0000}"/>
    <cellStyle name="T_Bieu tong hop ra soat TDC Thuan Chau (dieu chinh2 -11-08) 15" xfId="28097" xr:uid="{00000000-0005-0000-0000-0000C76D0000}"/>
    <cellStyle name="T_Bieu tong hop ra soat TDC Thuan Chau (dieu chinh2 -11-08) 16" xfId="28098" xr:uid="{00000000-0005-0000-0000-0000C86D0000}"/>
    <cellStyle name="T_Bieu tong hop ra soat TDC Thuan Chau (dieu chinh2 -11-08) 17" xfId="28099" xr:uid="{00000000-0005-0000-0000-0000C96D0000}"/>
    <cellStyle name="T_Bieu tong hop ra soat TDC Thuan Chau (dieu chinh2 -11-08) 18" xfId="28100" xr:uid="{00000000-0005-0000-0000-0000CA6D0000}"/>
    <cellStyle name="T_Bieu tong hop ra soat TDC Thuan Chau (dieu chinh2 -11-08) 2" xfId="28101" xr:uid="{00000000-0005-0000-0000-0000CB6D0000}"/>
    <cellStyle name="T_Bieu tong hop ra soat TDC Thuan Chau (dieu chinh2 -11-08) 3" xfId="28102" xr:uid="{00000000-0005-0000-0000-0000CC6D0000}"/>
    <cellStyle name="T_Bieu tong hop ra soat TDC Thuan Chau (dieu chinh2 -11-08) 4" xfId="28103" xr:uid="{00000000-0005-0000-0000-0000CD6D0000}"/>
    <cellStyle name="T_Bieu tong hop ra soat TDC Thuan Chau (dieu chinh2 -11-08) 5" xfId="28104" xr:uid="{00000000-0005-0000-0000-0000CE6D0000}"/>
    <cellStyle name="T_Bieu tong hop ra soat TDC Thuan Chau (dieu chinh2 -11-08) 6" xfId="28105" xr:uid="{00000000-0005-0000-0000-0000CF6D0000}"/>
    <cellStyle name="T_Bieu tong hop ra soat TDC Thuan Chau (dieu chinh2 -11-08) 7" xfId="28106" xr:uid="{00000000-0005-0000-0000-0000D06D0000}"/>
    <cellStyle name="T_Bieu tong hop ra soat TDC Thuan Chau (dieu chinh2 -11-08) 8" xfId="28107" xr:uid="{00000000-0005-0000-0000-0000D16D0000}"/>
    <cellStyle name="T_Bieu tong hop ra soat TDC Thuan Chau (dieu chinh2 -11-08) 9" xfId="28108" xr:uid="{00000000-0005-0000-0000-0000D26D0000}"/>
    <cellStyle name="T_Bieu tong hop ra soat TDC Thuan Chau (dieu chinh2 -11-08)_1" xfId="28109" xr:uid="{00000000-0005-0000-0000-0000D36D0000}"/>
    <cellStyle name="T_Bieu tong hop ra soat TDC Thuan Chau (dieu chinh2 -11-08)_1 10" xfId="28110" xr:uid="{00000000-0005-0000-0000-0000D46D0000}"/>
    <cellStyle name="T_Bieu tong hop ra soat TDC Thuan Chau (dieu chinh2 -11-08)_1 11" xfId="28111" xr:uid="{00000000-0005-0000-0000-0000D56D0000}"/>
    <cellStyle name="T_Bieu tong hop ra soat TDC Thuan Chau (dieu chinh2 -11-08)_1 12" xfId="28112" xr:uid="{00000000-0005-0000-0000-0000D66D0000}"/>
    <cellStyle name="T_Bieu tong hop ra soat TDC Thuan Chau (dieu chinh2 -11-08)_1 13" xfId="28113" xr:uid="{00000000-0005-0000-0000-0000D76D0000}"/>
    <cellStyle name="T_Bieu tong hop ra soat TDC Thuan Chau (dieu chinh2 -11-08)_1 14" xfId="28114" xr:uid="{00000000-0005-0000-0000-0000D86D0000}"/>
    <cellStyle name="T_Bieu tong hop ra soat TDC Thuan Chau (dieu chinh2 -11-08)_1 15" xfId="28115" xr:uid="{00000000-0005-0000-0000-0000D96D0000}"/>
    <cellStyle name="T_Bieu tong hop ra soat TDC Thuan Chau (dieu chinh2 -11-08)_1 16" xfId="28116" xr:uid="{00000000-0005-0000-0000-0000DA6D0000}"/>
    <cellStyle name="T_Bieu tong hop ra soat TDC Thuan Chau (dieu chinh2 -11-08)_1 17" xfId="28117" xr:uid="{00000000-0005-0000-0000-0000DB6D0000}"/>
    <cellStyle name="T_Bieu tong hop ra soat TDC Thuan Chau (dieu chinh2 -11-08)_1 18" xfId="28118" xr:uid="{00000000-0005-0000-0000-0000DC6D0000}"/>
    <cellStyle name="T_Bieu tong hop ra soat TDC Thuan Chau (dieu chinh2 -11-08)_1 2" xfId="28119" xr:uid="{00000000-0005-0000-0000-0000DD6D0000}"/>
    <cellStyle name="T_Bieu tong hop ra soat TDC Thuan Chau (dieu chinh2 -11-08)_1 3" xfId="28120" xr:uid="{00000000-0005-0000-0000-0000DE6D0000}"/>
    <cellStyle name="T_Bieu tong hop ra soat TDC Thuan Chau (dieu chinh2 -11-08)_1 4" xfId="28121" xr:uid="{00000000-0005-0000-0000-0000DF6D0000}"/>
    <cellStyle name="T_Bieu tong hop ra soat TDC Thuan Chau (dieu chinh2 -11-08)_1 5" xfId="28122" xr:uid="{00000000-0005-0000-0000-0000E06D0000}"/>
    <cellStyle name="T_Bieu tong hop ra soat TDC Thuan Chau (dieu chinh2 -11-08)_1 6" xfId="28123" xr:uid="{00000000-0005-0000-0000-0000E16D0000}"/>
    <cellStyle name="T_Bieu tong hop ra soat TDC Thuan Chau (dieu chinh2 -11-08)_1 7" xfId="28124" xr:uid="{00000000-0005-0000-0000-0000E26D0000}"/>
    <cellStyle name="T_Bieu tong hop ra soat TDC Thuan Chau (dieu chinh2 -11-08)_1 8" xfId="28125" xr:uid="{00000000-0005-0000-0000-0000E36D0000}"/>
    <cellStyle name="T_Bieu tong hop ra soat TDC Thuan Chau (dieu chinh2 -11-08)_1 9" xfId="28126" xr:uid="{00000000-0005-0000-0000-0000E46D0000}"/>
    <cellStyle name="T_Bieu tong hop ra soat TDC Thuan Chau (dieu chinh2 -11-08)_1_Bieu 34 - von vun-PA1" xfId="28127" xr:uid="{00000000-0005-0000-0000-0000E56D0000}"/>
    <cellStyle name="T_Bieu tong hop ra soat TDC Thuan Chau (dieu chinh2 -11-08)_1_Bieu 34 - von vun-PA1 10" xfId="28128" xr:uid="{00000000-0005-0000-0000-0000E66D0000}"/>
    <cellStyle name="T_Bieu tong hop ra soat TDC Thuan Chau (dieu chinh2 -11-08)_1_Bieu 34 - von vun-PA1 11" xfId="28129" xr:uid="{00000000-0005-0000-0000-0000E76D0000}"/>
    <cellStyle name="T_Bieu tong hop ra soat TDC Thuan Chau (dieu chinh2 -11-08)_1_Bieu 34 - von vun-PA1 12" xfId="28130" xr:uid="{00000000-0005-0000-0000-0000E86D0000}"/>
    <cellStyle name="T_Bieu tong hop ra soat TDC Thuan Chau (dieu chinh2 -11-08)_1_Bieu 34 - von vun-PA1 13" xfId="28131" xr:uid="{00000000-0005-0000-0000-0000E96D0000}"/>
    <cellStyle name="T_Bieu tong hop ra soat TDC Thuan Chau (dieu chinh2 -11-08)_1_Bieu 34 - von vun-PA1 14" xfId="28132" xr:uid="{00000000-0005-0000-0000-0000EA6D0000}"/>
    <cellStyle name="T_Bieu tong hop ra soat TDC Thuan Chau (dieu chinh2 -11-08)_1_Bieu 34 - von vun-PA1 15" xfId="28133" xr:uid="{00000000-0005-0000-0000-0000EB6D0000}"/>
    <cellStyle name="T_Bieu tong hop ra soat TDC Thuan Chau (dieu chinh2 -11-08)_1_Bieu 34 - von vun-PA1 16" xfId="28134" xr:uid="{00000000-0005-0000-0000-0000EC6D0000}"/>
    <cellStyle name="T_Bieu tong hop ra soat TDC Thuan Chau (dieu chinh2 -11-08)_1_Bieu 34 - von vun-PA1 17" xfId="28135" xr:uid="{00000000-0005-0000-0000-0000ED6D0000}"/>
    <cellStyle name="T_Bieu tong hop ra soat TDC Thuan Chau (dieu chinh2 -11-08)_1_Bieu 34 - von vun-PA1 18" xfId="28136" xr:uid="{00000000-0005-0000-0000-0000EE6D0000}"/>
    <cellStyle name="T_Bieu tong hop ra soat TDC Thuan Chau (dieu chinh2 -11-08)_1_Bieu 34 - von vun-PA1 2" xfId="28137" xr:uid="{00000000-0005-0000-0000-0000EF6D0000}"/>
    <cellStyle name="T_Bieu tong hop ra soat TDC Thuan Chau (dieu chinh2 -11-08)_1_Bieu 34 - von vun-PA1 3" xfId="28138" xr:uid="{00000000-0005-0000-0000-0000F06D0000}"/>
    <cellStyle name="T_Bieu tong hop ra soat TDC Thuan Chau (dieu chinh2 -11-08)_1_Bieu 34 - von vun-PA1 4" xfId="28139" xr:uid="{00000000-0005-0000-0000-0000F16D0000}"/>
    <cellStyle name="T_Bieu tong hop ra soat TDC Thuan Chau (dieu chinh2 -11-08)_1_Bieu 34 - von vun-PA1 5" xfId="28140" xr:uid="{00000000-0005-0000-0000-0000F26D0000}"/>
    <cellStyle name="T_Bieu tong hop ra soat TDC Thuan Chau (dieu chinh2 -11-08)_1_Bieu 34 - von vun-PA1 6" xfId="28141" xr:uid="{00000000-0005-0000-0000-0000F36D0000}"/>
    <cellStyle name="T_Bieu tong hop ra soat TDC Thuan Chau (dieu chinh2 -11-08)_1_Bieu 34 - von vun-PA1 7" xfId="28142" xr:uid="{00000000-0005-0000-0000-0000F46D0000}"/>
    <cellStyle name="T_Bieu tong hop ra soat TDC Thuan Chau (dieu chinh2 -11-08)_1_Bieu 34 - von vun-PA1 8" xfId="28143" xr:uid="{00000000-0005-0000-0000-0000F56D0000}"/>
    <cellStyle name="T_Bieu tong hop ra soat TDC Thuan Chau (dieu chinh2 -11-08)_1_Bieu 34 - von vun-PA1 9" xfId="28144" xr:uid="{00000000-0005-0000-0000-0000F66D0000}"/>
    <cellStyle name="T_Bieu tong hop ra soat TDC Thuan Chau (dieu chinh2 -11-08)_1_Bieu 36(Lai chau" xfId="28145" xr:uid="{00000000-0005-0000-0000-0000F76D0000}"/>
    <cellStyle name="T_Bieu tong hop ra soat TDC Thuan Chau (dieu chinh2 -11-08)_1_Bieu 36(Lai chau 10" xfId="28146" xr:uid="{00000000-0005-0000-0000-0000F86D0000}"/>
    <cellStyle name="T_Bieu tong hop ra soat TDC Thuan Chau (dieu chinh2 -11-08)_1_Bieu 36(Lai chau 11" xfId="28147" xr:uid="{00000000-0005-0000-0000-0000F96D0000}"/>
    <cellStyle name="T_Bieu tong hop ra soat TDC Thuan Chau (dieu chinh2 -11-08)_1_Bieu 36(Lai chau 12" xfId="28148" xr:uid="{00000000-0005-0000-0000-0000FA6D0000}"/>
    <cellStyle name="T_Bieu tong hop ra soat TDC Thuan Chau (dieu chinh2 -11-08)_1_Bieu 36(Lai chau 13" xfId="28149" xr:uid="{00000000-0005-0000-0000-0000FB6D0000}"/>
    <cellStyle name="T_Bieu tong hop ra soat TDC Thuan Chau (dieu chinh2 -11-08)_1_Bieu 36(Lai chau 14" xfId="28150" xr:uid="{00000000-0005-0000-0000-0000FC6D0000}"/>
    <cellStyle name="T_Bieu tong hop ra soat TDC Thuan Chau (dieu chinh2 -11-08)_1_Bieu 36(Lai chau 15" xfId="28151" xr:uid="{00000000-0005-0000-0000-0000FD6D0000}"/>
    <cellStyle name="T_Bieu tong hop ra soat TDC Thuan Chau (dieu chinh2 -11-08)_1_Bieu 36(Lai chau 16" xfId="28152" xr:uid="{00000000-0005-0000-0000-0000FE6D0000}"/>
    <cellStyle name="T_Bieu tong hop ra soat TDC Thuan Chau (dieu chinh2 -11-08)_1_Bieu 36(Lai chau 17" xfId="28153" xr:uid="{00000000-0005-0000-0000-0000FF6D0000}"/>
    <cellStyle name="T_Bieu tong hop ra soat TDC Thuan Chau (dieu chinh2 -11-08)_1_Bieu 36(Lai chau 18" xfId="28154" xr:uid="{00000000-0005-0000-0000-0000006E0000}"/>
    <cellStyle name="T_Bieu tong hop ra soat TDC Thuan Chau (dieu chinh2 -11-08)_1_Bieu 36(Lai chau 2" xfId="28155" xr:uid="{00000000-0005-0000-0000-0000016E0000}"/>
    <cellStyle name="T_Bieu tong hop ra soat TDC Thuan Chau (dieu chinh2 -11-08)_1_Bieu 36(Lai chau 3" xfId="28156" xr:uid="{00000000-0005-0000-0000-0000026E0000}"/>
    <cellStyle name="T_Bieu tong hop ra soat TDC Thuan Chau (dieu chinh2 -11-08)_1_Bieu 36(Lai chau 4" xfId="28157" xr:uid="{00000000-0005-0000-0000-0000036E0000}"/>
    <cellStyle name="T_Bieu tong hop ra soat TDC Thuan Chau (dieu chinh2 -11-08)_1_Bieu 36(Lai chau 5" xfId="28158" xr:uid="{00000000-0005-0000-0000-0000046E0000}"/>
    <cellStyle name="T_Bieu tong hop ra soat TDC Thuan Chau (dieu chinh2 -11-08)_1_Bieu 36(Lai chau 6" xfId="28159" xr:uid="{00000000-0005-0000-0000-0000056E0000}"/>
    <cellStyle name="T_Bieu tong hop ra soat TDC Thuan Chau (dieu chinh2 -11-08)_1_Bieu 36(Lai chau 7" xfId="28160" xr:uid="{00000000-0005-0000-0000-0000066E0000}"/>
    <cellStyle name="T_Bieu tong hop ra soat TDC Thuan Chau (dieu chinh2 -11-08)_1_Bieu 36(Lai chau 8" xfId="28161" xr:uid="{00000000-0005-0000-0000-0000076E0000}"/>
    <cellStyle name="T_Bieu tong hop ra soat TDC Thuan Chau (dieu chinh2 -11-08)_1_Bieu 36(Lai chau 9" xfId="28162" xr:uid="{00000000-0005-0000-0000-0000086E0000}"/>
    <cellStyle name="T_Bieu tong hop ra soat TDC Thuan Chau (dieu chinh2 -11-08)_1_BIEU LAI CHÂU MOI (Điện, san ủi...)" xfId="28163" xr:uid="{00000000-0005-0000-0000-0000096E0000}"/>
    <cellStyle name="T_Bieu tong hop ra soat TDC Thuan Chau (dieu chinh2 -11-08)_1_BIEU LAI CHÂU MOI (Điện, san ủi...) 10" xfId="28164" xr:uid="{00000000-0005-0000-0000-00000A6E0000}"/>
    <cellStyle name="T_Bieu tong hop ra soat TDC Thuan Chau (dieu chinh2 -11-08)_1_BIEU LAI CHÂU MOI (Điện, san ủi...) 11" xfId="28165" xr:uid="{00000000-0005-0000-0000-00000B6E0000}"/>
    <cellStyle name="T_Bieu tong hop ra soat TDC Thuan Chau (dieu chinh2 -11-08)_1_BIEU LAI CHÂU MOI (Điện, san ủi...) 12" xfId="28166" xr:uid="{00000000-0005-0000-0000-00000C6E0000}"/>
    <cellStyle name="T_Bieu tong hop ra soat TDC Thuan Chau (dieu chinh2 -11-08)_1_BIEU LAI CHÂU MOI (Điện, san ủi...) 13" xfId="28167" xr:uid="{00000000-0005-0000-0000-00000D6E0000}"/>
    <cellStyle name="T_Bieu tong hop ra soat TDC Thuan Chau (dieu chinh2 -11-08)_1_BIEU LAI CHÂU MOI (Điện, san ủi...) 14" xfId="28168" xr:uid="{00000000-0005-0000-0000-00000E6E0000}"/>
    <cellStyle name="T_Bieu tong hop ra soat TDC Thuan Chau (dieu chinh2 -11-08)_1_BIEU LAI CHÂU MOI (Điện, san ủi...) 15" xfId="28169" xr:uid="{00000000-0005-0000-0000-00000F6E0000}"/>
    <cellStyle name="T_Bieu tong hop ra soat TDC Thuan Chau (dieu chinh2 -11-08)_1_BIEU LAI CHÂU MOI (Điện, san ủi...) 16" xfId="28170" xr:uid="{00000000-0005-0000-0000-0000106E0000}"/>
    <cellStyle name="T_Bieu tong hop ra soat TDC Thuan Chau (dieu chinh2 -11-08)_1_BIEU LAI CHÂU MOI (Điện, san ủi...) 17" xfId="28171" xr:uid="{00000000-0005-0000-0000-0000116E0000}"/>
    <cellStyle name="T_Bieu tong hop ra soat TDC Thuan Chau (dieu chinh2 -11-08)_1_BIEU LAI CHÂU MOI (Điện, san ủi...) 18" xfId="28172" xr:uid="{00000000-0005-0000-0000-0000126E0000}"/>
    <cellStyle name="T_Bieu tong hop ra soat TDC Thuan Chau (dieu chinh2 -11-08)_1_BIEU LAI CHÂU MOI (Điện, san ủi...) 2" xfId="28173" xr:uid="{00000000-0005-0000-0000-0000136E0000}"/>
    <cellStyle name="T_Bieu tong hop ra soat TDC Thuan Chau (dieu chinh2 -11-08)_1_BIEU LAI CHÂU MOI (Điện, san ủi...) 3" xfId="28174" xr:uid="{00000000-0005-0000-0000-0000146E0000}"/>
    <cellStyle name="T_Bieu tong hop ra soat TDC Thuan Chau (dieu chinh2 -11-08)_1_BIEU LAI CHÂU MOI (Điện, san ủi...) 4" xfId="28175" xr:uid="{00000000-0005-0000-0000-0000156E0000}"/>
    <cellStyle name="T_Bieu tong hop ra soat TDC Thuan Chau (dieu chinh2 -11-08)_1_BIEU LAI CHÂU MOI (Điện, san ủi...) 5" xfId="28176" xr:uid="{00000000-0005-0000-0000-0000166E0000}"/>
    <cellStyle name="T_Bieu tong hop ra soat TDC Thuan Chau (dieu chinh2 -11-08)_1_BIEU LAI CHÂU MOI (Điện, san ủi...) 6" xfId="28177" xr:uid="{00000000-0005-0000-0000-0000176E0000}"/>
    <cellStyle name="T_Bieu tong hop ra soat TDC Thuan Chau (dieu chinh2 -11-08)_1_BIEU LAI CHÂU MOI (Điện, san ủi...) 7" xfId="28178" xr:uid="{00000000-0005-0000-0000-0000186E0000}"/>
    <cellStyle name="T_Bieu tong hop ra soat TDC Thuan Chau (dieu chinh2 -11-08)_1_BIEU LAI CHÂU MOI (Điện, san ủi...) 8" xfId="28179" xr:uid="{00000000-0005-0000-0000-0000196E0000}"/>
    <cellStyle name="T_Bieu tong hop ra soat TDC Thuan Chau (dieu chinh2 -11-08)_1_BIEU LAI CHÂU MOI (Điện, san ủi...) 9" xfId="28180" xr:uid="{00000000-0005-0000-0000-00001A6E0000}"/>
    <cellStyle name="T_Bieu tong hop ra soat TDC Thuan Chau (dieu chinh2 -11-08)_1_Bieu tong hop TDC tinh LAI CHAU (FORMAT) 3-09)" xfId="28181" xr:uid="{00000000-0005-0000-0000-00001B6E0000}"/>
    <cellStyle name="T_Bieu tong hop ra soat TDC Thuan Chau (dieu chinh2 -11-08)_1_Bieu tong hop TDC tinh LAI CHAU (FORMAT) 3-09) 10" xfId="28182" xr:uid="{00000000-0005-0000-0000-00001C6E0000}"/>
    <cellStyle name="T_Bieu tong hop ra soat TDC Thuan Chau (dieu chinh2 -11-08)_1_Bieu tong hop TDC tinh LAI CHAU (FORMAT) 3-09) 11" xfId="28183" xr:uid="{00000000-0005-0000-0000-00001D6E0000}"/>
    <cellStyle name="T_Bieu tong hop ra soat TDC Thuan Chau (dieu chinh2 -11-08)_1_Bieu tong hop TDC tinh LAI CHAU (FORMAT) 3-09) 12" xfId="28184" xr:uid="{00000000-0005-0000-0000-00001E6E0000}"/>
    <cellStyle name="T_Bieu tong hop ra soat TDC Thuan Chau (dieu chinh2 -11-08)_1_Bieu tong hop TDC tinh LAI CHAU (FORMAT) 3-09) 13" xfId="28185" xr:uid="{00000000-0005-0000-0000-00001F6E0000}"/>
    <cellStyle name="T_Bieu tong hop ra soat TDC Thuan Chau (dieu chinh2 -11-08)_1_Bieu tong hop TDC tinh LAI CHAU (FORMAT) 3-09) 14" xfId="28186" xr:uid="{00000000-0005-0000-0000-0000206E0000}"/>
    <cellStyle name="T_Bieu tong hop ra soat TDC Thuan Chau (dieu chinh2 -11-08)_1_Bieu tong hop TDC tinh LAI CHAU (FORMAT) 3-09) 15" xfId="28187" xr:uid="{00000000-0005-0000-0000-0000216E0000}"/>
    <cellStyle name="T_Bieu tong hop ra soat TDC Thuan Chau (dieu chinh2 -11-08)_1_Bieu tong hop TDC tinh LAI CHAU (FORMAT) 3-09) 16" xfId="28188" xr:uid="{00000000-0005-0000-0000-0000226E0000}"/>
    <cellStyle name="T_Bieu tong hop ra soat TDC Thuan Chau (dieu chinh2 -11-08)_1_Bieu tong hop TDC tinh LAI CHAU (FORMAT) 3-09) 17" xfId="28189" xr:uid="{00000000-0005-0000-0000-0000236E0000}"/>
    <cellStyle name="T_Bieu tong hop ra soat TDC Thuan Chau (dieu chinh2 -11-08)_1_Bieu tong hop TDC tinh LAI CHAU (FORMAT) 3-09) 18" xfId="28190" xr:uid="{00000000-0005-0000-0000-0000246E0000}"/>
    <cellStyle name="T_Bieu tong hop ra soat TDC Thuan Chau (dieu chinh2 -11-08)_1_Bieu tong hop TDC tinh LAI CHAU (FORMAT) 3-09) 2" xfId="28191" xr:uid="{00000000-0005-0000-0000-0000256E0000}"/>
    <cellStyle name="T_Bieu tong hop ra soat TDC Thuan Chau (dieu chinh2 -11-08)_1_Bieu tong hop TDC tinh LAI CHAU (FORMAT) 3-09) 3" xfId="28192" xr:uid="{00000000-0005-0000-0000-0000266E0000}"/>
    <cellStyle name="T_Bieu tong hop ra soat TDC Thuan Chau (dieu chinh2 -11-08)_1_Bieu tong hop TDC tinh LAI CHAU (FORMAT) 3-09) 4" xfId="28193" xr:uid="{00000000-0005-0000-0000-0000276E0000}"/>
    <cellStyle name="T_Bieu tong hop ra soat TDC Thuan Chau (dieu chinh2 -11-08)_1_Bieu tong hop TDC tinh LAI CHAU (FORMAT) 3-09) 5" xfId="28194" xr:uid="{00000000-0005-0000-0000-0000286E0000}"/>
    <cellStyle name="T_Bieu tong hop ra soat TDC Thuan Chau (dieu chinh2 -11-08)_1_Bieu tong hop TDC tinh LAI CHAU (FORMAT) 3-09) 6" xfId="28195" xr:uid="{00000000-0005-0000-0000-0000296E0000}"/>
    <cellStyle name="T_Bieu tong hop ra soat TDC Thuan Chau (dieu chinh2 -11-08)_1_Bieu tong hop TDC tinh LAI CHAU (FORMAT) 3-09) 7" xfId="28196" xr:uid="{00000000-0005-0000-0000-00002A6E0000}"/>
    <cellStyle name="T_Bieu tong hop ra soat TDC Thuan Chau (dieu chinh2 -11-08)_1_Bieu tong hop TDC tinh LAI CHAU (FORMAT) 3-09) 8" xfId="28197" xr:uid="{00000000-0005-0000-0000-00002B6E0000}"/>
    <cellStyle name="T_Bieu tong hop ra soat TDC Thuan Chau (dieu chinh2 -11-08)_1_Bieu tong hop TDC tinh LAI CHAU (FORMAT) 3-09) 9" xfId="28198" xr:uid="{00000000-0005-0000-0000-00002C6E0000}"/>
    <cellStyle name="T_Bieu tong hop ra soat TDC Thuan Chau (dieu chinh2 -11-08)_1_Bieu tong hop TDC tinh Sơn La (Manh SUA) 2-09)" xfId="28199" xr:uid="{00000000-0005-0000-0000-00002D6E0000}"/>
    <cellStyle name="T_Bieu tong hop ra soat TDC Thuan Chau (dieu chinh2 -11-08)_1_Bieu tong hop TDC tinh Sơn La (Manh SUA) 2-09) 10" xfId="28200" xr:uid="{00000000-0005-0000-0000-00002E6E0000}"/>
    <cellStyle name="T_Bieu tong hop ra soat TDC Thuan Chau (dieu chinh2 -11-08)_1_Bieu tong hop TDC tinh Sơn La (Manh SUA) 2-09) 11" xfId="28201" xr:uid="{00000000-0005-0000-0000-00002F6E0000}"/>
    <cellStyle name="T_Bieu tong hop ra soat TDC Thuan Chau (dieu chinh2 -11-08)_1_Bieu tong hop TDC tinh Sơn La (Manh SUA) 2-09) 12" xfId="28202" xr:uid="{00000000-0005-0000-0000-0000306E0000}"/>
    <cellStyle name="T_Bieu tong hop ra soat TDC Thuan Chau (dieu chinh2 -11-08)_1_Bieu tong hop TDC tinh Sơn La (Manh SUA) 2-09) 13" xfId="28203" xr:uid="{00000000-0005-0000-0000-0000316E0000}"/>
    <cellStyle name="T_Bieu tong hop ra soat TDC Thuan Chau (dieu chinh2 -11-08)_1_Bieu tong hop TDC tinh Sơn La (Manh SUA) 2-09) 14" xfId="28204" xr:uid="{00000000-0005-0000-0000-0000326E0000}"/>
    <cellStyle name="T_Bieu tong hop ra soat TDC Thuan Chau (dieu chinh2 -11-08)_1_Bieu tong hop TDC tinh Sơn La (Manh SUA) 2-09) 15" xfId="28205" xr:uid="{00000000-0005-0000-0000-0000336E0000}"/>
    <cellStyle name="T_Bieu tong hop ra soat TDC Thuan Chau (dieu chinh2 -11-08)_1_Bieu tong hop TDC tinh Sơn La (Manh SUA) 2-09) 16" xfId="28206" xr:uid="{00000000-0005-0000-0000-0000346E0000}"/>
    <cellStyle name="T_Bieu tong hop ra soat TDC Thuan Chau (dieu chinh2 -11-08)_1_Bieu tong hop TDC tinh Sơn La (Manh SUA) 2-09) 17" xfId="28207" xr:uid="{00000000-0005-0000-0000-0000356E0000}"/>
    <cellStyle name="T_Bieu tong hop ra soat TDC Thuan Chau (dieu chinh2 -11-08)_1_Bieu tong hop TDC tinh Sơn La (Manh SUA) 2-09) 18" xfId="28208" xr:uid="{00000000-0005-0000-0000-0000366E0000}"/>
    <cellStyle name="T_Bieu tong hop ra soat TDC Thuan Chau (dieu chinh2 -11-08)_1_Bieu tong hop TDC tinh Sơn La (Manh SUA) 2-09) 2" xfId="28209" xr:uid="{00000000-0005-0000-0000-0000376E0000}"/>
    <cellStyle name="T_Bieu tong hop ra soat TDC Thuan Chau (dieu chinh2 -11-08)_1_Bieu tong hop TDC tinh Sơn La (Manh SUA) 2-09) 3" xfId="28210" xr:uid="{00000000-0005-0000-0000-0000386E0000}"/>
    <cellStyle name="T_Bieu tong hop ra soat TDC Thuan Chau (dieu chinh2 -11-08)_1_Bieu tong hop TDC tinh Sơn La (Manh SUA) 2-09) 4" xfId="28211" xr:uid="{00000000-0005-0000-0000-0000396E0000}"/>
    <cellStyle name="T_Bieu tong hop ra soat TDC Thuan Chau (dieu chinh2 -11-08)_1_Bieu tong hop TDC tinh Sơn La (Manh SUA) 2-09) 5" xfId="28212" xr:uid="{00000000-0005-0000-0000-00003A6E0000}"/>
    <cellStyle name="T_Bieu tong hop ra soat TDC Thuan Chau (dieu chinh2 -11-08)_1_Bieu tong hop TDC tinh Sơn La (Manh SUA) 2-09) 6" xfId="28213" xr:uid="{00000000-0005-0000-0000-00003B6E0000}"/>
    <cellStyle name="T_Bieu tong hop ra soat TDC Thuan Chau (dieu chinh2 -11-08)_1_Bieu tong hop TDC tinh Sơn La (Manh SUA) 2-09) 7" xfId="28214" xr:uid="{00000000-0005-0000-0000-00003C6E0000}"/>
    <cellStyle name="T_Bieu tong hop ra soat TDC Thuan Chau (dieu chinh2 -11-08)_1_Bieu tong hop TDC tinh Sơn La (Manh SUA) 2-09) 8" xfId="28215" xr:uid="{00000000-0005-0000-0000-00003D6E0000}"/>
    <cellStyle name="T_Bieu tong hop ra soat TDC Thuan Chau (dieu chinh2 -11-08)_1_Bieu tong hop TDC tinh Sơn La (Manh SUA) 2-09) 9" xfId="28216" xr:uid="{00000000-0005-0000-0000-00003E6E0000}"/>
    <cellStyle name="T_Bieu tong hop ra soat TDC Thuan Chau (dieu chinh2 -11-08)_1_Điện Lai Châu" xfId="28217" xr:uid="{00000000-0005-0000-0000-00003F6E0000}"/>
    <cellStyle name="T_Bieu tong hop ra soat TDC Thuan Chau (dieu chinh2 -11-08)_1_Điện Lai Châu 10" xfId="28218" xr:uid="{00000000-0005-0000-0000-0000406E0000}"/>
    <cellStyle name="T_Bieu tong hop ra soat TDC Thuan Chau (dieu chinh2 -11-08)_1_Điện Lai Châu 11" xfId="28219" xr:uid="{00000000-0005-0000-0000-0000416E0000}"/>
    <cellStyle name="T_Bieu tong hop ra soat TDC Thuan Chau (dieu chinh2 -11-08)_1_Điện Lai Châu 12" xfId="28220" xr:uid="{00000000-0005-0000-0000-0000426E0000}"/>
    <cellStyle name="T_Bieu tong hop ra soat TDC Thuan Chau (dieu chinh2 -11-08)_1_Điện Lai Châu 13" xfId="28221" xr:uid="{00000000-0005-0000-0000-0000436E0000}"/>
    <cellStyle name="T_Bieu tong hop ra soat TDC Thuan Chau (dieu chinh2 -11-08)_1_Điện Lai Châu 14" xfId="28222" xr:uid="{00000000-0005-0000-0000-0000446E0000}"/>
    <cellStyle name="T_Bieu tong hop ra soat TDC Thuan Chau (dieu chinh2 -11-08)_1_Điện Lai Châu 15" xfId="28223" xr:uid="{00000000-0005-0000-0000-0000456E0000}"/>
    <cellStyle name="T_Bieu tong hop ra soat TDC Thuan Chau (dieu chinh2 -11-08)_1_Điện Lai Châu 16" xfId="28224" xr:uid="{00000000-0005-0000-0000-0000466E0000}"/>
    <cellStyle name="T_Bieu tong hop ra soat TDC Thuan Chau (dieu chinh2 -11-08)_1_Điện Lai Châu 17" xfId="28225" xr:uid="{00000000-0005-0000-0000-0000476E0000}"/>
    <cellStyle name="T_Bieu tong hop ra soat TDC Thuan Chau (dieu chinh2 -11-08)_1_Điện Lai Châu 18" xfId="28226" xr:uid="{00000000-0005-0000-0000-0000486E0000}"/>
    <cellStyle name="T_Bieu tong hop ra soat TDC Thuan Chau (dieu chinh2 -11-08)_1_Điện Lai Châu 2" xfId="28227" xr:uid="{00000000-0005-0000-0000-0000496E0000}"/>
    <cellStyle name="T_Bieu tong hop ra soat TDC Thuan Chau (dieu chinh2 -11-08)_1_Điện Lai Châu 3" xfId="28228" xr:uid="{00000000-0005-0000-0000-00004A6E0000}"/>
    <cellStyle name="T_Bieu tong hop ra soat TDC Thuan Chau (dieu chinh2 -11-08)_1_Điện Lai Châu 4" xfId="28229" xr:uid="{00000000-0005-0000-0000-00004B6E0000}"/>
    <cellStyle name="T_Bieu tong hop ra soat TDC Thuan Chau (dieu chinh2 -11-08)_1_Điện Lai Châu 5" xfId="28230" xr:uid="{00000000-0005-0000-0000-00004C6E0000}"/>
    <cellStyle name="T_Bieu tong hop ra soat TDC Thuan Chau (dieu chinh2 -11-08)_1_Điện Lai Châu 6" xfId="28231" xr:uid="{00000000-0005-0000-0000-00004D6E0000}"/>
    <cellStyle name="T_Bieu tong hop ra soat TDC Thuan Chau (dieu chinh2 -11-08)_1_Điện Lai Châu 7" xfId="28232" xr:uid="{00000000-0005-0000-0000-00004E6E0000}"/>
    <cellStyle name="T_Bieu tong hop ra soat TDC Thuan Chau (dieu chinh2 -11-08)_1_Điện Lai Châu 8" xfId="28233" xr:uid="{00000000-0005-0000-0000-00004F6E0000}"/>
    <cellStyle name="T_Bieu tong hop ra soat TDC Thuan Chau (dieu chinh2 -11-08)_1_Điện Lai Châu 9" xfId="28234" xr:uid="{00000000-0005-0000-0000-0000506E0000}"/>
    <cellStyle name="T_Bieu tong hop ra soat TDC Thuan Chau (dieu chinh2 -11-08)_1_LAI CHÂU MỚI T4.2009" xfId="28235" xr:uid="{00000000-0005-0000-0000-0000516E0000}"/>
    <cellStyle name="T_Bieu tong hop ra soat TDC Thuan Chau (dieu chinh2 -11-08)_1_LAI CHÂU MỚI T4.2009 10" xfId="28236" xr:uid="{00000000-0005-0000-0000-0000526E0000}"/>
    <cellStyle name="T_Bieu tong hop ra soat TDC Thuan Chau (dieu chinh2 -11-08)_1_LAI CHÂU MỚI T4.2009 11" xfId="28237" xr:uid="{00000000-0005-0000-0000-0000536E0000}"/>
    <cellStyle name="T_Bieu tong hop ra soat TDC Thuan Chau (dieu chinh2 -11-08)_1_LAI CHÂU MỚI T4.2009 12" xfId="28238" xr:uid="{00000000-0005-0000-0000-0000546E0000}"/>
    <cellStyle name="T_Bieu tong hop ra soat TDC Thuan Chau (dieu chinh2 -11-08)_1_LAI CHÂU MỚI T4.2009 13" xfId="28239" xr:uid="{00000000-0005-0000-0000-0000556E0000}"/>
    <cellStyle name="T_Bieu tong hop ra soat TDC Thuan Chau (dieu chinh2 -11-08)_1_LAI CHÂU MỚI T4.2009 14" xfId="28240" xr:uid="{00000000-0005-0000-0000-0000566E0000}"/>
    <cellStyle name="T_Bieu tong hop ra soat TDC Thuan Chau (dieu chinh2 -11-08)_1_LAI CHÂU MỚI T4.2009 15" xfId="28241" xr:uid="{00000000-0005-0000-0000-0000576E0000}"/>
    <cellStyle name="T_Bieu tong hop ra soat TDC Thuan Chau (dieu chinh2 -11-08)_1_LAI CHÂU MỚI T4.2009 16" xfId="28242" xr:uid="{00000000-0005-0000-0000-0000586E0000}"/>
    <cellStyle name="T_Bieu tong hop ra soat TDC Thuan Chau (dieu chinh2 -11-08)_1_LAI CHÂU MỚI T4.2009 17" xfId="28243" xr:uid="{00000000-0005-0000-0000-0000596E0000}"/>
    <cellStyle name="T_Bieu tong hop ra soat TDC Thuan Chau (dieu chinh2 -11-08)_1_LAI CHÂU MỚI T4.2009 18" xfId="28244" xr:uid="{00000000-0005-0000-0000-00005A6E0000}"/>
    <cellStyle name="T_Bieu tong hop ra soat TDC Thuan Chau (dieu chinh2 -11-08)_1_LAI CHÂU MỚI T4.2009 2" xfId="28245" xr:uid="{00000000-0005-0000-0000-00005B6E0000}"/>
    <cellStyle name="T_Bieu tong hop ra soat TDC Thuan Chau (dieu chinh2 -11-08)_1_LAI CHÂU MỚI T4.2009 3" xfId="28246" xr:uid="{00000000-0005-0000-0000-00005C6E0000}"/>
    <cellStyle name="T_Bieu tong hop ra soat TDC Thuan Chau (dieu chinh2 -11-08)_1_LAI CHÂU MỚI T4.2009 4" xfId="28247" xr:uid="{00000000-0005-0000-0000-00005D6E0000}"/>
    <cellStyle name="T_Bieu tong hop ra soat TDC Thuan Chau (dieu chinh2 -11-08)_1_LAI CHÂU MỚI T4.2009 5" xfId="28248" xr:uid="{00000000-0005-0000-0000-00005E6E0000}"/>
    <cellStyle name="T_Bieu tong hop ra soat TDC Thuan Chau (dieu chinh2 -11-08)_1_LAI CHÂU MỚI T4.2009 6" xfId="28249" xr:uid="{00000000-0005-0000-0000-00005F6E0000}"/>
    <cellStyle name="T_Bieu tong hop ra soat TDC Thuan Chau (dieu chinh2 -11-08)_1_LAI CHÂU MỚI T4.2009 7" xfId="28250" xr:uid="{00000000-0005-0000-0000-0000606E0000}"/>
    <cellStyle name="T_Bieu tong hop ra soat TDC Thuan Chau (dieu chinh2 -11-08)_1_LAI CHÂU MỚI T4.2009 8" xfId="28251" xr:uid="{00000000-0005-0000-0000-0000616E0000}"/>
    <cellStyle name="T_Bieu tong hop ra soat TDC Thuan Chau (dieu chinh2 -11-08)_1_LAI CHÂU MỚI T4.2009 9" xfId="28252" xr:uid="{00000000-0005-0000-0000-0000626E0000}"/>
    <cellStyle name="T_Bieu tong hop ra soat TDC Thuan Chau (dieu chinh2 -11-08)_1_RSoát LChâu In nộp Mạnh26 (sua QHCT) 3-09" xfId="28253" xr:uid="{00000000-0005-0000-0000-0000636E0000}"/>
    <cellStyle name="T_Bieu tong hop ra soat TDC Thuan Chau (dieu chinh2 -11-08)_1_RSoát LChâu In nộp Mạnh26 (sua QHCT) 3-09 10" xfId="28254" xr:uid="{00000000-0005-0000-0000-0000646E0000}"/>
    <cellStyle name="T_Bieu tong hop ra soat TDC Thuan Chau (dieu chinh2 -11-08)_1_RSoát LChâu In nộp Mạnh26 (sua QHCT) 3-09 11" xfId="28255" xr:uid="{00000000-0005-0000-0000-0000656E0000}"/>
    <cellStyle name="T_Bieu tong hop ra soat TDC Thuan Chau (dieu chinh2 -11-08)_1_RSoát LChâu In nộp Mạnh26 (sua QHCT) 3-09 12" xfId="28256" xr:uid="{00000000-0005-0000-0000-0000666E0000}"/>
    <cellStyle name="T_Bieu tong hop ra soat TDC Thuan Chau (dieu chinh2 -11-08)_1_RSoát LChâu In nộp Mạnh26 (sua QHCT) 3-09 13" xfId="28257" xr:uid="{00000000-0005-0000-0000-0000676E0000}"/>
    <cellStyle name="T_Bieu tong hop ra soat TDC Thuan Chau (dieu chinh2 -11-08)_1_RSoát LChâu In nộp Mạnh26 (sua QHCT) 3-09 14" xfId="28258" xr:uid="{00000000-0005-0000-0000-0000686E0000}"/>
    <cellStyle name="T_Bieu tong hop ra soat TDC Thuan Chau (dieu chinh2 -11-08)_1_RSoát LChâu In nộp Mạnh26 (sua QHCT) 3-09 15" xfId="28259" xr:uid="{00000000-0005-0000-0000-0000696E0000}"/>
    <cellStyle name="T_Bieu tong hop ra soat TDC Thuan Chau (dieu chinh2 -11-08)_1_RSoát LChâu In nộp Mạnh26 (sua QHCT) 3-09 16" xfId="28260" xr:uid="{00000000-0005-0000-0000-00006A6E0000}"/>
    <cellStyle name="T_Bieu tong hop ra soat TDC Thuan Chau (dieu chinh2 -11-08)_1_RSoát LChâu In nộp Mạnh26 (sua QHCT) 3-09 17" xfId="28261" xr:uid="{00000000-0005-0000-0000-00006B6E0000}"/>
    <cellStyle name="T_Bieu tong hop ra soat TDC Thuan Chau (dieu chinh2 -11-08)_1_RSoát LChâu In nộp Mạnh26 (sua QHCT) 3-09 18" xfId="28262" xr:uid="{00000000-0005-0000-0000-00006C6E0000}"/>
    <cellStyle name="T_Bieu tong hop ra soat TDC Thuan Chau (dieu chinh2 -11-08)_1_RSoát LChâu In nộp Mạnh26 (sua QHCT) 3-09 2" xfId="28263" xr:uid="{00000000-0005-0000-0000-00006D6E0000}"/>
    <cellStyle name="T_Bieu tong hop ra soat TDC Thuan Chau (dieu chinh2 -11-08)_1_RSoát LChâu In nộp Mạnh26 (sua QHCT) 3-09 3" xfId="28264" xr:uid="{00000000-0005-0000-0000-00006E6E0000}"/>
    <cellStyle name="T_Bieu tong hop ra soat TDC Thuan Chau (dieu chinh2 -11-08)_1_RSoát LChâu In nộp Mạnh26 (sua QHCT) 3-09 4" xfId="28265" xr:uid="{00000000-0005-0000-0000-00006F6E0000}"/>
    <cellStyle name="T_Bieu tong hop ra soat TDC Thuan Chau (dieu chinh2 -11-08)_1_RSoát LChâu In nộp Mạnh26 (sua QHCT) 3-09 5" xfId="28266" xr:uid="{00000000-0005-0000-0000-0000706E0000}"/>
    <cellStyle name="T_Bieu tong hop ra soat TDC Thuan Chau (dieu chinh2 -11-08)_1_RSoát LChâu In nộp Mạnh26 (sua QHCT) 3-09 6" xfId="28267" xr:uid="{00000000-0005-0000-0000-0000716E0000}"/>
    <cellStyle name="T_Bieu tong hop ra soat TDC Thuan Chau (dieu chinh2 -11-08)_1_RSoát LChâu In nộp Mạnh26 (sua QHCT) 3-09 7" xfId="28268" xr:uid="{00000000-0005-0000-0000-0000726E0000}"/>
    <cellStyle name="T_Bieu tong hop ra soat TDC Thuan Chau (dieu chinh2 -11-08)_1_RSoát LChâu In nộp Mạnh26 (sua QHCT) 3-09 8" xfId="28269" xr:uid="{00000000-0005-0000-0000-0000736E0000}"/>
    <cellStyle name="T_Bieu tong hop ra soat TDC Thuan Chau (dieu chinh2 -11-08)_1_RSoát LChâu In nộp Mạnh26 (sua QHCT) 3-09 9" xfId="28270" xr:uid="{00000000-0005-0000-0000-0000746E0000}"/>
    <cellStyle name="T_Bieu tong hop ra soat TDC Thuan Chau (dieu chinh2 -11-08)_1_RSoát LChâu In nộp Mạnh26 (sua QHCT)7-09" xfId="28271" xr:uid="{00000000-0005-0000-0000-0000756E0000}"/>
    <cellStyle name="T_Bieu tong hop ra soat TDC Thuan Chau (dieu chinh2 -11-08)_1_RSoát LChâu In nộp Mạnh26 (sua QHCT)7-09 10" xfId="28272" xr:uid="{00000000-0005-0000-0000-0000766E0000}"/>
    <cellStyle name="T_Bieu tong hop ra soat TDC Thuan Chau (dieu chinh2 -11-08)_1_RSoát LChâu In nộp Mạnh26 (sua QHCT)7-09 11" xfId="28273" xr:uid="{00000000-0005-0000-0000-0000776E0000}"/>
    <cellStyle name="T_Bieu tong hop ra soat TDC Thuan Chau (dieu chinh2 -11-08)_1_RSoát LChâu In nộp Mạnh26 (sua QHCT)7-09 12" xfId="28274" xr:uid="{00000000-0005-0000-0000-0000786E0000}"/>
    <cellStyle name="T_Bieu tong hop ra soat TDC Thuan Chau (dieu chinh2 -11-08)_1_RSoát LChâu In nộp Mạnh26 (sua QHCT)7-09 13" xfId="28275" xr:uid="{00000000-0005-0000-0000-0000796E0000}"/>
    <cellStyle name="T_Bieu tong hop ra soat TDC Thuan Chau (dieu chinh2 -11-08)_1_RSoát LChâu In nộp Mạnh26 (sua QHCT)7-09 14" xfId="28276" xr:uid="{00000000-0005-0000-0000-00007A6E0000}"/>
    <cellStyle name="T_Bieu tong hop ra soat TDC Thuan Chau (dieu chinh2 -11-08)_1_RSoát LChâu In nộp Mạnh26 (sua QHCT)7-09 15" xfId="28277" xr:uid="{00000000-0005-0000-0000-00007B6E0000}"/>
    <cellStyle name="T_Bieu tong hop ra soat TDC Thuan Chau (dieu chinh2 -11-08)_1_RSoát LChâu In nộp Mạnh26 (sua QHCT)7-09 16" xfId="28278" xr:uid="{00000000-0005-0000-0000-00007C6E0000}"/>
    <cellStyle name="T_Bieu tong hop ra soat TDC Thuan Chau (dieu chinh2 -11-08)_1_RSoát LChâu In nộp Mạnh26 (sua QHCT)7-09 17" xfId="28279" xr:uid="{00000000-0005-0000-0000-00007D6E0000}"/>
    <cellStyle name="T_Bieu tong hop ra soat TDC Thuan Chau (dieu chinh2 -11-08)_1_RSoát LChâu In nộp Mạnh26 (sua QHCT)7-09 18" xfId="28280" xr:uid="{00000000-0005-0000-0000-00007E6E0000}"/>
    <cellStyle name="T_Bieu tong hop ra soat TDC Thuan Chau (dieu chinh2 -11-08)_1_RSoát LChâu In nộp Mạnh26 (sua QHCT)7-09 2" xfId="28281" xr:uid="{00000000-0005-0000-0000-00007F6E0000}"/>
    <cellStyle name="T_Bieu tong hop ra soat TDC Thuan Chau (dieu chinh2 -11-08)_1_RSoát LChâu In nộp Mạnh26 (sua QHCT)7-09 3" xfId="28282" xr:uid="{00000000-0005-0000-0000-0000806E0000}"/>
    <cellStyle name="T_Bieu tong hop ra soat TDC Thuan Chau (dieu chinh2 -11-08)_1_RSoát LChâu In nộp Mạnh26 (sua QHCT)7-09 4" xfId="28283" xr:uid="{00000000-0005-0000-0000-0000816E0000}"/>
    <cellStyle name="T_Bieu tong hop ra soat TDC Thuan Chau (dieu chinh2 -11-08)_1_RSoát LChâu In nộp Mạnh26 (sua QHCT)7-09 5" xfId="28284" xr:uid="{00000000-0005-0000-0000-0000826E0000}"/>
    <cellStyle name="T_Bieu tong hop ra soat TDC Thuan Chau (dieu chinh2 -11-08)_1_RSoát LChâu In nộp Mạnh26 (sua QHCT)7-09 6" xfId="28285" xr:uid="{00000000-0005-0000-0000-0000836E0000}"/>
    <cellStyle name="T_Bieu tong hop ra soat TDC Thuan Chau (dieu chinh2 -11-08)_1_RSoát LChâu In nộp Mạnh26 (sua QHCT)7-09 7" xfId="28286" xr:uid="{00000000-0005-0000-0000-0000846E0000}"/>
    <cellStyle name="T_Bieu tong hop ra soat TDC Thuan Chau (dieu chinh2 -11-08)_1_RSoát LChâu In nộp Mạnh26 (sua QHCT)7-09 8" xfId="28287" xr:uid="{00000000-0005-0000-0000-0000856E0000}"/>
    <cellStyle name="T_Bieu tong hop ra soat TDC Thuan Chau (dieu chinh2 -11-08)_1_RSoát LChâu In nộp Mạnh26 (sua QHCT)7-09 9" xfId="28288" xr:uid="{00000000-0005-0000-0000-0000866E0000}"/>
    <cellStyle name="T_Bieu tong hop ra soat TDC Thuan Chau (dieu chinh2 -11-08)_1_Sheet1" xfId="28289" xr:uid="{00000000-0005-0000-0000-0000876E0000}"/>
    <cellStyle name="T_Bieu tong hop ra soat TDC Thuan Chau (dieu chinh2 -11-08)_1_Sheet1 10" xfId="28290" xr:uid="{00000000-0005-0000-0000-0000886E0000}"/>
    <cellStyle name="T_Bieu tong hop ra soat TDC Thuan Chau (dieu chinh2 -11-08)_1_Sheet1 11" xfId="28291" xr:uid="{00000000-0005-0000-0000-0000896E0000}"/>
    <cellStyle name="T_Bieu tong hop ra soat TDC Thuan Chau (dieu chinh2 -11-08)_1_Sheet1 12" xfId="28292" xr:uid="{00000000-0005-0000-0000-00008A6E0000}"/>
    <cellStyle name="T_Bieu tong hop ra soat TDC Thuan Chau (dieu chinh2 -11-08)_1_Sheet1 13" xfId="28293" xr:uid="{00000000-0005-0000-0000-00008B6E0000}"/>
    <cellStyle name="T_Bieu tong hop ra soat TDC Thuan Chau (dieu chinh2 -11-08)_1_Sheet1 14" xfId="28294" xr:uid="{00000000-0005-0000-0000-00008C6E0000}"/>
    <cellStyle name="T_Bieu tong hop ra soat TDC Thuan Chau (dieu chinh2 -11-08)_1_Sheet1 15" xfId="28295" xr:uid="{00000000-0005-0000-0000-00008D6E0000}"/>
    <cellStyle name="T_Bieu tong hop ra soat TDC Thuan Chau (dieu chinh2 -11-08)_1_Sheet1 16" xfId="28296" xr:uid="{00000000-0005-0000-0000-00008E6E0000}"/>
    <cellStyle name="T_Bieu tong hop ra soat TDC Thuan Chau (dieu chinh2 -11-08)_1_Sheet1 17" xfId="28297" xr:uid="{00000000-0005-0000-0000-00008F6E0000}"/>
    <cellStyle name="T_Bieu tong hop ra soat TDC Thuan Chau (dieu chinh2 -11-08)_1_Sheet1 18" xfId="28298" xr:uid="{00000000-0005-0000-0000-0000906E0000}"/>
    <cellStyle name="T_Bieu tong hop ra soat TDC Thuan Chau (dieu chinh2 -11-08)_1_Sheet1 2" xfId="28299" xr:uid="{00000000-0005-0000-0000-0000916E0000}"/>
    <cellStyle name="T_Bieu tong hop ra soat TDC Thuan Chau (dieu chinh2 -11-08)_1_Sheet1 3" xfId="28300" xr:uid="{00000000-0005-0000-0000-0000926E0000}"/>
    <cellStyle name="T_Bieu tong hop ra soat TDC Thuan Chau (dieu chinh2 -11-08)_1_Sheet1 4" xfId="28301" xr:uid="{00000000-0005-0000-0000-0000936E0000}"/>
    <cellStyle name="T_Bieu tong hop ra soat TDC Thuan Chau (dieu chinh2 -11-08)_1_Sheet1 5" xfId="28302" xr:uid="{00000000-0005-0000-0000-0000946E0000}"/>
    <cellStyle name="T_Bieu tong hop ra soat TDC Thuan Chau (dieu chinh2 -11-08)_1_Sheet1 6" xfId="28303" xr:uid="{00000000-0005-0000-0000-0000956E0000}"/>
    <cellStyle name="T_Bieu tong hop ra soat TDC Thuan Chau (dieu chinh2 -11-08)_1_Sheet1 7" xfId="28304" xr:uid="{00000000-0005-0000-0000-0000966E0000}"/>
    <cellStyle name="T_Bieu tong hop ra soat TDC Thuan Chau (dieu chinh2 -11-08)_1_Sheet1 8" xfId="28305" xr:uid="{00000000-0005-0000-0000-0000976E0000}"/>
    <cellStyle name="T_Bieu tong hop ra soat TDC Thuan Chau (dieu chinh2 -11-08)_1_Sheet1 9" xfId="28306" xr:uid="{00000000-0005-0000-0000-0000986E0000}"/>
    <cellStyle name="T_Bieu tong hop ra soat TDC Thuan Chau (dieu chinh2 -11-08)_1_Sheet4" xfId="28307" xr:uid="{00000000-0005-0000-0000-0000996E0000}"/>
    <cellStyle name="T_Bieu tong hop ra soat TDC Thuan Chau (dieu chinh2 -11-08)_1_Sheet4 10" xfId="28308" xr:uid="{00000000-0005-0000-0000-00009A6E0000}"/>
    <cellStyle name="T_Bieu tong hop ra soat TDC Thuan Chau (dieu chinh2 -11-08)_1_Sheet4 11" xfId="28309" xr:uid="{00000000-0005-0000-0000-00009B6E0000}"/>
    <cellStyle name="T_Bieu tong hop ra soat TDC Thuan Chau (dieu chinh2 -11-08)_1_Sheet4 12" xfId="28310" xr:uid="{00000000-0005-0000-0000-00009C6E0000}"/>
    <cellStyle name="T_Bieu tong hop ra soat TDC Thuan Chau (dieu chinh2 -11-08)_1_Sheet4 13" xfId="28311" xr:uid="{00000000-0005-0000-0000-00009D6E0000}"/>
    <cellStyle name="T_Bieu tong hop ra soat TDC Thuan Chau (dieu chinh2 -11-08)_1_Sheet4 14" xfId="28312" xr:uid="{00000000-0005-0000-0000-00009E6E0000}"/>
    <cellStyle name="T_Bieu tong hop ra soat TDC Thuan Chau (dieu chinh2 -11-08)_1_Sheet4 15" xfId="28313" xr:uid="{00000000-0005-0000-0000-00009F6E0000}"/>
    <cellStyle name="T_Bieu tong hop ra soat TDC Thuan Chau (dieu chinh2 -11-08)_1_Sheet4 16" xfId="28314" xr:uid="{00000000-0005-0000-0000-0000A06E0000}"/>
    <cellStyle name="T_Bieu tong hop ra soat TDC Thuan Chau (dieu chinh2 -11-08)_1_Sheet4 17" xfId="28315" xr:uid="{00000000-0005-0000-0000-0000A16E0000}"/>
    <cellStyle name="T_Bieu tong hop ra soat TDC Thuan Chau (dieu chinh2 -11-08)_1_Sheet4 18" xfId="28316" xr:uid="{00000000-0005-0000-0000-0000A26E0000}"/>
    <cellStyle name="T_Bieu tong hop ra soat TDC Thuan Chau (dieu chinh2 -11-08)_1_Sheet4 2" xfId="28317" xr:uid="{00000000-0005-0000-0000-0000A36E0000}"/>
    <cellStyle name="T_Bieu tong hop ra soat TDC Thuan Chau (dieu chinh2 -11-08)_1_Sheet4 3" xfId="28318" xr:uid="{00000000-0005-0000-0000-0000A46E0000}"/>
    <cellStyle name="T_Bieu tong hop ra soat TDC Thuan Chau (dieu chinh2 -11-08)_1_Sheet4 4" xfId="28319" xr:uid="{00000000-0005-0000-0000-0000A56E0000}"/>
    <cellStyle name="T_Bieu tong hop ra soat TDC Thuan Chau (dieu chinh2 -11-08)_1_Sheet4 5" xfId="28320" xr:uid="{00000000-0005-0000-0000-0000A66E0000}"/>
    <cellStyle name="T_Bieu tong hop ra soat TDC Thuan Chau (dieu chinh2 -11-08)_1_Sheet4 6" xfId="28321" xr:uid="{00000000-0005-0000-0000-0000A76E0000}"/>
    <cellStyle name="T_Bieu tong hop ra soat TDC Thuan Chau (dieu chinh2 -11-08)_1_Sheet4 7" xfId="28322" xr:uid="{00000000-0005-0000-0000-0000A86E0000}"/>
    <cellStyle name="T_Bieu tong hop ra soat TDC Thuan Chau (dieu chinh2 -11-08)_1_Sheet4 8" xfId="28323" xr:uid="{00000000-0005-0000-0000-0000A96E0000}"/>
    <cellStyle name="T_Bieu tong hop ra soat TDC Thuan Chau (dieu chinh2 -11-08)_1_Sheet4 9" xfId="28324" xr:uid="{00000000-0005-0000-0000-0000AA6E0000}"/>
    <cellStyle name="T_Bieu tong hop ra soat TDC Thuan Chau (dieu chinh2 -11-08)_Bieu tong hop TDC tinh Dien Bien (13-2-2009)" xfId="28325" xr:uid="{00000000-0005-0000-0000-0000AB6E0000}"/>
    <cellStyle name="T_Bieu tong hop ra soat TDC Thuan Chau (dieu chinh2 -11-08)_Bieu tong hop TDC tinh Dien Bien (13-2-2009) 10" xfId="28326" xr:uid="{00000000-0005-0000-0000-0000AC6E0000}"/>
    <cellStyle name="T_Bieu tong hop ra soat TDC Thuan Chau (dieu chinh2 -11-08)_Bieu tong hop TDC tinh Dien Bien (13-2-2009) 11" xfId="28327" xr:uid="{00000000-0005-0000-0000-0000AD6E0000}"/>
    <cellStyle name="T_Bieu tong hop ra soat TDC Thuan Chau (dieu chinh2 -11-08)_Bieu tong hop TDC tinh Dien Bien (13-2-2009) 12" xfId="28328" xr:uid="{00000000-0005-0000-0000-0000AE6E0000}"/>
    <cellStyle name="T_Bieu tong hop ra soat TDC Thuan Chau (dieu chinh2 -11-08)_Bieu tong hop TDC tinh Dien Bien (13-2-2009) 13" xfId="28329" xr:uid="{00000000-0005-0000-0000-0000AF6E0000}"/>
    <cellStyle name="T_Bieu tong hop ra soat TDC Thuan Chau (dieu chinh2 -11-08)_Bieu tong hop TDC tinh Dien Bien (13-2-2009) 14" xfId="28330" xr:uid="{00000000-0005-0000-0000-0000B06E0000}"/>
    <cellStyle name="T_Bieu tong hop ra soat TDC Thuan Chau (dieu chinh2 -11-08)_Bieu tong hop TDC tinh Dien Bien (13-2-2009) 15" xfId="28331" xr:uid="{00000000-0005-0000-0000-0000B16E0000}"/>
    <cellStyle name="T_Bieu tong hop ra soat TDC Thuan Chau (dieu chinh2 -11-08)_Bieu tong hop TDC tinh Dien Bien (13-2-2009) 16" xfId="28332" xr:uid="{00000000-0005-0000-0000-0000B26E0000}"/>
    <cellStyle name="T_Bieu tong hop ra soat TDC Thuan Chau (dieu chinh2 -11-08)_Bieu tong hop TDC tinh Dien Bien (13-2-2009) 17" xfId="28333" xr:uid="{00000000-0005-0000-0000-0000B36E0000}"/>
    <cellStyle name="T_Bieu tong hop ra soat TDC Thuan Chau (dieu chinh2 -11-08)_Bieu tong hop TDC tinh Dien Bien (13-2-2009) 18" xfId="28334" xr:uid="{00000000-0005-0000-0000-0000B46E0000}"/>
    <cellStyle name="T_Bieu tong hop ra soat TDC Thuan Chau (dieu chinh2 -11-08)_Bieu tong hop TDC tinh Dien Bien (13-2-2009) 2" xfId="28335" xr:uid="{00000000-0005-0000-0000-0000B56E0000}"/>
    <cellStyle name="T_Bieu tong hop ra soat TDC Thuan Chau (dieu chinh2 -11-08)_Bieu tong hop TDC tinh Dien Bien (13-2-2009) 3" xfId="28336" xr:uid="{00000000-0005-0000-0000-0000B66E0000}"/>
    <cellStyle name="T_Bieu tong hop ra soat TDC Thuan Chau (dieu chinh2 -11-08)_Bieu tong hop TDC tinh Dien Bien (13-2-2009) 4" xfId="28337" xr:uid="{00000000-0005-0000-0000-0000B76E0000}"/>
    <cellStyle name="T_Bieu tong hop ra soat TDC Thuan Chau (dieu chinh2 -11-08)_Bieu tong hop TDC tinh Dien Bien (13-2-2009) 5" xfId="28338" xr:uid="{00000000-0005-0000-0000-0000B86E0000}"/>
    <cellStyle name="T_Bieu tong hop ra soat TDC Thuan Chau (dieu chinh2 -11-08)_Bieu tong hop TDC tinh Dien Bien (13-2-2009) 6" xfId="28339" xr:uid="{00000000-0005-0000-0000-0000B96E0000}"/>
    <cellStyle name="T_Bieu tong hop ra soat TDC Thuan Chau (dieu chinh2 -11-08)_Bieu tong hop TDC tinh Dien Bien (13-2-2009) 7" xfId="28340" xr:uid="{00000000-0005-0000-0000-0000BA6E0000}"/>
    <cellStyle name="T_Bieu tong hop ra soat TDC Thuan Chau (dieu chinh2 -11-08)_Bieu tong hop TDC tinh Dien Bien (13-2-2009) 8" xfId="28341" xr:uid="{00000000-0005-0000-0000-0000BB6E0000}"/>
    <cellStyle name="T_Bieu tong hop ra soat TDC Thuan Chau (dieu chinh2 -11-08)_Bieu tong hop TDC tinh Dien Bien (13-2-2009) 9" xfId="28342" xr:uid="{00000000-0005-0000-0000-0000BC6E0000}"/>
    <cellStyle name="T_Bieu tong hop ra soat TDC Thuan Chau (dieu chinh2 -11-08)_Bieu tong hop TDC tinh Dien Bien (16-2-2009)" xfId="28343" xr:uid="{00000000-0005-0000-0000-0000BD6E0000}"/>
    <cellStyle name="T_Bieu tong hop ra soat TDC Thuan Chau (dieu chinh2 -11-08)_Bieu tong hop TDC tinh Dien Bien (16-2-2009) 10" xfId="28344" xr:uid="{00000000-0005-0000-0000-0000BE6E0000}"/>
    <cellStyle name="T_Bieu tong hop ra soat TDC Thuan Chau (dieu chinh2 -11-08)_Bieu tong hop TDC tinh Dien Bien (16-2-2009) 11" xfId="28345" xr:uid="{00000000-0005-0000-0000-0000BF6E0000}"/>
    <cellStyle name="T_Bieu tong hop ra soat TDC Thuan Chau (dieu chinh2 -11-08)_Bieu tong hop TDC tinh Dien Bien (16-2-2009) 12" xfId="28346" xr:uid="{00000000-0005-0000-0000-0000C06E0000}"/>
    <cellStyle name="T_Bieu tong hop ra soat TDC Thuan Chau (dieu chinh2 -11-08)_Bieu tong hop TDC tinh Dien Bien (16-2-2009) 13" xfId="28347" xr:uid="{00000000-0005-0000-0000-0000C16E0000}"/>
    <cellStyle name="T_Bieu tong hop ra soat TDC Thuan Chau (dieu chinh2 -11-08)_Bieu tong hop TDC tinh Dien Bien (16-2-2009) 14" xfId="28348" xr:uid="{00000000-0005-0000-0000-0000C26E0000}"/>
    <cellStyle name="T_Bieu tong hop ra soat TDC Thuan Chau (dieu chinh2 -11-08)_Bieu tong hop TDC tinh Dien Bien (16-2-2009) 15" xfId="28349" xr:uid="{00000000-0005-0000-0000-0000C36E0000}"/>
    <cellStyle name="T_Bieu tong hop ra soat TDC Thuan Chau (dieu chinh2 -11-08)_Bieu tong hop TDC tinh Dien Bien (16-2-2009) 16" xfId="28350" xr:uid="{00000000-0005-0000-0000-0000C46E0000}"/>
    <cellStyle name="T_Bieu tong hop ra soat TDC Thuan Chau (dieu chinh2 -11-08)_Bieu tong hop TDC tinh Dien Bien (16-2-2009) 17" xfId="28351" xr:uid="{00000000-0005-0000-0000-0000C56E0000}"/>
    <cellStyle name="T_Bieu tong hop ra soat TDC Thuan Chau (dieu chinh2 -11-08)_Bieu tong hop TDC tinh Dien Bien (16-2-2009) 18" xfId="28352" xr:uid="{00000000-0005-0000-0000-0000C66E0000}"/>
    <cellStyle name="T_Bieu tong hop ra soat TDC Thuan Chau (dieu chinh2 -11-08)_Bieu tong hop TDC tinh Dien Bien (16-2-2009) 2" xfId="28353" xr:uid="{00000000-0005-0000-0000-0000C76E0000}"/>
    <cellStyle name="T_Bieu tong hop ra soat TDC Thuan Chau (dieu chinh2 -11-08)_Bieu tong hop TDC tinh Dien Bien (16-2-2009) 3" xfId="28354" xr:uid="{00000000-0005-0000-0000-0000C86E0000}"/>
    <cellStyle name="T_Bieu tong hop ra soat TDC Thuan Chau (dieu chinh2 -11-08)_Bieu tong hop TDC tinh Dien Bien (16-2-2009) 4" xfId="28355" xr:uid="{00000000-0005-0000-0000-0000C96E0000}"/>
    <cellStyle name="T_Bieu tong hop ra soat TDC Thuan Chau (dieu chinh2 -11-08)_Bieu tong hop TDC tinh Dien Bien (16-2-2009) 5" xfId="28356" xr:uid="{00000000-0005-0000-0000-0000CA6E0000}"/>
    <cellStyle name="T_Bieu tong hop ra soat TDC Thuan Chau (dieu chinh2 -11-08)_Bieu tong hop TDC tinh Dien Bien (16-2-2009) 6" xfId="28357" xr:uid="{00000000-0005-0000-0000-0000CB6E0000}"/>
    <cellStyle name="T_Bieu tong hop ra soat TDC Thuan Chau (dieu chinh2 -11-08)_Bieu tong hop TDC tinh Dien Bien (16-2-2009) 7" xfId="28358" xr:uid="{00000000-0005-0000-0000-0000CC6E0000}"/>
    <cellStyle name="T_Bieu tong hop ra soat TDC Thuan Chau (dieu chinh2 -11-08)_Bieu tong hop TDC tinh Dien Bien (16-2-2009) 8" xfId="28359" xr:uid="{00000000-0005-0000-0000-0000CD6E0000}"/>
    <cellStyle name="T_Bieu tong hop ra soat TDC Thuan Chau (dieu chinh2 -11-08)_Bieu tong hop TDC tinh Dien Bien (16-2-2009) 9" xfId="28360" xr:uid="{00000000-0005-0000-0000-0000CE6E0000}"/>
    <cellStyle name="T_Bieu tong hop ra soat TDC Thuan Chau (dieu chinh2 -11-08)_Bieu tong hop TDC tinh Dien Bien (20-10-2009)" xfId="28361" xr:uid="{00000000-0005-0000-0000-0000CF6E0000}"/>
    <cellStyle name="T_Bieu tong hop ra soat TDC Thuan Chau (dieu chinh2 -11-08)_Bieu tong hop TDC tinh Dien Bien (20-10-2009) 10" xfId="28362" xr:uid="{00000000-0005-0000-0000-0000D06E0000}"/>
    <cellStyle name="T_Bieu tong hop ra soat TDC Thuan Chau (dieu chinh2 -11-08)_Bieu tong hop TDC tinh Dien Bien (20-10-2009) 11" xfId="28363" xr:uid="{00000000-0005-0000-0000-0000D16E0000}"/>
    <cellStyle name="T_Bieu tong hop ra soat TDC Thuan Chau (dieu chinh2 -11-08)_Bieu tong hop TDC tinh Dien Bien (20-10-2009) 12" xfId="28364" xr:uid="{00000000-0005-0000-0000-0000D26E0000}"/>
    <cellStyle name="T_Bieu tong hop ra soat TDC Thuan Chau (dieu chinh2 -11-08)_Bieu tong hop TDC tinh Dien Bien (20-10-2009) 13" xfId="28365" xr:uid="{00000000-0005-0000-0000-0000D36E0000}"/>
    <cellStyle name="T_Bieu tong hop ra soat TDC Thuan Chau (dieu chinh2 -11-08)_Bieu tong hop TDC tinh Dien Bien (20-10-2009) 14" xfId="28366" xr:uid="{00000000-0005-0000-0000-0000D46E0000}"/>
    <cellStyle name="T_Bieu tong hop ra soat TDC Thuan Chau (dieu chinh2 -11-08)_Bieu tong hop TDC tinh Dien Bien (20-10-2009) 15" xfId="28367" xr:uid="{00000000-0005-0000-0000-0000D56E0000}"/>
    <cellStyle name="T_Bieu tong hop ra soat TDC Thuan Chau (dieu chinh2 -11-08)_Bieu tong hop TDC tinh Dien Bien (20-10-2009) 16" xfId="28368" xr:uid="{00000000-0005-0000-0000-0000D66E0000}"/>
    <cellStyle name="T_Bieu tong hop ra soat TDC Thuan Chau (dieu chinh2 -11-08)_Bieu tong hop TDC tinh Dien Bien (20-10-2009) 17" xfId="28369" xr:uid="{00000000-0005-0000-0000-0000D76E0000}"/>
    <cellStyle name="T_Bieu tong hop ra soat TDC Thuan Chau (dieu chinh2 -11-08)_Bieu tong hop TDC tinh Dien Bien (20-10-2009) 18" xfId="28370" xr:uid="{00000000-0005-0000-0000-0000D86E0000}"/>
    <cellStyle name="T_Bieu tong hop ra soat TDC Thuan Chau (dieu chinh2 -11-08)_Bieu tong hop TDC tinh Dien Bien (20-10-2009) 2" xfId="28371" xr:uid="{00000000-0005-0000-0000-0000D96E0000}"/>
    <cellStyle name="T_Bieu tong hop ra soat TDC Thuan Chau (dieu chinh2 -11-08)_Bieu tong hop TDC tinh Dien Bien (20-10-2009) 3" xfId="28372" xr:uid="{00000000-0005-0000-0000-0000DA6E0000}"/>
    <cellStyle name="T_Bieu tong hop ra soat TDC Thuan Chau (dieu chinh2 -11-08)_Bieu tong hop TDC tinh Dien Bien (20-10-2009) 4" xfId="28373" xr:uid="{00000000-0005-0000-0000-0000DB6E0000}"/>
    <cellStyle name="T_Bieu tong hop ra soat TDC Thuan Chau (dieu chinh2 -11-08)_Bieu tong hop TDC tinh Dien Bien (20-10-2009) 5" xfId="28374" xr:uid="{00000000-0005-0000-0000-0000DC6E0000}"/>
    <cellStyle name="T_Bieu tong hop ra soat TDC Thuan Chau (dieu chinh2 -11-08)_Bieu tong hop TDC tinh Dien Bien (20-10-2009) 6" xfId="28375" xr:uid="{00000000-0005-0000-0000-0000DD6E0000}"/>
    <cellStyle name="T_Bieu tong hop ra soat TDC Thuan Chau (dieu chinh2 -11-08)_Bieu tong hop TDC tinh Dien Bien (20-10-2009) 7" xfId="28376" xr:uid="{00000000-0005-0000-0000-0000DE6E0000}"/>
    <cellStyle name="T_Bieu tong hop ra soat TDC Thuan Chau (dieu chinh2 -11-08)_Bieu tong hop TDC tinh Dien Bien (20-10-2009) 8" xfId="28377" xr:uid="{00000000-0005-0000-0000-0000DF6E0000}"/>
    <cellStyle name="T_Bieu tong hop ra soat TDC Thuan Chau (dieu chinh2 -11-08)_Bieu tong hop TDC tinh Dien Bien (20-10-2009) 9" xfId="28378" xr:uid="{00000000-0005-0000-0000-0000E06E0000}"/>
    <cellStyle name="T_Bieu tong hop ra soat TDC Thuan Chau (dieu chinh2 -11-08)_Bieu tong hop TDC tinh Dien Bien (2-2-2009)" xfId="28379" xr:uid="{00000000-0005-0000-0000-0000E16E0000}"/>
    <cellStyle name="T_Bieu tong hop ra soat TDC Thuan Chau (dieu chinh2 -11-08)_Bieu tong hop TDC tinh Dien Bien (2-2-2009) 10" xfId="28380" xr:uid="{00000000-0005-0000-0000-0000E26E0000}"/>
    <cellStyle name="T_Bieu tong hop ra soat TDC Thuan Chau (dieu chinh2 -11-08)_Bieu tong hop TDC tinh Dien Bien (2-2-2009) 11" xfId="28381" xr:uid="{00000000-0005-0000-0000-0000E36E0000}"/>
    <cellStyle name="T_Bieu tong hop ra soat TDC Thuan Chau (dieu chinh2 -11-08)_Bieu tong hop TDC tinh Dien Bien (2-2-2009) 12" xfId="28382" xr:uid="{00000000-0005-0000-0000-0000E46E0000}"/>
    <cellStyle name="T_Bieu tong hop ra soat TDC Thuan Chau (dieu chinh2 -11-08)_Bieu tong hop TDC tinh Dien Bien (2-2-2009) 13" xfId="28383" xr:uid="{00000000-0005-0000-0000-0000E56E0000}"/>
    <cellStyle name="T_Bieu tong hop ra soat TDC Thuan Chau (dieu chinh2 -11-08)_Bieu tong hop TDC tinh Dien Bien (2-2-2009) 14" xfId="28384" xr:uid="{00000000-0005-0000-0000-0000E66E0000}"/>
    <cellStyle name="T_Bieu tong hop ra soat TDC Thuan Chau (dieu chinh2 -11-08)_Bieu tong hop TDC tinh Dien Bien (2-2-2009) 15" xfId="28385" xr:uid="{00000000-0005-0000-0000-0000E76E0000}"/>
    <cellStyle name="T_Bieu tong hop ra soat TDC Thuan Chau (dieu chinh2 -11-08)_Bieu tong hop TDC tinh Dien Bien (2-2-2009) 16" xfId="28386" xr:uid="{00000000-0005-0000-0000-0000E86E0000}"/>
    <cellStyle name="T_Bieu tong hop ra soat TDC Thuan Chau (dieu chinh2 -11-08)_Bieu tong hop TDC tinh Dien Bien (2-2-2009) 17" xfId="28387" xr:uid="{00000000-0005-0000-0000-0000E96E0000}"/>
    <cellStyle name="T_Bieu tong hop ra soat TDC Thuan Chau (dieu chinh2 -11-08)_Bieu tong hop TDC tinh Dien Bien (2-2-2009) 18" xfId="28388" xr:uid="{00000000-0005-0000-0000-0000EA6E0000}"/>
    <cellStyle name="T_Bieu tong hop ra soat TDC Thuan Chau (dieu chinh2 -11-08)_Bieu tong hop TDC tinh Dien Bien (2-2-2009) 2" xfId="28389" xr:uid="{00000000-0005-0000-0000-0000EB6E0000}"/>
    <cellStyle name="T_Bieu tong hop ra soat TDC Thuan Chau (dieu chinh2 -11-08)_Bieu tong hop TDC tinh Dien Bien (2-2-2009) 3" xfId="28390" xr:uid="{00000000-0005-0000-0000-0000EC6E0000}"/>
    <cellStyle name="T_Bieu tong hop ra soat TDC Thuan Chau (dieu chinh2 -11-08)_Bieu tong hop TDC tinh Dien Bien (2-2-2009) 4" xfId="28391" xr:uid="{00000000-0005-0000-0000-0000ED6E0000}"/>
    <cellStyle name="T_Bieu tong hop ra soat TDC Thuan Chau (dieu chinh2 -11-08)_Bieu tong hop TDC tinh Dien Bien (2-2-2009) 5" xfId="28392" xr:uid="{00000000-0005-0000-0000-0000EE6E0000}"/>
    <cellStyle name="T_Bieu tong hop ra soat TDC Thuan Chau (dieu chinh2 -11-08)_Bieu tong hop TDC tinh Dien Bien (2-2-2009) 6" xfId="28393" xr:uid="{00000000-0005-0000-0000-0000EF6E0000}"/>
    <cellStyle name="T_Bieu tong hop ra soat TDC Thuan Chau (dieu chinh2 -11-08)_Bieu tong hop TDC tinh Dien Bien (2-2-2009) 7" xfId="28394" xr:uid="{00000000-0005-0000-0000-0000F06E0000}"/>
    <cellStyle name="T_Bieu tong hop ra soat TDC Thuan Chau (dieu chinh2 -11-08)_Bieu tong hop TDC tinh Dien Bien (2-2-2009) 8" xfId="28395" xr:uid="{00000000-0005-0000-0000-0000F16E0000}"/>
    <cellStyle name="T_Bieu tong hop ra soat TDC Thuan Chau (dieu chinh2 -11-08)_Bieu tong hop TDC tinh Dien Bien (2-2-2009) 9" xfId="28396" xr:uid="{00000000-0005-0000-0000-0000F26E0000}"/>
    <cellStyle name="T_Bieu tong hop ra soat TDC Thuan Chau (dieu chinh2 -11-08)_Bieu tong hop TDC tinh Dien Bien (7-2009)" xfId="28397" xr:uid="{00000000-0005-0000-0000-0000F36E0000}"/>
    <cellStyle name="T_Bieu tong hop ra soat TDC Thuan Chau (dieu chinh2 -11-08)_Bieu tong hop TDC tinh Dien Bien (7-2009) 10" xfId="28398" xr:uid="{00000000-0005-0000-0000-0000F46E0000}"/>
    <cellStyle name="T_Bieu tong hop ra soat TDC Thuan Chau (dieu chinh2 -11-08)_Bieu tong hop TDC tinh Dien Bien (7-2009) 11" xfId="28399" xr:uid="{00000000-0005-0000-0000-0000F56E0000}"/>
    <cellStyle name="T_Bieu tong hop ra soat TDC Thuan Chau (dieu chinh2 -11-08)_Bieu tong hop TDC tinh Dien Bien (7-2009) 12" xfId="28400" xr:uid="{00000000-0005-0000-0000-0000F66E0000}"/>
    <cellStyle name="T_Bieu tong hop ra soat TDC Thuan Chau (dieu chinh2 -11-08)_Bieu tong hop TDC tinh Dien Bien (7-2009) 13" xfId="28401" xr:uid="{00000000-0005-0000-0000-0000F76E0000}"/>
    <cellStyle name="T_Bieu tong hop ra soat TDC Thuan Chau (dieu chinh2 -11-08)_Bieu tong hop TDC tinh Dien Bien (7-2009) 14" xfId="28402" xr:uid="{00000000-0005-0000-0000-0000F86E0000}"/>
    <cellStyle name="T_Bieu tong hop ra soat TDC Thuan Chau (dieu chinh2 -11-08)_Bieu tong hop TDC tinh Dien Bien (7-2009) 15" xfId="28403" xr:uid="{00000000-0005-0000-0000-0000F96E0000}"/>
    <cellStyle name="T_Bieu tong hop ra soat TDC Thuan Chau (dieu chinh2 -11-08)_Bieu tong hop TDC tinh Dien Bien (7-2009) 16" xfId="28404" xr:uid="{00000000-0005-0000-0000-0000FA6E0000}"/>
    <cellStyle name="T_Bieu tong hop ra soat TDC Thuan Chau (dieu chinh2 -11-08)_Bieu tong hop TDC tinh Dien Bien (7-2009) 17" xfId="28405" xr:uid="{00000000-0005-0000-0000-0000FB6E0000}"/>
    <cellStyle name="T_Bieu tong hop ra soat TDC Thuan Chau (dieu chinh2 -11-08)_Bieu tong hop TDC tinh Dien Bien (7-2009) 18" xfId="28406" xr:uid="{00000000-0005-0000-0000-0000FC6E0000}"/>
    <cellStyle name="T_Bieu tong hop ra soat TDC Thuan Chau (dieu chinh2 -11-08)_Bieu tong hop TDC tinh Dien Bien (7-2009) 2" xfId="28407" xr:uid="{00000000-0005-0000-0000-0000FD6E0000}"/>
    <cellStyle name="T_Bieu tong hop ra soat TDC Thuan Chau (dieu chinh2 -11-08)_Bieu tong hop TDC tinh Dien Bien (7-2009) 3" xfId="28408" xr:uid="{00000000-0005-0000-0000-0000FE6E0000}"/>
    <cellStyle name="T_Bieu tong hop ra soat TDC Thuan Chau (dieu chinh2 -11-08)_Bieu tong hop TDC tinh Dien Bien (7-2009) 4" xfId="28409" xr:uid="{00000000-0005-0000-0000-0000FF6E0000}"/>
    <cellStyle name="T_Bieu tong hop ra soat TDC Thuan Chau (dieu chinh2 -11-08)_Bieu tong hop TDC tinh Dien Bien (7-2009) 5" xfId="28410" xr:uid="{00000000-0005-0000-0000-0000006F0000}"/>
    <cellStyle name="T_Bieu tong hop ra soat TDC Thuan Chau (dieu chinh2 -11-08)_Bieu tong hop TDC tinh Dien Bien (7-2009) 6" xfId="28411" xr:uid="{00000000-0005-0000-0000-0000016F0000}"/>
    <cellStyle name="T_Bieu tong hop ra soat TDC Thuan Chau (dieu chinh2 -11-08)_Bieu tong hop TDC tinh Dien Bien (7-2009) 7" xfId="28412" xr:uid="{00000000-0005-0000-0000-0000026F0000}"/>
    <cellStyle name="T_Bieu tong hop ra soat TDC Thuan Chau (dieu chinh2 -11-08)_Bieu tong hop TDC tinh Dien Bien (7-2009) 8" xfId="28413" xr:uid="{00000000-0005-0000-0000-0000036F0000}"/>
    <cellStyle name="T_Bieu tong hop ra soat TDC Thuan Chau (dieu chinh2 -11-08)_Bieu tong hop TDC tinh Dien Bien (7-2009) 9" xfId="28414" xr:uid="{00000000-0005-0000-0000-0000046F0000}"/>
    <cellStyle name="T_Bieu tong hop ra soat TDC Thuan Chau (dieu chinh2 -11-08)_Bieu tong hop TDC tinh LAI CHAU (FORMAT) 3-09)" xfId="28415" xr:uid="{00000000-0005-0000-0000-0000056F0000}"/>
    <cellStyle name="T_Bieu tong hop ra soat TDC Thuan Chau (dieu chinh2 -11-08)_Bieu tong hop TDC tinh LAI CHAU (FORMAT) 3-09) 10" xfId="28416" xr:uid="{00000000-0005-0000-0000-0000066F0000}"/>
    <cellStyle name="T_Bieu tong hop ra soat TDC Thuan Chau (dieu chinh2 -11-08)_Bieu tong hop TDC tinh LAI CHAU (FORMAT) 3-09) 11" xfId="28417" xr:uid="{00000000-0005-0000-0000-0000076F0000}"/>
    <cellStyle name="T_Bieu tong hop ra soat TDC Thuan Chau (dieu chinh2 -11-08)_Bieu tong hop TDC tinh LAI CHAU (FORMAT) 3-09) 12" xfId="28418" xr:uid="{00000000-0005-0000-0000-0000086F0000}"/>
    <cellStyle name="T_Bieu tong hop ra soat TDC Thuan Chau (dieu chinh2 -11-08)_Bieu tong hop TDC tinh LAI CHAU (FORMAT) 3-09) 13" xfId="28419" xr:uid="{00000000-0005-0000-0000-0000096F0000}"/>
    <cellStyle name="T_Bieu tong hop ra soat TDC Thuan Chau (dieu chinh2 -11-08)_Bieu tong hop TDC tinh LAI CHAU (FORMAT) 3-09) 14" xfId="28420" xr:uid="{00000000-0005-0000-0000-00000A6F0000}"/>
    <cellStyle name="T_Bieu tong hop ra soat TDC Thuan Chau (dieu chinh2 -11-08)_Bieu tong hop TDC tinh LAI CHAU (FORMAT) 3-09) 15" xfId="28421" xr:uid="{00000000-0005-0000-0000-00000B6F0000}"/>
    <cellStyle name="T_Bieu tong hop ra soat TDC Thuan Chau (dieu chinh2 -11-08)_Bieu tong hop TDC tinh LAI CHAU (FORMAT) 3-09) 16" xfId="28422" xr:uid="{00000000-0005-0000-0000-00000C6F0000}"/>
    <cellStyle name="T_Bieu tong hop ra soat TDC Thuan Chau (dieu chinh2 -11-08)_Bieu tong hop TDC tinh LAI CHAU (FORMAT) 3-09) 17" xfId="28423" xr:uid="{00000000-0005-0000-0000-00000D6F0000}"/>
    <cellStyle name="T_Bieu tong hop ra soat TDC Thuan Chau (dieu chinh2 -11-08)_Bieu tong hop TDC tinh LAI CHAU (FORMAT) 3-09) 18" xfId="28424" xr:uid="{00000000-0005-0000-0000-00000E6F0000}"/>
    <cellStyle name="T_Bieu tong hop ra soat TDC Thuan Chau (dieu chinh2 -11-08)_Bieu tong hop TDC tinh LAI CHAU (FORMAT) 3-09) 2" xfId="28425" xr:uid="{00000000-0005-0000-0000-00000F6F0000}"/>
    <cellStyle name="T_Bieu tong hop ra soat TDC Thuan Chau (dieu chinh2 -11-08)_Bieu tong hop TDC tinh LAI CHAU (FORMAT) 3-09) 3" xfId="28426" xr:uid="{00000000-0005-0000-0000-0000106F0000}"/>
    <cellStyle name="T_Bieu tong hop ra soat TDC Thuan Chau (dieu chinh2 -11-08)_Bieu tong hop TDC tinh LAI CHAU (FORMAT) 3-09) 4" xfId="28427" xr:uid="{00000000-0005-0000-0000-0000116F0000}"/>
    <cellStyle name="T_Bieu tong hop ra soat TDC Thuan Chau (dieu chinh2 -11-08)_Bieu tong hop TDC tinh LAI CHAU (FORMAT) 3-09) 5" xfId="28428" xr:uid="{00000000-0005-0000-0000-0000126F0000}"/>
    <cellStyle name="T_Bieu tong hop ra soat TDC Thuan Chau (dieu chinh2 -11-08)_Bieu tong hop TDC tinh LAI CHAU (FORMAT) 3-09) 6" xfId="28429" xr:uid="{00000000-0005-0000-0000-0000136F0000}"/>
    <cellStyle name="T_Bieu tong hop ra soat TDC Thuan Chau (dieu chinh2 -11-08)_Bieu tong hop TDC tinh LAI CHAU (FORMAT) 3-09) 7" xfId="28430" xr:uid="{00000000-0005-0000-0000-0000146F0000}"/>
    <cellStyle name="T_Bieu tong hop ra soat TDC Thuan Chau (dieu chinh2 -11-08)_Bieu tong hop TDC tinh LAI CHAU (FORMAT) 3-09) 8" xfId="28431" xr:uid="{00000000-0005-0000-0000-0000156F0000}"/>
    <cellStyle name="T_Bieu tong hop ra soat TDC Thuan Chau (dieu chinh2 -11-08)_Bieu tong hop TDC tinh LAI CHAU (FORMAT) 3-09) 9" xfId="28432" xr:uid="{00000000-0005-0000-0000-0000166F0000}"/>
    <cellStyle name="T_Bieu tong hop ra soat TDC Thuan Chau (dieu chinh2 -11-08)_Bieu tong hop TDC tinh Sơn La (12-08) ha s1" xfId="28433" xr:uid="{00000000-0005-0000-0000-0000176F0000}"/>
    <cellStyle name="T_Bieu tong hop ra soat TDC Thuan Chau (dieu chinh2 -11-08)_Bieu tong hop TDC tinh Sơn La (12-08) ha s1 10" xfId="28434" xr:uid="{00000000-0005-0000-0000-0000186F0000}"/>
    <cellStyle name="T_Bieu tong hop ra soat TDC Thuan Chau (dieu chinh2 -11-08)_Bieu tong hop TDC tinh Sơn La (12-08) ha s1 11" xfId="28435" xr:uid="{00000000-0005-0000-0000-0000196F0000}"/>
    <cellStyle name="T_Bieu tong hop ra soat TDC Thuan Chau (dieu chinh2 -11-08)_Bieu tong hop TDC tinh Sơn La (12-08) ha s1 12" xfId="28436" xr:uid="{00000000-0005-0000-0000-00001A6F0000}"/>
    <cellStyle name="T_Bieu tong hop ra soat TDC Thuan Chau (dieu chinh2 -11-08)_Bieu tong hop TDC tinh Sơn La (12-08) ha s1 13" xfId="28437" xr:uid="{00000000-0005-0000-0000-00001B6F0000}"/>
    <cellStyle name="T_Bieu tong hop ra soat TDC Thuan Chau (dieu chinh2 -11-08)_Bieu tong hop TDC tinh Sơn La (12-08) ha s1 14" xfId="28438" xr:uid="{00000000-0005-0000-0000-00001C6F0000}"/>
    <cellStyle name="T_Bieu tong hop ra soat TDC Thuan Chau (dieu chinh2 -11-08)_Bieu tong hop TDC tinh Sơn La (12-08) ha s1 15" xfId="28439" xr:uid="{00000000-0005-0000-0000-00001D6F0000}"/>
    <cellStyle name="T_Bieu tong hop ra soat TDC Thuan Chau (dieu chinh2 -11-08)_Bieu tong hop TDC tinh Sơn La (12-08) ha s1 16" xfId="28440" xr:uid="{00000000-0005-0000-0000-00001E6F0000}"/>
    <cellStyle name="T_Bieu tong hop ra soat TDC Thuan Chau (dieu chinh2 -11-08)_Bieu tong hop TDC tinh Sơn La (12-08) ha s1 17" xfId="28441" xr:uid="{00000000-0005-0000-0000-00001F6F0000}"/>
    <cellStyle name="T_Bieu tong hop ra soat TDC Thuan Chau (dieu chinh2 -11-08)_Bieu tong hop TDC tinh Sơn La (12-08) ha s1 18" xfId="28442" xr:uid="{00000000-0005-0000-0000-0000206F0000}"/>
    <cellStyle name="T_Bieu tong hop ra soat TDC Thuan Chau (dieu chinh2 -11-08)_Bieu tong hop TDC tinh Sơn La (12-08) ha s1 2" xfId="28443" xr:uid="{00000000-0005-0000-0000-0000216F0000}"/>
    <cellStyle name="T_Bieu tong hop ra soat TDC Thuan Chau (dieu chinh2 -11-08)_Bieu tong hop TDC tinh Sơn La (12-08) ha s1 3" xfId="28444" xr:uid="{00000000-0005-0000-0000-0000226F0000}"/>
    <cellStyle name="T_Bieu tong hop ra soat TDC Thuan Chau (dieu chinh2 -11-08)_Bieu tong hop TDC tinh Sơn La (12-08) ha s1 4" xfId="28445" xr:uid="{00000000-0005-0000-0000-0000236F0000}"/>
    <cellStyle name="T_Bieu tong hop ra soat TDC Thuan Chau (dieu chinh2 -11-08)_Bieu tong hop TDC tinh Sơn La (12-08) ha s1 5" xfId="28446" xr:uid="{00000000-0005-0000-0000-0000246F0000}"/>
    <cellStyle name="T_Bieu tong hop ra soat TDC Thuan Chau (dieu chinh2 -11-08)_Bieu tong hop TDC tinh Sơn La (12-08) ha s1 6" xfId="28447" xr:uid="{00000000-0005-0000-0000-0000256F0000}"/>
    <cellStyle name="T_Bieu tong hop ra soat TDC Thuan Chau (dieu chinh2 -11-08)_Bieu tong hop TDC tinh Sơn La (12-08) ha s1 7" xfId="28448" xr:uid="{00000000-0005-0000-0000-0000266F0000}"/>
    <cellStyle name="T_Bieu tong hop ra soat TDC Thuan Chau (dieu chinh2 -11-08)_Bieu tong hop TDC tinh Sơn La (12-08) ha s1 8" xfId="28449" xr:uid="{00000000-0005-0000-0000-0000276F0000}"/>
    <cellStyle name="T_Bieu tong hop ra soat TDC Thuan Chau (dieu chinh2 -11-08)_Bieu tong hop TDC tinh Sơn La (12-08) ha s1 9" xfId="28450" xr:uid="{00000000-0005-0000-0000-0000286F0000}"/>
    <cellStyle name="T_Bieu tong hop ra soat TDC Thuan Chau (dieu chinh2 -11-08)_Bieu tong hop TDC tinh Sơn La (HA SUA) 1-09)" xfId="28451" xr:uid="{00000000-0005-0000-0000-0000296F0000}"/>
    <cellStyle name="T_Bieu tong hop ra soat TDC Thuan Chau (dieu chinh2 -11-08)_Bieu tong hop TDC tinh Sơn La (HA SUA) 1-09) 10" xfId="28452" xr:uid="{00000000-0005-0000-0000-00002A6F0000}"/>
    <cellStyle name="T_Bieu tong hop ra soat TDC Thuan Chau (dieu chinh2 -11-08)_Bieu tong hop TDC tinh Sơn La (HA SUA) 1-09) 11" xfId="28453" xr:uid="{00000000-0005-0000-0000-00002B6F0000}"/>
    <cellStyle name="T_Bieu tong hop ra soat TDC Thuan Chau (dieu chinh2 -11-08)_Bieu tong hop TDC tinh Sơn La (HA SUA) 1-09) 12" xfId="28454" xr:uid="{00000000-0005-0000-0000-00002C6F0000}"/>
    <cellStyle name="T_Bieu tong hop ra soat TDC Thuan Chau (dieu chinh2 -11-08)_Bieu tong hop TDC tinh Sơn La (HA SUA) 1-09) 13" xfId="28455" xr:uid="{00000000-0005-0000-0000-00002D6F0000}"/>
    <cellStyle name="T_Bieu tong hop ra soat TDC Thuan Chau (dieu chinh2 -11-08)_Bieu tong hop TDC tinh Sơn La (HA SUA) 1-09) 14" xfId="28456" xr:uid="{00000000-0005-0000-0000-00002E6F0000}"/>
    <cellStyle name="T_Bieu tong hop ra soat TDC Thuan Chau (dieu chinh2 -11-08)_Bieu tong hop TDC tinh Sơn La (HA SUA) 1-09) 15" xfId="28457" xr:uid="{00000000-0005-0000-0000-00002F6F0000}"/>
    <cellStyle name="T_Bieu tong hop ra soat TDC Thuan Chau (dieu chinh2 -11-08)_Bieu tong hop TDC tinh Sơn La (HA SUA) 1-09) 16" xfId="28458" xr:uid="{00000000-0005-0000-0000-0000306F0000}"/>
    <cellStyle name="T_Bieu tong hop ra soat TDC Thuan Chau (dieu chinh2 -11-08)_Bieu tong hop TDC tinh Sơn La (HA SUA) 1-09) 17" xfId="28459" xr:uid="{00000000-0005-0000-0000-0000316F0000}"/>
    <cellStyle name="T_Bieu tong hop ra soat TDC Thuan Chau (dieu chinh2 -11-08)_Bieu tong hop TDC tinh Sơn La (HA SUA) 1-09) 18" xfId="28460" xr:uid="{00000000-0005-0000-0000-0000326F0000}"/>
    <cellStyle name="T_Bieu tong hop ra soat TDC Thuan Chau (dieu chinh2 -11-08)_Bieu tong hop TDC tinh Sơn La (HA SUA) 1-09) 2" xfId="28461" xr:uid="{00000000-0005-0000-0000-0000336F0000}"/>
    <cellStyle name="T_Bieu tong hop ra soat TDC Thuan Chau (dieu chinh2 -11-08)_Bieu tong hop TDC tinh Sơn La (HA SUA) 1-09) 3" xfId="28462" xr:uid="{00000000-0005-0000-0000-0000346F0000}"/>
    <cellStyle name="T_Bieu tong hop ra soat TDC Thuan Chau (dieu chinh2 -11-08)_Bieu tong hop TDC tinh Sơn La (HA SUA) 1-09) 4" xfId="28463" xr:uid="{00000000-0005-0000-0000-0000356F0000}"/>
    <cellStyle name="T_Bieu tong hop ra soat TDC Thuan Chau (dieu chinh2 -11-08)_Bieu tong hop TDC tinh Sơn La (HA SUA) 1-09) 5" xfId="28464" xr:uid="{00000000-0005-0000-0000-0000366F0000}"/>
    <cellStyle name="T_Bieu tong hop ra soat TDC Thuan Chau (dieu chinh2 -11-08)_Bieu tong hop TDC tinh Sơn La (HA SUA) 1-09) 6" xfId="28465" xr:uid="{00000000-0005-0000-0000-0000376F0000}"/>
    <cellStyle name="T_Bieu tong hop ra soat TDC Thuan Chau (dieu chinh2 -11-08)_Bieu tong hop TDC tinh Sơn La (HA SUA) 1-09) 7" xfId="28466" xr:uid="{00000000-0005-0000-0000-0000386F0000}"/>
    <cellStyle name="T_Bieu tong hop ra soat TDC Thuan Chau (dieu chinh2 -11-08)_Bieu tong hop TDC tinh Sơn La (HA SUA) 1-09) 8" xfId="28467" xr:uid="{00000000-0005-0000-0000-0000396F0000}"/>
    <cellStyle name="T_Bieu tong hop ra soat TDC Thuan Chau (dieu chinh2 -11-08)_Bieu tong hop TDC tinh Sơn La (HA SUA) 1-09) 9" xfId="28468" xr:uid="{00000000-0005-0000-0000-00003A6F0000}"/>
    <cellStyle name="T_Bieu tong hop ra soat TDC Thuan Chau (dieu chinh2 -11-08)_Bieu tong hop TDC tinh Sơn La (HA SUA) 2-09)" xfId="28469" xr:uid="{00000000-0005-0000-0000-00003B6F0000}"/>
    <cellStyle name="T_Bieu tong hop ra soat TDC Thuan Chau (dieu chinh2 -11-08)_Bieu tong hop TDC tinh Sơn La (HA SUA) 2-09) 10" xfId="28470" xr:uid="{00000000-0005-0000-0000-00003C6F0000}"/>
    <cellStyle name="T_Bieu tong hop ra soat TDC Thuan Chau (dieu chinh2 -11-08)_Bieu tong hop TDC tinh Sơn La (HA SUA) 2-09) 11" xfId="28471" xr:uid="{00000000-0005-0000-0000-00003D6F0000}"/>
    <cellStyle name="T_Bieu tong hop ra soat TDC Thuan Chau (dieu chinh2 -11-08)_Bieu tong hop TDC tinh Sơn La (HA SUA) 2-09) 12" xfId="28472" xr:uid="{00000000-0005-0000-0000-00003E6F0000}"/>
    <cellStyle name="T_Bieu tong hop ra soat TDC Thuan Chau (dieu chinh2 -11-08)_Bieu tong hop TDC tinh Sơn La (HA SUA) 2-09) 13" xfId="28473" xr:uid="{00000000-0005-0000-0000-00003F6F0000}"/>
    <cellStyle name="T_Bieu tong hop ra soat TDC Thuan Chau (dieu chinh2 -11-08)_Bieu tong hop TDC tinh Sơn La (HA SUA) 2-09) 14" xfId="28474" xr:uid="{00000000-0005-0000-0000-0000406F0000}"/>
    <cellStyle name="T_Bieu tong hop ra soat TDC Thuan Chau (dieu chinh2 -11-08)_Bieu tong hop TDC tinh Sơn La (HA SUA) 2-09) 15" xfId="28475" xr:uid="{00000000-0005-0000-0000-0000416F0000}"/>
    <cellStyle name="T_Bieu tong hop ra soat TDC Thuan Chau (dieu chinh2 -11-08)_Bieu tong hop TDC tinh Sơn La (HA SUA) 2-09) 16" xfId="28476" xr:uid="{00000000-0005-0000-0000-0000426F0000}"/>
    <cellStyle name="T_Bieu tong hop ra soat TDC Thuan Chau (dieu chinh2 -11-08)_Bieu tong hop TDC tinh Sơn La (HA SUA) 2-09) 17" xfId="28477" xr:uid="{00000000-0005-0000-0000-0000436F0000}"/>
    <cellStyle name="T_Bieu tong hop ra soat TDC Thuan Chau (dieu chinh2 -11-08)_Bieu tong hop TDC tinh Sơn La (HA SUA) 2-09) 18" xfId="28478" xr:uid="{00000000-0005-0000-0000-0000446F0000}"/>
    <cellStyle name="T_Bieu tong hop ra soat TDC Thuan Chau (dieu chinh2 -11-08)_Bieu tong hop TDC tinh Sơn La (HA SUA) 2-09) 2" xfId="28479" xr:uid="{00000000-0005-0000-0000-0000456F0000}"/>
    <cellStyle name="T_Bieu tong hop ra soat TDC Thuan Chau (dieu chinh2 -11-08)_Bieu tong hop TDC tinh Sơn La (HA SUA) 2-09) 3" xfId="28480" xr:uid="{00000000-0005-0000-0000-0000466F0000}"/>
    <cellStyle name="T_Bieu tong hop ra soat TDC Thuan Chau (dieu chinh2 -11-08)_Bieu tong hop TDC tinh Sơn La (HA SUA) 2-09) 4" xfId="28481" xr:uid="{00000000-0005-0000-0000-0000476F0000}"/>
    <cellStyle name="T_Bieu tong hop ra soat TDC Thuan Chau (dieu chinh2 -11-08)_Bieu tong hop TDC tinh Sơn La (HA SUA) 2-09) 5" xfId="28482" xr:uid="{00000000-0005-0000-0000-0000486F0000}"/>
    <cellStyle name="T_Bieu tong hop ra soat TDC Thuan Chau (dieu chinh2 -11-08)_Bieu tong hop TDC tinh Sơn La (HA SUA) 2-09) 6" xfId="28483" xr:uid="{00000000-0005-0000-0000-0000496F0000}"/>
    <cellStyle name="T_Bieu tong hop ra soat TDC Thuan Chau (dieu chinh2 -11-08)_Bieu tong hop TDC tinh Sơn La (HA SUA) 2-09) 7" xfId="28484" xr:uid="{00000000-0005-0000-0000-00004A6F0000}"/>
    <cellStyle name="T_Bieu tong hop ra soat TDC Thuan Chau (dieu chinh2 -11-08)_Bieu tong hop TDC tinh Sơn La (HA SUA) 2-09) 8" xfId="28485" xr:uid="{00000000-0005-0000-0000-00004B6F0000}"/>
    <cellStyle name="T_Bieu tong hop ra soat TDC Thuan Chau (dieu chinh2 -11-08)_Bieu tong hop TDC tinh Sơn La (HA SUA) 2-09) 9" xfId="28486" xr:uid="{00000000-0005-0000-0000-00004C6F0000}"/>
    <cellStyle name="T_Bieu tong hop ra soat TDC Thuan Chau (dieu chinh2 -11-08)_Bieu tong hop TDC tinh Sơn La (Manh SUA) 2-09)" xfId="28487" xr:uid="{00000000-0005-0000-0000-00004D6F0000}"/>
    <cellStyle name="T_Bieu tong hop ra soat TDC Thuan Chau (dieu chinh2 -11-08)_Bieu tong hop TDC tinh Sơn La (Manh SUA) 2-09) 10" xfId="28488" xr:uid="{00000000-0005-0000-0000-00004E6F0000}"/>
    <cellStyle name="T_Bieu tong hop ra soat TDC Thuan Chau (dieu chinh2 -11-08)_Bieu tong hop TDC tinh Sơn La (Manh SUA) 2-09) 11" xfId="28489" xr:uid="{00000000-0005-0000-0000-00004F6F0000}"/>
    <cellStyle name="T_Bieu tong hop ra soat TDC Thuan Chau (dieu chinh2 -11-08)_Bieu tong hop TDC tinh Sơn La (Manh SUA) 2-09) 12" xfId="28490" xr:uid="{00000000-0005-0000-0000-0000506F0000}"/>
    <cellStyle name="T_Bieu tong hop ra soat TDC Thuan Chau (dieu chinh2 -11-08)_Bieu tong hop TDC tinh Sơn La (Manh SUA) 2-09) 13" xfId="28491" xr:uid="{00000000-0005-0000-0000-0000516F0000}"/>
    <cellStyle name="T_Bieu tong hop ra soat TDC Thuan Chau (dieu chinh2 -11-08)_Bieu tong hop TDC tinh Sơn La (Manh SUA) 2-09) 14" xfId="28492" xr:uid="{00000000-0005-0000-0000-0000526F0000}"/>
    <cellStyle name="T_Bieu tong hop ra soat TDC Thuan Chau (dieu chinh2 -11-08)_Bieu tong hop TDC tinh Sơn La (Manh SUA) 2-09) 15" xfId="28493" xr:uid="{00000000-0005-0000-0000-0000536F0000}"/>
    <cellStyle name="T_Bieu tong hop ra soat TDC Thuan Chau (dieu chinh2 -11-08)_Bieu tong hop TDC tinh Sơn La (Manh SUA) 2-09) 16" xfId="28494" xr:uid="{00000000-0005-0000-0000-0000546F0000}"/>
    <cellStyle name="T_Bieu tong hop ra soat TDC Thuan Chau (dieu chinh2 -11-08)_Bieu tong hop TDC tinh Sơn La (Manh SUA) 2-09) 17" xfId="28495" xr:uid="{00000000-0005-0000-0000-0000556F0000}"/>
    <cellStyle name="T_Bieu tong hop ra soat TDC Thuan Chau (dieu chinh2 -11-08)_Bieu tong hop TDC tinh Sơn La (Manh SUA) 2-09) 18" xfId="28496" xr:uid="{00000000-0005-0000-0000-0000566F0000}"/>
    <cellStyle name="T_Bieu tong hop ra soat TDC Thuan Chau (dieu chinh2 -11-08)_Bieu tong hop TDC tinh Sơn La (Manh SUA) 2-09) 2" xfId="28497" xr:uid="{00000000-0005-0000-0000-0000576F0000}"/>
    <cellStyle name="T_Bieu tong hop ra soat TDC Thuan Chau (dieu chinh2 -11-08)_Bieu tong hop TDC tinh Sơn La (Manh SUA) 2-09) 3" xfId="28498" xr:uid="{00000000-0005-0000-0000-0000586F0000}"/>
    <cellStyle name="T_Bieu tong hop ra soat TDC Thuan Chau (dieu chinh2 -11-08)_Bieu tong hop TDC tinh Sơn La (Manh SUA) 2-09) 4" xfId="28499" xr:uid="{00000000-0005-0000-0000-0000596F0000}"/>
    <cellStyle name="T_Bieu tong hop ra soat TDC Thuan Chau (dieu chinh2 -11-08)_Bieu tong hop TDC tinh Sơn La (Manh SUA) 2-09) 5" xfId="28500" xr:uid="{00000000-0005-0000-0000-00005A6F0000}"/>
    <cellStyle name="T_Bieu tong hop ra soat TDC Thuan Chau (dieu chinh2 -11-08)_Bieu tong hop TDC tinh Sơn La (Manh SUA) 2-09) 6" xfId="28501" xr:uid="{00000000-0005-0000-0000-00005B6F0000}"/>
    <cellStyle name="T_Bieu tong hop ra soat TDC Thuan Chau (dieu chinh2 -11-08)_Bieu tong hop TDC tinh Sơn La (Manh SUA) 2-09) 7" xfId="28502" xr:uid="{00000000-0005-0000-0000-00005C6F0000}"/>
    <cellStyle name="T_Bieu tong hop ra soat TDC Thuan Chau (dieu chinh2 -11-08)_Bieu tong hop TDC tinh Sơn La (Manh SUA) 2-09) 8" xfId="28503" xr:uid="{00000000-0005-0000-0000-00005D6F0000}"/>
    <cellStyle name="T_Bieu tong hop ra soat TDC Thuan Chau (dieu chinh2 -11-08)_Bieu tong hop TDC tinh Sơn La (Manh SUA) 2-09) 9" xfId="28504" xr:uid="{00000000-0005-0000-0000-00005E6F0000}"/>
    <cellStyle name="T_Bieu tong hop ra soat TDC Thuan Chau (dieu chinh2 -11-08)_LAI CHÂU MỚI T4.2009" xfId="28505" xr:uid="{00000000-0005-0000-0000-00005F6F0000}"/>
    <cellStyle name="T_Bieu tong hop ra soat TDC Thuan Chau (dieu chinh2 -11-08)_LAI CHÂU MỚI T4.2009 10" xfId="28506" xr:uid="{00000000-0005-0000-0000-0000606F0000}"/>
    <cellStyle name="T_Bieu tong hop ra soat TDC Thuan Chau (dieu chinh2 -11-08)_LAI CHÂU MỚI T4.2009 11" xfId="28507" xr:uid="{00000000-0005-0000-0000-0000616F0000}"/>
    <cellStyle name="T_Bieu tong hop ra soat TDC Thuan Chau (dieu chinh2 -11-08)_LAI CHÂU MỚI T4.2009 12" xfId="28508" xr:uid="{00000000-0005-0000-0000-0000626F0000}"/>
    <cellStyle name="T_Bieu tong hop ra soat TDC Thuan Chau (dieu chinh2 -11-08)_LAI CHÂU MỚI T4.2009 13" xfId="28509" xr:uid="{00000000-0005-0000-0000-0000636F0000}"/>
    <cellStyle name="T_Bieu tong hop ra soat TDC Thuan Chau (dieu chinh2 -11-08)_LAI CHÂU MỚI T4.2009 14" xfId="28510" xr:uid="{00000000-0005-0000-0000-0000646F0000}"/>
    <cellStyle name="T_Bieu tong hop ra soat TDC Thuan Chau (dieu chinh2 -11-08)_LAI CHÂU MỚI T4.2009 15" xfId="28511" xr:uid="{00000000-0005-0000-0000-0000656F0000}"/>
    <cellStyle name="T_Bieu tong hop ra soat TDC Thuan Chau (dieu chinh2 -11-08)_LAI CHÂU MỚI T4.2009 16" xfId="28512" xr:uid="{00000000-0005-0000-0000-0000666F0000}"/>
    <cellStyle name="T_Bieu tong hop ra soat TDC Thuan Chau (dieu chinh2 -11-08)_LAI CHÂU MỚI T4.2009 17" xfId="28513" xr:uid="{00000000-0005-0000-0000-0000676F0000}"/>
    <cellStyle name="T_Bieu tong hop ra soat TDC Thuan Chau (dieu chinh2 -11-08)_LAI CHÂU MỚI T4.2009 18" xfId="28514" xr:uid="{00000000-0005-0000-0000-0000686F0000}"/>
    <cellStyle name="T_Bieu tong hop ra soat TDC Thuan Chau (dieu chinh2 -11-08)_LAI CHÂU MỚI T4.2009 2" xfId="28515" xr:uid="{00000000-0005-0000-0000-0000696F0000}"/>
    <cellStyle name="T_Bieu tong hop ra soat TDC Thuan Chau (dieu chinh2 -11-08)_LAI CHÂU MỚI T4.2009 3" xfId="28516" xr:uid="{00000000-0005-0000-0000-00006A6F0000}"/>
    <cellStyle name="T_Bieu tong hop ra soat TDC Thuan Chau (dieu chinh2 -11-08)_LAI CHÂU MỚI T4.2009 4" xfId="28517" xr:uid="{00000000-0005-0000-0000-00006B6F0000}"/>
    <cellStyle name="T_Bieu tong hop ra soat TDC Thuan Chau (dieu chinh2 -11-08)_LAI CHÂU MỚI T4.2009 5" xfId="28518" xr:uid="{00000000-0005-0000-0000-00006C6F0000}"/>
    <cellStyle name="T_Bieu tong hop ra soat TDC Thuan Chau (dieu chinh2 -11-08)_LAI CHÂU MỚI T4.2009 6" xfId="28519" xr:uid="{00000000-0005-0000-0000-00006D6F0000}"/>
    <cellStyle name="T_Bieu tong hop ra soat TDC Thuan Chau (dieu chinh2 -11-08)_LAI CHÂU MỚI T4.2009 7" xfId="28520" xr:uid="{00000000-0005-0000-0000-00006E6F0000}"/>
    <cellStyle name="T_Bieu tong hop ra soat TDC Thuan Chau (dieu chinh2 -11-08)_LAI CHÂU MỚI T4.2009 8" xfId="28521" xr:uid="{00000000-0005-0000-0000-00006F6F0000}"/>
    <cellStyle name="T_Bieu tong hop ra soat TDC Thuan Chau (dieu chinh2 -11-08)_LAI CHÂU MỚI T4.2009 9" xfId="28522" xr:uid="{00000000-0005-0000-0000-0000706F0000}"/>
    <cellStyle name="T_Bieu tong hop ra soat TDC Thuan Chau (dieu chinh2 -11-08)_TONG HOP SON LA 7-2009" xfId="28523" xr:uid="{00000000-0005-0000-0000-0000716F0000}"/>
    <cellStyle name="T_Bieu tong hop ra soat TDC Thuan Chau (dieu chinh2 -11-08)_TONG HOP SON LA 7-2009 (lam voi tinh)" xfId="28524" xr:uid="{00000000-0005-0000-0000-0000726F0000}"/>
    <cellStyle name="T_Bieu tong hop ra soat TDC Thuan Chau (dieu chinh2 -11-08)_TONG HOP SON LA 7-2009 (lam voi tinh) 10" xfId="28525" xr:uid="{00000000-0005-0000-0000-0000736F0000}"/>
    <cellStyle name="T_Bieu tong hop ra soat TDC Thuan Chau (dieu chinh2 -11-08)_TONG HOP SON LA 7-2009 (lam voi tinh) 11" xfId="28526" xr:uid="{00000000-0005-0000-0000-0000746F0000}"/>
    <cellStyle name="T_Bieu tong hop ra soat TDC Thuan Chau (dieu chinh2 -11-08)_TONG HOP SON LA 7-2009 (lam voi tinh) 12" xfId="28527" xr:uid="{00000000-0005-0000-0000-0000756F0000}"/>
    <cellStyle name="T_Bieu tong hop ra soat TDC Thuan Chau (dieu chinh2 -11-08)_TONG HOP SON LA 7-2009 (lam voi tinh) 13" xfId="28528" xr:uid="{00000000-0005-0000-0000-0000766F0000}"/>
    <cellStyle name="T_Bieu tong hop ra soat TDC Thuan Chau (dieu chinh2 -11-08)_TONG HOP SON LA 7-2009 (lam voi tinh) 14" xfId="28529" xr:uid="{00000000-0005-0000-0000-0000776F0000}"/>
    <cellStyle name="T_Bieu tong hop ra soat TDC Thuan Chau (dieu chinh2 -11-08)_TONG HOP SON LA 7-2009 (lam voi tinh) 15" xfId="28530" xr:uid="{00000000-0005-0000-0000-0000786F0000}"/>
    <cellStyle name="T_Bieu tong hop ra soat TDC Thuan Chau (dieu chinh2 -11-08)_TONG HOP SON LA 7-2009 (lam voi tinh) 16" xfId="28531" xr:uid="{00000000-0005-0000-0000-0000796F0000}"/>
    <cellStyle name="T_Bieu tong hop ra soat TDC Thuan Chau (dieu chinh2 -11-08)_TONG HOP SON LA 7-2009 (lam voi tinh) 17" xfId="28532" xr:uid="{00000000-0005-0000-0000-00007A6F0000}"/>
    <cellStyle name="T_Bieu tong hop ra soat TDC Thuan Chau (dieu chinh2 -11-08)_TONG HOP SON LA 7-2009 (lam voi tinh) 18" xfId="28533" xr:uid="{00000000-0005-0000-0000-00007B6F0000}"/>
    <cellStyle name="T_Bieu tong hop ra soat TDC Thuan Chau (dieu chinh2 -11-08)_TONG HOP SON LA 7-2009 (lam voi tinh) 2" xfId="28534" xr:uid="{00000000-0005-0000-0000-00007C6F0000}"/>
    <cellStyle name="T_Bieu tong hop ra soat TDC Thuan Chau (dieu chinh2 -11-08)_TONG HOP SON LA 7-2009 (lam voi tinh) 3" xfId="28535" xr:uid="{00000000-0005-0000-0000-00007D6F0000}"/>
    <cellStyle name="T_Bieu tong hop ra soat TDC Thuan Chau (dieu chinh2 -11-08)_TONG HOP SON LA 7-2009 (lam voi tinh) 4" xfId="28536" xr:uid="{00000000-0005-0000-0000-00007E6F0000}"/>
    <cellStyle name="T_Bieu tong hop ra soat TDC Thuan Chau (dieu chinh2 -11-08)_TONG HOP SON LA 7-2009 (lam voi tinh) 5" xfId="28537" xr:uid="{00000000-0005-0000-0000-00007F6F0000}"/>
    <cellStyle name="T_Bieu tong hop ra soat TDC Thuan Chau (dieu chinh2 -11-08)_TONG HOP SON LA 7-2009 (lam voi tinh) 6" xfId="28538" xr:uid="{00000000-0005-0000-0000-0000806F0000}"/>
    <cellStyle name="T_Bieu tong hop ra soat TDC Thuan Chau (dieu chinh2 -11-08)_TONG HOP SON LA 7-2009 (lam voi tinh) 7" xfId="28539" xr:uid="{00000000-0005-0000-0000-0000816F0000}"/>
    <cellStyle name="T_Bieu tong hop ra soat TDC Thuan Chau (dieu chinh2 -11-08)_TONG HOP SON LA 7-2009 (lam voi tinh) 8" xfId="28540" xr:uid="{00000000-0005-0000-0000-0000826F0000}"/>
    <cellStyle name="T_Bieu tong hop ra soat TDC Thuan Chau (dieu chinh2 -11-08)_TONG HOP SON LA 7-2009 (lam voi tinh) 9" xfId="28541" xr:uid="{00000000-0005-0000-0000-0000836F0000}"/>
    <cellStyle name="T_Bieu tong hop ra soat TDC Thuan Chau (dieu chinh2 -11-08)_TONG HOP SON LA 7-2009 10" xfId="28542" xr:uid="{00000000-0005-0000-0000-0000846F0000}"/>
    <cellStyle name="T_Bieu tong hop ra soat TDC Thuan Chau (dieu chinh2 -11-08)_TONG HOP SON LA 7-2009 11" xfId="28543" xr:uid="{00000000-0005-0000-0000-0000856F0000}"/>
    <cellStyle name="T_Bieu tong hop ra soat TDC Thuan Chau (dieu chinh2 -11-08)_TONG HOP SON LA 7-2009 12" xfId="28544" xr:uid="{00000000-0005-0000-0000-0000866F0000}"/>
    <cellStyle name="T_Bieu tong hop ra soat TDC Thuan Chau (dieu chinh2 -11-08)_TONG HOP SON LA 7-2009 13" xfId="28545" xr:uid="{00000000-0005-0000-0000-0000876F0000}"/>
    <cellStyle name="T_Bieu tong hop ra soat TDC Thuan Chau (dieu chinh2 -11-08)_TONG HOP SON LA 7-2009 14" xfId="28546" xr:uid="{00000000-0005-0000-0000-0000886F0000}"/>
    <cellStyle name="T_Bieu tong hop ra soat TDC Thuan Chau (dieu chinh2 -11-08)_TONG HOP SON LA 7-2009 15" xfId="28547" xr:uid="{00000000-0005-0000-0000-0000896F0000}"/>
    <cellStyle name="T_Bieu tong hop ra soat TDC Thuan Chau (dieu chinh2 -11-08)_TONG HOP SON LA 7-2009 16" xfId="28548" xr:uid="{00000000-0005-0000-0000-00008A6F0000}"/>
    <cellStyle name="T_Bieu tong hop ra soat TDC Thuan Chau (dieu chinh2 -11-08)_TONG HOP SON LA 7-2009 17" xfId="28549" xr:uid="{00000000-0005-0000-0000-00008B6F0000}"/>
    <cellStyle name="T_Bieu tong hop ra soat TDC Thuan Chau (dieu chinh2 -11-08)_TONG HOP SON LA 7-2009 18" xfId="28550" xr:uid="{00000000-0005-0000-0000-00008C6F0000}"/>
    <cellStyle name="T_Bieu tong hop ra soat TDC Thuan Chau (dieu chinh2 -11-08)_TONG HOP SON LA 7-2009 2" xfId="28551" xr:uid="{00000000-0005-0000-0000-00008D6F0000}"/>
    <cellStyle name="T_Bieu tong hop ra soat TDC Thuan Chau (dieu chinh2 -11-08)_TONG HOP SON LA 7-2009 3" xfId="28552" xr:uid="{00000000-0005-0000-0000-00008E6F0000}"/>
    <cellStyle name="T_Bieu tong hop ra soat TDC Thuan Chau (dieu chinh2 -11-08)_TONG HOP SON LA 7-2009 4" xfId="28553" xr:uid="{00000000-0005-0000-0000-00008F6F0000}"/>
    <cellStyle name="T_Bieu tong hop ra soat TDC Thuan Chau (dieu chinh2 -11-08)_TONG HOP SON LA 7-2009 5" xfId="28554" xr:uid="{00000000-0005-0000-0000-0000906F0000}"/>
    <cellStyle name="T_Bieu tong hop ra soat TDC Thuan Chau (dieu chinh2 -11-08)_TONG HOP SON LA 7-2009 6" xfId="28555" xr:uid="{00000000-0005-0000-0000-0000916F0000}"/>
    <cellStyle name="T_Bieu tong hop ra soat TDC Thuan Chau (dieu chinh2 -11-08)_TONG HOP SON LA 7-2009 7" xfId="28556" xr:uid="{00000000-0005-0000-0000-0000926F0000}"/>
    <cellStyle name="T_Bieu tong hop ra soat TDC Thuan Chau (dieu chinh2 -11-08)_TONG HOP SON LA 7-2009 8" xfId="28557" xr:uid="{00000000-0005-0000-0000-0000936F0000}"/>
    <cellStyle name="T_Bieu tong hop ra soat TDC Thuan Chau (dieu chinh2 -11-08)_TONG HOP SON LA 7-2009 9" xfId="28558" xr:uid="{00000000-0005-0000-0000-0000946F0000}"/>
    <cellStyle name="T_Bieu3ODA" xfId="28559" xr:uid="{00000000-0005-0000-0000-0000956F0000}"/>
    <cellStyle name="T_Bieu3ODA 10" xfId="28560" xr:uid="{00000000-0005-0000-0000-0000966F0000}"/>
    <cellStyle name="T_Bieu3ODA 11" xfId="28561" xr:uid="{00000000-0005-0000-0000-0000976F0000}"/>
    <cellStyle name="T_Bieu3ODA 12" xfId="28562" xr:uid="{00000000-0005-0000-0000-0000986F0000}"/>
    <cellStyle name="T_Bieu3ODA 13" xfId="28563" xr:uid="{00000000-0005-0000-0000-0000996F0000}"/>
    <cellStyle name="T_Bieu3ODA 14" xfId="28564" xr:uid="{00000000-0005-0000-0000-00009A6F0000}"/>
    <cellStyle name="T_Bieu3ODA 15" xfId="28565" xr:uid="{00000000-0005-0000-0000-00009B6F0000}"/>
    <cellStyle name="T_Bieu3ODA 16" xfId="28566" xr:uid="{00000000-0005-0000-0000-00009C6F0000}"/>
    <cellStyle name="T_Bieu3ODA 17" xfId="28567" xr:uid="{00000000-0005-0000-0000-00009D6F0000}"/>
    <cellStyle name="T_Bieu3ODA 18" xfId="28568" xr:uid="{00000000-0005-0000-0000-00009E6F0000}"/>
    <cellStyle name="T_Bieu3ODA 2" xfId="28569" xr:uid="{00000000-0005-0000-0000-00009F6F0000}"/>
    <cellStyle name="T_Bieu3ODA 3" xfId="28570" xr:uid="{00000000-0005-0000-0000-0000A06F0000}"/>
    <cellStyle name="T_Bieu3ODA 4" xfId="28571" xr:uid="{00000000-0005-0000-0000-0000A16F0000}"/>
    <cellStyle name="T_Bieu3ODA 5" xfId="28572" xr:uid="{00000000-0005-0000-0000-0000A26F0000}"/>
    <cellStyle name="T_Bieu3ODA 6" xfId="28573" xr:uid="{00000000-0005-0000-0000-0000A36F0000}"/>
    <cellStyle name="T_Bieu3ODA 7" xfId="28574" xr:uid="{00000000-0005-0000-0000-0000A46F0000}"/>
    <cellStyle name="T_Bieu3ODA 8" xfId="28575" xr:uid="{00000000-0005-0000-0000-0000A56F0000}"/>
    <cellStyle name="T_Bieu3ODA 9" xfId="28576" xr:uid="{00000000-0005-0000-0000-0000A66F0000}"/>
    <cellStyle name="T_Bieu3ODA_!1 1 bao cao giao KH ve HTCMT vung TNB   12-12-2011" xfId="28577" xr:uid="{00000000-0005-0000-0000-0000A76F0000}"/>
    <cellStyle name="T_Bieu3ODA_!1 1 bao cao giao KH ve HTCMT vung TNB   12-12-2011 10" xfId="28578" xr:uid="{00000000-0005-0000-0000-0000A86F0000}"/>
    <cellStyle name="T_Bieu3ODA_!1 1 bao cao giao KH ve HTCMT vung TNB   12-12-2011 11" xfId="28579" xr:uid="{00000000-0005-0000-0000-0000A96F0000}"/>
    <cellStyle name="T_Bieu3ODA_!1 1 bao cao giao KH ve HTCMT vung TNB   12-12-2011 12" xfId="28580" xr:uid="{00000000-0005-0000-0000-0000AA6F0000}"/>
    <cellStyle name="T_Bieu3ODA_!1 1 bao cao giao KH ve HTCMT vung TNB   12-12-2011 13" xfId="28581" xr:uid="{00000000-0005-0000-0000-0000AB6F0000}"/>
    <cellStyle name="T_Bieu3ODA_!1 1 bao cao giao KH ve HTCMT vung TNB   12-12-2011 14" xfId="28582" xr:uid="{00000000-0005-0000-0000-0000AC6F0000}"/>
    <cellStyle name="T_Bieu3ODA_!1 1 bao cao giao KH ve HTCMT vung TNB   12-12-2011 15" xfId="28583" xr:uid="{00000000-0005-0000-0000-0000AD6F0000}"/>
    <cellStyle name="T_Bieu3ODA_!1 1 bao cao giao KH ve HTCMT vung TNB   12-12-2011 16" xfId="28584" xr:uid="{00000000-0005-0000-0000-0000AE6F0000}"/>
    <cellStyle name="T_Bieu3ODA_!1 1 bao cao giao KH ve HTCMT vung TNB   12-12-2011 17" xfId="28585" xr:uid="{00000000-0005-0000-0000-0000AF6F0000}"/>
    <cellStyle name="T_Bieu3ODA_!1 1 bao cao giao KH ve HTCMT vung TNB   12-12-2011 18" xfId="28586" xr:uid="{00000000-0005-0000-0000-0000B06F0000}"/>
    <cellStyle name="T_Bieu3ODA_!1 1 bao cao giao KH ve HTCMT vung TNB   12-12-2011 2" xfId="28587" xr:uid="{00000000-0005-0000-0000-0000B16F0000}"/>
    <cellStyle name="T_Bieu3ODA_!1 1 bao cao giao KH ve HTCMT vung TNB   12-12-2011 3" xfId="28588" xr:uid="{00000000-0005-0000-0000-0000B26F0000}"/>
    <cellStyle name="T_Bieu3ODA_!1 1 bao cao giao KH ve HTCMT vung TNB   12-12-2011 4" xfId="28589" xr:uid="{00000000-0005-0000-0000-0000B36F0000}"/>
    <cellStyle name="T_Bieu3ODA_!1 1 bao cao giao KH ve HTCMT vung TNB   12-12-2011 5" xfId="28590" xr:uid="{00000000-0005-0000-0000-0000B46F0000}"/>
    <cellStyle name="T_Bieu3ODA_!1 1 bao cao giao KH ve HTCMT vung TNB   12-12-2011 6" xfId="28591" xr:uid="{00000000-0005-0000-0000-0000B56F0000}"/>
    <cellStyle name="T_Bieu3ODA_!1 1 bao cao giao KH ve HTCMT vung TNB   12-12-2011 7" xfId="28592" xr:uid="{00000000-0005-0000-0000-0000B66F0000}"/>
    <cellStyle name="T_Bieu3ODA_!1 1 bao cao giao KH ve HTCMT vung TNB   12-12-2011 8" xfId="28593" xr:uid="{00000000-0005-0000-0000-0000B76F0000}"/>
    <cellStyle name="T_Bieu3ODA_!1 1 bao cao giao KH ve HTCMT vung TNB   12-12-2011 9" xfId="28594" xr:uid="{00000000-0005-0000-0000-0000B86F0000}"/>
    <cellStyle name="T_Bieu3ODA_1" xfId="28595" xr:uid="{00000000-0005-0000-0000-0000B96F0000}"/>
    <cellStyle name="T_Bieu3ODA_1 10" xfId="28596" xr:uid="{00000000-0005-0000-0000-0000BA6F0000}"/>
    <cellStyle name="T_Bieu3ODA_1 11" xfId="28597" xr:uid="{00000000-0005-0000-0000-0000BB6F0000}"/>
    <cellStyle name="T_Bieu3ODA_1 12" xfId="28598" xr:uid="{00000000-0005-0000-0000-0000BC6F0000}"/>
    <cellStyle name="T_Bieu3ODA_1 13" xfId="28599" xr:uid="{00000000-0005-0000-0000-0000BD6F0000}"/>
    <cellStyle name="T_Bieu3ODA_1 14" xfId="28600" xr:uid="{00000000-0005-0000-0000-0000BE6F0000}"/>
    <cellStyle name="T_Bieu3ODA_1 15" xfId="28601" xr:uid="{00000000-0005-0000-0000-0000BF6F0000}"/>
    <cellStyle name="T_Bieu3ODA_1 16" xfId="28602" xr:uid="{00000000-0005-0000-0000-0000C06F0000}"/>
    <cellStyle name="T_Bieu3ODA_1 17" xfId="28603" xr:uid="{00000000-0005-0000-0000-0000C16F0000}"/>
    <cellStyle name="T_Bieu3ODA_1 18" xfId="28604" xr:uid="{00000000-0005-0000-0000-0000C26F0000}"/>
    <cellStyle name="T_Bieu3ODA_1 2" xfId="28605" xr:uid="{00000000-0005-0000-0000-0000C36F0000}"/>
    <cellStyle name="T_Bieu3ODA_1 3" xfId="28606" xr:uid="{00000000-0005-0000-0000-0000C46F0000}"/>
    <cellStyle name="T_Bieu3ODA_1 4" xfId="28607" xr:uid="{00000000-0005-0000-0000-0000C56F0000}"/>
    <cellStyle name="T_Bieu3ODA_1 5" xfId="28608" xr:uid="{00000000-0005-0000-0000-0000C66F0000}"/>
    <cellStyle name="T_Bieu3ODA_1 6" xfId="28609" xr:uid="{00000000-0005-0000-0000-0000C76F0000}"/>
    <cellStyle name="T_Bieu3ODA_1 7" xfId="28610" xr:uid="{00000000-0005-0000-0000-0000C86F0000}"/>
    <cellStyle name="T_Bieu3ODA_1 8" xfId="28611" xr:uid="{00000000-0005-0000-0000-0000C96F0000}"/>
    <cellStyle name="T_Bieu3ODA_1 9" xfId="28612" xr:uid="{00000000-0005-0000-0000-0000CA6F0000}"/>
    <cellStyle name="T_Bieu3ODA_1_!1 1 bao cao giao KH ve HTCMT vung TNB   12-12-2011" xfId="28613" xr:uid="{00000000-0005-0000-0000-0000CB6F0000}"/>
    <cellStyle name="T_Bieu3ODA_1_!1 1 bao cao giao KH ve HTCMT vung TNB   12-12-2011 10" xfId="28614" xr:uid="{00000000-0005-0000-0000-0000CC6F0000}"/>
    <cellStyle name="T_Bieu3ODA_1_!1 1 bao cao giao KH ve HTCMT vung TNB   12-12-2011 11" xfId="28615" xr:uid="{00000000-0005-0000-0000-0000CD6F0000}"/>
    <cellStyle name="T_Bieu3ODA_1_!1 1 bao cao giao KH ve HTCMT vung TNB   12-12-2011 12" xfId="28616" xr:uid="{00000000-0005-0000-0000-0000CE6F0000}"/>
    <cellStyle name="T_Bieu3ODA_1_!1 1 bao cao giao KH ve HTCMT vung TNB   12-12-2011 13" xfId="28617" xr:uid="{00000000-0005-0000-0000-0000CF6F0000}"/>
    <cellStyle name="T_Bieu3ODA_1_!1 1 bao cao giao KH ve HTCMT vung TNB   12-12-2011 14" xfId="28618" xr:uid="{00000000-0005-0000-0000-0000D06F0000}"/>
    <cellStyle name="T_Bieu3ODA_1_!1 1 bao cao giao KH ve HTCMT vung TNB   12-12-2011 15" xfId="28619" xr:uid="{00000000-0005-0000-0000-0000D16F0000}"/>
    <cellStyle name="T_Bieu3ODA_1_!1 1 bao cao giao KH ve HTCMT vung TNB   12-12-2011 16" xfId="28620" xr:uid="{00000000-0005-0000-0000-0000D26F0000}"/>
    <cellStyle name="T_Bieu3ODA_1_!1 1 bao cao giao KH ve HTCMT vung TNB   12-12-2011 17" xfId="28621" xr:uid="{00000000-0005-0000-0000-0000D36F0000}"/>
    <cellStyle name="T_Bieu3ODA_1_!1 1 bao cao giao KH ve HTCMT vung TNB   12-12-2011 18" xfId="28622" xr:uid="{00000000-0005-0000-0000-0000D46F0000}"/>
    <cellStyle name="T_Bieu3ODA_1_!1 1 bao cao giao KH ve HTCMT vung TNB   12-12-2011 2" xfId="28623" xr:uid="{00000000-0005-0000-0000-0000D56F0000}"/>
    <cellStyle name="T_Bieu3ODA_1_!1 1 bao cao giao KH ve HTCMT vung TNB   12-12-2011 3" xfId="28624" xr:uid="{00000000-0005-0000-0000-0000D66F0000}"/>
    <cellStyle name="T_Bieu3ODA_1_!1 1 bao cao giao KH ve HTCMT vung TNB   12-12-2011 4" xfId="28625" xr:uid="{00000000-0005-0000-0000-0000D76F0000}"/>
    <cellStyle name="T_Bieu3ODA_1_!1 1 bao cao giao KH ve HTCMT vung TNB   12-12-2011 5" xfId="28626" xr:uid="{00000000-0005-0000-0000-0000D86F0000}"/>
    <cellStyle name="T_Bieu3ODA_1_!1 1 bao cao giao KH ve HTCMT vung TNB   12-12-2011 6" xfId="28627" xr:uid="{00000000-0005-0000-0000-0000D96F0000}"/>
    <cellStyle name="T_Bieu3ODA_1_!1 1 bao cao giao KH ve HTCMT vung TNB   12-12-2011 7" xfId="28628" xr:uid="{00000000-0005-0000-0000-0000DA6F0000}"/>
    <cellStyle name="T_Bieu3ODA_1_!1 1 bao cao giao KH ve HTCMT vung TNB   12-12-2011 8" xfId="28629" xr:uid="{00000000-0005-0000-0000-0000DB6F0000}"/>
    <cellStyle name="T_Bieu3ODA_1_!1 1 bao cao giao KH ve HTCMT vung TNB   12-12-2011 9" xfId="28630" xr:uid="{00000000-0005-0000-0000-0000DC6F0000}"/>
    <cellStyle name="T_Bieu3ODA_1_KH TPCP vung TNB (03-1-2012)" xfId="28631" xr:uid="{00000000-0005-0000-0000-0000DD6F0000}"/>
    <cellStyle name="T_Bieu3ODA_1_KH TPCP vung TNB (03-1-2012) 10" xfId="28632" xr:uid="{00000000-0005-0000-0000-0000DE6F0000}"/>
    <cellStyle name="T_Bieu3ODA_1_KH TPCP vung TNB (03-1-2012) 11" xfId="28633" xr:uid="{00000000-0005-0000-0000-0000DF6F0000}"/>
    <cellStyle name="T_Bieu3ODA_1_KH TPCP vung TNB (03-1-2012) 12" xfId="28634" xr:uid="{00000000-0005-0000-0000-0000E06F0000}"/>
    <cellStyle name="T_Bieu3ODA_1_KH TPCP vung TNB (03-1-2012) 13" xfId="28635" xr:uid="{00000000-0005-0000-0000-0000E16F0000}"/>
    <cellStyle name="T_Bieu3ODA_1_KH TPCP vung TNB (03-1-2012) 14" xfId="28636" xr:uid="{00000000-0005-0000-0000-0000E26F0000}"/>
    <cellStyle name="T_Bieu3ODA_1_KH TPCP vung TNB (03-1-2012) 15" xfId="28637" xr:uid="{00000000-0005-0000-0000-0000E36F0000}"/>
    <cellStyle name="T_Bieu3ODA_1_KH TPCP vung TNB (03-1-2012) 16" xfId="28638" xr:uid="{00000000-0005-0000-0000-0000E46F0000}"/>
    <cellStyle name="T_Bieu3ODA_1_KH TPCP vung TNB (03-1-2012) 17" xfId="28639" xr:uid="{00000000-0005-0000-0000-0000E56F0000}"/>
    <cellStyle name="T_Bieu3ODA_1_KH TPCP vung TNB (03-1-2012) 18" xfId="28640" xr:uid="{00000000-0005-0000-0000-0000E66F0000}"/>
    <cellStyle name="T_Bieu3ODA_1_KH TPCP vung TNB (03-1-2012) 2" xfId="28641" xr:uid="{00000000-0005-0000-0000-0000E76F0000}"/>
    <cellStyle name="T_Bieu3ODA_1_KH TPCP vung TNB (03-1-2012) 3" xfId="28642" xr:uid="{00000000-0005-0000-0000-0000E86F0000}"/>
    <cellStyle name="T_Bieu3ODA_1_KH TPCP vung TNB (03-1-2012) 4" xfId="28643" xr:uid="{00000000-0005-0000-0000-0000E96F0000}"/>
    <cellStyle name="T_Bieu3ODA_1_KH TPCP vung TNB (03-1-2012) 5" xfId="28644" xr:uid="{00000000-0005-0000-0000-0000EA6F0000}"/>
    <cellStyle name="T_Bieu3ODA_1_KH TPCP vung TNB (03-1-2012) 6" xfId="28645" xr:uid="{00000000-0005-0000-0000-0000EB6F0000}"/>
    <cellStyle name="T_Bieu3ODA_1_KH TPCP vung TNB (03-1-2012) 7" xfId="28646" xr:uid="{00000000-0005-0000-0000-0000EC6F0000}"/>
    <cellStyle name="T_Bieu3ODA_1_KH TPCP vung TNB (03-1-2012) 8" xfId="28647" xr:uid="{00000000-0005-0000-0000-0000ED6F0000}"/>
    <cellStyle name="T_Bieu3ODA_1_KH TPCP vung TNB (03-1-2012) 9" xfId="28648" xr:uid="{00000000-0005-0000-0000-0000EE6F0000}"/>
    <cellStyle name="T_Bieu3ODA_KH TPCP vung TNB (03-1-2012)" xfId="28649" xr:uid="{00000000-0005-0000-0000-0000EF6F0000}"/>
    <cellStyle name="T_Bieu3ODA_KH TPCP vung TNB (03-1-2012) 10" xfId="28650" xr:uid="{00000000-0005-0000-0000-0000F06F0000}"/>
    <cellStyle name="T_Bieu3ODA_KH TPCP vung TNB (03-1-2012) 11" xfId="28651" xr:uid="{00000000-0005-0000-0000-0000F16F0000}"/>
    <cellStyle name="T_Bieu3ODA_KH TPCP vung TNB (03-1-2012) 12" xfId="28652" xr:uid="{00000000-0005-0000-0000-0000F26F0000}"/>
    <cellStyle name="T_Bieu3ODA_KH TPCP vung TNB (03-1-2012) 13" xfId="28653" xr:uid="{00000000-0005-0000-0000-0000F36F0000}"/>
    <cellStyle name="T_Bieu3ODA_KH TPCP vung TNB (03-1-2012) 14" xfId="28654" xr:uid="{00000000-0005-0000-0000-0000F46F0000}"/>
    <cellStyle name="T_Bieu3ODA_KH TPCP vung TNB (03-1-2012) 15" xfId="28655" xr:uid="{00000000-0005-0000-0000-0000F56F0000}"/>
    <cellStyle name="T_Bieu3ODA_KH TPCP vung TNB (03-1-2012) 16" xfId="28656" xr:uid="{00000000-0005-0000-0000-0000F66F0000}"/>
    <cellStyle name="T_Bieu3ODA_KH TPCP vung TNB (03-1-2012) 17" xfId="28657" xr:uid="{00000000-0005-0000-0000-0000F76F0000}"/>
    <cellStyle name="T_Bieu3ODA_KH TPCP vung TNB (03-1-2012) 18" xfId="28658" xr:uid="{00000000-0005-0000-0000-0000F86F0000}"/>
    <cellStyle name="T_Bieu3ODA_KH TPCP vung TNB (03-1-2012) 2" xfId="28659" xr:uid="{00000000-0005-0000-0000-0000F96F0000}"/>
    <cellStyle name="T_Bieu3ODA_KH TPCP vung TNB (03-1-2012) 3" xfId="28660" xr:uid="{00000000-0005-0000-0000-0000FA6F0000}"/>
    <cellStyle name="T_Bieu3ODA_KH TPCP vung TNB (03-1-2012) 4" xfId="28661" xr:uid="{00000000-0005-0000-0000-0000FB6F0000}"/>
    <cellStyle name="T_Bieu3ODA_KH TPCP vung TNB (03-1-2012) 5" xfId="28662" xr:uid="{00000000-0005-0000-0000-0000FC6F0000}"/>
    <cellStyle name="T_Bieu3ODA_KH TPCP vung TNB (03-1-2012) 6" xfId="28663" xr:uid="{00000000-0005-0000-0000-0000FD6F0000}"/>
    <cellStyle name="T_Bieu3ODA_KH TPCP vung TNB (03-1-2012) 7" xfId="28664" xr:uid="{00000000-0005-0000-0000-0000FE6F0000}"/>
    <cellStyle name="T_Bieu3ODA_KH TPCP vung TNB (03-1-2012) 8" xfId="28665" xr:uid="{00000000-0005-0000-0000-0000FF6F0000}"/>
    <cellStyle name="T_Bieu3ODA_KH TPCP vung TNB (03-1-2012) 9" xfId="28666" xr:uid="{00000000-0005-0000-0000-000000700000}"/>
    <cellStyle name="T_Bieu4HTMT" xfId="28667" xr:uid="{00000000-0005-0000-0000-000001700000}"/>
    <cellStyle name="T_Bieu4HTMT 10" xfId="28668" xr:uid="{00000000-0005-0000-0000-000002700000}"/>
    <cellStyle name="T_Bieu4HTMT 11" xfId="28669" xr:uid="{00000000-0005-0000-0000-000003700000}"/>
    <cellStyle name="T_Bieu4HTMT 12" xfId="28670" xr:uid="{00000000-0005-0000-0000-000004700000}"/>
    <cellStyle name="T_Bieu4HTMT 13" xfId="28671" xr:uid="{00000000-0005-0000-0000-000005700000}"/>
    <cellStyle name="T_Bieu4HTMT 14" xfId="28672" xr:uid="{00000000-0005-0000-0000-000006700000}"/>
    <cellStyle name="T_Bieu4HTMT 15" xfId="28673" xr:uid="{00000000-0005-0000-0000-000007700000}"/>
    <cellStyle name="T_Bieu4HTMT 16" xfId="28674" xr:uid="{00000000-0005-0000-0000-000008700000}"/>
    <cellStyle name="T_Bieu4HTMT 17" xfId="28675" xr:uid="{00000000-0005-0000-0000-000009700000}"/>
    <cellStyle name="T_Bieu4HTMT 18" xfId="28676" xr:uid="{00000000-0005-0000-0000-00000A700000}"/>
    <cellStyle name="T_Bieu4HTMT 2" xfId="28677" xr:uid="{00000000-0005-0000-0000-00000B700000}"/>
    <cellStyle name="T_Bieu4HTMT 3" xfId="28678" xr:uid="{00000000-0005-0000-0000-00000C700000}"/>
    <cellStyle name="T_Bieu4HTMT 4" xfId="28679" xr:uid="{00000000-0005-0000-0000-00000D700000}"/>
    <cellStyle name="T_Bieu4HTMT 5" xfId="28680" xr:uid="{00000000-0005-0000-0000-00000E700000}"/>
    <cellStyle name="T_Bieu4HTMT 6" xfId="28681" xr:uid="{00000000-0005-0000-0000-00000F700000}"/>
    <cellStyle name="T_Bieu4HTMT 7" xfId="28682" xr:uid="{00000000-0005-0000-0000-000010700000}"/>
    <cellStyle name="T_Bieu4HTMT 8" xfId="28683" xr:uid="{00000000-0005-0000-0000-000011700000}"/>
    <cellStyle name="T_Bieu4HTMT 9" xfId="28684" xr:uid="{00000000-0005-0000-0000-000012700000}"/>
    <cellStyle name="T_Bieu4HTMT_!1 1 bao cao giao KH ve HTCMT vung TNB   12-12-2011" xfId="28685" xr:uid="{00000000-0005-0000-0000-000013700000}"/>
    <cellStyle name="T_Bieu4HTMT_!1 1 bao cao giao KH ve HTCMT vung TNB   12-12-2011 10" xfId="28686" xr:uid="{00000000-0005-0000-0000-000014700000}"/>
    <cellStyle name="T_Bieu4HTMT_!1 1 bao cao giao KH ve HTCMT vung TNB   12-12-2011 11" xfId="28687" xr:uid="{00000000-0005-0000-0000-000015700000}"/>
    <cellStyle name="T_Bieu4HTMT_!1 1 bao cao giao KH ve HTCMT vung TNB   12-12-2011 12" xfId="28688" xr:uid="{00000000-0005-0000-0000-000016700000}"/>
    <cellStyle name="T_Bieu4HTMT_!1 1 bao cao giao KH ve HTCMT vung TNB   12-12-2011 13" xfId="28689" xr:uid="{00000000-0005-0000-0000-000017700000}"/>
    <cellStyle name="T_Bieu4HTMT_!1 1 bao cao giao KH ve HTCMT vung TNB   12-12-2011 14" xfId="28690" xr:uid="{00000000-0005-0000-0000-000018700000}"/>
    <cellStyle name="T_Bieu4HTMT_!1 1 bao cao giao KH ve HTCMT vung TNB   12-12-2011 15" xfId="28691" xr:uid="{00000000-0005-0000-0000-000019700000}"/>
    <cellStyle name="T_Bieu4HTMT_!1 1 bao cao giao KH ve HTCMT vung TNB   12-12-2011 16" xfId="28692" xr:uid="{00000000-0005-0000-0000-00001A700000}"/>
    <cellStyle name="T_Bieu4HTMT_!1 1 bao cao giao KH ve HTCMT vung TNB   12-12-2011 17" xfId="28693" xr:uid="{00000000-0005-0000-0000-00001B700000}"/>
    <cellStyle name="T_Bieu4HTMT_!1 1 bao cao giao KH ve HTCMT vung TNB   12-12-2011 18" xfId="28694" xr:uid="{00000000-0005-0000-0000-00001C700000}"/>
    <cellStyle name="T_Bieu4HTMT_!1 1 bao cao giao KH ve HTCMT vung TNB   12-12-2011 2" xfId="28695" xr:uid="{00000000-0005-0000-0000-00001D700000}"/>
    <cellStyle name="T_Bieu4HTMT_!1 1 bao cao giao KH ve HTCMT vung TNB   12-12-2011 3" xfId="28696" xr:uid="{00000000-0005-0000-0000-00001E700000}"/>
    <cellStyle name="T_Bieu4HTMT_!1 1 bao cao giao KH ve HTCMT vung TNB   12-12-2011 4" xfId="28697" xr:uid="{00000000-0005-0000-0000-00001F700000}"/>
    <cellStyle name="T_Bieu4HTMT_!1 1 bao cao giao KH ve HTCMT vung TNB   12-12-2011 5" xfId="28698" xr:uid="{00000000-0005-0000-0000-000020700000}"/>
    <cellStyle name="T_Bieu4HTMT_!1 1 bao cao giao KH ve HTCMT vung TNB   12-12-2011 6" xfId="28699" xr:uid="{00000000-0005-0000-0000-000021700000}"/>
    <cellStyle name="T_Bieu4HTMT_!1 1 bao cao giao KH ve HTCMT vung TNB   12-12-2011 7" xfId="28700" xr:uid="{00000000-0005-0000-0000-000022700000}"/>
    <cellStyle name="T_Bieu4HTMT_!1 1 bao cao giao KH ve HTCMT vung TNB   12-12-2011 8" xfId="28701" xr:uid="{00000000-0005-0000-0000-000023700000}"/>
    <cellStyle name="T_Bieu4HTMT_!1 1 bao cao giao KH ve HTCMT vung TNB   12-12-2011 9" xfId="28702" xr:uid="{00000000-0005-0000-0000-000024700000}"/>
    <cellStyle name="T_Bieu4HTMT_KH TPCP vung TNB (03-1-2012)" xfId="28703" xr:uid="{00000000-0005-0000-0000-000025700000}"/>
    <cellStyle name="T_Bieu4HTMT_KH TPCP vung TNB (03-1-2012) 10" xfId="28704" xr:uid="{00000000-0005-0000-0000-000026700000}"/>
    <cellStyle name="T_Bieu4HTMT_KH TPCP vung TNB (03-1-2012) 11" xfId="28705" xr:uid="{00000000-0005-0000-0000-000027700000}"/>
    <cellStyle name="T_Bieu4HTMT_KH TPCP vung TNB (03-1-2012) 12" xfId="28706" xr:uid="{00000000-0005-0000-0000-000028700000}"/>
    <cellStyle name="T_Bieu4HTMT_KH TPCP vung TNB (03-1-2012) 13" xfId="28707" xr:uid="{00000000-0005-0000-0000-000029700000}"/>
    <cellStyle name="T_Bieu4HTMT_KH TPCP vung TNB (03-1-2012) 14" xfId="28708" xr:uid="{00000000-0005-0000-0000-00002A700000}"/>
    <cellStyle name="T_Bieu4HTMT_KH TPCP vung TNB (03-1-2012) 15" xfId="28709" xr:uid="{00000000-0005-0000-0000-00002B700000}"/>
    <cellStyle name="T_Bieu4HTMT_KH TPCP vung TNB (03-1-2012) 16" xfId="28710" xr:uid="{00000000-0005-0000-0000-00002C700000}"/>
    <cellStyle name="T_Bieu4HTMT_KH TPCP vung TNB (03-1-2012) 17" xfId="28711" xr:uid="{00000000-0005-0000-0000-00002D700000}"/>
    <cellStyle name="T_Bieu4HTMT_KH TPCP vung TNB (03-1-2012) 18" xfId="28712" xr:uid="{00000000-0005-0000-0000-00002E700000}"/>
    <cellStyle name="T_Bieu4HTMT_KH TPCP vung TNB (03-1-2012) 2" xfId="28713" xr:uid="{00000000-0005-0000-0000-00002F700000}"/>
    <cellStyle name="T_Bieu4HTMT_KH TPCP vung TNB (03-1-2012) 3" xfId="28714" xr:uid="{00000000-0005-0000-0000-000030700000}"/>
    <cellStyle name="T_Bieu4HTMT_KH TPCP vung TNB (03-1-2012) 4" xfId="28715" xr:uid="{00000000-0005-0000-0000-000031700000}"/>
    <cellStyle name="T_Bieu4HTMT_KH TPCP vung TNB (03-1-2012) 5" xfId="28716" xr:uid="{00000000-0005-0000-0000-000032700000}"/>
    <cellStyle name="T_Bieu4HTMT_KH TPCP vung TNB (03-1-2012) 6" xfId="28717" xr:uid="{00000000-0005-0000-0000-000033700000}"/>
    <cellStyle name="T_Bieu4HTMT_KH TPCP vung TNB (03-1-2012) 7" xfId="28718" xr:uid="{00000000-0005-0000-0000-000034700000}"/>
    <cellStyle name="T_Bieu4HTMT_KH TPCP vung TNB (03-1-2012) 8" xfId="28719" xr:uid="{00000000-0005-0000-0000-000035700000}"/>
    <cellStyle name="T_Bieu4HTMT_KH TPCP vung TNB (03-1-2012) 9" xfId="28720" xr:uid="{00000000-0005-0000-0000-000036700000}"/>
    <cellStyle name="T_Bình Trái phiếu" xfId="28757" xr:uid="{00000000-0005-0000-0000-00005B700000}"/>
    <cellStyle name="T_bo sung von KCH nam 2010 va Du an tre kho khan" xfId="28758" xr:uid="{00000000-0005-0000-0000-00005C700000}"/>
    <cellStyle name="T_bo sung von KCH nam 2010 va Du an tre kho khan 10" xfId="28759" xr:uid="{00000000-0005-0000-0000-00005D700000}"/>
    <cellStyle name="T_bo sung von KCH nam 2010 va Du an tre kho khan 11" xfId="28760" xr:uid="{00000000-0005-0000-0000-00005E700000}"/>
    <cellStyle name="T_bo sung von KCH nam 2010 va Du an tre kho khan 12" xfId="28761" xr:uid="{00000000-0005-0000-0000-00005F700000}"/>
    <cellStyle name="T_bo sung von KCH nam 2010 va Du an tre kho khan 13" xfId="28762" xr:uid="{00000000-0005-0000-0000-000060700000}"/>
    <cellStyle name="T_bo sung von KCH nam 2010 va Du an tre kho khan 14" xfId="28763" xr:uid="{00000000-0005-0000-0000-000061700000}"/>
    <cellStyle name="T_bo sung von KCH nam 2010 va Du an tre kho khan 15" xfId="28764" xr:uid="{00000000-0005-0000-0000-000062700000}"/>
    <cellStyle name="T_bo sung von KCH nam 2010 va Du an tre kho khan 16" xfId="28765" xr:uid="{00000000-0005-0000-0000-000063700000}"/>
    <cellStyle name="T_bo sung von KCH nam 2010 va Du an tre kho khan 17" xfId="28766" xr:uid="{00000000-0005-0000-0000-000064700000}"/>
    <cellStyle name="T_bo sung von KCH nam 2010 va Du an tre kho khan 18" xfId="28767" xr:uid="{00000000-0005-0000-0000-000065700000}"/>
    <cellStyle name="T_bo sung von KCH nam 2010 va Du an tre kho khan 2" xfId="28768" xr:uid="{00000000-0005-0000-0000-000066700000}"/>
    <cellStyle name="T_bo sung von KCH nam 2010 va Du an tre kho khan 3" xfId="28769" xr:uid="{00000000-0005-0000-0000-000067700000}"/>
    <cellStyle name="T_bo sung von KCH nam 2010 va Du an tre kho khan 4" xfId="28770" xr:uid="{00000000-0005-0000-0000-000068700000}"/>
    <cellStyle name="T_bo sung von KCH nam 2010 va Du an tre kho khan 5" xfId="28771" xr:uid="{00000000-0005-0000-0000-000069700000}"/>
    <cellStyle name="T_bo sung von KCH nam 2010 va Du an tre kho khan 6" xfId="28772" xr:uid="{00000000-0005-0000-0000-00006A700000}"/>
    <cellStyle name="T_bo sung von KCH nam 2010 va Du an tre kho khan 7" xfId="28773" xr:uid="{00000000-0005-0000-0000-00006B700000}"/>
    <cellStyle name="T_bo sung von KCH nam 2010 va Du an tre kho khan 8" xfId="28774" xr:uid="{00000000-0005-0000-0000-00006C700000}"/>
    <cellStyle name="T_bo sung von KCH nam 2010 va Du an tre kho khan 9" xfId="28775" xr:uid="{00000000-0005-0000-0000-00006D700000}"/>
    <cellStyle name="T_bo sung von KCH nam 2010 va Du an tre kho khan_!1 1 bao cao giao KH ve HTCMT vung TNB   12-12-2011" xfId="28776" xr:uid="{00000000-0005-0000-0000-00006E700000}"/>
    <cellStyle name="T_bo sung von KCH nam 2010 va Du an tre kho khan_!1 1 bao cao giao KH ve HTCMT vung TNB   12-12-2011 10" xfId="28777" xr:uid="{00000000-0005-0000-0000-00006F700000}"/>
    <cellStyle name="T_bo sung von KCH nam 2010 va Du an tre kho khan_!1 1 bao cao giao KH ve HTCMT vung TNB   12-12-2011 11" xfId="28778" xr:uid="{00000000-0005-0000-0000-000070700000}"/>
    <cellStyle name="T_bo sung von KCH nam 2010 va Du an tre kho khan_!1 1 bao cao giao KH ve HTCMT vung TNB   12-12-2011 12" xfId="28779" xr:uid="{00000000-0005-0000-0000-000071700000}"/>
    <cellStyle name="T_bo sung von KCH nam 2010 va Du an tre kho khan_!1 1 bao cao giao KH ve HTCMT vung TNB   12-12-2011 13" xfId="28780" xr:uid="{00000000-0005-0000-0000-000072700000}"/>
    <cellStyle name="T_bo sung von KCH nam 2010 va Du an tre kho khan_!1 1 bao cao giao KH ve HTCMT vung TNB   12-12-2011 14" xfId="28781" xr:uid="{00000000-0005-0000-0000-000073700000}"/>
    <cellStyle name="T_bo sung von KCH nam 2010 va Du an tre kho khan_!1 1 bao cao giao KH ve HTCMT vung TNB   12-12-2011 15" xfId="28782" xr:uid="{00000000-0005-0000-0000-000074700000}"/>
    <cellStyle name="T_bo sung von KCH nam 2010 va Du an tre kho khan_!1 1 bao cao giao KH ve HTCMT vung TNB   12-12-2011 16" xfId="28783" xr:uid="{00000000-0005-0000-0000-000075700000}"/>
    <cellStyle name="T_bo sung von KCH nam 2010 va Du an tre kho khan_!1 1 bao cao giao KH ve HTCMT vung TNB   12-12-2011 17" xfId="28784" xr:uid="{00000000-0005-0000-0000-000076700000}"/>
    <cellStyle name="T_bo sung von KCH nam 2010 va Du an tre kho khan_!1 1 bao cao giao KH ve HTCMT vung TNB   12-12-2011 18" xfId="28785" xr:uid="{00000000-0005-0000-0000-000077700000}"/>
    <cellStyle name="T_bo sung von KCH nam 2010 va Du an tre kho khan_!1 1 bao cao giao KH ve HTCMT vung TNB   12-12-2011 2" xfId="28786" xr:uid="{00000000-0005-0000-0000-000078700000}"/>
    <cellStyle name="T_bo sung von KCH nam 2010 va Du an tre kho khan_!1 1 bao cao giao KH ve HTCMT vung TNB   12-12-2011 3" xfId="28787" xr:uid="{00000000-0005-0000-0000-000079700000}"/>
    <cellStyle name="T_bo sung von KCH nam 2010 va Du an tre kho khan_!1 1 bao cao giao KH ve HTCMT vung TNB   12-12-2011 4" xfId="28788" xr:uid="{00000000-0005-0000-0000-00007A700000}"/>
    <cellStyle name="T_bo sung von KCH nam 2010 va Du an tre kho khan_!1 1 bao cao giao KH ve HTCMT vung TNB   12-12-2011 5" xfId="28789" xr:uid="{00000000-0005-0000-0000-00007B700000}"/>
    <cellStyle name="T_bo sung von KCH nam 2010 va Du an tre kho khan_!1 1 bao cao giao KH ve HTCMT vung TNB   12-12-2011 6" xfId="28790" xr:uid="{00000000-0005-0000-0000-00007C700000}"/>
    <cellStyle name="T_bo sung von KCH nam 2010 va Du an tre kho khan_!1 1 bao cao giao KH ve HTCMT vung TNB   12-12-2011 7" xfId="28791" xr:uid="{00000000-0005-0000-0000-00007D700000}"/>
    <cellStyle name="T_bo sung von KCH nam 2010 va Du an tre kho khan_!1 1 bao cao giao KH ve HTCMT vung TNB   12-12-2011 8" xfId="28792" xr:uid="{00000000-0005-0000-0000-00007E700000}"/>
    <cellStyle name="T_bo sung von KCH nam 2010 va Du an tre kho khan_!1 1 bao cao giao KH ve HTCMT vung TNB   12-12-2011 9" xfId="28793" xr:uid="{00000000-0005-0000-0000-00007F700000}"/>
    <cellStyle name="T_bo sung von KCH nam 2010 va Du an tre kho khan_KH TPCP vung TNB (03-1-2012)" xfId="28794" xr:uid="{00000000-0005-0000-0000-000080700000}"/>
    <cellStyle name="T_bo sung von KCH nam 2010 va Du an tre kho khan_KH TPCP vung TNB (03-1-2012) 10" xfId="28795" xr:uid="{00000000-0005-0000-0000-000081700000}"/>
    <cellStyle name="T_bo sung von KCH nam 2010 va Du an tre kho khan_KH TPCP vung TNB (03-1-2012) 11" xfId="28796" xr:uid="{00000000-0005-0000-0000-000082700000}"/>
    <cellStyle name="T_bo sung von KCH nam 2010 va Du an tre kho khan_KH TPCP vung TNB (03-1-2012) 12" xfId="28797" xr:uid="{00000000-0005-0000-0000-000083700000}"/>
    <cellStyle name="T_bo sung von KCH nam 2010 va Du an tre kho khan_KH TPCP vung TNB (03-1-2012) 13" xfId="28798" xr:uid="{00000000-0005-0000-0000-000084700000}"/>
    <cellStyle name="T_bo sung von KCH nam 2010 va Du an tre kho khan_KH TPCP vung TNB (03-1-2012) 14" xfId="28799" xr:uid="{00000000-0005-0000-0000-000085700000}"/>
    <cellStyle name="T_bo sung von KCH nam 2010 va Du an tre kho khan_KH TPCP vung TNB (03-1-2012) 15" xfId="28800" xr:uid="{00000000-0005-0000-0000-000086700000}"/>
    <cellStyle name="T_bo sung von KCH nam 2010 va Du an tre kho khan_KH TPCP vung TNB (03-1-2012) 16" xfId="28801" xr:uid="{00000000-0005-0000-0000-000087700000}"/>
    <cellStyle name="T_bo sung von KCH nam 2010 va Du an tre kho khan_KH TPCP vung TNB (03-1-2012) 17" xfId="28802" xr:uid="{00000000-0005-0000-0000-000088700000}"/>
    <cellStyle name="T_bo sung von KCH nam 2010 va Du an tre kho khan_KH TPCP vung TNB (03-1-2012) 18" xfId="28803" xr:uid="{00000000-0005-0000-0000-000089700000}"/>
    <cellStyle name="T_bo sung von KCH nam 2010 va Du an tre kho khan_KH TPCP vung TNB (03-1-2012) 2" xfId="28804" xr:uid="{00000000-0005-0000-0000-00008A700000}"/>
    <cellStyle name="T_bo sung von KCH nam 2010 va Du an tre kho khan_KH TPCP vung TNB (03-1-2012) 3" xfId="28805" xr:uid="{00000000-0005-0000-0000-00008B700000}"/>
    <cellStyle name="T_bo sung von KCH nam 2010 va Du an tre kho khan_KH TPCP vung TNB (03-1-2012) 4" xfId="28806" xr:uid="{00000000-0005-0000-0000-00008C700000}"/>
    <cellStyle name="T_bo sung von KCH nam 2010 va Du an tre kho khan_KH TPCP vung TNB (03-1-2012) 5" xfId="28807" xr:uid="{00000000-0005-0000-0000-00008D700000}"/>
    <cellStyle name="T_bo sung von KCH nam 2010 va Du an tre kho khan_KH TPCP vung TNB (03-1-2012) 6" xfId="28808" xr:uid="{00000000-0005-0000-0000-00008E700000}"/>
    <cellStyle name="T_bo sung von KCH nam 2010 va Du an tre kho khan_KH TPCP vung TNB (03-1-2012) 7" xfId="28809" xr:uid="{00000000-0005-0000-0000-00008F700000}"/>
    <cellStyle name="T_bo sung von KCH nam 2010 va Du an tre kho khan_KH TPCP vung TNB (03-1-2012) 8" xfId="28810" xr:uid="{00000000-0005-0000-0000-000090700000}"/>
    <cellStyle name="T_bo sung von KCH nam 2010 va Du an tre kho khan_KH TPCP vung TNB (03-1-2012) 9" xfId="28811" xr:uid="{00000000-0005-0000-0000-000091700000}"/>
    <cellStyle name="T_Book1" xfId="28812" xr:uid="{00000000-0005-0000-0000-000092700000}"/>
    <cellStyle name="T_Book1 10" xfId="28813" xr:uid="{00000000-0005-0000-0000-000093700000}"/>
    <cellStyle name="T_Book1 11" xfId="28814" xr:uid="{00000000-0005-0000-0000-000094700000}"/>
    <cellStyle name="T_Book1 12" xfId="28815" xr:uid="{00000000-0005-0000-0000-000095700000}"/>
    <cellStyle name="T_Book1 13" xfId="28816" xr:uid="{00000000-0005-0000-0000-000096700000}"/>
    <cellStyle name="T_Book1 14" xfId="28817" xr:uid="{00000000-0005-0000-0000-000097700000}"/>
    <cellStyle name="T_Book1 15" xfId="28818" xr:uid="{00000000-0005-0000-0000-000098700000}"/>
    <cellStyle name="T_Book1 16" xfId="28819" xr:uid="{00000000-0005-0000-0000-000099700000}"/>
    <cellStyle name="T_Book1 17" xfId="28820" xr:uid="{00000000-0005-0000-0000-00009A700000}"/>
    <cellStyle name="T_Book1 18" xfId="28821" xr:uid="{00000000-0005-0000-0000-00009B700000}"/>
    <cellStyle name="T_Book1 19" xfId="28822" xr:uid="{00000000-0005-0000-0000-00009C700000}"/>
    <cellStyle name="T_Book1 2" xfId="28823" xr:uid="{00000000-0005-0000-0000-00009D700000}"/>
    <cellStyle name="T_Book1 2 10" xfId="28824" xr:uid="{00000000-0005-0000-0000-00009E700000}"/>
    <cellStyle name="T_Book1 2 11" xfId="28825" xr:uid="{00000000-0005-0000-0000-00009F700000}"/>
    <cellStyle name="T_Book1 2 12" xfId="28826" xr:uid="{00000000-0005-0000-0000-0000A0700000}"/>
    <cellStyle name="T_Book1 2 13" xfId="28827" xr:uid="{00000000-0005-0000-0000-0000A1700000}"/>
    <cellStyle name="T_Book1 2 14" xfId="28828" xr:uid="{00000000-0005-0000-0000-0000A2700000}"/>
    <cellStyle name="T_Book1 2 15" xfId="28829" xr:uid="{00000000-0005-0000-0000-0000A3700000}"/>
    <cellStyle name="T_Book1 2 16" xfId="28830" xr:uid="{00000000-0005-0000-0000-0000A4700000}"/>
    <cellStyle name="T_Book1 2 17" xfId="28831" xr:uid="{00000000-0005-0000-0000-0000A5700000}"/>
    <cellStyle name="T_Book1 2 18" xfId="28832" xr:uid="{00000000-0005-0000-0000-0000A6700000}"/>
    <cellStyle name="T_Book1 2 2" xfId="28833" xr:uid="{00000000-0005-0000-0000-0000A7700000}"/>
    <cellStyle name="T_Book1 2 3" xfId="28834" xr:uid="{00000000-0005-0000-0000-0000A8700000}"/>
    <cellStyle name="T_Book1 2 4" xfId="28835" xr:uid="{00000000-0005-0000-0000-0000A9700000}"/>
    <cellStyle name="T_Book1 2 5" xfId="28836" xr:uid="{00000000-0005-0000-0000-0000AA700000}"/>
    <cellStyle name="T_Book1 2 6" xfId="28837" xr:uid="{00000000-0005-0000-0000-0000AB700000}"/>
    <cellStyle name="T_Book1 2 7" xfId="28838" xr:uid="{00000000-0005-0000-0000-0000AC700000}"/>
    <cellStyle name="T_Book1 2 8" xfId="28839" xr:uid="{00000000-0005-0000-0000-0000AD700000}"/>
    <cellStyle name="T_Book1 2 9" xfId="28840" xr:uid="{00000000-0005-0000-0000-0000AE700000}"/>
    <cellStyle name="T_Book1 20" xfId="28841" xr:uid="{00000000-0005-0000-0000-0000AF700000}"/>
    <cellStyle name="T_Book1 21" xfId="28842" xr:uid="{00000000-0005-0000-0000-0000B0700000}"/>
    <cellStyle name="T_Book1 3" xfId="28843" xr:uid="{00000000-0005-0000-0000-0000B1700000}"/>
    <cellStyle name="T_Book1 4" xfId="28844" xr:uid="{00000000-0005-0000-0000-0000B2700000}"/>
    <cellStyle name="T_Book1 5" xfId="28845" xr:uid="{00000000-0005-0000-0000-0000B3700000}"/>
    <cellStyle name="T_Book1 6" xfId="28846" xr:uid="{00000000-0005-0000-0000-0000B4700000}"/>
    <cellStyle name="T_Book1 7" xfId="28847" xr:uid="{00000000-0005-0000-0000-0000B5700000}"/>
    <cellStyle name="T_Book1 8" xfId="28848" xr:uid="{00000000-0005-0000-0000-0000B6700000}"/>
    <cellStyle name="T_Book1 9" xfId="28849" xr:uid="{00000000-0005-0000-0000-0000B7700000}"/>
    <cellStyle name="T_Book1_!1 1 bao cao giao KH ve HTCMT vung TNB   12-12-2011" xfId="28850" xr:uid="{00000000-0005-0000-0000-0000B8700000}"/>
    <cellStyle name="T_Book1_!1 1 bao cao giao KH ve HTCMT vung TNB   12-12-2011 10" xfId="28851" xr:uid="{00000000-0005-0000-0000-0000B9700000}"/>
    <cellStyle name="T_Book1_!1 1 bao cao giao KH ve HTCMT vung TNB   12-12-2011 11" xfId="28852" xr:uid="{00000000-0005-0000-0000-0000BA700000}"/>
    <cellStyle name="T_Book1_!1 1 bao cao giao KH ve HTCMT vung TNB   12-12-2011 12" xfId="28853" xr:uid="{00000000-0005-0000-0000-0000BB700000}"/>
    <cellStyle name="T_Book1_!1 1 bao cao giao KH ve HTCMT vung TNB   12-12-2011 13" xfId="28854" xr:uid="{00000000-0005-0000-0000-0000BC700000}"/>
    <cellStyle name="T_Book1_!1 1 bao cao giao KH ve HTCMT vung TNB   12-12-2011 14" xfId="28855" xr:uid="{00000000-0005-0000-0000-0000BD700000}"/>
    <cellStyle name="T_Book1_!1 1 bao cao giao KH ve HTCMT vung TNB   12-12-2011 15" xfId="28856" xr:uid="{00000000-0005-0000-0000-0000BE700000}"/>
    <cellStyle name="T_Book1_!1 1 bao cao giao KH ve HTCMT vung TNB   12-12-2011 16" xfId="28857" xr:uid="{00000000-0005-0000-0000-0000BF700000}"/>
    <cellStyle name="T_Book1_!1 1 bao cao giao KH ve HTCMT vung TNB   12-12-2011 17" xfId="28858" xr:uid="{00000000-0005-0000-0000-0000C0700000}"/>
    <cellStyle name="T_Book1_!1 1 bao cao giao KH ve HTCMT vung TNB   12-12-2011 18" xfId="28859" xr:uid="{00000000-0005-0000-0000-0000C1700000}"/>
    <cellStyle name="T_Book1_!1 1 bao cao giao KH ve HTCMT vung TNB   12-12-2011 2" xfId="28860" xr:uid="{00000000-0005-0000-0000-0000C2700000}"/>
    <cellStyle name="T_Book1_!1 1 bao cao giao KH ve HTCMT vung TNB   12-12-2011 3" xfId="28861" xr:uid="{00000000-0005-0000-0000-0000C3700000}"/>
    <cellStyle name="T_Book1_!1 1 bao cao giao KH ve HTCMT vung TNB   12-12-2011 4" xfId="28862" xr:uid="{00000000-0005-0000-0000-0000C4700000}"/>
    <cellStyle name="T_Book1_!1 1 bao cao giao KH ve HTCMT vung TNB   12-12-2011 5" xfId="28863" xr:uid="{00000000-0005-0000-0000-0000C5700000}"/>
    <cellStyle name="T_Book1_!1 1 bao cao giao KH ve HTCMT vung TNB   12-12-2011 6" xfId="28864" xr:uid="{00000000-0005-0000-0000-0000C6700000}"/>
    <cellStyle name="T_Book1_!1 1 bao cao giao KH ve HTCMT vung TNB   12-12-2011 7" xfId="28865" xr:uid="{00000000-0005-0000-0000-0000C7700000}"/>
    <cellStyle name="T_Book1_!1 1 bao cao giao KH ve HTCMT vung TNB   12-12-2011 8" xfId="28866" xr:uid="{00000000-0005-0000-0000-0000C8700000}"/>
    <cellStyle name="T_Book1_!1 1 bao cao giao KH ve HTCMT vung TNB   12-12-2011 9" xfId="28867" xr:uid="{00000000-0005-0000-0000-0000C9700000}"/>
    <cellStyle name="T_Book1_1" xfId="28868" xr:uid="{00000000-0005-0000-0000-0000CA700000}"/>
    <cellStyle name="T_Book1_1 10" xfId="28869" xr:uid="{00000000-0005-0000-0000-0000CB700000}"/>
    <cellStyle name="T_Book1_1 11" xfId="28870" xr:uid="{00000000-0005-0000-0000-0000CC700000}"/>
    <cellStyle name="T_Book1_1 12" xfId="28871" xr:uid="{00000000-0005-0000-0000-0000CD700000}"/>
    <cellStyle name="T_Book1_1 13" xfId="28872" xr:uid="{00000000-0005-0000-0000-0000CE700000}"/>
    <cellStyle name="T_Book1_1 14" xfId="28873" xr:uid="{00000000-0005-0000-0000-0000CF700000}"/>
    <cellStyle name="T_Book1_1 15" xfId="28874" xr:uid="{00000000-0005-0000-0000-0000D0700000}"/>
    <cellStyle name="T_Book1_1 16" xfId="28875" xr:uid="{00000000-0005-0000-0000-0000D1700000}"/>
    <cellStyle name="T_Book1_1 17" xfId="28876" xr:uid="{00000000-0005-0000-0000-0000D2700000}"/>
    <cellStyle name="T_Book1_1 18" xfId="28877" xr:uid="{00000000-0005-0000-0000-0000D3700000}"/>
    <cellStyle name="T_Book1_1 19" xfId="28878" xr:uid="{00000000-0005-0000-0000-0000D4700000}"/>
    <cellStyle name="T_Book1_1 2" xfId="28879" xr:uid="{00000000-0005-0000-0000-0000D5700000}"/>
    <cellStyle name="T_Book1_1 2 10" xfId="28880" xr:uid="{00000000-0005-0000-0000-0000D6700000}"/>
    <cellStyle name="T_Book1_1 2 11" xfId="28881" xr:uid="{00000000-0005-0000-0000-0000D7700000}"/>
    <cellStyle name="T_Book1_1 2 12" xfId="28882" xr:uid="{00000000-0005-0000-0000-0000D8700000}"/>
    <cellStyle name="T_Book1_1 2 13" xfId="28883" xr:uid="{00000000-0005-0000-0000-0000D9700000}"/>
    <cellStyle name="T_Book1_1 2 14" xfId="28884" xr:uid="{00000000-0005-0000-0000-0000DA700000}"/>
    <cellStyle name="T_Book1_1 2 15" xfId="28885" xr:uid="{00000000-0005-0000-0000-0000DB700000}"/>
    <cellStyle name="T_Book1_1 2 16" xfId="28886" xr:uid="{00000000-0005-0000-0000-0000DC700000}"/>
    <cellStyle name="T_Book1_1 2 17" xfId="28887" xr:uid="{00000000-0005-0000-0000-0000DD700000}"/>
    <cellStyle name="T_Book1_1 2 18" xfId="28888" xr:uid="{00000000-0005-0000-0000-0000DE700000}"/>
    <cellStyle name="T_Book1_1 2 2" xfId="28889" xr:uid="{00000000-0005-0000-0000-0000DF700000}"/>
    <cellStyle name="T_Book1_1 2 3" xfId="28890" xr:uid="{00000000-0005-0000-0000-0000E0700000}"/>
    <cellStyle name="T_Book1_1 2 4" xfId="28891" xr:uid="{00000000-0005-0000-0000-0000E1700000}"/>
    <cellStyle name="T_Book1_1 2 5" xfId="28892" xr:uid="{00000000-0005-0000-0000-0000E2700000}"/>
    <cellStyle name="T_Book1_1 2 6" xfId="28893" xr:uid="{00000000-0005-0000-0000-0000E3700000}"/>
    <cellStyle name="T_Book1_1 2 7" xfId="28894" xr:uid="{00000000-0005-0000-0000-0000E4700000}"/>
    <cellStyle name="T_Book1_1 2 8" xfId="28895" xr:uid="{00000000-0005-0000-0000-0000E5700000}"/>
    <cellStyle name="T_Book1_1 2 9" xfId="28896" xr:uid="{00000000-0005-0000-0000-0000E6700000}"/>
    <cellStyle name="T_Book1_1 20" xfId="28897" xr:uid="{00000000-0005-0000-0000-0000E7700000}"/>
    <cellStyle name="T_Book1_1 21" xfId="28898" xr:uid="{00000000-0005-0000-0000-0000E8700000}"/>
    <cellStyle name="T_Book1_1 3" xfId="28899" xr:uid="{00000000-0005-0000-0000-0000E9700000}"/>
    <cellStyle name="T_Book1_1 4" xfId="28900" xr:uid="{00000000-0005-0000-0000-0000EA700000}"/>
    <cellStyle name="T_Book1_1 5" xfId="28901" xr:uid="{00000000-0005-0000-0000-0000EB700000}"/>
    <cellStyle name="T_Book1_1 6" xfId="28902" xr:uid="{00000000-0005-0000-0000-0000EC700000}"/>
    <cellStyle name="T_Book1_1 7" xfId="28903" xr:uid="{00000000-0005-0000-0000-0000ED700000}"/>
    <cellStyle name="T_Book1_1 8" xfId="28904" xr:uid="{00000000-0005-0000-0000-0000EE700000}"/>
    <cellStyle name="T_Book1_1 9" xfId="28905" xr:uid="{00000000-0005-0000-0000-0000EF700000}"/>
    <cellStyle name="T_Book1_1_Bang tong hop Von dau tu 2011 bao cao QH (15-11)" xfId="28906" xr:uid="{00000000-0005-0000-0000-0000F0700000}"/>
    <cellStyle name="T_Book1_1_Bang tong hop Von dau tu 2011 bao cao QH (15-11) 10" xfId="28907" xr:uid="{00000000-0005-0000-0000-0000F1700000}"/>
    <cellStyle name="T_Book1_1_Bang tong hop Von dau tu 2011 bao cao QH (15-11) 11" xfId="28908" xr:uid="{00000000-0005-0000-0000-0000F2700000}"/>
    <cellStyle name="T_Book1_1_Bang tong hop Von dau tu 2011 bao cao QH (15-11) 12" xfId="28909" xr:uid="{00000000-0005-0000-0000-0000F3700000}"/>
    <cellStyle name="T_Book1_1_Bang tong hop Von dau tu 2011 bao cao QH (15-11) 13" xfId="28910" xr:uid="{00000000-0005-0000-0000-0000F4700000}"/>
    <cellStyle name="T_Book1_1_Bang tong hop Von dau tu 2011 bao cao QH (15-11) 14" xfId="28911" xr:uid="{00000000-0005-0000-0000-0000F5700000}"/>
    <cellStyle name="T_Book1_1_Bang tong hop Von dau tu 2011 bao cao QH (15-11) 15" xfId="28912" xr:uid="{00000000-0005-0000-0000-0000F6700000}"/>
    <cellStyle name="T_Book1_1_Bang tong hop Von dau tu 2011 bao cao QH (15-11) 16" xfId="28913" xr:uid="{00000000-0005-0000-0000-0000F7700000}"/>
    <cellStyle name="T_Book1_1_Bang tong hop Von dau tu 2011 bao cao QH (15-11) 17" xfId="28914" xr:uid="{00000000-0005-0000-0000-0000F8700000}"/>
    <cellStyle name="T_Book1_1_Bang tong hop Von dau tu 2011 bao cao QH (15-11) 18" xfId="28915" xr:uid="{00000000-0005-0000-0000-0000F9700000}"/>
    <cellStyle name="T_Book1_1_Bang tong hop Von dau tu 2011 bao cao QH (15-11) 2" xfId="28916" xr:uid="{00000000-0005-0000-0000-0000FA700000}"/>
    <cellStyle name="T_Book1_1_Bang tong hop Von dau tu 2011 bao cao QH (15-11) 3" xfId="28917" xr:uid="{00000000-0005-0000-0000-0000FB700000}"/>
    <cellStyle name="T_Book1_1_Bang tong hop Von dau tu 2011 bao cao QH (15-11) 4" xfId="28918" xr:uid="{00000000-0005-0000-0000-0000FC700000}"/>
    <cellStyle name="T_Book1_1_Bang tong hop Von dau tu 2011 bao cao QH (15-11) 5" xfId="28919" xr:uid="{00000000-0005-0000-0000-0000FD700000}"/>
    <cellStyle name="T_Book1_1_Bang tong hop Von dau tu 2011 bao cao QH (15-11) 6" xfId="28920" xr:uid="{00000000-0005-0000-0000-0000FE700000}"/>
    <cellStyle name="T_Book1_1_Bang tong hop Von dau tu 2011 bao cao QH (15-11) 7" xfId="28921" xr:uid="{00000000-0005-0000-0000-0000FF700000}"/>
    <cellStyle name="T_Book1_1_Bang tong hop Von dau tu 2011 bao cao QH (15-11) 8" xfId="28922" xr:uid="{00000000-0005-0000-0000-000000710000}"/>
    <cellStyle name="T_Book1_1_Bang tong hop Von dau tu 2011 bao cao QH (15-11) 9" xfId="28923" xr:uid="{00000000-0005-0000-0000-000001710000}"/>
    <cellStyle name="T_Book1_1_Bang tong hop Von dau tu 2011 bao cao QH (15-11)_Bieu có QD và Chu truong ngay 17.11.2012" xfId="28924" xr:uid="{00000000-0005-0000-0000-000002710000}"/>
    <cellStyle name="T_Book1_1_Bang tong hop Von dau tu 2011 bao cao QH (15-11)_Bieu có QD và Chu truong ngay 17.11.2012 10" xfId="28925" xr:uid="{00000000-0005-0000-0000-000003710000}"/>
    <cellStyle name="T_Book1_1_Bang tong hop Von dau tu 2011 bao cao QH (15-11)_Bieu có QD và Chu truong ngay 17.11.2012 11" xfId="28926" xr:uid="{00000000-0005-0000-0000-000004710000}"/>
    <cellStyle name="T_Book1_1_Bang tong hop Von dau tu 2011 bao cao QH (15-11)_Bieu có QD và Chu truong ngay 17.11.2012 12" xfId="28927" xr:uid="{00000000-0005-0000-0000-000005710000}"/>
    <cellStyle name="T_Book1_1_Bang tong hop Von dau tu 2011 bao cao QH (15-11)_Bieu có QD và Chu truong ngay 17.11.2012 13" xfId="28928" xr:uid="{00000000-0005-0000-0000-000006710000}"/>
    <cellStyle name="T_Book1_1_Bang tong hop Von dau tu 2011 bao cao QH (15-11)_Bieu có QD và Chu truong ngay 17.11.2012 14" xfId="28929" xr:uid="{00000000-0005-0000-0000-000007710000}"/>
    <cellStyle name="T_Book1_1_Bang tong hop Von dau tu 2011 bao cao QH (15-11)_Bieu có QD và Chu truong ngay 17.11.2012 15" xfId="28930" xr:uid="{00000000-0005-0000-0000-000008710000}"/>
    <cellStyle name="T_Book1_1_Bang tong hop Von dau tu 2011 bao cao QH (15-11)_Bieu có QD và Chu truong ngay 17.11.2012 16" xfId="28931" xr:uid="{00000000-0005-0000-0000-000009710000}"/>
    <cellStyle name="T_Book1_1_Bang tong hop Von dau tu 2011 bao cao QH (15-11)_Bieu có QD và Chu truong ngay 17.11.2012 17" xfId="28932" xr:uid="{00000000-0005-0000-0000-00000A710000}"/>
    <cellStyle name="T_Book1_1_Bang tong hop Von dau tu 2011 bao cao QH (15-11)_Bieu có QD và Chu truong ngay 17.11.2012 18" xfId="28933" xr:uid="{00000000-0005-0000-0000-00000B710000}"/>
    <cellStyle name="T_Book1_1_Bang tong hop Von dau tu 2011 bao cao QH (15-11)_Bieu có QD và Chu truong ngay 17.11.2012 2" xfId="28934" xr:uid="{00000000-0005-0000-0000-00000C710000}"/>
    <cellStyle name="T_Book1_1_Bang tong hop Von dau tu 2011 bao cao QH (15-11)_Bieu có QD và Chu truong ngay 17.11.2012 3" xfId="28935" xr:uid="{00000000-0005-0000-0000-00000D710000}"/>
    <cellStyle name="T_Book1_1_Bang tong hop Von dau tu 2011 bao cao QH (15-11)_Bieu có QD và Chu truong ngay 17.11.2012 4" xfId="28936" xr:uid="{00000000-0005-0000-0000-00000E710000}"/>
    <cellStyle name="T_Book1_1_Bang tong hop Von dau tu 2011 bao cao QH (15-11)_Bieu có QD và Chu truong ngay 17.11.2012 5" xfId="28937" xr:uid="{00000000-0005-0000-0000-00000F710000}"/>
    <cellStyle name="T_Book1_1_Bang tong hop Von dau tu 2011 bao cao QH (15-11)_Bieu có QD và Chu truong ngay 17.11.2012 6" xfId="28938" xr:uid="{00000000-0005-0000-0000-000010710000}"/>
    <cellStyle name="T_Book1_1_Bang tong hop Von dau tu 2011 bao cao QH (15-11)_Bieu có QD và Chu truong ngay 17.11.2012 7" xfId="28939" xr:uid="{00000000-0005-0000-0000-000011710000}"/>
    <cellStyle name="T_Book1_1_Bang tong hop Von dau tu 2011 bao cao QH (15-11)_Bieu có QD và Chu truong ngay 17.11.2012 8" xfId="28940" xr:uid="{00000000-0005-0000-0000-000012710000}"/>
    <cellStyle name="T_Book1_1_Bang tong hop Von dau tu 2011 bao cao QH (15-11)_Bieu có QD và Chu truong ngay 17.11.2012 9" xfId="28941" xr:uid="{00000000-0005-0000-0000-000013710000}"/>
    <cellStyle name="T_Book1_1_BC TPCP lam viec voi kiem toan NN" xfId="28942" xr:uid="{00000000-0005-0000-0000-000014710000}"/>
    <cellStyle name="T_Book1_1_Bieu 16 KCM TPCP" xfId="28943" xr:uid="{00000000-0005-0000-0000-000015710000}"/>
    <cellStyle name="T_Book1_1_Bieu 5 NSDP" xfId="28944" xr:uid="{00000000-0005-0000-0000-000016710000}"/>
    <cellStyle name="T_Book1_1_Bieu có QD và Chu truong ngay 17.11.2012" xfId="28945" xr:uid="{00000000-0005-0000-0000-000017710000}"/>
    <cellStyle name="T_Book1_1_Bieu có QD và Chu truong ngay 17.11.2012 10" xfId="28946" xr:uid="{00000000-0005-0000-0000-000018710000}"/>
    <cellStyle name="T_Book1_1_Bieu có QD và Chu truong ngay 17.11.2012 11" xfId="28947" xr:uid="{00000000-0005-0000-0000-000019710000}"/>
    <cellStyle name="T_Book1_1_Bieu có QD và Chu truong ngay 17.11.2012 12" xfId="28948" xr:uid="{00000000-0005-0000-0000-00001A710000}"/>
    <cellStyle name="T_Book1_1_Bieu có QD và Chu truong ngay 17.11.2012 13" xfId="28949" xr:uid="{00000000-0005-0000-0000-00001B710000}"/>
    <cellStyle name="T_Book1_1_Bieu có QD và Chu truong ngay 17.11.2012 14" xfId="28950" xr:uid="{00000000-0005-0000-0000-00001C710000}"/>
    <cellStyle name="T_Book1_1_Bieu có QD và Chu truong ngay 17.11.2012 15" xfId="28951" xr:uid="{00000000-0005-0000-0000-00001D710000}"/>
    <cellStyle name="T_Book1_1_Bieu có QD và Chu truong ngay 17.11.2012 16" xfId="28952" xr:uid="{00000000-0005-0000-0000-00001E710000}"/>
    <cellStyle name="T_Book1_1_Bieu có QD và Chu truong ngay 17.11.2012 17" xfId="28953" xr:uid="{00000000-0005-0000-0000-00001F710000}"/>
    <cellStyle name="T_Book1_1_Bieu có QD và Chu truong ngay 17.11.2012 18" xfId="28954" xr:uid="{00000000-0005-0000-0000-000020710000}"/>
    <cellStyle name="T_Book1_1_Bieu có QD và Chu truong ngay 17.11.2012 2" xfId="28955" xr:uid="{00000000-0005-0000-0000-000021710000}"/>
    <cellStyle name="T_Book1_1_Bieu có QD và Chu truong ngay 17.11.2012 3" xfId="28956" xr:uid="{00000000-0005-0000-0000-000022710000}"/>
    <cellStyle name="T_Book1_1_Bieu có QD và Chu truong ngay 17.11.2012 4" xfId="28957" xr:uid="{00000000-0005-0000-0000-000023710000}"/>
    <cellStyle name="T_Book1_1_Bieu có QD và Chu truong ngay 17.11.2012 5" xfId="28958" xr:uid="{00000000-0005-0000-0000-000024710000}"/>
    <cellStyle name="T_Book1_1_Bieu có QD và Chu truong ngay 17.11.2012 6" xfId="28959" xr:uid="{00000000-0005-0000-0000-000025710000}"/>
    <cellStyle name="T_Book1_1_Bieu có QD và Chu truong ngay 17.11.2012 7" xfId="28960" xr:uid="{00000000-0005-0000-0000-000026710000}"/>
    <cellStyle name="T_Book1_1_Bieu có QD và Chu truong ngay 17.11.2012 8" xfId="28961" xr:uid="{00000000-0005-0000-0000-000027710000}"/>
    <cellStyle name="T_Book1_1_Bieu có QD và Chu truong ngay 17.11.2012 9" xfId="28962" xr:uid="{00000000-0005-0000-0000-000028710000}"/>
    <cellStyle name="T_Book1_1_Bieu Lao dong bo sung thang 3" xfId="28963" xr:uid="{00000000-0005-0000-0000-000029710000}"/>
    <cellStyle name="T_Book1_1_Bieu Lao dong bo sung thang 3 10" xfId="28964" xr:uid="{00000000-0005-0000-0000-00002A710000}"/>
    <cellStyle name="T_Book1_1_Bieu Lao dong bo sung thang 3 11" xfId="28965" xr:uid="{00000000-0005-0000-0000-00002B710000}"/>
    <cellStyle name="T_Book1_1_Bieu Lao dong bo sung thang 3 12" xfId="28966" xr:uid="{00000000-0005-0000-0000-00002C710000}"/>
    <cellStyle name="T_Book1_1_Bieu Lao dong bo sung thang 3 13" xfId="28967" xr:uid="{00000000-0005-0000-0000-00002D710000}"/>
    <cellStyle name="T_Book1_1_Bieu Lao dong bo sung thang 3 14" xfId="28968" xr:uid="{00000000-0005-0000-0000-00002E710000}"/>
    <cellStyle name="T_Book1_1_Bieu Lao dong bo sung thang 3 15" xfId="28969" xr:uid="{00000000-0005-0000-0000-00002F710000}"/>
    <cellStyle name="T_Book1_1_Bieu Lao dong bo sung thang 3 16" xfId="28970" xr:uid="{00000000-0005-0000-0000-000030710000}"/>
    <cellStyle name="T_Book1_1_Bieu Lao dong bo sung thang 3 17" xfId="28971" xr:uid="{00000000-0005-0000-0000-000031710000}"/>
    <cellStyle name="T_Book1_1_Bieu Lao dong bo sung thang 3 18" xfId="28972" xr:uid="{00000000-0005-0000-0000-000032710000}"/>
    <cellStyle name="T_Book1_1_Bieu Lao dong bo sung thang 3 2" xfId="28973" xr:uid="{00000000-0005-0000-0000-000033710000}"/>
    <cellStyle name="T_Book1_1_Bieu Lao dong bo sung thang 3 3" xfId="28974" xr:uid="{00000000-0005-0000-0000-000034710000}"/>
    <cellStyle name="T_Book1_1_Bieu Lao dong bo sung thang 3 4" xfId="28975" xr:uid="{00000000-0005-0000-0000-000035710000}"/>
    <cellStyle name="T_Book1_1_Bieu Lao dong bo sung thang 3 5" xfId="28976" xr:uid="{00000000-0005-0000-0000-000036710000}"/>
    <cellStyle name="T_Book1_1_Bieu Lao dong bo sung thang 3 6" xfId="28977" xr:uid="{00000000-0005-0000-0000-000037710000}"/>
    <cellStyle name="T_Book1_1_Bieu Lao dong bo sung thang 3 7" xfId="28978" xr:uid="{00000000-0005-0000-0000-000038710000}"/>
    <cellStyle name="T_Book1_1_Bieu Lao dong bo sung thang 3 8" xfId="28979" xr:uid="{00000000-0005-0000-0000-000039710000}"/>
    <cellStyle name="T_Book1_1_Bieu Lao dong bo sung thang 3 9" xfId="28980" xr:uid="{00000000-0005-0000-0000-00003A710000}"/>
    <cellStyle name="T_Book1_1_Bieu Lao dong bo sung thang 3_Bieu có QD và Chu truong ngay 17.11.2012" xfId="28981" xr:uid="{00000000-0005-0000-0000-00003B710000}"/>
    <cellStyle name="T_Book1_1_Bieu Lao dong bo sung thang 3_Bieu có QD và Chu truong ngay 17.11.2012 10" xfId="28982" xr:uid="{00000000-0005-0000-0000-00003C710000}"/>
    <cellStyle name="T_Book1_1_Bieu Lao dong bo sung thang 3_Bieu có QD và Chu truong ngay 17.11.2012 11" xfId="28983" xr:uid="{00000000-0005-0000-0000-00003D710000}"/>
    <cellStyle name="T_Book1_1_Bieu Lao dong bo sung thang 3_Bieu có QD và Chu truong ngay 17.11.2012 12" xfId="28984" xr:uid="{00000000-0005-0000-0000-00003E710000}"/>
    <cellStyle name="T_Book1_1_Bieu Lao dong bo sung thang 3_Bieu có QD và Chu truong ngay 17.11.2012 13" xfId="28985" xr:uid="{00000000-0005-0000-0000-00003F710000}"/>
    <cellStyle name="T_Book1_1_Bieu Lao dong bo sung thang 3_Bieu có QD và Chu truong ngay 17.11.2012 14" xfId="28986" xr:uid="{00000000-0005-0000-0000-000040710000}"/>
    <cellStyle name="T_Book1_1_Bieu Lao dong bo sung thang 3_Bieu có QD và Chu truong ngay 17.11.2012 15" xfId="28987" xr:uid="{00000000-0005-0000-0000-000041710000}"/>
    <cellStyle name="T_Book1_1_Bieu Lao dong bo sung thang 3_Bieu có QD và Chu truong ngay 17.11.2012 16" xfId="28988" xr:uid="{00000000-0005-0000-0000-000042710000}"/>
    <cellStyle name="T_Book1_1_Bieu Lao dong bo sung thang 3_Bieu có QD và Chu truong ngay 17.11.2012 17" xfId="28989" xr:uid="{00000000-0005-0000-0000-000043710000}"/>
    <cellStyle name="T_Book1_1_Bieu Lao dong bo sung thang 3_Bieu có QD và Chu truong ngay 17.11.2012 18" xfId="28990" xr:uid="{00000000-0005-0000-0000-000044710000}"/>
    <cellStyle name="T_Book1_1_Bieu Lao dong bo sung thang 3_Bieu có QD và Chu truong ngay 17.11.2012 2" xfId="28991" xr:uid="{00000000-0005-0000-0000-000045710000}"/>
    <cellStyle name="T_Book1_1_Bieu Lao dong bo sung thang 3_Bieu có QD và Chu truong ngay 17.11.2012 3" xfId="28992" xr:uid="{00000000-0005-0000-0000-000046710000}"/>
    <cellStyle name="T_Book1_1_Bieu Lao dong bo sung thang 3_Bieu có QD và Chu truong ngay 17.11.2012 4" xfId="28993" xr:uid="{00000000-0005-0000-0000-000047710000}"/>
    <cellStyle name="T_Book1_1_Bieu Lao dong bo sung thang 3_Bieu có QD và Chu truong ngay 17.11.2012 5" xfId="28994" xr:uid="{00000000-0005-0000-0000-000048710000}"/>
    <cellStyle name="T_Book1_1_Bieu Lao dong bo sung thang 3_Bieu có QD và Chu truong ngay 17.11.2012 6" xfId="28995" xr:uid="{00000000-0005-0000-0000-000049710000}"/>
    <cellStyle name="T_Book1_1_Bieu Lao dong bo sung thang 3_Bieu có QD và Chu truong ngay 17.11.2012 7" xfId="28996" xr:uid="{00000000-0005-0000-0000-00004A710000}"/>
    <cellStyle name="T_Book1_1_Bieu Lao dong bo sung thang 3_Bieu có QD và Chu truong ngay 17.11.2012 8" xfId="28997" xr:uid="{00000000-0005-0000-0000-00004B710000}"/>
    <cellStyle name="T_Book1_1_Bieu Lao dong bo sung thang 3_Bieu có QD và Chu truong ngay 17.11.2012 9" xfId="28998" xr:uid="{00000000-0005-0000-0000-00004C710000}"/>
    <cellStyle name="T_Book1_1_Bieu tong hop nhu cau ung 2011 da chon loc -Mien nui" xfId="28999" xr:uid="{00000000-0005-0000-0000-00004D710000}"/>
    <cellStyle name="T_Book1_1_Bieu tong hop nhu cau ung 2011 da chon loc -Mien nui 10" xfId="29000" xr:uid="{00000000-0005-0000-0000-00004E710000}"/>
    <cellStyle name="T_Book1_1_Bieu tong hop nhu cau ung 2011 da chon loc -Mien nui 11" xfId="29001" xr:uid="{00000000-0005-0000-0000-00004F710000}"/>
    <cellStyle name="T_Book1_1_Bieu tong hop nhu cau ung 2011 da chon loc -Mien nui 12" xfId="29002" xr:uid="{00000000-0005-0000-0000-000050710000}"/>
    <cellStyle name="T_Book1_1_Bieu tong hop nhu cau ung 2011 da chon loc -Mien nui 13" xfId="29003" xr:uid="{00000000-0005-0000-0000-000051710000}"/>
    <cellStyle name="T_Book1_1_Bieu tong hop nhu cau ung 2011 da chon loc -Mien nui 14" xfId="29004" xr:uid="{00000000-0005-0000-0000-000052710000}"/>
    <cellStyle name="T_Book1_1_Bieu tong hop nhu cau ung 2011 da chon loc -Mien nui 15" xfId="29005" xr:uid="{00000000-0005-0000-0000-000053710000}"/>
    <cellStyle name="T_Book1_1_Bieu tong hop nhu cau ung 2011 da chon loc -Mien nui 16" xfId="29006" xr:uid="{00000000-0005-0000-0000-000054710000}"/>
    <cellStyle name="T_Book1_1_Bieu tong hop nhu cau ung 2011 da chon loc -Mien nui 17" xfId="29007" xr:uid="{00000000-0005-0000-0000-000055710000}"/>
    <cellStyle name="T_Book1_1_Bieu tong hop nhu cau ung 2011 da chon loc -Mien nui 18" xfId="29008" xr:uid="{00000000-0005-0000-0000-000056710000}"/>
    <cellStyle name="T_Book1_1_Bieu tong hop nhu cau ung 2011 da chon loc -Mien nui 2" xfId="29009" xr:uid="{00000000-0005-0000-0000-000057710000}"/>
    <cellStyle name="T_Book1_1_Bieu tong hop nhu cau ung 2011 da chon loc -Mien nui 3" xfId="29010" xr:uid="{00000000-0005-0000-0000-000058710000}"/>
    <cellStyle name="T_Book1_1_Bieu tong hop nhu cau ung 2011 da chon loc -Mien nui 4" xfId="29011" xr:uid="{00000000-0005-0000-0000-000059710000}"/>
    <cellStyle name="T_Book1_1_Bieu tong hop nhu cau ung 2011 da chon loc -Mien nui 5" xfId="29012" xr:uid="{00000000-0005-0000-0000-00005A710000}"/>
    <cellStyle name="T_Book1_1_Bieu tong hop nhu cau ung 2011 da chon loc -Mien nui 6" xfId="29013" xr:uid="{00000000-0005-0000-0000-00005B710000}"/>
    <cellStyle name="T_Book1_1_Bieu tong hop nhu cau ung 2011 da chon loc -Mien nui 7" xfId="29014" xr:uid="{00000000-0005-0000-0000-00005C710000}"/>
    <cellStyle name="T_Book1_1_Bieu tong hop nhu cau ung 2011 da chon loc -Mien nui 8" xfId="29015" xr:uid="{00000000-0005-0000-0000-00005D710000}"/>
    <cellStyle name="T_Book1_1_Bieu tong hop nhu cau ung 2011 da chon loc -Mien nui 9" xfId="29016" xr:uid="{00000000-0005-0000-0000-00005E710000}"/>
    <cellStyle name="T_Book1_1_Bieu tong hop nhu cau ung 2011 da chon loc -Mien nui_!1 1 bao cao giao KH ve HTCMT vung TNB   12-12-2011" xfId="29017" xr:uid="{00000000-0005-0000-0000-00005F710000}"/>
    <cellStyle name="T_Book1_1_Bieu tong hop nhu cau ung 2011 da chon loc -Mien nui_!1 1 bao cao giao KH ve HTCMT vung TNB   12-12-2011 10" xfId="29018" xr:uid="{00000000-0005-0000-0000-000060710000}"/>
    <cellStyle name="T_Book1_1_Bieu tong hop nhu cau ung 2011 da chon loc -Mien nui_!1 1 bao cao giao KH ve HTCMT vung TNB   12-12-2011 11" xfId="29019" xr:uid="{00000000-0005-0000-0000-000061710000}"/>
    <cellStyle name="T_Book1_1_Bieu tong hop nhu cau ung 2011 da chon loc -Mien nui_!1 1 bao cao giao KH ve HTCMT vung TNB   12-12-2011 12" xfId="29020" xr:uid="{00000000-0005-0000-0000-000062710000}"/>
    <cellStyle name="T_Book1_1_Bieu tong hop nhu cau ung 2011 da chon loc -Mien nui_!1 1 bao cao giao KH ve HTCMT vung TNB   12-12-2011 13" xfId="29021" xr:uid="{00000000-0005-0000-0000-000063710000}"/>
    <cellStyle name="T_Book1_1_Bieu tong hop nhu cau ung 2011 da chon loc -Mien nui_!1 1 bao cao giao KH ve HTCMT vung TNB   12-12-2011 14" xfId="29022" xr:uid="{00000000-0005-0000-0000-000064710000}"/>
    <cellStyle name="T_Book1_1_Bieu tong hop nhu cau ung 2011 da chon loc -Mien nui_!1 1 bao cao giao KH ve HTCMT vung TNB   12-12-2011 15" xfId="29023" xr:uid="{00000000-0005-0000-0000-000065710000}"/>
    <cellStyle name="T_Book1_1_Bieu tong hop nhu cau ung 2011 da chon loc -Mien nui_!1 1 bao cao giao KH ve HTCMT vung TNB   12-12-2011 16" xfId="29024" xr:uid="{00000000-0005-0000-0000-000066710000}"/>
    <cellStyle name="T_Book1_1_Bieu tong hop nhu cau ung 2011 da chon loc -Mien nui_!1 1 bao cao giao KH ve HTCMT vung TNB   12-12-2011 17" xfId="29025" xr:uid="{00000000-0005-0000-0000-000067710000}"/>
    <cellStyle name="T_Book1_1_Bieu tong hop nhu cau ung 2011 da chon loc -Mien nui_!1 1 bao cao giao KH ve HTCMT vung TNB   12-12-2011 18" xfId="29026" xr:uid="{00000000-0005-0000-0000-000068710000}"/>
    <cellStyle name="T_Book1_1_Bieu tong hop nhu cau ung 2011 da chon loc -Mien nui_!1 1 bao cao giao KH ve HTCMT vung TNB   12-12-2011 2" xfId="29027" xr:uid="{00000000-0005-0000-0000-000069710000}"/>
    <cellStyle name="T_Book1_1_Bieu tong hop nhu cau ung 2011 da chon loc -Mien nui_!1 1 bao cao giao KH ve HTCMT vung TNB   12-12-2011 3" xfId="29028" xr:uid="{00000000-0005-0000-0000-00006A710000}"/>
    <cellStyle name="T_Book1_1_Bieu tong hop nhu cau ung 2011 da chon loc -Mien nui_!1 1 bao cao giao KH ve HTCMT vung TNB   12-12-2011 4" xfId="29029" xr:uid="{00000000-0005-0000-0000-00006B710000}"/>
    <cellStyle name="T_Book1_1_Bieu tong hop nhu cau ung 2011 da chon loc -Mien nui_!1 1 bao cao giao KH ve HTCMT vung TNB   12-12-2011 5" xfId="29030" xr:uid="{00000000-0005-0000-0000-00006C710000}"/>
    <cellStyle name="T_Book1_1_Bieu tong hop nhu cau ung 2011 da chon loc -Mien nui_!1 1 bao cao giao KH ve HTCMT vung TNB   12-12-2011 6" xfId="29031" xr:uid="{00000000-0005-0000-0000-00006D710000}"/>
    <cellStyle name="T_Book1_1_Bieu tong hop nhu cau ung 2011 da chon loc -Mien nui_!1 1 bao cao giao KH ve HTCMT vung TNB   12-12-2011 7" xfId="29032" xr:uid="{00000000-0005-0000-0000-00006E710000}"/>
    <cellStyle name="T_Book1_1_Bieu tong hop nhu cau ung 2011 da chon loc -Mien nui_!1 1 bao cao giao KH ve HTCMT vung TNB   12-12-2011 8" xfId="29033" xr:uid="{00000000-0005-0000-0000-00006F710000}"/>
    <cellStyle name="T_Book1_1_Bieu tong hop nhu cau ung 2011 da chon loc -Mien nui_!1 1 bao cao giao KH ve HTCMT vung TNB   12-12-2011 9" xfId="29034" xr:uid="{00000000-0005-0000-0000-000070710000}"/>
    <cellStyle name="T_Book1_1_Bieu tong hop nhu cau ung 2011 da chon loc -Mien nui_Bieu có QD và Chu truong ngay 17.11.2012" xfId="29035" xr:uid="{00000000-0005-0000-0000-000071710000}"/>
    <cellStyle name="T_Book1_1_Bieu tong hop nhu cau ung 2011 da chon loc -Mien nui_Bieu có QD và Chu truong ngay 17.11.2012 10" xfId="29036" xr:uid="{00000000-0005-0000-0000-000072710000}"/>
    <cellStyle name="T_Book1_1_Bieu tong hop nhu cau ung 2011 da chon loc -Mien nui_Bieu có QD và Chu truong ngay 17.11.2012 11" xfId="29037" xr:uid="{00000000-0005-0000-0000-000073710000}"/>
    <cellStyle name="T_Book1_1_Bieu tong hop nhu cau ung 2011 da chon loc -Mien nui_Bieu có QD và Chu truong ngay 17.11.2012 12" xfId="29038" xr:uid="{00000000-0005-0000-0000-000074710000}"/>
    <cellStyle name="T_Book1_1_Bieu tong hop nhu cau ung 2011 da chon loc -Mien nui_Bieu có QD và Chu truong ngay 17.11.2012 13" xfId="29039" xr:uid="{00000000-0005-0000-0000-000075710000}"/>
    <cellStyle name="T_Book1_1_Bieu tong hop nhu cau ung 2011 da chon loc -Mien nui_Bieu có QD và Chu truong ngay 17.11.2012 14" xfId="29040" xr:uid="{00000000-0005-0000-0000-000076710000}"/>
    <cellStyle name="T_Book1_1_Bieu tong hop nhu cau ung 2011 da chon loc -Mien nui_Bieu có QD và Chu truong ngay 17.11.2012 15" xfId="29041" xr:uid="{00000000-0005-0000-0000-000077710000}"/>
    <cellStyle name="T_Book1_1_Bieu tong hop nhu cau ung 2011 da chon loc -Mien nui_Bieu có QD và Chu truong ngay 17.11.2012 16" xfId="29042" xr:uid="{00000000-0005-0000-0000-000078710000}"/>
    <cellStyle name="T_Book1_1_Bieu tong hop nhu cau ung 2011 da chon loc -Mien nui_Bieu có QD và Chu truong ngay 17.11.2012 17" xfId="29043" xr:uid="{00000000-0005-0000-0000-000079710000}"/>
    <cellStyle name="T_Book1_1_Bieu tong hop nhu cau ung 2011 da chon loc -Mien nui_Bieu có QD và Chu truong ngay 17.11.2012 18" xfId="29044" xr:uid="{00000000-0005-0000-0000-00007A710000}"/>
    <cellStyle name="T_Book1_1_Bieu tong hop nhu cau ung 2011 da chon loc -Mien nui_Bieu có QD và Chu truong ngay 17.11.2012 2" xfId="29045" xr:uid="{00000000-0005-0000-0000-00007B710000}"/>
    <cellStyle name="T_Book1_1_Bieu tong hop nhu cau ung 2011 da chon loc -Mien nui_Bieu có QD và Chu truong ngay 17.11.2012 3" xfId="29046" xr:uid="{00000000-0005-0000-0000-00007C710000}"/>
    <cellStyle name="T_Book1_1_Bieu tong hop nhu cau ung 2011 da chon loc -Mien nui_Bieu có QD và Chu truong ngay 17.11.2012 4" xfId="29047" xr:uid="{00000000-0005-0000-0000-00007D710000}"/>
    <cellStyle name="T_Book1_1_Bieu tong hop nhu cau ung 2011 da chon loc -Mien nui_Bieu có QD và Chu truong ngay 17.11.2012 5" xfId="29048" xr:uid="{00000000-0005-0000-0000-00007E710000}"/>
    <cellStyle name="T_Book1_1_Bieu tong hop nhu cau ung 2011 da chon loc -Mien nui_Bieu có QD và Chu truong ngay 17.11.2012 6" xfId="29049" xr:uid="{00000000-0005-0000-0000-00007F710000}"/>
    <cellStyle name="T_Book1_1_Bieu tong hop nhu cau ung 2011 da chon loc -Mien nui_Bieu có QD và Chu truong ngay 17.11.2012 7" xfId="29050" xr:uid="{00000000-0005-0000-0000-000080710000}"/>
    <cellStyle name="T_Book1_1_Bieu tong hop nhu cau ung 2011 da chon loc -Mien nui_Bieu có QD và Chu truong ngay 17.11.2012 8" xfId="29051" xr:uid="{00000000-0005-0000-0000-000081710000}"/>
    <cellStyle name="T_Book1_1_Bieu tong hop nhu cau ung 2011 da chon loc -Mien nui_Bieu có QD và Chu truong ngay 17.11.2012 9" xfId="29052" xr:uid="{00000000-0005-0000-0000-000082710000}"/>
    <cellStyle name="T_Book1_1_Bieu tong hop nhu cau ung 2011 da chon loc -Mien nui_KH TPCP vung TNB (03-1-2012)" xfId="29053" xr:uid="{00000000-0005-0000-0000-000083710000}"/>
    <cellStyle name="T_Book1_1_Bieu tong hop nhu cau ung 2011 da chon loc -Mien nui_KH TPCP vung TNB (03-1-2012) 10" xfId="29054" xr:uid="{00000000-0005-0000-0000-000084710000}"/>
    <cellStyle name="T_Book1_1_Bieu tong hop nhu cau ung 2011 da chon loc -Mien nui_KH TPCP vung TNB (03-1-2012) 11" xfId="29055" xr:uid="{00000000-0005-0000-0000-000085710000}"/>
    <cellStyle name="T_Book1_1_Bieu tong hop nhu cau ung 2011 da chon loc -Mien nui_KH TPCP vung TNB (03-1-2012) 12" xfId="29056" xr:uid="{00000000-0005-0000-0000-000086710000}"/>
    <cellStyle name="T_Book1_1_Bieu tong hop nhu cau ung 2011 da chon loc -Mien nui_KH TPCP vung TNB (03-1-2012) 13" xfId="29057" xr:uid="{00000000-0005-0000-0000-000087710000}"/>
    <cellStyle name="T_Book1_1_Bieu tong hop nhu cau ung 2011 da chon loc -Mien nui_KH TPCP vung TNB (03-1-2012) 14" xfId="29058" xr:uid="{00000000-0005-0000-0000-000088710000}"/>
    <cellStyle name="T_Book1_1_Bieu tong hop nhu cau ung 2011 da chon loc -Mien nui_KH TPCP vung TNB (03-1-2012) 15" xfId="29059" xr:uid="{00000000-0005-0000-0000-000089710000}"/>
    <cellStyle name="T_Book1_1_Bieu tong hop nhu cau ung 2011 da chon loc -Mien nui_KH TPCP vung TNB (03-1-2012) 16" xfId="29060" xr:uid="{00000000-0005-0000-0000-00008A710000}"/>
    <cellStyle name="T_Book1_1_Bieu tong hop nhu cau ung 2011 da chon loc -Mien nui_KH TPCP vung TNB (03-1-2012) 17" xfId="29061" xr:uid="{00000000-0005-0000-0000-00008B710000}"/>
    <cellStyle name="T_Book1_1_Bieu tong hop nhu cau ung 2011 da chon loc -Mien nui_KH TPCP vung TNB (03-1-2012) 18" xfId="29062" xr:uid="{00000000-0005-0000-0000-00008C710000}"/>
    <cellStyle name="T_Book1_1_Bieu tong hop nhu cau ung 2011 da chon loc -Mien nui_KH TPCP vung TNB (03-1-2012) 2" xfId="29063" xr:uid="{00000000-0005-0000-0000-00008D710000}"/>
    <cellStyle name="T_Book1_1_Bieu tong hop nhu cau ung 2011 da chon loc -Mien nui_KH TPCP vung TNB (03-1-2012) 3" xfId="29064" xr:uid="{00000000-0005-0000-0000-00008E710000}"/>
    <cellStyle name="T_Book1_1_Bieu tong hop nhu cau ung 2011 da chon loc -Mien nui_KH TPCP vung TNB (03-1-2012) 4" xfId="29065" xr:uid="{00000000-0005-0000-0000-00008F710000}"/>
    <cellStyle name="T_Book1_1_Bieu tong hop nhu cau ung 2011 da chon loc -Mien nui_KH TPCP vung TNB (03-1-2012) 5" xfId="29066" xr:uid="{00000000-0005-0000-0000-000090710000}"/>
    <cellStyle name="T_Book1_1_Bieu tong hop nhu cau ung 2011 da chon loc -Mien nui_KH TPCP vung TNB (03-1-2012) 6" xfId="29067" xr:uid="{00000000-0005-0000-0000-000091710000}"/>
    <cellStyle name="T_Book1_1_Bieu tong hop nhu cau ung 2011 da chon loc -Mien nui_KH TPCP vung TNB (03-1-2012) 7" xfId="29068" xr:uid="{00000000-0005-0000-0000-000092710000}"/>
    <cellStyle name="T_Book1_1_Bieu tong hop nhu cau ung 2011 da chon loc -Mien nui_KH TPCP vung TNB (03-1-2012) 8" xfId="29069" xr:uid="{00000000-0005-0000-0000-000093710000}"/>
    <cellStyle name="T_Book1_1_Bieu tong hop nhu cau ung 2011 da chon loc -Mien nui_KH TPCP vung TNB (03-1-2012) 9" xfId="29070" xr:uid="{00000000-0005-0000-0000-000094710000}"/>
    <cellStyle name="T_Book1_1_Bieu tong hop nhu cau ung 2011 da chon loc -Mien nui_Su nghiep DCDC doi duoi" xfId="29071" xr:uid="{00000000-0005-0000-0000-000095710000}"/>
    <cellStyle name="T_Book1_1_Bieu tong hop nhu cau ung 2011 da chon loc -Mien nui_Su nghiep DCDC doi duoi 10" xfId="29072" xr:uid="{00000000-0005-0000-0000-000096710000}"/>
    <cellStyle name="T_Book1_1_Bieu tong hop nhu cau ung 2011 da chon loc -Mien nui_Su nghiep DCDC doi duoi 11" xfId="29073" xr:uid="{00000000-0005-0000-0000-000097710000}"/>
    <cellStyle name="T_Book1_1_Bieu tong hop nhu cau ung 2011 da chon loc -Mien nui_Su nghiep DCDC doi duoi 12" xfId="29074" xr:uid="{00000000-0005-0000-0000-000098710000}"/>
    <cellStyle name="T_Book1_1_Bieu tong hop nhu cau ung 2011 da chon loc -Mien nui_Su nghiep DCDC doi duoi 13" xfId="29075" xr:uid="{00000000-0005-0000-0000-000099710000}"/>
    <cellStyle name="T_Book1_1_Bieu tong hop nhu cau ung 2011 da chon loc -Mien nui_Su nghiep DCDC doi duoi 14" xfId="29076" xr:uid="{00000000-0005-0000-0000-00009A710000}"/>
    <cellStyle name="T_Book1_1_Bieu tong hop nhu cau ung 2011 da chon loc -Mien nui_Su nghiep DCDC doi duoi 15" xfId="29077" xr:uid="{00000000-0005-0000-0000-00009B710000}"/>
    <cellStyle name="T_Book1_1_Bieu tong hop nhu cau ung 2011 da chon loc -Mien nui_Su nghiep DCDC doi duoi 16" xfId="29078" xr:uid="{00000000-0005-0000-0000-00009C710000}"/>
    <cellStyle name="T_Book1_1_Bieu tong hop nhu cau ung 2011 da chon loc -Mien nui_Su nghiep DCDC doi duoi 17" xfId="29079" xr:uid="{00000000-0005-0000-0000-00009D710000}"/>
    <cellStyle name="T_Book1_1_Bieu tong hop nhu cau ung 2011 da chon loc -Mien nui_Su nghiep DCDC doi duoi 18" xfId="29080" xr:uid="{00000000-0005-0000-0000-00009E710000}"/>
    <cellStyle name="T_Book1_1_Bieu tong hop nhu cau ung 2011 da chon loc -Mien nui_Su nghiep DCDC doi duoi 2" xfId="29081" xr:uid="{00000000-0005-0000-0000-00009F710000}"/>
    <cellStyle name="T_Book1_1_Bieu tong hop nhu cau ung 2011 da chon loc -Mien nui_Su nghiep DCDC doi duoi 3" xfId="29082" xr:uid="{00000000-0005-0000-0000-0000A0710000}"/>
    <cellStyle name="T_Book1_1_Bieu tong hop nhu cau ung 2011 da chon loc -Mien nui_Su nghiep DCDC doi duoi 4" xfId="29083" xr:uid="{00000000-0005-0000-0000-0000A1710000}"/>
    <cellStyle name="T_Book1_1_Bieu tong hop nhu cau ung 2011 da chon loc -Mien nui_Su nghiep DCDC doi duoi 5" xfId="29084" xr:uid="{00000000-0005-0000-0000-0000A2710000}"/>
    <cellStyle name="T_Book1_1_Bieu tong hop nhu cau ung 2011 da chon loc -Mien nui_Su nghiep DCDC doi duoi 6" xfId="29085" xr:uid="{00000000-0005-0000-0000-0000A3710000}"/>
    <cellStyle name="T_Book1_1_Bieu tong hop nhu cau ung 2011 da chon loc -Mien nui_Su nghiep DCDC doi duoi 7" xfId="29086" xr:uid="{00000000-0005-0000-0000-0000A4710000}"/>
    <cellStyle name="T_Book1_1_Bieu tong hop nhu cau ung 2011 da chon loc -Mien nui_Su nghiep DCDC doi duoi 8" xfId="29087" xr:uid="{00000000-0005-0000-0000-0000A5710000}"/>
    <cellStyle name="T_Book1_1_Bieu tong hop nhu cau ung 2011 da chon loc -Mien nui_Su nghiep DCDC doi duoi 9" xfId="29088" xr:uid="{00000000-0005-0000-0000-0000A6710000}"/>
    <cellStyle name="T_Book1_1_Bieu tong hop nhu cau ung 2011 da chon loc -Mien nui_Su nghiep DCDC doi duoi_Bieu có QD và Chu truong ngay 17.11.2012" xfId="29089" xr:uid="{00000000-0005-0000-0000-0000A7710000}"/>
    <cellStyle name="T_Book1_1_Bieu tong hop nhu cau ung 2011 da chon loc -Mien nui_Su nghiep DCDC doi duoi_Bieu có QD và Chu truong ngay 17.11.2012 10" xfId="29090" xr:uid="{00000000-0005-0000-0000-0000A8710000}"/>
    <cellStyle name="T_Book1_1_Bieu tong hop nhu cau ung 2011 da chon loc -Mien nui_Su nghiep DCDC doi duoi_Bieu có QD và Chu truong ngay 17.11.2012 11" xfId="29091" xr:uid="{00000000-0005-0000-0000-0000A9710000}"/>
    <cellStyle name="T_Book1_1_Bieu tong hop nhu cau ung 2011 da chon loc -Mien nui_Su nghiep DCDC doi duoi_Bieu có QD và Chu truong ngay 17.11.2012 12" xfId="29092" xr:uid="{00000000-0005-0000-0000-0000AA710000}"/>
    <cellStyle name="T_Book1_1_Bieu tong hop nhu cau ung 2011 da chon loc -Mien nui_Su nghiep DCDC doi duoi_Bieu có QD và Chu truong ngay 17.11.2012 13" xfId="29093" xr:uid="{00000000-0005-0000-0000-0000AB710000}"/>
    <cellStyle name="T_Book1_1_Bieu tong hop nhu cau ung 2011 da chon loc -Mien nui_Su nghiep DCDC doi duoi_Bieu có QD và Chu truong ngay 17.11.2012 14" xfId="29094" xr:uid="{00000000-0005-0000-0000-0000AC710000}"/>
    <cellStyle name="T_Book1_1_Bieu tong hop nhu cau ung 2011 da chon loc -Mien nui_Su nghiep DCDC doi duoi_Bieu có QD và Chu truong ngay 17.11.2012 15" xfId="29095" xr:uid="{00000000-0005-0000-0000-0000AD710000}"/>
    <cellStyle name="T_Book1_1_Bieu tong hop nhu cau ung 2011 da chon loc -Mien nui_Su nghiep DCDC doi duoi_Bieu có QD và Chu truong ngay 17.11.2012 16" xfId="29096" xr:uid="{00000000-0005-0000-0000-0000AE710000}"/>
    <cellStyle name="T_Book1_1_Bieu tong hop nhu cau ung 2011 da chon loc -Mien nui_Su nghiep DCDC doi duoi_Bieu có QD và Chu truong ngay 17.11.2012 17" xfId="29097" xr:uid="{00000000-0005-0000-0000-0000AF710000}"/>
    <cellStyle name="T_Book1_1_Bieu tong hop nhu cau ung 2011 da chon loc -Mien nui_Su nghiep DCDC doi duoi_Bieu có QD và Chu truong ngay 17.11.2012 18" xfId="29098" xr:uid="{00000000-0005-0000-0000-0000B0710000}"/>
    <cellStyle name="T_Book1_1_Bieu tong hop nhu cau ung 2011 da chon loc -Mien nui_Su nghiep DCDC doi duoi_Bieu có QD và Chu truong ngay 17.11.2012 2" xfId="29099" xr:uid="{00000000-0005-0000-0000-0000B1710000}"/>
    <cellStyle name="T_Book1_1_Bieu tong hop nhu cau ung 2011 da chon loc -Mien nui_Su nghiep DCDC doi duoi_Bieu có QD và Chu truong ngay 17.11.2012 3" xfId="29100" xr:uid="{00000000-0005-0000-0000-0000B2710000}"/>
    <cellStyle name="T_Book1_1_Bieu tong hop nhu cau ung 2011 da chon loc -Mien nui_Su nghiep DCDC doi duoi_Bieu có QD và Chu truong ngay 17.11.2012 4" xfId="29101" xr:uid="{00000000-0005-0000-0000-0000B3710000}"/>
    <cellStyle name="T_Book1_1_Bieu tong hop nhu cau ung 2011 da chon loc -Mien nui_Su nghiep DCDC doi duoi_Bieu có QD và Chu truong ngay 17.11.2012 5" xfId="29102" xr:uid="{00000000-0005-0000-0000-0000B4710000}"/>
    <cellStyle name="T_Book1_1_Bieu tong hop nhu cau ung 2011 da chon loc -Mien nui_Su nghiep DCDC doi duoi_Bieu có QD và Chu truong ngay 17.11.2012 6" xfId="29103" xr:uid="{00000000-0005-0000-0000-0000B5710000}"/>
    <cellStyle name="T_Book1_1_Bieu tong hop nhu cau ung 2011 da chon loc -Mien nui_Su nghiep DCDC doi duoi_Bieu có QD và Chu truong ngay 17.11.2012 7" xfId="29104" xr:uid="{00000000-0005-0000-0000-0000B6710000}"/>
    <cellStyle name="T_Book1_1_Bieu tong hop nhu cau ung 2011 da chon loc -Mien nui_Su nghiep DCDC doi duoi_Bieu có QD và Chu truong ngay 17.11.2012 8" xfId="29105" xr:uid="{00000000-0005-0000-0000-0000B7710000}"/>
    <cellStyle name="T_Book1_1_Bieu tong hop nhu cau ung 2011 da chon loc -Mien nui_Su nghiep DCDC doi duoi_Bieu có QD và Chu truong ngay 17.11.2012 9" xfId="29106" xr:uid="{00000000-0005-0000-0000-0000B8710000}"/>
    <cellStyle name="T_Book1_1_Bieu tong hop nhu cau ung 2011 da chon loc -Mien nui_Tinh hinh TH du an 2010-2011 BC UBKTTW (phong Vxa)" xfId="29107" xr:uid="{00000000-0005-0000-0000-0000B9710000}"/>
    <cellStyle name="T_Book1_1_Bieu tong hop nhu cau ung 2011 da chon loc -Mien nui_Tinh hinh TH du an 2010-2011 BC UBKTTW (phong Vxa) 10" xfId="29108" xr:uid="{00000000-0005-0000-0000-0000BA710000}"/>
    <cellStyle name="T_Book1_1_Bieu tong hop nhu cau ung 2011 da chon loc -Mien nui_Tinh hinh TH du an 2010-2011 BC UBKTTW (phong Vxa) 11" xfId="29109" xr:uid="{00000000-0005-0000-0000-0000BB710000}"/>
    <cellStyle name="T_Book1_1_Bieu tong hop nhu cau ung 2011 da chon loc -Mien nui_Tinh hinh TH du an 2010-2011 BC UBKTTW (phong Vxa) 12" xfId="29110" xr:uid="{00000000-0005-0000-0000-0000BC710000}"/>
    <cellStyle name="T_Book1_1_Bieu tong hop nhu cau ung 2011 da chon loc -Mien nui_Tinh hinh TH du an 2010-2011 BC UBKTTW (phong Vxa) 13" xfId="29111" xr:uid="{00000000-0005-0000-0000-0000BD710000}"/>
    <cellStyle name="T_Book1_1_Bieu tong hop nhu cau ung 2011 da chon loc -Mien nui_Tinh hinh TH du an 2010-2011 BC UBKTTW (phong Vxa) 14" xfId="29112" xr:uid="{00000000-0005-0000-0000-0000BE710000}"/>
    <cellStyle name="T_Book1_1_Bieu tong hop nhu cau ung 2011 da chon loc -Mien nui_Tinh hinh TH du an 2010-2011 BC UBKTTW (phong Vxa) 15" xfId="29113" xr:uid="{00000000-0005-0000-0000-0000BF710000}"/>
    <cellStyle name="T_Book1_1_Bieu tong hop nhu cau ung 2011 da chon loc -Mien nui_Tinh hinh TH du an 2010-2011 BC UBKTTW (phong Vxa) 16" xfId="29114" xr:uid="{00000000-0005-0000-0000-0000C0710000}"/>
    <cellStyle name="T_Book1_1_Bieu tong hop nhu cau ung 2011 da chon loc -Mien nui_Tinh hinh TH du an 2010-2011 BC UBKTTW (phong Vxa) 17" xfId="29115" xr:uid="{00000000-0005-0000-0000-0000C1710000}"/>
    <cellStyle name="T_Book1_1_Bieu tong hop nhu cau ung 2011 da chon loc -Mien nui_Tinh hinh TH du an 2010-2011 BC UBKTTW (phong Vxa) 18" xfId="29116" xr:uid="{00000000-0005-0000-0000-0000C2710000}"/>
    <cellStyle name="T_Book1_1_Bieu tong hop nhu cau ung 2011 da chon loc -Mien nui_Tinh hinh TH du an 2010-2011 BC UBKTTW (phong Vxa) 2" xfId="29117" xr:uid="{00000000-0005-0000-0000-0000C3710000}"/>
    <cellStyle name="T_Book1_1_Bieu tong hop nhu cau ung 2011 da chon loc -Mien nui_Tinh hinh TH du an 2010-2011 BC UBKTTW (phong Vxa) 3" xfId="29118" xr:uid="{00000000-0005-0000-0000-0000C4710000}"/>
    <cellStyle name="T_Book1_1_Bieu tong hop nhu cau ung 2011 da chon loc -Mien nui_Tinh hinh TH du an 2010-2011 BC UBKTTW (phong Vxa) 4" xfId="29119" xr:uid="{00000000-0005-0000-0000-0000C5710000}"/>
    <cellStyle name="T_Book1_1_Bieu tong hop nhu cau ung 2011 da chon loc -Mien nui_Tinh hinh TH du an 2010-2011 BC UBKTTW (phong Vxa) 5" xfId="29120" xr:uid="{00000000-0005-0000-0000-0000C6710000}"/>
    <cellStyle name="T_Book1_1_Bieu tong hop nhu cau ung 2011 da chon loc -Mien nui_Tinh hinh TH du an 2010-2011 BC UBKTTW (phong Vxa) 6" xfId="29121" xr:uid="{00000000-0005-0000-0000-0000C7710000}"/>
    <cellStyle name="T_Book1_1_Bieu tong hop nhu cau ung 2011 da chon loc -Mien nui_Tinh hinh TH du an 2010-2011 BC UBKTTW (phong Vxa) 7" xfId="29122" xr:uid="{00000000-0005-0000-0000-0000C8710000}"/>
    <cellStyle name="T_Book1_1_Bieu tong hop nhu cau ung 2011 da chon loc -Mien nui_Tinh hinh TH du an 2010-2011 BC UBKTTW (phong Vxa) 8" xfId="29123" xr:uid="{00000000-0005-0000-0000-0000C9710000}"/>
    <cellStyle name="T_Book1_1_Bieu tong hop nhu cau ung 2011 da chon loc -Mien nui_Tinh hinh TH du an 2010-2011 BC UBKTTW (phong Vxa) 9" xfId="29124" xr:uid="{00000000-0005-0000-0000-0000CA710000}"/>
    <cellStyle name="T_Book1_1_Bieu tong hop nhu cau ung 2011 da chon loc -Mien nui_Tinh hinh TH du an BC doan giam sat HDND (phong Vxa)" xfId="29125" xr:uid="{00000000-0005-0000-0000-0000CB710000}"/>
    <cellStyle name="T_Book1_1_Bieu tong hop nhu cau ung 2011 da chon loc -Mien nui_Tinh hinh TH du an BC doan giam sat HDND (phong Vxa) 10" xfId="29126" xr:uid="{00000000-0005-0000-0000-0000CC710000}"/>
    <cellStyle name="T_Book1_1_Bieu tong hop nhu cau ung 2011 da chon loc -Mien nui_Tinh hinh TH du an BC doan giam sat HDND (phong Vxa) 11" xfId="29127" xr:uid="{00000000-0005-0000-0000-0000CD710000}"/>
    <cellStyle name="T_Book1_1_Bieu tong hop nhu cau ung 2011 da chon loc -Mien nui_Tinh hinh TH du an BC doan giam sat HDND (phong Vxa) 12" xfId="29128" xr:uid="{00000000-0005-0000-0000-0000CE710000}"/>
    <cellStyle name="T_Book1_1_Bieu tong hop nhu cau ung 2011 da chon loc -Mien nui_Tinh hinh TH du an BC doan giam sat HDND (phong Vxa) 13" xfId="29129" xr:uid="{00000000-0005-0000-0000-0000CF710000}"/>
    <cellStyle name="T_Book1_1_Bieu tong hop nhu cau ung 2011 da chon loc -Mien nui_Tinh hinh TH du an BC doan giam sat HDND (phong Vxa) 14" xfId="29130" xr:uid="{00000000-0005-0000-0000-0000D0710000}"/>
    <cellStyle name="T_Book1_1_Bieu tong hop nhu cau ung 2011 da chon loc -Mien nui_Tinh hinh TH du an BC doan giam sat HDND (phong Vxa) 15" xfId="29131" xr:uid="{00000000-0005-0000-0000-0000D1710000}"/>
    <cellStyle name="T_Book1_1_Bieu tong hop nhu cau ung 2011 da chon loc -Mien nui_Tinh hinh TH du an BC doan giam sat HDND (phong Vxa) 16" xfId="29132" xr:uid="{00000000-0005-0000-0000-0000D2710000}"/>
    <cellStyle name="T_Book1_1_Bieu tong hop nhu cau ung 2011 da chon loc -Mien nui_Tinh hinh TH du an BC doan giam sat HDND (phong Vxa) 17" xfId="29133" xr:uid="{00000000-0005-0000-0000-0000D3710000}"/>
    <cellStyle name="T_Book1_1_Bieu tong hop nhu cau ung 2011 da chon loc -Mien nui_Tinh hinh TH du an BC doan giam sat HDND (phong Vxa) 18" xfId="29134" xr:uid="{00000000-0005-0000-0000-0000D4710000}"/>
    <cellStyle name="T_Book1_1_Bieu tong hop nhu cau ung 2011 da chon loc -Mien nui_Tinh hinh TH du an BC doan giam sat HDND (phong Vxa) 2" xfId="29135" xr:uid="{00000000-0005-0000-0000-0000D5710000}"/>
    <cellStyle name="T_Book1_1_Bieu tong hop nhu cau ung 2011 da chon loc -Mien nui_Tinh hinh TH du an BC doan giam sat HDND (phong Vxa) 3" xfId="29136" xr:uid="{00000000-0005-0000-0000-0000D6710000}"/>
    <cellStyle name="T_Book1_1_Bieu tong hop nhu cau ung 2011 da chon loc -Mien nui_Tinh hinh TH du an BC doan giam sat HDND (phong Vxa) 4" xfId="29137" xr:uid="{00000000-0005-0000-0000-0000D7710000}"/>
    <cellStyle name="T_Book1_1_Bieu tong hop nhu cau ung 2011 da chon loc -Mien nui_Tinh hinh TH du an BC doan giam sat HDND (phong Vxa) 5" xfId="29138" xr:uid="{00000000-0005-0000-0000-0000D8710000}"/>
    <cellStyle name="T_Book1_1_Bieu tong hop nhu cau ung 2011 da chon loc -Mien nui_Tinh hinh TH du an BC doan giam sat HDND (phong Vxa) 6" xfId="29139" xr:uid="{00000000-0005-0000-0000-0000D9710000}"/>
    <cellStyle name="T_Book1_1_Bieu tong hop nhu cau ung 2011 da chon loc -Mien nui_Tinh hinh TH du an BC doan giam sat HDND (phong Vxa) 7" xfId="29140" xr:uid="{00000000-0005-0000-0000-0000DA710000}"/>
    <cellStyle name="T_Book1_1_Bieu tong hop nhu cau ung 2011 da chon loc -Mien nui_Tinh hinh TH du an BC doan giam sat HDND (phong Vxa) 8" xfId="29141" xr:uid="{00000000-0005-0000-0000-0000DB710000}"/>
    <cellStyle name="T_Book1_1_Bieu tong hop nhu cau ung 2011 da chon loc -Mien nui_Tinh hinh TH du an BC doan giam sat HDND (phong Vxa) 9" xfId="29142" xr:uid="{00000000-0005-0000-0000-0000DC710000}"/>
    <cellStyle name="T_Book1_1_Bieu3ODA" xfId="29143" xr:uid="{00000000-0005-0000-0000-0000DD710000}"/>
    <cellStyle name="T_Book1_1_Bieu3ODA 10" xfId="29144" xr:uid="{00000000-0005-0000-0000-0000DE710000}"/>
    <cellStyle name="T_Book1_1_Bieu3ODA 11" xfId="29145" xr:uid="{00000000-0005-0000-0000-0000DF710000}"/>
    <cellStyle name="T_Book1_1_Bieu3ODA 12" xfId="29146" xr:uid="{00000000-0005-0000-0000-0000E0710000}"/>
    <cellStyle name="T_Book1_1_Bieu3ODA 13" xfId="29147" xr:uid="{00000000-0005-0000-0000-0000E1710000}"/>
    <cellStyle name="T_Book1_1_Bieu3ODA 14" xfId="29148" xr:uid="{00000000-0005-0000-0000-0000E2710000}"/>
    <cellStyle name="T_Book1_1_Bieu3ODA 15" xfId="29149" xr:uid="{00000000-0005-0000-0000-0000E3710000}"/>
    <cellStyle name="T_Book1_1_Bieu3ODA 16" xfId="29150" xr:uid="{00000000-0005-0000-0000-0000E4710000}"/>
    <cellStyle name="T_Book1_1_Bieu3ODA 17" xfId="29151" xr:uid="{00000000-0005-0000-0000-0000E5710000}"/>
    <cellStyle name="T_Book1_1_Bieu3ODA 18" xfId="29152" xr:uid="{00000000-0005-0000-0000-0000E6710000}"/>
    <cellStyle name="T_Book1_1_Bieu3ODA 2" xfId="29153" xr:uid="{00000000-0005-0000-0000-0000E7710000}"/>
    <cellStyle name="T_Book1_1_Bieu3ODA 3" xfId="29154" xr:uid="{00000000-0005-0000-0000-0000E8710000}"/>
    <cellStyle name="T_Book1_1_Bieu3ODA 4" xfId="29155" xr:uid="{00000000-0005-0000-0000-0000E9710000}"/>
    <cellStyle name="T_Book1_1_Bieu3ODA 5" xfId="29156" xr:uid="{00000000-0005-0000-0000-0000EA710000}"/>
    <cellStyle name="T_Book1_1_Bieu3ODA 6" xfId="29157" xr:uid="{00000000-0005-0000-0000-0000EB710000}"/>
    <cellStyle name="T_Book1_1_Bieu3ODA 7" xfId="29158" xr:uid="{00000000-0005-0000-0000-0000EC710000}"/>
    <cellStyle name="T_Book1_1_Bieu3ODA 8" xfId="29159" xr:uid="{00000000-0005-0000-0000-0000ED710000}"/>
    <cellStyle name="T_Book1_1_Bieu3ODA 9" xfId="29160" xr:uid="{00000000-0005-0000-0000-0000EE710000}"/>
    <cellStyle name="T_Book1_1_Bieu3ODA_!1 1 bao cao giao KH ve HTCMT vung TNB   12-12-2011" xfId="29161" xr:uid="{00000000-0005-0000-0000-0000EF710000}"/>
    <cellStyle name="T_Book1_1_Bieu3ODA_!1 1 bao cao giao KH ve HTCMT vung TNB   12-12-2011 10" xfId="29162" xr:uid="{00000000-0005-0000-0000-0000F0710000}"/>
    <cellStyle name="T_Book1_1_Bieu3ODA_!1 1 bao cao giao KH ve HTCMT vung TNB   12-12-2011 11" xfId="29163" xr:uid="{00000000-0005-0000-0000-0000F1710000}"/>
    <cellStyle name="T_Book1_1_Bieu3ODA_!1 1 bao cao giao KH ve HTCMT vung TNB   12-12-2011 12" xfId="29164" xr:uid="{00000000-0005-0000-0000-0000F2710000}"/>
    <cellStyle name="T_Book1_1_Bieu3ODA_!1 1 bao cao giao KH ve HTCMT vung TNB   12-12-2011 13" xfId="29165" xr:uid="{00000000-0005-0000-0000-0000F3710000}"/>
    <cellStyle name="T_Book1_1_Bieu3ODA_!1 1 bao cao giao KH ve HTCMT vung TNB   12-12-2011 14" xfId="29166" xr:uid="{00000000-0005-0000-0000-0000F4710000}"/>
    <cellStyle name="T_Book1_1_Bieu3ODA_!1 1 bao cao giao KH ve HTCMT vung TNB   12-12-2011 15" xfId="29167" xr:uid="{00000000-0005-0000-0000-0000F5710000}"/>
    <cellStyle name="T_Book1_1_Bieu3ODA_!1 1 bao cao giao KH ve HTCMT vung TNB   12-12-2011 16" xfId="29168" xr:uid="{00000000-0005-0000-0000-0000F6710000}"/>
    <cellStyle name="T_Book1_1_Bieu3ODA_!1 1 bao cao giao KH ve HTCMT vung TNB   12-12-2011 17" xfId="29169" xr:uid="{00000000-0005-0000-0000-0000F7710000}"/>
    <cellStyle name="T_Book1_1_Bieu3ODA_!1 1 bao cao giao KH ve HTCMT vung TNB   12-12-2011 18" xfId="29170" xr:uid="{00000000-0005-0000-0000-0000F8710000}"/>
    <cellStyle name="T_Book1_1_Bieu3ODA_!1 1 bao cao giao KH ve HTCMT vung TNB   12-12-2011 2" xfId="29171" xr:uid="{00000000-0005-0000-0000-0000F9710000}"/>
    <cellStyle name="T_Book1_1_Bieu3ODA_!1 1 bao cao giao KH ve HTCMT vung TNB   12-12-2011 3" xfId="29172" xr:uid="{00000000-0005-0000-0000-0000FA710000}"/>
    <cellStyle name="T_Book1_1_Bieu3ODA_!1 1 bao cao giao KH ve HTCMT vung TNB   12-12-2011 4" xfId="29173" xr:uid="{00000000-0005-0000-0000-0000FB710000}"/>
    <cellStyle name="T_Book1_1_Bieu3ODA_!1 1 bao cao giao KH ve HTCMT vung TNB   12-12-2011 5" xfId="29174" xr:uid="{00000000-0005-0000-0000-0000FC710000}"/>
    <cellStyle name="T_Book1_1_Bieu3ODA_!1 1 bao cao giao KH ve HTCMT vung TNB   12-12-2011 6" xfId="29175" xr:uid="{00000000-0005-0000-0000-0000FD710000}"/>
    <cellStyle name="T_Book1_1_Bieu3ODA_!1 1 bao cao giao KH ve HTCMT vung TNB   12-12-2011 7" xfId="29176" xr:uid="{00000000-0005-0000-0000-0000FE710000}"/>
    <cellStyle name="T_Book1_1_Bieu3ODA_!1 1 bao cao giao KH ve HTCMT vung TNB   12-12-2011 8" xfId="29177" xr:uid="{00000000-0005-0000-0000-0000FF710000}"/>
    <cellStyle name="T_Book1_1_Bieu3ODA_!1 1 bao cao giao KH ve HTCMT vung TNB   12-12-2011 9" xfId="29178" xr:uid="{00000000-0005-0000-0000-000000720000}"/>
    <cellStyle name="T_Book1_1_Bieu3ODA_KH TPCP vung TNB (03-1-2012)" xfId="29179" xr:uid="{00000000-0005-0000-0000-000001720000}"/>
    <cellStyle name="T_Book1_1_Bieu3ODA_KH TPCP vung TNB (03-1-2012) 10" xfId="29180" xr:uid="{00000000-0005-0000-0000-000002720000}"/>
    <cellStyle name="T_Book1_1_Bieu3ODA_KH TPCP vung TNB (03-1-2012) 11" xfId="29181" xr:uid="{00000000-0005-0000-0000-000003720000}"/>
    <cellStyle name="T_Book1_1_Bieu3ODA_KH TPCP vung TNB (03-1-2012) 12" xfId="29182" xr:uid="{00000000-0005-0000-0000-000004720000}"/>
    <cellStyle name="T_Book1_1_Bieu3ODA_KH TPCP vung TNB (03-1-2012) 13" xfId="29183" xr:uid="{00000000-0005-0000-0000-000005720000}"/>
    <cellStyle name="T_Book1_1_Bieu3ODA_KH TPCP vung TNB (03-1-2012) 14" xfId="29184" xr:uid="{00000000-0005-0000-0000-000006720000}"/>
    <cellStyle name="T_Book1_1_Bieu3ODA_KH TPCP vung TNB (03-1-2012) 15" xfId="29185" xr:uid="{00000000-0005-0000-0000-000007720000}"/>
    <cellStyle name="T_Book1_1_Bieu3ODA_KH TPCP vung TNB (03-1-2012) 16" xfId="29186" xr:uid="{00000000-0005-0000-0000-000008720000}"/>
    <cellStyle name="T_Book1_1_Bieu3ODA_KH TPCP vung TNB (03-1-2012) 17" xfId="29187" xr:uid="{00000000-0005-0000-0000-000009720000}"/>
    <cellStyle name="T_Book1_1_Bieu3ODA_KH TPCP vung TNB (03-1-2012) 18" xfId="29188" xr:uid="{00000000-0005-0000-0000-00000A720000}"/>
    <cellStyle name="T_Book1_1_Bieu3ODA_KH TPCP vung TNB (03-1-2012) 2" xfId="29189" xr:uid="{00000000-0005-0000-0000-00000B720000}"/>
    <cellStyle name="T_Book1_1_Bieu3ODA_KH TPCP vung TNB (03-1-2012) 3" xfId="29190" xr:uid="{00000000-0005-0000-0000-00000C720000}"/>
    <cellStyle name="T_Book1_1_Bieu3ODA_KH TPCP vung TNB (03-1-2012) 4" xfId="29191" xr:uid="{00000000-0005-0000-0000-00000D720000}"/>
    <cellStyle name="T_Book1_1_Bieu3ODA_KH TPCP vung TNB (03-1-2012) 5" xfId="29192" xr:uid="{00000000-0005-0000-0000-00000E720000}"/>
    <cellStyle name="T_Book1_1_Bieu3ODA_KH TPCP vung TNB (03-1-2012) 6" xfId="29193" xr:uid="{00000000-0005-0000-0000-00000F720000}"/>
    <cellStyle name="T_Book1_1_Bieu3ODA_KH TPCP vung TNB (03-1-2012) 7" xfId="29194" xr:uid="{00000000-0005-0000-0000-000010720000}"/>
    <cellStyle name="T_Book1_1_Bieu3ODA_KH TPCP vung TNB (03-1-2012) 8" xfId="29195" xr:uid="{00000000-0005-0000-0000-000011720000}"/>
    <cellStyle name="T_Book1_1_Bieu3ODA_KH TPCP vung TNB (03-1-2012) 9" xfId="29196" xr:uid="{00000000-0005-0000-0000-000012720000}"/>
    <cellStyle name="T_Book1_1_Book1" xfId="29197" xr:uid="{00000000-0005-0000-0000-000013720000}"/>
    <cellStyle name="T_Book1_1_Book1 10" xfId="29198" xr:uid="{00000000-0005-0000-0000-000014720000}"/>
    <cellStyle name="T_Book1_1_Book1 11" xfId="29199" xr:uid="{00000000-0005-0000-0000-000015720000}"/>
    <cellStyle name="T_Book1_1_Book1 12" xfId="29200" xr:uid="{00000000-0005-0000-0000-000016720000}"/>
    <cellStyle name="T_Book1_1_Book1 13" xfId="29201" xr:uid="{00000000-0005-0000-0000-000017720000}"/>
    <cellStyle name="T_Book1_1_Book1 14" xfId="29202" xr:uid="{00000000-0005-0000-0000-000018720000}"/>
    <cellStyle name="T_Book1_1_Book1 15" xfId="29203" xr:uid="{00000000-0005-0000-0000-000019720000}"/>
    <cellStyle name="T_Book1_1_Book1 16" xfId="29204" xr:uid="{00000000-0005-0000-0000-00001A720000}"/>
    <cellStyle name="T_Book1_1_Book1 17" xfId="29205" xr:uid="{00000000-0005-0000-0000-00001B720000}"/>
    <cellStyle name="T_Book1_1_Book1 18" xfId="29206" xr:uid="{00000000-0005-0000-0000-00001C720000}"/>
    <cellStyle name="T_Book1_1_Book1 19" xfId="29207" xr:uid="{00000000-0005-0000-0000-00001D720000}"/>
    <cellStyle name="T_Book1_1_Book1 2" xfId="29208" xr:uid="{00000000-0005-0000-0000-00001E720000}"/>
    <cellStyle name="T_Book1_1_Book1 2 10" xfId="29209" xr:uid="{00000000-0005-0000-0000-00001F720000}"/>
    <cellStyle name="T_Book1_1_Book1 2 11" xfId="29210" xr:uid="{00000000-0005-0000-0000-000020720000}"/>
    <cellStyle name="T_Book1_1_Book1 2 12" xfId="29211" xr:uid="{00000000-0005-0000-0000-000021720000}"/>
    <cellStyle name="T_Book1_1_Book1 2 13" xfId="29212" xr:uid="{00000000-0005-0000-0000-000022720000}"/>
    <cellStyle name="T_Book1_1_Book1 2 14" xfId="29213" xr:uid="{00000000-0005-0000-0000-000023720000}"/>
    <cellStyle name="T_Book1_1_Book1 2 15" xfId="29214" xr:uid="{00000000-0005-0000-0000-000024720000}"/>
    <cellStyle name="T_Book1_1_Book1 2 16" xfId="29215" xr:uid="{00000000-0005-0000-0000-000025720000}"/>
    <cellStyle name="T_Book1_1_Book1 2 17" xfId="29216" xr:uid="{00000000-0005-0000-0000-000026720000}"/>
    <cellStyle name="T_Book1_1_Book1 2 18" xfId="29217" xr:uid="{00000000-0005-0000-0000-000027720000}"/>
    <cellStyle name="T_Book1_1_Book1 2 2" xfId="29218" xr:uid="{00000000-0005-0000-0000-000028720000}"/>
    <cellStyle name="T_Book1_1_Book1 2 3" xfId="29219" xr:uid="{00000000-0005-0000-0000-000029720000}"/>
    <cellStyle name="T_Book1_1_Book1 2 4" xfId="29220" xr:uid="{00000000-0005-0000-0000-00002A720000}"/>
    <cellStyle name="T_Book1_1_Book1 2 5" xfId="29221" xr:uid="{00000000-0005-0000-0000-00002B720000}"/>
    <cellStyle name="T_Book1_1_Book1 2 6" xfId="29222" xr:uid="{00000000-0005-0000-0000-00002C720000}"/>
    <cellStyle name="T_Book1_1_Book1 2 7" xfId="29223" xr:uid="{00000000-0005-0000-0000-00002D720000}"/>
    <cellStyle name="T_Book1_1_Book1 2 8" xfId="29224" xr:uid="{00000000-0005-0000-0000-00002E720000}"/>
    <cellStyle name="T_Book1_1_Book1 2 9" xfId="29225" xr:uid="{00000000-0005-0000-0000-00002F720000}"/>
    <cellStyle name="T_Book1_1_Book1 20" xfId="29226" xr:uid="{00000000-0005-0000-0000-000030720000}"/>
    <cellStyle name="T_Book1_1_Book1 21" xfId="29227" xr:uid="{00000000-0005-0000-0000-000031720000}"/>
    <cellStyle name="T_Book1_1_Book1 22" xfId="29228" xr:uid="{00000000-0005-0000-0000-000032720000}"/>
    <cellStyle name="T_Book1_1_Book1 23" xfId="29229" xr:uid="{00000000-0005-0000-0000-000033720000}"/>
    <cellStyle name="T_Book1_1_Book1 24" xfId="29230" xr:uid="{00000000-0005-0000-0000-000034720000}"/>
    <cellStyle name="T_Book1_1_Book1 25" xfId="29231" xr:uid="{00000000-0005-0000-0000-000035720000}"/>
    <cellStyle name="T_Book1_1_Book1 3" xfId="29232" xr:uid="{00000000-0005-0000-0000-000036720000}"/>
    <cellStyle name="T_Book1_1_Book1 3 10" xfId="29233" xr:uid="{00000000-0005-0000-0000-000037720000}"/>
    <cellStyle name="T_Book1_1_Book1 3 11" xfId="29234" xr:uid="{00000000-0005-0000-0000-000038720000}"/>
    <cellStyle name="T_Book1_1_Book1 3 12" xfId="29235" xr:uid="{00000000-0005-0000-0000-000039720000}"/>
    <cellStyle name="T_Book1_1_Book1 3 13" xfId="29236" xr:uid="{00000000-0005-0000-0000-00003A720000}"/>
    <cellStyle name="T_Book1_1_Book1 3 14" xfId="29237" xr:uid="{00000000-0005-0000-0000-00003B720000}"/>
    <cellStyle name="T_Book1_1_Book1 3 15" xfId="29238" xr:uid="{00000000-0005-0000-0000-00003C720000}"/>
    <cellStyle name="T_Book1_1_Book1 3 16" xfId="29239" xr:uid="{00000000-0005-0000-0000-00003D720000}"/>
    <cellStyle name="T_Book1_1_Book1 3 17" xfId="29240" xr:uid="{00000000-0005-0000-0000-00003E720000}"/>
    <cellStyle name="T_Book1_1_Book1 3 18" xfId="29241" xr:uid="{00000000-0005-0000-0000-00003F720000}"/>
    <cellStyle name="T_Book1_1_Book1 3 2" xfId="29242" xr:uid="{00000000-0005-0000-0000-000040720000}"/>
    <cellStyle name="T_Book1_1_Book1 3 3" xfId="29243" xr:uid="{00000000-0005-0000-0000-000041720000}"/>
    <cellStyle name="T_Book1_1_Book1 3 4" xfId="29244" xr:uid="{00000000-0005-0000-0000-000042720000}"/>
    <cellStyle name="T_Book1_1_Book1 3 5" xfId="29245" xr:uid="{00000000-0005-0000-0000-000043720000}"/>
    <cellStyle name="T_Book1_1_Book1 3 6" xfId="29246" xr:uid="{00000000-0005-0000-0000-000044720000}"/>
    <cellStyle name="T_Book1_1_Book1 3 7" xfId="29247" xr:uid="{00000000-0005-0000-0000-000045720000}"/>
    <cellStyle name="T_Book1_1_Book1 3 8" xfId="29248" xr:uid="{00000000-0005-0000-0000-000046720000}"/>
    <cellStyle name="T_Book1_1_Book1 3 9" xfId="29249" xr:uid="{00000000-0005-0000-0000-000047720000}"/>
    <cellStyle name="T_Book1_1_Book1 4" xfId="29250" xr:uid="{00000000-0005-0000-0000-000048720000}"/>
    <cellStyle name="T_Book1_1_Book1 4 10" xfId="29251" xr:uid="{00000000-0005-0000-0000-000049720000}"/>
    <cellStyle name="T_Book1_1_Book1 4 11" xfId="29252" xr:uid="{00000000-0005-0000-0000-00004A720000}"/>
    <cellStyle name="T_Book1_1_Book1 4 12" xfId="29253" xr:uid="{00000000-0005-0000-0000-00004B720000}"/>
    <cellStyle name="T_Book1_1_Book1 4 13" xfId="29254" xr:uid="{00000000-0005-0000-0000-00004C720000}"/>
    <cellStyle name="T_Book1_1_Book1 4 14" xfId="29255" xr:uid="{00000000-0005-0000-0000-00004D720000}"/>
    <cellStyle name="T_Book1_1_Book1 4 15" xfId="29256" xr:uid="{00000000-0005-0000-0000-00004E720000}"/>
    <cellStyle name="T_Book1_1_Book1 4 16" xfId="29257" xr:uid="{00000000-0005-0000-0000-00004F720000}"/>
    <cellStyle name="T_Book1_1_Book1 4 17" xfId="29258" xr:uid="{00000000-0005-0000-0000-000050720000}"/>
    <cellStyle name="T_Book1_1_Book1 4 18" xfId="29259" xr:uid="{00000000-0005-0000-0000-000051720000}"/>
    <cellStyle name="T_Book1_1_Book1 4 2" xfId="29260" xr:uid="{00000000-0005-0000-0000-000052720000}"/>
    <cellStyle name="T_Book1_1_Book1 4 3" xfId="29261" xr:uid="{00000000-0005-0000-0000-000053720000}"/>
    <cellStyle name="T_Book1_1_Book1 4 4" xfId="29262" xr:uid="{00000000-0005-0000-0000-000054720000}"/>
    <cellStyle name="T_Book1_1_Book1 4 5" xfId="29263" xr:uid="{00000000-0005-0000-0000-000055720000}"/>
    <cellStyle name="T_Book1_1_Book1 4 6" xfId="29264" xr:uid="{00000000-0005-0000-0000-000056720000}"/>
    <cellStyle name="T_Book1_1_Book1 4 7" xfId="29265" xr:uid="{00000000-0005-0000-0000-000057720000}"/>
    <cellStyle name="T_Book1_1_Book1 4 8" xfId="29266" xr:uid="{00000000-0005-0000-0000-000058720000}"/>
    <cellStyle name="T_Book1_1_Book1 4 9" xfId="29267" xr:uid="{00000000-0005-0000-0000-000059720000}"/>
    <cellStyle name="T_Book1_1_Book1 5" xfId="29268" xr:uid="{00000000-0005-0000-0000-00005A720000}"/>
    <cellStyle name="T_Book1_1_Book1 5 10" xfId="29269" xr:uid="{00000000-0005-0000-0000-00005B720000}"/>
    <cellStyle name="T_Book1_1_Book1 5 11" xfId="29270" xr:uid="{00000000-0005-0000-0000-00005C720000}"/>
    <cellStyle name="T_Book1_1_Book1 5 12" xfId="29271" xr:uid="{00000000-0005-0000-0000-00005D720000}"/>
    <cellStyle name="T_Book1_1_Book1 5 13" xfId="29272" xr:uid="{00000000-0005-0000-0000-00005E720000}"/>
    <cellStyle name="T_Book1_1_Book1 5 14" xfId="29273" xr:uid="{00000000-0005-0000-0000-00005F720000}"/>
    <cellStyle name="T_Book1_1_Book1 5 15" xfId="29274" xr:uid="{00000000-0005-0000-0000-000060720000}"/>
    <cellStyle name="T_Book1_1_Book1 5 16" xfId="29275" xr:uid="{00000000-0005-0000-0000-000061720000}"/>
    <cellStyle name="T_Book1_1_Book1 5 17" xfId="29276" xr:uid="{00000000-0005-0000-0000-000062720000}"/>
    <cellStyle name="T_Book1_1_Book1 5 18" xfId="29277" xr:uid="{00000000-0005-0000-0000-000063720000}"/>
    <cellStyle name="T_Book1_1_Book1 5 2" xfId="29278" xr:uid="{00000000-0005-0000-0000-000064720000}"/>
    <cellStyle name="T_Book1_1_Book1 5 3" xfId="29279" xr:uid="{00000000-0005-0000-0000-000065720000}"/>
    <cellStyle name="T_Book1_1_Book1 5 4" xfId="29280" xr:uid="{00000000-0005-0000-0000-000066720000}"/>
    <cellStyle name="T_Book1_1_Book1 5 5" xfId="29281" xr:uid="{00000000-0005-0000-0000-000067720000}"/>
    <cellStyle name="T_Book1_1_Book1 5 6" xfId="29282" xr:uid="{00000000-0005-0000-0000-000068720000}"/>
    <cellStyle name="T_Book1_1_Book1 5 7" xfId="29283" xr:uid="{00000000-0005-0000-0000-000069720000}"/>
    <cellStyle name="T_Book1_1_Book1 5 8" xfId="29284" xr:uid="{00000000-0005-0000-0000-00006A720000}"/>
    <cellStyle name="T_Book1_1_Book1 5 9" xfId="29285" xr:uid="{00000000-0005-0000-0000-00006B720000}"/>
    <cellStyle name="T_Book1_1_Book1 6" xfId="29286" xr:uid="{00000000-0005-0000-0000-00006C720000}"/>
    <cellStyle name="T_Book1_1_Book1 6 10" xfId="29287" xr:uid="{00000000-0005-0000-0000-00006D720000}"/>
    <cellStyle name="T_Book1_1_Book1 6 11" xfId="29288" xr:uid="{00000000-0005-0000-0000-00006E720000}"/>
    <cellStyle name="T_Book1_1_Book1 6 12" xfId="29289" xr:uid="{00000000-0005-0000-0000-00006F720000}"/>
    <cellStyle name="T_Book1_1_Book1 6 13" xfId="29290" xr:uid="{00000000-0005-0000-0000-000070720000}"/>
    <cellStyle name="T_Book1_1_Book1 6 14" xfId="29291" xr:uid="{00000000-0005-0000-0000-000071720000}"/>
    <cellStyle name="T_Book1_1_Book1 6 15" xfId="29292" xr:uid="{00000000-0005-0000-0000-000072720000}"/>
    <cellStyle name="T_Book1_1_Book1 6 16" xfId="29293" xr:uid="{00000000-0005-0000-0000-000073720000}"/>
    <cellStyle name="T_Book1_1_Book1 6 17" xfId="29294" xr:uid="{00000000-0005-0000-0000-000074720000}"/>
    <cellStyle name="T_Book1_1_Book1 6 18" xfId="29295" xr:uid="{00000000-0005-0000-0000-000075720000}"/>
    <cellStyle name="T_Book1_1_Book1 6 2" xfId="29296" xr:uid="{00000000-0005-0000-0000-000076720000}"/>
    <cellStyle name="T_Book1_1_Book1 6 3" xfId="29297" xr:uid="{00000000-0005-0000-0000-000077720000}"/>
    <cellStyle name="T_Book1_1_Book1 6 4" xfId="29298" xr:uid="{00000000-0005-0000-0000-000078720000}"/>
    <cellStyle name="T_Book1_1_Book1 6 5" xfId="29299" xr:uid="{00000000-0005-0000-0000-000079720000}"/>
    <cellStyle name="T_Book1_1_Book1 6 6" xfId="29300" xr:uid="{00000000-0005-0000-0000-00007A720000}"/>
    <cellStyle name="T_Book1_1_Book1 6 7" xfId="29301" xr:uid="{00000000-0005-0000-0000-00007B720000}"/>
    <cellStyle name="T_Book1_1_Book1 6 8" xfId="29302" xr:uid="{00000000-0005-0000-0000-00007C720000}"/>
    <cellStyle name="T_Book1_1_Book1 6 9" xfId="29303" xr:uid="{00000000-0005-0000-0000-00007D720000}"/>
    <cellStyle name="T_Book1_1_Book1 7" xfId="29304" xr:uid="{00000000-0005-0000-0000-00007E720000}"/>
    <cellStyle name="T_Book1_1_Book1 7 10" xfId="29305" xr:uid="{00000000-0005-0000-0000-00007F720000}"/>
    <cellStyle name="T_Book1_1_Book1 7 11" xfId="29306" xr:uid="{00000000-0005-0000-0000-000080720000}"/>
    <cellStyle name="T_Book1_1_Book1 7 12" xfId="29307" xr:uid="{00000000-0005-0000-0000-000081720000}"/>
    <cellStyle name="T_Book1_1_Book1 7 13" xfId="29308" xr:uid="{00000000-0005-0000-0000-000082720000}"/>
    <cellStyle name="T_Book1_1_Book1 7 14" xfId="29309" xr:uid="{00000000-0005-0000-0000-000083720000}"/>
    <cellStyle name="T_Book1_1_Book1 7 15" xfId="29310" xr:uid="{00000000-0005-0000-0000-000084720000}"/>
    <cellStyle name="T_Book1_1_Book1 7 16" xfId="29311" xr:uid="{00000000-0005-0000-0000-000085720000}"/>
    <cellStyle name="T_Book1_1_Book1 7 17" xfId="29312" xr:uid="{00000000-0005-0000-0000-000086720000}"/>
    <cellStyle name="T_Book1_1_Book1 7 18" xfId="29313" xr:uid="{00000000-0005-0000-0000-000087720000}"/>
    <cellStyle name="T_Book1_1_Book1 7 2" xfId="29314" xr:uid="{00000000-0005-0000-0000-000088720000}"/>
    <cellStyle name="T_Book1_1_Book1 7 3" xfId="29315" xr:uid="{00000000-0005-0000-0000-000089720000}"/>
    <cellStyle name="T_Book1_1_Book1 7 4" xfId="29316" xr:uid="{00000000-0005-0000-0000-00008A720000}"/>
    <cellStyle name="T_Book1_1_Book1 7 5" xfId="29317" xr:uid="{00000000-0005-0000-0000-00008B720000}"/>
    <cellStyle name="T_Book1_1_Book1 7 6" xfId="29318" xr:uid="{00000000-0005-0000-0000-00008C720000}"/>
    <cellStyle name="T_Book1_1_Book1 7 7" xfId="29319" xr:uid="{00000000-0005-0000-0000-00008D720000}"/>
    <cellStyle name="T_Book1_1_Book1 7 8" xfId="29320" xr:uid="{00000000-0005-0000-0000-00008E720000}"/>
    <cellStyle name="T_Book1_1_Book1 7 9" xfId="29321" xr:uid="{00000000-0005-0000-0000-00008F720000}"/>
    <cellStyle name="T_Book1_1_Book1 8" xfId="29322" xr:uid="{00000000-0005-0000-0000-000090720000}"/>
    <cellStyle name="T_Book1_1_Book1 8 10" xfId="29323" xr:uid="{00000000-0005-0000-0000-000091720000}"/>
    <cellStyle name="T_Book1_1_Book1 8 11" xfId="29324" xr:uid="{00000000-0005-0000-0000-000092720000}"/>
    <cellStyle name="T_Book1_1_Book1 8 12" xfId="29325" xr:uid="{00000000-0005-0000-0000-000093720000}"/>
    <cellStyle name="T_Book1_1_Book1 8 13" xfId="29326" xr:uid="{00000000-0005-0000-0000-000094720000}"/>
    <cellStyle name="T_Book1_1_Book1 8 14" xfId="29327" xr:uid="{00000000-0005-0000-0000-000095720000}"/>
    <cellStyle name="T_Book1_1_Book1 8 15" xfId="29328" xr:uid="{00000000-0005-0000-0000-000096720000}"/>
    <cellStyle name="T_Book1_1_Book1 8 16" xfId="29329" xr:uid="{00000000-0005-0000-0000-000097720000}"/>
    <cellStyle name="T_Book1_1_Book1 8 17" xfId="29330" xr:uid="{00000000-0005-0000-0000-000098720000}"/>
    <cellStyle name="T_Book1_1_Book1 8 18" xfId="29331" xr:uid="{00000000-0005-0000-0000-000099720000}"/>
    <cellStyle name="T_Book1_1_Book1 8 2" xfId="29332" xr:uid="{00000000-0005-0000-0000-00009A720000}"/>
    <cellStyle name="T_Book1_1_Book1 8 3" xfId="29333" xr:uid="{00000000-0005-0000-0000-00009B720000}"/>
    <cellStyle name="T_Book1_1_Book1 8 4" xfId="29334" xr:uid="{00000000-0005-0000-0000-00009C720000}"/>
    <cellStyle name="T_Book1_1_Book1 8 5" xfId="29335" xr:uid="{00000000-0005-0000-0000-00009D720000}"/>
    <cellStyle name="T_Book1_1_Book1 8 6" xfId="29336" xr:uid="{00000000-0005-0000-0000-00009E720000}"/>
    <cellStyle name="T_Book1_1_Book1 8 7" xfId="29337" xr:uid="{00000000-0005-0000-0000-00009F720000}"/>
    <cellStyle name="T_Book1_1_Book1 8 8" xfId="29338" xr:uid="{00000000-0005-0000-0000-0000A0720000}"/>
    <cellStyle name="T_Book1_1_Book1 8 9" xfId="29339" xr:uid="{00000000-0005-0000-0000-0000A1720000}"/>
    <cellStyle name="T_Book1_1_Book1 9" xfId="29340" xr:uid="{00000000-0005-0000-0000-0000A2720000}"/>
    <cellStyle name="T_Book1_1_Book1_1" xfId="29341" xr:uid="{00000000-0005-0000-0000-0000A3720000}"/>
    <cellStyle name="T_Book1_1_Book1_1 10" xfId="29342" xr:uid="{00000000-0005-0000-0000-0000A4720000}"/>
    <cellStyle name="T_Book1_1_Book1_1 11" xfId="29343" xr:uid="{00000000-0005-0000-0000-0000A5720000}"/>
    <cellStyle name="T_Book1_1_Book1_1 12" xfId="29344" xr:uid="{00000000-0005-0000-0000-0000A6720000}"/>
    <cellStyle name="T_Book1_1_Book1_1 13" xfId="29345" xr:uid="{00000000-0005-0000-0000-0000A7720000}"/>
    <cellStyle name="T_Book1_1_Book1_1 14" xfId="29346" xr:uid="{00000000-0005-0000-0000-0000A8720000}"/>
    <cellStyle name="T_Book1_1_Book1_1 15" xfId="29347" xr:uid="{00000000-0005-0000-0000-0000A9720000}"/>
    <cellStyle name="T_Book1_1_Book1_1 16" xfId="29348" xr:uid="{00000000-0005-0000-0000-0000AA720000}"/>
    <cellStyle name="T_Book1_1_Book1_1 17" xfId="29349" xr:uid="{00000000-0005-0000-0000-0000AB720000}"/>
    <cellStyle name="T_Book1_1_Book1_1 18" xfId="29350" xr:uid="{00000000-0005-0000-0000-0000AC720000}"/>
    <cellStyle name="T_Book1_1_Book1_1 2" xfId="29351" xr:uid="{00000000-0005-0000-0000-0000AD720000}"/>
    <cellStyle name="T_Book1_1_Book1_1 3" xfId="29352" xr:uid="{00000000-0005-0000-0000-0000AE720000}"/>
    <cellStyle name="T_Book1_1_Book1_1 4" xfId="29353" xr:uid="{00000000-0005-0000-0000-0000AF720000}"/>
    <cellStyle name="T_Book1_1_Book1_1 5" xfId="29354" xr:uid="{00000000-0005-0000-0000-0000B0720000}"/>
    <cellStyle name="T_Book1_1_Book1_1 6" xfId="29355" xr:uid="{00000000-0005-0000-0000-0000B1720000}"/>
    <cellStyle name="T_Book1_1_Book1_1 7" xfId="29356" xr:uid="{00000000-0005-0000-0000-0000B2720000}"/>
    <cellStyle name="T_Book1_1_Book1_1 8" xfId="29357" xr:uid="{00000000-0005-0000-0000-0000B3720000}"/>
    <cellStyle name="T_Book1_1_Book1_1 9" xfId="29358" xr:uid="{00000000-0005-0000-0000-0000B4720000}"/>
    <cellStyle name="T_Book1_1_Book1_Bieu có QD và Chu truong ngay 17.11.2012" xfId="29359" xr:uid="{00000000-0005-0000-0000-0000B5720000}"/>
    <cellStyle name="T_Book1_1_Book1_Bieu có QD và Chu truong ngay 17.11.2012 10" xfId="29360" xr:uid="{00000000-0005-0000-0000-0000B6720000}"/>
    <cellStyle name="T_Book1_1_Book1_Bieu có QD và Chu truong ngay 17.11.2012 11" xfId="29361" xr:uid="{00000000-0005-0000-0000-0000B7720000}"/>
    <cellStyle name="T_Book1_1_Book1_Bieu có QD và Chu truong ngay 17.11.2012 12" xfId="29362" xr:uid="{00000000-0005-0000-0000-0000B8720000}"/>
    <cellStyle name="T_Book1_1_Book1_Bieu có QD và Chu truong ngay 17.11.2012 13" xfId="29363" xr:uid="{00000000-0005-0000-0000-0000B9720000}"/>
    <cellStyle name="T_Book1_1_Book1_Bieu có QD và Chu truong ngay 17.11.2012 14" xfId="29364" xr:uid="{00000000-0005-0000-0000-0000BA720000}"/>
    <cellStyle name="T_Book1_1_Book1_Bieu có QD và Chu truong ngay 17.11.2012 15" xfId="29365" xr:uid="{00000000-0005-0000-0000-0000BB720000}"/>
    <cellStyle name="T_Book1_1_Book1_Bieu có QD và Chu truong ngay 17.11.2012 16" xfId="29366" xr:uid="{00000000-0005-0000-0000-0000BC720000}"/>
    <cellStyle name="T_Book1_1_Book1_Bieu có QD và Chu truong ngay 17.11.2012 17" xfId="29367" xr:uid="{00000000-0005-0000-0000-0000BD720000}"/>
    <cellStyle name="T_Book1_1_Book1_Bieu có QD và Chu truong ngay 17.11.2012 18" xfId="29368" xr:uid="{00000000-0005-0000-0000-0000BE720000}"/>
    <cellStyle name="T_Book1_1_Book1_Bieu có QD và Chu truong ngay 17.11.2012 2" xfId="29369" xr:uid="{00000000-0005-0000-0000-0000BF720000}"/>
    <cellStyle name="T_Book1_1_Book1_Bieu có QD và Chu truong ngay 17.11.2012 3" xfId="29370" xr:uid="{00000000-0005-0000-0000-0000C0720000}"/>
    <cellStyle name="T_Book1_1_Book1_Bieu có QD và Chu truong ngay 17.11.2012 4" xfId="29371" xr:uid="{00000000-0005-0000-0000-0000C1720000}"/>
    <cellStyle name="T_Book1_1_Book1_Bieu có QD và Chu truong ngay 17.11.2012 5" xfId="29372" xr:uid="{00000000-0005-0000-0000-0000C2720000}"/>
    <cellStyle name="T_Book1_1_Book1_Bieu có QD và Chu truong ngay 17.11.2012 6" xfId="29373" xr:uid="{00000000-0005-0000-0000-0000C3720000}"/>
    <cellStyle name="T_Book1_1_Book1_Bieu có QD và Chu truong ngay 17.11.2012 7" xfId="29374" xr:uid="{00000000-0005-0000-0000-0000C4720000}"/>
    <cellStyle name="T_Book1_1_Book1_Bieu có QD và Chu truong ngay 17.11.2012 8" xfId="29375" xr:uid="{00000000-0005-0000-0000-0000C5720000}"/>
    <cellStyle name="T_Book1_1_Book1_Bieu có QD và Chu truong ngay 17.11.2012 9" xfId="29376" xr:uid="{00000000-0005-0000-0000-0000C6720000}"/>
    <cellStyle name="T_Book1_1_Book1_DM công trình điều chỉnh KH2010" xfId="29377" xr:uid="{00000000-0005-0000-0000-0000C7720000}"/>
    <cellStyle name="T_Book1_1_Book1_DM công trình điều chỉnh KH2010 10" xfId="29378" xr:uid="{00000000-0005-0000-0000-0000C8720000}"/>
    <cellStyle name="T_Book1_1_Book1_DM công trình điều chỉnh KH2010 11" xfId="29379" xr:uid="{00000000-0005-0000-0000-0000C9720000}"/>
    <cellStyle name="T_Book1_1_Book1_DM công trình điều chỉnh KH2010 12" xfId="29380" xr:uid="{00000000-0005-0000-0000-0000CA720000}"/>
    <cellStyle name="T_Book1_1_Book1_DM công trình điều chỉnh KH2010 13" xfId="29381" xr:uid="{00000000-0005-0000-0000-0000CB720000}"/>
    <cellStyle name="T_Book1_1_Book1_DM công trình điều chỉnh KH2010 14" xfId="29382" xr:uid="{00000000-0005-0000-0000-0000CC720000}"/>
    <cellStyle name="T_Book1_1_Book1_DM công trình điều chỉnh KH2010 15" xfId="29383" xr:uid="{00000000-0005-0000-0000-0000CD720000}"/>
    <cellStyle name="T_Book1_1_Book1_DM công trình điều chỉnh KH2010 16" xfId="29384" xr:uid="{00000000-0005-0000-0000-0000CE720000}"/>
    <cellStyle name="T_Book1_1_Book1_DM công trình điều chỉnh KH2010 17" xfId="29385" xr:uid="{00000000-0005-0000-0000-0000CF720000}"/>
    <cellStyle name="T_Book1_1_Book1_DM công trình điều chỉnh KH2010 18" xfId="29386" xr:uid="{00000000-0005-0000-0000-0000D0720000}"/>
    <cellStyle name="T_Book1_1_Book1_DM công trình điều chỉnh KH2010 2" xfId="29387" xr:uid="{00000000-0005-0000-0000-0000D1720000}"/>
    <cellStyle name="T_Book1_1_Book1_DM công trình điều chỉnh KH2010 3" xfId="29388" xr:uid="{00000000-0005-0000-0000-0000D2720000}"/>
    <cellStyle name="T_Book1_1_Book1_DM công trình điều chỉnh KH2010 4" xfId="29389" xr:uid="{00000000-0005-0000-0000-0000D3720000}"/>
    <cellStyle name="T_Book1_1_Book1_DM công trình điều chỉnh KH2010 5" xfId="29390" xr:uid="{00000000-0005-0000-0000-0000D4720000}"/>
    <cellStyle name="T_Book1_1_Book1_DM công trình điều chỉnh KH2010 6" xfId="29391" xr:uid="{00000000-0005-0000-0000-0000D5720000}"/>
    <cellStyle name="T_Book1_1_Book1_DM công trình điều chỉnh KH2010 7" xfId="29392" xr:uid="{00000000-0005-0000-0000-0000D6720000}"/>
    <cellStyle name="T_Book1_1_Book1_DM công trình điều chỉnh KH2010 8" xfId="29393" xr:uid="{00000000-0005-0000-0000-0000D7720000}"/>
    <cellStyle name="T_Book1_1_Book1_DM công trình điều chỉnh KH2010 9" xfId="29394" xr:uid="{00000000-0005-0000-0000-0000D8720000}"/>
    <cellStyle name="T_Book1_1_Book1_KH 2013 Huyen SÔNG MÃ" xfId="29395" xr:uid="{00000000-0005-0000-0000-0000D9720000}"/>
    <cellStyle name="T_Book1_1_Book1_KH 2013 Huyen SÔNG MÃ 10" xfId="29396" xr:uid="{00000000-0005-0000-0000-0000DA720000}"/>
    <cellStyle name="T_Book1_1_Book1_KH 2013 Huyen SÔNG MÃ 11" xfId="29397" xr:uid="{00000000-0005-0000-0000-0000DB720000}"/>
    <cellStyle name="T_Book1_1_Book1_KH 2013 Huyen SÔNG MÃ 12" xfId="29398" xr:uid="{00000000-0005-0000-0000-0000DC720000}"/>
    <cellStyle name="T_Book1_1_Book1_KH 2013 Huyen SÔNG MÃ 13" xfId="29399" xr:uid="{00000000-0005-0000-0000-0000DD720000}"/>
    <cellStyle name="T_Book1_1_Book1_KH 2013 Huyen SÔNG MÃ 14" xfId="29400" xr:uid="{00000000-0005-0000-0000-0000DE720000}"/>
    <cellStyle name="T_Book1_1_Book1_KH 2013 Huyen SÔNG MÃ 15" xfId="29401" xr:uid="{00000000-0005-0000-0000-0000DF720000}"/>
    <cellStyle name="T_Book1_1_Book1_KH 2013 Huyen SÔNG MÃ 16" xfId="29402" xr:uid="{00000000-0005-0000-0000-0000E0720000}"/>
    <cellStyle name="T_Book1_1_Book1_KH 2013 Huyen SÔNG MÃ 17" xfId="29403" xr:uid="{00000000-0005-0000-0000-0000E1720000}"/>
    <cellStyle name="T_Book1_1_Book1_KH 2013 Huyen SÔNG MÃ 18" xfId="29404" xr:uid="{00000000-0005-0000-0000-0000E2720000}"/>
    <cellStyle name="T_Book1_1_Book1_KH 2013 Huyen SÔNG MÃ 2" xfId="29405" xr:uid="{00000000-0005-0000-0000-0000E3720000}"/>
    <cellStyle name="T_Book1_1_Book1_KH 2013 Huyen SÔNG MÃ 3" xfId="29406" xr:uid="{00000000-0005-0000-0000-0000E4720000}"/>
    <cellStyle name="T_Book1_1_Book1_KH 2013 Huyen SÔNG MÃ 4" xfId="29407" xr:uid="{00000000-0005-0000-0000-0000E5720000}"/>
    <cellStyle name="T_Book1_1_Book1_KH 2013 Huyen SÔNG MÃ 5" xfId="29408" xr:uid="{00000000-0005-0000-0000-0000E6720000}"/>
    <cellStyle name="T_Book1_1_Book1_KH 2013 Huyen SÔNG MÃ 6" xfId="29409" xr:uid="{00000000-0005-0000-0000-0000E7720000}"/>
    <cellStyle name="T_Book1_1_Book1_KH 2013 Huyen SÔNG MÃ 7" xfId="29410" xr:uid="{00000000-0005-0000-0000-0000E8720000}"/>
    <cellStyle name="T_Book1_1_Book1_KH 2013 Huyen SÔNG MÃ 8" xfId="29411" xr:uid="{00000000-0005-0000-0000-0000E9720000}"/>
    <cellStyle name="T_Book1_1_Book1_KH 2013 Huyen SÔNG MÃ 9" xfId="29412" xr:uid="{00000000-0005-0000-0000-0000EA720000}"/>
    <cellStyle name="T_Book1_1_Book1_Su nghiep DCDC doi duoi" xfId="29413" xr:uid="{00000000-0005-0000-0000-0000EB720000}"/>
    <cellStyle name="T_Book1_1_Book1_Su nghiep DCDC doi duoi 10" xfId="29414" xr:uid="{00000000-0005-0000-0000-0000EC720000}"/>
    <cellStyle name="T_Book1_1_Book1_Su nghiep DCDC doi duoi 11" xfId="29415" xr:uid="{00000000-0005-0000-0000-0000ED720000}"/>
    <cellStyle name="T_Book1_1_Book1_Su nghiep DCDC doi duoi 12" xfId="29416" xr:uid="{00000000-0005-0000-0000-0000EE720000}"/>
    <cellStyle name="T_Book1_1_Book1_Su nghiep DCDC doi duoi 13" xfId="29417" xr:uid="{00000000-0005-0000-0000-0000EF720000}"/>
    <cellStyle name="T_Book1_1_Book1_Su nghiep DCDC doi duoi 14" xfId="29418" xr:uid="{00000000-0005-0000-0000-0000F0720000}"/>
    <cellStyle name="T_Book1_1_Book1_Su nghiep DCDC doi duoi 15" xfId="29419" xr:uid="{00000000-0005-0000-0000-0000F1720000}"/>
    <cellStyle name="T_Book1_1_Book1_Su nghiep DCDC doi duoi 16" xfId="29420" xr:uid="{00000000-0005-0000-0000-0000F2720000}"/>
    <cellStyle name="T_Book1_1_Book1_Su nghiep DCDC doi duoi 17" xfId="29421" xr:uid="{00000000-0005-0000-0000-0000F3720000}"/>
    <cellStyle name="T_Book1_1_Book1_Su nghiep DCDC doi duoi 18" xfId="29422" xr:uid="{00000000-0005-0000-0000-0000F4720000}"/>
    <cellStyle name="T_Book1_1_Book1_Su nghiep DCDC doi duoi 2" xfId="29423" xr:uid="{00000000-0005-0000-0000-0000F5720000}"/>
    <cellStyle name="T_Book1_1_Book1_Su nghiep DCDC doi duoi 3" xfId="29424" xr:uid="{00000000-0005-0000-0000-0000F6720000}"/>
    <cellStyle name="T_Book1_1_Book1_Su nghiep DCDC doi duoi 4" xfId="29425" xr:uid="{00000000-0005-0000-0000-0000F7720000}"/>
    <cellStyle name="T_Book1_1_Book1_Su nghiep DCDC doi duoi 5" xfId="29426" xr:uid="{00000000-0005-0000-0000-0000F8720000}"/>
    <cellStyle name="T_Book1_1_Book1_Su nghiep DCDC doi duoi 6" xfId="29427" xr:uid="{00000000-0005-0000-0000-0000F9720000}"/>
    <cellStyle name="T_Book1_1_Book1_Su nghiep DCDC doi duoi 7" xfId="29428" xr:uid="{00000000-0005-0000-0000-0000FA720000}"/>
    <cellStyle name="T_Book1_1_Book1_Su nghiep DCDC doi duoi 8" xfId="29429" xr:uid="{00000000-0005-0000-0000-0000FB720000}"/>
    <cellStyle name="T_Book1_1_Book1_Su nghiep DCDC doi duoi 9" xfId="29430" xr:uid="{00000000-0005-0000-0000-0000FC720000}"/>
    <cellStyle name="T_Book1_1_Book1_Su nghiep DCDC doi duoi_Bieu có QD và Chu truong ngay 17.11.2012" xfId="29431" xr:uid="{00000000-0005-0000-0000-0000FD720000}"/>
    <cellStyle name="T_Book1_1_Book1_Su nghiep DCDC doi duoi_Bieu có QD và Chu truong ngay 17.11.2012 10" xfId="29432" xr:uid="{00000000-0005-0000-0000-0000FE720000}"/>
    <cellStyle name="T_Book1_1_Book1_Su nghiep DCDC doi duoi_Bieu có QD và Chu truong ngay 17.11.2012 11" xfId="29433" xr:uid="{00000000-0005-0000-0000-0000FF720000}"/>
    <cellStyle name="T_Book1_1_Book1_Su nghiep DCDC doi duoi_Bieu có QD và Chu truong ngay 17.11.2012 12" xfId="29434" xr:uid="{00000000-0005-0000-0000-000000730000}"/>
    <cellStyle name="T_Book1_1_Book1_Su nghiep DCDC doi duoi_Bieu có QD và Chu truong ngay 17.11.2012 13" xfId="29435" xr:uid="{00000000-0005-0000-0000-000001730000}"/>
    <cellStyle name="T_Book1_1_Book1_Su nghiep DCDC doi duoi_Bieu có QD và Chu truong ngay 17.11.2012 14" xfId="29436" xr:uid="{00000000-0005-0000-0000-000002730000}"/>
    <cellStyle name="T_Book1_1_Book1_Su nghiep DCDC doi duoi_Bieu có QD và Chu truong ngay 17.11.2012 15" xfId="29437" xr:uid="{00000000-0005-0000-0000-000003730000}"/>
    <cellStyle name="T_Book1_1_Book1_Su nghiep DCDC doi duoi_Bieu có QD và Chu truong ngay 17.11.2012 16" xfId="29438" xr:uid="{00000000-0005-0000-0000-000004730000}"/>
    <cellStyle name="T_Book1_1_Book1_Su nghiep DCDC doi duoi_Bieu có QD và Chu truong ngay 17.11.2012 17" xfId="29439" xr:uid="{00000000-0005-0000-0000-000005730000}"/>
    <cellStyle name="T_Book1_1_Book1_Su nghiep DCDC doi duoi_Bieu có QD và Chu truong ngay 17.11.2012 18" xfId="29440" xr:uid="{00000000-0005-0000-0000-000006730000}"/>
    <cellStyle name="T_Book1_1_Book1_Su nghiep DCDC doi duoi_Bieu có QD và Chu truong ngay 17.11.2012 2" xfId="29441" xr:uid="{00000000-0005-0000-0000-000007730000}"/>
    <cellStyle name="T_Book1_1_Book1_Su nghiep DCDC doi duoi_Bieu có QD và Chu truong ngay 17.11.2012 3" xfId="29442" xr:uid="{00000000-0005-0000-0000-000008730000}"/>
    <cellStyle name="T_Book1_1_Book1_Su nghiep DCDC doi duoi_Bieu có QD và Chu truong ngay 17.11.2012 4" xfId="29443" xr:uid="{00000000-0005-0000-0000-000009730000}"/>
    <cellStyle name="T_Book1_1_Book1_Su nghiep DCDC doi duoi_Bieu có QD và Chu truong ngay 17.11.2012 5" xfId="29444" xr:uid="{00000000-0005-0000-0000-00000A730000}"/>
    <cellStyle name="T_Book1_1_Book1_Su nghiep DCDC doi duoi_Bieu có QD và Chu truong ngay 17.11.2012 6" xfId="29445" xr:uid="{00000000-0005-0000-0000-00000B730000}"/>
    <cellStyle name="T_Book1_1_Book1_Su nghiep DCDC doi duoi_Bieu có QD và Chu truong ngay 17.11.2012 7" xfId="29446" xr:uid="{00000000-0005-0000-0000-00000C730000}"/>
    <cellStyle name="T_Book1_1_Book1_Su nghiep DCDC doi duoi_Bieu có QD và Chu truong ngay 17.11.2012 8" xfId="29447" xr:uid="{00000000-0005-0000-0000-00000D730000}"/>
    <cellStyle name="T_Book1_1_Book1_Su nghiep DCDC doi duoi_Bieu có QD và Chu truong ngay 17.11.2012 9" xfId="29448" xr:uid="{00000000-0005-0000-0000-00000E730000}"/>
    <cellStyle name="T_Book1_1_BQL-ok" xfId="29449" xr:uid="{00000000-0005-0000-0000-00000F730000}"/>
    <cellStyle name="T_Book1_1_CPK" xfId="29450" xr:uid="{00000000-0005-0000-0000-000010730000}"/>
    <cellStyle name="T_Book1_1_CPK 10" xfId="29451" xr:uid="{00000000-0005-0000-0000-000011730000}"/>
    <cellStyle name="T_Book1_1_CPK 11" xfId="29452" xr:uid="{00000000-0005-0000-0000-000012730000}"/>
    <cellStyle name="T_Book1_1_CPK 12" xfId="29453" xr:uid="{00000000-0005-0000-0000-000013730000}"/>
    <cellStyle name="T_Book1_1_CPK 13" xfId="29454" xr:uid="{00000000-0005-0000-0000-000014730000}"/>
    <cellStyle name="T_Book1_1_CPK 14" xfId="29455" xr:uid="{00000000-0005-0000-0000-000015730000}"/>
    <cellStyle name="T_Book1_1_CPK 15" xfId="29456" xr:uid="{00000000-0005-0000-0000-000016730000}"/>
    <cellStyle name="T_Book1_1_CPK 16" xfId="29457" xr:uid="{00000000-0005-0000-0000-000017730000}"/>
    <cellStyle name="T_Book1_1_CPK 17" xfId="29458" xr:uid="{00000000-0005-0000-0000-000018730000}"/>
    <cellStyle name="T_Book1_1_CPK 18" xfId="29459" xr:uid="{00000000-0005-0000-0000-000019730000}"/>
    <cellStyle name="T_Book1_1_CPK 19" xfId="29460" xr:uid="{00000000-0005-0000-0000-00001A730000}"/>
    <cellStyle name="T_Book1_1_CPK 2" xfId="29461" xr:uid="{00000000-0005-0000-0000-00001B730000}"/>
    <cellStyle name="T_Book1_1_CPK 2 10" xfId="29462" xr:uid="{00000000-0005-0000-0000-00001C730000}"/>
    <cellStyle name="T_Book1_1_CPK 2 11" xfId="29463" xr:uid="{00000000-0005-0000-0000-00001D730000}"/>
    <cellStyle name="T_Book1_1_CPK 2 12" xfId="29464" xr:uid="{00000000-0005-0000-0000-00001E730000}"/>
    <cellStyle name="T_Book1_1_CPK 2 13" xfId="29465" xr:uid="{00000000-0005-0000-0000-00001F730000}"/>
    <cellStyle name="T_Book1_1_CPK 2 14" xfId="29466" xr:uid="{00000000-0005-0000-0000-000020730000}"/>
    <cellStyle name="T_Book1_1_CPK 2 15" xfId="29467" xr:uid="{00000000-0005-0000-0000-000021730000}"/>
    <cellStyle name="T_Book1_1_CPK 2 16" xfId="29468" xr:uid="{00000000-0005-0000-0000-000022730000}"/>
    <cellStyle name="T_Book1_1_CPK 2 17" xfId="29469" xr:uid="{00000000-0005-0000-0000-000023730000}"/>
    <cellStyle name="T_Book1_1_CPK 2 18" xfId="29470" xr:uid="{00000000-0005-0000-0000-000024730000}"/>
    <cellStyle name="T_Book1_1_CPK 2 2" xfId="29471" xr:uid="{00000000-0005-0000-0000-000025730000}"/>
    <cellStyle name="T_Book1_1_CPK 2 3" xfId="29472" xr:uid="{00000000-0005-0000-0000-000026730000}"/>
    <cellStyle name="T_Book1_1_CPK 2 4" xfId="29473" xr:uid="{00000000-0005-0000-0000-000027730000}"/>
    <cellStyle name="T_Book1_1_CPK 2 5" xfId="29474" xr:uid="{00000000-0005-0000-0000-000028730000}"/>
    <cellStyle name="T_Book1_1_CPK 2 6" xfId="29475" xr:uid="{00000000-0005-0000-0000-000029730000}"/>
    <cellStyle name="T_Book1_1_CPK 2 7" xfId="29476" xr:uid="{00000000-0005-0000-0000-00002A730000}"/>
    <cellStyle name="T_Book1_1_CPK 2 8" xfId="29477" xr:uid="{00000000-0005-0000-0000-00002B730000}"/>
    <cellStyle name="T_Book1_1_CPK 2 9" xfId="29478" xr:uid="{00000000-0005-0000-0000-00002C730000}"/>
    <cellStyle name="T_Book1_1_CPK 20" xfId="29479" xr:uid="{00000000-0005-0000-0000-00002D730000}"/>
    <cellStyle name="T_Book1_1_CPK 21" xfId="29480" xr:uid="{00000000-0005-0000-0000-00002E730000}"/>
    <cellStyle name="T_Book1_1_CPK 22" xfId="29481" xr:uid="{00000000-0005-0000-0000-00002F730000}"/>
    <cellStyle name="T_Book1_1_CPK 23" xfId="29482" xr:uid="{00000000-0005-0000-0000-000030730000}"/>
    <cellStyle name="T_Book1_1_CPK 24" xfId="29483" xr:uid="{00000000-0005-0000-0000-000031730000}"/>
    <cellStyle name="T_Book1_1_CPK 25" xfId="29484" xr:uid="{00000000-0005-0000-0000-000032730000}"/>
    <cellStyle name="T_Book1_1_CPK 3" xfId="29485" xr:uid="{00000000-0005-0000-0000-000033730000}"/>
    <cellStyle name="T_Book1_1_CPK 3 10" xfId="29486" xr:uid="{00000000-0005-0000-0000-000034730000}"/>
    <cellStyle name="T_Book1_1_CPK 3 11" xfId="29487" xr:uid="{00000000-0005-0000-0000-000035730000}"/>
    <cellStyle name="T_Book1_1_CPK 3 12" xfId="29488" xr:uid="{00000000-0005-0000-0000-000036730000}"/>
    <cellStyle name="T_Book1_1_CPK 3 13" xfId="29489" xr:uid="{00000000-0005-0000-0000-000037730000}"/>
    <cellStyle name="T_Book1_1_CPK 3 14" xfId="29490" xr:uid="{00000000-0005-0000-0000-000038730000}"/>
    <cellStyle name="T_Book1_1_CPK 3 15" xfId="29491" xr:uid="{00000000-0005-0000-0000-000039730000}"/>
    <cellStyle name="T_Book1_1_CPK 3 16" xfId="29492" xr:uid="{00000000-0005-0000-0000-00003A730000}"/>
    <cellStyle name="T_Book1_1_CPK 3 17" xfId="29493" xr:uid="{00000000-0005-0000-0000-00003B730000}"/>
    <cellStyle name="T_Book1_1_CPK 3 18" xfId="29494" xr:uid="{00000000-0005-0000-0000-00003C730000}"/>
    <cellStyle name="T_Book1_1_CPK 3 2" xfId="29495" xr:uid="{00000000-0005-0000-0000-00003D730000}"/>
    <cellStyle name="T_Book1_1_CPK 3 3" xfId="29496" xr:uid="{00000000-0005-0000-0000-00003E730000}"/>
    <cellStyle name="T_Book1_1_CPK 3 4" xfId="29497" xr:uid="{00000000-0005-0000-0000-00003F730000}"/>
    <cellStyle name="T_Book1_1_CPK 3 5" xfId="29498" xr:uid="{00000000-0005-0000-0000-000040730000}"/>
    <cellStyle name="T_Book1_1_CPK 3 6" xfId="29499" xr:uid="{00000000-0005-0000-0000-000041730000}"/>
    <cellStyle name="T_Book1_1_CPK 3 7" xfId="29500" xr:uid="{00000000-0005-0000-0000-000042730000}"/>
    <cellStyle name="T_Book1_1_CPK 3 8" xfId="29501" xr:uid="{00000000-0005-0000-0000-000043730000}"/>
    <cellStyle name="T_Book1_1_CPK 3 9" xfId="29502" xr:uid="{00000000-0005-0000-0000-000044730000}"/>
    <cellStyle name="T_Book1_1_CPK 4" xfId="29503" xr:uid="{00000000-0005-0000-0000-000045730000}"/>
    <cellStyle name="T_Book1_1_CPK 4 10" xfId="29504" xr:uid="{00000000-0005-0000-0000-000046730000}"/>
    <cellStyle name="T_Book1_1_CPK 4 11" xfId="29505" xr:uid="{00000000-0005-0000-0000-000047730000}"/>
    <cellStyle name="T_Book1_1_CPK 4 12" xfId="29506" xr:uid="{00000000-0005-0000-0000-000048730000}"/>
    <cellStyle name="T_Book1_1_CPK 4 13" xfId="29507" xr:uid="{00000000-0005-0000-0000-000049730000}"/>
    <cellStyle name="T_Book1_1_CPK 4 14" xfId="29508" xr:uid="{00000000-0005-0000-0000-00004A730000}"/>
    <cellStyle name="T_Book1_1_CPK 4 15" xfId="29509" xr:uid="{00000000-0005-0000-0000-00004B730000}"/>
    <cellStyle name="T_Book1_1_CPK 4 16" xfId="29510" xr:uid="{00000000-0005-0000-0000-00004C730000}"/>
    <cellStyle name="T_Book1_1_CPK 4 17" xfId="29511" xr:uid="{00000000-0005-0000-0000-00004D730000}"/>
    <cellStyle name="T_Book1_1_CPK 4 18" xfId="29512" xr:uid="{00000000-0005-0000-0000-00004E730000}"/>
    <cellStyle name="T_Book1_1_CPK 4 2" xfId="29513" xr:uid="{00000000-0005-0000-0000-00004F730000}"/>
    <cellStyle name="T_Book1_1_CPK 4 3" xfId="29514" xr:uid="{00000000-0005-0000-0000-000050730000}"/>
    <cellStyle name="T_Book1_1_CPK 4 4" xfId="29515" xr:uid="{00000000-0005-0000-0000-000051730000}"/>
    <cellStyle name="T_Book1_1_CPK 4 5" xfId="29516" xr:uid="{00000000-0005-0000-0000-000052730000}"/>
    <cellStyle name="T_Book1_1_CPK 4 6" xfId="29517" xr:uid="{00000000-0005-0000-0000-000053730000}"/>
    <cellStyle name="T_Book1_1_CPK 4 7" xfId="29518" xr:uid="{00000000-0005-0000-0000-000054730000}"/>
    <cellStyle name="T_Book1_1_CPK 4 8" xfId="29519" xr:uid="{00000000-0005-0000-0000-000055730000}"/>
    <cellStyle name="T_Book1_1_CPK 4 9" xfId="29520" xr:uid="{00000000-0005-0000-0000-000056730000}"/>
    <cellStyle name="T_Book1_1_CPK 5" xfId="29521" xr:uid="{00000000-0005-0000-0000-000057730000}"/>
    <cellStyle name="T_Book1_1_CPK 5 10" xfId="29522" xr:uid="{00000000-0005-0000-0000-000058730000}"/>
    <cellStyle name="T_Book1_1_CPK 5 11" xfId="29523" xr:uid="{00000000-0005-0000-0000-000059730000}"/>
    <cellStyle name="T_Book1_1_CPK 5 12" xfId="29524" xr:uid="{00000000-0005-0000-0000-00005A730000}"/>
    <cellStyle name="T_Book1_1_CPK 5 13" xfId="29525" xr:uid="{00000000-0005-0000-0000-00005B730000}"/>
    <cellStyle name="T_Book1_1_CPK 5 14" xfId="29526" xr:uid="{00000000-0005-0000-0000-00005C730000}"/>
    <cellStyle name="T_Book1_1_CPK 5 15" xfId="29527" xr:uid="{00000000-0005-0000-0000-00005D730000}"/>
    <cellStyle name="T_Book1_1_CPK 5 16" xfId="29528" xr:uid="{00000000-0005-0000-0000-00005E730000}"/>
    <cellStyle name="T_Book1_1_CPK 5 17" xfId="29529" xr:uid="{00000000-0005-0000-0000-00005F730000}"/>
    <cellStyle name="T_Book1_1_CPK 5 18" xfId="29530" xr:uid="{00000000-0005-0000-0000-000060730000}"/>
    <cellStyle name="T_Book1_1_CPK 5 2" xfId="29531" xr:uid="{00000000-0005-0000-0000-000061730000}"/>
    <cellStyle name="T_Book1_1_CPK 5 3" xfId="29532" xr:uid="{00000000-0005-0000-0000-000062730000}"/>
    <cellStyle name="T_Book1_1_CPK 5 4" xfId="29533" xr:uid="{00000000-0005-0000-0000-000063730000}"/>
    <cellStyle name="T_Book1_1_CPK 5 5" xfId="29534" xr:uid="{00000000-0005-0000-0000-000064730000}"/>
    <cellStyle name="T_Book1_1_CPK 5 6" xfId="29535" xr:uid="{00000000-0005-0000-0000-000065730000}"/>
    <cellStyle name="T_Book1_1_CPK 5 7" xfId="29536" xr:uid="{00000000-0005-0000-0000-000066730000}"/>
    <cellStyle name="T_Book1_1_CPK 5 8" xfId="29537" xr:uid="{00000000-0005-0000-0000-000067730000}"/>
    <cellStyle name="T_Book1_1_CPK 5 9" xfId="29538" xr:uid="{00000000-0005-0000-0000-000068730000}"/>
    <cellStyle name="T_Book1_1_CPK 6" xfId="29539" xr:uid="{00000000-0005-0000-0000-000069730000}"/>
    <cellStyle name="T_Book1_1_CPK 6 10" xfId="29540" xr:uid="{00000000-0005-0000-0000-00006A730000}"/>
    <cellStyle name="T_Book1_1_CPK 6 11" xfId="29541" xr:uid="{00000000-0005-0000-0000-00006B730000}"/>
    <cellStyle name="T_Book1_1_CPK 6 12" xfId="29542" xr:uid="{00000000-0005-0000-0000-00006C730000}"/>
    <cellStyle name="T_Book1_1_CPK 6 13" xfId="29543" xr:uid="{00000000-0005-0000-0000-00006D730000}"/>
    <cellStyle name="T_Book1_1_CPK 6 14" xfId="29544" xr:uid="{00000000-0005-0000-0000-00006E730000}"/>
    <cellStyle name="T_Book1_1_CPK 6 15" xfId="29545" xr:uid="{00000000-0005-0000-0000-00006F730000}"/>
    <cellStyle name="T_Book1_1_CPK 6 16" xfId="29546" xr:uid="{00000000-0005-0000-0000-000070730000}"/>
    <cellStyle name="T_Book1_1_CPK 6 17" xfId="29547" xr:uid="{00000000-0005-0000-0000-000071730000}"/>
    <cellStyle name="T_Book1_1_CPK 6 18" xfId="29548" xr:uid="{00000000-0005-0000-0000-000072730000}"/>
    <cellStyle name="T_Book1_1_CPK 6 2" xfId="29549" xr:uid="{00000000-0005-0000-0000-000073730000}"/>
    <cellStyle name="T_Book1_1_CPK 6 3" xfId="29550" xr:uid="{00000000-0005-0000-0000-000074730000}"/>
    <cellStyle name="T_Book1_1_CPK 6 4" xfId="29551" xr:uid="{00000000-0005-0000-0000-000075730000}"/>
    <cellStyle name="T_Book1_1_CPK 6 5" xfId="29552" xr:uid="{00000000-0005-0000-0000-000076730000}"/>
    <cellStyle name="T_Book1_1_CPK 6 6" xfId="29553" xr:uid="{00000000-0005-0000-0000-000077730000}"/>
    <cellStyle name="T_Book1_1_CPK 6 7" xfId="29554" xr:uid="{00000000-0005-0000-0000-000078730000}"/>
    <cellStyle name="T_Book1_1_CPK 6 8" xfId="29555" xr:uid="{00000000-0005-0000-0000-000079730000}"/>
    <cellStyle name="T_Book1_1_CPK 6 9" xfId="29556" xr:uid="{00000000-0005-0000-0000-00007A730000}"/>
    <cellStyle name="T_Book1_1_CPK 7" xfId="29557" xr:uid="{00000000-0005-0000-0000-00007B730000}"/>
    <cellStyle name="T_Book1_1_CPK 7 10" xfId="29558" xr:uid="{00000000-0005-0000-0000-00007C730000}"/>
    <cellStyle name="T_Book1_1_CPK 7 11" xfId="29559" xr:uid="{00000000-0005-0000-0000-00007D730000}"/>
    <cellStyle name="T_Book1_1_CPK 7 12" xfId="29560" xr:uid="{00000000-0005-0000-0000-00007E730000}"/>
    <cellStyle name="T_Book1_1_CPK 7 13" xfId="29561" xr:uid="{00000000-0005-0000-0000-00007F730000}"/>
    <cellStyle name="T_Book1_1_CPK 7 14" xfId="29562" xr:uid="{00000000-0005-0000-0000-000080730000}"/>
    <cellStyle name="T_Book1_1_CPK 7 15" xfId="29563" xr:uid="{00000000-0005-0000-0000-000081730000}"/>
    <cellStyle name="T_Book1_1_CPK 7 16" xfId="29564" xr:uid="{00000000-0005-0000-0000-000082730000}"/>
    <cellStyle name="T_Book1_1_CPK 7 17" xfId="29565" xr:uid="{00000000-0005-0000-0000-000083730000}"/>
    <cellStyle name="T_Book1_1_CPK 7 18" xfId="29566" xr:uid="{00000000-0005-0000-0000-000084730000}"/>
    <cellStyle name="T_Book1_1_CPK 7 2" xfId="29567" xr:uid="{00000000-0005-0000-0000-000085730000}"/>
    <cellStyle name="T_Book1_1_CPK 7 3" xfId="29568" xr:uid="{00000000-0005-0000-0000-000086730000}"/>
    <cellStyle name="T_Book1_1_CPK 7 4" xfId="29569" xr:uid="{00000000-0005-0000-0000-000087730000}"/>
    <cellStyle name="T_Book1_1_CPK 7 5" xfId="29570" xr:uid="{00000000-0005-0000-0000-000088730000}"/>
    <cellStyle name="T_Book1_1_CPK 7 6" xfId="29571" xr:uid="{00000000-0005-0000-0000-000089730000}"/>
    <cellStyle name="T_Book1_1_CPK 7 7" xfId="29572" xr:uid="{00000000-0005-0000-0000-00008A730000}"/>
    <cellStyle name="T_Book1_1_CPK 7 8" xfId="29573" xr:uid="{00000000-0005-0000-0000-00008B730000}"/>
    <cellStyle name="T_Book1_1_CPK 7 9" xfId="29574" xr:uid="{00000000-0005-0000-0000-00008C730000}"/>
    <cellStyle name="T_Book1_1_CPK 8" xfId="29575" xr:uid="{00000000-0005-0000-0000-00008D730000}"/>
    <cellStyle name="T_Book1_1_CPK 8 10" xfId="29576" xr:uid="{00000000-0005-0000-0000-00008E730000}"/>
    <cellStyle name="T_Book1_1_CPK 8 11" xfId="29577" xr:uid="{00000000-0005-0000-0000-00008F730000}"/>
    <cellStyle name="T_Book1_1_CPK 8 12" xfId="29578" xr:uid="{00000000-0005-0000-0000-000090730000}"/>
    <cellStyle name="T_Book1_1_CPK 8 13" xfId="29579" xr:uid="{00000000-0005-0000-0000-000091730000}"/>
    <cellStyle name="T_Book1_1_CPK 8 14" xfId="29580" xr:uid="{00000000-0005-0000-0000-000092730000}"/>
    <cellStyle name="T_Book1_1_CPK 8 15" xfId="29581" xr:uid="{00000000-0005-0000-0000-000093730000}"/>
    <cellStyle name="T_Book1_1_CPK 8 16" xfId="29582" xr:uid="{00000000-0005-0000-0000-000094730000}"/>
    <cellStyle name="T_Book1_1_CPK 8 17" xfId="29583" xr:uid="{00000000-0005-0000-0000-000095730000}"/>
    <cellStyle name="T_Book1_1_CPK 8 18" xfId="29584" xr:uid="{00000000-0005-0000-0000-000096730000}"/>
    <cellStyle name="T_Book1_1_CPK 8 2" xfId="29585" xr:uid="{00000000-0005-0000-0000-000097730000}"/>
    <cellStyle name="T_Book1_1_CPK 8 3" xfId="29586" xr:uid="{00000000-0005-0000-0000-000098730000}"/>
    <cellStyle name="T_Book1_1_CPK 8 4" xfId="29587" xr:uid="{00000000-0005-0000-0000-000099730000}"/>
    <cellStyle name="T_Book1_1_CPK 8 5" xfId="29588" xr:uid="{00000000-0005-0000-0000-00009A730000}"/>
    <cellStyle name="T_Book1_1_CPK 8 6" xfId="29589" xr:uid="{00000000-0005-0000-0000-00009B730000}"/>
    <cellStyle name="T_Book1_1_CPK 8 7" xfId="29590" xr:uid="{00000000-0005-0000-0000-00009C730000}"/>
    <cellStyle name="T_Book1_1_CPK 8 8" xfId="29591" xr:uid="{00000000-0005-0000-0000-00009D730000}"/>
    <cellStyle name="T_Book1_1_CPK 8 9" xfId="29592" xr:uid="{00000000-0005-0000-0000-00009E730000}"/>
    <cellStyle name="T_Book1_1_CPK 9" xfId="29593" xr:uid="{00000000-0005-0000-0000-00009F730000}"/>
    <cellStyle name="T_Book1_1_CPK_!1 1 bao cao giao KH ve HTCMT vung TNB   12-12-2011" xfId="29594" xr:uid="{00000000-0005-0000-0000-0000A0730000}"/>
    <cellStyle name="T_Book1_1_CPK_!1 1 bao cao giao KH ve HTCMT vung TNB   12-12-2011 10" xfId="29595" xr:uid="{00000000-0005-0000-0000-0000A1730000}"/>
    <cellStyle name="T_Book1_1_CPK_!1 1 bao cao giao KH ve HTCMT vung TNB   12-12-2011 11" xfId="29596" xr:uid="{00000000-0005-0000-0000-0000A2730000}"/>
    <cellStyle name="T_Book1_1_CPK_!1 1 bao cao giao KH ve HTCMT vung TNB   12-12-2011 12" xfId="29597" xr:uid="{00000000-0005-0000-0000-0000A3730000}"/>
    <cellStyle name="T_Book1_1_CPK_!1 1 bao cao giao KH ve HTCMT vung TNB   12-12-2011 13" xfId="29598" xr:uid="{00000000-0005-0000-0000-0000A4730000}"/>
    <cellStyle name="T_Book1_1_CPK_!1 1 bao cao giao KH ve HTCMT vung TNB   12-12-2011 14" xfId="29599" xr:uid="{00000000-0005-0000-0000-0000A5730000}"/>
    <cellStyle name="T_Book1_1_CPK_!1 1 bao cao giao KH ve HTCMT vung TNB   12-12-2011 15" xfId="29600" xr:uid="{00000000-0005-0000-0000-0000A6730000}"/>
    <cellStyle name="T_Book1_1_CPK_!1 1 bao cao giao KH ve HTCMT vung TNB   12-12-2011 16" xfId="29601" xr:uid="{00000000-0005-0000-0000-0000A7730000}"/>
    <cellStyle name="T_Book1_1_CPK_!1 1 bao cao giao KH ve HTCMT vung TNB   12-12-2011 17" xfId="29602" xr:uid="{00000000-0005-0000-0000-0000A8730000}"/>
    <cellStyle name="T_Book1_1_CPK_!1 1 bao cao giao KH ve HTCMT vung TNB   12-12-2011 18" xfId="29603" xr:uid="{00000000-0005-0000-0000-0000A9730000}"/>
    <cellStyle name="T_Book1_1_CPK_!1 1 bao cao giao KH ve HTCMT vung TNB   12-12-2011 2" xfId="29604" xr:uid="{00000000-0005-0000-0000-0000AA730000}"/>
    <cellStyle name="T_Book1_1_CPK_!1 1 bao cao giao KH ve HTCMT vung TNB   12-12-2011 3" xfId="29605" xr:uid="{00000000-0005-0000-0000-0000AB730000}"/>
    <cellStyle name="T_Book1_1_CPK_!1 1 bao cao giao KH ve HTCMT vung TNB   12-12-2011 4" xfId="29606" xr:uid="{00000000-0005-0000-0000-0000AC730000}"/>
    <cellStyle name="T_Book1_1_CPK_!1 1 bao cao giao KH ve HTCMT vung TNB   12-12-2011 5" xfId="29607" xr:uid="{00000000-0005-0000-0000-0000AD730000}"/>
    <cellStyle name="T_Book1_1_CPK_!1 1 bao cao giao KH ve HTCMT vung TNB   12-12-2011 6" xfId="29608" xr:uid="{00000000-0005-0000-0000-0000AE730000}"/>
    <cellStyle name="T_Book1_1_CPK_!1 1 bao cao giao KH ve HTCMT vung TNB   12-12-2011 7" xfId="29609" xr:uid="{00000000-0005-0000-0000-0000AF730000}"/>
    <cellStyle name="T_Book1_1_CPK_!1 1 bao cao giao KH ve HTCMT vung TNB   12-12-2011 8" xfId="29610" xr:uid="{00000000-0005-0000-0000-0000B0730000}"/>
    <cellStyle name="T_Book1_1_CPK_!1 1 bao cao giao KH ve HTCMT vung TNB   12-12-2011 9" xfId="29611" xr:uid="{00000000-0005-0000-0000-0000B1730000}"/>
    <cellStyle name="T_Book1_1_CPK_Bieu có QD và Chu truong ngay 17.11.2012" xfId="29612" xr:uid="{00000000-0005-0000-0000-0000B2730000}"/>
    <cellStyle name="T_Book1_1_CPK_Bieu có QD và Chu truong ngay 17.11.2012 10" xfId="29613" xr:uid="{00000000-0005-0000-0000-0000B3730000}"/>
    <cellStyle name="T_Book1_1_CPK_Bieu có QD và Chu truong ngay 17.11.2012 11" xfId="29614" xr:uid="{00000000-0005-0000-0000-0000B4730000}"/>
    <cellStyle name="T_Book1_1_CPK_Bieu có QD và Chu truong ngay 17.11.2012 12" xfId="29615" xr:uid="{00000000-0005-0000-0000-0000B5730000}"/>
    <cellStyle name="T_Book1_1_CPK_Bieu có QD và Chu truong ngay 17.11.2012 13" xfId="29616" xr:uid="{00000000-0005-0000-0000-0000B6730000}"/>
    <cellStyle name="T_Book1_1_CPK_Bieu có QD và Chu truong ngay 17.11.2012 14" xfId="29617" xr:uid="{00000000-0005-0000-0000-0000B7730000}"/>
    <cellStyle name="T_Book1_1_CPK_Bieu có QD và Chu truong ngay 17.11.2012 15" xfId="29618" xr:uid="{00000000-0005-0000-0000-0000B8730000}"/>
    <cellStyle name="T_Book1_1_CPK_Bieu có QD và Chu truong ngay 17.11.2012 16" xfId="29619" xr:uid="{00000000-0005-0000-0000-0000B9730000}"/>
    <cellStyle name="T_Book1_1_CPK_Bieu có QD và Chu truong ngay 17.11.2012 17" xfId="29620" xr:uid="{00000000-0005-0000-0000-0000BA730000}"/>
    <cellStyle name="T_Book1_1_CPK_Bieu có QD và Chu truong ngay 17.11.2012 18" xfId="29621" xr:uid="{00000000-0005-0000-0000-0000BB730000}"/>
    <cellStyle name="T_Book1_1_CPK_Bieu có QD và Chu truong ngay 17.11.2012 2" xfId="29622" xr:uid="{00000000-0005-0000-0000-0000BC730000}"/>
    <cellStyle name="T_Book1_1_CPK_Bieu có QD và Chu truong ngay 17.11.2012 3" xfId="29623" xr:uid="{00000000-0005-0000-0000-0000BD730000}"/>
    <cellStyle name="T_Book1_1_CPK_Bieu có QD và Chu truong ngay 17.11.2012 4" xfId="29624" xr:uid="{00000000-0005-0000-0000-0000BE730000}"/>
    <cellStyle name="T_Book1_1_CPK_Bieu có QD và Chu truong ngay 17.11.2012 5" xfId="29625" xr:uid="{00000000-0005-0000-0000-0000BF730000}"/>
    <cellStyle name="T_Book1_1_CPK_Bieu có QD và Chu truong ngay 17.11.2012 6" xfId="29626" xr:uid="{00000000-0005-0000-0000-0000C0730000}"/>
    <cellStyle name="T_Book1_1_CPK_Bieu có QD và Chu truong ngay 17.11.2012 7" xfId="29627" xr:uid="{00000000-0005-0000-0000-0000C1730000}"/>
    <cellStyle name="T_Book1_1_CPK_Bieu có QD và Chu truong ngay 17.11.2012 8" xfId="29628" xr:uid="{00000000-0005-0000-0000-0000C2730000}"/>
    <cellStyle name="T_Book1_1_CPK_Bieu có QD và Chu truong ngay 17.11.2012 9" xfId="29629" xr:uid="{00000000-0005-0000-0000-0000C3730000}"/>
    <cellStyle name="T_Book1_1_CPK_Bieu4HTMT" xfId="29630" xr:uid="{00000000-0005-0000-0000-0000C4730000}"/>
    <cellStyle name="T_Book1_1_CPK_Bieu4HTMT 10" xfId="29631" xr:uid="{00000000-0005-0000-0000-0000C5730000}"/>
    <cellStyle name="T_Book1_1_CPK_Bieu4HTMT 11" xfId="29632" xr:uid="{00000000-0005-0000-0000-0000C6730000}"/>
    <cellStyle name="T_Book1_1_CPK_Bieu4HTMT 12" xfId="29633" xr:uid="{00000000-0005-0000-0000-0000C7730000}"/>
    <cellStyle name="T_Book1_1_CPK_Bieu4HTMT 13" xfId="29634" xr:uid="{00000000-0005-0000-0000-0000C8730000}"/>
    <cellStyle name="T_Book1_1_CPK_Bieu4HTMT 14" xfId="29635" xr:uid="{00000000-0005-0000-0000-0000C9730000}"/>
    <cellStyle name="T_Book1_1_CPK_Bieu4HTMT 15" xfId="29636" xr:uid="{00000000-0005-0000-0000-0000CA730000}"/>
    <cellStyle name="T_Book1_1_CPK_Bieu4HTMT 16" xfId="29637" xr:uid="{00000000-0005-0000-0000-0000CB730000}"/>
    <cellStyle name="T_Book1_1_CPK_Bieu4HTMT 17" xfId="29638" xr:uid="{00000000-0005-0000-0000-0000CC730000}"/>
    <cellStyle name="T_Book1_1_CPK_Bieu4HTMT 18" xfId="29639" xr:uid="{00000000-0005-0000-0000-0000CD730000}"/>
    <cellStyle name="T_Book1_1_CPK_Bieu4HTMT 2" xfId="29640" xr:uid="{00000000-0005-0000-0000-0000CE730000}"/>
    <cellStyle name="T_Book1_1_CPK_Bieu4HTMT 3" xfId="29641" xr:uid="{00000000-0005-0000-0000-0000CF730000}"/>
    <cellStyle name="T_Book1_1_CPK_Bieu4HTMT 4" xfId="29642" xr:uid="{00000000-0005-0000-0000-0000D0730000}"/>
    <cellStyle name="T_Book1_1_CPK_Bieu4HTMT 5" xfId="29643" xr:uid="{00000000-0005-0000-0000-0000D1730000}"/>
    <cellStyle name="T_Book1_1_CPK_Bieu4HTMT 6" xfId="29644" xr:uid="{00000000-0005-0000-0000-0000D2730000}"/>
    <cellStyle name="T_Book1_1_CPK_Bieu4HTMT 7" xfId="29645" xr:uid="{00000000-0005-0000-0000-0000D3730000}"/>
    <cellStyle name="T_Book1_1_CPK_Bieu4HTMT 8" xfId="29646" xr:uid="{00000000-0005-0000-0000-0000D4730000}"/>
    <cellStyle name="T_Book1_1_CPK_Bieu4HTMT 9" xfId="29647" xr:uid="{00000000-0005-0000-0000-0000D5730000}"/>
    <cellStyle name="T_Book1_1_CPK_Bieu4HTMT_!1 1 bao cao giao KH ve HTCMT vung TNB   12-12-2011" xfId="29648" xr:uid="{00000000-0005-0000-0000-0000D6730000}"/>
    <cellStyle name="T_Book1_1_CPK_Bieu4HTMT_!1 1 bao cao giao KH ve HTCMT vung TNB   12-12-2011 10" xfId="29649" xr:uid="{00000000-0005-0000-0000-0000D7730000}"/>
    <cellStyle name="T_Book1_1_CPK_Bieu4HTMT_!1 1 bao cao giao KH ve HTCMT vung TNB   12-12-2011 11" xfId="29650" xr:uid="{00000000-0005-0000-0000-0000D8730000}"/>
    <cellStyle name="T_Book1_1_CPK_Bieu4HTMT_!1 1 bao cao giao KH ve HTCMT vung TNB   12-12-2011 12" xfId="29651" xr:uid="{00000000-0005-0000-0000-0000D9730000}"/>
    <cellStyle name="T_Book1_1_CPK_Bieu4HTMT_!1 1 bao cao giao KH ve HTCMT vung TNB   12-12-2011 13" xfId="29652" xr:uid="{00000000-0005-0000-0000-0000DA730000}"/>
    <cellStyle name="T_Book1_1_CPK_Bieu4HTMT_!1 1 bao cao giao KH ve HTCMT vung TNB   12-12-2011 14" xfId="29653" xr:uid="{00000000-0005-0000-0000-0000DB730000}"/>
    <cellStyle name="T_Book1_1_CPK_Bieu4HTMT_!1 1 bao cao giao KH ve HTCMT vung TNB   12-12-2011 15" xfId="29654" xr:uid="{00000000-0005-0000-0000-0000DC730000}"/>
    <cellStyle name="T_Book1_1_CPK_Bieu4HTMT_!1 1 bao cao giao KH ve HTCMT vung TNB   12-12-2011 16" xfId="29655" xr:uid="{00000000-0005-0000-0000-0000DD730000}"/>
    <cellStyle name="T_Book1_1_CPK_Bieu4HTMT_!1 1 bao cao giao KH ve HTCMT vung TNB   12-12-2011 17" xfId="29656" xr:uid="{00000000-0005-0000-0000-0000DE730000}"/>
    <cellStyle name="T_Book1_1_CPK_Bieu4HTMT_!1 1 bao cao giao KH ve HTCMT vung TNB   12-12-2011 18" xfId="29657" xr:uid="{00000000-0005-0000-0000-0000DF730000}"/>
    <cellStyle name="T_Book1_1_CPK_Bieu4HTMT_!1 1 bao cao giao KH ve HTCMT vung TNB   12-12-2011 2" xfId="29658" xr:uid="{00000000-0005-0000-0000-0000E0730000}"/>
    <cellStyle name="T_Book1_1_CPK_Bieu4HTMT_!1 1 bao cao giao KH ve HTCMT vung TNB   12-12-2011 3" xfId="29659" xr:uid="{00000000-0005-0000-0000-0000E1730000}"/>
    <cellStyle name="T_Book1_1_CPK_Bieu4HTMT_!1 1 bao cao giao KH ve HTCMT vung TNB   12-12-2011 4" xfId="29660" xr:uid="{00000000-0005-0000-0000-0000E2730000}"/>
    <cellStyle name="T_Book1_1_CPK_Bieu4HTMT_!1 1 bao cao giao KH ve HTCMT vung TNB   12-12-2011 5" xfId="29661" xr:uid="{00000000-0005-0000-0000-0000E3730000}"/>
    <cellStyle name="T_Book1_1_CPK_Bieu4HTMT_!1 1 bao cao giao KH ve HTCMT vung TNB   12-12-2011 6" xfId="29662" xr:uid="{00000000-0005-0000-0000-0000E4730000}"/>
    <cellStyle name="T_Book1_1_CPK_Bieu4HTMT_!1 1 bao cao giao KH ve HTCMT vung TNB   12-12-2011 7" xfId="29663" xr:uid="{00000000-0005-0000-0000-0000E5730000}"/>
    <cellStyle name="T_Book1_1_CPK_Bieu4HTMT_!1 1 bao cao giao KH ve HTCMT vung TNB   12-12-2011 8" xfId="29664" xr:uid="{00000000-0005-0000-0000-0000E6730000}"/>
    <cellStyle name="T_Book1_1_CPK_Bieu4HTMT_!1 1 bao cao giao KH ve HTCMT vung TNB   12-12-2011 9" xfId="29665" xr:uid="{00000000-0005-0000-0000-0000E7730000}"/>
    <cellStyle name="T_Book1_1_CPK_Bieu4HTMT_KH TPCP vung TNB (03-1-2012)" xfId="29666" xr:uid="{00000000-0005-0000-0000-0000E8730000}"/>
    <cellStyle name="T_Book1_1_CPK_Bieu4HTMT_KH TPCP vung TNB (03-1-2012) 10" xfId="29667" xr:uid="{00000000-0005-0000-0000-0000E9730000}"/>
    <cellStyle name="T_Book1_1_CPK_Bieu4HTMT_KH TPCP vung TNB (03-1-2012) 11" xfId="29668" xr:uid="{00000000-0005-0000-0000-0000EA730000}"/>
    <cellStyle name="T_Book1_1_CPK_Bieu4HTMT_KH TPCP vung TNB (03-1-2012) 12" xfId="29669" xr:uid="{00000000-0005-0000-0000-0000EB730000}"/>
    <cellStyle name="T_Book1_1_CPK_Bieu4HTMT_KH TPCP vung TNB (03-1-2012) 13" xfId="29670" xr:uid="{00000000-0005-0000-0000-0000EC730000}"/>
    <cellStyle name="T_Book1_1_CPK_Bieu4HTMT_KH TPCP vung TNB (03-1-2012) 14" xfId="29671" xr:uid="{00000000-0005-0000-0000-0000ED730000}"/>
    <cellStyle name="T_Book1_1_CPK_Bieu4HTMT_KH TPCP vung TNB (03-1-2012) 15" xfId="29672" xr:uid="{00000000-0005-0000-0000-0000EE730000}"/>
    <cellStyle name="T_Book1_1_CPK_Bieu4HTMT_KH TPCP vung TNB (03-1-2012) 16" xfId="29673" xr:uid="{00000000-0005-0000-0000-0000EF730000}"/>
    <cellStyle name="T_Book1_1_CPK_Bieu4HTMT_KH TPCP vung TNB (03-1-2012) 17" xfId="29674" xr:uid="{00000000-0005-0000-0000-0000F0730000}"/>
    <cellStyle name="T_Book1_1_CPK_Bieu4HTMT_KH TPCP vung TNB (03-1-2012) 18" xfId="29675" xr:uid="{00000000-0005-0000-0000-0000F1730000}"/>
    <cellStyle name="T_Book1_1_CPK_Bieu4HTMT_KH TPCP vung TNB (03-1-2012) 2" xfId="29676" xr:uid="{00000000-0005-0000-0000-0000F2730000}"/>
    <cellStyle name="T_Book1_1_CPK_Bieu4HTMT_KH TPCP vung TNB (03-1-2012) 3" xfId="29677" xr:uid="{00000000-0005-0000-0000-0000F3730000}"/>
    <cellStyle name="T_Book1_1_CPK_Bieu4HTMT_KH TPCP vung TNB (03-1-2012) 4" xfId="29678" xr:uid="{00000000-0005-0000-0000-0000F4730000}"/>
    <cellStyle name="T_Book1_1_CPK_Bieu4HTMT_KH TPCP vung TNB (03-1-2012) 5" xfId="29679" xr:uid="{00000000-0005-0000-0000-0000F5730000}"/>
    <cellStyle name="T_Book1_1_CPK_Bieu4HTMT_KH TPCP vung TNB (03-1-2012) 6" xfId="29680" xr:uid="{00000000-0005-0000-0000-0000F6730000}"/>
    <cellStyle name="T_Book1_1_CPK_Bieu4HTMT_KH TPCP vung TNB (03-1-2012) 7" xfId="29681" xr:uid="{00000000-0005-0000-0000-0000F7730000}"/>
    <cellStyle name="T_Book1_1_CPK_Bieu4HTMT_KH TPCP vung TNB (03-1-2012) 8" xfId="29682" xr:uid="{00000000-0005-0000-0000-0000F8730000}"/>
    <cellStyle name="T_Book1_1_CPK_Bieu4HTMT_KH TPCP vung TNB (03-1-2012) 9" xfId="29683" xr:uid="{00000000-0005-0000-0000-0000F9730000}"/>
    <cellStyle name="T_Book1_1_CPK_KH TPCP vung TNB (03-1-2012)" xfId="29684" xr:uid="{00000000-0005-0000-0000-0000FA730000}"/>
    <cellStyle name="T_Book1_1_CPK_KH TPCP vung TNB (03-1-2012) 10" xfId="29685" xr:uid="{00000000-0005-0000-0000-0000FB730000}"/>
    <cellStyle name="T_Book1_1_CPK_KH TPCP vung TNB (03-1-2012) 11" xfId="29686" xr:uid="{00000000-0005-0000-0000-0000FC730000}"/>
    <cellStyle name="T_Book1_1_CPK_KH TPCP vung TNB (03-1-2012) 12" xfId="29687" xr:uid="{00000000-0005-0000-0000-0000FD730000}"/>
    <cellStyle name="T_Book1_1_CPK_KH TPCP vung TNB (03-1-2012) 13" xfId="29688" xr:uid="{00000000-0005-0000-0000-0000FE730000}"/>
    <cellStyle name="T_Book1_1_CPK_KH TPCP vung TNB (03-1-2012) 14" xfId="29689" xr:uid="{00000000-0005-0000-0000-0000FF730000}"/>
    <cellStyle name="T_Book1_1_CPK_KH TPCP vung TNB (03-1-2012) 15" xfId="29690" xr:uid="{00000000-0005-0000-0000-000000740000}"/>
    <cellStyle name="T_Book1_1_CPK_KH TPCP vung TNB (03-1-2012) 16" xfId="29691" xr:uid="{00000000-0005-0000-0000-000001740000}"/>
    <cellStyle name="T_Book1_1_CPK_KH TPCP vung TNB (03-1-2012) 17" xfId="29692" xr:uid="{00000000-0005-0000-0000-000002740000}"/>
    <cellStyle name="T_Book1_1_CPK_KH TPCP vung TNB (03-1-2012) 18" xfId="29693" xr:uid="{00000000-0005-0000-0000-000003740000}"/>
    <cellStyle name="T_Book1_1_CPK_KH TPCP vung TNB (03-1-2012) 2" xfId="29694" xr:uid="{00000000-0005-0000-0000-000004740000}"/>
    <cellStyle name="T_Book1_1_CPK_KH TPCP vung TNB (03-1-2012) 3" xfId="29695" xr:uid="{00000000-0005-0000-0000-000005740000}"/>
    <cellStyle name="T_Book1_1_CPK_KH TPCP vung TNB (03-1-2012) 4" xfId="29696" xr:uid="{00000000-0005-0000-0000-000006740000}"/>
    <cellStyle name="T_Book1_1_CPK_KH TPCP vung TNB (03-1-2012) 5" xfId="29697" xr:uid="{00000000-0005-0000-0000-000007740000}"/>
    <cellStyle name="T_Book1_1_CPK_KH TPCP vung TNB (03-1-2012) 6" xfId="29698" xr:uid="{00000000-0005-0000-0000-000008740000}"/>
    <cellStyle name="T_Book1_1_CPK_KH TPCP vung TNB (03-1-2012) 7" xfId="29699" xr:uid="{00000000-0005-0000-0000-000009740000}"/>
    <cellStyle name="T_Book1_1_CPK_KH TPCP vung TNB (03-1-2012) 8" xfId="29700" xr:uid="{00000000-0005-0000-0000-00000A740000}"/>
    <cellStyle name="T_Book1_1_CPK_KH TPCP vung TNB (03-1-2012) 9" xfId="29701" xr:uid="{00000000-0005-0000-0000-00000B740000}"/>
    <cellStyle name="T_Book1_1_DM công trình điều chỉnh KH2010" xfId="29702" xr:uid="{00000000-0005-0000-0000-00000C740000}"/>
    <cellStyle name="T_Book1_1_DM công trình điều chỉnh KH2010 10" xfId="29703" xr:uid="{00000000-0005-0000-0000-00000D740000}"/>
    <cellStyle name="T_Book1_1_DM công trình điều chỉnh KH2010 11" xfId="29704" xr:uid="{00000000-0005-0000-0000-00000E740000}"/>
    <cellStyle name="T_Book1_1_DM công trình điều chỉnh KH2010 12" xfId="29705" xr:uid="{00000000-0005-0000-0000-00000F740000}"/>
    <cellStyle name="T_Book1_1_DM công trình điều chỉnh KH2010 13" xfId="29706" xr:uid="{00000000-0005-0000-0000-000010740000}"/>
    <cellStyle name="T_Book1_1_DM công trình điều chỉnh KH2010 14" xfId="29707" xr:uid="{00000000-0005-0000-0000-000011740000}"/>
    <cellStyle name="T_Book1_1_DM công trình điều chỉnh KH2010 15" xfId="29708" xr:uid="{00000000-0005-0000-0000-000012740000}"/>
    <cellStyle name="T_Book1_1_DM công trình điều chỉnh KH2010 16" xfId="29709" xr:uid="{00000000-0005-0000-0000-000013740000}"/>
    <cellStyle name="T_Book1_1_DM công trình điều chỉnh KH2010 17" xfId="29710" xr:uid="{00000000-0005-0000-0000-000014740000}"/>
    <cellStyle name="T_Book1_1_DM công trình điều chỉnh KH2010 18" xfId="29711" xr:uid="{00000000-0005-0000-0000-000015740000}"/>
    <cellStyle name="T_Book1_1_DM công trình điều chỉnh KH2010 2" xfId="29712" xr:uid="{00000000-0005-0000-0000-000016740000}"/>
    <cellStyle name="T_Book1_1_DM công trình điều chỉnh KH2010 3" xfId="29713" xr:uid="{00000000-0005-0000-0000-000017740000}"/>
    <cellStyle name="T_Book1_1_DM công trình điều chỉnh KH2010 4" xfId="29714" xr:uid="{00000000-0005-0000-0000-000018740000}"/>
    <cellStyle name="T_Book1_1_DM công trình điều chỉnh KH2010 5" xfId="29715" xr:uid="{00000000-0005-0000-0000-000019740000}"/>
    <cellStyle name="T_Book1_1_DM công trình điều chỉnh KH2010 6" xfId="29716" xr:uid="{00000000-0005-0000-0000-00001A740000}"/>
    <cellStyle name="T_Book1_1_DM công trình điều chỉnh KH2010 7" xfId="29717" xr:uid="{00000000-0005-0000-0000-00001B740000}"/>
    <cellStyle name="T_Book1_1_DM công trình điều chỉnh KH2010 8" xfId="29718" xr:uid="{00000000-0005-0000-0000-00001C740000}"/>
    <cellStyle name="T_Book1_1_DM công trình điều chỉnh KH2010 9" xfId="29719" xr:uid="{00000000-0005-0000-0000-00001D740000}"/>
    <cellStyle name="T_Book1_1_DT 2014" xfId="29720" xr:uid="{00000000-0005-0000-0000-00001E740000}"/>
    <cellStyle name="T_Book1_1_DT 2014 10" xfId="29721" xr:uid="{00000000-0005-0000-0000-00001F740000}"/>
    <cellStyle name="T_Book1_1_DT 2014 11" xfId="29722" xr:uid="{00000000-0005-0000-0000-000020740000}"/>
    <cellStyle name="T_Book1_1_DT 2014 12" xfId="29723" xr:uid="{00000000-0005-0000-0000-000021740000}"/>
    <cellStyle name="T_Book1_1_DT 2014 13" xfId="29724" xr:uid="{00000000-0005-0000-0000-000022740000}"/>
    <cellStyle name="T_Book1_1_DT 2014 14" xfId="29725" xr:uid="{00000000-0005-0000-0000-000023740000}"/>
    <cellStyle name="T_Book1_1_DT 2014 15" xfId="29726" xr:uid="{00000000-0005-0000-0000-000024740000}"/>
    <cellStyle name="T_Book1_1_DT 2014 16" xfId="29727" xr:uid="{00000000-0005-0000-0000-000025740000}"/>
    <cellStyle name="T_Book1_1_DT 2014 17" xfId="29728" xr:uid="{00000000-0005-0000-0000-000026740000}"/>
    <cellStyle name="T_Book1_1_DT 2014 18" xfId="29729" xr:uid="{00000000-0005-0000-0000-000027740000}"/>
    <cellStyle name="T_Book1_1_DT 2014 2" xfId="29730" xr:uid="{00000000-0005-0000-0000-000028740000}"/>
    <cellStyle name="T_Book1_1_DT 2014 3" xfId="29731" xr:uid="{00000000-0005-0000-0000-000029740000}"/>
    <cellStyle name="T_Book1_1_DT 2014 4" xfId="29732" xr:uid="{00000000-0005-0000-0000-00002A740000}"/>
    <cellStyle name="T_Book1_1_DT 2014 5" xfId="29733" xr:uid="{00000000-0005-0000-0000-00002B740000}"/>
    <cellStyle name="T_Book1_1_DT 2014 6" xfId="29734" xr:uid="{00000000-0005-0000-0000-00002C740000}"/>
    <cellStyle name="T_Book1_1_DT 2014 7" xfId="29735" xr:uid="{00000000-0005-0000-0000-00002D740000}"/>
    <cellStyle name="T_Book1_1_DT 2014 8" xfId="29736" xr:uid="{00000000-0005-0000-0000-00002E740000}"/>
    <cellStyle name="T_Book1_1_DT 2014 9" xfId="29737" xr:uid="{00000000-0005-0000-0000-00002F740000}"/>
    <cellStyle name="T_Book1_1_KH 2013 Huyen SÔNG MÃ" xfId="29886" xr:uid="{00000000-0005-0000-0000-0000C4740000}"/>
    <cellStyle name="T_Book1_1_KH 2013 Huyen SÔNG MÃ 10" xfId="29887" xr:uid="{00000000-0005-0000-0000-0000C5740000}"/>
    <cellStyle name="T_Book1_1_KH 2013 Huyen SÔNG MÃ 11" xfId="29888" xr:uid="{00000000-0005-0000-0000-0000C6740000}"/>
    <cellStyle name="T_Book1_1_KH 2013 Huyen SÔNG MÃ 12" xfId="29889" xr:uid="{00000000-0005-0000-0000-0000C7740000}"/>
    <cellStyle name="T_Book1_1_KH 2013 Huyen SÔNG MÃ 13" xfId="29890" xr:uid="{00000000-0005-0000-0000-0000C8740000}"/>
    <cellStyle name="T_Book1_1_KH 2013 Huyen SÔNG MÃ 14" xfId="29891" xr:uid="{00000000-0005-0000-0000-0000C9740000}"/>
    <cellStyle name="T_Book1_1_KH 2013 Huyen SÔNG MÃ 15" xfId="29892" xr:uid="{00000000-0005-0000-0000-0000CA740000}"/>
    <cellStyle name="T_Book1_1_KH 2013 Huyen SÔNG MÃ 16" xfId="29893" xr:uid="{00000000-0005-0000-0000-0000CB740000}"/>
    <cellStyle name="T_Book1_1_KH 2013 Huyen SÔNG MÃ 17" xfId="29894" xr:uid="{00000000-0005-0000-0000-0000CC740000}"/>
    <cellStyle name="T_Book1_1_KH 2013 Huyen SÔNG MÃ 18" xfId="29895" xr:uid="{00000000-0005-0000-0000-0000CD740000}"/>
    <cellStyle name="T_Book1_1_KH 2013 Huyen SÔNG MÃ 2" xfId="29896" xr:uid="{00000000-0005-0000-0000-0000CE740000}"/>
    <cellStyle name="T_Book1_1_KH 2013 Huyen SÔNG MÃ 3" xfId="29897" xr:uid="{00000000-0005-0000-0000-0000CF740000}"/>
    <cellStyle name="T_Book1_1_KH 2013 Huyen SÔNG MÃ 4" xfId="29898" xr:uid="{00000000-0005-0000-0000-0000D0740000}"/>
    <cellStyle name="T_Book1_1_KH 2013 Huyen SÔNG MÃ 5" xfId="29899" xr:uid="{00000000-0005-0000-0000-0000D1740000}"/>
    <cellStyle name="T_Book1_1_KH 2013 Huyen SÔNG MÃ 6" xfId="29900" xr:uid="{00000000-0005-0000-0000-0000D2740000}"/>
    <cellStyle name="T_Book1_1_KH 2013 Huyen SÔNG MÃ 7" xfId="29901" xr:uid="{00000000-0005-0000-0000-0000D3740000}"/>
    <cellStyle name="T_Book1_1_KH 2013 Huyen SÔNG MÃ 8" xfId="29902" xr:uid="{00000000-0005-0000-0000-0000D4740000}"/>
    <cellStyle name="T_Book1_1_KH 2013 Huyen SÔNG MÃ 9" xfId="29903" xr:uid="{00000000-0005-0000-0000-0000D5740000}"/>
    <cellStyle name="T_Book1_1_KH TPCP vung TNB (03-1-2012)" xfId="29904" xr:uid="{00000000-0005-0000-0000-0000D6740000}"/>
    <cellStyle name="T_Book1_1_KH TPCP vung TNB (03-1-2012) 10" xfId="29905" xr:uid="{00000000-0005-0000-0000-0000D7740000}"/>
    <cellStyle name="T_Book1_1_KH TPCP vung TNB (03-1-2012) 11" xfId="29906" xr:uid="{00000000-0005-0000-0000-0000D8740000}"/>
    <cellStyle name="T_Book1_1_KH TPCP vung TNB (03-1-2012) 12" xfId="29907" xr:uid="{00000000-0005-0000-0000-0000D9740000}"/>
    <cellStyle name="T_Book1_1_KH TPCP vung TNB (03-1-2012) 13" xfId="29908" xr:uid="{00000000-0005-0000-0000-0000DA740000}"/>
    <cellStyle name="T_Book1_1_KH TPCP vung TNB (03-1-2012) 14" xfId="29909" xr:uid="{00000000-0005-0000-0000-0000DB740000}"/>
    <cellStyle name="T_Book1_1_KH TPCP vung TNB (03-1-2012) 15" xfId="29910" xr:uid="{00000000-0005-0000-0000-0000DC740000}"/>
    <cellStyle name="T_Book1_1_KH TPCP vung TNB (03-1-2012) 16" xfId="29911" xr:uid="{00000000-0005-0000-0000-0000DD740000}"/>
    <cellStyle name="T_Book1_1_KH TPCP vung TNB (03-1-2012) 17" xfId="29912" xr:uid="{00000000-0005-0000-0000-0000DE740000}"/>
    <cellStyle name="T_Book1_1_KH TPCP vung TNB (03-1-2012) 18" xfId="29913" xr:uid="{00000000-0005-0000-0000-0000DF740000}"/>
    <cellStyle name="T_Book1_1_KH TPCP vung TNB (03-1-2012) 2" xfId="29914" xr:uid="{00000000-0005-0000-0000-0000E0740000}"/>
    <cellStyle name="T_Book1_1_KH TPCP vung TNB (03-1-2012) 3" xfId="29915" xr:uid="{00000000-0005-0000-0000-0000E1740000}"/>
    <cellStyle name="T_Book1_1_KH TPCP vung TNB (03-1-2012) 4" xfId="29916" xr:uid="{00000000-0005-0000-0000-0000E2740000}"/>
    <cellStyle name="T_Book1_1_KH TPCP vung TNB (03-1-2012) 5" xfId="29917" xr:uid="{00000000-0005-0000-0000-0000E3740000}"/>
    <cellStyle name="T_Book1_1_KH TPCP vung TNB (03-1-2012) 6" xfId="29918" xr:uid="{00000000-0005-0000-0000-0000E4740000}"/>
    <cellStyle name="T_Book1_1_KH TPCP vung TNB (03-1-2012) 7" xfId="29919" xr:uid="{00000000-0005-0000-0000-0000E5740000}"/>
    <cellStyle name="T_Book1_1_KH TPCP vung TNB (03-1-2012) 8" xfId="29920" xr:uid="{00000000-0005-0000-0000-0000E6740000}"/>
    <cellStyle name="T_Book1_1_KH TPCP vung TNB (03-1-2012) 9" xfId="29921" xr:uid="{00000000-0005-0000-0000-0000E7740000}"/>
    <cellStyle name="T_Book1_1_kien giang 2" xfId="29738" xr:uid="{00000000-0005-0000-0000-000030740000}"/>
    <cellStyle name="T_Book1_1_kien giang 2 10" xfId="29739" xr:uid="{00000000-0005-0000-0000-000031740000}"/>
    <cellStyle name="T_Book1_1_kien giang 2 11" xfId="29740" xr:uid="{00000000-0005-0000-0000-000032740000}"/>
    <cellStyle name="T_Book1_1_kien giang 2 12" xfId="29741" xr:uid="{00000000-0005-0000-0000-000033740000}"/>
    <cellStyle name="T_Book1_1_kien giang 2 13" xfId="29742" xr:uid="{00000000-0005-0000-0000-000034740000}"/>
    <cellStyle name="T_Book1_1_kien giang 2 14" xfId="29743" xr:uid="{00000000-0005-0000-0000-000035740000}"/>
    <cellStyle name="T_Book1_1_kien giang 2 15" xfId="29744" xr:uid="{00000000-0005-0000-0000-000036740000}"/>
    <cellStyle name="T_Book1_1_kien giang 2 16" xfId="29745" xr:uid="{00000000-0005-0000-0000-000037740000}"/>
    <cellStyle name="T_Book1_1_kien giang 2 17" xfId="29746" xr:uid="{00000000-0005-0000-0000-000038740000}"/>
    <cellStyle name="T_Book1_1_kien giang 2 18" xfId="29747" xr:uid="{00000000-0005-0000-0000-000039740000}"/>
    <cellStyle name="T_Book1_1_kien giang 2 2" xfId="29748" xr:uid="{00000000-0005-0000-0000-00003A740000}"/>
    <cellStyle name="T_Book1_1_kien giang 2 3" xfId="29749" xr:uid="{00000000-0005-0000-0000-00003B740000}"/>
    <cellStyle name="T_Book1_1_kien giang 2 4" xfId="29750" xr:uid="{00000000-0005-0000-0000-00003C740000}"/>
    <cellStyle name="T_Book1_1_kien giang 2 5" xfId="29751" xr:uid="{00000000-0005-0000-0000-00003D740000}"/>
    <cellStyle name="T_Book1_1_kien giang 2 6" xfId="29752" xr:uid="{00000000-0005-0000-0000-00003E740000}"/>
    <cellStyle name="T_Book1_1_kien giang 2 7" xfId="29753" xr:uid="{00000000-0005-0000-0000-00003F740000}"/>
    <cellStyle name="T_Book1_1_kien giang 2 8" xfId="29754" xr:uid="{00000000-0005-0000-0000-000040740000}"/>
    <cellStyle name="T_Book1_1_kien giang 2 9" xfId="29755" xr:uid="{00000000-0005-0000-0000-000041740000}"/>
    <cellStyle name="T_Book1_1_KL Dap BCua" xfId="29756" xr:uid="{00000000-0005-0000-0000-000042740000}"/>
    <cellStyle name="T_Book1_1_KL Dap BCua 10" xfId="29757" xr:uid="{00000000-0005-0000-0000-000043740000}"/>
    <cellStyle name="T_Book1_1_KL Dap BCua 11" xfId="29758" xr:uid="{00000000-0005-0000-0000-000044740000}"/>
    <cellStyle name="T_Book1_1_KL Dap BCua 12" xfId="29759" xr:uid="{00000000-0005-0000-0000-000045740000}"/>
    <cellStyle name="T_Book1_1_KL Dap BCua 13" xfId="29760" xr:uid="{00000000-0005-0000-0000-000046740000}"/>
    <cellStyle name="T_Book1_1_KL Dap BCua 14" xfId="29761" xr:uid="{00000000-0005-0000-0000-000047740000}"/>
    <cellStyle name="T_Book1_1_KL Dap BCua 15" xfId="29762" xr:uid="{00000000-0005-0000-0000-000048740000}"/>
    <cellStyle name="T_Book1_1_KL Dap BCua 16" xfId="29763" xr:uid="{00000000-0005-0000-0000-000049740000}"/>
    <cellStyle name="T_Book1_1_KL Dap BCua 17" xfId="29764" xr:uid="{00000000-0005-0000-0000-00004A740000}"/>
    <cellStyle name="T_Book1_1_KL Dap BCua 18" xfId="29765" xr:uid="{00000000-0005-0000-0000-00004B740000}"/>
    <cellStyle name="T_Book1_1_KL Dap BCua 19" xfId="29766" xr:uid="{00000000-0005-0000-0000-00004C740000}"/>
    <cellStyle name="T_Book1_1_KL Dap BCua 2" xfId="29767" xr:uid="{00000000-0005-0000-0000-00004D740000}"/>
    <cellStyle name="T_Book1_1_KL Dap BCua 2 10" xfId="29768" xr:uid="{00000000-0005-0000-0000-00004E740000}"/>
    <cellStyle name="T_Book1_1_KL Dap BCua 2 11" xfId="29769" xr:uid="{00000000-0005-0000-0000-00004F740000}"/>
    <cellStyle name="T_Book1_1_KL Dap BCua 2 12" xfId="29770" xr:uid="{00000000-0005-0000-0000-000050740000}"/>
    <cellStyle name="T_Book1_1_KL Dap BCua 2 13" xfId="29771" xr:uid="{00000000-0005-0000-0000-000051740000}"/>
    <cellStyle name="T_Book1_1_KL Dap BCua 2 14" xfId="29772" xr:uid="{00000000-0005-0000-0000-000052740000}"/>
    <cellStyle name="T_Book1_1_KL Dap BCua 2 15" xfId="29773" xr:uid="{00000000-0005-0000-0000-000053740000}"/>
    <cellStyle name="T_Book1_1_KL Dap BCua 2 16" xfId="29774" xr:uid="{00000000-0005-0000-0000-000054740000}"/>
    <cellStyle name="T_Book1_1_KL Dap BCua 2 17" xfId="29775" xr:uid="{00000000-0005-0000-0000-000055740000}"/>
    <cellStyle name="T_Book1_1_KL Dap BCua 2 18" xfId="29776" xr:uid="{00000000-0005-0000-0000-000056740000}"/>
    <cellStyle name="T_Book1_1_KL Dap BCua 2 2" xfId="29777" xr:uid="{00000000-0005-0000-0000-000057740000}"/>
    <cellStyle name="T_Book1_1_KL Dap BCua 2 3" xfId="29778" xr:uid="{00000000-0005-0000-0000-000058740000}"/>
    <cellStyle name="T_Book1_1_KL Dap BCua 2 4" xfId="29779" xr:uid="{00000000-0005-0000-0000-000059740000}"/>
    <cellStyle name="T_Book1_1_KL Dap BCua 2 5" xfId="29780" xr:uid="{00000000-0005-0000-0000-00005A740000}"/>
    <cellStyle name="T_Book1_1_KL Dap BCua 2 6" xfId="29781" xr:uid="{00000000-0005-0000-0000-00005B740000}"/>
    <cellStyle name="T_Book1_1_KL Dap BCua 2 7" xfId="29782" xr:uid="{00000000-0005-0000-0000-00005C740000}"/>
    <cellStyle name="T_Book1_1_KL Dap BCua 2 8" xfId="29783" xr:uid="{00000000-0005-0000-0000-00005D740000}"/>
    <cellStyle name="T_Book1_1_KL Dap BCua 2 9" xfId="29784" xr:uid="{00000000-0005-0000-0000-00005E740000}"/>
    <cellStyle name="T_Book1_1_KL Dap BCua 20" xfId="29785" xr:uid="{00000000-0005-0000-0000-00005F740000}"/>
    <cellStyle name="T_Book1_1_KL Dap BCua 21" xfId="29786" xr:uid="{00000000-0005-0000-0000-000060740000}"/>
    <cellStyle name="T_Book1_1_KL Dap BCua 3" xfId="29787" xr:uid="{00000000-0005-0000-0000-000061740000}"/>
    <cellStyle name="T_Book1_1_KL Dap BCua 4" xfId="29788" xr:uid="{00000000-0005-0000-0000-000062740000}"/>
    <cellStyle name="T_Book1_1_KL Dap BCua 5" xfId="29789" xr:uid="{00000000-0005-0000-0000-000063740000}"/>
    <cellStyle name="T_Book1_1_KL Dap BCua 6" xfId="29790" xr:uid="{00000000-0005-0000-0000-000064740000}"/>
    <cellStyle name="T_Book1_1_KL Dap BCua 7" xfId="29791" xr:uid="{00000000-0005-0000-0000-000065740000}"/>
    <cellStyle name="T_Book1_1_KL Dap BCua 8" xfId="29792" xr:uid="{00000000-0005-0000-0000-000066740000}"/>
    <cellStyle name="T_Book1_1_KL Dap BCua 9" xfId="29793" xr:uid="{00000000-0005-0000-0000-000067740000}"/>
    <cellStyle name="T_Book1_1_KL Dap BCua_Bieu có QD và Chu truong ngay 17.11.2012" xfId="29794" xr:uid="{00000000-0005-0000-0000-000068740000}"/>
    <cellStyle name="T_Book1_1_KL Dap BCua_Bieu có QD và Chu truong ngay 17.11.2012 10" xfId="29795" xr:uid="{00000000-0005-0000-0000-000069740000}"/>
    <cellStyle name="T_Book1_1_KL Dap BCua_Bieu có QD và Chu truong ngay 17.11.2012 11" xfId="29796" xr:uid="{00000000-0005-0000-0000-00006A740000}"/>
    <cellStyle name="T_Book1_1_KL Dap BCua_Bieu có QD và Chu truong ngay 17.11.2012 12" xfId="29797" xr:uid="{00000000-0005-0000-0000-00006B740000}"/>
    <cellStyle name="T_Book1_1_KL Dap BCua_Bieu có QD và Chu truong ngay 17.11.2012 13" xfId="29798" xr:uid="{00000000-0005-0000-0000-00006C740000}"/>
    <cellStyle name="T_Book1_1_KL Dap BCua_Bieu có QD và Chu truong ngay 17.11.2012 14" xfId="29799" xr:uid="{00000000-0005-0000-0000-00006D740000}"/>
    <cellStyle name="T_Book1_1_KL Dap BCua_Bieu có QD và Chu truong ngay 17.11.2012 15" xfId="29800" xr:uid="{00000000-0005-0000-0000-00006E740000}"/>
    <cellStyle name="T_Book1_1_KL Dap BCua_Bieu có QD và Chu truong ngay 17.11.2012 16" xfId="29801" xr:uid="{00000000-0005-0000-0000-00006F740000}"/>
    <cellStyle name="T_Book1_1_KL Dap BCua_Bieu có QD và Chu truong ngay 17.11.2012 17" xfId="29802" xr:uid="{00000000-0005-0000-0000-000070740000}"/>
    <cellStyle name="T_Book1_1_KL Dap BCua_Bieu có QD và Chu truong ngay 17.11.2012 18" xfId="29803" xr:uid="{00000000-0005-0000-0000-000071740000}"/>
    <cellStyle name="T_Book1_1_KL Dap BCua_Bieu có QD và Chu truong ngay 17.11.2012 2" xfId="29804" xr:uid="{00000000-0005-0000-0000-000072740000}"/>
    <cellStyle name="T_Book1_1_KL Dap BCua_Bieu có QD và Chu truong ngay 17.11.2012 3" xfId="29805" xr:uid="{00000000-0005-0000-0000-000073740000}"/>
    <cellStyle name="T_Book1_1_KL Dap BCua_Bieu có QD và Chu truong ngay 17.11.2012 4" xfId="29806" xr:uid="{00000000-0005-0000-0000-000074740000}"/>
    <cellStyle name="T_Book1_1_KL Dap BCua_Bieu có QD và Chu truong ngay 17.11.2012 5" xfId="29807" xr:uid="{00000000-0005-0000-0000-000075740000}"/>
    <cellStyle name="T_Book1_1_KL Dap BCua_Bieu có QD và Chu truong ngay 17.11.2012 6" xfId="29808" xr:uid="{00000000-0005-0000-0000-000076740000}"/>
    <cellStyle name="T_Book1_1_KL Dap BCua_Bieu có QD và Chu truong ngay 17.11.2012 7" xfId="29809" xr:uid="{00000000-0005-0000-0000-000077740000}"/>
    <cellStyle name="T_Book1_1_KL Dap BCua_Bieu có QD và Chu truong ngay 17.11.2012 8" xfId="29810" xr:uid="{00000000-0005-0000-0000-000078740000}"/>
    <cellStyle name="T_Book1_1_KL Dap BCua_Bieu có QD và Chu truong ngay 17.11.2012 9" xfId="29811" xr:uid="{00000000-0005-0000-0000-000079740000}"/>
    <cellStyle name="T_Book1_1_KL Dap BCua_DT 2014" xfId="29812" xr:uid="{00000000-0005-0000-0000-00007A740000}"/>
    <cellStyle name="T_Book1_1_KL Dap BCua_DT 2014 10" xfId="29813" xr:uid="{00000000-0005-0000-0000-00007B740000}"/>
    <cellStyle name="T_Book1_1_KL Dap BCua_DT 2014 11" xfId="29814" xr:uid="{00000000-0005-0000-0000-00007C740000}"/>
    <cellStyle name="T_Book1_1_KL Dap BCua_DT 2014 12" xfId="29815" xr:uid="{00000000-0005-0000-0000-00007D740000}"/>
    <cellStyle name="T_Book1_1_KL Dap BCua_DT 2014 13" xfId="29816" xr:uid="{00000000-0005-0000-0000-00007E740000}"/>
    <cellStyle name="T_Book1_1_KL Dap BCua_DT 2014 14" xfId="29817" xr:uid="{00000000-0005-0000-0000-00007F740000}"/>
    <cellStyle name="T_Book1_1_KL Dap BCua_DT 2014 15" xfId="29818" xr:uid="{00000000-0005-0000-0000-000080740000}"/>
    <cellStyle name="T_Book1_1_KL Dap BCua_DT 2014 16" xfId="29819" xr:uid="{00000000-0005-0000-0000-000081740000}"/>
    <cellStyle name="T_Book1_1_KL Dap BCua_DT 2014 17" xfId="29820" xr:uid="{00000000-0005-0000-0000-000082740000}"/>
    <cellStyle name="T_Book1_1_KL Dap BCua_DT 2014 18" xfId="29821" xr:uid="{00000000-0005-0000-0000-000083740000}"/>
    <cellStyle name="T_Book1_1_KL Dap BCua_DT 2014 2" xfId="29822" xr:uid="{00000000-0005-0000-0000-000084740000}"/>
    <cellStyle name="T_Book1_1_KL Dap BCua_DT 2014 3" xfId="29823" xr:uid="{00000000-0005-0000-0000-000085740000}"/>
    <cellStyle name="T_Book1_1_KL Dap BCua_DT 2014 4" xfId="29824" xr:uid="{00000000-0005-0000-0000-000086740000}"/>
    <cellStyle name="T_Book1_1_KL Dap BCua_DT 2014 5" xfId="29825" xr:uid="{00000000-0005-0000-0000-000087740000}"/>
    <cellStyle name="T_Book1_1_KL Dap BCua_DT 2014 6" xfId="29826" xr:uid="{00000000-0005-0000-0000-000088740000}"/>
    <cellStyle name="T_Book1_1_KL Dap BCua_DT 2014 7" xfId="29827" xr:uid="{00000000-0005-0000-0000-000089740000}"/>
    <cellStyle name="T_Book1_1_KL Dap BCua_DT 2014 8" xfId="29828" xr:uid="{00000000-0005-0000-0000-00008A740000}"/>
    <cellStyle name="T_Book1_1_KL Dap BCua_DT 2014 9" xfId="29829" xr:uid="{00000000-0005-0000-0000-00008B740000}"/>
    <cellStyle name="T_Book1_1_KL Dap BCua_KH 2013 Huyen SÔNG MÃ" xfId="29830" xr:uid="{00000000-0005-0000-0000-00008C740000}"/>
    <cellStyle name="T_Book1_1_KL Dap BCua_KH 2013 Huyen SÔNG MÃ 10" xfId="29831" xr:uid="{00000000-0005-0000-0000-00008D740000}"/>
    <cellStyle name="T_Book1_1_KL Dap BCua_KH 2013 Huyen SÔNG MÃ 11" xfId="29832" xr:uid="{00000000-0005-0000-0000-00008E740000}"/>
    <cellStyle name="T_Book1_1_KL Dap BCua_KH 2013 Huyen SÔNG MÃ 12" xfId="29833" xr:uid="{00000000-0005-0000-0000-00008F740000}"/>
    <cellStyle name="T_Book1_1_KL Dap BCua_KH 2013 Huyen SÔNG MÃ 13" xfId="29834" xr:uid="{00000000-0005-0000-0000-000090740000}"/>
    <cellStyle name="T_Book1_1_KL Dap BCua_KH 2013 Huyen SÔNG MÃ 14" xfId="29835" xr:uid="{00000000-0005-0000-0000-000091740000}"/>
    <cellStyle name="T_Book1_1_KL Dap BCua_KH 2013 Huyen SÔNG MÃ 15" xfId="29836" xr:uid="{00000000-0005-0000-0000-000092740000}"/>
    <cellStyle name="T_Book1_1_KL Dap BCua_KH 2013 Huyen SÔNG MÃ 16" xfId="29837" xr:uid="{00000000-0005-0000-0000-000093740000}"/>
    <cellStyle name="T_Book1_1_KL Dap BCua_KH 2013 Huyen SÔNG MÃ 17" xfId="29838" xr:uid="{00000000-0005-0000-0000-000094740000}"/>
    <cellStyle name="T_Book1_1_KL Dap BCua_KH 2013 Huyen SÔNG MÃ 18" xfId="29839" xr:uid="{00000000-0005-0000-0000-000095740000}"/>
    <cellStyle name="T_Book1_1_KL Dap BCua_KH 2013 Huyen SÔNG MÃ 2" xfId="29840" xr:uid="{00000000-0005-0000-0000-000096740000}"/>
    <cellStyle name="T_Book1_1_KL Dap BCua_KH 2013 Huyen SÔNG MÃ 3" xfId="29841" xr:uid="{00000000-0005-0000-0000-000097740000}"/>
    <cellStyle name="T_Book1_1_KL Dap BCua_KH 2013 Huyen SÔNG MÃ 4" xfId="29842" xr:uid="{00000000-0005-0000-0000-000098740000}"/>
    <cellStyle name="T_Book1_1_KL Dap BCua_KH 2013 Huyen SÔNG MÃ 5" xfId="29843" xr:uid="{00000000-0005-0000-0000-000099740000}"/>
    <cellStyle name="T_Book1_1_KL Dap BCua_KH 2013 Huyen SÔNG MÃ 6" xfId="29844" xr:uid="{00000000-0005-0000-0000-00009A740000}"/>
    <cellStyle name="T_Book1_1_KL Dap BCua_KH 2013 Huyen SÔNG MÃ 7" xfId="29845" xr:uid="{00000000-0005-0000-0000-00009B740000}"/>
    <cellStyle name="T_Book1_1_KL Dap BCua_KH 2013 Huyen SÔNG MÃ 8" xfId="29846" xr:uid="{00000000-0005-0000-0000-00009C740000}"/>
    <cellStyle name="T_Book1_1_KL Dap BCua_KH 2013 Huyen SÔNG MÃ 9" xfId="29847" xr:uid="{00000000-0005-0000-0000-00009D740000}"/>
    <cellStyle name="T_Book1_1_KL Dap BCua_PL 01" xfId="29848" xr:uid="{00000000-0005-0000-0000-00009E740000}"/>
    <cellStyle name="T_Book1_1_KL Dap BCua_PL 01 2" xfId="29849" xr:uid="{00000000-0005-0000-0000-00009F740000}"/>
    <cellStyle name="T_Book1_1_KL Dap BCua_Su nghiep DCDC doi duoi" xfId="29850" xr:uid="{00000000-0005-0000-0000-0000A0740000}"/>
    <cellStyle name="T_Book1_1_KL Dap BCua_Su nghiep DCDC doi duoi 10" xfId="29851" xr:uid="{00000000-0005-0000-0000-0000A1740000}"/>
    <cellStyle name="T_Book1_1_KL Dap BCua_Su nghiep DCDC doi duoi 11" xfId="29852" xr:uid="{00000000-0005-0000-0000-0000A2740000}"/>
    <cellStyle name="T_Book1_1_KL Dap BCua_Su nghiep DCDC doi duoi 12" xfId="29853" xr:uid="{00000000-0005-0000-0000-0000A3740000}"/>
    <cellStyle name="T_Book1_1_KL Dap BCua_Su nghiep DCDC doi duoi 13" xfId="29854" xr:uid="{00000000-0005-0000-0000-0000A4740000}"/>
    <cellStyle name="T_Book1_1_KL Dap BCua_Su nghiep DCDC doi duoi 14" xfId="29855" xr:uid="{00000000-0005-0000-0000-0000A5740000}"/>
    <cellStyle name="T_Book1_1_KL Dap BCua_Su nghiep DCDC doi duoi 15" xfId="29856" xr:uid="{00000000-0005-0000-0000-0000A6740000}"/>
    <cellStyle name="T_Book1_1_KL Dap BCua_Su nghiep DCDC doi duoi 16" xfId="29857" xr:uid="{00000000-0005-0000-0000-0000A7740000}"/>
    <cellStyle name="T_Book1_1_KL Dap BCua_Su nghiep DCDC doi duoi 17" xfId="29858" xr:uid="{00000000-0005-0000-0000-0000A8740000}"/>
    <cellStyle name="T_Book1_1_KL Dap BCua_Su nghiep DCDC doi duoi 18" xfId="29859" xr:uid="{00000000-0005-0000-0000-0000A9740000}"/>
    <cellStyle name="T_Book1_1_KL Dap BCua_Su nghiep DCDC doi duoi 2" xfId="29860" xr:uid="{00000000-0005-0000-0000-0000AA740000}"/>
    <cellStyle name="T_Book1_1_KL Dap BCua_Su nghiep DCDC doi duoi 3" xfId="29861" xr:uid="{00000000-0005-0000-0000-0000AB740000}"/>
    <cellStyle name="T_Book1_1_KL Dap BCua_Su nghiep DCDC doi duoi 4" xfId="29862" xr:uid="{00000000-0005-0000-0000-0000AC740000}"/>
    <cellStyle name="T_Book1_1_KL Dap BCua_Su nghiep DCDC doi duoi 5" xfId="29863" xr:uid="{00000000-0005-0000-0000-0000AD740000}"/>
    <cellStyle name="T_Book1_1_KL Dap BCua_Su nghiep DCDC doi duoi 6" xfId="29864" xr:uid="{00000000-0005-0000-0000-0000AE740000}"/>
    <cellStyle name="T_Book1_1_KL Dap BCua_Su nghiep DCDC doi duoi 7" xfId="29865" xr:uid="{00000000-0005-0000-0000-0000AF740000}"/>
    <cellStyle name="T_Book1_1_KL Dap BCua_Su nghiep DCDC doi duoi 8" xfId="29866" xr:uid="{00000000-0005-0000-0000-0000B0740000}"/>
    <cellStyle name="T_Book1_1_KL Dap BCua_Su nghiep DCDC doi duoi 9" xfId="29867" xr:uid="{00000000-0005-0000-0000-0000B1740000}"/>
    <cellStyle name="T_Book1_1_KL Dap BCua_Su nghiep DCDC doi duoi_Bieu có QD và Chu truong ngay 17.11.2012" xfId="29868" xr:uid="{00000000-0005-0000-0000-0000B2740000}"/>
    <cellStyle name="T_Book1_1_KL Dap BCua_Su nghiep DCDC doi duoi_Bieu có QD và Chu truong ngay 17.11.2012 10" xfId="29869" xr:uid="{00000000-0005-0000-0000-0000B3740000}"/>
    <cellStyle name="T_Book1_1_KL Dap BCua_Su nghiep DCDC doi duoi_Bieu có QD và Chu truong ngay 17.11.2012 11" xfId="29870" xr:uid="{00000000-0005-0000-0000-0000B4740000}"/>
    <cellStyle name="T_Book1_1_KL Dap BCua_Su nghiep DCDC doi duoi_Bieu có QD và Chu truong ngay 17.11.2012 12" xfId="29871" xr:uid="{00000000-0005-0000-0000-0000B5740000}"/>
    <cellStyle name="T_Book1_1_KL Dap BCua_Su nghiep DCDC doi duoi_Bieu có QD và Chu truong ngay 17.11.2012 13" xfId="29872" xr:uid="{00000000-0005-0000-0000-0000B6740000}"/>
    <cellStyle name="T_Book1_1_KL Dap BCua_Su nghiep DCDC doi duoi_Bieu có QD và Chu truong ngay 17.11.2012 14" xfId="29873" xr:uid="{00000000-0005-0000-0000-0000B7740000}"/>
    <cellStyle name="T_Book1_1_KL Dap BCua_Su nghiep DCDC doi duoi_Bieu có QD và Chu truong ngay 17.11.2012 15" xfId="29874" xr:uid="{00000000-0005-0000-0000-0000B8740000}"/>
    <cellStyle name="T_Book1_1_KL Dap BCua_Su nghiep DCDC doi duoi_Bieu có QD và Chu truong ngay 17.11.2012 16" xfId="29875" xr:uid="{00000000-0005-0000-0000-0000B9740000}"/>
    <cellStyle name="T_Book1_1_KL Dap BCua_Su nghiep DCDC doi duoi_Bieu có QD và Chu truong ngay 17.11.2012 17" xfId="29876" xr:uid="{00000000-0005-0000-0000-0000BA740000}"/>
    <cellStyle name="T_Book1_1_KL Dap BCua_Su nghiep DCDC doi duoi_Bieu có QD và Chu truong ngay 17.11.2012 18" xfId="29877" xr:uid="{00000000-0005-0000-0000-0000BB740000}"/>
    <cellStyle name="T_Book1_1_KL Dap BCua_Su nghiep DCDC doi duoi_Bieu có QD và Chu truong ngay 17.11.2012 2" xfId="29878" xr:uid="{00000000-0005-0000-0000-0000BC740000}"/>
    <cellStyle name="T_Book1_1_KL Dap BCua_Su nghiep DCDC doi duoi_Bieu có QD và Chu truong ngay 17.11.2012 3" xfId="29879" xr:uid="{00000000-0005-0000-0000-0000BD740000}"/>
    <cellStyle name="T_Book1_1_KL Dap BCua_Su nghiep DCDC doi duoi_Bieu có QD và Chu truong ngay 17.11.2012 4" xfId="29880" xr:uid="{00000000-0005-0000-0000-0000BE740000}"/>
    <cellStyle name="T_Book1_1_KL Dap BCua_Su nghiep DCDC doi duoi_Bieu có QD và Chu truong ngay 17.11.2012 5" xfId="29881" xr:uid="{00000000-0005-0000-0000-0000BF740000}"/>
    <cellStyle name="T_Book1_1_KL Dap BCua_Su nghiep DCDC doi duoi_Bieu có QD và Chu truong ngay 17.11.2012 6" xfId="29882" xr:uid="{00000000-0005-0000-0000-0000C0740000}"/>
    <cellStyle name="T_Book1_1_KL Dap BCua_Su nghiep DCDC doi duoi_Bieu có QD và Chu truong ngay 17.11.2012 7" xfId="29883" xr:uid="{00000000-0005-0000-0000-0000C1740000}"/>
    <cellStyle name="T_Book1_1_KL Dap BCua_Su nghiep DCDC doi duoi_Bieu có QD và Chu truong ngay 17.11.2012 8" xfId="29884" xr:uid="{00000000-0005-0000-0000-0000C2740000}"/>
    <cellStyle name="T_Book1_1_KL Dap BCua_Su nghiep DCDC doi duoi_Bieu có QD và Chu truong ngay 17.11.2012 9" xfId="29885" xr:uid="{00000000-0005-0000-0000-0000C3740000}"/>
    <cellStyle name="T_Book1_1_Luy ke von ung nam 2011 -Thoa gui ngay 12-8-2012" xfId="29922" xr:uid="{00000000-0005-0000-0000-0000E8740000}"/>
    <cellStyle name="T_Book1_1_Luy ke von ung nam 2011 -Thoa gui ngay 12-8-2012 10" xfId="29923" xr:uid="{00000000-0005-0000-0000-0000E9740000}"/>
    <cellStyle name="T_Book1_1_Luy ke von ung nam 2011 -Thoa gui ngay 12-8-2012 11" xfId="29924" xr:uid="{00000000-0005-0000-0000-0000EA740000}"/>
    <cellStyle name="T_Book1_1_Luy ke von ung nam 2011 -Thoa gui ngay 12-8-2012 12" xfId="29925" xr:uid="{00000000-0005-0000-0000-0000EB740000}"/>
    <cellStyle name="T_Book1_1_Luy ke von ung nam 2011 -Thoa gui ngay 12-8-2012 13" xfId="29926" xr:uid="{00000000-0005-0000-0000-0000EC740000}"/>
    <cellStyle name="T_Book1_1_Luy ke von ung nam 2011 -Thoa gui ngay 12-8-2012 14" xfId="29927" xr:uid="{00000000-0005-0000-0000-0000ED740000}"/>
    <cellStyle name="T_Book1_1_Luy ke von ung nam 2011 -Thoa gui ngay 12-8-2012 15" xfId="29928" xr:uid="{00000000-0005-0000-0000-0000EE740000}"/>
    <cellStyle name="T_Book1_1_Luy ke von ung nam 2011 -Thoa gui ngay 12-8-2012 16" xfId="29929" xr:uid="{00000000-0005-0000-0000-0000EF740000}"/>
    <cellStyle name="T_Book1_1_Luy ke von ung nam 2011 -Thoa gui ngay 12-8-2012 17" xfId="29930" xr:uid="{00000000-0005-0000-0000-0000F0740000}"/>
    <cellStyle name="T_Book1_1_Luy ke von ung nam 2011 -Thoa gui ngay 12-8-2012 18" xfId="29931" xr:uid="{00000000-0005-0000-0000-0000F1740000}"/>
    <cellStyle name="T_Book1_1_Luy ke von ung nam 2011 -Thoa gui ngay 12-8-2012 2" xfId="29932" xr:uid="{00000000-0005-0000-0000-0000F2740000}"/>
    <cellStyle name="T_Book1_1_Luy ke von ung nam 2011 -Thoa gui ngay 12-8-2012 3" xfId="29933" xr:uid="{00000000-0005-0000-0000-0000F3740000}"/>
    <cellStyle name="T_Book1_1_Luy ke von ung nam 2011 -Thoa gui ngay 12-8-2012 4" xfId="29934" xr:uid="{00000000-0005-0000-0000-0000F4740000}"/>
    <cellStyle name="T_Book1_1_Luy ke von ung nam 2011 -Thoa gui ngay 12-8-2012 5" xfId="29935" xr:uid="{00000000-0005-0000-0000-0000F5740000}"/>
    <cellStyle name="T_Book1_1_Luy ke von ung nam 2011 -Thoa gui ngay 12-8-2012 6" xfId="29936" xr:uid="{00000000-0005-0000-0000-0000F6740000}"/>
    <cellStyle name="T_Book1_1_Luy ke von ung nam 2011 -Thoa gui ngay 12-8-2012 7" xfId="29937" xr:uid="{00000000-0005-0000-0000-0000F7740000}"/>
    <cellStyle name="T_Book1_1_Luy ke von ung nam 2011 -Thoa gui ngay 12-8-2012 8" xfId="29938" xr:uid="{00000000-0005-0000-0000-0000F8740000}"/>
    <cellStyle name="T_Book1_1_Luy ke von ung nam 2011 -Thoa gui ngay 12-8-2012 9" xfId="29939" xr:uid="{00000000-0005-0000-0000-0000F9740000}"/>
    <cellStyle name="T_Book1_1_Luy ke von ung nam 2011 -Thoa gui ngay 12-8-2012_!1 1 bao cao giao KH ve HTCMT vung TNB   12-12-2011" xfId="29940" xr:uid="{00000000-0005-0000-0000-0000FA740000}"/>
    <cellStyle name="T_Book1_1_Luy ke von ung nam 2011 -Thoa gui ngay 12-8-2012_!1 1 bao cao giao KH ve HTCMT vung TNB   12-12-2011 10" xfId="29941" xr:uid="{00000000-0005-0000-0000-0000FB740000}"/>
    <cellStyle name="T_Book1_1_Luy ke von ung nam 2011 -Thoa gui ngay 12-8-2012_!1 1 bao cao giao KH ve HTCMT vung TNB   12-12-2011 11" xfId="29942" xr:uid="{00000000-0005-0000-0000-0000FC740000}"/>
    <cellStyle name="T_Book1_1_Luy ke von ung nam 2011 -Thoa gui ngay 12-8-2012_!1 1 bao cao giao KH ve HTCMT vung TNB   12-12-2011 12" xfId="29943" xr:uid="{00000000-0005-0000-0000-0000FD740000}"/>
    <cellStyle name="T_Book1_1_Luy ke von ung nam 2011 -Thoa gui ngay 12-8-2012_!1 1 bao cao giao KH ve HTCMT vung TNB   12-12-2011 13" xfId="29944" xr:uid="{00000000-0005-0000-0000-0000FE740000}"/>
    <cellStyle name="T_Book1_1_Luy ke von ung nam 2011 -Thoa gui ngay 12-8-2012_!1 1 bao cao giao KH ve HTCMT vung TNB   12-12-2011 14" xfId="29945" xr:uid="{00000000-0005-0000-0000-0000FF740000}"/>
    <cellStyle name="T_Book1_1_Luy ke von ung nam 2011 -Thoa gui ngay 12-8-2012_!1 1 bao cao giao KH ve HTCMT vung TNB   12-12-2011 15" xfId="29946" xr:uid="{00000000-0005-0000-0000-000000750000}"/>
    <cellStyle name="T_Book1_1_Luy ke von ung nam 2011 -Thoa gui ngay 12-8-2012_!1 1 bao cao giao KH ve HTCMT vung TNB   12-12-2011 16" xfId="29947" xr:uid="{00000000-0005-0000-0000-000001750000}"/>
    <cellStyle name="T_Book1_1_Luy ke von ung nam 2011 -Thoa gui ngay 12-8-2012_!1 1 bao cao giao KH ve HTCMT vung TNB   12-12-2011 17" xfId="29948" xr:uid="{00000000-0005-0000-0000-000002750000}"/>
    <cellStyle name="T_Book1_1_Luy ke von ung nam 2011 -Thoa gui ngay 12-8-2012_!1 1 bao cao giao KH ve HTCMT vung TNB   12-12-2011 18" xfId="29949" xr:uid="{00000000-0005-0000-0000-000003750000}"/>
    <cellStyle name="T_Book1_1_Luy ke von ung nam 2011 -Thoa gui ngay 12-8-2012_!1 1 bao cao giao KH ve HTCMT vung TNB   12-12-2011 2" xfId="29950" xr:uid="{00000000-0005-0000-0000-000004750000}"/>
    <cellStyle name="T_Book1_1_Luy ke von ung nam 2011 -Thoa gui ngay 12-8-2012_!1 1 bao cao giao KH ve HTCMT vung TNB   12-12-2011 3" xfId="29951" xr:uid="{00000000-0005-0000-0000-000005750000}"/>
    <cellStyle name="T_Book1_1_Luy ke von ung nam 2011 -Thoa gui ngay 12-8-2012_!1 1 bao cao giao KH ve HTCMT vung TNB   12-12-2011 4" xfId="29952" xr:uid="{00000000-0005-0000-0000-000006750000}"/>
    <cellStyle name="T_Book1_1_Luy ke von ung nam 2011 -Thoa gui ngay 12-8-2012_!1 1 bao cao giao KH ve HTCMT vung TNB   12-12-2011 5" xfId="29953" xr:uid="{00000000-0005-0000-0000-000007750000}"/>
    <cellStyle name="T_Book1_1_Luy ke von ung nam 2011 -Thoa gui ngay 12-8-2012_!1 1 bao cao giao KH ve HTCMT vung TNB   12-12-2011 6" xfId="29954" xr:uid="{00000000-0005-0000-0000-000008750000}"/>
    <cellStyle name="T_Book1_1_Luy ke von ung nam 2011 -Thoa gui ngay 12-8-2012_!1 1 bao cao giao KH ve HTCMT vung TNB   12-12-2011 7" xfId="29955" xr:uid="{00000000-0005-0000-0000-000009750000}"/>
    <cellStyle name="T_Book1_1_Luy ke von ung nam 2011 -Thoa gui ngay 12-8-2012_!1 1 bao cao giao KH ve HTCMT vung TNB   12-12-2011 8" xfId="29956" xr:uid="{00000000-0005-0000-0000-00000A750000}"/>
    <cellStyle name="T_Book1_1_Luy ke von ung nam 2011 -Thoa gui ngay 12-8-2012_!1 1 bao cao giao KH ve HTCMT vung TNB   12-12-2011 9" xfId="29957" xr:uid="{00000000-0005-0000-0000-00000B750000}"/>
    <cellStyle name="T_Book1_1_Luy ke von ung nam 2011 -Thoa gui ngay 12-8-2012_KH TPCP vung TNB (03-1-2012)" xfId="29958" xr:uid="{00000000-0005-0000-0000-00000C750000}"/>
    <cellStyle name="T_Book1_1_Luy ke von ung nam 2011 -Thoa gui ngay 12-8-2012_KH TPCP vung TNB (03-1-2012) 10" xfId="29959" xr:uid="{00000000-0005-0000-0000-00000D750000}"/>
    <cellStyle name="T_Book1_1_Luy ke von ung nam 2011 -Thoa gui ngay 12-8-2012_KH TPCP vung TNB (03-1-2012) 11" xfId="29960" xr:uid="{00000000-0005-0000-0000-00000E750000}"/>
    <cellStyle name="T_Book1_1_Luy ke von ung nam 2011 -Thoa gui ngay 12-8-2012_KH TPCP vung TNB (03-1-2012) 12" xfId="29961" xr:uid="{00000000-0005-0000-0000-00000F750000}"/>
    <cellStyle name="T_Book1_1_Luy ke von ung nam 2011 -Thoa gui ngay 12-8-2012_KH TPCP vung TNB (03-1-2012) 13" xfId="29962" xr:uid="{00000000-0005-0000-0000-000010750000}"/>
    <cellStyle name="T_Book1_1_Luy ke von ung nam 2011 -Thoa gui ngay 12-8-2012_KH TPCP vung TNB (03-1-2012) 14" xfId="29963" xr:uid="{00000000-0005-0000-0000-000011750000}"/>
    <cellStyle name="T_Book1_1_Luy ke von ung nam 2011 -Thoa gui ngay 12-8-2012_KH TPCP vung TNB (03-1-2012) 15" xfId="29964" xr:uid="{00000000-0005-0000-0000-000012750000}"/>
    <cellStyle name="T_Book1_1_Luy ke von ung nam 2011 -Thoa gui ngay 12-8-2012_KH TPCP vung TNB (03-1-2012) 16" xfId="29965" xr:uid="{00000000-0005-0000-0000-000013750000}"/>
    <cellStyle name="T_Book1_1_Luy ke von ung nam 2011 -Thoa gui ngay 12-8-2012_KH TPCP vung TNB (03-1-2012) 17" xfId="29966" xr:uid="{00000000-0005-0000-0000-000014750000}"/>
    <cellStyle name="T_Book1_1_Luy ke von ung nam 2011 -Thoa gui ngay 12-8-2012_KH TPCP vung TNB (03-1-2012) 18" xfId="29967" xr:uid="{00000000-0005-0000-0000-000015750000}"/>
    <cellStyle name="T_Book1_1_Luy ke von ung nam 2011 -Thoa gui ngay 12-8-2012_KH TPCP vung TNB (03-1-2012) 2" xfId="29968" xr:uid="{00000000-0005-0000-0000-000016750000}"/>
    <cellStyle name="T_Book1_1_Luy ke von ung nam 2011 -Thoa gui ngay 12-8-2012_KH TPCP vung TNB (03-1-2012) 3" xfId="29969" xr:uid="{00000000-0005-0000-0000-000017750000}"/>
    <cellStyle name="T_Book1_1_Luy ke von ung nam 2011 -Thoa gui ngay 12-8-2012_KH TPCP vung TNB (03-1-2012) 4" xfId="29970" xr:uid="{00000000-0005-0000-0000-000018750000}"/>
    <cellStyle name="T_Book1_1_Luy ke von ung nam 2011 -Thoa gui ngay 12-8-2012_KH TPCP vung TNB (03-1-2012) 5" xfId="29971" xr:uid="{00000000-0005-0000-0000-000019750000}"/>
    <cellStyle name="T_Book1_1_Luy ke von ung nam 2011 -Thoa gui ngay 12-8-2012_KH TPCP vung TNB (03-1-2012) 6" xfId="29972" xr:uid="{00000000-0005-0000-0000-00001A750000}"/>
    <cellStyle name="T_Book1_1_Luy ke von ung nam 2011 -Thoa gui ngay 12-8-2012_KH TPCP vung TNB (03-1-2012) 7" xfId="29973" xr:uid="{00000000-0005-0000-0000-00001B750000}"/>
    <cellStyle name="T_Book1_1_Luy ke von ung nam 2011 -Thoa gui ngay 12-8-2012_KH TPCP vung TNB (03-1-2012) 8" xfId="29974" xr:uid="{00000000-0005-0000-0000-00001C750000}"/>
    <cellStyle name="T_Book1_1_Luy ke von ung nam 2011 -Thoa gui ngay 12-8-2012_KH TPCP vung TNB (03-1-2012) 9" xfId="29975" xr:uid="{00000000-0005-0000-0000-00001D750000}"/>
    <cellStyle name="T_Book1_1_PL 01" xfId="29976" xr:uid="{00000000-0005-0000-0000-00001E750000}"/>
    <cellStyle name="T_Book1_1_PL 01 2" xfId="29977" xr:uid="{00000000-0005-0000-0000-00001F750000}"/>
    <cellStyle name="T_Book1_1_Thiet bi" xfId="29978" xr:uid="{00000000-0005-0000-0000-000020750000}"/>
    <cellStyle name="T_Book1_1_Thiet bi 10" xfId="29979" xr:uid="{00000000-0005-0000-0000-000021750000}"/>
    <cellStyle name="T_Book1_1_Thiet bi 11" xfId="29980" xr:uid="{00000000-0005-0000-0000-000022750000}"/>
    <cellStyle name="T_Book1_1_Thiet bi 12" xfId="29981" xr:uid="{00000000-0005-0000-0000-000023750000}"/>
    <cellStyle name="T_Book1_1_Thiet bi 13" xfId="29982" xr:uid="{00000000-0005-0000-0000-000024750000}"/>
    <cellStyle name="T_Book1_1_Thiet bi 14" xfId="29983" xr:uid="{00000000-0005-0000-0000-000025750000}"/>
    <cellStyle name="T_Book1_1_Thiet bi 15" xfId="29984" xr:uid="{00000000-0005-0000-0000-000026750000}"/>
    <cellStyle name="T_Book1_1_Thiet bi 16" xfId="29985" xr:uid="{00000000-0005-0000-0000-000027750000}"/>
    <cellStyle name="T_Book1_1_Thiet bi 17" xfId="29986" xr:uid="{00000000-0005-0000-0000-000028750000}"/>
    <cellStyle name="T_Book1_1_Thiet bi 18" xfId="29987" xr:uid="{00000000-0005-0000-0000-000029750000}"/>
    <cellStyle name="T_Book1_1_Thiet bi 19" xfId="29988" xr:uid="{00000000-0005-0000-0000-00002A750000}"/>
    <cellStyle name="T_Book1_1_Thiet bi 2" xfId="29989" xr:uid="{00000000-0005-0000-0000-00002B750000}"/>
    <cellStyle name="T_Book1_1_Thiet bi 2 10" xfId="29990" xr:uid="{00000000-0005-0000-0000-00002C750000}"/>
    <cellStyle name="T_Book1_1_Thiet bi 2 11" xfId="29991" xr:uid="{00000000-0005-0000-0000-00002D750000}"/>
    <cellStyle name="T_Book1_1_Thiet bi 2 12" xfId="29992" xr:uid="{00000000-0005-0000-0000-00002E750000}"/>
    <cellStyle name="T_Book1_1_Thiet bi 2 13" xfId="29993" xr:uid="{00000000-0005-0000-0000-00002F750000}"/>
    <cellStyle name="T_Book1_1_Thiet bi 2 14" xfId="29994" xr:uid="{00000000-0005-0000-0000-000030750000}"/>
    <cellStyle name="T_Book1_1_Thiet bi 2 15" xfId="29995" xr:uid="{00000000-0005-0000-0000-000031750000}"/>
    <cellStyle name="T_Book1_1_Thiet bi 2 16" xfId="29996" xr:uid="{00000000-0005-0000-0000-000032750000}"/>
    <cellStyle name="T_Book1_1_Thiet bi 2 17" xfId="29997" xr:uid="{00000000-0005-0000-0000-000033750000}"/>
    <cellStyle name="T_Book1_1_Thiet bi 2 18" xfId="29998" xr:uid="{00000000-0005-0000-0000-000034750000}"/>
    <cellStyle name="T_Book1_1_Thiet bi 2 2" xfId="29999" xr:uid="{00000000-0005-0000-0000-000035750000}"/>
    <cellStyle name="T_Book1_1_Thiet bi 2 3" xfId="30000" xr:uid="{00000000-0005-0000-0000-000036750000}"/>
    <cellStyle name="T_Book1_1_Thiet bi 2 4" xfId="30001" xr:uid="{00000000-0005-0000-0000-000037750000}"/>
    <cellStyle name="T_Book1_1_Thiet bi 2 5" xfId="30002" xr:uid="{00000000-0005-0000-0000-000038750000}"/>
    <cellStyle name="T_Book1_1_Thiet bi 2 6" xfId="30003" xr:uid="{00000000-0005-0000-0000-000039750000}"/>
    <cellStyle name="T_Book1_1_Thiet bi 2 7" xfId="30004" xr:uid="{00000000-0005-0000-0000-00003A750000}"/>
    <cellStyle name="T_Book1_1_Thiet bi 2 8" xfId="30005" xr:uid="{00000000-0005-0000-0000-00003B750000}"/>
    <cellStyle name="T_Book1_1_Thiet bi 2 9" xfId="30006" xr:uid="{00000000-0005-0000-0000-00003C750000}"/>
    <cellStyle name="T_Book1_1_Thiet bi 20" xfId="30007" xr:uid="{00000000-0005-0000-0000-00003D750000}"/>
    <cellStyle name="T_Book1_1_Thiet bi 21" xfId="30008" xr:uid="{00000000-0005-0000-0000-00003E750000}"/>
    <cellStyle name="T_Book1_1_Thiet bi 22" xfId="30009" xr:uid="{00000000-0005-0000-0000-00003F750000}"/>
    <cellStyle name="T_Book1_1_Thiet bi 23" xfId="30010" xr:uid="{00000000-0005-0000-0000-000040750000}"/>
    <cellStyle name="T_Book1_1_Thiet bi 24" xfId="30011" xr:uid="{00000000-0005-0000-0000-000041750000}"/>
    <cellStyle name="T_Book1_1_Thiet bi 25" xfId="30012" xr:uid="{00000000-0005-0000-0000-000042750000}"/>
    <cellStyle name="T_Book1_1_Thiet bi 3" xfId="30013" xr:uid="{00000000-0005-0000-0000-000043750000}"/>
    <cellStyle name="T_Book1_1_Thiet bi 3 10" xfId="30014" xr:uid="{00000000-0005-0000-0000-000044750000}"/>
    <cellStyle name="T_Book1_1_Thiet bi 3 11" xfId="30015" xr:uid="{00000000-0005-0000-0000-000045750000}"/>
    <cellStyle name="T_Book1_1_Thiet bi 3 12" xfId="30016" xr:uid="{00000000-0005-0000-0000-000046750000}"/>
    <cellStyle name="T_Book1_1_Thiet bi 3 13" xfId="30017" xr:uid="{00000000-0005-0000-0000-000047750000}"/>
    <cellStyle name="T_Book1_1_Thiet bi 3 14" xfId="30018" xr:uid="{00000000-0005-0000-0000-000048750000}"/>
    <cellStyle name="T_Book1_1_Thiet bi 3 15" xfId="30019" xr:uid="{00000000-0005-0000-0000-000049750000}"/>
    <cellStyle name="T_Book1_1_Thiet bi 3 16" xfId="30020" xr:uid="{00000000-0005-0000-0000-00004A750000}"/>
    <cellStyle name="T_Book1_1_Thiet bi 3 17" xfId="30021" xr:uid="{00000000-0005-0000-0000-00004B750000}"/>
    <cellStyle name="T_Book1_1_Thiet bi 3 18" xfId="30022" xr:uid="{00000000-0005-0000-0000-00004C750000}"/>
    <cellStyle name="T_Book1_1_Thiet bi 3 2" xfId="30023" xr:uid="{00000000-0005-0000-0000-00004D750000}"/>
    <cellStyle name="T_Book1_1_Thiet bi 3 3" xfId="30024" xr:uid="{00000000-0005-0000-0000-00004E750000}"/>
    <cellStyle name="T_Book1_1_Thiet bi 3 4" xfId="30025" xr:uid="{00000000-0005-0000-0000-00004F750000}"/>
    <cellStyle name="T_Book1_1_Thiet bi 3 5" xfId="30026" xr:uid="{00000000-0005-0000-0000-000050750000}"/>
    <cellStyle name="T_Book1_1_Thiet bi 3 6" xfId="30027" xr:uid="{00000000-0005-0000-0000-000051750000}"/>
    <cellStyle name="T_Book1_1_Thiet bi 3 7" xfId="30028" xr:uid="{00000000-0005-0000-0000-000052750000}"/>
    <cellStyle name="T_Book1_1_Thiet bi 3 8" xfId="30029" xr:uid="{00000000-0005-0000-0000-000053750000}"/>
    <cellStyle name="T_Book1_1_Thiet bi 3 9" xfId="30030" xr:uid="{00000000-0005-0000-0000-000054750000}"/>
    <cellStyle name="T_Book1_1_Thiet bi 4" xfId="30031" xr:uid="{00000000-0005-0000-0000-000055750000}"/>
    <cellStyle name="T_Book1_1_Thiet bi 4 10" xfId="30032" xr:uid="{00000000-0005-0000-0000-000056750000}"/>
    <cellStyle name="T_Book1_1_Thiet bi 4 11" xfId="30033" xr:uid="{00000000-0005-0000-0000-000057750000}"/>
    <cellStyle name="T_Book1_1_Thiet bi 4 12" xfId="30034" xr:uid="{00000000-0005-0000-0000-000058750000}"/>
    <cellStyle name="T_Book1_1_Thiet bi 4 13" xfId="30035" xr:uid="{00000000-0005-0000-0000-000059750000}"/>
    <cellStyle name="T_Book1_1_Thiet bi 4 14" xfId="30036" xr:uid="{00000000-0005-0000-0000-00005A750000}"/>
    <cellStyle name="T_Book1_1_Thiet bi 4 15" xfId="30037" xr:uid="{00000000-0005-0000-0000-00005B750000}"/>
    <cellStyle name="T_Book1_1_Thiet bi 4 16" xfId="30038" xr:uid="{00000000-0005-0000-0000-00005C750000}"/>
    <cellStyle name="T_Book1_1_Thiet bi 4 17" xfId="30039" xr:uid="{00000000-0005-0000-0000-00005D750000}"/>
    <cellStyle name="T_Book1_1_Thiet bi 4 18" xfId="30040" xr:uid="{00000000-0005-0000-0000-00005E750000}"/>
    <cellStyle name="T_Book1_1_Thiet bi 4 2" xfId="30041" xr:uid="{00000000-0005-0000-0000-00005F750000}"/>
    <cellStyle name="T_Book1_1_Thiet bi 4 3" xfId="30042" xr:uid="{00000000-0005-0000-0000-000060750000}"/>
    <cellStyle name="T_Book1_1_Thiet bi 4 4" xfId="30043" xr:uid="{00000000-0005-0000-0000-000061750000}"/>
    <cellStyle name="T_Book1_1_Thiet bi 4 5" xfId="30044" xr:uid="{00000000-0005-0000-0000-000062750000}"/>
    <cellStyle name="T_Book1_1_Thiet bi 4 6" xfId="30045" xr:uid="{00000000-0005-0000-0000-000063750000}"/>
    <cellStyle name="T_Book1_1_Thiet bi 4 7" xfId="30046" xr:uid="{00000000-0005-0000-0000-000064750000}"/>
    <cellStyle name="T_Book1_1_Thiet bi 4 8" xfId="30047" xr:uid="{00000000-0005-0000-0000-000065750000}"/>
    <cellStyle name="T_Book1_1_Thiet bi 4 9" xfId="30048" xr:uid="{00000000-0005-0000-0000-000066750000}"/>
    <cellStyle name="T_Book1_1_Thiet bi 5" xfId="30049" xr:uid="{00000000-0005-0000-0000-000067750000}"/>
    <cellStyle name="T_Book1_1_Thiet bi 5 10" xfId="30050" xr:uid="{00000000-0005-0000-0000-000068750000}"/>
    <cellStyle name="T_Book1_1_Thiet bi 5 11" xfId="30051" xr:uid="{00000000-0005-0000-0000-000069750000}"/>
    <cellStyle name="T_Book1_1_Thiet bi 5 12" xfId="30052" xr:uid="{00000000-0005-0000-0000-00006A750000}"/>
    <cellStyle name="T_Book1_1_Thiet bi 5 13" xfId="30053" xr:uid="{00000000-0005-0000-0000-00006B750000}"/>
    <cellStyle name="T_Book1_1_Thiet bi 5 14" xfId="30054" xr:uid="{00000000-0005-0000-0000-00006C750000}"/>
    <cellStyle name="T_Book1_1_Thiet bi 5 15" xfId="30055" xr:uid="{00000000-0005-0000-0000-00006D750000}"/>
    <cellStyle name="T_Book1_1_Thiet bi 5 16" xfId="30056" xr:uid="{00000000-0005-0000-0000-00006E750000}"/>
    <cellStyle name="T_Book1_1_Thiet bi 5 17" xfId="30057" xr:uid="{00000000-0005-0000-0000-00006F750000}"/>
    <cellStyle name="T_Book1_1_Thiet bi 5 18" xfId="30058" xr:uid="{00000000-0005-0000-0000-000070750000}"/>
    <cellStyle name="T_Book1_1_Thiet bi 5 2" xfId="30059" xr:uid="{00000000-0005-0000-0000-000071750000}"/>
    <cellStyle name="T_Book1_1_Thiet bi 5 3" xfId="30060" xr:uid="{00000000-0005-0000-0000-000072750000}"/>
    <cellStyle name="T_Book1_1_Thiet bi 5 4" xfId="30061" xr:uid="{00000000-0005-0000-0000-000073750000}"/>
    <cellStyle name="T_Book1_1_Thiet bi 5 5" xfId="30062" xr:uid="{00000000-0005-0000-0000-000074750000}"/>
    <cellStyle name="T_Book1_1_Thiet bi 5 6" xfId="30063" xr:uid="{00000000-0005-0000-0000-000075750000}"/>
    <cellStyle name="T_Book1_1_Thiet bi 5 7" xfId="30064" xr:uid="{00000000-0005-0000-0000-000076750000}"/>
    <cellStyle name="T_Book1_1_Thiet bi 5 8" xfId="30065" xr:uid="{00000000-0005-0000-0000-000077750000}"/>
    <cellStyle name="T_Book1_1_Thiet bi 5 9" xfId="30066" xr:uid="{00000000-0005-0000-0000-000078750000}"/>
    <cellStyle name="T_Book1_1_Thiet bi 6" xfId="30067" xr:uid="{00000000-0005-0000-0000-000079750000}"/>
    <cellStyle name="T_Book1_1_Thiet bi 6 10" xfId="30068" xr:uid="{00000000-0005-0000-0000-00007A750000}"/>
    <cellStyle name="T_Book1_1_Thiet bi 6 11" xfId="30069" xr:uid="{00000000-0005-0000-0000-00007B750000}"/>
    <cellStyle name="T_Book1_1_Thiet bi 6 12" xfId="30070" xr:uid="{00000000-0005-0000-0000-00007C750000}"/>
    <cellStyle name="T_Book1_1_Thiet bi 6 13" xfId="30071" xr:uid="{00000000-0005-0000-0000-00007D750000}"/>
    <cellStyle name="T_Book1_1_Thiet bi 6 14" xfId="30072" xr:uid="{00000000-0005-0000-0000-00007E750000}"/>
    <cellStyle name="T_Book1_1_Thiet bi 6 15" xfId="30073" xr:uid="{00000000-0005-0000-0000-00007F750000}"/>
    <cellStyle name="T_Book1_1_Thiet bi 6 16" xfId="30074" xr:uid="{00000000-0005-0000-0000-000080750000}"/>
    <cellStyle name="T_Book1_1_Thiet bi 6 17" xfId="30075" xr:uid="{00000000-0005-0000-0000-000081750000}"/>
    <cellStyle name="T_Book1_1_Thiet bi 6 18" xfId="30076" xr:uid="{00000000-0005-0000-0000-000082750000}"/>
    <cellStyle name="T_Book1_1_Thiet bi 6 2" xfId="30077" xr:uid="{00000000-0005-0000-0000-000083750000}"/>
    <cellStyle name="T_Book1_1_Thiet bi 6 3" xfId="30078" xr:uid="{00000000-0005-0000-0000-000084750000}"/>
    <cellStyle name="T_Book1_1_Thiet bi 6 4" xfId="30079" xr:uid="{00000000-0005-0000-0000-000085750000}"/>
    <cellStyle name="T_Book1_1_Thiet bi 6 5" xfId="30080" xr:uid="{00000000-0005-0000-0000-000086750000}"/>
    <cellStyle name="T_Book1_1_Thiet bi 6 6" xfId="30081" xr:uid="{00000000-0005-0000-0000-000087750000}"/>
    <cellStyle name="T_Book1_1_Thiet bi 6 7" xfId="30082" xr:uid="{00000000-0005-0000-0000-000088750000}"/>
    <cellStyle name="T_Book1_1_Thiet bi 6 8" xfId="30083" xr:uid="{00000000-0005-0000-0000-000089750000}"/>
    <cellStyle name="T_Book1_1_Thiet bi 6 9" xfId="30084" xr:uid="{00000000-0005-0000-0000-00008A750000}"/>
    <cellStyle name="T_Book1_1_Thiet bi 7" xfId="30085" xr:uid="{00000000-0005-0000-0000-00008B750000}"/>
    <cellStyle name="T_Book1_1_Thiet bi 7 10" xfId="30086" xr:uid="{00000000-0005-0000-0000-00008C750000}"/>
    <cellStyle name="T_Book1_1_Thiet bi 7 11" xfId="30087" xr:uid="{00000000-0005-0000-0000-00008D750000}"/>
    <cellStyle name="T_Book1_1_Thiet bi 7 12" xfId="30088" xr:uid="{00000000-0005-0000-0000-00008E750000}"/>
    <cellStyle name="T_Book1_1_Thiet bi 7 13" xfId="30089" xr:uid="{00000000-0005-0000-0000-00008F750000}"/>
    <cellStyle name="T_Book1_1_Thiet bi 7 14" xfId="30090" xr:uid="{00000000-0005-0000-0000-000090750000}"/>
    <cellStyle name="T_Book1_1_Thiet bi 7 15" xfId="30091" xr:uid="{00000000-0005-0000-0000-000091750000}"/>
    <cellStyle name="T_Book1_1_Thiet bi 7 16" xfId="30092" xr:uid="{00000000-0005-0000-0000-000092750000}"/>
    <cellStyle name="T_Book1_1_Thiet bi 7 17" xfId="30093" xr:uid="{00000000-0005-0000-0000-000093750000}"/>
    <cellStyle name="T_Book1_1_Thiet bi 7 18" xfId="30094" xr:uid="{00000000-0005-0000-0000-000094750000}"/>
    <cellStyle name="T_Book1_1_Thiet bi 7 2" xfId="30095" xr:uid="{00000000-0005-0000-0000-000095750000}"/>
    <cellStyle name="T_Book1_1_Thiet bi 7 3" xfId="30096" xr:uid="{00000000-0005-0000-0000-000096750000}"/>
    <cellStyle name="T_Book1_1_Thiet bi 7 4" xfId="30097" xr:uid="{00000000-0005-0000-0000-000097750000}"/>
    <cellStyle name="T_Book1_1_Thiet bi 7 5" xfId="30098" xr:uid="{00000000-0005-0000-0000-000098750000}"/>
    <cellStyle name="T_Book1_1_Thiet bi 7 6" xfId="30099" xr:uid="{00000000-0005-0000-0000-000099750000}"/>
    <cellStyle name="T_Book1_1_Thiet bi 7 7" xfId="30100" xr:uid="{00000000-0005-0000-0000-00009A750000}"/>
    <cellStyle name="T_Book1_1_Thiet bi 7 8" xfId="30101" xr:uid="{00000000-0005-0000-0000-00009B750000}"/>
    <cellStyle name="T_Book1_1_Thiet bi 7 9" xfId="30102" xr:uid="{00000000-0005-0000-0000-00009C750000}"/>
    <cellStyle name="T_Book1_1_Thiet bi 8" xfId="30103" xr:uid="{00000000-0005-0000-0000-00009D750000}"/>
    <cellStyle name="T_Book1_1_Thiet bi 8 10" xfId="30104" xr:uid="{00000000-0005-0000-0000-00009E750000}"/>
    <cellStyle name="T_Book1_1_Thiet bi 8 11" xfId="30105" xr:uid="{00000000-0005-0000-0000-00009F750000}"/>
    <cellStyle name="T_Book1_1_Thiet bi 8 12" xfId="30106" xr:uid="{00000000-0005-0000-0000-0000A0750000}"/>
    <cellStyle name="T_Book1_1_Thiet bi 8 13" xfId="30107" xr:uid="{00000000-0005-0000-0000-0000A1750000}"/>
    <cellStyle name="T_Book1_1_Thiet bi 8 14" xfId="30108" xr:uid="{00000000-0005-0000-0000-0000A2750000}"/>
    <cellStyle name="T_Book1_1_Thiet bi 8 15" xfId="30109" xr:uid="{00000000-0005-0000-0000-0000A3750000}"/>
    <cellStyle name="T_Book1_1_Thiet bi 8 16" xfId="30110" xr:uid="{00000000-0005-0000-0000-0000A4750000}"/>
    <cellStyle name="T_Book1_1_Thiet bi 8 17" xfId="30111" xr:uid="{00000000-0005-0000-0000-0000A5750000}"/>
    <cellStyle name="T_Book1_1_Thiet bi 8 18" xfId="30112" xr:uid="{00000000-0005-0000-0000-0000A6750000}"/>
    <cellStyle name="T_Book1_1_Thiet bi 8 2" xfId="30113" xr:uid="{00000000-0005-0000-0000-0000A7750000}"/>
    <cellStyle name="T_Book1_1_Thiet bi 8 3" xfId="30114" xr:uid="{00000000-0005-0000-0000-0000A8750000}"/>
    <cellStyle name="T_Book1_1_Thiet bi 8 4" xfId="30115" xr:uid="{00000000-0005-0000-0000-0000A9750000}"/>
    <cellStyle name="T_Book1_1_Thiet bi 8 5" xfId="30116" xr:uid="{00000000-0005-0000-0000-0000AA750000}"/>
    <cellStyle name="T_Book1_1_Thiet bi 8 6" xfId="30117" xr:uid="{00000000-0005-0000-0000-0000AB750000}"/>
    <cellStyle name="T_Book1_1_Thiet bi 8 7" xfId="30118" xr:uid="{00000000-0005-0000-0000-0000AC750000}"/>
    <cellStyle name="T_Book1_1_Thiet bi 8 8" xfId="30119" xr:uid="{00000000-0005-0000-0000-0000AD750000}"/>
    <cellStyle name="T_Book1_1_Thiet bi 8 9" xfId="30120" xr:uid="{00000000-0005-0000-0000-0000AE750000}"/>
    <cellStyle name="T_Book1_1_Thiet bi 9" xfId="30121" xr:uid="{00000000-0005-0000-0000-0000AF750000}"/>
    <cellStyle name="T_Book1_1_Thiet bi_!1 1 bao cao giao KH ve HTCMT vung TNB   12-12-2011" xfId="30122" xr:uid="{00000000-0005-0000-0000-0000B0750000}"/>
    <cellStyle name="T_Book1_1_Thiet bi_!1 1 bao cao giao KH ve HTCMT vung TNB   12-12-2011 10" xfId="30123" xr:uid="{00000000-0005-0000-0000-0000B1750000}"/>
    <cellStyle name="T_Book1_1_Thiet bi_!1 1 bao cao giao KH ve HTCMT vung TNB   12-12-2011 11" xfId="30124" xr:uid="{00000000-0005-0000-0000-0000B2750000}"/>
    <cellStyle name="T_Book1_1_Thiet bi_!1 1 bao cao giao KH ve HTCMT vung TNB   12-12-2011 12" xfId="30125" xr:uid="{00000000-0005-0000-0000-0000B3750000}"/>
    <cellStyle name="T_Book1_1_Thiet bi_!1 1 bao cao giao KH ve HTCMT vung TNB   12-12-2011 13" xfId="30126" xr:uid="{00000000-0005-0000-0000-0000B4750000}"/>
    <cellStyle name="T_Book1_1_Thiet bi_!1 1 bao cao giao KH ve HTCMT vung TNB   12-12-2011 14" xfId="30127" xr:uid="{00000000-0005-0000-0000-0000B5750000}"/>
    <cellStyle name="T_Book1_1_Thiet bi_!1 1 bao cao giao KH ve HTCMT vung TNB   12-12-2011 15" xfId="30128" xr:uid="{00000000-0005-0000-0000-0000B6750000}"/>
    <cellStyle name="T_Book1_1_Thiet bi_!1 1 bao cao giao KH ve HTCMT vung TNB   12-12-2011 16" xfId="30129" xr:uid="{00000000-0005-0000-0000-0000B7750000}"/>
    <cellStyle name="T_Book1_1_Thiet bi_!1 1 bao cao giao KH ve HTCMT vung TNB   12-12-2011 17" xfId="30130" xr:uid="{00000000-0005-0000-0000-0000B8750000}"/>
    <cellStyle name="T_Book1_1_Thiet bi_!1 1 bao cao giao KH ve HTCMT vung TNB   12-12-2011 18" xfId="30131" xr:uid="{00000000-0005-0000-0000-0000B9750000}"/>
    <cellStyle name="T_Book1_1_Thiet bi_!1 1 bao cao giao KH ve HTCMT vung TNB   12-12-2011 2" xfId="30132" xr:uid="{00000000-0005-0000-0000-0000BA750000}"/>
    <cellStyle name="T_Book1_1_Thiet bi_!1 1 bao cao giao KH ve HTCMT vung TNB   12-12-2011 3" xfId="30133" xr:uid="{00000000-0005-0000-0000-0000BB750000}"/>
    <cellStyle name="T_Book1_1_Thiet bi_!1 1 bao cao giao KH ve HTCMT vung TNB   12-12-2011 4" xfId="30134" xr:uid="{00000000-0005-0000-0000-0000BC750000}"/>
    <cellStyle name="T_Book1_1_Thiet bi_!1 1 bao cao giao KH ve HTCMT vung TNB   12-12-2011 5" xfId="30135" xr:uid="{00000000-0005-0000-0000-0000BD750000}"/>
    <cellStyle name="T_Book1_1_Thiet bi_!1 1 bao cao giao KH ve HTCMT vung TNB   12-12-2011 6" xfId="30136" xr:uid="{00000000-0005-0000-0000-0000BE750000}"/>
    <cellStyle name="T_Book1_1_Thiet bi_!1 1 bao cao giao KH ve HTCMT vung TNB   12-12-2011 7" xfId="30137" xr:uid="{00000000-0005-0000-0000-0000BF750000}"/>
    <cellStyle name="T_Book1_1_Thiet bi_!1 1 bao cao giao KH ve HTCMT vung TNB   12-12-2011 8" xfId="30138" xr:uid="{00000000-0005-0000-0000-0000C0750000}"/>
    <cellStyle name="T_Book1_1_Thiet bi_!1 1 bao cao giao KH ve HTCMT vung TNB   12-12-2011 9" xfId="30139" xr:uid="{00000000-0005-0000-0000-0000C1750000}"/>
    <cellStyle name="T_Book1_1_Thiet bi_Bieu có QD và Chu truong ngay 17.11.2012" xfId="30140" xr:uid="{00000000-0005-0000-0000-0000C2750000}"/>
    <cellStyle name="T_Book1_1_Thiet bi_Bieu có QD và Chu truong ngay 17.11.2012 10" xfId="30141" xr:uid="{00000000-0005-0000-0000-0000C3750000}"/>
    <cellStyle name="T_Book1_1_Thiet bi_Bieu có QD và Chu truong ngay 17.11.2012 11" xfId="30142" xr:uid="{00000000-0005-0000-0000-0000C4750000}"/>
    <cellStyle name="T_Book1_1_Thiet bi_Bieu có QD và Chu truong ngay 17.11.2012 12" xfId="30143" xr:uid="{00000000-0005-0000-0000-0000C5750000}"/>
    <cellStyle name="T_Book1_1_Thiet bi_Bieu có QD và Chu truong ngay 17.11.2012 13" xfId="30144" xr:uid="{00000000-0005-0000-0000-0000C6750000}"/>
    <cellStyle name="T_Book1_1_Thiet bi_Bieu có QD và Chu truong ngay 17.11.2012 14" xfId="30145" xr:uid="{00000000-0005-0000-0000-0000C7750000}"/>
    <cellStyle name="T_Book1_1_Thiet bi_Bieu có QD và Chu truong ngay 17.11.2012 15" xfId="30146" xr:uid="{00000000-0005-0000-0000-0000C8750000}"/>
    <cellStyle name="T_Book1_1_Thiet bi_Bieu có QD và Chu truong ngay 17.11.2012 16" xfId="30147" xr:uid="{00000000-0005-0000-0000-0000C9750000}"/>
    <cellStyle name="T_Book1_1_Thiet bi_Bieu có QD và Chu truong ngay 17.11.2012 17" xfId="30148" xr:uid="{00000000-0005-0000-0000-0000CA750000}"/>
    <cellStyle name="T_Book1_1_Thiet bi_Bieu có QD và Chu truong ngay 17.11.2012 18" xfId="30149" xr:uid="{00000000-0005-0000-0000-0000CB750000}"/>
    <cellStyle name="T_Book1_1_Thiet bi_Bieu có QD và Chu truong ngay 17.11.2012 2" xfId="30150" xr:uid="{00000000-0005-0000-0000-0000CC750000}"/>
    <cellStyle name="T_Book1_1_Thiet bi_Bieu có QD và Chu truong ngay 17.11.2012 3" xfId="30151" xr:uid="{00000000-0005-0000-0000-0000CD750000}"/>
    <cellStyle name="T_Book1_1_Thiet bi_Bieu có QD và Chu truong ngay 17.11.2012 4" xfId="30152" xr:uid="{00000000-0005-0000-0000-0000CE750000}"/>
    <cellStyle name="T_Book1_1_Thiet bi_Bieu có QD và Chu truong ngay 17.11.2012 5" xfId="30153" xr:uid="{00000000-0005-0000-0000-0000CF750000}"/>
    <cellStyle name="T_Book1_1_Thiet bi_Bieu có QD và Chu truong ngay 17.11.2012 6" xfId="30154" xr:uid="{00000000-0005-0000-0000-0000D0750000}"/>
    <cellStyle name="T_Book1_1_Thiet bi_Bieu có QD và Chu truong ngay 17.11.2012 7" xfId="30155" xr:uid="{00000000-0005-0000-0000-0000D1750000}"/>
    <cellStyle name="T_Book1_1_Thiet bi_Bieu có QD và Chu truong ngay 17.11.2012 8" xfId="30156" xr:uid="{00000000-0005-0000-0000-0000D2750000}"/>
    <cellStyle name="T_Book1_1_Thiet bi_Bieu có QD và Chu truong ngay 17.11.2012 9" xfId="30157" xr:uid="{00000000-0005-0000-0000-0000D3750000}"/>
    <cellStyle name="T_Book1_1_Thiet bi_Bieu4HTMT" xfId="30158" xr:uid="{00000000-0005-0000-0000-0000D4750000}"/>
    <cellStyle name="T_Book1_1_Thiet bi_Bieu4HTMT 10" xfId="30159" xr:uid="{00000000-0005-0000-0000-0000D5750000}"/>
    <cellStyle name="T_Book1_1_Thiet bi_Bieu4HTMT 11" xfId="30160" xr:uid="{00000000-0005-0000-0000-0000D6750000}"/>
    <cellStyle name="T_Book1_1_Thiet bi_Bieu4HTMT 12" xfId="30161" xr:uid="{00000000-0005-0000-0000-0000D7750000}"/>
    <cellStyle name="T_Book1_1_Thiet bi_Bieu4HTMT 13" xfId="30162" xr:uid="{00000000-0005-0000-0000-0000D8750000}"/>
    <cellStyle name="T_Book1_1_Thiet bi_Bieu4HTMT 14" xfId="30163" xr:uid="{00000000-0005-0000-0000-0000D9750000}"/>
    <cellStyle name="T_Book1_1_Thiet bi_Bieu4HTMT 15" xfId="30164" xr:uid="{00000000-0005-0000-0000-0000DA750000}"/>
    <cellStyle name="T_Book1_1_Thiet bi_Bieu4HTMT 16" xfId="30165" xr:uid="{00000000-0005-0000-0000-0000DB750000}"/>
    <cellStyle name="T_Book1_1_Thiet bi_Bieu4HTMT 17" xfId="30166" xr:uid="{00000000-0005-0000-0000-0000DC750000}"/>
    <cellStyle name="T_Book1_1_Thiet bi_Bieu4HTMT 18" xfId="30167" xr:uid="{00000000-0005-0000-0000-0000DD750000}"/>
    <cellStyle name="T_Book1_1_Thiet bi_Bieu4HTMT 2" xfId="30168" xr:uid="{00000000-0005-0000-0000-0000DE750000}"/>
    <cellStyle name="T_Book1_1_Thiet bi_Bieu4HTMT 3" xfId="30169" xr:uid="{00000000-0005-0000-0000-0000DF750000}"/>
    <cellStyle name="T_Book1_1_Thiet bi_Bieu4HTMT 4" xfId="30170" xr:uid="{00000000-0005-0000-0000-0000E0750000}"/>
    <cellStyle name="T_Book1_1_Thiet bi_Bieu4HTMT 5" xfId="30171" xr:uid="{00000000-0005-0000-0000-0000E1750000}"/>
    <cellStyle name="T_Book1_1_Thiet bi_Bieu4HTMT 6" xfId="30172" xr:uid="{00000000-0005-0000-0000-0000E2750000}"/>
    <cellStyle name="T_Book1_1_Thiet bi_Bieu4HTMT 7" xfId="30173" xr:uid="{00000000-0005-0000-0000-0000E3750000}"/>
    <cellStyle name="T_Book1_1_Thiet bi_Bieu4HTMT 8" xfId="30174" xr:uid="{00000000-0005-0000-0000-0000E4750000}"/>
    <cellStyle name="T_Book1_1_Thiet bi_Bieu4HTMT 9" xfId="30175" xr:uid="{00000000-0005-0000-0000-0000E5750000}"/>
    <cellStyle name="T_Book1_1_Thiet bi_Bieu4HTMT_!1 1 bao cao giao KH ve HTCMT vung TNB   12-12-2011" xfId="30176" xr:uid="{00000000-0005-0000-0000-0000E6750000}"/>
    <cellStyle name="T_Book1_1_Thiet bi_Bieu4HTMT_!1 1 bao cao giao KH ve HTCMT vung TNB   12-12-2011 10" xfId="30177" xr:uid="{00000000-0005-0000-0000-0000E7750000}"/>
    <cellStyle name="T_Book1_1_Thiet bi_Bieu4HTMT_!1 1 bao cao giao KH ve HTCMT vung TNB   12-12-2011 11" xfId="30178" xr:uid="{00000000-0005-0000-0000-0000E8750000}"/>
    <cellStyle name="T_Book1_1_Thiet bi_Bieu4HTMT_!1 1 bao cao giao KH ve HTCMT vung TNB   12-12-2011 12" xfId="30179" xr:uid="{00000000-0005-0000-0000-0000E9750000}"/>
    <cellStyle name="T_Book1_1_Thiet bi_Bieu4HTMT_!1 1 bao cao giao KH ve HTCMT vung TNB   12-12-2011 13" xfId="30180" xr:uid="{00000000-0005-0000-0000-0000EA750000}"/>
    <cellStyle name="T_Book1_1_Thiet bi_Bieu4HTMT_!1 1 bao cao giao KH ve HTCMT vung TNB   12-12-2011 14" xfId="30181" xr:uid="{00000000-0005-0000-0000-0000EB750000}"/>
    <cellStyle name="T_Book1_1_Thiet bi_Bieu4HTMT_!1 1 bao cao giao KH ve HTCMT vung TNB   12-12-2011 15" xfId="30182" xr:uid="{00000000-0005-0000-0000-0000EC750000}"/>
    <cellStyle name="T_Book1_1_Thiet bi_Bieu4HTMT_!1 1 bao cao giao KH ve HTCMT vung TNB   12-12-2011 16" xfId="30183" xr:uid="{00000000-0005-0000-0000-0000ED750000}"/>
    <cellStyle name="T_Book1_1_Thiet bi_Bieu4HTMT_!1 1 bao cao giao KH ve HTCMT vung TNB   12-12-2011 17" xfId="30184" xr:uid="{00000000-0005-0000-0000-0000EE750000}"/>
    <cellStyle name="T_Book1_1_Thiet bi_Bieu4HTMT_!1 1 bao cao giao KH ve HTCMT vung TNB   12-12-2011 18" xfId="30185" xr:uid="{00000000-0005-0000-0000-0000EF750000}"/>
    <cellStyle name="T_Book1_1_Thiet bi_Bieu4HTMT_!1 1 bao cao giao KH ve HTCMT vung TNB   12-12-2011 2" xfId="30186" xr:uid="{00000000-0005-0000-0000-0000F0750000}"/>
    <cellStyle name="T_Book1_1_Thiet bi_Bieu4HTMT_!1 1 bao cao giao KH ve HTCMT vung TNB   12-12-2011 3" xfId="30187" xr:uid="{00000000-0005-0000-0000-0000F1750000}"/>
    <cellStyle name="T_Book1_1_Thiet bi_Bieu4HTMT_!1 1 bao cao giao KH ve HTCMT vung TNB   12-12-2011 4" xfId="30188" xr:uid="{00000000-0005-0000-0000-0000F2750000}"/>
    <cellStyle name="T_Book1_1_Thiet bi_Bieu4HTMT_!1 1 bao cao giao KH ve HTCMT vung TNB   12-12-2011 5" xfId="30189" xr:uid="{00000000-0005-0000-0000-0000F3750000}"/>
    <cellStyle name="T_Book1_1_Thiet bi_Bieu4HTMT_!1 1 bao cao giao KH ve HTCMT vung TNB   12-12-2011 6" xfId="30190" xr:uid="{00000000-0005-0000-0000-0000F4750000}"/>
    <cellStyle name="T_Book1_1_Thiet bi_Bieu4HTMT_!1 1 bao cao giao KH ve HTCMT vung TNB   12-12-2011 7" xfId="30191" xr:uid="{00000000-0005-0000-0000-0000F5750000}"/>
    <cellStyle name="T_Book1_1_Thiet bi_Bieu4HTMT_!1 1 bao cao giao KH ve HTCMT vung TNB   12-12-2011 8" xfId="30192" xr:uid="{00000000-0005-0000-0000-0000F6750000}"/>
    <cellStyle name="T_Book1_1_Thiet bi_Bieu4HTMT_!1 1 bao cao giao KH ve HTCMT vung TNB   12-12-2011 9" xfId="30193" xr:uid="{00000000-0005-0000-0000-0000F7750000}"/>
    <cellStyle name="T_Book1_1_Thiet bi_Bieu4HTMT_KH TPCP vung TNB (03-1-2012)" xfId="30194" xr:uid="{00000000-0005-0000-0000-0000F8750000}"/>
    <cellStyle name="T_Book1_1_Thiet bi_Bieu4HTMT_KH TPCP vung TNB (03-1-2012) 10" xfId="30195" xr:uid="{00000000-0005-0000-0000-0000F9750000}"/>
    <cellStyle name="T_Book1_1_Thiet bi_Bieu4HTMT_KH TPCP vung TNB (03-1-2012) 11" xfId="30196" xr:uid="{00000000-0005-0000-0000-0000FA750000}"/>
    <cellStyle name="T_Book1_1_Thiet bi_Bieu4HTMT_KH TPCP vung TNB (03-1-2012) 12" xfId="30197" xr:uid="{00000000-0005-0000-0000-0000FB750000}"/>
    <cellStyle name="T_Book1_1_Thiet bi_Bieu4HTMT_KH TPCP vung TNB (03-1-2012) 13" xfId="30198" xr:uid="{00000000-0005-0000-0000-0000FC750000}"/>
    <cellStyle name="T_Book1_1_Thiet bi_Bieu4HTMT_KH TPCP vung TNB (03-1-2012) 14" xfId="30199" xr:uid="{00000000-0005-0000-0000-0000FD750000}"/>
    <cellStyle name="T_Book1_1_Thiet bi_Bieu4HTMT_KH TPCP vung TNB (03-1-2012) 15" xfId="30200" xr:uid="{00000000-0005-0000-0000-0000FE750000}"/>
    <cellStyle name="T_Book1_1_Thiet bi_Bieu4HTMT_KH TPCP vung TNB (03-1-2012) 16" xfId="30201" xr:uid="{00000000-0005-0000-0000-0000FF750000}"/>
    <cellStyle name="T_Book1_1_Thiet bi_Bieu4HTMT_KH TPCP vung TNB (03-1-2012) 17" xfId="30202" xr:uid="{00000000-0005-0000-0000-000000760000}"/>
    <cellStyle name="T_Book1_1_Thiet bi_Bieu4HTMT_KH TPCP vung TNB (03-1-2012) 18" xfId="30203" xr:uid="{00000000-0005-0000-0000-000001760000}"/>
    <cellStyle name="T_Book1_1_Thiet bi_Bieu4HTMT_KH TPCP vung TNB (03-1-2012) 2" xfId="30204" xr:uid="{00000000-0005-0000-0000-000002760000}"/>
    <cellStyle name="T_Book1_1_Thiet bi_Bieu4HTMT_KH TPCP vung TNB (03-1-2012) 3" xfId="30205" xr:uid="{00000000-0005-0000-0000-000003760000}"/>
    <cellStyle name="T_Book1_1_Thiet bi_Bieu4HTMT_KH TPCP vung TNB (03-1-2012) 4" xfId="30206" xr:uid="{00000000-0005-0000-0000-000004760000}"/>
    <cellStyle name="T_Book1_1_Thiet bi_Bieu4HTMT_KH TPCP vung TNB (03-1-2012) 5" xfId="30207" xr:uid="{00000000-0005-0000-0000-000005760000}"/>
    <cellStyle name="T_Book1_1_Thiet bi_Bieu4HTMT_KH TPCP vung TNB (03-1-2012) 6" xfId="30208" xr:uid="{00000000-0005-0000-0000-000006760000}"/>
    <cellStyle name="T_Book1_1_Thiet bi_Bieu4HTMT_KH TPCP vung TNB (03-1-2012) 7" xfId="30209" xr:uid="{00000000-0005-0000-0000-000007760000}"/>
    <cellStyle name="T_Book1_1_Thiet bi_Bieu4HTMT_KH TPCP vung TNB (03-1-2012) 8" xfId="30210" xr:uid="{00000000-0005-0000-0000-000008760000}"/>
    <cellStyle name="T_Book1_1_Thiet bi_Bieu4HTMT_KH TPCP vung TNB (03-1-2012) 9" xfId="30211" xr:uid="{00000000-0005-0000-0000-000009760000}"/>
    <cellStyle name="T_Book1_1_Thiet bi_KH TPCP vung TNB (03-1-2012)" xfId="30212" xr:uid="{00000000-0005-0000-0000-00000A760000}"/>
    <cellStyle name="T_Book1_1_Thiet bi_KH TPCP vung TNB (03-1-2012) 10" xfId="30213" xr:uid="{00000000-0005-0000-0000-00000B760000}"/>
    <cellStyle name="T_Book1_1_Thiet bi_KH TPCP vung TNB (03-1-2012) 11" xfId="30214" xr:uid="{00000000-0005-0000-0000-00000C760000}"/>
    <cellStyle name="T_Book1_1_Thiet bi_KH TPCP vung TNB (03-1-2012) 12" xfId="30215" xr:uid="{00000000-0005-0000-0000-00000D760000}"/>
    <cellStyle name="T_Book1_1_Thiet bi_KH TPCP vung TNB (03-1-2012) 13" xfId="30216" xr:uid="{00000000-0005-0000-0000-00000E760000}"/>
    <cellStyle name="T_Book1_1_Thiet bi_KH TPCP vung TNB (03-1-2012) 14" xfId="30217" xr:uid="{00000000-0005-0000-0000-00000F760000}"/>
    <cellStyle name="T_Book1_1_Thiet bi_KH TPCP vung TNB (03-1-2012) 15" xfId="30218" xr:uid="{00000000-0005-0000-0000-000010760000}"/>
    <cellStyle name="T_Book1_1_Thiet bi_KH TPCP vung TNB (03-1-2012) 16" xfId="30219" xr:uid="{00000000-0005-0000-0000-000011760000}"/>
    <cellStyle name="T_Book1_1_Thiet bi_KH TPCP vung TNB (03-1-2012) 17" xfId="30220" xr:uid="{00000000-0005-0000-0000-000012760000}"/>
    <cellStyle name="T_Book1_1_Thiet bi_KH TPCP vung TNB (03-1-2012) 18" xfId="30221" xr:uid="{00000000-0005-0000-0000-000013760000}"/>
    <cellStyle name="T_Book1_1_Thiet bi_KH TPCP vung TNB (03-1-2012) 2" xfId="30222" xr:uid="{00000000-0005-0000-0000-000014760000}"/>
    <cellStyle name="T_Book1_1_Thiet bi_KH TPCP vung TNB (03-1-2012) 3" xfId="30223" xr:uid="{00000000-0005-0000-0000-000015760000}"/>
    <cellStyle name="T_Book1_1_Thiet bi_KH TPCP vung TNB (03-1-2012) 4" xfId="30224" xr:uid="{00000000-0005-0000-0000-000016760000}"/>
    <cellStyle name="T_Book1_1_Thiet bi_KH TPCP vung TNB (03-1-2012) 5" xfId="30225" xr:uid="{00000000-0005-0000-0000-000017760000}"/>
    <cellStyle name="T_Book1_1_Thiet bi_KH TPCP vung TNB (03-1-2012) 6" xfId="30226" xr:uid="{00000000-0005-0000-0000-000018760000}"/>
    <cellStyle name="T_Book1_1_Thiet bi_KH TPCP vung TNB (03-1-2012) 7" xfId="30227" xr:uid="{00000000-0005-0000-0000-000019760000}"/>
    <cellStyle name="T_Book1_1_Thiet bi_KH TPCP vung TNB (03-1-2012) 8" xfId="30228" xr:uid="{00000000-0005-0000-0000-00001A760000}"/>
    <cellStyle name="T_Book1_1_Thiet bi_KH TPCP vung TNB (03-1-2012) 9" xfId="30229" xr:uid="{00000000-0005-0000-0000-00001B760000}"/>
    <cellStyle name="T_Book1_15_10_2013 BC nhu cau von doi ung ODA (2014-2016) ngay 15102013 Sua" xfId="30230" xr:uid="{00000000-0005-0000-0000-00001C760000}"/>
    <cellStyle name="T_Book1_2" xfId="30231" xr:uid="{00000000-0005-0000-0000-00001D760000}"/>
    <cellStyle name="T_Book1_2 10" xfId="30232" xr:uid="{00000000-0005-0000-0000-00001E760000}"/>
    <cellStyle name="T_Book1_2 11" xfId="30233" xr:uid="{00000000-0005-0000-0000-00001F760000}"/>
    <cellStyle name="T_Book1_2 12" xfId="30234" xr:uid="{00000000-0005-0000-0000-000020760000}"/>
    <cellStyle name="T_Book1_2 13" xfId="30235" xr:uid="{00000000-0005-0000-0000-000021760000}"/>
    <cellStyle name="T_Book1_2 14" xfId="30236" xr:uid="{00000000-0005-0000-0000-000022760000}"/>
    <cellStyle name="T_Book1_2 15" xfId="30237" xr:uid="{00000000-0005-0000-0000-000023760000}"/>
    <cellStyle name="T_Book1_2 16" xfId="30238" xr:uid="{00000000-0005-0000-0000-000024760000}"/>
    <cellStyle name="T_Book1_2 17" xfId="30239" xr:uid="{00000000-0005-0000-0000-000025760000}"/>
    <cellStyle name="T_Book1_2 18" xfId="30240" xr:uid="{00000000-0005-0000-0000-000026760000}"/>
    <cellStyle name="T_Book1_2 19" xfId="30241" xr:uid="{00000000-0005-0000-0000-000027760000}"/>
    <cellStyle name="T_Book1_2 2" xfId="30242" xr:uid="{00000000-0005-0000-0000-000028760000}"/>
    <cellStyle name="T_Book1_2 2 10" xfId="30243" xr:uid="{00000000-0005-0000-0000-000029760000}"/>
    <cellStyle name="T_Book1_2 2 11" xfId="30244" xr:uid="{00000000-0005-0000-0000-00002A760000}"/>
    <cellStyle name="T_Book1_2 2 12" xfId="30245" xr:uid="{00000000-0005-0000-0000-00002B760000}"/>
    <cellStyle name="T_Book1_2 2 13" xfId="30246" xr:uid="{00000000-0005-0000-0000-00002C760000}"/>
    <cellStyle name="T_Book1_2 2 14" xfId="30247" xr:uid="{00000000-0005-0000-0000-00002D760000}"/>
    <cellStyle name="T_Book1_2 2 15" xfId="30248" xr:uid="{00000000-0005-0000-0000-00002E760000}"/>
    <cellStyle name="T_Book1_2 2 16" xfId="30249" xr:uid="{00000000-0005-0000-0000-00002F760000}"/>
    <cellStyle name="T_Book1_2 2 17" xfId="30250" xr:uid="{00000000-0005-0000-0000-000030760000}"/>
    <cellStyle name="T_Book1_2 2 18" xfId="30251" xr:uid="{00000000-0005-0000-0000-000031760000}"/>
    <cellStyle name="T_Book1_2 2 2" xfId="30252" xr:uid="{00000000-0005-0000-0000-000032760000}"/>
    <cellStyle name="T_Book1_2 2 3" xfId="30253" xr:uid="{00000000-0005-0000-0000-000033760000}"/>
    <cellStyle name="T_Book1_2 2 4" xfId="30254" xr:uid="{00000000-0005-0000-0000-000034760000}"/>
    <cellStyle name="T_Book1_2 2 5" xfId="30255" xr:uid="{00000000-0005-0000-0000-000035760000}"/>
    <cellStyle name="T_Book1_2 2 6" xfId="30256" xr:uid="{00000000-0005-0000-0000-000036760000}"/>
    <cellStyle name="T_Book1_2 2 7" xfId="30257" xr:uid="{00000000-0005-0000-0000-000037760000}"/>
    <cellStyle name="T_Book1_2 2 8" xfId="30258" xr:uid="{00000000-0005-0000-0000-000038760000}"/>
    <cellStyle name="T_Book1_2 2 9" xfId="30259" xr:uid="{00000000-0005-0000-0000-000039760000}"/>
    <cellStyle name="T_Book1_2 20" xfId="30260" xr:uid="{00000000-0005-0000-0000-00003A760000}"/>
    <cellStyle name="T_Book1_2 21" xfId="30261" xr:uid="{00000000-0005-0000-0000-00003B760000}"/>
    <cellStyle name="T_Book1_2 22" xfId="30262" xr:uid="{00000000-0005-0000-0000-00003C760000}"/>
    <cellStyle name="T_Book1_2 23" xfId="30263" xr:uid="{00000000-0005-0000-0000-00003D760000}"/>
    <cellStyle name="T_Book1_2 24" xfId="30264" xr:uid="{00000000-0005-0000-0000-00003E760000}"/>
    <cellStyle name="T_Book1_2 25" xfId="30265" xr:uid="{00000000-0005-0000-0000-00003F760000}"/>
    <cellStyle name="T_Book1_2 26" xfId="30266" xr:uid="{00000000-0005-0000-0000-000040760000}"/>
    <cellStyle name="T_Book1_2 27" xfId="30267" xr:uid="{00000000-0005-0000-0000-000041760000}"/>
    <cellStyle name="T_Book1_2 28" xfId="30268" xr:uid="{00000000-0005-0000-0000-000042760000}"/>
    <cellStyle name="T_Book1_2 3" xfId="30269" xr:uid="{00000000-0005-0000-0000-000043760000}"/>
    <cellStyle name="T_Book1_2 3 10" xfId="30270" xr:uid="{00000000-0005-0000-0000-000044760000}"/>
    <cellStyle name="T_Book1_2 3 11" xfId="30271" xr:uid="{00000000-0005-0000-0000-000045760000}"/>
    <cellStyle name="T_Book1_2 3 12" xfId="30272" xr:uid="{00000000-0005-0000-0000-000046760000}"/>
    <cellStyle name="T_Book1_2 3 13" xfId="30273" xr:uid="{00000000-0005-0000-0000-000047760000}"/>
    <cellStyle name="T_Book1_2 3 14" xfId="30274" xr:uid="{00000000-0005-0000-0000-000048760000}"/>
    <cellStyle name="T_Book1_2 3 15" xfId="30275" xr:uid="{00000000-0005-0000-0000-000049760000}"/>
    <cellStyle name="T_Book1_2 3 16" xfId="30276" xr:uid="{00000000-0005-0000-0000-00004A760000}"/>
    <cellStyle name="T_Book1_2 3 17" xfId="30277" xr:uid="{00000000-0005-0000-0000-00004B760000}"/>
    <cellStyle name="T_Book1_2 3 18" xfId="30278" xr:uid="{00000000-0005-0000-0000-00004C760000}"/>
    <cellStyle name="T_Book1_2 3 2" xfId="30279" xr:uid="{00000000-0005-0000-0000-00004D760000}"/>
    <cellStyle name="T_Book1_2 3 3" xfId="30280" xr:uid="{00000000-0005-0000-0000-00004E760000}"/>
    <cellStyle name="T_Book1_2 3 4" xfId="30281" xr:uid="{00000000-0005-0000-0000-00004F760000}"/>
    <cellStyle name="T_Book1_2 3 5" xfId="30282" xr:uid="{00000000-0005-0000-0000-000050760000}"/>
    <cellStyle name="T_Book1_2 3 6" xfId="30283" xr:uid="{00000000-0005-0000-0000-000051760000}"/>
    <cellStyle name="T_Book1_2 3 7" xfId="30284" xr:uid="{00000000-0005-0000-0000-000052760000}"/>
    <cellStyle name="T_Book1_2 3 8" xfId="30285" xr:uid="{00000000-0005-0000-0000-000053760000}"/>
    <cellStyle name="T_Book1_2 3 9" xfId="30286" xr:uid="{00000000-0005-0000-0000-000054760000}"/>
    <cellStyle name="T_Book1_2 4" xfId="30287" xr:uid="{00000000-0005-0000-0000-000055760000}"/>
    <cellStyle name="T_Book1_2 4 10" xfId="30288" xr:uid="{00000000-0005-0000-0000-000056760000}"/>
    <cellStyle name="T_Book1_2 4 11" xfId="30289" xr:uid="{00000000-0005-0000-0000-000057760000}"/>
    <cellStyle name="T_Book1_2 4 12" xfId="30290" xr:uid="{00000000-0005-0000-0000-000058760000}"/>
    <cellStyle name="T_Book1_2 4 13" xfId="30291" xr:uid="{00000000-0005-0000-0000-000059760000}"/>
    <cellStyle name="T_Book1_2 4 14" xfId="30292" xr:uid="{00000000-0005-0000-0000-00005A760000}"/>
    <cellStyle name="T_Book1_2 4 15" xfId="30293" xr:uid="{00000000-0005-0000-0000-00005B760000}"/>
    <cellStyle name="T_Book1_2 4 16" xfId="30294" xr:uid="{00000000-0005-0000-0000-00005C760000}"/>
    <cellStyle name="T_Book1_2 4 17" xfId="30295" xr:uid="{00000000-0005-0000-0000-00005D760000}"/>
    <cellStyle name="T_Book1_2 4 18" xfId="30296" xr:uid="{00000000-0005-0000-0000-00005E760000}"/>
    <cellStyle name="T_Book1_2 4 2" xfId="30297" xr:uid="{00000000-0005-0000-0000-00005F760000}"/>
    <cellStyle name="T_Book1_2 4 3" xfId="30298" xr:uid="{00000000-0005-0000-0000-000060760000}"/>
    <cellStyle name="T_Book1_2 4 4" xfId="30299" xr:uid="{00000000-0005-0000-0000-000061760000}"/>
    <cellStyle name="T_Book1_2 4 5" xfId="30300" xr:uid="{00000000-0005-0000-0000-000062760000}"/>
    <cellStyle name="T_Book1_2 4 6" xfId="30301" xr:uid="{00000000-0005-0000-0000-000063760000}"/>
    <cellStyle name="T_Book1_2 4 7" xfId="30302" xr:uid="{00000000-0005-0000-0000-000064760000}"/>
    <cellStyle name="T_Book1_2 4 8" xfId="30303" xr:uid="{00000000-0005-0000-0000-000065760000}"/>
    <cellStyle name="T_Book1_2 4 9" xfId="30304" xr:uid="{00000000-0005-0000-0000-000066760000}"/>
    <cellStyle name="T_Book1_2 5" xfId="30305" xr:uid="{00000000-0005-0000-0000-000067760000}"/>
    <cellStyle name="T_Book1_2 5 10" xfId="30306" xr:uid="{00000000-0005-0000-0000-000068760000}"/>
    <cellStyle name="T_Book1_2 5 11" xfId="30307" xr:uid="{00000000-0005-0000-0000-000069760000}"/>
    <cellStyle name="T_Book1_2 5 12" xfId="30308" xr:uid="{00000000-0005-0000-0000-00006A760000}"/>
    <cellStyle name="T_Book1_2 5 13" xfId="30309" xr:uid="{00000000-0005-0000-0000-00006B760000}"/>
    <cellStyle name="T_Book1_2 5 14" xfId="30310" xr:uid="{00000000-0005-0000-0000-00006C760000}"/>
    <cellStyle name="T_Book1_2 5 15" xfId="30311" xr:uid="{00000000-0005-0000-0000-00006D760000}"/>
    <cellStyle name="T_Book1_2 5 16" xfId="30312" xr:uid="{00000000-0005-0000-0000-00006E760000}"/>
    <cellStyle name="T_Book1_2 5 17" xfId="30313" xr:uid="{00000000-0005-0000-0000-00006F760000}"/>
    <cellStyle name="T_Book1_2 5 18" xfId="30314" xr:uid="{00000000-0005-0000-0000-000070760000}"/>
    <cellStyle name="T_Book1_2 5 2" xfId="30315" xr:uid="{00000000-0005-0000-0000-000071760000}"/>
    <cellStyle name="T_Book1_2 5 3" xfId="30316" xr:uid="{00000000-0005-0000-0000-000072760000}"/>
    <cellStyle name="T_Book1_2 5 4" xfId="30317" xr:uid="{00000000-0005-0000-0000-000073760000}"/>
    <cellStyle name="T_Book1_2 5 5" xfId="30318" xr:uid="{00000000-0005-0000-0000-000074760000}"/>
    <cellStyle name="T_Book1_2 5 6" xfId="30319" xr:uid="{00000000-0005-0000-0000-000075760000}"/>
    <cellStyle name="T_Book1_2 5 7" xfId="30320" xr:uid="{00000000-0005-0000-0000-000076760000}"/>
    <cellStyle name="T_Book1_2 5 8" xfId="30321" xr:uid="{00000000-0005-0000-0000-000077760000}"/>
    <cellStyle name="T_Book1_2 5 9" xfId="30322" xr:uid="{00000000-0005-0000-0000-000078760000}"/>
    <cellStyle name="T_Book1_2 6" xfId="30323" xr:uid="{00000000-0005-0000-0000-000079760000}"/>
    <cellStyle name="T_Book1_2 6 10" xfId="30324" xr:uid="{00000000-0005-0000-0000-00007A760000}"/>
    <cellStyle name="T_Book1_2 6 11" xfId="30325" xr:uid="{00000000-0005-0000-0000-00007B760000}"/>
    <cellStyle name="T_Book1_2 6 12" xfId="30326" xr:uid="{00000000-0005-0000-0000-00007C760000}"/>
    <cellStyle name="T_Book1_2 6 13" xfId="30327" xr:uid="{00000000-0005-0000-0000-00007D760000}"/>
    <cellStyle name="T_Book1_2 6 14" xfId="30328" xr:uid="{00000000-0005-0000-0000-00007E760000}"/>
    <cellStyle name="T_Book1_2 6 15" xfId="30329" xr:uid="{00000000-0005-0000-0000-00007F760000}"/>
    <cellStyle name="T_Book1_2 6 16" xfId="30330" xr:uid="{00000000-0005-0000-0000-000080760000}"/>
    <cellStyle name="T_Book1_2 6 17" xfId="30331" xr:uid="{00000000-0005-0000-0000-000081760000}"/>
    <cellStyle name="T_Book1_2 6 18" xfId="30332" xr:uid="{00000000-0005-0000-0000-000082760000}"/>
    <cellStyle name="T_Book1_2 6 2" xfId="30333" xr:uid="{00000000-0005-0000-0000-000083760000}"/>
    <cellStyle name="T_Book1_2 6 3" xfId="30334" xr:uid="{00000000-0005-0000-0000-000084760000}"/>
    <cellStyle name="T_Book1_2 6 4" xfId="30335" xr:uid="{00000000-0005-0000-0000-000085760000}"/>
    <cellStyle name="T_Book1_2 6 5" xfId="30336" xr:uid="{00000000-0005-0000-0000-000086760000}"/>
    <cellStyle name="T_Book1_2 6 6" xfId="30337" xr:uid="{00000000-0005-0000-0000-000087760000}"/>
    <cellStyle name="T_Book1_2 6 7" xfId="30338" xr:uid="{00000000-0005-0000-0000-000088760000}"/>
    <cellStyle name="T_Book1_2 6 8" xfId="30339" xr:uid="{00000000-0005-0000-0000-000089760000}"/>
    <cellStyle name="T_Book1_2 6 9" xfId="30340" xr:uid="{00000000-0005-0000-0000-00008A760000}"/>
    <cellStyle name="T_Book1_2 7" xfId="30341" xr:uid="{00000000-0005-0000-0000-00008B760000}"/>
    <cellStyle name="T_Book1_2 7 10" xfId="30342" xr:uid="{00000000-0005-0000-0000-00008C760000}"/>
    <cellStyle name="T_Book1_2 7 11" xfId="30343" xr:uid="{00000000-0005-0000-0000-00008D760000}"/>
    <cellStyle name="T_Book1_2 7 12" xfId="30344" xr:uid="{00000000-0005-0000-0000-00008E760000}"/>
    <cellStyle name="T_Book1_2 7 13" xfId="30345" xr:uid="{00000000-0005-0000-0000-00008F760000}"/>
    <cellStyle name="T_Book1_2 7 14" xfId="30346" xr:uid="{00000000-0005-0000-0000-000090760000}"/>
    <cellStyle name="T_Book1_2 7 15" xfId="30347" xr:uid="{00000000-0005-0000-0000-000091760000}"/>
    <cellStyle name="T_Book1_2 7 16" xfId="30348" xr:uid="{00000000-0005-0000-0000-000092760000}"/>
    <cellStyle name="T_Book1_2 7 17" xfId="30349" xr:uid="{00000000-0005-0000-0000-000093760000}"/>
    <cellStyle name="T_Book1_2 7 18" xfId="30350" xr:uid="{00000000-0005-0000-0000-000094760000}"/>
    <cellStyle name="T_Book1_2 7 2" xfId="30351" xr:uid="{00000000-0005-0000-0000-000095760000}"/>
    <cellStyle name="T_Book1_2 7 3" xfId="30352" xr:uid="{00000000-0005-0000-0000-000096760000}"/>
    <cellStyle name="T_Book1_2 7 4" xfId="30353" xr:uid="{00000000-0005-0000-0000-000097760000}"/>
    <cellStyle name="T_Book1_2 7 5" xfId="30354" xr:uid="{00000000-0005-0000-0000-000098760000}"/>
    <cellStyle name="T_Book1_2 7 6" xfId="30355" xr:uid="{00000000-0005-0000-0000-000099760000}"/>
    <cellStyle name="T_Book1_2 7 7" xfId="30356" xr:uid="{00000000-0005-0000-0000-00009A760000}"/>
    <cellStyle name="T_Book1_2 7 8" xfId="30357" xr:uid="{00000000-0005-0000-0000-00009B760000}"/>
    <cellStyle name="T_Book1_2 7 9" xfId="30358" xr:uid="{00000000-0005-0000-0000-00009C760000}"/>
    <cellStyle name="T_Book1_2 8" xfId="30359" xr:uid="{00000000-0005-0000-0000-00009D760000}"/>
    <cellStyle name="T_Book1_2 8 10" xfId="30360" xr:uid="{00000000-0005-0000-0000-00009E760000}"/>
    <cellStyle name="T_Book1_2 8 11" xfId="30361" xr:uid="{00000000-0005-0000-0000-00009F760000}"/>
    <cellStyle name="T_Book1_2 8 12" xfId="30362" xr:uid="{00000000-0005-0000-0000-0000A0760000}"/>
    <cellStyle name="T_Book1_2 8 13" xfId="30363" xr:uid="{00000000-0005-0000-0000-0000A1760000}"/>
    <cellStyle name="T_Book1_2 8 14" xfId="30364" xr:uid="{00000000-0005-0000-0000-0000A2760000}"/>
    <cellStyle name="T_Book1_2 8 15" xfId="30365" xr:uid="{00000000-0005-0000-0000-0000A3760000}"/>
    <cellStyle name="T_Book1_2 8 16" xfId="30366" xr:uid="{00000000-0005-0000-0000-0000A4760000}"/>
    <cellStyle name="T_Book1_2 8 17" xfId="30367" xr:uid="{00000000-0005-0000-0000-0000A5760000}"/>
    <cellStyle name="T_Book1_2 8 18" xfId="30368" xr:uid="{00000000-0005-0000-0000-0000A6760000}"/>
    <cellStyle name="T_Book1_2 8 2" xfId="30369" xr:uid="{00000000-0005-0000-0000-0000A7760000}"/>
    <cellStyle name="T_Book1_2 8 3" xfId="30370" xr:uid="{00000000-0005-0000-0000-0000A8760000}"/>
    <cellStyle name="T_Book1_2 8 4" xfId="30371" xr:uid="{00000000-0005-0000-0000-0000A9760000}"/>
    <cellStyle name="T_Book1_2 8 5" xfId="30372" xr:uid="{00000000-0005-0000-0000-0000AA760000}"/>
    <cellStyle name="T_Book1_2 8 6" xfId="30373" xr:uid="{00000000-0005-0000-0000-0000AB760000}"/>
    <cellStyle name="T_Book1_2 8 7" xfId="30374" xr:uid="{00000000-0005-0000-0000-0000AC760000}"/>
    <cellStyle name="T_Book1_2 8 8" xfId="30375" xr:uid="{00000000-0005-0000-0000-0000AD760000}"/>
    <cellStyle name="T_Book1_2 8 9" xfId="30376" xr:uid="{00000000-0005-0000-0000-0000AE760000}"/>
    <cellStyle name="T_Book1_2 9" xfId="30377" xr:uid="{00000000-0005-0000-0000-0000AF760000}"/>
    <cellStyle name="T_Book1_2 9 10" xfId="30378" xr:uid="{00000000-0005-0000-0000-0000B0760000}"/>
    <cellStyle name="T_Book1_2 9 11" xfId="30379" xr:uid="{00000000-0005-0000-0000-0000B1760000}"/>
    <cellStyle name="T_Book1_2 9 12" xfId="30380" xr:uid="{00000000-0005-0000-0000-0000B2760000}"/>
    <cellStyle name="T_Book1_2 9 13" xfId="30381" xr:uid="{00000000-0005-0000-0000-0000B3760000}"/>
    <cellStyle name="T_Book1_2 9 14" xfId="30382" xr:uid="{00000000-0005-0000-0000-0000B4760000}"/>
    <cellStyle name="T_Book1_2 9 15" xfId="30383" xr:uid="{00000000-0005-0000-0000-0000B5760000}"/>
    <cellStyle name="T_Book1_2 9 16" xfId="30384" xr:uid="{00000000-0005-0000-0000-0000B6760000}"/>
    <cellStyle name="T_Book1_2 9 17" xfId="30385" xr:uid="{00000000-0005-0000-0000-0000B7760000}"/>
    <cellStyle name="T_Book1_2 9 18" xfId="30386" xr:uid="{00000000-0005-0000-0000-0000B8760000}"/>
    <cellStyle name="T_Book1_2 9 2" xfId="30387" xr:uid="{00000000-0005-0000-0000-0000B9760000}"/>
    <cellStyle name="T_Book1_2 9 3" xfId="30388" xr:uid="{00000000-0005-0000-0000-0000BA760000}"/>
    <cellStyle name="T_Book1_2 9 4" xfId="30389" xr:uid="{00000000-0005-0000-0000-0000BB760000}"/>
    <cellStyle name="T_Book1_2 9 5" xfId="30390" xr:uid="{00000000-0005-0000-0000-0000BC760000}"/>
    <cellStyle name="T_Book1_2 9 6" xfId="30391" xr:uid="{00000000-0005-0000-0000-0000BD760000}"/>
    <cellStyle name="T_Book1_2 9 7" xfId="30392" xr:uid="{00000000-0005-0000-0000-0000BE760000}"/>
    <cellStyle name="T_Book1_2 9 8" xfId="30393" xr:uid="{00000000-0005-0000-0000-0000BF760000}"/>
    <cellStyle name="T_Book1_2 9 9" xfId="30394" xr:uid="{00000000-0005-0000-0000-0000C0760000}"/>
    <cellStyle name="T_Book1_2_Bieu 5 NSDP" xfId="30395" xr:uid="{00000000-0005-0000-0000-0000C1760000}"/>
    <cellStyle name="T_Book1_2_Bieu có QD và Chu truong ngay 17.11.2012" xfId="30396" xr:uid="{00000000-0005-0000-0000-0000C2760000}"/>
    <cellStyle name="T_Book1_2_Bieu có QD và Chu truong ngay 17.11.2012 10" xfId="30397" xr:uid="{00000000-0005-0000-0000-0000C3760000}"/>
    <cellStyle name="T_Book1_2_Bieu có QD và Chu truong ngay 17.11.2012 11" xfId="30398" xr:uid="{00000000-0005-0000-0000-0000C4760000}"/>
    <cellStyle name="T_Book1_2_Bieu có QD và Chu truong ngay 17.11.2012 12" xfId="30399" xr:uid="{00000000-0005-0000-0000-0000C5760000}"/>
    <cellStyle name="T_Book1_2_Bieu có QD và Chu truong ngay 17.11.2012 13" xfId="30400" xr:uid="{00000000-0005-0000-0000-0000C6760000}"/>
    <cellStyle name="T_Book1_2_Bieu có QD và Chu truong ngay 17.11.2012 14" xfId="30401" xr:uid="{00000000-0005-0000-0000-0000C7760000}"/>
    <cellStyle name="T_Book1_2_Bieu có QD và Chu truong ngay 17.11.2012 15" xfId="30402" xr:uid="{00000000-0005-0000-0000-0000C8760000}"/>
    <cellStyle name="T_Book1_2_Bieu có QD và Chu truong ngay 17.11.2012 16" xfId="30403" xr:uid="{00000000-0005-0000-0000-0000C9760000}"/>
    <cellStyle name="T_Book1_2_Bieu có QD và Chu truong ngay 17.11.2012 17" xfId="30404" xr:uid="{00000000-0005-0000-0000-0000CA760000}"/>
    <cellStyle name="T_Book1_2_Bieu có QD và Chu truong ngay 17.11.2012 18" xfId="30405" xr:uid="{00000000-0005-0000-0000-0000CB760000}"/>
    <cellStyle name="T_Book1_2_Bieu có QD và Chu truong ngay 17.11.2012 2" xfId="30406" xr:uid="{00000000-0005-0000-0000-0000CC760000}"/>
    <cellStyle name="T_Book1_2_Bieu có QD và Chu truong ngay 17.11.2012 3" xfId="30407" xr:uid="{00000000-0005-0000-0000-0000CD760000}"/>
    <cellStyle name="T_Book1_2_Bieu có QD và Chu truong ngay 17.11.2012 4" xfId="30408" xr:uid="{00000000-0005-0000-0000-0000CE760000}"/>
    <cellStyle name="T_Book1_2_Bieu có QD và Chu truong ngay 17.11.2012 5" xfId="30409" xr:uid="{00000000-0005-0000-0000-0000CF760000}"/>
    <cellStyle name="T_Book1_2_Bieu có QD và Chu truong ngay 17.11.2012 6" xfId="30410" xr:uid="{00000000-0005-0000-0000-0000D0760000}"/>
    <cellStyle name="T_Book1_2_Bieu có QD và Chu truong ngay 17.11.2012 7" xfId="30411" xr:uid="{00000000-0005-0000-0000-0000D1760000}"/>
    <cellStyle name="T_Book1_2_Bieu có QD và Chu truong ngay 17.11.2012 8" xfId="30412" xr:uid="{00000000-0005-0000-0000-0000D2760000}"/>
    <cellStyle name="T_Book1_2_Bieu có QD và Chu truong ngay 17.11.2012 9" xfId="30413" xr:uid="{00000000-0005-0000-0000-0000D3760000}"/>
    <cellStyle name="T_Book1_2_Book1" xfId="30414" xr:uid="{00000000-0005-0000-0000-0000D4760000}"/>
    <cellStyle name="T_Book1_2_Book1 10" xfId="30415" xr:uid="{00000000-0005-0000-0000-0000D5760000}"/>
    <cellStyle name="T_Book1_2_Book1 11" xfId="30416" xr:uid="{00000000-0005-0000-0000-0000D6760000}"/>
    <cellStyle name="T_Book1_2_Book1 12" xfId="30417" xr:uid="{00000000-0005-0000-0000-0000D7760000}"/>
    <cellStyle name="T_Book1_2_Book1 13" xfId="30418" xr:uid="{00000000-0005-0000-0000-0000D8760000}"/>
    <cellStyle name="T_Book1_2_Book1 14" xfId="30419" xr:uid="{00000000-0005-0000-0000-0000D9760000}"/>
    <cellStyle name="T_Book1_2_Book1 15" xfId="30420" xr:uid="{00000000-0005-0000-0000-0000DA760000}"/>
    <cellStyle name="T_Book1_2_Book1 16" xfId="30421" xr:uid="{00000000-0005-0000-0000-0000DB760000}"/>
    <cellStyle name="T_Book1_2_Book1 17" xfId="30422" xr:uid="{00000000-0005-0000-0000-0000DC760000}"/>
    <cellStyle name="T_Book1_2_Book1 18" xfId="30423" xr:uid="{00000000-0005-0000-0000-0000DD760000}"/>
    <cellStyle name="T_Book1_2_Book1 2" xfId="30424" xr:uid="{00000000-0005-0000-0000-0000DE760000}"/>
    <cellStyle name="T_Book1_2_Book1 3" xfId="30425" xr:uid="{00000000-0005-0000-0000-0000DF760000}"/>
    <cellStyle name="T_Book1_2_Book1 4" xfId="30426" xr:uid="{00000000-0005-0000-0000-0000E0760000}"/>
    <cellStyle name="T_Book1_2_Book1 5" xfId="30427" xr:uid="{00000000-0005-0000-0000-0000E1760000}"/>
    <cellStyle name="T_Book1_2_Book1 6" xfId="30428" xr:uid="{00000000-0005-0000-0000-0000E2760000}"/>
    <cellStyle name="T_Book1_2_Book1 7" xfId="30429" xr:uid="{00000000-0005-0000-0000-0000E3760000}"/>
    <cellStyle name="T_Book1_2_Book1 8" xfId="30430" xr:uid="{00000000-0005-0000-0000-0000E4760000}"/>
    <cellStyle name="T_Book1_2_Book1 9" xfId="30431" xr:uid="{00000000-0005-0000-0000-0000E5760000}"/>
    <cellStyle name="T_Book1_2_Book1_1" xfId="30432" xr:uid="{00000000-0005-0000-0000-0000E6760000}"/>
    <cellStyle name="T_Book1_2_Book1_1 10" xfId="30433" xr:uid="{00000000-0005-0000-0000-0000E7760000}"/>
    <cellStyle name="T_Book1_2_Book1_1 11" xfId="30434" xr:uid="{00000000-0005-0000-0000-0000E8760000}"/>
    <cellStyle name="T_Book1_2_Book1_1 12" xfId="30435" xr:uid="{00000000-0005-0000-0000-0000E9760000}"/>
    <cellStyle name="T_Book1_2_Book1_1 13" xfId="30436" xr:uid="{00000000-0005-0000-0000-0000EA760000}"/>
    <cellStyle name="T_Book1_2_Book1_1 14" xfId="30437" xr:uid="{00000000-0005-0000-0000-0000EB760000}"/>
    <cellStyle name="T_Book1_2_Book1_1 15" xfId="30438" xr:uid="{00000000-0005-0000-0000-0000EC760000}"/>
    <cellStyle name="T_Book1_2_Book1_1 16" xfId="30439" xr:uid="{00000000-0005-0000-0000-0000ED760000}"/>
    <cellStyle name="T_Book1_2_Book1_1 17" xfId="30440" xr:uid="{00000000-0005-0000-0000-0000EE760000}"/>
    <cellStyle name="T_Book1_2_Book1_1 18" xfId="30441" xr:uid="{00000000-0005-0000-0000-0000EF760000}"/>
    <cellStyle name="T_Book1_2_Book1_1 2" xfId="30442" xr:uid="{00000000-0005-0000-0000-0000F0760000}"/>
    <cellStyle name="T_Book1_2_Book1_1 3" xfId="30443" xr:uid="{00000000-0005-0000-0000-0000F1760000}"/>
    <cellStyle name="T_Book1_2_Book1_1 4" xfId="30444" xr:uid="{00000000-0005-0000-0000-0000F2760000}"/>
    <cellStyle name="T_Book1_2_Book1_1 5" xfId="30445" xr:uid="{00000000-0005-0000-0000-0000F3760000}"/>
    <cellStyle name="T_Book1_2_Book1_1 6" xfId="30446" xr:uid="{00000000-0005-0000-0000-0000F4760000}"/>
    <cellStyle name="T_Book1_2_Book1_1 7" xfId="30447" xr:uid="{00000000-0005-0000-0000-0000F5760000}"/>
    <cellStyle name="T_Book1_2_Book1_1 8" xfId="30448" xr:uid="{00000000-0005-0000-0000-0000F6760000}"/>
    <cellStyle name="T_Book1_2_Book1_1 9" xfId="30449" xr:uid="{00000000-0005-0000-0000-0000F7760000}"/>
    <cellStyle name="T_Book1_2_Book1_Bieu có QD và Chu truong ngay 17.11.2012" xfId="30450" xr:uid="{00000000-0005-0000-0000-0000F8760000}"/>
    <cellStyle name="T_Book1_2_Book1_Bieu có QD và Chu truong ngay 17.11.2012 10" xfId="30451" xr:uid="{00000000-0005-0000-0000-0000F9760000}"/>
    <cellStyle name="T_Book1_2_Book1_Bieu có QD và Chu truong ngay 17.11.2012 11" xfId="30452" xr:uid="{00000000-0005-0000-0000-0000FA760000}"/>
    <cellStyle name="T_Book1_2_Book1_Bieu có QD và Chu truong ngay 17.11.2012 12" xfId="30453" xr:uid="{00000000-0005-0000-0000-0000FB760000}"/>
    <cellStyle name="T_Book1_2_Book1_Bieu có QD và Chu truong ngay 17.11.2012 13" xfId="30454" xr:uid="{00000000-0005-0000-0000-0000FC760000}"/>
    <cellStyle name="T_Book1_2_Book1_Bieu có QD và Chu truong ngay 17.11.2012 14" xfId="30455" xr:uid="{00000000-0005-0000-0000-0000FD760000}"/>
    <cellStyle name="T_Book1_2_Book1_Bieu có QD và Chu truong ngay 17.11.2012 15" xfId="30456" xr:uid="{00000000-0005-0000-0000-0000FE760000}"/>
    <cellStyle name="T_Book1_2_Book1_Bieu có QD và Chu truong ngay 17.11.2012 16" xfId="30457" xr:uid="{00000000-0005-0000-0000-0000FF760000}"/>
    <cellStyle name="T_Book1_2_Book1_Bieu có QD và Chu truong ngay 17.11.2012 17" xfId="30458" xr:uid="{00000000-0005-0000-0000-000000770000}"/>
    <cellStyle name="T_Book1_2_Book1_Bieu có QD và Chu truong ngay 17.11.2012 18" xfId="30459" xr:uid="{00000000-0005-0000-0000-000001770000}"/>
    <cellStyle name="T_Book1_2_Book1_Bieu có QD và Chu truong ngay 17.11.2012 2" xfId="30460" xr:uid="{00000000-0005-0000-0000-000002770000}"/>
    <cellStyle name="T_Book1_2_Book1_Bieu có QD và Chu truong ngay 17.11.2012 3" xfId="30461" xr:uid="{00000000-0005-0000-0000-000003770000}"/>
    <cellStyle name="T_Book1_2_Book1_Bieu có QD và Chu truong ngay 17.11.2012 4" xfId="30462" xr:uid="{00000000-0005-0000-0000-000004770000}"/>
    <cellStyle name="T_Book1_2_Book1_Bieu có QD và Chu truong ngay 17.11.2012 5" xfId="30463" xr:uid="{00000000-0005-0000-0000-000005770000}"/>
    <cellStyle name="T_Book1_2_Book1_Bieu có QD và Chu truong ngay 17.11.2012 6" xfId="30464" xr:uid="{00000000-0005-0000-0000-000006770000}"/>
    <cellStyle name="T_Book1_2_Book1_Bieu có QD và Chu truong ngay 17.11.2012 7" xfId="30465" xr:uid="{00000000-0005-0000-0000-000007770000}"/>
    <cellStyle name="T_Book1_2_Book1_Bieu có QD và Chu truong ngay 17.11.2012 8" xfId="30466" xr:uid="{00000000-0005-0000-0000-000008770000}"/>
    <cellStyle name="T_Book1_2_Book1_Bieu có QD và Chu truong ngay 17.11.2012 9" xfId="30467" xr:uid="{00000000-0005-0000-0000-000009770000}"/>
    <cellStyle name="T_Book1_2_Book1_KH 2013 Huyen SÔNG MÃ" xfId="30468" xr:uid="{00000000-0005-0000-0000-00000A770000}"/>
    <cellStyle name="T_Book1_2_Book1_KH 2013 Huyen SÔNG MÃ 10" xfId="30469" xr:uid="{00000000-0005-0000-0000-00000B770000}"/>
    <cellStyle name="T_Book1_2_Book1_KH 2013 Huyen SÔNG MÃ 11" xfId="30470" xr:uid="{00000000-0005-0000-0000-00000C770000}"/>
    <cellStyle name="T_Book1_2_Book1_KH 2013 Huyen SÔNG MÃ 12" xfId="30471" xr:uid="{00000000-0005-0000-0000-00000D770000}"/>
    <cellStyle name="T_Book1_2_Book1_KH 2013 Huyen SÔNG MÃ 13" xfId="30472" xr:uid="{00000000-0005-0000-0000-00000E770000}"/>
    <cellStyle name="T_Book1_2_Book1_KH 2013 Huyen SÔNG MÃ 14" xfId="30473" xr:uid="{00000000-0005-0000-0000-00000F770000}"/>
    <cellStyle name="T_Book1_2_Book1_KH 2013 Huyen SÔNG MÃ 15" xfId="30474" xr:uid="{00000000-0005-0000-0000-000010770000}"/>
    <cellStyle name="T_Book1_2_Book1_KH 2013 Huyen SÔNG MÃ 16" xfId="30475" xr:uid="{00000000-0005-0000-0000-000011770000}"/>
    <cellStyle name="T_Book1_2_Book1_KH 2013 Huyen SÔNG MÃ 17" xfId="30476" xr:uid="{00000000-0005-0000-0000-000012770000}"/>
    <cellStyle name="T_Book1_2_Book1_KH 2013 Huyen SÔNG MÃ 18" xfId="30477" xr:uid="{00000000-0005-0000-0000-000013770000}"/>
    <cellStyle name="T_Book1_2_Book1_KH 2013 Huyen SÔNG MÃ 2" xfId="30478" xr:uid="{00000000-0005-0000-0000-000014770000}"/>
    <cellStyle name="T_Book1_2_Book1_KH 2013 Huyen SÔNG MÃ 3" xfId="30479" xr:uid="{00000000-0005-0000-0000-000015770000}"/>
    <cellStyle name="T_Book1_2_Book1_KH 2013 Huyen SÔNG MÃ 4" xfId="30480" xr:uid="{00000000-0005-0000-0000-000016770000}"/>
    <cellStyle name="T_Book1_2_Book1_KH 2013 Huyen SÔNG MÃ 5" xfId="30481" xr:uid="{00000000-0005-0000-0000-000017770000}"/>
    <cellStyle name="T_Book1_2_Book1_KH 2013 Huyen SÔNG MÃ 6" xfId="30482" xr:uid="{00000000-0005-0000-0000-000018770000}"/>
    <cellStyle name="T_Book1_2_Book1_KH 2013 Huyen SÔNG MÃ 7" xfId="30483" xr:uid="{00000000-0005-0000-0000-000019770000}"/>
    <cellStyle name="T_Book1_2_Book1_KH 2013 Huyen SÔNG MÃ 8" xfId="30484" xr:uid="{00000000-0005-0000-0000-00001A770000}"/>
    <cellStyle name="T_Book1_2_Book1_KH 2013 Huyen SÔNG MÃ 9" xfId="30485" xr:uid="{00000000-0005-0000-0000-00001B770000}"/>
    <cellStyle name="T_Book1_2_Book1_Su nghiep DCDC doi duoi" xfId="30486" xr:uid="{00000000-0005-0000-0000-00001C770000}"/>
    <cellStyle name="T_Book1_2_Book1_Su nghiep DCDC doi duoi 10" xfId="30487" xr:uid="{00000000-0005-0000-0000-00001D770000}"/>
    <cellStyle name="T_Book1_2_Book1_Su nghiep DCDC doi duoi 11" xfId="30488" xr:uid="{00000000-0005-0000-0000-00001E770000}"/>
    <cellStyle name="T_Book1_2_Book1_Su nghiep DCDC doi duoi 12" xfId="30489" xr:uid="{00000000-0005-0000-0000-00001F770000}"/>
    <cellStyle name="T_Book1_2_Book1_Su nghiep DCDC doi duoi 13" xfId="30490" xr:uid="{00000000-0005-0000-0000-000020770000}"/>
    <cellStyle name="T_Book1_2_Book1_Su nghiep DCDC doi duoi 14" xfId="30491" xr:uid="{00000000-0005-0000-0000-000021770000}"/>
    <cellStyle name="T_Book1_2_Book1_Su nghiep DCDC doi duoi 15" xfId="30492" xr:uid="{00000000-0005-0000-0000-000022770000}"/>
    <cellStyle name="T_Book1_2_Book1_Su nghiep DCDC doi duoi 16" xfId="30493" xr:uid="{00000000-0005-0000-0000-000023770000}"/>
    <cellStyle name="T_Book1_2_Book1_Su nghiep DCDC doi duoi 17" xfId="30494" xr:uid="{00000000-0005-0000-0000-000024770000}"/>
    <cellStyle name="T_Book1_2_Book1_Su nghiep DCDC doi duoi 18" xfId="30495" xr:uid="{00000000-0005-0000-0000-000025770000}"/>
    <cellStyle name="T_Book1_2_Book1_Su nghiep DCDC doi duoi 2" xfId="30496" xr:uid="{00000000-0005-0000-0000-000026770000}"/>
    <cellStyle name="T_Book1_2_Book1_Su nghiep DCDC doi duoi 3" xfId="30497" xr:uid="{00000000-0005-0000-0000-000027770000}"/>
    <cellStyle name="T_Book1_2_Book1_Su nghiep DCDC doi duoi 4" xfId="30498" xr:uid="{00000000-0005-0000-0000-000028770000}"/>
    <cellStyle name="T_Book1_2_Book1_Su nghiep DCDC doi duoi 5" xfId="30499" xr:uid="{00000000-0005-0000-0000-000029770000}"/>
    <cellStyle name="T_Book1_2_Book1_Su nghiep DCDC doi duoi 6" xfId="30500" xr:uid="{00000000-0005-0000-0000-00002A770000}"/>
    <cellStyle name="T_Book1_2_Book1_Su nghiep DCDC doi duoi 7" xfId="30501" xr:uid="{00000000-0005-0000-0000-00002B770000}"/>
    <cellStyle name="T_Book1_2_Book1_Su nghiep DCDC doi duoi 8" xfId="30502" xr:uid="{00000000-0005-0000-0000-00002C770000}"/>
    <cellStyle name="T_Book1_2_Book1_Su nghiep DCDC doi duoi 9" xfId="30503" xr:uid="{00000000-0005-0000-0000-00002D770000}"/>
    <cellStyle name="T_Book1_2_Book1_Su nghiep DCDC doi duoi_Bieu có QD và Chu truong ngay 17.11.2012" xfId="30504" xr:uid="{00000000-0005-0000-0000-00002E770000}"/>
    <cellStyle name="T_Book1_2_Book1_Su nghiep DCDC doi duoi_Bieu có QD và Chu truong ngay 17.11.2012 10" xfId="30505" xr:uid="{00000000-0005-0000-0000-00002F770000}"/>
    <cellStyle name="T_Book1_2_Book1_Su nghiep DCDC doi duoi_Bieu có QD và Chu truong ngay 17.11.2012 11" xfId="30506" xr:uid="{00000000-0005-0000-0000-000030770000}"/>
    <cellStyle name="T_Book1_2_Book1_Su nghiep DCDC doi duoi_Bieu có QD và Chu truong ngay 17.11.2012 12" xfId="30507" xr:uid="{00000000-0005-0000-0000-000031770000}"/>
    <cellStyle name="T_Book1_2_Book1_Su nghiep DCDC doi duoi_Bieu có QD và Chu truong ngay 17.11.2012 13" xfId="30508" xr:uid="{00000000-0005-0000-0000-000032770000}"/>
    <cellStyle name="T_Book1_2_Book1_Su nghiep DCDC doi duoi_Bieu có QD và Chu truong ngay 17.11.2012 14" xfId="30509" xr:uid="{00000000-0005-0000-0000-000033770000}"/>
    <cellStyle name="T_Book1_2_Book1_Su nghiep DCDC doi duoi_Bieu có QD và Chu truong ngay 17.11.2012 15" xfId="30510" xr:uid="{00000000-0005-0000-0000-000034770000}"/>
    <cellStyle name="T_Book1_2_Book1_Su nghiep DCDC doi duoi_Bieu có QD và Chu truong ngay 17.11.2012 16" xfId="30511" xr:uid="{00000000-0005-0000-0000-000035770000}"/>
    <cellStyle name="T_Book1_2_Book1_Su nghiep DCDC doi duoi_Bieu có QD và Chu truong ngay 17.11.2012 17" xfId="30512" xr:uid="{00000000-0005-0000-0000-000036770000}"/>
    <cellStyle name="T_Book1_2_Book1_Su nghiep DCDC doi duoi_Bieu có QD và Chu truong ngay 17.11.2012 18" xfId="30513" xr:uid="{00000000-0005-0000-0000-000037770000}"/>
    <cellStyle name="T_Book1_2_Book1_Su nghiep DCDC doi duoi_Bieu có QD và Chu truong ngay 17.11.2012 2" xfId="30514" xr:uid="{00000000-0005-0000-0000-000038770000}"/>
    <cellStyle name="T_Book1_2_Book1_Su nghiep DCDC doi duoi_Bieu có QD và Chu truong ngay 17.11.2012 3" xfId="30515" xr:uid="{00000000-0005-0000-0000-000039770000}"/>
    <cellStyle name="T_Book1_2_Book1_Su nghiep DCDC doi duoi_Bieu có QD và Chu truong ngay 17.11.2012 4" xfId="30516" xr:uid="{00000000-0005-0000-0000-00003A770000}"/>
    <cellStyle name="T_Book1_2_Book1_Su nghiep DCDC doi duoi_Bieu có QD và Chu truong ngay 17.11.2012 5" xfId="30517" xr:uid="{00000000-0005-0000-0000-00003B770000}"/>
    <cellStyle name="T_Book1_2_Book1_Su nghiep DCDC doi duoi_Bieu có QD và Chu truong ngay 17.11.2012 6" xfId="30518" xr:uid="{00000000-0005-0000-0000-00003C770000}"/>
    <cellStyle name="T_Book1_2_Book1_Su nghiep DCDC doi duoi_Bieu có QD và Chu truong ngay 17.11.2012 7" xfId="30519" xr:uid="{00000000-0005-0000-0000-00003D770000}"/>
    <cellStyle name="T_Book1_2_Book1_Su nghiep DCDC doi duoi_Bieu có QD và Chu truong ngay 17.11.2012 8" xfId="30520" xr:uid="{00000000-0005-0000-0000-00003E770000}"/>
    <cellStyle name="T_Book1_2_Book1_Su nghiep DCDC doi duoi_Bieu có QD và Chu truong ngay 17.11.2012 9" xfId="30521" xr:uid="{00000000-0005-0000-0000-00003F770000}"/>
    <cellStyle name="T_Book1_2_BQL-ok" xfId="30522" xr:uid="{00000000-0005-0000-0000-000040770000}"/>
    <cellStyle name="T_Book1_2_DM công trình điều chỉnh KH2010" xfId="30523" xr:uid="{00000000-0005-0000-0000-000041770000}"/>
    <cellStyle name="T_Book1_2_DM công trình điều chỉnh KH2010 10" xfId="30524" xr:uid="{00000000-0005-0000-0000-000042770000}"/>
    <cellStyle name="T_Book1_2_DM công trình điều chỉnh KH2010 11" xfId="30525" xr:uid="{00000000-0005-0000-0000-000043770000}"/>
    <cellStyle name="T_Book1_2_DM công trình điều chỉnh KH2010 12" xfId="30526" xr:uid="{00000000-0005-0000-0000-000044770000}"/>
    <cellStyle name="T_Book1_2_DM công trình điều chỉnh KH2010 13" xfId="30527" xr:uid="{00000000-0005-0000-0000-000045770000}"/>
    <cellStyle name="T_Book1_2_DM công trình điều chỉnh KH2010 14" xfId="30528" xr:uid="{00000000-0005-0000-0000-000046770000}"/>
    <cellStyle name="T_Book1_2_DM công trình điều chỉnh KH2010 15" xfId="30529" xr:uid="{00000000-0005-0000-0000-000047770000}"/>
    <cellStyle name="T_Book1_2_DM công trình điều chỉnh KH2010 16" xfId="30530" xr:uid="{00000000-0005-0000-0000-000048770000}"/>
    <cellStyle name="T_Book1_2_DM công trình điều chỉnh KH2010 17" xfId="30531" xr:uid="{00000000-0005-0000-0000-000049770000}"/>
    <cellStyle name="T_Book1_2_DM công trình điều chỉnh KH2010 18" xfId="30532" xr:uid="{00000000-0005-0000-0000-00004A770000}"/>
    <cellStyle name="T_Book1_2_DM công trình điều chỉnh KH2010 2" xfId="30533" xr:uid="{00000000-0005-0000-0000-00004B770000}"/>
    <cellStyle name="T_Book1_2_DM công trình điều chỉnh KH2010 3" xfId="30534" xr:uid="{00000000-0005-0000-0000-00004C770000}"/>
    <cellStyle name="T_Book1_2_DM công trình điều chỉnh KH2010 4" xfId="30535" xr:uid="{00000000-0005-0000-0000-00004D770000}"/>
    <cellStyle name="T_Book1_2_DM công trình điều chỉnh KH2010 5" xfId="30536" xr:uid="{00000000-0005-0000-0000-00004E770000}"/>
    <cellStyle name="T_Book1_2_DM công trình điều chỉnh KH2010 6" xfId="30537" xr:uid="{00000000-0005-0000-0000-00004F770000}"/>
    <cellStyle name="T_Book1_2_DM công trình điều chỉnh KH2010 7" xfId="30538" xr:uid="{00000000-0005-0000-0000-000050770000}"/>
    <cellStyle name="T_Book1_2_DM công trình điều chỉnh KH2010 8" xfId="30539" xr:uid="{00000000-0005-0000-0000-000051770000}"/>
    <cellStyle name="T_Book1_2_DM công trình điều chỉnh KH2010 9" xfId="30540" xr:uid="{00000000-0005-0000-0000-000052770000}"/>
    <cellStyle name="T_Book1_2_DT 2014" xfId="30541" xr:uid="{00000000-0005-0000-0000-000053770000}"/>
    <cellStyle name="T_Book1_2_DT 2014 10" xfId="30542" xr:uid="{00000000-0005-0000-0000-000054770000}"/>
    <cellStyle name="T_Book1_2_DT 2014 11" xfId="30543" xr:uid="{00000000-0005-0000-0000-000055770000}"/>
    <cellStyle name="T_Book1_2_DT 2014 12" xfId="30544" xr:uid="{00000000-0005-0000-0000-000056770000}"/>
    <cellStyle name="T_Book1_2_DT 2014 13" xfId="30545" xr:uid="{00000000-0005-0000-0000-000057770000}"/>
    <cellStyle name="T_Book1_2_DT 2014 14" xfId="30546" xr:uid="{00000000-0005-0000-0000-000058770000}"/>
    <cellStyle name="T_Book1_2_DT 2014 15" xfId="30547" xr:uid="{00000000-0005-0000-0000-000059770000}"/>
    <cellStyle name="T_Book1_2_DT 2014 16" xfId="30548" xr:uid="{00000000-0005-0000-0000-00005A770000}"/>
    <cellStyle name="T_Book1_2_DT 2014 17" xfId="30549" xr:uid="{00000000-0005-0000-0000-00005B770000}"/>
    <cellStyle name="T_Book1_2_DT 2014 18" xfId="30550" xr:uid="{00000000-0005-0000-0000-00005C770000}"/>
    <cellStyle name="T_Book1_2_DT 2014 2" xfId="30551" xr:uid="{00000000-0005-0000-0000-00005D770000}"/>
    <cellStyle name="T_Book1_2_DT 2014 3" xfId="30552" xr:uid="{00000000-0005-0000-0000-00005E770000}"/>
    <cellStyle name="T_Book1_2_DT 2014 4" xfId="30553" xr:uid="{00000000-0005-0000-0000-00005F770000}"/>
    <cellStyle name="T_Book1_2_DT 2014 5" xfId="30554" xr:uid="{00000000-0005-0000-0000-000060770000}"/>
    <cellStyle name="T_Book1_2_DT 2014 6" xfId="30555" xr:uid="{00000000-0005-0000-0000-000061770000}"/>
    <cellStyle name="T_Book1_2_DT 2014 7" xfId="30556" xr:uid="{00000000-0005-0000-0000-000062770000}"/>
    <cellStyle name="T_Book1_2_DT 2014 8" xfId="30557" xr:uid="{00000000-0005-0000-0000-000063770000}"/>
    <cellStyle name="T_Book1_2_DT 2014 9" xfId="30558" xr:uid="{00000000-0005-0000-0000-000064770000}"/>
    <cellStyle name="T_Book1_2_KH 2013 Huyen SÔNG MÃ" xfId="30559" xr:uid="{00000000-0005-0000-0000-000065770000}"/>
    <cellStyle name="T_Book1_2_KH 2013 Huyen SÔNG MÃ 10" xfId="30560" xr:uid="{00000000-0005-0000-0000-000066770000}"/>
    <cellStyle name="T_Book1_2_KH 2013 Huyen SÔNG MÃ 11" xfId="30561" xr:uid="{00000000-0005-0000-0000-000067770000}"/>
    <cellStyle name="T_Book1_2_KH 2013 Huyen SÔNG MÃ 12" xfId="30562" xr:uid="{00000000-0005-0000-0000-000068770000}"/>
    <cellStyle name="T_Book1_2_KH 2013 Huyen SÔNG MÃ 13" xfId="30563" xr:uid="{00000000-0005-0000-0000-000069770000}"/>
    <cellStyle name="T_Book1_2_KH 2013 Huyen SÔNG MÃ 14" xfId="30564" xr:uid="{00000000-0005-0000-0000-00006A770000}"/>
    <cellStyle name="T_Book1_2_KH 2013 Huyen SÔNG MÃ 15" xfId="30565" xr:uid="{00000000-0005-0000-0000-00006B770000}"/>
    <cellStyle name="T_Book1_2_KH 2013 Huyen SÔNG MÃ 16" xfId="30566" xr:uid="{00000000-0005-0000-0000-00006C770000}"/>
    <cellStyle name="T_Book1_2_KH 2013 Huyen SÔNG MÃ 17" xfId="30567" xr:uid="{00000000-0005-0000-0000-00006D770000}"/>
    <cellStyle name="T_Book1_2_KH 2013 Huyen SÔNG MÃ 18" xfId="30568" xr:uid="{00000000-0005-0000-0000-00006E770000}"/>
    <cellStyle name="T_Book1_2_KH 2013 Huyen SÔNG MÃ 2" xfId="30569" xr:uid="{00000000-0005-0000-0000-00006F770000}"/>
    <cellStyle name="T_Book1_2_KH 2013 Huyen SÔNG MÃ 3" xfId="30570" xr:uid="{00000000-0005-0000-0000-000070770000}"/>
    <cellStyle name="T_Book1_2_KH 2013 Huyen SÔNG MÃ 4" xfId="30571" xr:uid="{00000000-0005-0000-0000-000071770000}"/>
    <cellStyle name="T_Book1_2_KH 2013 Huyen SÔNG MÃ 5" xfId="30572" xr:uid="{00000000-0005-0000-0000-000072770000}"/>
    <cellStyle name="T_Book1_2_KH 2013 Huyen SÔNG MÃ 6" xfId="30573" xr:uid="{00000000-0005-0000-0000-000073770000}"/>
    <cellStyle name="T_Book1_2_KH 2013 Huyen SÔNG MÃ 7" xfId="30574" xr:uid="{00000000-0005-0000-0000-000074770000}"/>
    <cellStyle name="T_Book1_2_KH 2013 Huyen SÔNG MÃ 8" xfId="30575" xr:uid="{00000000-0005-0000-0000-000075770000}"/>
    <cellStyle name="T_Book1_2_KH 2013 Huyen SÔNG MÃ 9" xfId="30576" xr:uid="{00000000-0005-0000-0000-000076770000}"/>
    <cellStyle name="T_Book1_2_PL 01" xfId="30577" xr:uid="{00000000-0005-0000-0000-000077770000}"/>
    <cellStyle name="T_Book1_2_PL 01 2" xfId="30578" xr:uid="{00000000-0005-0000-0000-000078770000}"/>
    <cellStyle name="T_Book1_2_Su nghiep DCDC doi duoi" xfId="30579" xr:uid="{00000000-0005-0000-0000-000079770000}"/>
    <cellStyle name="T_Book1_2_Su nghiep DCDC doi duoi 10" xfId="30580" xr:uid="{00000000-0005-0000-0000-00007A770000}"/>
    <cellStyle name="T_Book1_2_Su nghiep DCDC doi duoi 11" xfId="30581" xr:uid="{00000000-0005-0000-0000-00007B770000}"/>
    <cellStyle name="T_Book1_2_Su nghiep DCDC doi duoi 12" xfId="30582" xr:uid="{00000000-0005-0000-0000-00007C770000}"/>
    <cellStyle name="T_Book1_2_Su nghiep DCDC doi duoi 13" xfId="30583" xr:uid="{00000000-0005-0000-0000-00007D770000}"/>
    <cellStyle name="T_Book1_2_Su nghiep DCDC doi duoi 14" xfId="30584" xr:uid="{00000000-0005-0000-0000-00007E770000}"/>
    <cellStyle name="T_Book1_2_Su nghiep DCDC doi duoi 15" xfId="30585" xr:uid="{00000000-0005-0000-0000-00007F770000}"/>
    <cellStyle name="T_Book1_2_Su nghiep DCDC doi duoi 16" xfId="30586" xr:uid="{00000000-0005-0000-0000-000080770000}"/>
    <cellStyle name="T_Book1_2_Su nghiep DCDC doi duoi 17" xfId="30587" xr:uid="{00000000-0005-0000-0000-000081770000}"/>
    <cellStyle name="T_Book1_2_Su nghiep DCDC doi duoi 18" xfId="30588" xr:uid="{00000000-0005-0000-0000-000082770000}"/>
    <cellStyle name="T_Book1_2_Su nghiep DCDC doi duoi 2" xfId="30589" xr:uid="{00000000-0005-0000-0000-000083770000}"/>
    <cellStyle name="T_Book1_2_Su nghiep DCDC doi duoi 3" xfId="30590" xr:uid="{00000000-0005-0000-0000-000084770000}"/>
    <cellStyle name="T_Book1_2_Su nghiep DCDC doi duoi 4" xfId="30591" xr:uid="{00000000-0005-0000-0000-000085770000}"/>
    <cellStyle name="T_Book1_2_Su nghiep DCDC doi duoi 5" xfId="30592" xr:uid="{00000000-0005-0000-0000-000086770000}"/>
    <cellStyle name="T_Book1_2_Su nghiep DCDC doi duoi 6" xfId="30593" xr:uid="{00000000-0005-0000-0000-000087770000}"/>
    <cellStyle name="T_Book1_2_Su nghiep DCDC doi duoi 7" xfId="30594" xr:uid="{00000000-0005-0000-0000-000088770000}"/>
    <cellStyle name="T_Book1_2_Su nghiep DCDC doi duoi 8" xfId="30595" xr:uid="{00000000-0005-0000-0000-000089770000}"/>
    <cellStyle name="T_Book1_2_Su nghiep DCDC doi duoi 9" xfId="30596" xr:uid="{00000000-0005-0000-0000-00008A770000}"/>
    <cellStyle name="T_Book1_2_Su nghiep DCDC doi duoi_Bieu có QD và Chu truong ngay 17.11.2012" xfId="30597" xr:uid="{00000000-0005-0000-0000-00008B770000}"/>
    <cellStyle name="T_Book1_2_Su nghiep DCDC doi duoi_Bieu có QD và Chu truong ngay 17.11.2012 10" xfId="30598" xr:uid="{00000000-0005-0000-0000-00008C770000}"/>
    <cellStyle name="T_Book1_2_Su nghiep DCDC doi duoi_Bieu có QD và Chu truong ngay 17.11.2012 11" xfId="30599" xr:uid="{00000000-0005-0000-0000-00008D770000}"/>
    <cellStyle name="T_Book1_2_Su nghiep DCDC doi duoi_Bieu có QD và Chu truong ngay 17.11.2012 12" xfId="30600" xr:uid="{00000000-0005-0000-0000-00008E770000}"/>
    <cellStyle name="T_Book1_2_Su nghiep DCDC doi duoi_Bieu có QD và Chu truong ngay 17.11.2012 13" xfId="30601" xr:uid="{00000000-0005-0000-0000-00008F770000}"/>
    <cellStyle name="T_Book1_2_Su nghiep DCDC doi duoi_Bieu có QD và Chu truong ngay 17.11.2012 14" xfId="30602" xr:uid="{00000000-0005-0000-0000-000090770000}"/>
    <cellStyle name="T_Book1_2_Su nghiep DCDC doi duoi_Bieu có QD và Chu truong ngay 17.11.2012 15" xfId="30603" xr:uid="{00000000-0005-0000-0000-000091770000}"/>
    <cellStyle name="T_Book1_2_Su nghiep DCDC doi duoi_Bieu có QD và Chu truong ngay 17.11.2012 16" xfId="30604" xr:uid="{00000000-0005-0000-0000-000092770000}"/>
    <cellStyle name="T_Book1_2_Su nghiep DCDC doi duoi_Bieu có QD và Chu truong ngay 17.11.2012 17" xfId="30605" xr:uid="{00000000-0005-0000-0000-000093770000}"/>
    <cellStyle name="T_Book1_2_Su nghiep DCDC doi duoi_Bieu có QD và Chu truong ngay 17.11.2012 18" xfId="30606" xr:uid="{00000000-0005-0000-0000-000094770000}"/>
    <cellStyle name="T_Book1_2_Su nghiep DCDC doi duoi_Bieu có QD và Chu truong ngay 17.11.2012 2" xfId="30607" xr:uid="{00000000-0005-0000-0000-000095770000}"/>
    <cellStyle name="T_Book1_2_Su nghiep DCDC doi duoi_Bieu có QD và Chu truong ngay 17.11.2012 3" xfId="30608" xr:uid="{00000000-0005-0000-0000-000096770000}"/>
    <cellStyle name="T_Book1_2_Su nghiep DCDC doi duoi_Bieu có QD và Chu truong ngay 17.11.2012 4" xfId="30609" xr:uid="{00000000-0005-0000-0000-000097770000}"/>
    <cellStyle name="T_Book1_2_Su nghiep DCDC doi duoi_Bieu có QD và Chu truong ngay 17.11.2012 5" xfId="30610" xr:uid="{00000000-0005-0000-0000-000098770000}"/>
    <cellStyle name="T_Book1_2_Su nghiep DCDC doi duoi_Bieu có QD và Chu truong ngay 17.11.2012 6" xfId="30611" xr:uid="{00000000-0005-0000-0000-000099770000}"/>
    <cellStyle name="T_Book1_2_Su nghiep DCDC doi duoi_Bieu có QD và Chu truong ngay 17.11.2012 7" xfId="30612" xr:uid="{00000000-0005-0000-0000-00009A770000}"/>
    <cellStyle name="T_Book1_2_Su nghiep DCDC doi duoi_Bieu có QD và Chu truong ngay 17.11.2012 8" xfId="30613" xr:uid="{00000000-0005-0000-0000-00009B770000}"/>
    <cellStyle name="T_Book1_2_Su nghiep DCDC doi duoi_Bieu có QD và Chu truong ngay 17.11.2012 9" xfId="30614" xr:uid="{00000000-0005-0000-0000-00009C770000}"/>
    <cellStyle name="T_Book1_3" xfId="30615" xr:uid="{00000000-0005-0000-0000-00009D770000}"/>
    <cellStyle name="T_Book1_3 10" xfId="30616" xr:uid="{00000000-0005-0000-0000-00009E770000}"/>
    <cellStyle name="T_Book1_3 11" xfId="30617" xr:uid="{00000000-0005-0000-0000-00009F770000}"/>
    <cellStyle name="T_Book1_3 12" xfId="30618" xr:uid="{00000000-0005-0000-0000-0000A0770000}"/>
    <cellStyle name="T_Book1_3 13" xfId="30619" xr:uid="{00000000-0005-0000-0000-0000A1770000}"/>
    <cellStyle name="T_Book1_3 14" xfId="30620" xr:uid="{00000000-0005-0000-0000-0000A2770000}"/>
    <cellStyle name="T_Book1_3 15" xfId="30621" xr:uid="{00000000-0005-0000-0000-0000A3770000}"/>
    <cellStyle name="T_Book1_3 16" xfId="30622" xr:uid="{00000000-0005-0000-0000-0000A4770000}"/>
    <cellStyle name="T_Book1_3 17" xfId="30623" xr:uid="{00000000-0005-0000-0000-0000A5770000}"/>
    <cellStyle name="T_Book1_3 18" xfId="30624" xr:uid="{00000000-0005-0000-0000-0000A6770000}"/>
    <cellStyle name="T_Book1_3 2" xfId="30625" xr:uid="{00000000-0005-0000-0000-0000A7770000}"/>
    <cellStyle name="T_Book1_3 3" xfId="30626" xr:uid="{00000000-0005-0000-0000-0000A8770000}"/>
    <cellStyle name="T_Book1_3 4" xfId="30627" xr:uid="{00000000-0005-0000-0000-0000A9770000}"/>
    <cellStyle name="T_Book1_3 5" xfId="30628" xr:uid="{00000000-0005-0000-0000-0000AA770000}"/>
    <cellStyle name="T_Book1_3 6" xfId="30629" xr:uid="{00000000-0005-0000-0000-0000AB770000}"/>
    <cellStyle name="T_Book1_3 7" xfId="30630" xr:uid="{00000000-0005-0000-0000-0000AC770000}"/>
    <cellStyle name="T_Book1_3 8" xfId="30631" xr:uid="{00000000-0005-0000-0000-0000AD770000}"/>
    <cellStyle name="T_Book1_3 9" xfId="30632" xr:uid="{00000000-0005-0000-0000-0000AE770000}"/>
    <cellStyle name="T_Book1_3_Bieu có QD và Chu truong ngay 17.11.2012" xfId="30633" xr:uid="{00000000-0005-0000-0000-0000AF770000}"/>
    <cellStyle name="T_Book1_3_Bieu có QD và Chu truong ngay 17.11.2012 10" xfId="30634" xr:uid="{00000000-0005-0000-0000-0000B0770000}"/>
    <cellStyle name="T_Book1_3_Bieu có QD và Chu truong ngay 17.11.2012 11" xfId="30635" xr:uid="{00000000-0005-0000-0000-0000B1770000}"/>
    <cellStyle name="T_Book1_3_Bieu có QD và Chu truong ngay 17.11.2012 12" xfId="30636" xr:uid="{00000000-0005-0000-0000-0000B2770000}"/>
    <cellStyle name="T_Book1_3_Bieu có QD và Chu truong ngay 17.11.2012 13" xfId="30637" xr:uid="{00000000-0005-0000-0000-0000B3770000}"/>
    <cellStyle name="T_Book1_3_Bieu có QD và Chu truong ngay 17.11.2012 14" xfId="30638" xr:uid="{00000000-0005-0000-0000-0000B4770000}"/>
    <cellStyle name="T_Book1_3_Bieu có QD và Chu truong ngay 17.11.2012 15" xfId="30639" xr:uid="{00000000-0005-0000-0000-0000B5770000}"/>
    <cellStyle name="T_Book1_3_Bieu có QD và Chu truong ngay 17.11.2012 16" xfId="30640" xr:uid="{00000000-0005-0000-0000-0000B6770000}"/>
    <cellStyle name="T_Book1_3_Bieu có QD và Chu truong ngay 17.11.2012 17" xfId="30641" xr:uid="{00000000-0005-0000-0000-0000B7770000}"/>
    <cellStyle name="T_Book1_3_Bieu có QD và Chu truong ngay 17.11.2012 18" xfId="30642" xr:uid="{00000000-0005-0000-0000-0000B8770000}"/>
    <cellStyle name="T_Book1_3_Bieu có QD và Chu truong ngay 17.11.2012 2" xfId="30643" xr:uid="{00000000-0005-0000-0000-0000B9770000}"/>
    <cellStyle name="T_Book1_3_Bieu có QD và Chu truong ngay 17.11.2012 3" xfId="30644" xr:uid="{00000000-0005-0000-0000-0000BA770000}"/>
    <cellStyle name="T_Book1_3_Bieu có QD và Chu truong ngay 17.11.2012 4" xfId="30645" xr:uid="{00000000-0005-0000-0000-0000BB770000}"/>
    <cellStyle name="T_Book1_3_Bieu có QD và Chu truong ngay 17.11.2012 5" xfId="30646" xr:uid="{00000000-0005-0000-0000-0000BC770000}"/>
    <cellStyle name="T_Book1_3_Bieu có QD và Chu truong ngay 17.11.2012 6" xfId="30647" xr:uid="{00000000-0005-0000-0000-0000BD770000}"/>
    <cellStyle name="T_Book1_3_Bieu có QD và Chu truong ngay 17.11.2012 7" xfId="30648" xr:uid="{00000000-0005-0000-0000-0000BE770000}"/>
    <cellStyle name="T_Book1_3_Bieu có QD và Chu truong ngay 17.11.2012 8" xfId="30649" xr:uid="{00000000-0005-0000-0000-0000BF770000}"/>
    <cellStyle name="T_Book1_3_Bieu có QD và Chu truong ngay 17.11.2012 9" xfId="30650" xr:uid="{00000000-0005-0000-0000-0000C0770000}"/>
    <cellStyle name="T_Book1_3_KH 2013 Huyen SÔNG MÃ" xfId="30651" xr:uid="{00000000-0005-0000-0000-0000C1770000}"/>
    <cellStyle name="T_Book1_3_KH 2013 Huyen SÔNG MÃ 10" xfId="30652" xr:uid="{00000000-0005-0000-0000-0000C2770000}"/>
    <cellStyle name="T_Book1_3_KH 2013 Huyen SÔNG MÃ 11" xfId="30653" xr:uid="{00000000-0005-0000-0000-0000C3770000}"/>
    <cellStyle name="T_Book1_3_KH 2013 Huyen SÔNG MÃ 12" xfId="30654" xr:uid="{00000000-0005-0000-0000-0000C4770000}"/>
    <cellStyle name="T_Book1_3_KH 2013 Huyen SÔNG MÃ 13" xfId="30655" xr:uid="{00000000-0005-0000-0000-0000C5770000}"/>
    <cellStyle name="T_Book1_3_KH 2013 Huyen SÔNG MÃ 14" xfId="30656" xr:uid="{00000000-0005-0000-0000-0000C6770000}"/>
    <cellStyle name="T_Book1_3_KH 2013 Huyen SÔNG MÃ 15" xfId="30657" xr:uid="{00000000-0005-0000-0000-0000C7770000}"/>
    <cellStyle name="T_Book1_3_KH 2013 Huyen SÔNG MÃ 16" xfId="30658" xr:uid="{00000000-0005-0000-0000-0000C8770000}"/>
    <cellStyle name="T_Book1_3_KH 2013 Huyen SÔNG MÃ 17" xfId="30659" xr:uid="{00000000-0005-0000-0000-0000C9770000}"/>
    <cellStyle name="T_Book1_3_KH 2013 Huyen SÔNG MÃ 18" xfId="30660" xr:uid="{00000000-0005-0000-0000-0000CA770000}"/>
    <cellStyle name="T_Book1_3_KH 2013 Huyen SÔNG MÃ 2" xfId="30661" xr:uid="{00000000-0005-0000-0000-0000CB770000}"/>
    <cellStyle name="T_Book1_3_KH 2013 Huyen SÔNG MÃ 3" xfId="30662" xr:uid="{00000000-0005-0000-0000-0000CC770000}"/>
    <cellStyle name="T_Book1_3_KH 2013 Huyen SÔNG MÃ 4" xfId="30663" xr:uid="{00000000-0005-0000-0000-0000CD770000}"/>
    <cellStyle name="T_Book1_3_KH 2013 Huyen SÔNG MÃ 5" xfId="30664" xr:uid="{00000000-0005-0000-0000-0000CE770000}"/>
    <cellStyle name="T_Book1_3_KH 2013 Huyen SÔNG MÃ 6" xfId="30665" xr:uid="{00000000-0005-0000-0000-0000CF770000}"/>
    <cellStyle name="T_Book1_3_KH 2013 Huyen SÔNG MÃ 7" xfId="30666" xr:uid="{00000000-0005-0000-0000-0000D0770000}"/>
    <cellStyle name="T_Book1_3_KH 2013 Huyen SÔNG MÃ 8" xfId="30667" xr:uid="{00000000-0005-0000-0000-0000D1770000}"/>
    <cellStyle name="T_Book1_3_KH 2013 Huyen SÔNG MÃ 9" xfId="30668" xr:uid="{00000000-0005-0000-0000-0000D2770000}"/>
    <cellStyle name="T_Book1_3_Su nghiep DCDC doi duoi" xfId="30669" xr:uid="{00000000-0005-0000-0000-0000D3770000}"/>
    <cellStyle name="T_Book1_3_Su nghiep DCDC doi duoi 10" xfId="30670" xr:uid="{00000000-0005-0000-0000-0000D4770000}"/>
    <cellStyle name="T_Book1_3_Su nghiep DCDC doi duoi 11" xfId="30671" xr:uid="{00000000-0005-0000-0000-0000D5770000}"/>
    <cellStyle name="T_Book1_3_Su nghiep DCDC doi duoi 12" xfId="30672" xr:uid="{00000000-0005-0000-0000-0000D6770000}"/>
    <cellStyle name="T_Book1_3_Su nghiep DCDC doi duoi 13" xfId="30673" xr:uid="{00000000-0005-0000-0000-0000D7770000}"/>
    <cellStyle name="T_Book1_3_Su nghiep DCDC doi duoi 14" xfId="30674" xr:uid="{00000000-0005-0000-0000-0000D8770000}"/>
    <cellStyle name="T_Book1_3_Su nghiep DCDC doi duoi 15" xfId="30675" xr:uid="{00000000-0005-0000-0000-0000D9770000}"/>
    <cellStyle name="T_Book1_3_Su nghiep DCDC doi duoi 16" xfId="30676" xr:uid="{00000000-0005-0000-0000-0000DA770000}"/>
    <cellStyle name="T_Book1_3_Su nghiep DCDC doi duoi 17" xfId="30677" xr:uid="{00000000-0005-0000-0000-0000DB770000}"/>
    <cellStyle name="T_Book1_3_Su nghiep DCDC doi duoi 18" xfId="30678" xr:uid="{00000000-0005-0000-0000-0000DC770000}"/>
    <cellStyle name="T_Book1_3_Su nghiep DCDC doi duoi 2" xfId="30679" xr:uid="{00000000-0005-0000-0000-0000DD770000}"/>
    <cellStyle name="T_Book1_3_Su nghiep DCDC doi duoi 3" xfId="30680" xr:uid="{00000000-0005-0000-0000-0000DE770000}"/>
    <cellStyle name="T_Book1_3_Su nghiep DCDC doi duoi 4" xfId="30681" xr:uid="{00000000-0005-0000-0000-0000DF770000}"/>
    <cellStyle name="T_Book1_3_Su nghiep DCDC doi duoi 5" xfId="30682" xr:uid="{00000000-0005-0000-0000-0000E0770000}"/>
    <cellStyle name="T_Book1_3_Su nghiep DCDC doi duoi 6" xfId="30683" xr:uid="{00000000-0005-0000-0000-0000E1770000}"/>
    <cellStyle name="T_Book1_3_Su nghiep DCDC doi duoi 7" xfId="30684" xr:uid="{00000000-0005-0000-0000-0000E2770000}"/>
    <cellStyle name="T_Book1_3_Su nghiep DCDC doi duoi 8" xfId="30685" xr:uid="{00000000-0005-0000-0000-0000E3770000}"/>
    <cellStyle name="T_Book1_3_Su nghiep DCDC doi duoi 9" xfId="30686" xr:uid="{00000000-0005-0000-0000-0000E4770000}"/>
    <cellStyle name="T_Book1_3_Su nghiep DCDC doi duoi_Bieu có QD và Chu truong ngay 17.11.2012" xfId="30687" xr:uid="{00000000-0005-0000-0000-0000E5770000}"/>
    <cellStyle name="T_Book1_3_Su nghiep DCDC doi duoi_Bieu có QD và Chu truong ngay 17.11.2012 10" xfId="30688" xr:uid="{00000000-0005-0000-0000-0000E6770000}"/>
    <cellStyle name="T_Book1_3_Su nghiep DCDC doi duoi_Bieu có QD và Chu truong ngay 17.11.2012 11" xfId="30689" xr:uid="{00000000-0005-0000-0000-0000E7770000}"/>
    <cellStyle name="T_Book1_3_Su nghiep DCDC doi duoi_Bieu có QD và Chu truong ngay 17.11.2012 12" xfId="30690" xr:uid="{00000000-0005-0000-0000-0000E8770000}"/>
    <cellStyle name="T_Book1_3_Su nghiep DCDC doi duoi_Bieu có QD và Chu truong ngay 17.11.2012 13" xfId="30691" xr:uid="{00000000-0005-0000-0000-0000E9770000}"/>
    <cellStyle name="T_Book1_3_Su nghiep DCDC doi duoi_Bieu có QD và Chu truong ngay 17.11.2012 14" xfId="30692" xr:uid="{00000000-0005-0000-0000-0000EA770000}"/>
    <cellStyle name="T_Book1_3_Su nghiep DCDC doi duoi_Bieu có QD và Chu truong ngay 17.11.2012 15" xfId="30693" xr:uid="{00000000-0005-0000-0000-0000EB770000}"/>
    <cellStyle name="T_Book1_3_Su nghiep DCDC doi duoi_Bieu có QD và Chu truong ngay 17.11.2012 16" xfId="30694" xr:uid="{00000000-0005-0000-0000-0000EC770000}"/>
    <cellStyle name="T_Book1_3_Su nghiep DCDC doi duoi_Bieu có QD và Chu truong ngay 17.11.2012 17" xfId="30695" xr:uid="{00000000-0005-0000-0000-0000ED770000}"/>
    <cellStyle name="T_Book1_3_Su nghiep DCDC doi duoi_Bieu có QD và Chu truong ngay 17.11.2012 18" xfId="30696" xr:uid="{00000000-0005-0000-0000-0000EE770000}"/>
    <cellStyle name="T_Book1_3_Su nghiep DCDC doi duoi_Bieu có QD và Chu truong ngay 17.11.2012 2" xfId="30697" xr:uid="{00000000-0005-0000-0000-0000EF770000}"/>
    <cellStyle name="T_Book1_3_Su nghiep DCDC doi duoi_Bieu có QD và Chu truong ngay 17.11.2012 3" xfId="30698" xr:uid="{00000000-0005-0000-0000-0000F0770000}"/>
    <cellStyle name="T_Book1_3_Su nghiep DCDC doi duoi_Bieu có QD và Chu truong ngay 17.11.2012 4" xfId="30699" xr:uid="{00000000-0005-0000-0000-0000F1770000}"/>
    <cellStyle name="T_Book1_3_Su nghiep DCDC doi duoi_Bieu có QD và Chu truong ngay 17.11.2012 5" xfId="30700" xr:uid="{00000000-0005-0000-0000-0000F2770000}"/>
    <cellStyle name="T_Book1_3_Su nghiep DCDC doi duoi_Bieu có QD và Chu truong ngay 17.11.2012 6" xfId="30701" xr:uid="{00000000-0005-0000-0000-0000F3770000}"/>
    <cellStyle name="T_Book1_3_Su nghiep DCDC doi duoi_Bieu có QD và Chu truong ngay 17.11.2012 7" xfId="30702" xr:uid="{00000000-0005-0000-0000-0000F4770000}"/>
    <cellStyle name="T_Book1_3_Su nghiep DCDC doi duoi_Bieu có QD và Chu truong ngay 17.11.2012 8" xfId="30703" xr:uid="{00000000-0005-0000-0000-0000F5770000}"/>
    <cellStyle name="T_Book1_3_Su nghiep DCDC doi duoi_Bieu có QD và Chu truong ngay 17.11.2012 9" xfId="30704" xr:uid="{00000000-0005-0000-0000-0000F6770000}"/>
    <cellStyle name="T_Book1_bang tinh tai trong" xfId="30705" xr:uid="{00000000-0005-0000-0000-0000F7770000}"/>
    <cellStyle name="T_Book1_bang tinh tai trong 10" xfId="30706" xr:uid="{00000000-0005-0000-0000-0000F8770000}"/>
    <cellStyle name="T_Book1_bang tinh tai trong 11" xfId="30707" xr:uid="{00000000-0005-0000-0000-0000F9770000}"/>
    <cellStyle name="T_Book1_bang tinh tai trong 12" xfId="30708" xr:uid="{00000000-0005-0000-0000-0000FA770000}"/>
    <cellStyle name="T_Book1_bang tinh tai trong 13" xfId="30709" xr:uid="{00000000-0005-0000-0000-0000FB770000}"/>
    <cellStyle name="T_Book1_bang tinh tai trong 14" xfId="30710" xr:uid="{00000000-0005-0000-0000-0000FC770000}"/>
    <cellStyle name="T_Book1_bang tinh tai trong 15" xfId="30711" xr:uid="{00000000-0005-0000-0000-0000FD770000}"/>
    <cellStyle name="T_Book1_bang tinh tai trong 16" xfId="30712" xr:uid="{00000000-0005-0000-0000-0000FE770000}"/>
    <cellStyle name="T_Book1_bang tinh tai trong 17" xfId="30713" xr:uid="{00000000-0005-0000-0000-0000FF770000}"/>
    <cellStyle name="T_Book1_bang tinh tai trong 18" xfId="30714" xr:uid="{00000000-0005-0000-0000-000000780000}"/>
    <cellStyle name="T_Book1_bang tinh tai trong 19" xfId="30715" xr:uid="{00000000-0005-0000-0000-000001780000}"/>
    <cellStyle name="T_Book1_bang tinh tai trong 2" xfId="30716" xr:uid="{00000000-0005-0000-0000-000002780000}"/>
    <cellStyle name="T_Book1_bang tinh tai trong 2 10" xfId="30717" xr:uid="{00000000-0005-0000-0000-000003780000}"/>
    <cellStyle name="T_Book1_bang tinh tai trong 2 11" xfId="30718" xr:uid="{00000000-0005-0000-0000-000004780000}"/>
    <cellStyle name="T_Book1_bang tinh tai trong 2 12" xfId="30719" xr:uid="{00000000-0005-0000-0000-000005780000}"/>
    <cellStyle name="T_Book1_bang tinh tai trong 2 13" xfId="30720" xr:uid="{00000000-0005-0000-0000-000006780000}"/>
    <cellStyle name="T_Book1_bang tinh tai trong 2 14" xfId="30721" xr:uid="{00000000-0005-0000-0000-000007780000}"/>
    <cellStyle name="T_Book1_bang tinh tai trong 2 15" xfId="30722" xr:uid="{00000000-0005-0000-0000-000008780000}"/>
    <cellStyle name="T_Book1_bang tinh tai trong 2 16" xfId="30723" xr:uid="{00000000-0005-0000-0000-000009780000}"/>
    <cellStyle name="T_Book1_bang tinh tai trong 2 17" xfId="30724" xr:uid="{00000000-0005-0000-0000-00000A780000}"/>
    <cellStyle name="T_Book1_bang tinh tai trong 2 18" xfId="30725" xr:uid="{00000000-0005-0000-0000-00000B780000}"/>
    <cellStyle name="T_Book1_bang tinh tai trong 2 2" xfId="30726" xr:uid="{00000000-0005-0000-0000-00000C780000}"/>
    <cellStyle name="T_Book1_bang tinh tai trong 2 3" xfId="30727" xr:uid="{00000000-0005-0000-0000-00000D780000}"/>
    <cellStyle name="T_Book1_bang tinh tai trong 2 4" xfId="30728" xr:uid="{00000000-0005-0000-0000-00000E780000}"/>
    <cellStyle name="T_Book1_bang tinh tai trong 2 5" xfId="30729" xr:uid="{00000000-0005-0000-0000-00000F780000}"/>
    <cellStyle name="T_Book1_bang tinh tai trong 2 6" xfId="30730" xr:uid="{00000000-0005-0000-0000-000010780000}"/>
    <cellStyle name="T_Book1_bang tinh tai trong 2 7" xfId="30731" xr:uid="{00000000-0005-0000-0000-000011780000}"/>
    <cellStyle name="T_Book1_bang tinh tai trong 2 8" xfId="30732" xr:uid="{00000000-0005-0000-0000-000012780000}"/>
    <cellStyle name="T_Book1_bang tinh tai trong 2 9" xfId="30733" xr:uid="{00000000-0005-0000-0000-000013780000}"/>
    <cellStyle name="T_Book1_bang tinh tai trong 20" xfId="30734" xr:uid="{00000000-0005-0000-0000-000014780000}"/>
    <cellStyle name="T_Book1_bang tinh tai trong 21" xfId="30735" xr:uid="{00000000-0005-0000-0000-000015780000}"/>
    <cellStyle name="T_Book1_bang tinh tai trong 3" xfId="30736" xr:uid="{00000000-0005-0000-0000-000016780000}"/>
    <cellStyle name="T_Book1_bang tinh tai trong 4" xfId="30737" xr:uid="{00000000-0005-0000-0000-000017780000}"/>
    <cellStyle name="T_Book1_bang tinh tai trong 5" xfId="30738" xr:uid="{00000000-0005-0000-0000-000018780000}"/>
    <cellStyle name="T_Book1_bang tinh tai trong 6" xfId="30739" xr:uid="{00000000-0005-0000-0000-000019780000}"/>
    <cellStyle name="T_Book1_bang tinh tai trong 7" xfId="30740" xr:uid="{00000000-0005-0000-0000-00001A780000}"/>
    <cellStyle name="T_Book1_bang tinh tai trong 8" xfId="30741" xr:uid="{00000000-0005-0000-0000-00001B780000}"/>
    <cellStyle name="T_Book1_bang tinh tai trong 9" xfId="30742" xr:uid="{00000000-0005-0000-0000-00001C780000}"/>
    <cellStyle name="T_Book1_bang tinh tai trong_Bieu có QD và Chu truong ngay 17.11.2012" xfId="30743" xr:uid="{00000000-0005-0000-0000-00001D780000}"/>
    <cellStyle name="T_Book1_bang tinh tai trong_Bieu có QD và Chu truong ngay 17.11.2012 10" xfId="30744" xr:uid="{00000000-0005-0000-0000-00001E780000}"/>
    <cellStyle name="T_Book1_bang tinh tai trong_Bieu có QD và Chu truong ngay 17.11.2012 11" xfId="30745" xr:uid="{00000000-0005-0000-0000-00001F780000}"/>
    <cellStyle name="T_Book1_bang tinh tai trong_Bieu có QD và Chu truong ngay 17.11.2012 12" xfId="30746" xr:uid="{00000000-0005-0000-0000-000020780000}"/>
    <cellStyle name="T_Book1_bang tinh tai trong_Bieu có QD và Chu truong ngay 17.11.2012 13" xfId="30747" xr:uid="{00000000-0005-0000-0000-000021780000}"/>
    <cellStyle name="T_Book1_bang tinh tai trong_Bieu có QD và Chu truong ngay 17.11.2012 14" xfId="30748" xr:uid="{00000000-0005-0000-0000-000022780000}"/>
    <cellStyle name="T_Book1_bang tinh tai trong_Bieu có QD và Chu truong ngay 17.11.2012 15" xfId="30749" xr:uid="{00000000-0005-0000-0000-000023780000}"/>
    <cellStyle name="T_Book1_bang tinh tai trong_Bieu có QD và Chu truong ngay 17.11.2012 16" xfId="30750" xr:uid="{00000000-0005-0000-0000-000024780000}"/>
    <cellStyle name="T_Book1_bang tinh tai trong_Bieu có QD và Chu truong ngay 17.11.2012 17" xfId="30751" xr:uid="{00000000-0005-0000-0000-000025780000}"/>
    <cellStyle name="T_Book1_bang tinh tai trong_Bieu có QD và Chu truong ngay 17.11.2012 18" xfId="30752" xr:uid="{00000000-0005-0000-0000-000026780000}"/>
    <cellStyle name="T_Book1_bang tinh tai trong_Bieu có QD và Chu truong ngay 17.11.2012 2" xfId="30753" xr:uid="{00000000-0005-0000-0000-000027780000}"/>
    <cellStyle name="T_Book1_bang tinh tai trong_Bieu có QD và Chu truong ngay 17.11.2012 3" xfId="30754" xr:uid="{00000000-0005-0000-0000-000028780000}"/>
    <cellStyle name="T_Book1_bang tinh tai trong_Bieu có QD và Chu truong ngay 17.11.2012 4" xfId="30755" xr:uid="{00000000-0005-0000-0000-000029780000}"/>
    <cellStyle name="T_Book1_bang tinh tai trong_Bieu có QD và Chu truong ngay 17.11.2012 5" xfId="30756" xr:uid="{00000000-0005-0000-0000-00002A780000}"/>
    <cellStyle name="T_Book1_bang tinh tai trong_Bieu có QD và Chu truong ngay 17.11.2012 6" xfId="30757" xr:uid="{00000000-0005-0000-0000-00002B780000}"/>
    <cellStyle name="T_Book1_bang tinh tai trong_Bieu có QD và Chu truong ngay 17.11.2012 7" xfId="30758" xr:uid="{00000000-0005-0000-0000-00002C780000}"/>
    <cellStyle name="T_Book1_bang tinh tai trong_Bieu có QD và Chu truong ngay 17.11.2012 8" xfId="30759" xr:uid="{00000000-0005-0000-0000-00002D780000}"/>
    <cellStyle name="T_Book1_bang tinh tai trong_Bieu có QD và Chu truong ngay 17.11.2012 9" xfId="30760" xr:uid="{00000000-0005-0000-0000-00002E780000}"/>
    <cellStyle name="T_Book1_bang tinh tai trong_DT 2014" xfId="30761" xr:uid="{00000000-0005-0000-0000-00002F780000}"/>
    <cellStyle name="T_Book1_bang tinh tai trong_DT 2014 10" xfId="30762" xr:uid="{00000000-0005-0000-0000-000030780000}"/>
    <cellStyle name="T_Book1_bang tinh tai trong_DT 2014 11" xfId="30763" xr:uid="{00000000-0005-0000-0000-000031780000}"/>
    <cellStyle name="T_Book1_bang tinh tai trong_DT 2014 12" xfId="30764" xr:uid="{00000000-0005-0000-0000-000032780000}"/>
    <cellStyle name="T_Book1_bang tinh tai trong_DT 2014 13" xfId="30765" xr:uid="{00000000-0005-0000-0000-000033780000}"/>
    <cellStyle name="T_Book1_bang tinh tai trong_DT 2014 14" xfId="30766" xr:uid="{00000000-0005-0000-0000-000034780000}"/>
    <cellStyle name="T_Book1_bang tinh tai trong_DT 2014 15" xfId="30767" xr:uid="{00000000-0005-0000-0000-000035780000}"/>
    <cellStyle name="T_Book1_bang tinh tai trong_DT 2014 16" xfId="30768" xr:uid="{00000000-0005-0000-0000-000036780000}"/>
    <cellStyle name="T_Book1_bang tinh tai trong_DT 2014 17" xfId="30769" xr:uid="{00000000-0005-0000-0000-000037780000}"/>
    <cellStyle name="T_Book1_bang tinh tai trong_DT 2014 18" xfId="30770" xr:uid="{00000000-0005-0000-0000-000038780000}"/>
    <cellStyle name="T_Book1_bang tinh tai trong_DT 2014 2" xfId="30771" xr:uid="{00000000-0005-0000-0000-000039780000}"/>
    <cellStyle name="T_Book1_bang tinh tai trong_DT 2014 3" xfId="30772" xr:uid="{00000000-0005-0000-0000-00003A780000}"/>
    <cellStyle name="T_Book1_bang tinh tai trong_DT 2014 4" xfId="30773" xr:uid="{00000000-0005-0000-0000-00003B780000}"/>
    <cellStyle name="T_Book1_bang tinh tai trong_DT 2014 5" xfId="30774" xr:uid="{00000000-0005-0000-0000-00003C780000}"/>
    <cellStyle name="T_Book1_bang tinh tai trong_DT 2014 6" xfId="30775" xr:uid="{00000000-0005-0000-0000-00003D780000}"/>
    <cellStyle name="T_Book1_bang tinh tai trong_DT 2014 7" xfId="30776" xr:uid="{00000000-0005-0000-0000-00003E780000}"/>
    <cellStyle name="T_Book1_bang tinh tai trong_DT 2014 8" xfId="30777" xr:uid="{00000000-0005-0000-0000-00003F780000}"/>
    <cellStyle name="T_Book1_bang tinh tai trong_DT 2014 9" xfId="30778" xr:uid="{00000000-0005-0000-0000-000040780000}"/>
    <cellStyle name="T_Book1_bang tinh tai trong_KH 2013 Huyen SÔNG MÃ" xfId="30779" xr:uid="{00000000-0005-0000-0000-000041780000}"/>
    <cellStyle name="T_Book1_bang tinh tai trong_KH 2013 Huyen SÔNG MÃ 10" xfId="30780" xr:uid="{00000000-0005-0000-0000-000042780000}"/>
    <cellStyle name="T_Book1_bang tinh tai trong_KH 2013 Huyen SÔNG MÃ 11" xfId="30781" xr:uid="{00000000-0005-0000-0000-000043780000}"/>
    <cellStyle name="T_Book1_bang tinh tai trong_KH 2013 Huyen SÔNG MÃ 12" xfId="30782" xr:uid="{00000000-0005-0000-0000-000044780000}"/>
    <cellStyle name="T_Book1_bang tinh tai trong_KH 2013 Huyen SÔNG MÃ 13" xfId="30783" xr:uid="{00000000-0005-0000-0000-000045780000}"/>
    <cellStyle name="T_Book1_bang tinh tai trong_KH 2013 Huyen SÔNG MÃ 14" xfId="30784" xr:uid="{00000000-0005-0000-0000-000046780000}"/>
    <cellStyle name="T_Book1_bang tinh tai trong_KH 2013 Huyen SÔNG MÃ 15" xfId="30785" xr:uid="{00000000-0005-0000-0000-000047780000}"/>
    <cellStyle name="T_Book1_bang tinh tai trong_KH 2013 Huyen SÔNG MÃ 16" xfId="30786" xr:uid="{00000000-0005-0000-0000-000048780000}"/>
    <cellStyle name="T_Book1_bang tinh tai trong_KH 2013 Huyen SÔNG MÃ 17" xfId="30787" xr:uid="{00000000-0005-0000-0000-000049780000}"/>
    <cellStyle name="T_Book1_bang tinh tai trong_KH 2013 Huyen SÔNG MÃ 18" xfId="30788" xr:uid="{00000000-0005-0000-0000-00004A780000}"/>
    <cellStyle name="T_Book1_bang tinh tai trong_KH 2013 Huyen SÔNG MÃ 2" xfId="30789" xr:uid="{00000000-0005-0000-0000-00004B780000}"/>
    <cellStyle name="T_Book1_bang tinh tai trong_KH 2013 Huyen SÔNG MÃ 3" xfId="30790" xr:uid="{00000000-0005-0000-0000-00004C780000}"/>
    <cellStyle name="T_Book1_bang tinh tai trong_KH 2013 Huyen SÔNG MÃ 4" xfId="30791" xr:uid="{00000000-0005-0000-0000-00004D780000}"/>
    <cellStyle name="T_Book1_bang tinh tai trong_KH 2013 Huyen SÔNG MÃ 5" xfId="30792" xr:uid="{00000000-0005-0000-0000-00004E780000}"/>
    <cellStyle name="T_Book1_bang tinh tai trong_KH 2013 Huyen SÔNG MÃ 6" xfId="30793" xr:uid="{00000000-0005-0000-0000-00004F780000}"/>
    <cellStyle name="T_Book1_bang tinh tai trong_KH 2013 Huyen SÔNG MÃ 7" xfId="30794" xr:uid="{00000000-0005-0000-0000-000050780000}"/>
    <cellStyle name="T_Book1_bang tinh tai trong_KH 2013 Huyen SÔNG MÃ 8" xfId="30795" xr:uid="{00000000-0005-0000-0000-000051780000}"/>
    <cellStyle name="T_Book1_bang tinh tai trong_KH 2013 Huyen SÔNG MÃ 9" xfId="30796" xr:uid="{00000000-0005-0000-0000-000052780000}"/>
    <cellStyle name="T_Book1_bang tinh tai trong_PL 01" xfId="30797" xr:uid="{00000000-0005-0000-0000-000053780000}"/>
    <cellStyle name="T_Book1_bang tinh tai trong_PL 01 2" xfId="30798" xr:uid="{00000000-0005-0000-0000-000054780000}"/>
    <cellStyle name="T_Book1_bang tinh tai trong_Su nghiep DCDC doi duoi" xfId="30799" xr:uid="{00000000-0005-0000-0000-000055780000}"/>
    <cellStyle name="T_Book1_bang tinh tai trong_Su nghiep DCDC doi duoi 10" xfId="30800" xr:uid="{00000000-0005-0000-0000-000056780000}"/>
    <cellStyle name="T_Book1_bang tinh tai trong_Su nghiep DCDC doi duoi 11" xfId="30801" xr:uid="{00000000-0005-0000-0000-000057780000}"/>
    <cellStyle name="T_Book1_bang tinh tai trong_Su nghiep DCDC doi duoi 12" xfId="30802" xr:uid="{00000000-0005-0000-0000-000058780000}"/>
    <cellStyle name="T_Book1_bang tinh tai trong_Su nghiep DCDC doi duoi 13" xfId="30803" xr:uid="{00000000-0005-0000-0000-000059780000}"/>
    <cellStyle name="T_Book1_bang tinh tai trong_Su nghiep DCDC doi duoi 14" xfId="30804" xr:uid="{00000000-0005-0000-0000-00005A780000}"/>
    <cellStyle name="T_Book1_bang tinh tai trong_Su nghiep DCDC doi duoi 15" xfId="30805" xr:uid="{00000000-0005-0000-0000-00005B780000}"/>
    <cellStyle name="T_Book1_bang tinh tai trong_Su nghiep DCDC doi duoi 16" xfId="30806" xr:uid="{00000000-0005-0000-0000-00005C780000}"/>
    <cellStyle name="T_Book1_bang tinh tai trong_Su nghiep DCDC doi duoi 17" xfId="30807" xr:uid="{00000000-0005-0000-0000-00005D780000}"/>
    <cellStyle name="T_Book1_bang tinh tai trong_Su nghiep DCDC doi duoi 18" xfId="30808" xr:uid="{00000000-0005-0000-0000-00005E780000}"/>
    <cellStyle name="T_Book1_bang tinh tai trong_Su nghiep DCDC doi duoi 2" xfId="30809" xr:uid="{00000000-0005-0000-0000-00005F780000}"/>
    <cellStyle name="T_Book1_bang tinh tai trong_Su nghiep DCDC doi duoi 3" xfId="30810" xr:uid="{00000000-0005-0000-0000-000060780000}"/>
    <cellStyle name="T_Book1_bang tinh tai trong_Su nghiep DCDC doi duoi 4" xfId="30811" xr:uid="{00000000-0005-0000-0000-000061780000}"/>
    <cellStyle name="T_Book1_bang tinh tai trong_Su nghiep DCDC doi duoi 5" xfId="30812" xr:uid="{00000000-0005-0000-0000-000062780000}"/>
    <cellStyle name="T_Book1_bang tinh tai trong_Su nghiep DCDC doi duoi 6" xfId="30813" xr:uid="{00000000-0005-0000-0000-000063780000}"/>
    <cellStyle name="T_Book1_bang tinh tai trong_Su nghiep DCDC doi duoi 7" xfId="30814" xr:uid="{00000000-0005-0000-0000-000064780000}"/>
    <cellStyle name="T_Book1_bang tinh tai trong_Su nghiep DCDC doi duoi 8" xfId="30815" xr:uid="{00000000-0005-0000-0000-000065780000}"/>
    <cellStyle name="T_Book1_bang tinh tai trong_Su nghiep DCDC doi duoi 9" xfId="30816" xr:uid="{00000000-0005-0000-0000-000066780000}"/>
    <cellStyle name="T_Book1_bang tinh tai trong_Su nghiep DCDC doi duoi_Bieu có QD và Chu truong ngay 17.11.2012" xfId="30817" xr:uid="{00000000-0005-0000-0000-000067780000}"/>
    <cellStyle name="T_Book1_bang tinh tai trong_Su nghiep DCDC doi duoi_Bieu có QD và Chu truong ngay 17.11.2012 10" xfId="30818" xr:uid="{00000000-0005-0000-0000-000068780000}"/>
    <cellStyle name="T_Book1_bang tinh tai trong_Su nghiep DCDC doi duoi_Bieu có QD và Chu truong ngay 17.11.2012 11" xfId="30819" xr:uid="{00000000-0005-0000-0000-000069780000}"/>
    <cellStyle name="T_Book1_bang tinh tai trong_Su nghiep DCDC doi duoi_Bieu có QD và Chu truong ngay 17.11.2012 12" xfId="30820" xr:uid="{00000000-0005-0000-0000-00006A780000}"/>
    <cellStyle name="T_Book1_bang tinh tai trong_Su nghiep DCDC doi duoi_Bieu có QD và Chu truong ngay 17.11.2012 13" xfId="30821" xr:uid="{00000000-0005-0000-0000-00006B780000}"/>
    <cellStyle name="T_Book1_bang tinh tai trong_Su nghiep DCDC doi duoi_Bieu có QD và Chu truong ngay 17.11.2012 14" xfId="30822" xr:uid="{00000000-0005-0000-0000-00006C780000}"/>
    <cellStyle name="T_Book1_bang tinh tai trong_Su nghiep DCDC doi duoi_Bieu có QD và Chu truong ngay 17.11.2012 15" xfId="30823" xr:uid="{00000000-0005-0000-0000-00006D780000}"/>
    <cellStyle name="T_Book1_bang tinh tai trong_Su nghiep DCDC doi duoi_Bieu có QD và Chu truong ngay 17.11.2012 16" xfId="30824" xr:uid="{00000000-0005-0000-0000-00006E780000}"/>
    <cellStyle name="T_Book1_bang tinh tai trong_Su nghiep DCDC doi duoi_Bieu có QD và Chu truong ngay 17.11.2012 17" xfId="30825" xr:uid="{00000000-0005-0000-0000-00006F780000}"/>
    <cellStyle name="T_Book1_bang tinh tai trong_Su nghiep DCDC doi duoi_Bieu có QD và Chu truong ngay 17.11.2012 18" xfId="30826" xr:uid="{00000000-0005-0000-0000-000070780000}"/>
    <cellStyle name="T_Book1_bang tinh tai trong_Su nghiep DCDC doi duoi_Bieu có QD và Chu truong ngay 17.11.2012 2" xfId="30827" xr:uid="{00000000-0005-0000-0000-000071780000}"/>
    <cellStyle name="T_Book1_bang tinh tai trong_Su nghiep DCDC doi duoi_Bieu có QD và Chu truong ngay 17.11.2012 3" xfId="30828" xr:uid="{00000000-0005-0000-0000-000072780000}"/>
    <cellStyle name="T_Book1_bang tinh tai trong_Su nghiep DCDC doi duoi_Bieu có QD và Chu truong ngay 17.11.2012 4" xfId="30829" xr:uid="{00000000-0005-0000-0000-000073780000}"/>
    <cellStyle name="T_Book1_bang tinh tai trong_Su nghiep DCDC doi duoi_Bieu có QD và Chu truong ngay 17.11.2012 5" xfId="30830" xr:uid="{00000000-0005-0000-0000-000074780000}"/>
    <cellStyle name="T_Book1_bang tinh tai trong_Su nghiep DCDC doi duoi_Bieu có QD và Chu truong ngay 17.11.2012 6" xfId="30831" xr:uid="{00000000-0005-0000-0000-000075780000}"/>
    <cellStyle name="T_Book1_bang tinh tai trong_Su nghiep DCDC doi duoi_Bieu có QD và Chu truong ngay 17.11.2012 7" xfId="30832" xr:uid="{00000000-0005-0000-0000-000076780000}"/>
    <cellStyle name="T_Book1_bang tinh tai trong_Su nghiep DCDC doi duoi_Bieu có QD và Chu truong ngay 17.11.2012 8" xfId="30833" xr:uid="{00000000-0005-0000-0000-000077780000}"/>
    <cellStyle name="T_Book1_bang tinh tai trong_Su nghiep DCDC doi duoi_Bieu có QD và Chu truong ngay 17.11.2012 9" xfId="30834" xr:uid="{00000000-0005-0000-0000-000078780000}"/>
    <cellStyle name="T_Book1_bang tinh tai trong_thu chi 6 thang dau 2013" xfId="30835" xr:uid="{00000000-0005-0000-0000-000079780000}"/>
    <cellStyle name="T_Book1_bang tinh tai trong_thu chi 6 thang dau 2013 2" xfId="30836" xr:uid="{00000000-0005-0000-0000-00007A780000}"/>
    <cellStyle name="T_Book1_bang tinh tai trong_thu chi 6 thang dau 2013 3" xfId="30837" xr:uid="{00000000-0005-0000-0000-00007B780000}"/>
    <cellStyle name="T_Book1_bang tinh tai trong_thu chi 6 thang dau 2013 4" xfId="30838" xr:uid="{00000000-0005-0000-0000-00007C780000}"/>
    <cellStyle name="T_Book1_bang tinh tai trong_thu chi 6 thang dau 2013 5" xfId="30839" xr:uid="{00000000-0005-0000-0000-00007D780000}"/>
    <cellStyle name="T_Book1_bang tinh tai trong_thu chi 6 thang dau 2013 6" xfId="30840" xr:uid="{00000000-0005-0000-0000-00007E780000}"/>
    <cellStyle name="T_Book1_bang tinh tai trong_thu chi 6 thang dau 2013 7" xfId="30841" xr:uid="{00000000-0005-0000-0000-00007F780000}"/>
    <cellStyle name="T_Book1_bang tinh tai trong_thu chi 6 thang dau 2013 8" xfId="30842" xr:uid="{00000000-0005-0000-0000-000080780000}"/>
    <cellStyle name="T_Book1_bang tinh tai trong_thu chi 6 thang dau 2013 9" xfId="30843" xr:uid="{00000000-0005-0000-0000-000081780000}"/>
    <cellStyle name="T_Book1_bang tinh tai trong_thu chi 6 thang dau 2013 phuong da sua" xfId="30844" xr:uid="{00000000-0005-0000-0000-000082780000}"/>
    <cellStyle name="T_Book1_bang tinh tai trong_thu chi 6 thang dau 2013 phuong da sua 2" xfId="30845" xr:uid="{00000000-0005-0000-0000-000083780000}"/>
    <cellStyle name="T_Book1_bang tinh tai trong_thu chi 6 thang dau 2013 phuong da sua 3" xfId="30846" xr:uid="{00000000-0005-0000-0000-000084780000}"/>
    <cellStyle name="T_Book1_bang tinh tai trong_thu chi 6 thang dau 2013 phuong da sua 4" xfId="30847" xr:uid="{00000000-0005-0000-0000-000085780000}"/>
    <cellStyle name="T_Book1_bang tinh tai trong_thu chi 6 thang dau 2013 phuong da sua 5" xfId="30848" xr:uid="{00000000-0005-0000-0000-000086780000}"/>
    <cellStyle name="T_Book1_bang tinh tai trong_thu chi 6 thang dau 2013 phuong da sua 6" xfId="30849" xr:uid="{00000000-0005-0000-0000-000087780000}"/>
    <cellStyle name="T_Book1_bang tinh tai trong_thu chi 6 thang dau 2013 phuong da sua 7" xfId="30850" xr:uid="{00000000-0005-0000-0000-000088780000}"/>
    <cellStyle name="T_Book1_bang tinh tai trong_thu chi 6 thang dau 2013 phuong da sua 8" xfId="30851" xr:uid="{00000000-0005-0000-0000-000089780000}"/>
    <cellStyle name="T_Book1_bang tinh tai trong_thu chi 6 thang dau 2013 phuong da sua 9" xfId="30852" xr:uid="{00000000-0005-0000-0000-00008A780000}"/>
    <cellStyle name="T_Book1_Bang tong hop Von dau tu 2011 bao cao QH (15-11)" xfId="30853" xr:uid="{00000000-0005-0000-0000-00008B780000}"/>
    <cellStyle name="T_Book1_Bang tong hop Von dau tu 2011 bao cao QH (15-11) 10" xfId="30854" xr:uid="{00000000-0005-0000-0000-00008C780000}"/>
    <cellStyle name="T_Book1_Bang tong hop Von dau tu 2011 bao cao QH (15-11) 11" xfId="30855" xr:uid="{00000000-0005-0000-0000-00008D780000}"/>
    <cellStyle name="T_Book1_Bang tong hop Von dau tu 2011 bao cao QH (15-11) 12" xfId="30856" xr:uid="{00000000-0005-0000-0000-00008E780000}"/>
    <cellStyle name="T_Book1_Bang tong hop Von dau tu 2011 bao cao QH (15-11) 13" xfId="30857" xr:uid="{00000000-0005-0000-0000-00008F780000}"/>
    <cellStyle name="T_Book1_Bang tong hop Von dau tu 2011 bao cao QH (15-11) 14" xfId="30858" xr:uid="{00000000-0005-0000-0000-000090780000}"/>
    <cellStyle name="T_Book1_Bang tong hop Von dau tu 2011 bao cao QH (15-11) 15" xfId="30859" xr:uid="{00000000-0005-0000-0000-000091780000}"/>
    <cellStyle name="T_Book1_Bang tong hop Von dau tu 2011 bao cao QH (15-11) 16" xfId="30860" xr:uid="{00000000-0005-0000-0000-000092780000}"/>
    <cellStyle name="T_Book1_Bang tong hop Von dau tu 2011 bao cao QH (15-11) 17" xfId="30861" xr:uid="{00000000-0005-0000-0000-000093780000}"/>
    <cellStyle name="T_Book1_Bang tong hop Von dau tu 2011 bao cao QH (15-11) 18" xfId="30862" xr:uid="{00000000-0005-0000-0000-000094780000}"/>
    <cellStyle name="T_Book1_Bang tong hop Von dau tu 2011 bao cao QH (15-11) 2" xfId="30863" xr:uid="{00000000-0005-0000-0000-000095780000}"/>
    <cellStyle name="T_Book1_Bang tong hop Von dau tu 2011 bao cao QH (15-11) 3" xfId="30864" xr:uid="{00000000-0005-0000-0000-000096780000}"/>
    <cellStyle name="T_Book1_Bang tong hop Von dau tu 2011 bao cao QH (15-11) 4" xfId="30865" xr:uid="{00000000-0005-0000-0000-000097780000}"/>
    <cellStyle name="T_Book1_Bang tong hop Von dau tu 2011 bao cao QH (15-11) 5" xfId="30866" xr:uid="{00000000-0005-0000-0000-000098780000}"/>
    <cellStyle name="T_Book1_Bang tong hop Von dau tu 2011 bao cao QH (15-11) 6" xfId="30867" xr:uid="{00000000-0005-0000-0000-000099780000}"/>
    <cellStyle name="T_Book1_Bang tong hop Von dau tu 2011 bao cao QH (15-11) 7" xfId="30868" xr:uid="{00000000-0005-0000-0000-00009A780000}"/>
    <cellStyle name="T_Book1_Bang tong hop Von dau tu 2011 bao cao QH (15-11) 8" xfId="30869" xr:uid="{00000000-0005-0000-0000-00009B780000}"/>
    <cellStyle name="T_Book1_Bang tong hop Von dau tu 2011 bao cao QH (15-11) 9" xfId="30870" xr:uid="{00000000-0005-0000-0000-00009C780000}"/>
    <cellStyle name="T_Book1_Bang tong hop Von dau tu 2011 bao cao QH (15-11)_Bieu có QD và Chu truong ngay 17.11.2012" xfId="30871" xr:uid="{00000000-0005-0000-0000-00009D780000}"/>
    <cellStyle name="T_Book1_Bang tong hop Von dau tu 2011 bao cao QH (15-11)_Bieu có QD và Chu truong ngay 17.11.2012 10" xfId="30872" xr:uid="{00000000-0005-0000-0000-00009E780000}"/>
    <cellStyle name="T_Book1_Bang tong hop Von dau tu 2011 bao cao QH (15-11)_Bieu có QD và Chu truong ngay 17.11.2012 11" xfId="30873" xr:uid="{00000000-0005-0000-0000-00009F780000}"/>
    <cellStyle name="T_Book1_Bang tong hop Von dau tu 2011 bao cao QH (15-11)_Bieu có QD và Chu truong ngay 17.11.2012 12" xfId="30874" xr:uid="{00000000-0005-0000-0000-0000A0780000}"/>
    <cellStyle name="T_Book1_Bang tong hop Von dau tu 2011 bao cao QH (15-11)_Bieu có QD và Chu truong ngay 17.11.2012 13" xfId="30875" xr:uid="{00000000-0005-0000-0000-0000A1780000}"/>
    <cellStyle name="T_Book1_Bang tong hop Von dau tu 2011 bao cao QH (15-11)_Bieu có QD và Chu truong ngay 17.11.2012 14" xfId="30876" xr:uid="{00000000-0005-0000-0000-0000A2780000}"/>
    <cellStyle name="T_Book1_Bang tong hop Von dau tu 2011 bao cao QH (15-11)_Bieu có QD và Chu truong ngay 17.11.2012 15" xfId="30877" xr:uid="{00000000-0005-0000-0000-0000A3780000}"/>
    <cellStyle name="T_Book1_Bang tong hop Von dau tu 2011 bao cao QH (15-11)_Bieu có QD và Chu truong ngay 17.11.2012 16" xfId="30878" xr:uid="{00000000-0005-0000-0000-0000A4780000}"/>
    <cellStyle name="T_Book1_Bang tong hop Von dau tu 2011 bao cao QH (15-11)_Bieu có QD và Chu truong ngay 17.11.2012 17" xfId="30879" xr:uid="{00000000-0005-0000-0000-0000A5780000}"/>
    <cellStyle name="T_Book1_Bang tong hop Von dau tu 2011 bao cao QH (15-11)_Bieu có QD và Chu truong ngay 17.11.2012 18" xfId="30880" xr:uid="{00000000-0005-0000-0000-0000A6780000}"/>
    <cellStyle name="T_Book1_Bang tong hop Von dau tu 2011 bao cao QH (15-11)_Bieu có QD và Chu truong ngay 17.11.2012 2" xfId="30881" xr:uid="{00000000-0005-0000-0000-0000A7780000}"/>
    <cellStyle name="T_Book1_Bang tong hop Von dau tu 2011 bao cao QH (15-11)_Bieu có QD và Chu truong ngay 17.11.2012 3" xfId="30882" xr:uid="{00000000-0005-0000-0000-0000A8780000}"/>
    <cellStyle name="T_Book1_Bang tong hop Von dau tu 2011 bao cao QH (15-11)_Bieu có QD và Chu truong ngay 17.11.2012 4" xfId="30883" xr:uid="{00000000-0005-0000-0000-0000A9780000}"/>
    <cellStyle name="T_Book1_Bang tong hop Von dau tu 2011 bao cao QH (15-11)_Bieu có QD và Chu truong ngay 17.11.2012 5" xfId="30884" xr:uid="{00000000-0005-0000-0000-0000AA780000}"/>
    <cellStyle name="T_Book1_Bang tong hop Von dau tu 2011 bao cao QH (15-11)_Bieu có QD và Chu truong ngay 17.11.2012 6" xfId="30885" xr:uid="{00000000-0005-0000-0000-0000AB780000}"/>
    <cellStyle name="T_Book1_Bang tong hop Von dau tu 2011 bao cao QH (15-11)_Bieu có QD và Chu truong ngay 17.11.2012 7" xfId="30886" xr:uid="{00000000-0005-0000-0000-0000AC780000}"/>
    <cellStyle name="T_Book1_Bang tong hop Von dau tu 2011 bao cao QH (15-11)_Bieu có QD và Chu truong ngay 17.11.2012 8" xfId="30887" xr:uid="{00000000-0005-0000-0000-0000AD780000}"/>
    <cellStyle name="T_Book1_Bang tong hop Von dau tu 2011 bao cao QH (15-11)_Bieu có QD và Chu truong ngay 17.11.2012 9" xfId="30888" xr:uid="{00000000-0005-0000-0000-0000AE780000}"/>
    <cellStyle name="T_Book1_bao cao phan bo KHDT 2011(final)" xfId="30889" xr:uid="{00000000-0005-0000-0000-0000AF780000}"/>
    <cellStyle name="T_Book1_bao cao phan bo KHDT 2011(final)_BC nhu cau von doi ung ODA nganh NN (BKH)" xfId="30890" xr:uid="{00000000-0005-0000-0000-0000B0780000}"/>
    <cellStyle name="T_Book1_bao cao phan bo KHDT 2011(final)_BC Tai co cau (bieu TH)" xfId="30891" xr:uid="{00000000-0005-0000-0000-0000B1780000}"/>
    <cellStyle name="T_Book1_bao cao phan bo KHDT 2011(final)_DK 2014-2015 final" xfId="30892" xr:uid="{00000000-0005-0000-0000-0000B2780000}"/>
    <cellStyle name="T_Book1_bao cao phan bo KHDT 2011(final)_DK 2014-2015 new" xfId="30893" xr:uid="{00000000-0005-0000-0000-0000B3780000}"/>
    <cellStyle name="T_Book1_bao cao phan bo KHDT 2011(final)_DK KH CBDT 2014 11-11-2013" xfId="30894" xr:uid="{00000000-0005-0000-0000-0000B4780000}"/>
    <cellStyle name="T_Book1_bao cao phan bo KHDT 2011(final)_DK KH CBDT 2014 11-11-2013(1)" xfId="30895" xr:uid="{00000000-0005-0000-0000-0000B5780000}"/>
    <cellStyle name="T_Book1_bao cao phan bo KHDT 2011(final)_KH 2011-2015" xfId="30896" xr:uid="{00000000-0005-0000-0000-0000B6780000}"/>
    <cellStyle name="T_Book1_bao cao phan bo KHDT 2011(final)_tai co cau dau tu (tong hop)1" xfId="30897" xr:uid="{00000000-0005-0000-0000-0000B7780000}"/>
    <cellStyle name="T_Book1_BC HDND gui sep HOANG" xfId="30898" xr:uid="{00000000-0005-0000-0000-0000B8780000}"/>
    <cellStyle name="T_Book1_BC HDND gui sep HOANG 2" xfId="30899" xr:uid="{00000000-0005-0000-0000-0000B9780000}"/>
    <cellStyle name="T_Book1_BC HDND gui sep HOANG 3" xfId="30900" xr:uid="{00000000-0005-0000-0000-0000BA780000}"/>
    <cellStyle name="T_Book1_BC HDND gui sep HOANG 4" xfId="30901" xr:uid="{00000000-0005-0000-0000-0000BB780000}"/>
    <cellStyle name="T_Book1_BC HDND gui sep HOANG 5" xfId="30902" xr:uid="{00000000-0005-0000-0000-0000BC780000}"/>
    <cellStyle name="T_Book1_BC HDND gui sep HOANG 6" xfId="30903" xr:uid="{00000000-0005-0000-0000-0000BD780000}"/>
    <cellStyle name="T_Book1_BC HDND gui sep HOANG 7" xfId="30904" xr:uid="{00000000-0005-0000-0000-0000BE780000}"/>
    <cellStyle name="T_Book1_BC HDND gui sep HOANG 8" xfId="30905" xr:uid="{00000000-0005-0000-0000-0000BF780000}"/>
    <cellStyle name="T_Book1_BC HDND gui sep HOANG 9" xfId="30906" xr:uid="{00000000-0005-0000-0000-0000C0780000}"/>
    <cellStyle name="T_Book1_BC nhu cau von doi ung ODA nganh NN (BKH)" xfId="30943" xr:uid="{00000000-0005-0000-0000-0000E5780000}"/>
    <cellStyle name="T_Book1_BC nhu cau von doi ung ODA nganh NN (BKH)_05-12  KH trung han 2016-2020 - Liem Thinh edited" xfId="30944" xr:uid="{00000000-0005-0000-0000-0000E6780000}"/>
    <cellStyle name="T_Book1_BC nhu cau von doi ung ODA nganh NN (BKH)_Copy of 05-12  KH trung han 2016-2020 - Liem Thinh edited (1)" xfId="30945" xr:uid="{00000000-0005-0000-0000-0000E7780000}"/>
    <cellStyle name="T_Book1_BC NQ11-CP - chinh sua lai" xfId="30907" xr:uid="{00000000-0005-0000-0000-0000C1780000}"/>
    <cellStyle name="T_Book1_BC NQ11-CP - chinh sua lai 10" xfId="30908" xr:uid="{00000000-0005-0000-0000-0000C2780000}"/>
    <cellStyle name="T_Book1_BC NQ11-CP - chinh sua lai 11" xfId="30909" xr:uid="{00000000-0005-0000-0000-0000C3780000}"/>
    <cellStyle name="T_Book1_BC NQ11-CP - chinh sua lai 12" xfId="30910" xr:uid="{00000000-0005-0000-0000-0000C4780000}"/>
    <cellStyle name="T_Book1_BC NQ11-CP - chinh sua lai 13" xfId="30911" xr:uid="{00000000-0005-0000-0000-0000C5780000}"/>
    <cellStyle name="T_Book1_BC NQ11-CP - chinh sua lai 14" xfId="30912" xr:uid="{00000000-0005-0000-0000-0000C6780000}"/>
    <cellStyle name="T_Book1_BC NQ11-CP - chinh sua lai 15" xfId="30913" xr:uid="{00000000-0005-0000-0000-0000C7780000}"/>
    <cellStyle name="T_Book1_BC NQ11-CP - chinh sua lai 16" xfId="30914" xr:uid="{00000000-0005-0000-0000-0000C8780000}"/>
    <cellStyle name="T_Book1_BC NQ11-CP - chinh sua lai 17" xfId="30915" xr:uid="{00000000-0005-0000-0000-0000C9780000}"/>
    <cellStyle name="T_Book1_BC NQ11-CP - chinh sua lai 18" xfId="30916" xr:uid="{00000000-0005-0000-0000-0000CA780000}"/>
    <cellStyle name="T_Book1_BC NQ11-CP - chinh sua lai 2" xfId="30917" xr:uid="{00000000-0005-0000-0000-0000CB780000}"/>
    <cellStyle name="T_Book1_BC NQ11-CP - chinh sua lai 3" xfId="30918" xr:uid="{00000000-0005-0000-0000-0000CC780000}"/>
    <cellStyle name="T_Book1_BC NQ11-CP - chinh sua lai 4" xfId="30919" xr:uid="{00000000-0005-0000-0000-0000CD780000}"/>
    <cellStyle name="T_Book1_BC NQ11-CP - chinh sua lai 5" xfId="30920" xr:uid="{00000000-0005-0000-0000-0000CE780000}"/>
    <cellStyle name="T_Book1_BC NQ11-CP - chinh sua lai 6" xfId="30921" xr:uid="{00000000-0005-0000-0000-0000CF780000}"/>
    <cellStyle name="T_Book1_BC NQ11-CP - chinh sua lai 7" xfId="30922" xr:uid="{00000000-0005-0000-0000-0000D0780000}"/>
    <cellStyle name="T_Book1_BC NQ11-CP - chinh sua lai 8" xfId="30923" xr:uid="{00000000-0005-0000-0000-0000D1780000}"/>
    <cellStyle name="T_Book1_BC NQ11-CP - chinh sua lai 9" xfId="30924" xr:uid="{00000000-0005-0000-0000-0000D2780000}"/>
    <cellStyle name="T_Book1_BC NQ11-CP-Quynh sau bieu so3" xfId="30925" xr:uid="{00000000-0005-0000-0000-0000D3780000}"/>
    <cellStyle name="T_Book1_BC NQ11-CP-Quynh sau bieu so3 10" xfId="30926" xr:uid="{00000000-0005-0000-0000-0000D4780000}"/>
    <cellStyle name="T_Book1_BC NQ11-CP-Quynh sau bieu so3 11" xfId="30927" xr:uid="{00000000-0005-0000-0000-0000D5780000}"/>
    <cellStyle name="T_Book1_BC NQ11-CP-Quynh sau bieu so3 12" xfId="30928" xr:uid="{00000000-0005-0000-0000-0000D6780000}"/>
    <cellStyle name="T_Book1_BC NQ11-CP-Quynh sau bieu so3 13" xfId="30929" xr:uid="{00000000-0005-0000-0000-0000D7780000}"/>
    <cellStyle name="T_Book1_BC NQ11-CP-Quynh sau bieu so3 14" xfId="30930" xr:uid="{00000000-0005-0000-0000-0000D8780000}"/>
    <cellStyle name="T_Book1_BC NQ11-CP-Quynh sau bieu so3 15" xfId="30931" xr:uid="{00000000-0005-0000-0000-0000D9780000}"/>
    <cellStyle name="T_Book1_BC NQ11-CP-Quynh sau bieu so3 16" xfId="30932" xr:uid="{00000000-0005-0000-0000-0000DA780000}"/>
    <cellStyle name="T_Book1_BC NQ11-CP-Quynh sau bieu so3 17" xfId="30933" xr:uid="{00000000-0005-0000-0000-0000DB780000}"/>
    <cellStyle name="T_Book1_BC NQ11-CP-Quynh sau bieu so3 18" xfId="30934" xr:uid="{00000000-0005-0000-0000-0000DC780000}"/>
    <cellStyle name="T_Book1_BC NQ11-CP-Quynh sau bieu so3 2" xfId="30935" xr:uid="{00000000-0005-0000-0000-0000DD780000}"/>
    <cellStyle name="T_Book1_BC NQ11-CP-Quynh sau bieu so3 3" xfId="30936" xr:uid="{00000000-0005-0000-0000-0000DE780000}"/>
    <cellStyle name="T_Book1_BC NQ11-CP-Quynh sau bieu so3 4" xfId="30937" xr:uid="{00000000-0005-0000-0000-0000DF780000}"/>
    <cellStyle name="T_Book1_BC NQ11-CP-Quynh sau bieu so3 5" xfId="30938" xr:uid="{00000000-0005-0000-0000-0000E0780000}"/>
    <cellStyle name="T_Book1_BC NQ11-CP-Quynh sau bieu so3 6" xfId="30939" xr:uid="{00000000-0005-0000-0000-0000E1780000}"/>
    <cellStyle name="T_Book1_BC NQ11-CP-Quynh sau bieu so3 7" xfId="30940" xr:uid="{00000000-0005-0000-0000-0000E2780000}"/>
    <cellStyle name="T_Book1_BC NQ11-CP-Quynh sau bieu so3 8" xfId="30941" xr:uid="{00000000-0005-0000-0000-0000E3780000}"/>
    <cellStyle name="T_Book1_BC NQ11-CP-Quynh sau bieu so3 9" xfId="30942" xr:uid="{00000000-0005-0000-0000-0000E4780000}"/>
    <cellStyle name="T_Book1_BC Tai co cau (bieu TH)" xfId="30946" xr:uid="{00000000-0005-0000-0000-0000E8780000}"/>
    <cellStyle name="T_Book1_BC Tai co cau (bieu TH)_05-12  KH trung han 2016-2020 - Liem Thinh edited" xfId="30947" xr:uid="{00000000-0005-0000-0000-0000E9780000}"/>
    <cellStyle name="T_Book1_BC Tai co cau (bieu TH)_Copy of 05-12  KH trung han 2016-2020 - Liem Thinh edited (1)" xfId="30948" xr:uid="{00000000-0005-0000-0000-0000EA780000}"/>
    <cellStyle name="T_Book1_BC_NQ11-CP_-_Thao_sua_lai" xfId="30949" xr:uid="{00000000-0005-0000-0000-0000EB780000}"/>
    <cellStyle name="T_Book1_BC_NQ11-CP_-_Thao_sua_lai 10" xfId="30950" xr:uid="{00000000-0005-0000-0000-0000EC780000}"/>
    <cellStyle name="T_Book1_BC_NQ11-CP_-_Thao_sua_lai 11" xfId="30951" xr:uid="{00000000-0005-0000-0000-0000ED780000}"/>
    <cellStyle name="T_Book1_BC_NQ11-CP_-_Thao_sua_lai 12" xfId="30952" xr:uid="{00000000-0005-0000-0000-0000EE780000}"/>
    <cellStyle name="T_Book1_BC_NQ11-CP_-_Thao_sua_lai 13" xfId="30953" xr:uid="{00000000-0005-0000-0000-0000EF780000}"/>
    <cellStyle name="T_Book1_BC_NQ11-CP_-_Thao_sua_lai 14" xfId="30954" xr:uid="{00000000-0005-0000-0000-0000F0780000}"/>
    <cellStyle name="T_Book1_BC_NQ11-CP_-_Thao_sua_lai 15" xfId="30955" xr:uid="{00000000-0005-0000-0000-0000F1780000}"/>
    <cellStyle name="T_Book1_BC_NQ11-CP_-_Thao_sua_lai 16" xfId="30956" xr:uid="{00000000-0005-0000-0000-0000F2780000}"/>
    <cellStyle name="T_Book1_BC_NQ11-CP_-_Thao_sua_lai 17" xfId="30957" xr:uid="{00000000-0005-0000-0000-0000F3780000}"/>
    <cellStyle name="T_Book1_BC_NQ11-CP_-_Thao_sua_lai 18" xfId="30958" xr:uid="{00000000-0005-0000-0000-0000F4780000}"/>
    <cellStyle name="T_Book1_BC_NQ11-CP_-_Thao_sua_lai 2" xfId="30959" xr:uid="{00000000-0005-0000-0000-0000F5780000}"/>
    <cellStyle name="T_Book1_BC_NQ11-CP_-_Thao_sua_lai 3" xfId="30960" xr:uid="{00000000-0005-0000-0000-0000F6780000}"/>
    <cellStyle name="T_Book1_BC_NQ11-CP_-_Thao_sua_lai 4" xfId="30961" xr:uid="{00000000-0005-0000-0000-0000F7780000}"/>
    <cellStyle name="T_Book1_BC_NQ11-CP_-_Thao_sua_lai 5" xfId="30962" xr:uid="{00000000-0005-0000-0000-0000F8780000}"/>
    <cellStyle name="T_Book1_BC_NQ11-CP_-_Thao_sua_lai 6" xfId="30963" xr:uid="{00000000-0005-0000-0000-0000F9780000}"/>
    <cellStyle name="T_Book1_BC_NQ11-CP_-_Thao_sua_lai 7" xfId="30964" xr:uid="{00000000-0005-0000-0000-0000FA780000}"/>
    <cellStyle name="T_Book1_BC_NQ11-CP_-_Thao_sua_lai 8" xfId="30965" xr:uid="{00000000-0005-0000-0000-0000FB780000}"/>
    <cellStyle name="T_Book1_BC_NQ11-CP_-_Thao_sua_lai 9" xfId="30966" xr:uid="{00000000-0005-0000-0000-0000FC780000}"/>
    <cellStyle name="T_Book1_Bieu có QD và Chu truong ngay 17.11.2012" xfId="30967" xr:uid="{00000000-0005-0000-0000-0000FD780000}"/>
    <cellStyle name="T_Book1_Bieu có QD và Chu truong ngay 17.11.2012 10" xfId="30968" xr:uid="{00000000-0005-0000-0000-0000FE780000}"/>
    <cellStyle name="T_Book1_Bieu có QD và Chu truong ngay 17.11.2012 11" xfId="30969" xr:uid="{00000000-0005-0000-0000-0000FF780000}"/>
    <cellStyle name="T_Book1_Bieu có QD và Chu truong ngay 17.11.2012 12" xfId="30970" xr:uid="{00000000-0005-0000-0000-000000790000}"/>
    <cellStyle name="T_Book1_Bieu có QD và Chu truong ngay 17.11.2012 13" xfId="30971" xr:uid="{00000000-0005-0000-0000-000001790000}"/>
    <cellStyle name="T_Book1_Bieu có QD và Chu truong ngay 17.11.2012 14" xfId="30972" xr:uid="{00000000-0005-0000-0000-000002790000}"/>
    <cellStyle name="T_Book1_Bieu có QD và Chu truong ngay 17.11.2012 15" xfId="30973" xr:uid="{00000000-0005-0000-0000-000003790000}"/>
    <cellStyle name="T_Book1_Bieu có QD và Chu truong ngay 17.11.2012 16" xfId="30974" xr:uid="{00000000-0005-0000-0000-000004790000}"/>
    <cellStyle name="T_Book1_Bieu có QD và Chu truong ngay 17.11.2012 17" xfId="30975" xr:uid="{00000000-0005-0000-0000-000005790000}"/>
    <cellStyle name="T_Book1_Bieu có QD và Chu truong ngay 17.11.2012 18" xfId="30976" xr:uid="{00000000-0005-0000-0000-000006790000}"/>
    <cellStyle name="T_Book1_Bieu có QD và Chu truong ngay 17.11.2012 2" xfId="30977" xr:uid="{00000000-0005-0000-0000-000007790000}"/>
    <cellStyle name="T_Book1_Bieu có QD và Chu truong ngay 17.11.2012 3" xfId="30978" xr:uid="{00000000-0005-0000-0000-000008790000}"/>
    <cellStyle name="T_Book1_Bieu có QD và Chu truong ngay 17.11.2012 4" xfId="30979" xr:uid="{00000000-0005-0000-0000-000009790000}"/>
    <cellStyle name="T_Book1_Bieu có QD và Chu truong ngay 17.11.2012 5" xfId="30980" xr:uid="{00000000-0005-0000-0000-00000A790000}"/>
    <cellStyle name="T_Book1_Bieu có QD và Chu truong ngay 17.11.2012 6" xfId="30981" xr:uid="{00000000-0005-0000-0000-00000B790000}"/>
    <cellStyle name="T_Book1_Bieu có QD và Chu truong ngay 17.11.2012 7" xfId="30982" xr:uid="{00000000-0005-0000-0000-00000C790000}"/>
    <cellStyle name="T_Book1_Bieu có QD và Chu truong ngay 17.11.2012 8" xfId="30983" xr:uid="{00000000-0005-0000-0000-00000D790000}"/>
    <cellStyle name="T_Book1_Bieu có QD và Chu truong ngay 17.11.2012 9" xfId="30984" xr:uid="{00000000-0005-0000-0000-00000E790000}"/>
    <cellStyle name="T_Book1_Bieu Lao dong bo sung thang 3" xfId="30985" xr:uid="{00000000-0005-0000-0000-00000F790000}"/>
    <cellStyle name="T_Book1_Bieu Lao dong bo sung thang 3 10" xfId="30986" xr:uid="{00000000-0005-0000-0000-000010790000}"/>
    <cellStyle name="T_Book1_Bieu Lao dong bo sung thang 3 11" xfId="30987" xr:uid="{00000000-0005-0000-0000-000011790000}"/>
    <cellStyle name="T_Book1_Bieu Lao dong bo sung thang 3 12" xfId="30988" xr:uid="{00000000-0005-0000-0000-000012790000}"/>
    <cellStyle name="T_Book1_Bieu Lao dong bo sung thang 3 13" xfId="30989" xr:uid="{00000000-0005-0000-0000-000013790000}"/>
    <cellStyle name="T_Book1_Bieu Lao dong bo sung thang 3 14" xfId="30990" xr:uid="{00000000-0005-0000-0000-000014790000}"/>
    <cellStyle name="T_Book1_Bieu Lao dong bo sung thang 3 15" xfId="30991" xr:uid="{00000000-0005-0000-0000-000015790000}"/>
    <cellStyle name="T_Book1_Bieu Lao dong bo sung thang 3 16" xfId="30992" xr:uid="{00000000-0005-0000-0000-000016790000}"/>
    <cellStyle name="T_Book1_Bieu Lao dong bo sung thang 3 17" xfId="30993" xr:uid="{00000000-0005-0000-0000-000017790000}"/>
    <cellStyle name="T_Book1_Bieu Lao dong bo sung thang 3 18" xfId="30994" xr:uid="{00000000-0005-0000-0000-000018790000}"/>
    <cellStyle name="T_Book1_Bieu Lao dong bo sung thang 3 2" xfId="30995" xr:uid="{00000000-0005-0000-0000-000019790000}"/>
    <cellStyle name="T_Book1_Bieu Lao dong bo sung thang 3 3" xfId="30996" xr:uid="{00000000-0005-0000-0000-00001A790000}"/>
    <cellStyle name="T_Book1_Bieu Lao dong bo sung thang 3 4" xfId="30997" xr:uid="{00000000-0005-0000-0000-00001B790000}"/>
    <cellStyle name="T_Book1_Bieu Lao dong bo sung thang 3 5" xfId="30998" xr:uid="{00000000-0005-0000-0000-00001C790000}"/>
    <cellStyle name="T_Book1_Bieu Lao dong bo sung thang 3 6" xfId="30999" xr:uid="{00000000-0005-0000-0000-00001D790000}"/>
    <cellStyle name="T_Book1_Bieu Lao dong bo sung thang 3 7" xfId="31000" xr:uid="{00000000-0005-0000-0000-00001E790000}"/>
    <cellStyle name="T_Book1_Bieu Lao dong bo sung thang 3 8" xfId="31001" xr:uid="{00000000-0005-0000-0000-00001F790000}"/>
    <cellStyle name="T_Book1_Bieu Lao dong bo sung thang 3 9" xfId="31002" xr:uid="{00000000-0005-0000-0000-000020790000}"/>
    <cellStyle name="T_Book1_Bieu Lao dong bo sung thang 3_Bieu có QD và Chu truong ngay 17.11.2012" xfId="31003" xr:uid="{00000000-0005-0000-0000-000021790000}"/>
    <cellStyle name="T_Book1_Bieu Lao dong bo sung thang 3_Bieu có QD và Chu truong ngay 17.11.2012 10" xfId="31004" xr:uid="{00000000-0005-0000-0000-000022790000}"/>
    <cellStyle name="T_Book1_Bieu Lao dong bo sung thang 3_Bieu có QD và Chu truong ngay 17.11.2012 11" xfId="31005" xr:uid="{00000000-0005-0000-0000-000023790000}"/>
    <cellStyle name="T_Book1_Bieu Lao dong bo sung thang 3_Bieu có QD và Chu truong ngay 17.11.2012 12" xfId="31006" xr:uid="{00000000-0005-0000-0000-000024790000}"/>
    <cellStyle name="T_Book1_Bieu Lao dong bo sung thang 3_Bieu có QD và Chu truong ngay 17.11.2012 13" xfId="31007" xr:uid="{00000000-0005-0000-0000-000025790000}"/>
    <cellStyle name="T_Book1_Bieu Lao dong bo sung thang 3_Bieu có QD và Chu truong ngay 17.11.2012 14" xfId="31008" xr:uid="{00000000-0005-0000-0000-000026790000}"/>
    <cellStyle name="T_Book1_Bieu Lao dong bo sung thang 3_Bieu có QD và Chu truong ngay 17.11.2012 15" xfId="31009" xr:uid="{00000000-0005-0000-0000-000027790000}"/>
    <cellStyle name="T_Book1_Bieu Lao dong bo sung thang 3_Bieu có QD và Chu truong ngay 17.11.2012 16" xfId="31010" xr:uid="{00000000-0005-0000-0000-000028790000}"/>
    <cellStyle name="T_Book1_Bieu Lao dong bo sung thang 3_Bieu có QD và Chu truong ngay 17.11.2012 17" xfId="31011" xr:uid="{00000000-0005-0000-0000-000029790000}"/>
    <cellStyle name="T_Book1_Bieu Lao dong bo sung thang 3_Bieu có QD và Chu truong ngay 17.11.2012 18" xfId="31012" xr:uid="{00000000-0005-0000-0000-00002A790000}"/>
    <cellStyle name="T_Book1_Bieu Lao dong bo sung thang 3_Bieu có QD và Chu truong ngay 17.11.2012 2" xfId="31013" xr:uid="{00000000-0005-0000-0000-00002B790000}"/>
    <cellStyle name="T_Book1_Bieu Lao dong bo sung thang 3_Bieu có QD và Chu truong ngay 17.11.2012 3" xfId="31014" xr:uid="{00000000-0005-0000-0000-00002C790000}"/>
    <cellStyle name="T_Book1_Bieu Lao dong bo sung thang 3_Bieu có QD và Chu truong ngay 17.11.2012 4" xfId="31015" xr:uid="{00000000-0005-0000-0000-00002D790000}"/>
    <cellStyle name="T_Book1_Bieu Lao dong bo sung thang 3_Bieu có QD và Chu truong ngay 17.11.2012 5" xfId="31016" xr:uid="{00000000-0005-0000-0000-00002E790000}"/>
    <cellStyle name="T_Book1_Bieu Lao dong bo sung thang 3_Bieu có QD và Chu truong ngay 17.11.2012 6" xfId="31017" xr:uid="{00000000-0005-0000-0000-00002F790000}"/>
    <cellStyle name="T_Book1_Bieu Lao dong bo sung thang 3_Bieu có QD và Chu truong ngay 17.11.2012 7" xfId="31018" xr:uid="{00000000-0005-0000-0000-000030790000}"/>
    <cellStyle name="T_Book1_Bieu Lao dong bo sung thang 3_Bieu có QD và Chu truong ngay 17.11.2012 8" xfId="31019" xr:uid="{00000000-0005-0000-0000-000031790000}"/>
    <cellStyle name="T_Book1_Bieu Lao dong bo sung thang 3_Bieu có QD và Chu truong ngay 17.11.2012 9" xfId="31020" xr:uid="{00000000-0005-0000-0000-000032790000}"/>
    <cellStyle name="T_Book1_Bieu Lao dong bo sung thang 3_Su nghiep DCDC doi duoi" xfId="31021" xr:uid="{00000000-0005-0000-0000-000033790000}"/>
    <cellStyle name="T_Book1_Bieu Lao dong bo sung thang 3_Su nghiep DCDC doi duoi 10" xfId="31022" xr:uid="{00000000-0005-0000-0000-000034790000}"/>
    <cellStyle name="T_Book1_Bieu Lao dong bo sung thang 3_Su nghiep DCDC doi duoi 11" xfId="31023" xr:uid="{00000000-0005-0000-0000-000035790000}"/>
    <cellStyle name="T_Book1_Bieu Lao dong bo sung thang 3_Su nghiep DCDC doi duoi 12" xfId="31024" xr:uid="{00000000-0005-0000-0000-000036790000}"/>
    <cellStyle name="T_Book1_Bieu Lao dong bo sung thang 3_Su nghiep DCDC doi duoi 13" xfId="31025" xr:uid="{00000000-0005-0000-0000-000037790000}"/>
    <cellStyle name="T_Book1_Bieu Lao dong bo sung thang 3_Su nghiep DCDC doi duoi 14" xfId="31026" xr:uid="{00000000-0005-0000-0000-000038790000}"/>
    <cellStyle name="T_Book1_Bieu Lao dong bo sung thang 3_Su nghiep DCDC doi duoi 15" xfId="31027" xr:uid="{00000000-0005-0000-0000-000039790000}"/>
    <cellStyle name="T_Book1_Bieu Lao dong bo sung thang 3_Su nghiep DCDC doi duoi 16" xfId="31028" xr:uid="{00000000-0005-0000-0000-00003A790000}"/>
    <cellStyle name="T_Book1_Bieu Lao dong bo sung thang 3_Su nghiep DCDC doi duoi 17" xfId="31029" xr:uid="{00000000-0005-0000-0000-00003B790000}"/>
    <cellStyle name="T_Book1_Bieu Lao dong bo sung thang 3_Su nghiep DCDC doi duoi 18" xfId="31030" xr:uid="{00000000-0005-0000-0000-00003C790000}"/>
    <cellStyle name="T_Book1_Bieu Lao dong bo sung thang 3_Su nghiep DCDC doi duoi 2" xfId="31031" xr:uid="{00000000-0005-0000-0000-00003D790000}"/>
    <cellStyle name="T_Book1_Bieu Lao dong bo sung thang 3_Su nghiep DCDC doi duoi 3" xfId="31032" xr:uid="{00000000-0005-0000-0000-00003E790000}"/>
    <cellStyle name="T_Book1_Bieu Lao dong bo sung thang 3_Su nghiep DCDC doi duoi 4" xfId="31033" xr:uid="{00000000-0005-0000-0000-00003F790000}"/>
    <cellStyle name="T_Book1_Bieu Lao dong bo sung thang 3_Su nghiep DCDC doi duoi 5" xfId="31034" xr:uid="{00000000-0005-0000-0000-000040790000}"/>
    <cellStyle name="T_Book1_Bieu Lao dong bo sung thang 3_Su nghiep DCDC doi duoi 6" xfId="31035" xr:uid="{00000000-0005-0000-0000-000041790000}"/>
    <cellStyle name="T_Book1_Bieu Lao dong bo sung thang 3_Su nghiep DCDC doi duoi 7" xfId="31036" xr:uid="{00000000-0005-0000-0000-000042790000}"/>
    <cellStyle name="T_Book1_Bieu Lao dong bo sung thang 3_Su nghiep DCDC doi duoi 8" xfId="31037" xr:uid="{00000000-0005-0000-0000-000043790000}"/>
    <cellStyle name="T_Book1_Bieu Lao dong bo sung thang 3_Su nghiep DCDC doi duoi 9" xfId="31038" xr:uid="{00000000-0005-0000-0000-000044790000}"/>
    <cellStyle name="T_Book1_Bieu Lao dong bo sung thang 3_Su nghiep DCDC doi duoi_Bieu có QD và Chu truong ngay 17.11.2012" xfId="31039" xr:uid="{00000000-0005-0000-0000-000045790000}"/>
    <cellStyle name="T_Book1_Bieu Lao dong bo sung thang 3_Su nghiep DCDC doi duoi_Bieu có QD và Chu truong ngay 17.11.2012 10" xfId="31040" xr:uid="{00000000-0005-0000-0000-000046790000}"/>
    <cellStyle name="T_Book1_Bieu Lao dong bo sung thang 3_Su nghiep DCDC doi duoi_Bieu có QD và Chu truong ngay 17.11.2012 11" xfId="31041" xr:uid="{00000000-0005-0000-0000-000047790000}"/>
    <cellStyle name="T_Book1_Bieu Lao dong bo sung thang 3_Su nghiep DCDC doi duoi_Bieu có QD và Chu truong ngay 17.11.2012 12" xfId="31042" xr:uid="{00000000-0005-0000-0000-000048790000}"/>
    <cellStyle name="T_Book1_Bieu Lao dong bo sung thang 3_Su nghiep DCDC doi duoi_Bieu có QD và Chu truong ngay 17.11.2012 13" xfId="31043" xr:uid="{00000000-0005-0000-0000-000049790000}"/>
    <cellStyle name="T_Book1_Bieu Lao dong bo sung thang 3_Su nghiep DCDC doi duoi_Bieu có QD và Chu truong ngay 17.11.2012 14" xfId="31044" xr:uid="{00000000-0005-0000-0000-00004A790000}"/>
    <cellStyle name="T_Book1_Bieu Lao dong bo sung thang 3_Su nghiep DCDC doi duoi_Bieu có QD và Chu truong ngay 17.11.2012 15" xfId="31045" xr:uid="{00000000-0005-0000-0000-00004B790000}"/>
    <cellStyle name="T_Book1_Bieu Lao dong bo sung thang 3_Su nghiep DCDC doi duoi_Bieu có QD và Chu truong ngay 17.11.2012 16" xfId="31046" xr:uid="{00000000-0005-0000-0000-00004C790000}"/>
    <cellStyle name="T_Book1_Bieu Lao dong bo sung thang 3_Su nghiep DCDC doi duoi_Bieu có QD và Chu truong ngay 17.11.2012 17" xfId="31047" xr:uid="{00000000-0005-0000-0000-00004D790000}"/>
    <cellStyle name="T_Book1_Bieu Lao dong bo sung thang 3_Su nghiep DCDC doi duoi_Bieu có QD và Chu truong ngay 17.11.2012 18" xfId="31048" xr:uid="{00000000-0005-0000-0000-00004E790000}"/>
    <cellStyle name="T_Book1_Bieu Lao dong bo sung thang 3_Su nghiep DCDC doi duoi_Bieu có QD và Chu truong ngay 17.11.2012 2" xfId="31049" xr:uid="{00000000-0005-0000-0000-00004F790000}"/>
    <cellStyle name="T_Book1_Bieu Lao dong bo sung thang 3_Su nghiep DCDC doi duoi_Bieu có QD và Chu truong ngay 17.11.2012 3" xfId="31050" xr:uid="{00000000-0005-0000-0000-000050790000}"/>
    <cellStyle name="T_Book1_Bieu Lao dong bo sung thang 3_Su nghiep DCDC doi duoi_Bieu có QD và Chu truong ngay 17.11.2012 4" xfId="31051" xr:uid="{00000000-0005-0000-0000-000051790000}"/>
    <cellStyle name="T_Book1_Bieu Lao dong bo sung thang 3_Su nghiep DCDC doi duoi_Bieu có QD và Chu truong ngay 17.11.2012 5" xfId="31052" xr:uid="{00000000-0005-0000-0000-000052790000}"/>
    <cellStyle name="T_Book1_Bieu Lao dong bo sung thang 3_Su nghiep DCDC doi duoi_Bieu có QD và Chu truong ngay 17.11.2012 6" xfId="31053" xr:uid="{00000000-0005-0000-0000-000053790000}"/>
    <cellStyle name="T_Book1_Bieu Lao dong bo sung thang 3_Su nghiep DCDC doi duoi_Bieu có QD và Chu truong ngay 17.11.2012 7" xfId="31054" xr:uid="{00000000-0005-0000-0000-000054790000}"/>
    <cellStyle name="T_Book1_Bieu Lao dong bo sung thang 3_Su nghiep DCDC doi duoi_Bieu có QD và Chu truong ngay 17.11.2012 8" xfId="31055" xr:uid="{00000000-0005-0000-0000-000055790000}"/>
    <cellStyle name="T_Book1_Bieu Lao dong bo sung thang 3_Su nghiep DCDC doi duoi_Bieu có QD và Chu truong ngay 17.11.2012 9" xfId="31056" xr:uid="{00000000-0005-0000-0000-000056790000}"/>
    <cellStyle name="T_Book1_Bieu mau cong trinh khoi cong moi 3-4" xfId="31057" xr:uid="{00000000-0005-0000-0000-000057790000}"/>
    <cellStyle name="T_Book1_Bieu mau cong trinh khoi cong moi 3-4 10" xfId="31058" xr:uid="{00000000-0005-0000-0000-000058790000}"/>
    <cellStyle name="T_Book1_Bieu mau cong trinh khoi cong moi 3-4 11" xfId="31059" xr:uid="{00000000-0005-0000-0000-000059790000}"/>
    <cellStyle name="T_Book1_Bieu mau cong trinh khoi cong moi 3-4 12" xfId="31060" xr:uid="{00000000-0005-0000-0000-00005A790000}"/>
    <cellStyle name="T_Book1_Bieu mau cong trinh khoi cong moi 3-4 13" xfId="31061" xr:uid="{00000000-0005-0000-0000-00005B790000}"/>
    <cellStyle name="T_Book1_Bieu mau cong trinh khoi cong moi 3-4 14" xfId="31062" xr:uid="{00000000-0005-0000-0000-00005C790000}"/>
    <cellStyle name="T_Book1_Bieu mau cong trinh khoi cong moi 3-4 15" xfId="31063" xr:uid="{00000000-0005-0000-0000-00005D790000}"/>
    <cellStyle name="T_Book1_Bieu mau cong trinh khoi cong moi 3-4 16" xfId="31064" xr:uid="{00000000-0005-0000-0000-00005E790000}"/>
    <cellStyle name="T_Book1_Bieu mau cong trinh khoi cong moi 3-4 17" xfId="31065" xr:uid="{00000000-0005-0000-0000-00005F790000}"/>
    <cellStyle name="T_Book1_Bieu mau cong trinh khoi cong moi 3-4 18" xfId="31066" xr:uid="{00000000-0005-0000-0000-000060790000}"/>
    <cellStyle name="T_Book1_Bieu mau cong trinh khoi cong moi 3-4 2" xfId="31067" xr:uid="{00000000-0005-0000-0000-000061790000}"/>
    <cellStyle name="T_Book1_Bieu mau cong trinh khoi cong moi 3-4 3" xfId="31068" xr:uid="{00000000-0005-0000-0000-000062790000}"/>
    <cellStyle name="T_Book1_Bieu mau cong trinh khoi cong moi 3-4 4" xfId="31069" xr:uid="{00000000-0005-0000-0000-000063790000}"/>
    <cellStyle name="T_Book1_Bieu mau cong trinh khoi cong moi 3-4 5" xfId="31070" xr:uid="{00000000-0005-0000-0000-000064790000}"/>
    <cellStyle name="T_Book1_Bieu mau cong trinh khoi cong moi 3-4 6" xfId="31071" xr:uid="{00000000-0005-0000-0000-000065790000}"/>
    <cellStyle name="T_Book1_Bieu mau cong trinh khoi cong moi 3-4 7" xfId="31072" xr:uid="{00000000-0005-0000-0000-000066790000}"/>
    <cellStyle name="T_Book1_Bieu mau cong trinh khoi cong moi 3-4 8" xfId="31073" xr:uid="{00000000-0005-0000-0000-000067790000}"/>
    <cellStyle name="T_Book1_Bieu mau cong trinh khoi cong moi 3-4 9" xfId="31074" xr:uid="{00000000-0005-0000-0000-000068790000}"/>
    <cellStyle name="T_Book1_Bieu mau cong trinh khoi cong moi 3-4_!1 1 bao cao giao KH ve HTCMT vung TNB   12-12-2011" xfId="31075" xr:uid="{00000000-0005-0000-0000-000069790000}"/>
    <cellStyle name="T_Book1_Bieu mau cong trinh khoi cong moi 3-4_!1 1 bao cao giao KH ve HTCMT vung TNB   12-12-2011 10" xfId="31076" xr:uid="{00000000-0005-0000-0000-00006A790000}"/>
    <cellStyle name="T_Book1_Bieu mau cong trinh khoi cong moi 3-4_!1 1 bao cao giao KH ve HTCMT vung TNB   12-12-2011 11" xfId="31077" xr:uid="{00000000-0005-0000-0000-00006B790000}"/>
    <cellStyle name="T_Book1_Bieu mau cong trinh khoi cong moi 3-4_!1 1 bao cao giao KH ve HTCMT vung TNB   12-12-2011 12" xfId="31078" xr:uid="{00000000-0005-0000-0000-00006C790000}"/>
    <cellStyle name="T_Book1_Bieu mau cong trinh khoi cong moi 3-4_!1 1 bao cao giao KH ve HTCMT vung TNB   12-12-2011 13" xfId="31079" xr:uid="{00000000-0005-0000-0000-00006D790000}"/>
    <cellStyle name="T_Book1_Bieu mau cong trinh khoi cong moi 3-4_!1 1 bao cao giao KH ve HTCMT vung TNB   12-12-2011 14" xfId="31080" xr:uid="{00000000-0005-0000-0000-00006E790000}"/>
    <cellStyle name="T_Book1_Bieu mau cong trinh khoi cong moi 3-4_!1 1 bao cao giao KH ve HTCMT vung TNB   12-12-2011 15" xfId="31081" xr:uid="{00000000-0005-0000-0000-00006F790000}"/>
    <cellStyle name="T_Book1_Bieu mau cong trinh khoi cong moi 3-4_!1 1 bao cao giao KH ve HTCMT vung TNB   12-12-2011 16" xfId="31082" xr:uid="{00000000-0005-0000-0000-000070790000}"/>
    <cellStyle name="T_Book1_Bieu mau cong trinh khoi cong moi 3-4_!1 1 bao cao giao KH ve HTCMT vung TNB   12-12-2011 17" xfId="31083" xr:uid="{00000000-0005-0000-0000-000071790000}"/>
    <cellStyle name="T_Book1_Bieu mau cong trinh khoi cong moi 3-4_!1 1 bao cao giao KH ve HTCMT vung TNB   12-12-2011 18" xfId="31084" xr:uid="{00000000-0005-0000-0000-000072790000}"/>
    <cellStyle name="T_Book1_Bieu mau cong trinh khoi cong moi 3-4_!1 1 bao cao giao KH ve HTCMT vung TNB   12-12-2011 2" xfId="31085" xr:uid="{00000000-0005-0000-0000-000073790000}"/>
    <cellStyle name="T_Book1_Bieu mau cong trinh khoi cong moi 3-4_!1 1 bao cao giao KH ve HTCMT vung TNB   12-12-2011 3" xfId="31086" xr:uid="{00000000-0005-0000-0000-000074790000}"/>
    <cellStyle name="T_Book1_Bieu mau cong trinh khoi cong moi 3-4_!1 1 bao cao giao KH ve HTCMT vung TNB   12-12-2011 4" xfId="31087" xr:uid="{00000000-0005-0000-0000-000075790000}"/>
    <cellStyle name="T_Book1_Bieu mau cong trinh khoi cong moi 3-4_!1 1 bao cao giao KH ve HTCMT vung TNB   12-12-2011 5" xfId="31088" xr:uid="{00000000-0005-0000-0000-000076790000}"/>
    <cellStyle name="T_Book1_Bieu mau cong trinh khoi cong moi 3-4_!1 1 bao cao giao KH ve HTCMT vung TNB   12-12-2011 6" xfId="31089" xr:uid="{00000000-0005-0000-0000-000077790000}"/>
    <cellStyle name="T_Book1_Bieu mau cong trinh khoi cong moi 3-4_!1 1 bao cao giao KH ve HTCMT vung TNB   12-12-2011 7" xfId="31090" xr:uid="{00000000-0005-0000-0000-000078790000}"/>
    <cellStyle name="T_Book1_Bieu mau cong trinh khoi cong moi 3-4_!1 1 bao cao giao KH ve HTCMT vung TNB   12-12-2011 8" xfId="31091" xr:uid="{00000000-0005-0000-0000-000079790000}"/>
    <cellStyle name="T_Book1_Bieu mau cong trinh khoi cong moi 3-4_!1 1 bao cao giao KH ve HTCMT vung TNB   12-12-2011 9" xfId="31092" xr:uid="{00000000-0005-0000-0000-00007A790000}"/>
    <cellStyle name="T_Book1_Bieu mau cong trinh khoi cong moi 3-4_KH TPCP vung TNB (03-1-2012)" xfId="31093" xr:uid="{00000000-0005-0000-0000-00007B790000}"/>
    <cellStyle name="T_Book1_Bieu mau cong trinh khoi cong moi 3-4_KH TPCP vung TNB (03-1-2012) 10" xfId="31094" xr:uid="{00000000-0005-0000-0000-00007C790000}"/>
    <cellStyle name="T_Book1_Bieu mau cong trinh khoi cong moi 3-4_KH TPCP vung TNB (03-1-2012) 11" xfId="31095" xr:uid="{00000000-0005-0000-0000-00007D790000}"/>
    <cellStyle name="T_Book1_Bieu mau cong trinh khoi cong moi 3-4_KH TPCP vung TNB (03-1-2012) 12" xfId="31096" xr:uid="{00000000-0005-0000-0000-00007E790000}"/>
    <cellStyle name="T_Book1_Bieu mau cong trinh khoi cong moi 3-4_KH TPCP vung TNB (03-1-2012) 13" xfId="31097" xr:uid="{00000000-0005-0000-0000-00007F790000}"/>
    <cellStyle name="T_Book1_Bieu mau cong trinh khoi cong moi 3-4_KH TPCP vung TNB (03-1-2012) 14" xfId="31098" xr:uid="{00000000-0005-0000-0000-000080790000}"/>
    <cellStyle name="T_Book1_Bieu mau cong trinh khoi cong moi 3-4_KH TPCP vung TNB (03-1-2012) 15" xfId="31099" xr:uid="{00000000-0005-0000-0000-000081790000}"/>
    <cellStyle name="T_Book1_Bieu mau cong trinh khoi cong moi 3-4_KH TPCP vung TNB (03-1-2012) 16" xfId="31100" xr:uid="{00000000-0005-0000-0000-000082790000}"/>
    <cellStyle name="T_Book1_Bieu mau cong trinh khoi cong moi 3-4_KH TPCP vung TNB (03-1-2012) 17" xfId="31101" xr:uid="{00000000-0005-0000-0000-000083790000}"/>
    <cellStyle name="T_Book1_Bieu mau cong trinh khoi cong moi 3-4_KH TPCP vung TNB (03-1-2012) 18" xfId="31102" xr:uid="{00000000-0005-0000-0000-000084790000}"/>
    <cellStyle name="T_Book1_Bieu mau cong trinh khoi cong moi 3-4_KH TPCP vung TNB (03-1-2012) 2" xfId="31103" xr:uid="{00000000-0005-0000-0000-000085790000}"/>
    <cellStyle name="T_Book1_Bieu mau cong trinh khoi cong moi 3-4_KH TPCP vung TNB (03-1-2012) 3" xfId="31104" xr:uid="{00000000-0005-0000-0000-000086790000}"/>
    <cellStyle name="T_Book1_Bieu mau cong trinh khoi cong moi 3-4_KH TPCP vung TNB (03-1-2012) 4" xfId="31105" xr:uid="{00000000-0005-0000-0000-000087790000}"/>
    <cellStyle name="T_Book1_Bieu mau cong trinh khoi cong moi 3-4_KH TPCP vung TNB (03-1-2012) 5" xfId="31106" xr:uid="{00000000-0005-0000-0000-000088790000}"/>
    <cellStyle name="T_Book1_Bieu mau cong trinh khoi cong moi 3-4_KH TPCP vung TNB (03-1-2012) 6" xfId="31107" xr:uid="{00000000-0005-0000-0000-000089790000}"/>
    <cellStyle name="T_Book1_Bieu mau cong trinh khoi cong moi 3-4_KH TPCP vung TNB (03-1-2012) 7" xfId="31108" xr:uid="{00000000-0005-0000-0000-00008A790000}"/>
    <cellStyle name="T_Book1_Bieu mau cong trinh khoi cong moi 3-4_KH TPCP vung TNB (03-1-2012) 8" xfId="31109" xr:uid="{00000000-0005-0000-0000-00008B790000}"/>
    <cellStyle name="T_Book1_Bieu mau cong trinh khoi cong moi 3-4_KH TPCP vung TNB (03-1-2012) 9" xfId="31110" xr:uid="{00000000-0005-0000-0000-00008C790000}"/>
    <cellStyle name="T_Book1_Bieu mau danh muc du an thuoc CTMTQG nam 2008" xfId="31111" xr:uid="{00000000-0005-0000-0000-00008D790000}"/>
    <cellStyle name="T_Book1_Bieu mau danh muc du an thuoc CTMTQG nam 2008 10" xfId="31112" xr:uid="{00000000-0005-0000-0000-00008E790000}"/>
    <cellStyle name="T_Book1_Bieu mau danh muc du an thuoc CTMTQG nam 2008 11" xfId="31113" xr:uid="{00000000-0005-0000-0000-00008F790000}"/>
    <cellStyle name="T_Book1_Bieu mau danh muc du an thuoc CTMTQG nam 2008 12" xfId="31114" xr:uid="{00000000-0005-0000-0000-000090790000}"/>
    <cellStyle name="T_Book1_Bieu mau danh muc du an thuoc CTMTQG nam 2008 13" xfId="31115" xr:uid="{00000000-0005-0000-0000-000091790000}"/>
    <cellStyle name="T_Book1_Bieu mau danh muc du an thuoc CTMTQG nam 2008 14" xfId="31116" xr:uid="{00000000-0005-0000-0000-000092790000}"/>
    <cellStyle name="T_Book1_Bieu mau danh muc du an thuoc CTMTQG nam 2008 15" xfId="31117" xr:uid="{00000000-0005-0000-0000-000093790000}"/>
    <cellStyle name="T_Book1_Bieu mau danh muc du an thuoc CTMTQG nam 2008 16" xfId="31118" xr:uid="{00000000-0005-0000-0000-000094790000}"/>
    <cellStyle name="T_Book1_Bieu mau danh muc du an thuoc CTMTQG nam 2008 17" xfId="31119" xr:uid="{00000000-0005-0000-0000-000095790000}"/>
    <cellStyle name="T_Book1_Bieu mau danh muc du an thuoc CTMTQG nam 2008 18" xfId="31120" xr:uid="{00000000-0005-0000-0000-000096790000}"/>
    <cellStyle name="T_Book1_Bieu mau danh muc du an thuoc CTMTQG nam 2008 2" xfId="31121" xr:uid="{00000000-0005-0000-0000-000097790000}"/>
    <cellStyle name="T_Book1_Bieu mau danh muc du an thuoc CTMTQG nam 2008 3" xfId="31122" xr:uid="{00000000-0005-0000-0000-000098790000}"/>
    <cellStyle name="T_Book1_Bieu mau danh muc du an thuoc CTMTQG nam 2008 4" xfId="31123" xr:uid="{00000000-0005-0000-0000-000099790000}"/>
    <cellStyle name="T_Book1_Bieu mau danh muc du an thuoc CTMTQG nam 2008 5" xfId="31124" xr:uid="{00000000-0005-0000-0000-00009A790000}"/>
    <cellStyle name="T_Book1_Bieu mau danh muc du an thuoc CTMTQG nam 2008 6" xfId="31125" xr:uid="{00000000-0005-0000-0000-00009B790000}"/>
    <cellStyle name="T_Book1_Bieu mau danh muc du an thuoc CTMTQG nam 2008 7" xfId="31126" xr:uid="{00000000-0005-0000-0000-00009C790000}"/>
    <cellStyle name="T_Book1_Bieu mau danh muc du an thuoc CTMTQG nam 2008 8" xfId="31127" xr:uid="{00000000-0005-0000-0000-00009D790000}"/>
    <cellStyle name="T_Book1_Bieu mau danh muc du an thuoc CTMTQG nam 2008 9" xfId="31128" xr:uid="{00000000-0005-0000-0000-00009E790000}"/>
    <cellStyle name="T_Book1_Bieu mau danh muc du an thuoc CTMTQG nam 2008_!1 1 bao cao giao KH ve HTCMT vung TNB   12-12-2011" xfId="31129" xr:uid="{00000000-0005-0000-0000-00009F790000}"/>
    <cellStyle name="T_Book1_Bieu mau danh muc du an thuoc CTMTQG nam 2008_!1 1 bao cao giao KH ve HTCMT vung TNB   12-12-2011 10" xfId="31130" xr:uid="{00000000-0005-0000-0000-0000A0790000}"/>
    <cellStyle name="T_Book1_Bieu mau danh muc du an thuoc CTMTQG nam 2008_!1 1 bao cao giao KH ve HTCMT vung TNB   12-12-2011 11" xfId="31131" xr:uid="{00000000-0005-0000-0000-0000A1790000}"/>
    <cellStyle name="T_Book1_Bieu mau danh muc du an thuoc CTMTQG nam 2008_!1 1 bao cao giao KH ve HTCMT vung TNB   12-12-2011 12" xfId="31132" xr:uid="{00000000-0005-0000-0000-0000A2790000}"/>
    <cellStyle name="T_Book1_Bieu mau danh muc du an thuoc CTMTQG nam 2008_!1 1 bao cao giao KH ve HTCMT vung TNB   12-12-2011 13" xfId="31133" xr:uid="{00000000-0005-0000-0000-0000A3790000}"/>
    <cellStyle name="T_Book1_Bieu mau danh muc du an thuoc CTMTQG nam 2008_!1 1 bao cao giao KH ve HTCMT vung TNB   12-12-2011 14" xfId="31134" xr:uid="{00000000-0005-0000-0000-0000A4790000}"/>
    <cellStyle name="T_Book1_Bieu mau danh muc du an thuoc CTMTQG nam 2008_!1 1 bao cao giao KH ve HTCMT vung TNB   12-12-2011 15" xfId="31135" xr:uid="{00000000-0005-0000-0000-0000A5790000}"/>
    <cellStyle name="T_Book1_Bieu mau danh muc du an thuoc CTMTQG nam 2008_!1 1 bao cao giao KH ve HTCMT vung TNB   12-12-2011 16" xfId="31136" xr:uid="{00000000-0005-0000-0000-0000A6790000}"/>
    <cellStyle name="T_Book1_Bieu mau danh muc du an thuoc CTMTQG nam 2008_!1 1 bao cao giao KH ve HTCMT vung TNB   12-12-2011 17" xfId="31137" xr:uid="{00000000-0005-0000-0000-0000A7790000}"/>
    <cellStyle name="T_Book1_Bieu mau danh muc du an thuoc CTMTQG nam 2008_!1 1 bao cao giao KH ve HTCMT vung TNB   12-12-2011 18" xfId="31138" xr:uid="{00000000-0005-0000-0000-0000A8790000}"/>
    <cellStyle name="T_Book1_Bieu mau danh muc du an thuoc CTMTQG nam 2008_!1 1 bao cao giao KH ve HTCMT vung TNB   12-12-2011 2" xfId="31139" xr:uid="{00000000-0005-0000-0000-0000A9790000}"/>
    <cellStyle name="T_Book1_Bieu mau danh muc du an thuoc CTMTQG nam 2008_!1 1 bao cao giao KH ve HTCMT vung TNB   12-12-2011 3" xfId="31140" xr:uid="{00000000-0005-0000-0000-0000AA790000}"/>
    <cellStyle name="T_Book1_Bieu mau danh muc du an thuoc CTMTQG nam 2008_!1 1 bao cao giao KH ve HTCMT vung TNB   12-12-2011 4" xfId="31141" xr:uid="{00000000-0005-0000-0000-0000AB790000}"/>
    <cellStyle name="T_Book1_Bieu mau danh muc du an thuoc CTMTQG nam 2008_!1 1 bao cao giao KH ve HTCMT vung TNB   12-12-2011 5" xfId="31142" xr:uid="{00000000-0005-0000-0000-0000AC790000}"/>
    <cellStyle name="T_Book1_Bieu mau danh muc du an thuoc CTMTQG nam 2008_!1 1 bao cao giao KH ve HTCMT vung TNB   12-12-2011 6" xfId="31143" xr:uid="{00000000-0005-0000-0000-0000AD790000}"/>
    <cellStyle name="T_Book1_Bieu mau danh muc du an thuoc CTMTQG nam 2008_!1 1 bao cao giao KH ve HTCMT vung TNB   12-12-2011 7" xfId="31144" xr:uid="{00000000-0005-0000-0000-0000AE790000}"/>
    <cellStyle name="T_Book1_Bieu mau danh muc du an thuoc CTMTQG nam 2008_!1 1 bao cao giao KH ve HTCMT vung TNB   12-12-2011 8" xfId="31145" xr:uid="{00000000-0005-0000-0000-0000AF790000}"/>
    <cellStyle name="T_Book1_Bieu mau danh muc du an thuoc CTMTQG nam 2008_!1 1 bao cao giao KH ve HTCMT vung TNB   12-12-2011 9" xfId="31146" xr:uid="{00000000-0005-0000-0000-0000B0790000}"/>
    <cellStyle name="T_Book1_Bieu mau danh muc du an thuoc CTMTQG nam 2008_Bieu có QD và Chu truong ngay 17.11.2012" xfId="31147" xr:uid="{00000000-0005-0000-0000-0000B1790000}"/>
    <cellStyle name="T_Book1_Bieu mau danh muc du an thuoc CTMTQG nam 2008_Bieu có QD và Chu truong ngay 17.11.2012 10" xfId="31148" xr:uid="{00000000-0005-0000-0000-0000B2790000}"/>
    <cellStyle name="T_Book1_Bieu mau danh muc du an thuoc CTMTQG nam 2008_Bieu có QD và Chu truong ngay 17.11.2012 11" xfId="31149" xr:uid="{00000000-0005-0000-0000-0000B3790000}"/>
    <cellStyle name="T_Book1_Bieu mau danh muc du an thuoc CTMTQG nam 2008_Bieu có QD và Chu truong ngay 17.11.2012 12" xfId="31150" xr:uid="{00000000-0005-0000-0000-0000B4790000}"/>
    <cellStyle name="T_Book1_Bieu mau danh muc du an thuoc CTMTQG nam 2008_Bieu có QD và Chu truong ngay 17.11.2012 13" xfId="31151" xr:uid="{00000000-0005-0000-0000-0000B5790000}"/>
    <cellStyle name="T_Book1_Bieu mau danh muc du an thuoc CTMTQG nam 2008_Bieu có QD và Chu truong ngay 17.11.2012 14" xfId="31152" xr:uid="{00000000-0005-0000-0000-0000B6790000}"/>
    <cellStyle name="T_Book1_Bieu mau danh muc du an thuoc CTMTQG nam 2008_Bieu có QD và Chu truong ngay 17.11.2012 15" xfId="31153" xr:uid="{00000000-0005-0000-0000-0000B7790000}"/>
    <cellStyle name="T_Book1_Bieu mau danh muc du an thuoc CTMTQG nam 2008_Bieu có QD và Chu truong ngay 17.11.2012 16" xfId="31154" xr:uid="{00000000-0005-0000-0000-0000B8790000}"/>
    <cellStyle name="T_Book1_Bieu mau danh muc du an thuoc CTMTQG nam 2008_Bieu có QD và Chu truong ngay 17.11.2012 17" xfId="31155" xr:uid="{00000000-0005-0000-0000-0000B9790000}"/>
    <cellStyle name="T_Book1_Bieu mau danh muc du an thuoc CTMTQG nam 2008_Bieu có QD và Chu truong ngay 17.11.2012 18" xfId="31156" xr:uid="{00000000-0005-0000-0000-0000BA790000}"/>
    <cellStyle name="T_Book1_Bieu mau danh muc du an thuoc CTMTQG nam 2008_Bieu có QD và Chu truong ngay 17.11.2012 2" xfId="31157" xr:uid="{00000000-0005-0000-0000-0000BB790000}"/>
    <cellStyle name="T_Book1_Bieu mau danh muc du an thuoc CTMTQG nam 2008_Bieu có QD và Chu truong ngay 17.11.2012 3" xfId="31158" xr:uid="{00000000-0005-0000-0000-0000BC790000}"/>
    <cellStyle name="T_Book1_Bieu mau danh muc du an thuoc CTMTQG nam 2008_Bieu có QD và Chu truong ngay 17.11.2012 4" xfId="31159" xr:uid="{00000000-0005-0000-0000-0000BD790000}"/>
    <cellStyle name="T_Book1_Bieu mau danh muc du an thuoc CTMTQG nam 2008_Bieu có QD và Chu truong ngay 17.11.2012 5" xfId="31160" xr:uid="{00000000-0005-0000-0000-0000BE790000}"/>
    <cellStyle name="T_Book1_Bieu mau danh muc du an thuoc CTMTQG nam 2008_Bieu có QD và Chu truong ngay 17.11.2012 6" xfId="31161" xr:uid="{00000000-0005-0000-0000-0000BF790000}"/>
    <cellStyle name="T_Book1_Bieu mau danh muc du an thuoc CTMTQG nam 2008_Bieu có QD và Chu truong ngay 17.11.2012 7" xfId="31162" xr:uid="{00000000-0005-0000-0000-0000C0790000}"/>
    <cellStyle name="T_Book1_Bieu mau danh muc du an thuoc CTMTQG nam 2008_Bieu có QD và Chu truong ngay 17.11.2012 8" xfId="31163" xr:uid="{00000000-0005-0000-0000-0000C1790000}"/>
    <cellStyle name="T_Book1_Bieu mau danh muc du an thuoc CTMTQG nam 2008_Bieu có QD và Chu truong ngay 17.11.2012 9" xfId="31164" xr:uid="{00000000-0005-0000-0000-0000C2790000}"/>
    <cellStyle name="T_Book1_Bieu mau danh muc du an thuoc CTMTQG nam 2008_KH TPCP vung TNB (03-1-2012)" xfId="31165" xr:uid="{00000000-0005-0000-0000-0000C3790000}"/>
    <cellStyle name="T_Book1_Bieu mau danh muc du an thuoc CTMTQG nam 2008_KH TPCP vung TNB (03-1-2012) 10" xfId="31166" xr:uid="{00000000-0005-0000-0000-0000C4790000}"/>
    <cellStyle name="T_Book1_Bieu mau danh muc du an thuoc CTMTQG nam 2008_KH TPCP vung TNB (03-1-2012) 11" xfId="31167" xr:uid="{00000000-0005-0000-0000-0000C5790000}"/>
    <cellStyle name="T_Book1_Bieu mau danh muc du an thuoc CTMTQG nam 2008_KH TPCP vung TNB (03-1-2012) 12" xfId="31168" xr:uid="{00000000-0005-0000-0000-0000C6790000}"/>
    <cellStyle name="T_Book1_Bieu mau danh muc du an thuoc CTMTQG nam 2008_KH TPCP vung TNB (03-1-2012) 13" xfId="31169" xr:uid="{00000000-0005-0000-0000-0000C7790000}"/>
    <cellStyle name="T_Book1_Bieu mau danh muc du an thuoc CTMTQG nam 2008_KH TPCP vung TNB (03-1-2012) 14" xfId="31170" xr:uid="{00000000-0005-0000-0000-0000C8790000}"/>
    <cellStyle name="T_Book1_Bieu mau danh muc du an thuoc CTMTQG nam 2008_KH TPCP vung TNB (03-1-2012) 15" xfId="31171" xr:uid="{00000000-0005-0000-0000-0000C9790000}"/>
    <cellStyle name="T_Book1_Bieu mau danh muc du an thuoc CTMTQG nam 2008_KH TPCP vung TNB (03-1-2012) 16" xfId="31172" xr:uid="{00000000-0005-0000-0000-0000CA790000}"/>
    <cellStyle name="T_Book1_Bieu mau danh muc du an thuoc CTMTQG nam 2008_KH TPCP vung TNB (03-1-2012) 17" xfId="31173" xr:uid="{00000000-0005-0000-0000-0000CB790000}"/>
    <cellStyle name="T_Book1_Bieu mau danh muc du an thuoc CTMTQG nam 2008_KH TPCP vung TNB (03-1-2012) 18" xfId="31174" xr:uid="{00000000-0005-0000-0000-0000CC790000}"/>
    <cellStyle name="T_Book1_Bieu mau danh muc du an thuoc CTMTQG nam 2008_KH TPCP vung TNB (03-1-2012) 2" xfId="31175" xr:uid="{00000000-0005-0000-0000-0000CD790000}"/>
    <cellStyle name="T_Book1_Bieu mau danh muc du an thuoc CTMTQG nam 2008_KH TPCP vung TNB (03-1-2012) 3" xfId="31176" xr:uid="{00000000-0005-0000-0000-0000CE790000}"/>
    <cellStyle name="T_Book1_Bieu mau danh muc du an thuoc CTMTQG nam 2008_KH TPCP vung TNB (03-1-2012) 4" xfId="31177" xr:uid="{00000000-0005-0000-0000-0000CF790000}"/>
    <cellStyle name="T_Book1_Bieu mau danh muc du an thuoc CTMTQG nam 2008_KH TPCP vung TNB (03-1-2012) 5" xfId="31178" xr:uid="{00000000-0005-0000-0000-0000D0790000}"/>
    <cellStyle name="T_Book1_Bieu mau danh muc du an thuoc CTMTQG nam 2008_KH TPCP vung TNB (03-1-2012) 6" xfId="31179" xr:uid="{00000000-0005-0000-0000-0000D1790000}"/>
    <cellStyle name="T_Book1_Bieu mau danh muc du an thuoc CTMTQG nam 2008_KH TPCP vung TNB (03-1-2012) 7" xfId="31180" xr:uid="{00000000-0005-0000-0000-0000D2790000}"/>
    <cellStyle name="T_Book1_Bieu mau danh muc du an thuoc CTMTQG nam 2008_KH TPCP vung TNB (03-1-2012) 8" xfId="31181" xr:uid="{00000000-0005-0000-0000-0000D3790000}"/>
    <cellStyle name="T_Book1_Bieu mau danh muc du an thuoc CTMTQG nam 2008_KH TPCP vung TNB (03-1-2012) 9" xfId="31182" xr:uid="{00000000-0005-0000-0000-0000D4790000}"/>
    <cellStyle name="T_Book1_Bieu mau danh muc du an thuoc CTMTQG nam 2008_Su nghiep DCDC doi duoi" xfId="31183" xr:uid="{00000000-0005-0000-0000-0000D5790000}"/>
    <cellStyle name="T_Book1_Bieu mau danh muc du an thuoc CTMTQG nam 2008_Su nghiep DCDC doi duoi 10" xfId="31184" xr:uid="{00000000-0005-0000-0000-0000D6790000}"/>
    <cellStyle name="T_Book1_Bieu mau danh muc du an thuoc CTMTQG nam 2008_Su nghiep DCDC doi duoi 11" xfId="31185" xr:uid="{00000000-0005-0000-0000-0000D7790000}"/>
    <cellStyle name="T_Book1_Bieu mau danh muc du an thuoc CTMTQG nam 2008_Su nghiep DCDC doi duoi 12" xfId="31186" xr:uid="{00000000-0005-0000-0000-0000D8790000}"/>
    <cellStyle name="T_Book1_Bieu mau danh muc du an thuoc CTMTQG nam 2008_Su nghiep DCDC doi duoi 13" xfId="31187" xr:uid="{00000000-0005-0000-0000-0000D9790000}"/>
    <cellStyle name="T_Book1_Bieu mau danh muc du an thuoc CTMTQG nam 2008_Su nghiep DCDC doi duoi 14" xfId="31188" xr:uid="{00000000-0005-0000-0000-0000DA790000}"/>
    <cellStyle name="T_Book1_Bieu mau danh muc du an thuoc CTMTQG nam 2008_Su nghiep DCDC doi duoi 15" xfId="31189" xr:uid="{00000000-0005-0000-0000-0000DB790000}"/>
    <cellStyle name="T_Book1_Bieu mau danh muc du an thuoc CTMTQG nam 2008_Su nghiep DCDC doi duoi 16" xfId="31190" xr:uid="{00000000-0005-0000-0000-0000DC790000}"/>
    <cellStyle name="T_Book1_Bieu mau danh muc du an thuoc CTMTQG nam 2008_Su nghiep DCDC doi duoi 17" xfId="31191" xr:uid="{00000000-0005-0000-0000-0000DD790000}"/>
    <cellStyle name="T_Book1_Bieu mau danh muc du an thuoc CTMTQG nam 2008_Su nghiep DCDC doi duoi 18" xfId="31192" xr:uid="{00000000-0005-0000-0000-0000DE790000}"/>
    <cellStyle name="T_Book1_Bieu mau danh muc du an thuoc CTMTQG nam 2008_Su nghiep DCDC doi duoi 2" xfId="31193" xr:uid="{00000000-0005-0000-0000-0000DF790000}"/>
    <cellStyle name="T_Book1_Bieu mau danh muc du an thuoc CTMTQG nam 2008_Su nghiep DCDC doi duoi 3" xfId="31194" xr:uid="{00000000-0005-0000-0000-0000E0790000}"/>
    <cellStyle name="T_Book1_Bieu mau danh muc du an thuoc CTMTQG nam 2008_Su nghiep DCDC doi duoi 4" xfId="31195" xr:uid="{00000000-0005-0000-0000-0000E1790000}"/>
    <cellStyle name="T_Book1_Bieu mau danh muc du an thuoc CTMTQG nam 2008_Su nghiep DCDC doi duoi 5" xfId="31196" xr:uid="{00000000-0005-0000-0000-0000E2790000}"/>
    <cellStyle name="T_Book1_Bieu mau danh muc du an thuoc CTMTQG nam 2008_Su nghiep DCDC doi duoi 6" xfId="31197" xr:uid="{00000000-0005-0000-0000-0000E3790000}"/>
    <cellStyle name="T_Book1_Bieu mau danh muc du an thuoc CTMTQG nam 2008_Su nghiep DCDC doi duoi 7" xfId="31198" xr:uid="{00000000-0005-0000-0000-0000E4790000}"/>
    <cellStyle name="T_Book1_Bieu mau danh muc du an thuoc CTMTQG nam 2008_Su nghiep DCDC doi duoi 8" xfId="31199" xr:uid="{00000000-0005-0000-0000-0000E5790000}"/>
    <cellStyle name="T_Book1_Bieu mau danh muc du an thuoc CTMTQG nam 2008_Su nghiep DCDC doi duoi 9" xfId="31200" xr:uid="{00000000-0005-0000-0000-0000E6790000}"/>
    <cellStyle name="T_Book1_Bieu mau danh muc du an thuoc CTMTQG nam 2008_Su nghiep DCDC doi duoi_Bieu có QD và Chu truong ngay 17.11.2012" xfId="31201" xr:uid="{00000000-0005-0000-0000-0000E7790000}"/>
    <cellStyle name="T_Book1_Bieu mau danh muc du an thuoc CTMTQG nam 2008_Su nghiep DCDC doi duoi_Bieu có QD và Chu truong ngay 17.11.2012 10" xfId="31202" xr:uid="{00000000-0005-0000-0000-0000E8790000}"/>
    <cellStyle name="T_Book1_Bieu mau danh muc du an thuoc CTMTQG nam 2008_Su nghiep DCDC doi duoi_Bieu có QD và Chu truong ngay 17.11.2012 11" xfId="31203" xr:uid="{00000000-0005-0000-0000-0000E9790000}"/>
    <cellStyle name="T_Book1_Bieu mau danh muc du an thuoc CTMTQG nam 2008_Su nghiep DCDC doi duoi_Bieu có QD và Chu truong ngay 17.11.2012 12" xfId="31204" xr:uid="{00000000-0005-0000-0000-0000EA790000}"/>
    <cellStyle name="T_Book1_Bieu mau danh muc du an thuoc CTMTQG nam 2008_Su nghiep DCDC doi duoi_Bieu có QD và Chu truong ngay 17.11.2012 13" xfId="31205" xr:uid="{00000000-0005-0000-0000-0000EB790000}"/>
    <cellStyle name="T_Book1_Bieu mau danh muc du an thuoc CTMTQG nam 2008_Su nghiep DCDC doi duoi_Bieu có QD và Chu truong ngay 17.11.2012 14" xfId="31206" xr:uid="{00000000-0005-0000-0000-0000EC790000}"/>
    <cellStyle name="T_Book1_Bieu mau danh muc du an thuoc CTMTQG nam 2008_Su nghiep DCDC doi duoi_Bieu có QD và Chu truong ngay 17.11.2012 15" xfId="31207" xr:uid="{00000000-0005-0000-0000-0000ED790000}"/>
    <cellStyle name="T_Book1_Bieu mau danh muc du an thuoc CTMTQG nam 2008_Su nghiep DCDC doi duoi_Bieu có QD và Chu truong ngay 17.11.2012 16" xfId="31208" xr:uid="{00000000-0005-0000-0000-0000EE790000}"/>
    <cellStyle name="T_Book1_Bieu mau danh muc du an thuoc CTMTQG nam 2008_Su nghiep DCDC doi duoi_Bieu có QD và Chu truong ngay 17.11.2012 17" xfId="31209" xr:uid="{00000000-0005-0000-0000-0000EF790000}"/>
    <cellStyle name="T_Book1_Bieu mau danh muc du an thuoc CTMTQG nam 2008_Su nghiep DCDC doi duoi_Bieu có QD và Chu truong ngay 17.11.2012 18" xfId="31210" xr:uid="{00000000-0005-0000-0000-0000F0790000}"/>
    <cellStyle name="T_Book1_Bieu mau danh muc du an thuoc CTMTQG nam 2008_Su nghiep DCDC doi duoi_Bieu có QD và Chu truong ngay 17.11.2012 2" xfId="31211" xr:uid="{00000000-0005-0000-0000-0000F1790000}"/>
    <cellStyle name="T_Book1_Bieu mau danh muc du an thuoc CTMTQG nam 2008_Su nghiep DCDC doi duoi_Bieu có QD và Chu truong ngay 17.11.2012 3" xfId="31212" xr:uid="{00000000-0005-0000-0000-0000F2790000}"/>
    <cellStyle name="T_Book1_Bieu mau danh muc du an thuoc CTMTQG nam 2008_Su nghiep DCDC doi duoi_Bieu có QD và Chu truong ngay 17.11.2012 4" xfId="31213" xr:uid="{00000000-0005-0000-0000-0000F3790000}"/>
    <cellStyle name="T_Book1_Bieu mau danh muc du an thuoc CTMTQG nam 2008_Su nghiep DCDC doi duoi_Bieu có QD và Chu truong ngay 17.11.2012 5" xfId="31214" xr:uid="{00000000-0005-0000-0000-0000F4790000}"/>
    <cellStyle name="T_Book1_Bieu mau danh muc du an thuoc CTMTQG nam 2008_Su nghiep DCDC doi duoi_Bieu có QD và Chu truong ngay 17.11.2012 6" xfId="31215" xr:uid="{00000000-0005-0000-0000-0000F5790000}"/>
    <cellStyle name="T_Book1_Bieu mau danh muc du an thuoc CTMTQG nam 2008_Su nghiep DCDC doi duoi_Bieu có QD và Chu truong ngay 17.11.2012 7" xfId="31216" xr:uid="{00000000-0005-0000-0000-0000F6790000}"/>
    <cellStyle name="T_Book1_Bieu mau danh muc du an thuoc CTMTQG nam 2008_Su nghiep DCDC doi duoi_Bieu có QD và Chu truong ngay 17.11.2012 8" xfId="31217" xr:uid="{00000000-0005-0000-0000-0000F7790000}"/>
    <cellStyle name="T_Book1_Bieu mau danh muc du an thuoc CTMTQG nam 2008_Su nghiep DCDC doi duoi_Bieu có QD và Chu truong ngay 17.11.2012 9" xfId="31218" xr:uid="{00000000-0005-0000-0000-0000F8790000}"/>
    <cellStyle name="T_Book1_Bieu mau danh muc du an thuoc CTMTQG nam 2008_Tinh hinh TH du an 2010-2011 BC UBKTTW (phong Vxa)" xfId="31219" xr:uid="{00000000-0005-0000-0000-0000F9790000}"/>
    <cellStyle name="T_Book1_Bieu mau danh muc du an thuoc CTMTQG nam 2008_Tinh hinh TH du an 2010-2011 BC UBKTTW (phong Vxa) 10" xfId="31220" xr:uid="{00000000-0005-0000-0000-0000FA790000}"/>
    <cellStyle name="T_Book1_Bieu mau danh muc du an thuoc CTMTQG nam 2008_Tinh hinh TH du an 2010-2011 BC UBKTTW (phong Vxa) 11" xfId="31221" xr:uid="{00000000-0005-0000-0000-0000FB790000}"/>
    <cellStyle name="T_Book1_Bieu mau danh muc du an thuoc CTMTQG nam 2008_Tinh hinh TH du an 2010-2011 BC UBKTTW (phong Vxa) 12" xfId="31222" xr:uid="{00000000-0005-0000-0000-0000FC790000}"/>
    <cellStyle name="T_Book1_Bieu mau danh muc du an thuoc CTMTQG nam 2008_Tinh hinh TH du an 2010-2011 BC UBKTTW (phong Vxa) 13" xfId="31223" xr:uid="{00000000-0005-0000-0000-0000FD790000}"/>
    <cellStyle name="T_Book1_Bieu mau danh muc du an thuoc CTMTQG nam 2008_Tinh hinh TH du an 2010-2011 BC UBKTTW (phong Vxa) 14" xfId="31224" xr:uid="{00000000-0005-0000-0000-0000FE790000}"/>
    <cellStyle name="T_Book1_Bieu mau danh muc du an thuoc CTMTQG nam 2008_Tinh hinh TH du an 2010-2011 BC UBKTTW (phong Vxa) 15" xfId="31225" xr:uid="{00000000-0005-0000-0000-0000FF790000}"/>
    <cellStyle name="T_Book1_Bieu mau danh muc du an thuoc CTMTQG nam 2008_Tinh hinh TH du an 2010-2011 BC UBKTTW (phong Vxa) 16" xfId="31226" xr:uid="{00000000-0005-0000-0000-0000007A0000}"/>
    <cellStyle name="T_Book1_Bieu mau danh muc du an thuoc CTMTQG nam 2008_Tinh hinh TH du an 2010-2011 BC UBKTTW (phong Vxa) 17" xfId="31227" xr:uid="{00000000-0005-0000-0000-0000017A0000}"/>
    <cellStyle name="T_Book1_Bieu mau danh muc du an thuoc CTMTQG nam 2008_Tinh hinh TH du an 2010-2011 BC UBKTTW (phong Vxa) 18" xfId="31228" xr:uid="{00000000-0005-0000-0000-0000027A0000}"/>
    <cellStyle name="T_Book1_Bieu mau danh muc du an thuoc CTMTQG nam 2008_Tinh hinh TH du an 2010-2011 BC UBKTTW (phong Vxa) 2" xfId="31229" xr:uid="{00000000-0005-0000-0000-0000037A0000}"/>
    <cellStyle name="T_Book1_Bieu mau danh muc du an thuoc CTMTQG nam 2008_Tinh hinh TH du an 2010-2011 BC UBKTTW (phong Vxa) 3" xfId="31230" xr:uid="{00000000-0005-0000-0000-0000047A0000}"/>
    <cellStyle name="T_Book1_Bieu mau danh muc du an thuoc CTMTQG nam 2008_Tinh hinh TH du an 2010-2011 BC UBKTTW (phong Vxa) 4" xfId="31231" xr:uid="{00000000-0005-0000-0000-0000057A0000}"/>
    <cellStyle name="T_Book1_Bieu mau danh muc du an thuoc CTMTQG nam 2008_Tinh hinh TH du an 2010-2011 BC UBKTTW (phong Vxa) 5" xfId="31232" xr:uid="{00000000-0005-0000-0000-0000067A0000}"/>
    <cellStyle name="T_Book1_Bieu mau danh muc du an thuoc CTMTQG nam 2008_Tinh hinh TH du an 2010-2011 BC UBKTTW (phong Vxa) 6" xfId="31233" xr:uid="{00000000-0005-0000-0000-0000077A0000}"/>
    <cellStyle name="T_Book1_Bieu mau danh muc du an thuoc CTMTQG nam 2008_Tinh hinh TH du an 2010-2011 BC UBKTTW (phong Vxa) 7" xfId="31234" xr:uid="{00000000-0005-0000-0000-0000087A0000}"/>
    <cellStyle name="T_Book1_Bieu mau danh muc du an thuoc CTMTQG nam 2008_Tinh hinh TH du an 2010-2011 BC UBKTTW (phong Vxa) 8" xfId="31235" xr:uid="{00000000-0005-0000-0000-0000097A0000}"/>
    <cellStyle name="T_Book1_Bieu mau danh muc du an thuoc CTMTQG nam 2008_Tinh hinh TH du an 2010-2011 BC UBKTTW (phong Vxa) 9" xfId="31236" xr:uid="{00000000-0005-0000-0000-00000A7A0000}"/>
    <cellStyle name="T_Book1_Bieu mau danh muc du an thuoc CTMTQG nam 2008_Tinh hinh TH du an BC doan giam sat HDND (phong Vxa)" xfId="31237" xr:uid="{00000000-0005-0000-0000-00000B7A0000}"/>
    <cellStyle name="T_Book1_Bieu mau danh muc du an thuoc CTMTQG nam 2008_Tinh hinh TH du an BC doan giam sat HDND (phong Vxa) 10" xfId="31238" xr:uid="{00000000-0005-0000-0000-00000C7A0000}"/>
    <cellStyle name="T_Book1_Bieu mau danh muc du an thuoc CTMTQG nam 2008_Tinh hinh TH du an BC doan giam sat HDND (phong Vxa) 11" xfId="31239" xr:uid="{00000000-0005-0000-0000-00000D7A0000}"/>
    <cellStyle name="T_Book1_Bieu mau danh muc du an thuoc CTMTQG nam 2008_Tinh hinh TH du an BC doan giam sat HDND (phong Vxa) 12" xfId="31240" xr:uid="{00000000-0005-0000-0000-00000E7A0000}"/>
    <cellStyle name="T_Book1_Bieu mau danh muc du an thuoc CTMTQG nam 2008_Tinh hinh TH du an BC doan giam sat HDND (phong Vxa) 13" xfId="31241" xr:uid="{00000000-0005-0000-0000-00000F7A0000}"/>
    <cellStyle name="T_Book1_Bieu mau danh muc du an thuoc CTMTQG nam 2008_Tinh hinh TH du an BC doan giam sat HDND (phong Vxa) 14" xfId="31242" xr:uid="{00000000-0005-0000-0000-0000107A0000}"/>
    <cellStyle name="T_Book1_Bieu mau danh muc du an thuoc CTMTQG nam 2008_Tinh hinh TH du an BC doan giam sat HDND (phong Vxa) 15" xfId="31243" xr:uid="{00000000-0005-0000-0000-0000117A0000}"/>
    <cellStyle name="T_Book1_Bieu mau danh muc du an thuoc CTMTQG nam 2008_Tinh hinh TH du an BC doan giam sat HDND (phong Vxa) 16" xfId="31244" xr:uid="{00000000-0005-0000-0000-0000127A0000}"/>
    <cellStyle name="T_Book1_Bieu mau danh muc du an thuoc CTMTQG nam 2008_Tinh hinh TH du an BC doan giam sat HDND (phong Vxa) 17" xfId="31245" xr:uid="{00000000-0005-0000-0000-0000137A0000}"/>
    <cellStyle name="T_Book1_Bieu mau danh muc du an thuoc CTMTQG nam 2008_Tinh hinh TH du an BC doan giam sat HDND (phong Vxa) 18" xfId="31246" xr:uid="{00000000-0005-0000-0000-0000147A0000}"/>
    <cellStyle name="T_Book1_Bieu mau danh muc du an thuoc CTMTQG nam 2008_Tinh hinh TH du an BC doan giam sat HDND (phong Vxa) 2" xfId="31247" xr:uid="{00000000-0005-0000-0000-0000157A0000}"/>
    <cellStyle name="T_Book1_Bieu mau danh muc du an thuoc CTMTQG nam 2008_Tinh hinh TH du an BC doan giam sat HDND (phong Vxa) 3" xfId="31248" xr:uid="{00000000-0005-0000-0000-0000167A0000}"/>
    <cellStyle name="T_Book1_Bieu mau danh muc du an thuoc CTMTQG nam 2008_Tinh hinh TH du an BC doan giam sat HDND (phong Vxa) 4" xfId="31249" xr:uid="{00000000-0005-0000-0000-0000177A0000}"/>
    <cellStyle name="T_Book1_Bieu mau danh muc du an thuoc CTMTQG nam 2008_Tinh hinh TH du an BC doan giam sat HDND (phong Vxa) 5" xfId="31250" xr:uid="{00000000-0005-0000-0000-0000187A0000}"/>
    <cellStyle name="T_Book1_Bieu mau danh muc du an thuoc CTMTQG nam 2008_Tinh hinh TH du an BC doan giam sat HDND (phong Vxa) 6" xfId="31251" xr:uid="{00000000-0005-0000-0000-0000197A0000}"/>
    <cellStyle name="T_Book1_Bieu mau danh muc du an thuoc CTMTQG nam 2008_Tinh hinh TH du an BC doan giam sat HDND (phong Vxa) 7" xfId="31252" xr:uid="{00000000-0005-0000-0000-00001A7A0000}"/>
    <cellStyle name="T_Book1_Bieu mau danh muc du an thuoc CTMTQG nam 2008_Tinh hinh TH du an BC doan giam sat HDND (phong Vxa) 8" xfId="31253" xr:uid="{00000000-0005-0000-0000-00001B7A0000}"/>
    <cellStyle name="T_Book1_Bieu mau danh muc du an thuoc CTMTQG nam 2008_Tinh hinh TH du an BC doan giam sat HDND (phong Vxa) 9" xfId="31254" xr:uid="{00000000-0005-0000-0000-00001C7A0000}"/>
    <cellStyle name="T_Book1_Bieu tong hop nhu cau ung 2011 da chon loc -Mien nui" xfId="31255" xr:uid="{00000000-0005-0000-0000-00001D7A0000}"/>
    <cellStyle name="T_Book1_Bieu tong hop nhu cau ung 2011 da chon loc -Mien nui 10" xfId="31256" xr:uid="{00000000-0005-0000-0000-00001E7A0000}"/>
    <cellStyle name="T_Book1_Bieu tong hop nhu cau ung 2011 da chon loc -Mien nui 11" xfId="31257" xr:uid="{00000000-0005-0000-0000-00001F7A0000}"/>
    <cellStyle name="T_Book1_Bieu tong hop nhu cau ung 2011 da chon loc -Mien nui 12" xfId="31258" xr:uid="{00000000-0005-0000-0000-0000207A0000}"/>
    <cellStyle name="T_Book1_Bieu tong hop nhu cau ung 2011 da chon loc -Mien nui 13" xfId="31259" xr:uid="{00000000-0005-0000-0000-0000217A0000}"/>
    <cellStyle name="T_Book1_Bieu tong hop nhu cau ung 2011 da chon loc -Mien nui 14" xfId="31260" xr:uid="{00000000-0005-0000-0000-0000227A0000}"/>
    <cellStyle name="T_Book1_Bieu tong hop nhu cau ung 2011 da chon loc -Mien nui 15" xfId="31261" xr:uid="{00000000-0005-0000-0000-0000237A0000}"/>
    <cellStyle name="T_Book1_Bieu tong hop nhu cau ung 2011 da chon loc -Mien nui 16" xfId="31262" xr:uid="{00000000-0005-0000-0000-0000247A0000}"/>
    <cellStyle name="T_Book1_Bieu tong hop nhu cau ung 2011 da chon loc -Mien nui 17" xfId="31263" xr:uid="{00000000-0005-0000-0000-0000257A0000}"/>
    <cellStyle name="T_Book1_Bieu tong hop nhu cau ung 2011 da chon loc -Mien nui 18" xfId="31264" xr:uid="{00000000-0005-0000-0000-0000267A0000}"/>
    <cellStyle name="T_Book1_Bieu tong hop nhu cau ung 2011 da chon loc -Mien nui 2" xfId="31265" xr:uid="{00000000-0005-0000-0000-0000277A0000}"/>
    <cellStyle name="T_Book1_Bieu tong hop nhu cau ung 2011 da chon loc -Mien nui 3" xfId="31266" xr:uid="{00000000-0005-0000-0000-0000287A0000}"/>
    <cellStyle name="T_Book1_Bieu tong hop nhu cau ung 2011 da chon loc -Mien nui 4" xfId="31267" xr:uid="{00000000-0005-0000-0000-0000297A0000}"/>
    <cellStyle name="T_Book1_Bieu tong hop nhu cau ung 2011 da chon loc -Mien nui 5" xfId="31268" xr:uid="{00000000-0005-0000-0000-00002A7A0000}"/>
    <cellStyle name="T_Book1_Bieu tong hop nhu cau ung 2011 da chon loc -Mien nui 6" xfId="31269" xr:uid="{00000000-0005-0000-0000-00002B7A0000}"/>
    <cellStyle name="T_Book1_Bieu tong hop nhu cau ung 2011 da chon loc -Mien nui 7" xfId="31270" xr:uid="{00000000-0005-0000-0000-00002C7A0000}"/>
    <cellStyle name="T_Book1_Bieu tong hop nhu cau ung 2011 da chon loc -Mien nui 8" xfId="31271" xr:uid="{00000000-0005-0000-0000-00002D7A0000}"/>
    <cellStyle name="T_Book1_Bieu tong hop nhu cau ung 2011 da chon loc -Mien nui 9" xfId="31272" xr:uid="{00000000-0005-0000-0000-00002E7A0000}"/>
    <cellStyle name="T_Book1_Bieu tong hop nhu cau ung 2011 da chon loc -Mien nui_!1 1 bao cao giao KH ve HTCMT vung TNB   12-12-2011" xfId="31273" xr:uid="{00000000-0005-0000-0000-00002F7A0000}"/>
    <cellStyle name="T_Book1_Bieu tong hop nhu cau ung 2011 da chon loc -Mien nui_!1 1 bao cao giao KH ve HTCMT vung TNB   12-12-2011 10" xfId="31274" xr:uid="{00000000-0005-0000-0000-0000307A0000}"/>
    <cellStyle name="T_Book1_Bieu tong hop nhu cau ung 2011 da chon loc -Mien nui_!1 1 bao cao giao KH ve HTCMT vung TNB   12-12-2011 11" xfId="31275" xr:uid="{00000000-0005-0000-0000-0000317A0000}"/>
    <cellStyle name="T_Book1_Bieu tong hop nhu cau ung 2011 da chon loc -Mien nui_!1 1 bao cao giao KH ve HTCMT vung TNB   12-12-2011 12" xfId="31276" xr:uid="{00000000-0005-0000-0000-0000327A0000}"/>
    <cellStyle name="T_Book1_Bieu tong hop nhu cau ung 2011 da chon loc -Mien nui_!1 1 bao cao giao KH ve HTCMT vung TNB   12-12-2011 13" xfId="31277" xr:uid="{00000000-0005-0000-0000-0000337A0000}"/>
    <cellStyle name="T_Book1_Bieu tong hop nhu cau ung 2011 da chon loc -Mien nui_!1 1 bao cao giao KH ve HTCMT vung TNB   12-12-2011 14" xfId="31278" xr:uid="{00000000-0005-0000-0000-0000347A0000}"/>
    <cellStyle name="T_Book1_Bieu tong hop nhu cau ung 2011 da chon loc -Mien nui_!1 1 bao cao giao KH ve HTCMT vung TNB   12-12-2011 15" xfId="31279" xr:uid="{00000000-0005-0000-0000-0000357A0000}"/>
    <cellStyle name="T_Book1_Bieu tong hop nhu cau ung 2011 da chon loc -Mien nui_!1 1 bao cao giao KH ve HTCMT vung TNB   12-12-2011 16" xfId="31280" xr:uid="{00000000-0005-0000-0000-0000367A0000}"/>
    <cellStyle name="T_Book1_Bieu tong hop nhu cau ung 2011 da chon loc -Mien nui_!1 1 bao cao giao KH ve HTCMT vung TNB   12-12-2011 17" xfId="31281" xr:uid="{00000000-0005-0000-0000-0000377A0000}"/>
    <cellStyle name="T_Book1_Bieu tong hop nhu cau ung 2011 da chon loc -Mien nui_!1 1 bao cao giao KH ve HTCMT vung TNB   12-12-2011 18" xfId="31282" xr:uid="{00000000-0005-0000-0000-0000387A0000}"/>
    <cellStyle name="T_Book1_Bieu tong hop nhu cau ung 2011 da chon loc -Mien nui_!1 1 bao cao giao KH ve HTCMT vung TNB   12-12-2011 2" xfId="31283" xr:uid="{00000000-0005-0000-0000-0000397A0000}"/>
    <cellStyle name="T_Book1_Bieu tong hop nhu cau ung 2011 da chon loc -Mien nui_!1 1 bao cao giao KH ve HTCMT vung TNB   12-12-2011 3" xfId="31284" xr:uid="{00000000-0005-0000-0000-00003A7A0000}"/>
    <cellStyle name="T_Book1_Bieu tong hop nhu cau ung 2011 da chon loc -Mien nui_!1 1 bao cao giao KH ve HTCMT vung TNB   12-12-2011 4" xfId="31285" xr:uid="{00000000-0005-0000-0000-00003B7A0000}"/>
    <cellStyle name="T_Book1_Bieu tong hop nhu cau ung 2011 da chon loc -Mien nui_!1 1 bao cao giao KH ve HTCMT vung TNB   12-12-2011 5" xfId="31286" xr:uid="{00000000-0005-0000-0000-00003C7A0000}"/>
    <cellStyle name="T_Book1_Bieu tong hop nhu cau ung 2011 da chon loc -Mien nui_!1 1 bao cao giao KH ve HTCMT vung TNB   12-12-2011 6" xfId="31287" xr:uid="{00000000-0005-0000-0000-00003D7A0000}"/>
    <cellStyle name="T_Book1_Bieu tong hop nhu cau ung 2011 da chon loc -Mien nui_!1 1 bao cao giao KH ve HTCMT vung TNB   12-12-2011 7" xfId="31288" xr:uid="{00000000-0005-0000-0000-00003E7A0000}"/>
    <cellStyle name="T_Book1_Bieu tong hop nhu cau ung 2011 da chon loc -Mien nui_!1 1 bao cao giao KH ve HTCMT vung TNB   12-12-2011 8" xfId="31289" xr:uid="{00000000-0005-0000-0000-00003F7A0000}"/>
    <cellStyle name="T_Book1_Bieu tong hop nhu cau ung 2011 da chon loc -Mien nui_!1 1 bao cao giao KH ve HTCMT vung TNB   12-12-2011 9" xfId="31290" xr:uid="{00000000-0005-0000-0000-0000407A0000}"/>
    <cellStyle name="T_Book1_Bieu tong hop nhu cau ung 2011 da chon loc -Mien nui_Bieu có QD và Chu truong ngay 17.11.2012" xfId="31291" xr:uid="{00000000-0005-0000-0000-0000417A0000}"/>
    <cellStyle name="T_Book1_Bieu tong hop nhu cau ung 2011 da chon loc -Mien nui_Bieu có QD và Chu truong ngay 17.11.2012 10" xfId="31292" xr:uid="{00000000-0005-0000-0000-0000427A0000}"/>
    <cellStyle name="T_Book1_Bieu tong hop nhu cau ung 2011 da chon loc -Mien nui_Bieu có QD và Chu truong ngay 17.11.2012 11" xfId="31293" xr:uid="{00000000-0005-0000-0000-0000437A0000}"/>
    <cellStyle name="T_Book1_Bieu tong hop nhu cau ung 2011 da chon loc -Mien nui_Bieu có QD và Chu truong ngay 17.11.2012 12" xfId="31294" xr:uid="{00000000-0005-0000-0000-0000447A0000}"/>
    <cellStyle name="T_Book1_Bieu tong hop nhu cau ung 2011 da chon loc -Mien nui_Bieu có QD và Chu truong ngay 17.11.2012 13" xfId="31295" xr:uid="{00000000-0005-0000-0000-0000457A0000}"/>
    <cellStyle name="T_Book1_Bieu tong hop nhu cau ung 2011 da chon loc -Mien nui_Bieu có QD và Chu truong ngay 17.11.2012 14" xfId="31296" xr:uid="{00000000-0005-0000-0000-0000467A0000}"/>
    <cellStyle name="T_Book1_Bieu tong hop nhu cau ung 2011 da chon loc -Mien nui_Bieu có QD và Chu truong ngay 17.11.2012 15" xfId="31297" xr:uid="{00000000-0005-0000-0000-0000477A0000}"/>
    <cellStyle name="T_Book1_Bieu tong hop nhu cau ung 2011 da chon loc -Mien nui_Bieu có QD và Chu truong ngay 17.11.2012 16" xfId="31298" xr:uid="{00000000-0005-0000-0000-0000487A0000}"/>
    <cellStyle name="T_Book1_Bieu tong hop nhu cau ung 2011 da chon loc -Mien nui_Bieu có QD và Chu truong ngay 17.11.2012 17" xfId="31299" xr:uid="{00000000-0005-0000-0000-0000497A0000}"/>
    <cellStyle name="T_Book1_Bieu tong hop nhu cau ung 2011 da chon loc -Mien nui_Bieu có QD và Chu truong ngay 17.11.2012 18" xfId="31300" xr:uid="{00000000-0005-0000-0000-00004A7A0000}"/>
    <cellStyle name="T_Book1_Bieu tong hop nhu cau ung 2011 da chon loc -Mien nui_Bieu có QD và Chu truong ngay 17.11.2012 2" xfId="31301" xr:uid="{00000000-0005-0000-0000-00004B7A0000}"/>
    <cellStyle name="T_Book1_Bieu tong hop nhu cau ung 2011 da chon loc -Mien nui_Bieu có QD và Chu truong ngay 17.11.2012 3" xfId="31302" xr:uid="{00000000-0005-0000-0000-00004C7A0000}"/>
    <cellStyle name="T_Book1_Bieu tong hop nhu cau ung 2011 da chon loc -Mien nui_Bieu có QD và Chu truong ngay 17.11.2012 4" xfId="31303" xr:uid="{00000000-0005-0000-0000-00004D7A0000}"/>
    <cellStyle name="T_Book1_Bieu tong hop nhu cau ung 2011 da chon loc -Mien nui_Bieu có QD và Chu truong ngay 17.11.2012 5" xfId="31304" xr:uid="{00000000-0005-0000-0000-00004E7A0000}"/>
    <cellStyle name="T_Book1_Bieu tong hop nhu cau ung 2011 da chon loc -Mien nui_Bieu có QD và Chu truong ngay 17.11.2012 6" xfId="31305" xr:uid="{00000000-0005-0000-0000-00004F7A0000}"/>
    <cellStyle name="T_Book1_Bieu tong hop nhu cau ung 2011 da chon loc -Mien nui_Bieu có QD và Chu truong ngay 17.11.2012 7" xfId="31306" xr:uid="{00000000-0005-0000-0000-0000507A0000}"/>
    <cellStyle name="T_Book1_Bieu tong hop nhu cau ung 2011 da chon loc -Mien nui_Bieu có QD và Chu truong ngay 17.11.2012 8" xfId="31307" xr:uid="{00000000-0005-0000-0000-0000517A0000}"/>
    <cellStyle name="T_Book1_Bieu tong hop nhu cau ung 2011 da chon loc -Mien nui_Bieu có QD và Chu truong ngay 17.11.2012 9" xfId="31308" xr:uid="{00000000-0005-0000-0000-0000527A0000}"/>
    <cellStyle name="T_Book1_Bieu tong hop nhu cau ung 2011 da chon loc -Mien nui_KH TPCP vung TNB (03-1-2012)" xfId="31309" xr:uid="{00000000-0005-0000-0000-0000537A0000}"/>
    <cellStyle name="T_Book1_Bieu tong hop nhu cau ung 2011 da chon loc -Mien nui_KH TPCP vung TNB (03-1-2012) 10" xfId="31310" xr:uid="{00000000-0005-0000-0000-0000547A0000}"/>
    <cellStyle name="T_Book1_Bieu tong hop nhu cau ung 2011 da chon loc -Mien nui_KH TPCP vung TNB (03-1-2012) 11" xfId="31311" xr:uid="{00000000-0005-0000-0000-0000557A0000}"/>
    <cellStyle name="T_Book1_Bieu tong hop nhu cau ung 2011 da chon loc -Mien nui_KH TPCP vung TNB (03-1-2012) 12" xfId="31312" xr:uid="{00000000-0005-0000-0000-0000567A0000}"/>
    <cellStyle name="T_Book1_Bieu tong hop nhu cau ung 2011 da chon loc -Mien nui_KH TPCP vung TNB (03-1-2012) 13" xfId="31313" xr:uid="{00000000-0005-0000-0000-0000577A0000}"/>
    <cellStyle name="T_Book1_Bieu tong hop nhu cau ung 2011 da chon loc -Mien nui_KH TPCP vung TNB (03-1-2012) 14" xfId="31314" xr:uid="{00000000-0005-0000-0000-0000587A0000}"/>
    <cellStyle name="T_Book1_Bieu tong hop nhu cau ung 2011 da chon loc -Mien nui_KH TPCP vung TNB (03-1-2012) 15" xfId="31315" xr:uid="{00000000-0005-0000-0000-0000597A0000}"/>
    <cellStyle name="T_Book1_Bieu tong hop nhu cau ung 2011 da chon loc -Mien nui_KH TPCP vung TNB (03-1-2012) 16" xfId="31316" xr:uid="{00000000-0005-0000-0000-00005A7A0000}"/>
    <cellStyle name="T_Book1_Bieu tong hop nhu cau ung 2011 da chon loc -Mien nui_KH TPCP vung TNB (03-1-2012) 17" xfId="31317" xr:uid="{00000000-0005-0000-0000-00005B7A0000}"/>
    <cellStyle name="T_Book1_Bieu tong hop nhu cau ung 2011 da chon loc -Mien nui_KH TPCP vung TNB (03-1-2012) 18" xfId="31318" xr:uid="{00000000-0005-0000-0000-00005C7A0000}"/>
    <cellStyle name="T_Book1_Bieu tong hop nhu cau ung 2011 da chon loc -Mien nui_KH TPCP vung TNB (03-1-2012) 2" xfId="31319" xr:uid="{00000000-0005-0000-0000-00005D7A0000}"/>
    <cellStyle name="T_Book1_Bieu tong hop nhu cau ung 2011 da chon loc -Mien nui_KH TPCP vung TNB (03-1-2012) 3" xfId="31320" xr:uid="{00000000-0005-0000-0000-00005E7A0000}"/>
    <cellStyle name="T_Book1_Bieu tong hop nhu cau ung 2011 da chon loc -Mien nui_KH TPCP vung TNB (03-1-2012) 4" xfId="31321" xr:uid="{00000000-0005-0000-0000-00005F7A0000}"/>
    <cellStyle name="T_Book1_Bieu tong hop nhu cau ung 2011 da chon loc -Mien nui_KH TPCP vung TNB (03-1-2012) 5" xfId="31322" xr:uid="{00000000-0005-0000-0000-0000607A0000}"/>
    <cellStyle name="T_Book1_Bieu tong hop nhu cau ung 2011 da chon loc -Mien nui_KH TPCP vung TNB (03-1-2012) 6" xfId="31323" xr:uid="{00000000-0005-0000-0000-0000617A0000}"/>
    <cellStyle name="T_Book1_Bieu tong hop nhu cau ung 2011 da chon loc -Mien nui_KH TPCP vung TNB (03-1-2012) 7" xfId="31324" xr:uid="{00000000-0005-0000-0000-0000627A0000}"/>
    <cellStyle name="T_Book1_Bieu tong hop nhu cau ung 2011 da chon loc -Mien nui_KH TPCP vung TNB (03-1-2012) 8" xfId="31325" xr:uid="{00000000-0005-0000-0000-0000637A0000}"/>
    <cellStyle name="T_Book1_Bieu tong hop nhu cau ung 2011 da chon loc -Mien nui_KH TPCP vung TNB (03-1-2012) 9" xfId="31326" xr:uid="{00000000-0005-0000-0000-0000647A0000}"/>
    <cellStyle name="T_Book1_Bieu tong hop nhu cau ung 2011 da chon loc -Mien nui_Su nghiep DCDC doi duoi" xfId="31327" xr:uid="{00000000-0005-0000-0000-0000657A0000}"/>
    <cellStyle name="T_Book1_Bieu tong hop nhu cau ung 2011 da chon loc -Mien nui_Su nghiep DCDC doi duoi 10" xfId="31328" xr:uid="{00000000-0005-0000-0000-0000667A0000}"/>
    <cellStyle name="T_Book1_Bieu tong hop nhu cau ung 2011 da chon loc -Mien nui_Su nghiep DCDC doi duoi 11" xfId="31329" xr:uid="{00000000-0005-0000-0000-0000677A0000}"/>
    <cellStyle name="T_Book1_Bieu tong hop nhu cau ung 2011 da chon loc -Mien nui_Su nghiep DCDC doi duoi 12" xfId="31330" xr:uid="{00000000-0005-0000-0000-0000687A0000}"/>
    <cellStyle name="T_Book1_Bieu tong hop nhu cau ung 2011 da chon loc -Mien nui_Su nghiep DCDC doi duoi 13" xfId="31331" xr:uid="{00000000-0005-0000-0000-0000697A0000}"/>
    <cellStyle name="T_Book1_Bieu tong hop nhu cau ung 2011 da chon loc -Mien nui_Su nghiep DCDC doi duoi 14" xfId="31332" xr:uid="{00000000-0005-0000-0000-00006A7A0000}"/>
    <cellStyle name="T_Book1_Bieu tong hop nhu cau ung 2011 da chon loc -Mien nui_Su nghiep DCDC doi duoi 15" xfId="31333" xr:uid="{00000000-0005-0000-0000-00006B7A0000}"/>
    <cellStyle name="T_Book1_Bieu tong hop nhu cau ung 2011 da chon loc -Mien nui_Su nghiep DCDC doi duoi 16" xfId="31334" xr:uid="{00000000-0005-0000-0000-00006C7A0000}"/>
    <cellStyle name="T_Book1_Bieu tong hop nhu cau ung 2011 da chon loc -Mien nui_Su nghiep DCDC doi duoi 17" xfId="31335" xr:uid="{00000000-0005-0000-0000-00006D7A0000}"/>
    <cellStyle name="T_Book1_Bieu tong hop nhu cau ung 2011 da chon loc -Mien nui_Su nghiep DCDC doi duoi 18" xfId="31336" xr:uid="{00000000-0005-0000-0000-00006E7A0000}"/>
    <cellStyle name="T_Book1_Bieu tong hop nhu cau ung 2011 da chon loc -Mien nui_Su nghiep DCDC doi duoi 2" xfId="31337" xr:uid="{00000000-0005-0000-0000-00006F7A0000}"/>
    <cellStyle name="T_Book1_Bieu tong hop nhu cau ung 2011 da chon loc -Mien nui_Su nghiep DCDC doi duoi 3" xfId="31338" xr:uid="{00000000-0005-0000-0000-0000707A0000}"/>
    <cellStyle name="T_Book1_Bieu tong hop nhu cau ung 2011 da chon loc -Mien nui_Su nghiep DCDC doi duoi 4" xfId="31339" xr:uid="{00000000-0005-0000-0000-0000717A0000}"/>
    <cellStyle name="T_Book1_Bieu tong hop nhu cau ung 2011 da chon loc -Mien nui_Su nghiep DCDC doi duoi 5" xfId="31340" xr:uid="{00000000-0005-0000-0000-0000727A0000}"/>
    <cellStyle name="T_Book1_Bieu tong hop nhu cau ung 2011 da chon loc -Mien nui_Su nghiep DCDC doi duoi 6" xfId="31341" xr:uid="{00000000-0005-0000-0000-0000737A0000}"/>
    <cellStyle name="T_Book1_Bieu tong hop nhu cau ung 2011 da chon loc -Mien nui_Su nghiep DCDC doi duoi 7" xfId="31342" xr:uid="{00000000-0005-0000-0000-0000747A0000}"/>
    <cellStyle name="T_Book1_Bieu tong hop nhu cau ung 2011 da chon loc -Mien nui_Su nghiep DCDC doi duoi 8" xfId="31343" xr:uid="{00000000-0005-0000-0000-0000757A0000}"/>
    <cellStyle name="T_Book1_Bieu tong hop nhu cau ung 2011 da chon loc -Mien nui_Su nghiep DCDC doi duoi 9" xfId="31344" xr:uid="{00000000-0005-0000-0000-0000767A0000}"/>
    <cellStyle name="T_Book1_Bieu tong hop nhu cau ung 2011 da chon loc -Mien nui_Su nghiep DCDC doi duoi_Bieu có QD và Chu truong ngay 17.11.2012" xfId="31345" xr:uid="{00000000-0005-0000-0000-0000777A0000}"/>
    <cellStyle name="T_Book1_Bieu tong hop nhu cau ung 2011 da chon loc -Mien nui_Su nghiep DCDC doi duoi_Bieu có QD và Chu truong ngay 17.11.2012 10" xfId="31346" xr:uid="{00000000-0005-0000-0000-0000787A0000}"/>
    <cellStyle name="T_Book1_Bieu tong hop nhu cau ung 2011 da chon loc -Mien nui_Su nghiep DCDC doi duoi_Bieu có QD và Chu truong ngay 17.11.2012 11" xfId="31347" xr:uid="{00000000-0005-0000-0000-0000797A0000}"/>
    <cellStyle name="T_Book1_Bieu tong hop nhu cau ung 2011 da chon loc -Mien nui_Su nghiep DCDC doi duoi_Bieu có QD và Chu truong ngay 17.11.2012 12" xfId="31348" xr:uid="{00000000-0005-0000-0000-00007A7A0000}"/>
    <cellStyle name="T_Book1_Bieu tong hop nhu cau ung 2011 da chon loc -Mien nui_Su nghiep DCDC doi duoi_Bieu có QD và Chu truong ngay 17.11.2012 13" xfId="31349" xr:uid="{00000000-0005-0000-0000-00007B7A0000}"/>
    <cellStyle name="T_Book1_Bieu tong hop nhu cau ung 2011 da chon loc -Mien nui_Su nghiep DCDC doi duoi_Bieu có QD và Chu truong ngay 17.11.2012 14" xfId="31350" xr:uid="{00000000-0005-0000-0000-00007C7A0000}"/>
    <cellStyle name="T_Book1_Bieu tong hop nhu cau ung 2011 da chon loc -Mien nui_Su nghiep DCDC doi duoi_Bieu có QD và Chu truong ngay 17.11.2012 15" xfId="31351" xr:uid="{00000000-0005-0000-0000-00007D7A0000}"/>
    <cellStyle name="T_Book1_Bieu tong hop nhu cau ung 2011 da chon loc -Mien nui_Su nghiep DCDC doi duoi_Bieu có QD và Chu truong ngay 17.11.2012 16" xfId="31352" xr:uid="{00000000-0005-0000-0000-00007E7A0000}"/>
    <cellStyle name="T_Book1_Bieu tong hop nhu cau ung 2011 da chon loc -Mien nui_Su nghiep DCDC doi duoi_Bieu có QD và Chu truong ngay 17.11.2012 17" xfId="31353" xr:uid="{00000000-0005-0000-0000-00007F7A0000}"/>
    <cellStyle name="T_Book1_Bieu tong hop nhu cau ung 2011 da chon loc -Mien nui_Su nghiep DCDC doi duoi_Bieu có QD và Chu truong ngay 17.11.2012 18" xfId="31354" xr:uid="{00000000-0005-0000-0000-0000807A0000}"/>
    <cellStyle name="T_Book1_Bieu tong hop nhu cau ung 2011 da chon loc -Mien nui_Su nghiep DCDC doi duoi_Bieu có QD và Chu truong ngay 17.11.2012 2" xfId="31355" xr:uid="{00000000-0005-0000-0000-0000817A0000}"/>
    <cellStyle name="T_Book1_Bieu tong hop nhu cau ung 2011 da chon loc -Mien nui_Su nghiep DCDC doi duoi_Bieu có QD và Chu truong ngay 17.11.2012 3" xfId="31356" xr:uid="{00000000-0005-0000-0000-0000827A0000}"/>
    <cellStyle name="T_Book1_Bieu tong hop nhu cau ung 2011 da chon loc -Mien nui_Su nghiep DCDC doi duoi_Bieu có QD và Chu truong ngay 17.11.2012 4" xfId="31357" xr:uid="{00000000-0005-0000-0000-0000837A0000}"/>
    <cellStyle name="T_Book1_Bieu tong hop nhu cau ung 2011 da chon loc -Mien nui_Su nghiep DCDC doi duoi_Bieu có QD và Chu truong ngay 17.11.2012 5" xfId="31358" xr:uid="{00000000-0005-0000-0000-0000847A0000}"/>
    <cellStyle name="T_Book1_Bieu tong hop nhu cau ung 2011 da chon loc -Mien nui_Su nghiep DCDC doi duoi_Bieu có QD và Chu truong ngay 17.11.2012 6" xfId="31359" xr:uid="{00000000-0005-0000-0000-0000857A0000}"/>
    <cellStyle name="T_Book1_Bieu tong hop nhu cau ung 2011 da chon loc -Mien nui_Su nghiep DCDC doi duoi_Bieu có QD và Chu truong ngay 17.11.2012 7" xfId="31360" xr:uid="{00000000-0005-0000-0000-0000867A0000}"/>
    <cellStyle name="T_Book1_Bieu tong hop nhu cau ung 2011 da chon loc -Mien nui_Su nghiep DCDC doi duoi_Bieu có QD và Chu truong ngay 17.11.2012 8" xfId="31361" xr:uid="{00000000-0005-0000-0000-0000877A0000}"/>
    <cellStyle name="T_Book1_Bieu tong hop nhu cau ung 2011 da chon loc -Mien nui_Su nghiep DCDC doi duoi_Bieu có QD và Chu truong ngay 17.11.2012 9" xfId="31362" xr:uid="{00000000-0005-0000-0000-0000887A0000}"/>
    <cellStyle name="T_Book1_Bieu tong hop nhu cau ung 2011 da chon loc -Mien nui_Tinh hinh TH du an 2010-2011 BC UBKTTW (phong Vxa)" xfId="31363" xr:uid="{00000000-0005-0000-0000-0000897A0000}"/>
    <cellStyle name="T_Book1_Bieu tong hop nhu cau ung 2011 da chon loc -Mien nui_Tinh hinh TH du an 2010-2011 BC UBKTTW (phong Vxa) 10" xfId="31364" xr:uid="{00000000-0005-0000-0000-00008A7A0000}"/>
    <cellStyle name="T_Book1_Bieu tong hop nhu cau ung 2011 da chon loc -Mien nui_Tinh hinh TH du an 2010-2011 BC UBKTTW (phong Vxa) 11" xfId="31365" xr:uid="{00000000-0005-0000-0000-00008B7A0000}"/>
    <cellStyle name="T_Book1_Bieu tong hop nhu cau ung 2011 da chon loc -Mien nui_Tinh hinh TH du an 2010-2011 BC UBKTTW (phong Vxa) 12" xfId="31366" xr:uid="{00000000-0005-0000-0000-00008C7A0000}"/>
    <cellStyle name="T_Book1_Bieu tong hop nhu cau ung 2011 da chon loc -Mien nui_Tinh hinh TH du an 2010-2011 BC UBKTTW (phong Vxa) 13" xfId="31367" xr:uid="{00000000-0005-0000-0000-00008D7A0000}"/>
    <cellStyle name="T_Book1_Bieu tong hop nhu cau ung 2011 da chon loc -Mien nui_Tinh hinh TH du an 2010-2011 BC UBKTTW (phong Vxa) 14" xfId="31368" xr:uid="{00000000-0005-0000-0000-00008E7A0000}"/>
    <cellStyle name="T_Book1_Bieu tong hop nhu cau ung 2011 da chon loc -Mien nui_Tinh hinh TH du an 2010-2011 BC UBKTTW (phong Vxa) 15" xfId="31369" xr:uid="{00000000-0005-0000-0000-00008F7A0000}"/>
    <cellStyle name="T_Book1_Bieu tong hop nhu cau ung 2011 da chon loc -Mien nui_Tinh hinh TH du an 2010-2011 BC UBKTTW (phong Vxa) 16" xfId="31370" xr:uid="{00000000-0005-0000-0000-0000907A0000}"/>
    <cellStyle name="T_Book1_Bieu tong hop nhu cau ung 2011 da chon loc -Mien nui_Tinh hinh TH du an 2010-2011 BC UBKTTW (phong Vxa) 17" xfId="31371" xr:uid="{00000000-0005-0000-0000-0000917A0000}"/>
    <cellStyle name="T_Book1_Bieu tong hop nhu cau ung 2011 da chon loc -Mien nui_Tinh hinh TH du an 2010-2011 BC UBKTTW (phong Vxa) 18" xfId="31372" xr:uid="{00000000-0005-0000-0000-0000927A0000}"/>
    <cellStyle name="T_Book1_Bieu tong hop nhu cau ung 2011 da chon loc -Mien nui_Tinh hinh TH du an 2010-2011 BC UBKTTW (phong Vxa) 2" xfId="31373" xr:uid="{00000000-0005-0000-0000-0000937A0000}"/>
    <cellStyle name="T_Book1_Bieu tong hop nhu cau ung 2011 da chon loc -Mien nui_Tinh hinh TH du an 2010-2011 BC UBKTTW (phong Vxa) 3" xfId="31374" xr:uid="{00000000-0005-0000-0000-0000947A0000}"/>
    <cellStyle name="T_Book1_Bieu tong hop nhu cau ung 2011 da chon loc -Mien nui_Tinh hinh TH du an 2010-2011 BC UBKTTW (phong Vxa) 4" xfId="31375" xr:uid="{00000000-0005-0000-0000-0000957A0000}"/>
    <cellStyle name="T_Book1_Bieu tong hop nhu cau ung 2011 da chon loc -Mien nui_Tinh hinh TH du an 2010-2011 BC UBKTTW (phong Vxa) 5" xfId="31376" xr:uid="{00000000-0005-0000-0000-0000967A0000}"/>
    <cellStyle name="T_Book1_Bieu tong hop nhu cau ung 2011 da chon loc -Mien nui_Tinh hinh TH du an 2010-2011 BC UBKTTW (phong Vxa) 6" xfId="31377" xr:uid="{00000000-0005-0000-0000-0000977A0000}"/>
    <cellStyle name="T_Book1_Bieu tong hop nhu cau ung 2011 da chon loc -Mien nui_Tinh hinh TH du an 2010-2011 BC UBKTTW (phong Vxa) 7" xfId="31378" xr:uid="{00000000-0005-0000-0000-0000987A0000}"/>
    <cellStyle name="T_Book1_Bieu tong hop nhu cau ung 2011 da chon loc -Mien nui_Tinh hinh TH du an 2010-2011 BC UBKTTW (phong Vxa) 8" xfId="31379" xr:uid="{00000000-0005-0000-0000-0000997A0000}"/>
    <cellStyle name="T_Book1_Bieu tong hop nhu cau ung 2011 da chon loc -Mien nui_Tinh hinh TH du an 2010-2011 BC UBKTTW (phong Vxa) 9" xfId="31380" xr:uid="{00000000-0005-0000-0000-00009A7A0000}"/>
    <cellStyle name="T_Book1_Bieu tong hop nhu cau ung 2011 da chon loc -Mien nui_Tinh hinh TH du an BC doan giam sat HDND (phong Vxa)" xfId="31381" xr:uid="{00000000-0005-0000-0000-00009B7A0000}"/>
    <cellStyle name="T_Book1_Bieu tong hop nhu cau ung 2011 da chon loc -Mien nui_Tinh hinh TH du an BC doan giam sat HDND (phong Vxa) 10" xfId="31382" xr:uid="{00000000-0005-0000-0000-00009C7A0000}"/>
    <cellStyle name="T_Book1_Bieu tong hop nhu cau ung 2011 da chon loc -Mien nui_Tinh hinh TH du an BC doan giam sat HDND (phong Vxa) 11" xfId="31383" xr:uid="{00000000-0005-0000-0000-00009D7A0000}"/>
    <cellStyle name="T_Book1_Bieu tong hop nhu cau ung 2011 da chon loc -Mien nui_Tinh hinh TH du an BC doan giam sat HDND (phong Vxa) 12" xfId="31384" xr:uid="{00000000-0005-0000-0000-00009E7A0000}"/>
    <cellStyle name="T_Book1_Bieu tong hop nhu cau ung 2011 da chon loc -Mien nui_Tinh hinh TH du an BC doan giam sat HDND (phong Vxa) 13" xfId="31385" xr:uid="{00000000-0005-0000-0000-00009F7A0000}"/>
    <cellStyle name="T_Book1_Bieu tong hop nhu cau ung 2011 da chon loc -Mien nui_Tinh hinh TH du an BC doan giam sat HDND (phong Vxa) 14" xfId="31386" xr:uid="{00000000-0005-0000-0000-0000A07A0000}"/>
    <cellStyle name="T_Book1_Bieu tong hop nhu cau ung 2011 da chon loc -Mien nui_Tinh hinh TH du an BC doan giam sat HDND (phong Vxa) 15" xfId="31387" xr:uid="{00000000-0005-0000-0000-0000A17A0000}"/>
    <cellStyle name="T_Book1_Bieu tong hop nhu cau ung 2011 da chon loc -Mien nui_Tinh hinh TH du an BC doan giam sat HDND (phong Vxa) 16" xfId="31388" xr:uid="{00000000-0005-0000-0000-0000A27A0000}"/>
    <cellStyle name="T_Book1_Bieu tong hop nhu cau ung 2011 da chon loc -Mien nui_Tinh hinh TH du an BC doan giam sat HDND (phong Vxa) 17" xfId="31389" xr:uid="{00000000-0005-0000-0000-0000A37A0000}"/>
    <cellStyle name="T_Book1_Bieu tong hop nhu cau ung 2011 da chon loc -Mien nui_Tinh hinh TH du an BC doan giam sat HDND (phong Vxa) 18" xfId="31390" xr:uid="{00000000-0005-0000-0000-0000A47A0000}"/>
    <cellStyle name="T_Book1_Bieu tong hop nhu cau ung 2011 da chon loc -Mien nui_Tinh hinh TH du an BC doan giam sat HDND (phong Vxa) 2" xfId="31391" xr:uid="{00000000-0005-0000-0000-0000A57A0000}"/>
    <cellStyle name="T_Book1_Bieu tong hop nhu cau ung 2011 da chon loc -Mien nui_Tinh hinh TH du an BC doan giam sat HDND (phong Vxa) 3" xfId="31392" xr:uid="{00000000-0005-0000-0000-0000A67A0000}"/>
    <cellStyle name="T_Book1_Bieu tong hop nhu cau ung 2011 da chon loc -Mien nui_Tinh hinh TH du an BC doan giam sat HDND (phong Vxa) 4" xfId="31393" xr:uid="{00000000-0005-0000-0000-0000A77A0000}"/>
    <cellStyle name="T_Book1_Bieu tong hop nhu cau ung 2011 da chon loc -Mien nui_Tinh hinh TH du an BC doan giam sat HDND (phong Vxa) 5" xfId="31394" xr:uid="{00000000-0005-0000-0000-0000A87A0000}"/>
    <cellStyle name="T_Book1_Bieu tong hop nhu cau ung 2011 da chon loc -Mien nui_Tinh hinh TH du an BC doan giam sat HDND (phong Vxa) 6" xfId="31395" xr:uid="{00000000-0005-0000-0000-0000A97A0000}"/>
    <cellStyle name="T_Book1_Bieu tong hop nhu cau ung 2011 da chon loc -Mien nui_Tinh hinh TH du an BC doan giam sat HDND (phong Vxa) 7" xfId="31396" xr:uid="{00000000-0005-0000-0000-0000AA7A0000}"/>
    <cellStyle name="T_Book1_Bieu tong hop nhu cau ung 2011 da chon loc -Mien nui_Tinh hinh TH du an BC doan giam sat HDND (phong Vxa) 8" xfId="31397" xr:uid="{00000000-0005-0000-0000-0000AB7A0000}"/>
    <cellStyle name="T_Book1_Bieu tong hop nhu cau ung 2011 da chon loc -Mien nui_Tinh hinh TH du an BC doan giam sat HDND (phong Vxa) 9" xfId="31398" xr:uid="{00000000-0005-0000-0000-0000AC7A0000}"/>
    <cellStyle name="T_Book1_Bieu3ODA" xfId="31399" xr:uid="{00000000-0005-0000-0000-0000AD7A0000}"/>
    <cellStyle name="T_Book1_Bieu3ODA 10" xfId="31400" xr:uid="{00000000-0005-0000-0000-0000AE7A0000}"/>
    <cellStyle name="T_Book1_Bieu3ODA 11" xfId="31401" xr:uid="{00000000-0005-0000-0000-0000AF7A0000}"/>
    <cellStyle name="T_Book1_Bieu3ODA 12" xfId="31402" xr:uid="{00000000-0005-0000-0000-0000B07A0000}"/>
    <cellStyle name="T_Book1_Bieu3ODA 13" xfId="31403" xr:uid="{00000000-0005-0000-0000-0000B17A0000}"/>
    <cellStyle name="T_Book1_Bieu3ODA 14" xfId="31404" xr:uid="{00000000-0005-0000-0000-0000B27A0000}"/>
    <cellStyle name="T_Book1_Bieu3ODA 15" xfId="31405" xr:uid="{00000000-0005-0000-0000-0000B37A0000}"/>
    <cellStyle name="T_Book1_Bieu3ODA 16" xfId="31406" xr:uid="{00000000-0005-0000-0000-0000B47A0000}"/>
    <cellStyle name="T_Book1_Bieu3ODA 17" xfId="31407" xr:uid="{00000000-0005-0000-0000-0000B57A0000}"/>
    <cellStyle name="T_Book1_Bieu3ODA 18" xfId="31408" xr:uid="{00000000-0005-0000-0000-0000B67A0000}"/>
    <cellStyle name="T_Book1_Bieu3ODA 2" xfId="31409" xr:uid="{00000000-0005-0000-0000-0000B77A0000}"/>
    <cellStyle name="T_Book1_Bieu3ODA 3" xfId="31410" xr:uid="{00000000-0005-0000-0000-0000B87A0000}"/>
    <cellStyle name="T_Book1_Bieu3ODA 4" xfId="31411" xr:uid="{00000000-0005-0000-0000-0000B97A0000}"/>
    <cellStyle name="T_Book1_Bieu3ODA 5" xfId="31412" xr:uid="{00000000-0005-0000-0000-0000BA7A0000}"/>
    <cellStyle name="T_Book1_Bieu3ODA 6" xfId="31413" xr:uid="{00000000-0005-0000-0000-0000BB7A0000}"/>
    <cellStyle name="T_Book1_Bieu3ODA 7" xfId="31414" xr:uid="{00000000-0005-0000-0000-0000BC7A0000}"/>
    <cellStyle name="T_Book1_Bieu3ODA 8" xfId="31415" xr:uid="{00000000-0005-0000-0000-0000BD7A0000}"/>
    <cellStyle name="T_Book1_Bieu3ODA 9" xfId="31416" xr:uid="{00000000-0005-0000-0000-0000BE7A0000}"/>
    <cellStyle name="T_Book1_Bieu3ODA_!1 1 bao cao giao KH ve HTCMT vung TNB   12-12-2011" xfId="31417" xr:uid="{00000000-0005-0000-0000-0000BF7A0000}"/>
    <cellStyle name="T_Book1_Bieu3ODA_!1 1 bao cao giao KH ve HTCMT vung TNB   12-12-2011 10" xfId="31418" xr:uid="{00000000-0005-0000-0000-0000C07A0000}"/>
    <cellStyle name="T_Book1_Bieu3ODA_!1 1 bao cao giao KH ve HTCMT vung TNB   12-12-2011 11" xfId="31419" xr:uid="{00000000-0005-0000-0000-0000C17A0000}"/>
    <cellStyle name="T_Book1_Bieu3ODA_!1 1 bao cao giao KH ve HTCMT vung TNB   12-12-2011 12" xfId="31420" xr:uid="{00000000-0005-0000-0000-0000C27A0000}"/>
    <cellStyle name="T_Book1_Bieu3ODA_!1 1 bao cao giao KH ve HTCMT vung TNB   12-12-2011 13" xfId="31421" xr:uid="{00000000-0005-0000-0000-0000C37A0000}"/>
    <cellStyle name="T_Book1_Bieu3ODA_!1 1 bao cao giao KH ve HTCMT vung TNB   12-12-2011 14" xfId="31422" xr:uid="{00000000-0005-0000-0000-0000C47A0000}"/>
    <cellStyle name="T_Book1_Bieu3ODA_!1 1 bao cao giao KH ve HTCMT vung TNB   12-12-2011 15" xfId="31423" xr:uid="{00000000-0005-0000-0000-0000C57A0000}"/>
    <cellStyle name="T_Book1_Bieu3ODA_!1 1 bao cao giao KH ve HTCMT vung TNB   12-12-2011 16" xfId="31424" xr:uid="{00000000-0005-0000-0000-0000C67A0000}"/>
    <cellStyle name="T_Book1_Bieu3ODA_!1 1 bao cao giao KH ve HTCMT vung TNB   12-12-2011 17" xfId="31425" xr:uid="{00000000-0005-0000-0000-0000C77A0000}"/>
    <cellStyle name="T_Book1_Bieu3ODA_!1 1 bao cao giao KH ve HTCMT vung TNB   12-12-2011 18" xfId="31426" xr:uid="{00000000-0005-0000-0000-0000C87A0000}"/>
    <cellStyle name="T_Book1_Bieu3ODA_!1 1 bao cao giao KH ve HTCMT vung TNB   12-12-2011 2" xfId="31427" xr:uid="{00000000-0005-0000-0000-0000C97A0000}"/>
    <cellStyle name="T_Book1_Bieu3ODA_!1 1 bao cao giao KH ve HTCMT vung TNB   12-12-2011 3" xfId="31428" xr:uid="{00000000-0005-0000-0000-0000CA7A0000}"/>
    <cellStyle name="T_Book1_Bieu3ODA_!1 1 bao cao giao KH ve HTCMT vung TNB   12-12-2011 4" xfId="31429" xr:uid="{00000000-0005-0000-0000-0000CB7A0000}"/>
    <cellStyle name="T_Book1_Bieu3ODA_!1 1 bao cao giao KH ve HTCMT vung TNB   12-12-2011 5" xfId="31430" xr:uid="{00000000-0005-0000-0000-0000CC7A0000}"/>
    <cellStyle name="T_Book1_Bieu3ODA_!1 1 bao cao giao KH ve HTCMT vung TNB   12-12-2011 6" xfId="31431" xr:uid="{00000000-0005-0000-0000-0000CD7A0000}"/>
    <cellStyle name="T_Book1_Bieu3ODA_!1 1 bao cao giao KH ve HTCMT vung TNB   12-12-2011 7" xfId="31432" xr:uid="{00000000-0005-0000-0000-0000CE7A0000}"/>
    <cellStyle name="T_Book1_Bieu3ODA_!1 1 bao cao giao KH ve HTCMT vung TNB   12-12-2011 8" xfId="31433" xr:uid="{00000000-0005-0000-0000-0000CF7A0000}"/>
    <cellStyle name="T_Book1_Bieu3ODA_!1 1 bao cao giao KH ve HTCMT vung TNB   12-12-2011 9" xfId="31434" xr:uid="{00000000-0005-0000-0000-0000D07A0000}"/>
    <cellStyle name="T_Book1_Bieu3ODA_1" xfId="31435" xr:uid="{00000000-0005-0000-0000-0000D17A0000}"/>
    <cellStyle name="T_Book1_Bieu3ODA_1 10" xfId="31436" xr:uid="{00000000-0005-0000-0000-0000D27A0000}"/>
    <cellStyle name="T_Book1_Bieu3ODA_1 11" xfId="31437" xr:uid="{00000000-0005-0000-0000-0000D37A0000}"/>
    <cellStyle name="T_Book1_Bieu3ODA_1 12" xfId="31438" xr:uid="{00000000-0005-0000-0000-0000D47A0000}"/>
    <cellStyle name="T_Book1_Bieu3ODA_1 13" xfId="31439" xr:uid="{00000000-0005-0000-0000-0000D57A0000}"/>
    <cellStyle name="T_Book1_Bieu3ODA_1 14" xfId="31440" xr:uid="{00000000-0005-0000-0000-0000D67A0000}"/>
    <cellStyle name="T_Book1_Bieu3ODA_1 15" xfId="31441" xr:uid="{00000000-0005-0000-0000-0000D77A0000}"/>
    <cellStyle name="T_Book1_Bieu3ODA_1 16" xfId="31442" xr:uid="{00000000-0005-0000-0000-0000D87A0000}"/>
    <cellStyle name="T_Book1_Bieu3ODA_1 17" xfId="31443" xr:uid="{00000000-0005-0000-0000-0000D97A0000}"/>
    <cellStyle name="T_Book1_Bieu3ODA_1 18" xfId="31444" xr:uid="{00000000-0005-0000-0000-0000DA7A0000}"/>
    <cellStyle name="T_Book1_Bieu3ODA_1 2" xfId="31445" xr:uid="{00000000-0005-0000-0000-0000DB7A0000}"/>
    <cellStyle name="T_Book1_Bieu3ODA_1 3" xfId="31446" xr:uid="{00000000-0005-0000-0000-0000DC7A0000}"/>
    <cellStyle name="T_Book1_Bieu3ODA_1 4" xfId="31447" xr:uid="{00000000-0005-0000-0000-0000DD7A0000}"/>
    <cellStyle name="T_Book1_Bieu3ODA_1 5" xfId="31448" xr:uid="{00000000-0005-0000-0000-0000DE7A0000}"/>
    <cellStyle name="T_Book1_Bieu3ODA_1 6" xfId="31449" xr:uid="{00000000-0005-0000-0000-0000DF7A0000}"/>
    <cellStyle name="T_Book1_Bieu3ODA_1 7" xfId="31450" xr:uid="{00000000-0005-0000-0000-0000E07A0000}"/>
    <cellStyle name="T_Book1_Bieu3ODA_1 8" xfId="31451" xr:uid="{00000000-0005-0000-0000-0000E17A0000}"/>
    <cellStyle name="T_Book1_Bieu3ODA_1 9" xfId="31452" xr:uid="{00000000-0005-0000-0000-0000E27A0000}"/>
    <cellStyle name="T_Book1_Bieu3ODA_1_!1 1 bao cao giao KH ve HTCMT vung TNB   12-12-2011" xfId="31453" xr:uid="{00000000-0005-0000-0000-0000E37A0000}"/>
    <cellStyle name="T_Book1_Bieu3ODA_1_!1 1 bao cao giao KH ve HTCMT vung TNB   12-12-2011 10" xfId="31454" xr:uid="{00000000-0005-0000-0000-0000E47A0000}"/>
    <cellStyle name="T_Book1_Bieu3ODA_1_!1 1 bao cao giao KH ve HTCMT vung TNB   12-12-2011 11" xfId="31455" xr:uid="{00000000-0005-0000-0000-0000E57A0000}"/>
    <cellStyle name="T_Book1_Bieu3ODA_1_!1 1 bao cao giao KH ve HTCMT vung TNB   12-12-2011 12" xfId="31456" xr:uid="{00000000-0005-0000-0000-0000E67A0000}"/>
    <cellStyle name="T_Book1_Bieu3ODA_1_!1 1 bao cao giao KH ve HTCMT vung TNB   12-12-2011 13" xfId="31457" xr:uid="{00000000-0005-0000-0000-0000E77A0000}"/>
    <cellStyle name="T_Book1_Bieu3ODA_1_!1 1 bao cao giao KH ve HTCMT vung TNB   12-12-2011 14" xfId="31458" xr:uid="{00000000-0005-0000-0000-0000E87A0000}"/>
    <cellStyle name="T_Book1_Bieu3ODA_1_!1 1 bao cao giao KH ve HTCMT vung TNB   12-12-2011 15" xfId="31459" xr:uid="{00000000-0005-0000-0000-0000E97A0000}"/>
    <cellStyle name="T_Book1_Bieu3ODA_1_!1 1 bao cao giao KH ve HTCMT vung TNB   12-12-2011 16" xfId="31460" xr:uid="{00000000-0005-0000-0000-0000EA7A0000}"/>
    <cellStyle name="T_Book1_Bieu3ODA_1_!1 1 bao cao giao KH ve HTCMT vung TNB   12-12-2011 17" xfId="31461" xr:uid="{00000000-0005-0000-0000-0000EB7A0000}"/>
    <cellStyle name="T_Book1_Bieu3ODA_1_!1 1 bao cao giao KH ve HTCMT vung TNB   12-12-2011 18" xfId="31462" xr:uid="{00000000-0005-0000-0000-0000EC7A0000}"/>
    <cellStyle name="T_Book1_Bieu3ODA_1_!1 1 bao cao giao KH ve HTCMT vung TNB   12-12-2011 2" xfId="31463" xr:uid="{00000000-0005-0000-0000-0000ED7A0000}"/>
    <cellStyle name="T_Book1_Bieu3ODA_1_!1 1 bao cao giao KH ve HTCMT vung TNB   12-12-2011 3" xfId="31464" xr:uid="{00000000-0005-0000-0000-0000EE7A0000}"/>
    <cellStyle name="T_Book1_Bieu3ODA_1_!1 1 bao cao giao KH ve HTCMT vung TNB   12-12-2011 4" xfId="31465" xr:uid="{00000000-0005-0000-0000-0000EF7A0000}"/>
    <cellStyle name="T_Book1_Bieu3ODA_1_!1 1 bao cao giao KH ve HTCMT vung TNB   12-12-2011 5" xfId="31466" xr:uid="{00000000-0005-0000-0000-0000F07A0000}"/>
    <cellStyle name="T_Book1_Bieu3ODA_1_!1 1 bao cao giao KH ve HTCMT vung TNB   12-12-2011 6" xfId="31467" xr:uid="{00000000-0005-0000-0000-0000F17A0000}"/>
    <cellStyle name="T_Book1_Bieu3ODA_1_!1 1 bao cao giao KH ve HTCMT vung TNB   12-12-2011 7" xfId="31468" xr:uid="{00000000-0005-0000-0000-0000F27A0000}"/>
    <cellStyle name="T_Book1_Bieu3ODA_1_!1 1 bao cao giao KH ve HTCMT vung TNB   12-12-2011 8" xfId="31469" xr:uid="{00000000-0005-0000-0000-0000F37A0000}"/>
    <cellStyle name="T_Book1_Bieu3ODA_1_!1 1 bao cao giao KH ve HTCMT vung TNB   12-12-2011 9" xfId="31470" xr:uid="{00000000-0005-0000-0000-0000F47A0000}"/>
    <cellStyle name="T_Book1_Bieu3ODA_1_KH TPCP vung TNB (03-1-2012)" xfId="31471" xr:uid="{00000000-0005-0000-0000-0000F57A0000}"/>
    <cellStyle name="T_Book1_Bieu3ODA_1_KH TPCP vung TNB (03-1-2012) 10" xfId="31472" xr:uid="{00000000-0005-0000-0000-0000F67A0000}"/>
    <cellStyle name="T_Book1_Bieu3ODA_1_KH TPCP vung TNB (03-1-2012) 11" xfId="31473" xr:uid="{00000000-0005-0000-0000-0000F77A0000}"/>
    <cellStyle name="T_Book1_Bieu3ODA_1_KH TPCP vung TNB (03-1-2012) 12" xfId="31474" xr:uid="{00000000-0005-0000-0000-0000F87A0000}"/>
    <cellStyle name="T_Book1_Bieu3ODA_1_KH TPCP vung TNB (03-1-2012) 13" xfId="31475" xr:uid="{00000000-0005-0000-0000-0000F97A0000}"/>
    <cellStyle name="T_Book1_Bieu3ODA_1_KH TPCP vung TNB (03-1-2012) 14" xfId="31476" xr:uid="{00000000-0005-0000-0000-0000FA7A0000}"/>
    <cellStyle name="T_Book1_Bieu3ODA_1_KH TPCP vung TNB (03-1-2012) 15" xfId="31477" xr:uid="{00000000-0005-0000-0000-0000FB7A0000}"/>
    <cellStyle name="T_Book1_Bieu3ODA_1_KH TPCP vung TNB (03-1-2012) 16" xfId="31478" xr:uid="{00000000-0005-0000-0000-0000FC7A0000}"/>
    <cellStyle name="T_Book1_Bieu3ODA_1_KH TPCP vung TNB (03-1-2012) 17" xfId="31479" xr:uid="{00000000-0005-0000-0000-0000FD7A0000}"/>
    <cellStyle name="T_Book1_Bieu3ODA_1_KH TPCP vung TNB (03-1-2012) 18" xfId="31480" xr:uid="{00000000-0005-0000-0000-0000FE7A0000}"/>
    <cellStyle name="T_Book1_Bieu3ODA_1_KH TPCP vung TNB (03-1-2012) 2" xfId="31481" xr:uid="{00000000-0005-0000-0000-0000FF7A0000}"/>
    <cellStyle name="T_Book1_Bieu3ODA_1_KH TPCP vung TNB (03-1-2012) 3" xfId="31482" xr:uid="{00000000-0005-0000-0000-0000007B0000}"/>
    <cellStyle name="T_Book1_Bieu3ODA_1_KH TPCP vung TNB (03-1-2012) 4" xfId="31483" xr:uid="{00000000-0005-0000-0000-0000017B0000}"/>
    <cellStyle name="T_Book1_Bieu3ODA_1_KH TPCP vung TNB (03-1-2012) 5" xfId="31484" xr:uid="{00000000-0005-0000-0000-0000027B0000}"/>
    <cellStyle name="T_Book1_Bieu3ODA_1_KH TPCP vung TNB (03-1-2012) 6" xfId="31485" xr:uid="{00000000-0005-0000-0000-0000037B0000}"/>
    <cellStyle name="T_Book1_Bieu3ODA_1_KH TPCP vung TNB (03-1-2012) 7" xfId="31486" xr:uid="{00000000-0005-0000-0000-0000047B0000}"/>
    <cellStyle name="T_Book1_Bieu3ODA_1_KH TPCP vung TNB (03-1-2012) 8" xfId="31487" xr:uid="{00000000-0005-0000-0000-0000057B0000}"/>
    <cellStyle name="T_Book1_Bieu3ODA_1_KH TPCP vung TNB (03-1-2012) 9" xfId="31488" xr:uid="{00000000-0005-0000-0000-0000067B0000}"/>
    <cellStyle name="T_Book1_Bieu3ODA_KH TPCP vung TNB (03-1-2012)" xfId="31489" xr:uid="{00000000-0005-0000-0000-0000077B0000}"/>
    <cellStyle name="T_Book1_Bieu3ODA_KH TPCP vung TNB (03-1-2012) 10" xfId="31490" xr:uid="{00000000-0005-0000-0000-0000087B0000}"/>
    <cellStyle name="T_Book1_Bieu3ODA_KH TPCP vung TNB (03-1-2012) 11" xfId="31491" xr:uid="{00000000-0005-0000-0000-0000097B0000}"/>
    <cellStyle name="T_Book1_Bieu3ODA_KH TPCP vung TNB (03-1-2012) 12" xfId="31492" xr:uid="{00000000-0005-0000-0000-00000A7B0000}"/>
    <cellStyle name="T_Book1_Bieu3ODA_KH TPCP vung TNB (03-1-2012) 13" xfId="31493" xr:uid="{00000000-0005-0000-0000-00000B7B0000}"/>
    <cellStyle name="T_Book1_Bieu3ODA_KH TPCP vung TNB (03-1-2012) 14" xfId="31494" xr:uid="{00000000-0005-0000-0000-00000C7B0000}"/>
    <cellStyle name="T_Book1_Bieu3ODA_KH TPCP vung TNB (03-1-2012) 15" xfId="31495" xr:uid="{00000000-0005-0000-0000-00000D7B0000}"/>
    <cellStyle name="T_Book1_Bieu3ODA_KH TPCP vung TNB (03-1-2012) 16" xfId="31496" xr:uid="{00000000-0005-0000-0000-00000E7B0000}"/>
    <cellStyle name="T_Book1_Bieu3ODA_KH TPCP vung TNB (03-1-2012) 17" xfId="31497" xr:uid="{00000000-0005-0000-0000-00000F7B0000}"/>
    <cellStyle name="T_Book1_Bieu3ODA_KH TPCP vung TNB (03-1-2012) 18" xfId="31498" xr:uid="{00000000-0005-0000-0000-0000107B0000}"/>
    <cellStyle name="T_Book1_Bieu3ODA_KH TPCP vung TNB (03-1-2012) 2" xfId="31499" xr:uid="{00000000-0005-0000-0000-0000117B0000}"/>
    <cellStyle name="T_Book1_Bieu3ODA_KH TPCP vung TNB (03-1-2012) 3" xfId="31500" xr:uid="{00000000-0005-0000-0000-0000127B0000}"/>
    <cellStyle name="T_Book1_Bieu3ODA_KH TPCP vung TNB (03-1-2012) 4" xfId="31501" xr:uid="{00000000-0005-0000-0000-0000137B0000}"/>
    <cellStyle name="T_Book1_Bieu3ODA_KH TPCP vung TNB (03-1-2012) 5" xfId="31502" xr:uid="{00000000-0005-0000-0000-0000147B0000}"/>
    <cellStyle name="T_Book1_Bieu3ODA_KH TPCP vung TNB (03-1-2012) 6" xfId="31503" xr:uid="{00000000-0005-0000-0000-0000157B0000}"/>
    <cellStyle name="T_Book1_Bieu3ODA_KH TPCP vung TNB (03-1-2012) 7" xfId="31504" xr:uid="{00000000-0005-0000-0000-0000167B0000}"/>
    <cellStyle name="T_Book1_Bieu3ODA_KH TPCP vung TNB (03-1-2012) 8" xfId="31505" xr:uid="{00000000-0005-0000-0000-0000177B0000}"/>
    <cellStyle name="T_Book1_Bieu3ODA_KH TPCP vung TNB (03-1-2012) 9" xfId="31506" xr:uid="{00000000-0005-0000-0000-0000187B0000}"/>
    <cellStyle name="T_Book1_Bieu4HTMT" xfId="31507" xr:uid="{00000000-0005-0000-0000-0000197B0000}"/>
    <cellStyle name="T_Book1_Bieu4HTMT 10" xfId="31508" xr:uid="{00000000-0005-0000-0000-00001A7B0000}"/>
    <cellStyle name="T_Book1_Bieu4HTMT 11" xfId="31509" xr:uid="{00000000-0005-0000-0000-00001B7B0000}"/>
    <cellStyle name="T_Book1_Bieu4HTMT 12" xfId="31510" xr:uid="{00000000-0005-0000-0000-00001C7B0000}"/>
    <cellStyle name="T_Book1_Bieu4HTMT 13" xfId="31511" xr:uid="{00000000-0005-0000-0000-00001D7B0000}"/>
    <cellStyle name="T_Book1_Bieu4HTMT 14" xfId="31512" xr:uid="{00000000-0005-0000-0000-00001E7B0000}"/>
    <cellStyle name="T_Book1_Bieu4HTMT 15" xfId="31513" xr:uid="{00000000-0005-0000-0000-00001F7B0000}"/>
    <cellStyle name="T_Book1_Bieu4HTMT 16" xfId="31514" xr:uid="{00000000-0005-0000-0000-0000207B0000}"/>
    <cellStyle name="T_Book1_Bieu4HTMT 17" xfId="31515" xr:uid="{00000000-0005-0000-0000-0000217B0000}"/>
    <cellStyle name="T_Book1_Bieu4HTMT 18" xfId="31516" xr:uid="{00000000-0005-0000-0000-0000227B0000}"/>
    <cellStyle name="T_Book1_Bieu4HTMT 2" xfId="31517" xr:uid="{00000000-0005-0000-0000-0000237B0000}"/>
    <cellStyle name="T_Book1_Bieu4HTMT 3" xfId="31518" xr:uid="{00000000-0005-0000-0000-0000247B0000}"/>
    <cellStyle name="T_Book1_Bieu4HTMT 4" xfId="31519" xr:uid="{00000000-0005-0000-0000-0000257B0000}"/>
    <cellStyle name="T_Book1_Bieu4HTMT 5" xfId="31520" xr:uid="{00000000-0005-0000-0000-0000267B0000}"/>
    <cellStyle name="T_Book1_Bieu4HTMT 6" xfId="31521" xr:uid="{00000000-0005-0000-0000-0000277B0000}"/>
    <cellStyle name="T_Book1_Bieu4HTMT 7" xfId="31522" xr:uid="{00000000-0005-0000-0000-0000287B0000}"/>
    <cellStyle name="T_Book1_Bieu4HTMT 8" xfId="31523" xr:uid="{00000000-0005-0000-0000-0000297B0000}"/>
    <cellStyle name="T_Book1_Bieu4HTMT 9" xfId="31524" xr:uid="{00000000-0005-0000-0000-00002A7B0000}"/>
    <cellStyle name="T_Book1_Bieu4HTMT_!1 1 bao cao giao KH ve HTCMT vung TNB   12-12-2011" xfId="31525" xr:uid="{00000000-0005-0000-0000-00002B7B0000}"/>
    <cellStyle name="T_Book1_Bieu4HTMT_!1 1 bao cao giao KH ve HTCMT vung TNB   12-12-2011 10" xfId="31526" xr:uid="{00000000-0005-0000-0000-00002C7B0000}"/>
    <cellStyle name="T_Book1_Bieu4HTMT_!1 1 bao cao giao KH ve HTCMT vung TNB   12-12-2011 11" xfId="31527" xr:uid="{00000000-0005-0000-0000-00002D7B0000}"/>
    <cellStyle name="T_Book1_Bieu4HTMT_!1 1 bao cao giao KH ve HTCMT vung TNB   12-12-2011 12" xfId="31528" xr:uid="{00000000-0005-0000-0000-00002E7B0000}"/>
    <cellStyle name="T_Book1_Bieu4HTMT_!1 1 bao cao giao KH ve HTCMT vung TNB   12-12-2011 13" xfId="31529" xr:uid="{00000000-0005-0000-0000-00002F7B0000}"/>
    <cellStyle name="T_Book1_Bieu4HTMT_!1 1 bao cao giao KH ve HTCMT vung TNB   12-12-2011 14" xfId="31530" xr:uid="{00000000-0005-0000-0000-0000307B0000}"/>
    <cellStyle name="T_Book1_Bieu4HTMT_!1 1 bao cao giao KH ve HTCMT vung TNB   12-12-2011 15" xfId="31531" xr:uid="{00000000-0005-0000-0000-0000317B0000}"/>
    <cellStyle name="T_Book1_Bieu4HTMT_!1 1 bao cao giao KH ve HTCMT vung TNB   12-12-2011 16" xfId="31532" xr:uid="{00000000-0005-0000-0000-0000327B0000}"/>
    <cellStyle name="T_Book1_Bieu4HTMT_!1 1 bao cao giao KH ve HTCMT vung TNB   12-12-2011 17" xfId="31533" xr:uid="{00000000-0005-0000-0000-0000337B0000}"/>
    <cellStyle name="T_Book1_Bieu4HTMT_!1 1 bao cao giao KH ve HTCMT vung TNB   12-12-2011 18" xfId="31534" xr:uid="{00000000-0005-0000-0000-0000347B0000}"/>
    <cellStyle name="T_Book1_Bieu4HTMT_!1 1 bao cao giao KH ve HTCMT vung TNB   12-12-2011 2" xfId="31535" xr:uid="{00000000-0005-0000-0000-0000357B0000}"/>
    <cellStyle name="T_Book1_Bieu4HTMT_!1 1 bao cao giao KH ve HTCMT vung TNB   12-12-2011 3" xfId="31536" xr:uid="{00000000-0005-0000-0000-0000367B0000}"/>
    <cellStyle name="T_Book1_Bieu4HTMT_!1 1 bao cao giao KH ve HTCMT vung TNB   12-12-2011 4" xfId="31537" xr:uid="{00000000-0005-0000-0000-0000377B0000}"/>
    <cellStyle name="T_Book1_Bieu4HTMT_!1 1 bao cao giao KH ve HTCMT vung TNB   12-12-2011 5" xfId="31538" xr:uid="{00000000-0005-0000-0000-0000387B0000}"/>
    <cellStyle name="T_Book1_Bieu4HTMT_!1 1 bao cao giao KH ve HTCMT vung TNB   12-12-2011 6" xfId="31539" xr:uid="{00000000-0005-0000-0000-0000397B0000}"/>
    <cellStyle name="T_Book1_Bieu4HTMT_!1 1 bao cao giao KH ve HTCMT vung TNB   12-12-2011 7" xfId="31540" xr:uid="{00000000-0005-0000-0000-00003A7B0000}"/>
    <cellStyle name="T_Book1_Bieu4HTMT_!1 1 bao cao giao KH ve HTCMT vung TNB   12-12-2011 8" xfId="31541" xr:uid="{00000000-0005-0000-0000-00003B7B0000}"/>
    <cellStyle name="T_Book1_Bieu4HTMT_!1 1 bao cao giao KH ve HTCMT vung TNB   12-12-2011 9" xfId="31542" xr:uid="{00000000-0005-0000-0000-00003C7B0000}"/>
    <cellStyle name="T_Book1_Bieu4HTMT_KH TPCP vung TNB (03-1-2012)" xfId="31543" xr:uid="{00000000-0005-0000-0000-00003D7B0000}"/>
    <cellStyle name="T_Book1_Bieu4HTMT_KH TPCP vung TNB (03-1-2012) 10" xfId="31544" xr:uid="{00000000-0005-0000-0000-00003E7B0000}"/>
    <cellStyle name="T_Book1_Bieu4HTMT_KH TPCP vung TNB (03-1-2012) 11" xfId="31545" xr:uid="{00000000-0005-0000-0000-00003F7B0000}"/>
    <cellStyle name="T_Book1_Bieu4HTMT_KH TPCP vung TNB (03-1-2012) 12" xfId="31546" xr:uid="{00000000-0005-0000-0000-0000407B0000}"/>
    <cellStyle name="T_Book1_Bieu4HTMT_KH TPCP vung TNB (03-1-2012) 13" xfId="31547" xr:uid="{00000000-0005-0000-0000-0000417B0000}"/>
    <cellStyle name="T_Book1_Bieu4HTMT_KH TPCP vung TNB (03-1-2012) 14" xfId="31548" xr:uid="{00000000-0005-0000-0000-0000427B0000}"/>
    <cellStyle name="T_Book1_Bieu4HTMT_KH TPCP vung TNB (03-1-2012) 15" xfId="31549" xr:uid="{00000000-0005-0000-0000-0000437B0000}"/>
    <cellStyle name="T_Book1_Bieu4HTMT_KH TPCP vung TNB (03-1-2012) 16" xfId="31550" xr:uid="{00000000-0005-0000-0000-0000447B0000}"/>
    <cellStyle name="T_Book1_Bieu4HTMT_KH TPCP vung TNB (03-1-2012) 17" xfId="31551" xr:uid="{00000000-0005-0000-0000-0000457B0000}"/>
    <cellStyle name="T_Book1_Bieu4HTMT_KH TPCP vung TNB (03-1-2012) 18" xfId="31552" xr:uid="{00000000-0005-0000-0000-0000467B0000}"/>
    <cellStyle name="T_Book1_Bieu4HTMT_KH TPCP vung TNB (03-1-2012) 2" xfId="31553" xr:uid="{00000000-0005-0000-0000-0000477B0000}"/>
    <cellStyle name="T_Book1_Bieu4HTMT_KH TPCP vung TNB (03-1-2012) 3" xfId="31554" xr:uid="{00000000-0005-0000-0000-0000487B0000}"/>
    <cellStyle name="T_Book1_Bieu4HTMT_KH TPCP vung TNB (03-1-2012) 4" xfId="31555" xr:uid="{00000000-0005-0000-0000-0000497B0000}"/>
    <cellStyle name="T_Book1_Bieu4HTMT_KH TPCP vung TNB (03-1-2012) 5" xfId="31556" xr:uid="{00000000-0005-0000-0000-00004A7B0000}"/>
    <cellStyle name="T_Book1_Bieu4HTMT_KH TPCP vung TNB (03-1-2012) 6" xfId="31557" xr:uid="{00000000-0005-0000-0000-00004B7B0000}"/>
    <cellStyle name="T_Book1_Bieu4HTMT_KH TPCP vung TNB (03-1-2012) 7" xfId="31558" xr:uid="{00000000-0005-0000-0000-00004C7B0000}"/>
    <cellStyle name="T_Book1_Bieu4HTMT_KH TPCP vung TNB (03-1-2012) 8" xfId="31559" xr:uid="{00000000-0005-0000-0000-00004D7B0000}"/>
    <cellStyle name="T_Book1_Bieu4HTMT_KH TPCP vung TNB (03-1-2012) 9" xfId="31560" xr:uid="{00000000-0005-0000-0000-00004E7B0000}"/>
    <cellStyle name="T_Book1_Book1" xfId="31561" xr:uid="{00000000-0005-0000-0000-00004F7B0000}"/>
    <cellStyle name="T_Book1_Book1 10" xfId="31562" xr:uid="{00000000-0005-0000-0000-0000507B0000}"/>
    <cellStyle name="T_Book1_Book1 11" xfId="31563" xr:uid="{00000000-0005-0000-0000-0000517B0000}"/>
    <cellStyle name="T_Book1_Book1 12" xfId="31564" xr:uid="{00000000-0005-0000-0000-0000527B0000}"/>
    <cellStyle name="T_Book1_Book1 13" xfId="31565" xr:uid="{00000000-0005-0000-0000-0000537B0000}"/>
    <cellStyle name="T_Book1_Book1 14" xfId="31566" xr:uid="{00000000-0005-0000-0000-0000547B0000}"/>
    <cellStyle name="T_Book1_Book1 15" xfId="31567" xr:uid="{00000000-0005-0000-0000-0000557B0000}"/>
    <cellStyle name="T_Book1_Book1 16" xfId="31568" xr:uid="{00000000-0005-0000-0000-0000567B0000}"/>
    <cellStyle name="T_Book1_Book1 17" xfId="31569" xr:uid="{00000000-0005-0000-0000-0000577B0000}"/>
    <cellStyle name="T_Book1_Book1 18" xfId="31570" xr:uid="{00000000-0005-0000-0000-0000587B0000}"/>
    <cellStyle name="T_Book1_Book1 19" xfId="31571" xr:uid="{00000000-0005-0000-0000-0000597B0000}"/>
    <cellStyle name="T_Book1_Book1 2" xfId="31572" xr:uid="{00000000-0005-0000-0000-00005A7B0000}"/>
    <cellStyle name="T_Book1_Book1 2 10" xfId="31573" xr:uid="{00000000-0005-0000-0000-00005B7B0000}"/>
    <cellStyle name="T_Book1_Book1 2 11" xfId="31574" xr:uid="{00000000-0005-0000-0000-00005C7B0000}"/>
    <cellStyle name="T_Book1_Book1 2 12" xfId="31575" xr:uid="{00000000-0005-0000-0000-00005D7B0000}"/>
    <cellStyle name="T_Book1_Book1 2 13" xfId="31576" xr:uid="{00000000-0005-0000-0000-00005E7B0000}"/>
    <cellStyle name="T_Book1_Book1 2 14" xfId="31577" xr:uid="{00000000-0005-0000-0000-00005F7B0000}"/>
    <cellStyle name="T_Book1_Book1 2 15" xfId="31578" xr:uid="{00000000-0005-0000-0000-0000607B0000}"/>
    <cellStyle name="T_Book1_Book1 2 16" xfId="31579" xr:uid="{00000000-0005-0000-0000-0000617B0000}"/>
    <cellStyle name="T_Book1_Book1 2 17" xfId="31580" xr:uid="{00000000-0005-0000-0000-0000627B0000}"/>
    <cellStyle name="T_Book1_Book1 2 18" xfId="31581" xr:uid="{00000000-0005-0000-0000-0000637B0000}"/>
    <cellStyle name="T_Book1_Book1 2 2" xfId="31582" xr:uid="{00000000-0005-0000-0000-0000647B0000}"/>
    <cellStyle name="T_Book1_Book1 2 3" xfId="31583" xr:uid="{00000000-0005-0000-0000-0000657B0000}"/>
    <cellStyle name="T_Book1_Book1 2 4" xfId="31584" xr:uid="{00000000-0005-0000-0000-0000667B0000}"/>
    <cellStyle name="T_Book1_Book1 2 5" xfId="31585" xr:uid="{00000000-0005-0000-0000-0000677B0000}"/>
    <cellStyle name="T_Book1_Book1 2 6" xfId="31586" xr:uid="{00000000-0005-0000-0000-0000687B0000}"/>
    <cellStyle name="T_Book1_Book1 2 7" xfId="31587" xr:uid="{00000000-0005-0000-0000-0000697B0000}"/>
    <cellStyle name="T_Book1_Book1 2 8" xfId="31588" xr:uid="{00000000-0005-0000-0000-00006A7B0000}"/>
    <cellStyle name="T_Book1_Book1 2 9" xfId="31589" xr:uid="{00000000-0005-0000-0000-00006B7B0000}"/>
    <cellStyle name="T_Book1_Book1 20" xfId="31590" xr:uid="{00000000-0005-0000-0000-00006C7B0000}"/>
    <cellStyle name="T_Book1_Book1 21" xfId="31591" xr:uid="{00000000-0005-0000-0000-00006D7B0000}"/>
    <cellStyle name="T_Book1_Book1 3" xfId="31592" xr:uid="{00000000-0005-0000-0000-00006E7B0000}"/>
    <cellStyle name="T_Book1_Book1 4" xfId="31593" xr:uid="{00000000-0005-0000-0000-00006F7B0000}"/>
    <cellStyle name="T_Book1_Book1 5" xfId="31594" xr:uid="{00000000-0005-0000-0000-0000707B0000}"/>
    <cellStyle name="T_Book1_Book1 6" xfId="31595" xr:uid="{00000000-0005-0000-0000-0000717B0000}"/>
    <cellStyle name="T_Book1_Book1 7" xfId="31596" xr:uid="{00000000-0005-0000-0000-0000727B0000}"/>
    <cellStyle name="T_Book1_Book1 8" xfId="31597" xr:uid="{00000000-0005-0000-0000-0000737B0000}"/>
    <cellStyle name="T_Book1_Book1 9" xfId="31598" xr:uid="{00000000-0005-0000-0000-0000747B0000}"/>
    <cellStyle name="T_Book1_Book1_1" xfId="31599" xr:uid="{00000000-0005-0000-0000-0000757B0000}"/>
    <cellStyle name="T_Book1_Book1_1 10" xfId="31600" xr:uid="{00000000-0005-0000-0000-0000767B0000}"/>
    <cellStyle name="T_Book1_Book1_1 11" xfId="31601" xr:uid="{00000000-0005-0000-0000-0000777B0000}"/>
    <cellStyle name="T_Book1_Book1_1 12" xfId="31602" xr:uid="{00000000-0005-0000-0000-0000787B0000}"/>
    <cellStyle name="T_Book1_Book1_1 13" xfId="31603" xr:uid="{00000000-0005-0000-0000-0000797B0000}"/>
    <cellStyle name="T_Book1_Book1_1 14" xfId="31604" xr:uid="{00000000-0005-0000-0000-00007A7B0000}"/>
    <cellStyle name="T_Book1_Book1_1 15" xfId="31605" xr:uid="{00000000-0005-0000-0000-00007B7B0000}"/>
    <cellStyle name="T_Book1_Book1_1 16" xfId="31606" xr:uid="{00000000-0005-0000-0000-00007C7B0000}"/>
    <cellStyle name="T_Book1_Book1_1 17" xfId="31607" xr:uid="{00000000-0005-0000-0000-00007D7B0000}"/>
    <cellStyle name="T_Book1_Book1_1 18" xfId="31608" xr:uid="{00000000-0005-0000-0000-00007E7B0000}"/>
    <cellStyle name="T_Book1_Book1_1 19" xfId="31609" xr:uid="{00000000-0005-0000-0000-00007F7B0000}"/>
    <cellStyle name="T_Book1_Book1_1 2" xfId="31610" xr:uid="{00000000-0005-0000-0000-0000807B0000}"/>
    <cellStyle name="T_Book1_Book1_1 2 10" xfId="31611" xr:uid="{00000000-0005-0000-0000-0000817B0000}"/>
    <cellStyle name="T_Book1_Book1_1 2 11" xfId="31612" xr:uid="{00000000-0005-0000-0000-0000827B0000}"/>
    <cellStyle name="T_Book1_Book1_1 2 12" xfId="31613" xr:uid="{00000000-0005-0000-0000-0000837B0000}"/>
    <cellStyle name="T_Book1_Book1_1 2 13" xfId="31614" xr:uid="{00000000-0005-0000-0000-0000847B0000}"/>
    <cellStyle name="T_Book1_Book1_1 2 14" xfId="31615" xr:uid="{00000000-0005-0000-0000-0000857B0000}"/>
    <cellStyle name="T_Book1_Book1_1 2 15" xfId="31616" xr:uid="{00000000-0005-0000-0000-0000867B0000}"/>
    <cellStyle name="T_Book1_Book1_1 2 16" xfId="31617" xr:uid="{00000000-0005-0000-0000-0000877B0000}"/>
    <cellStyle name="T_Book1_Book1_1 2 17" xfId="31618" xr:uid="{00000000-0005-0000-0000-0000887B0000}"/>
    <cellStyle name="T_Book1_Book1_1 2 18" xfId="31619" xr:uid="{00000000-0005-0000-0000-0000897B0000}"/>
    <cellStyle name="T_Book1_Book1_1 2 2" xfId="31620" xr:uid="{00000000-0005-0000-0000-00008A7B0000}"/>
    <cellStyle name="T_Book1_Book1_1 2 3" xfId="31621" xr:uid="{00000000-0005-0000-0000-00008B7B0000}"/>
    <cellStyle name="T_Book1_Book1_1 2 4" xfId="31622" xr:uid="{00000000-0005-0000-0000-00008C7B0000}"/>
    <cellStyle name="T_Book1_Book1_1 2 5" xfId="31623" xr:uid="{00000000-0005-0000-0000-00008D7B0000}"/>
    <cellStyle name="T_Book1_Book1_1 2 6" xfId="31624" xr:uid="{00000000-0005-0000-0000-00008E7B0000}"/>
    <cellStyle name="T_Book1_Book1_1 2 7" xfId="31625" xr:uid="{00000000-0005-0000-0000-00008F7B0000}"/>
    <cellStyle name="T_Book1_Book1_1 2 8" xfId="31626" xr:uid="{00000000-0005-0000-0000-0000907B0000}"/>
    <cellStyle name="T_Book1_Book1_1 2 9" xfId="31627" xr:uid="{00000000-0005-0000-0000-0000917B0000}"/>
    <cellStyle name="T_Book1_Book1_1 20" xfId="31628" xr:uid="{00000000-0005-0000-0000-0000927B0000}"/>
    <cellStyle name="T_Book1_Book1_1 21" xfId="31629" xr:uid="{00000000-0005-0000-0000-0000937B0000}"/>
    <cellStyle name="T_Book1_Book1_1 22" xfId="31630" xr:uid="{00000000-0005-0000-0000-0000947B0000}"/>
    <cellStyle name="T_Book1_Book1_1 23" xfId="31631" xr:uid="{00000000-0005-0000-0000-0000957B0000}"/>
    <cellStyle name="T_Book1_Book1_1 24" xfId="31632" xr:uid="{00000000-0005-0000-0000-0000967B0000}"/>
    <cellStyle name="T_Book1_Book1_1 25" xfId="31633" xr:uid="{00000000-0005-0000-0000-0000977B0000}"/>
    <cellStyle name="T_Book1_Book1_1 26" xfId="31634" xr:uid="{00000000-0005-0000-0000-0000987B0000}"/>
    <cellStyle name="T_Book1_Book1_1 27" xfId="31635" xr:uid="{00000000-0005-0000-0000-0000997B0000}"/>
    <cellStyle name="T_Book1_Book1_1 28" xfId="31636" xr:uid="{00000000-0005-0000-0000-00009A7B0000}"/>
    <cellStyle name="T_Book1_Book1_1 3" xfId="31637" xr:uid="{00000000-0005-0000-0000-00009B7B0000}"/>
    <cellStyle name="T_Book1_Book1_1 3 10" xfId="31638" xr:uid="{00000000-0005-0000-0000-00009C7B0000}"/>
    <cellStyle name="T_Book1_Book1_1 3 11" xfId="31639" xr:uid="{00000000-0005-0000-0000-00009D7B0000}"/>
    <cellStyle name="T_Book1_Book1_1 3 12" xfId="31640" xr:uid="{00000000-0005-0000-0000-00009E7B0000}"/>
    <cellStyle name="T_Book1_Book1_1 3 13" xfId="31641" xr:uid="{00000000-0005-0000-0000-00009F7B0000}"/>
    <cellStyle name="T_Book1_Book1_1 3 14" xfId="31642" xr:uid="{00000000-0005-0000-0000-0000A07B0000}"/>
    <cellStyle name="T_Book1_Book1_1 3 15" xfId="31643" xr:uid="{00000000-0005-0000-0000-0000A17B0000}"/>
    <cellStyle name="T_Book1_Book1_1 3 16" xfId="31644" xr:uid="{00000000-0005-0000-0000-0000A27B0000}"/>
    <cellStyle name="T_Book1_Book1_1 3 17" xfId="31645" xr:uid="{00000000-0005-0000-0000-0000A37B0000}"/>
    <cellStyle name="T_Book1_Book1_1 3 18" xfId="31646" xr:uid="{00000000-0005-0000-0000-0000A47B0000}"/>
    <cellStyle name="T_Book1_Book1_1 3 2" xfId="31647" xr:uid="{00000000-0005-0000-0000-0000A57B0000}"/>
    <cellStyle name="T_Book1_Book1_1 3 3" xfId="31648" xr:uid="{00000000-0005-0000-0000-0000A67B0000}"/>
    <cellStyle name="T_Book1_Book1_1 3 4" xfId="31649" xr:uid="{00000000-0005-0000-0000-0000A77B0000}"/>
    <cellStyle name="T_Book1_Book1_1 3 5" xfId="31650" xr:uid="{00000000-0005-0000-0000-0000A87B0000}"/>
    <cellStyle name="T_Book1_Book1_1 3 6" xfId="31651" xr:uid="{00000000-0005-0000-0000-0000A97B0000}"/>
    <cellStyle name="T_Book1_Book1_1 3 7" xfId="31652" xr:uid="{00000000-0005-0000-0000-0000AA7B0000}"/>
    <cellStyle name="T_Book1_Book1_1 3 8" xfId="31653" xr:uid="{00000000-0005-0000-0000-0000AB7B0000}"/>
    <cellStyle name="T_Book1_Book1_1 3 9" xfId="31654" xr:uid="{00000000-0005-0000-0000-0000AC7B0000}"/>
    <cellStyle name="T_Book1_Book1_1 4" xfId="31655" xr:uid="{00000000-0005-0000-0000-0000AD7B0000}"/>
    <cellStyle name="T_Book1_Book1_1 4 10" xfId="31656" xr:uid="{00000000-0005-0000-0000-0000AE7B0000}"/>
    <cellStyle name="T_Book1_Book1_1 4 11" xfId="31657" xr:uid="{00000000-0005-0000-0000-0000AF7B0000}"/>
    <cellStyle name="T_Book1_Book1_1 4 12" xfId="31658" xr:uid="{00000000-0005-0000-0000-0000B07B0000}"/>
    <cellStyle name="T_Book1_Book1_1 4 13" xfId="31659" xr:uid="{00000000-0005-0000-0000-0000B17B0000}"/>
    <cellStyle name="T_Book1_Book1_1 4 14" xfId="31660" xr:uid="{00000000-0005-0000-0000-0000B27B0000}"/>
    <cellStyle name="T_Book1_Book1_1 4 15" xfId="31661" xr:uid="{00000000-0005-0000-0000-0000B37B0000}"/>
    <cellStyle name="T_Book1_Book1_1 4 16" xfId="31662" xr:uid="{00000000-0005-0000-0000-0000B47B0000}"/>
    <cellStyle name="T_Book1_Book1_1 4 17" xfId="31663" xr:uid="{00000000-0005-0000-0000-0000B57B0000}"/>
    <cellStyle name="T_Book1_Book1_1 4 18" xfId="31664" xr:uid="{00000000-0005-0000-0000-0000B67B0000}"/>
    <cellStyle name="T_Book1_Book1_1 4 2" xfId="31665" xr:uid="{00000000-0005-0000-0000-0000B77B0000}"/>
    <cellStyle name="T_Book1_Book1_1 4 3" xfId="31666" xr:uid="{00000000-0005-0000-0000-0000B87B0000}"/>
    <cellStyle name="T_Book1_Book1_1 4 4" xfId="31667" xr:uid="{00000000-0005-0000-0000-0000B97B0000}"/>
    <cellStyle name="T_Book1_Book1_1 4 5" xfId="31668" xr:uid="{00000000-0005-0000-0000-0000BA7B0000}"/>
    <cellStyle name="T_Book1_Book1_1 4 6" xfId="31669" xr:uid="{00000000-0005-0000-0000-0000BB7B0000}"/>
    <cellStyle name="T_Book1_Book1_1 4 7" xfId="31670" xr:uid="{00000000-0005-0000-0000-0000BC7B0000}"/>
    <cellStyle name="T_Book1_Book1_1 4 8" xfId="31671" xr:uid="{00000000-0005-0000-0000-0000BD7B0000}"/>
    <cellStyle name="T_Book1_Book1_1 4 9" xfId="31672" xr:uid="{00000000-0005-0000-0000-0000BE7B0000}"/>
    <cellStyle name="T_Book1_Book1_1 5" xfId="31673" xr:uid="{00000000-0005-0000-0000-0000BF7B0000}"/>
    <cellStyle name="T_Book1_Book1_1 5 10" xfId="31674" xr:uid="{00000000-0005-0000-0000-0000C07B0000}"/>
    <cellStyle name="T_Book1_Book1_1 5 11" xfId="31675" xr:uid="{00000000-0005-0000-0000-0000C17B0000}"/>
    <cellStyle name="T_Book1_Book1_1 5 12" xfId="31676" xr:uid="{00000000-0005-0000-0000-0000C27B0000}"/>
    <cellStyle name="T_Book1_Book1_1 5 13" xfId="31677" xr:uid="{00000000-0005-0000-0000-0000C37B0000}"/>
    <cellStyle name="T_Book1_Book1_1 5 14" xfId="31678" xr:uid="{00000000-0005-0000-0000-0000C47B0000}"/>
    <cellStyle name="T_Book1_Book1_1 5 15" xfId="31679" xr:uid="{00000000-0005-0000-0000-0000C57B0000}"/>
    <cellStyle name="T_Book1_Book1_1 5 16" xfId="31680" xr:uid="{00000000-0005-0000-0000-0000C67B0000}"/>
    <cellStyle name="T_Book1_Book1_1 5 17" xfId="31681" xr:uid="{00000000-0005-0000-0000-0000C77B0000}"/>
    <cellStyle name="T_Book1_Book1_1 5 18" xfId="31682" xr:uid="{00000000-0005-0000-0000-0000C87B0000}"/>
    <cellStyle name="T_Book1_Book1_1 5 2" xfId="31683" xr:uid="{00000000-0005-0000-0000-0000C97B0000}"/>
    <cellStyle name="T_Book1_Book1_1 5 3" xfId="31684" xr:uid="{00000000-0005-0000-0000-0000CA7B0000}"/>
    <cellStyle name="T_Book1_Book1_1 5 4" xfId="31685" xr:uid="{00000000-0005-0000-0000-0000CB7B0000}"/>
    <cellStyle name="T_Book1_Book1_1 5 5" xfId="31686" xr:uid="{00000000-0005-0000-0000-0000CC7B0000}"/>
    <cellStyle name="T_Book1_Book1_1 5 6" xfId="31687" xr:uid="{00000000-0005-0000-0000-0000CD7B0000}"/>
    <cellStyle name="T_Book1_Book1_1 5 7" xfId="31688" xr:uid="{00000000-0005-0000-0000-0000CE7B0000}"/>
    <cellStyle name="T_Book1_Book1_1 5 8" xfId="31689" xr:uid="{00000000-0005-0000-0000-0000CF7B0000}"/>
    <cellStyle name="T_Book1_Book1_1 5 9" xfId="31690" xr:uid="{00000000-0005-0000-0000-0000D07B0000}"/>
    <cellStyle name="T_Book1_Book1_1 6" xfId="31691" xr:uid="{00000000-0005-0000-0000-0000D17B0000}"/>
    <cellStyle name="T_Book1_Book1_1 6 10" xfId="31692" xr:uid="{00000000-0005-0000-0000-0000D27B0000}"/>
    <cellStyle name="T_Book1_Book1_1 6 11" xfId="31693" xr:uid="{00000000-0005-0000-0000-0000D37B0000}"/>
    <cellStyle name="T_Book1_Book1_1 6 12" xfId="31694" xr:uid="{00000000-0005-0000-0000-0000D47B0000}"/>
    <cellStyle name="T_Book1_Book1_1 6 13" xfId="31695" xr:uid="{00000000-0005-0000-0000-0000D57B0000}"/>
    <cellStyle name="T_Book1_Book1_1 6 14" xfId="31696" xr:uid="{00000000-0005-0000-0000-0000D67B0000}"/>
    <cellStyle name="T_Book1_Book1_1 6 15" xfId="31697" xr:uid="{00000000-0005-0000-0000-0000D77B0000}"/>
    <cellStyle name="T_Book1_Book1_1 6 16" xfId="31698" xr:uid="{00000000-0005-0000-0000-0000D87B0000}"/>
    <cellStyle name="T_Book1_Book1_1 6 17" xfId="31699" xr:uid="{00000000-0005-0000-0000-0000D97B0000}"/>
    <cellStyle name="T_Book1_Book1_1 6 18" xfId="31700" xr:uid="{00000000-0005-0000-0000-0000DA7B0000}"/>
    <cellStyle name="T_Book1_Book1_1 6 2" xfId="31701" xr:uid="{00000000-0005-0000-0000-0000DB7B0000}"/>
    <cellStyle name="T_Book1_Book1_1 6 3" xfId="31702" xr:uid="{00000000-0005-0000-0000-0000DC7B0000}"/>
    <cellStyle name="T_Book1_Book1_1 6 4" xfId="31703" xr:uid="{00000000-0005-0000-0000-0000DD7B0000}"/>
    <cellStyle name="T_Book1_Book1_1 6 5" xfId="31704" xr:uid="{00000000-0005-0000-0000-0000DE7B0000}"/>
    <cellStyle name="T_Book1_Book1_1 6 6" xfId="31705" xr:uid="{00000000-0005-0000-0000-0000DF7B0000}"/>
    <cellStyle name="T_Book1_Book1_1 6 7" xfId="31706" xr:uid="{00000000-0005-0000-0000-0000E07B0000}"/>
    <cellStyle name="T_Book1_Book1_1 6 8" xfId="31707" xr:uid="{00000000-0005-0000-0000-0000E17B0000}"/>
    <cellStyle name="T_Book1_Book1_1 6 9" xfId="31708" xr:uid="{00000000-0005-0000-0000-0000E27B0000}"/>
    <cellStyle name="T_Book1_Book1_1 7" xfId="31709" xr:uid="{00000000-0005-0000-0000-0000E37B0000}"/>
    <cellStyle name="T_Book1_Book1_1 7 10" xfId="31710" xr:uid="{00000000-0005-0000-0000-0000E47B0000}"/>
    <cellStyle name="T_Book1_Book1_1 7 11" xfId="31711" xr:uid="{00000000-0005-0000-0000-0000E57B0000}"/>
    <cellStyle name="T_Book1_Book1_1 7 12" xfId="31712" xr:uid="{00000000-0005-0000-0000-0000E67B0000}"/>
    <cellStyle name="T_Book1_Book1_1 7 13" xfId="31713" xr:uid="{00000000-0005-0000-0000-0000E77B0000}"/>
    <cellStyle name="T_Book1_Book1_1 7 14" xfId="31714" xr:uid="{00000000-0005-0000-0000-0000E87B0000}"/>
    <cellStyle name="T_Book1_Book1_1 7 15" xfId="31715" xr:uid="{00000000-0005-0000-0000-0000E97B0000}"/>
    <cellStyle name="T_Book1_Book1_1 7 16" xfId="31716" xr:uid="{00000000-0005-0000-0000-0000EA7B0000}"/>
    <cellStyle name="T_Book1_Book1_1 7 17" xfId="31717" xr:uid="{00000000-0005-0000-0000-0000EB7B0000}"/>
    <cellStyle name="T_Book1_Book1_1 7 18" xfId="31718" xr:uid="{00000000-0005-0000-0000-0000EC7B0000}"/>
    <cellStyle name="T_Book1_Book1_1 7 2" xfId="31719" xr:uid="{00000000-0005-0000-0000-0000ED7B0000}"/>
    <cellStyle name="T_Book1_Book1_1 7 3" xfId="31720" xr:uid="{00000000-0005-0000-0000-0000EE7B0000}"/>
    <cellStyle name="T_Book1_Book1_1 7 4" xfId="31721" xr:uid="{00000000-0005-0000-0000-0000EF7B0000}"/>
    <cellStyle name="T_Book1_Book1_1 7 5" xfId="31722" xr:uid="{00000000-0005-0000-0000-0000F07B0000}"/>
    <cellStyle name="T_Book1_Book1_1 7 6" xfId="31723" xr:uid="{00000000-0005-0000-0000-0000F17B0000}"/>
    <cellStyle name="T_Book1_Book1_1 7 7" xfId="31724" xr:uid="{00000000-0005-0000-0000-0000F27B0000}"/>
    <cellStyle name="T_Book1_Book1_1 7 8" xfId="31725" xr:uid="{00000000-0005-0000-0000-0000F37B0000}"/>
    <cellStyle name="T_Book1_Book1_1 7 9" xfId="31726" xr:uid="{00000000-0005-0000-0000-0000F47B0000}"/>
    <cellStyle name="T_Book1_Book1_1 8" xfId="31727" xr:uid="{00000000-0005-0000-0000-0000F57B0000}"/>
    <cellStyle name="T_Book1_Book1_1 8 10" xfId="31728" xr:uid="{00000000-0005-0000-0000-0000F67B0000}"/>
    <cellStyle name="T_Book1_Book1_1 8 11" xfId="31729" xr:uid="{00000000-0005-0000-0000-0000F77B0000}"/>
    <cellStyle name="T_Book1_Book1_1 8 12" xfId="31730" xr:uid="{00000000-0005-0000-0000-0000F87B0000}"/>
    <cellStyle name="T_Book1_Book1_1 8 13" xfId="31731" xr:uid="{00000000-0005-0000-0000-0000F97B0000}"/>
    <cellStyle name="T_Book1_Book1_1 8 14" xfId="31732" xr:uid="{00000000-0005-0000-0000-0000FA7B0000}"/>
    <cellStyle name="T_Book1_Book1_1 8 15" xfId="31733" xr:uid="{00000000-0005-0000-0000-0000FB7B0000}"/>
    <cellStyle name="T_Book1_Book1_1 8 16" xfId="31734" xr:uid="{00000000-0005-0000-0000-0000FC7B0000}"/>
    <cellStyle name="T_Book1_Book1_1 8 17" xfId="31735" xr:uid="{00000000-0005-0000-0000-0000FD7B0000}"/>
    <cellStyle name="T_Book1_Book1_1 8 18" xfId="31736" xr:uid="{00000000-0005-0000-0000-0000FE7B0000}"/>
    <cellStyle name="T_Book1_Book1_1 8 2" xfId="31737" xr:uid="{00000000-0005-0000-0000-0000FF7B0000}"/>
    <cellStyle name="T_Book1_Book1_1 8 3" xfId="31738" xr:uid="{00000000-0005-0000-0000-0000007C0000}"/>
    <cellStyle name="T_Book1_Book1_1 8 4" xfId="31739" xr:uid="{00000000-0005-0000-0000-0000017C0000}"/>
    <cellStyle name="T_Book1_Book1_1 8 5" xfId="31740" xr:uid="{00000000-0005-0000-0000-0000027C0000}"/>
    <cellStyle name="T_Book1_Book1_1 8 6" xfId="31741" xr:uid="{00000000-0005-0000-0000-0000037C0000}"/>
    <cellStyle name="T_Book1_Book1_1 8 7" xfId="31742" xr:uid="{00000000-0005-0000-0000-0000047C0000}"/>
    <cellStyle name="T_Book1_Book1_1 8 8" xfId="31743" xr:uid="{00000000-0005-0000-0000-0000057C0000}"/>
    <cellStyle name="T_Book1_Book1_1 8 9" xfId="31744" xr:uid="{00000000-0005-0000-0000-0000067C0000}"/>
    <cellStyle name="T_Book1_Book1_1 9" xfId="31745" xr:uid="{00000000-0005-0000-0000-0000077C0000}"/>
    <cellStyle name="T_Book1_Book1_1 9 10" xfId="31746" xr:uid="{00000000-0005-0000-0000-0000087C0000}"/>
    <cellStyle name="T_Book1_Book1_1 9 11" xfId="31747" xr:uid="{00000000-0005-0000-0000-0000097C0000}"/>
    <cellStyle name="T_Book1_Book1_1 9 12" xfId="31748" xr:uid="{00000000-0005-0000-0000-00000A7C0000}"/>
    <cellStyle name="T_Book1_Book1_1 9 13" xfId="31749" xr:uid="{00000000-0005-0000-0000-00000B7C0000}"/>
    <cellStyle name="T_Book1_Book1_1 9 14" xfId="31750" xr:uid="{00000000-0005-0000-0000-00000C7C0000}"/>
    <cellStyle name="T_Book1_Book1_1 9 15" xfId="31751" xr:uid="{00000000-0005-0000-0000-00000D7C0000}"/>
    <cellStyle name="T_Book1_Book1_1 9 16" xfId="31752" xr:uid="{00000000-0005-0000-0000-00000E7C0000}"/>
    <cellStyle name="T_Book1_Book1_1 9 17" xfId="31753" xr:uid="{00000000-0005-0000-0000-00000F7C0000}"/>
    <cellStyle name="T_Book1_Book1_1 9 18" xfId="31754" xr:uid="{00000000-0005-0000-0000-0000107C0000}"/>
    <cellStyle name="T_Book1_Book1_1 9 2" xfId="31755" xr:uid="{00000000-0005-0000-0000-0000117C0000}"/>
    <cellStyle name="T_Book1_Book1_1 9 3" xfId="31756" xr:uid="{00000000-0005-0000-0000-0000127C0000}"/>
    <cellStyle name="T_Book1_Book1_1 9 4" xfId="31757" xr:uid="{00000000-0005-0000-0000-0000137C0000}"/>
    <cellStyle name="T_Book1_Book1_1 9 5" xfId="31758" xr:uid="{00000000-0005-0000-0000-0000147C0000}"/>
    <cellStyle name="T_Book1_Book1_1 9 6" xfId="31759" xr:uid="{00000000-0005-0000-0000-0000157C0000}"/>
    <cellStyle name="T_Book1_Book1_1 9 7" xfId="31760" xr:uid="{00000000-0005-0000-0000-0000167C0000}"/>
    <cellStyle name="T_Book1_Book1_1 9 8" xfId="31761" xr:uid="{00000000-0005-0000-0000-0000177C0000}"/>
    <cellStyle name="T_Book1_Book1_1 9 9" xfId="31762" xr:uid="{00000000-0005-0000-0000-0000187C0000}"/>
    <cellStyle name="T_Book1_Book1_1_Bieu 16 KCM TPCP" xfId="31763" xr:uid="{00000000-0005-0000-0000-0000197C0000}"/>
    <cellStyle name="T_Book1_Book1_1_Bieu có QD và Chu truong ngay 17.11.2012" xfId="31764" xr:uid="{00000000-0005-0000-0000-00001A7C0000}"/>
    <cellStyle name="T_Book1_Book1_1_Bieu có QD và Chu truong ngay 17.11.2012 10" xfId="31765" xr:uid="{00000000-0005-0000-0000-00001B7C0000}"/>
    <cellStyle name="T_Book1_Book1_1_Bieu có QD và Chu truong ngay 17.11.2012 11" xfId="31766" xr:uid="{00000000-0005-0000-0000-00001C7C0000}"/>
    <cellStyle name="T_Book1_Book1_1_Bieu có QD và Chu truong ngay 17.11.2012 12" xfId="31767" xr:uid="{00000000-0005-0000-0000-00001D7C0000}"/>
    <cellStyle name="T_Book1_Book1_1_Bieu có QD và Chu truong ngay 17.11.2012 13" xfId="31768" xr:uid="{00000000-0005-0000-0000-00001E7C0000}"/>
    <cellStyle name="T_Book1_Book1_1_Bieu có QD và Chu truong ngay 17.11.2012 14" xfId="31769" xr:uid="{00000000-0005-0000-0000-00001F7C0000}"/>
    <cellStyle name="T_Book1_Book1_1_Bieu có QD và Chu truong ngay 17.11.2012 15" xfId="31770" xr:uid="{00000000-0005-0000-0000-0000207C0000}"/>
    <cellStyle name="T_Book1_Book1_1_Bieu có QD và Chu truong ngay 17.11.2012 16" xfId="31771" xr:uid="{00000000-0005-0000-0000-0000217C0000}"/>
    <cellStyle name="T_Book1_Book1_1_Bieu có QD và Chu truong ngay 17.11.2012 17" xfId="31772" xr:uid="{00000000-0005-0000-0000-0000227C0000}"/>
    <cellStyle name="T_Book1_Book1_1_Bieu có QD và Chu truong ngay 17.11.2012 18" xfId="31773" xr:uid="{00000000-0005-0000-0000-0000237C0000}"/>
    <cellStyle name="T_Book1_Book1_1_Bieu có QD và Chu truong ngay 17.11.2012 2" xfId="31774" xr:uid="{00000000-0005-0000-0000-0000247C0000}"/>
    <cellStyle name="T_Book1_Book1_1_Bieu có QD và Chu truong ngay 17.11.2012 3" xfId="31775" xr:uid="{00000000-0005-0000-0000-0000257C0000}"/>
    <cellStyle name="T_Book1_Book1_1_Bieu có QD và Chu truong ngay 17.11.2012 4" xfId="31776" xr:uid="{00000000-0005-0000-0000-0000267C0000}"/>
    <cellStyle name="T_Book1_Book1_1_Bieu có QD và Chu truong ngay 17.11.2012 5" xfId="31777" xr:uid="{00000000-0005-0000-0000-0000277C0000}"/>
    <cellStyle name="T_Book1_Book1_1_Bieu có QD và Chu truong ngay 17.11.2012 6" xfId="31778" xr:uid="{00000000-0005-0000-0000-0000287C0000}"/>
    <cellStyle name="T_Book1_Book1_1_Bieu có QD và Chu truong ngay 17.11.2012 7" xfId="31779" xr:uid="{00000000-0005-0000-0000-0000297C0000}"/>
    <cellStyle name="T_Book1_Book1_1_Bieu có QD và Chu truong ngay 17.11.2012 8" xfId="31780" xr:uid="{00000000-0005-0000-0000-00002A7C0000}"/>
    <cellStyle name="T_Book1_Book1_1_Bieu có QD và Chu truong ngay 17.11.2012 9" xfId="31781" xr:uid="{00000000-0005-0000-0000-00002B7C0000}"/>
    <cellStyle name="T_Book1_Book1_1_Book1" xfId="31782" xr:uid="{00000000-0005-0000-0000-00002C7C0000}"/>
    <cellStyle name="T_Book1_Book1_1_Book1 10" xfId="31783" xr:uid="{00000000-0005-0000-0000-00002D7C0000}"/>
    <cellStyle name="T_Book1_Book1_1_Book1 11" xfId="31784" xr:uid="{00000000-0005-0000-0000-00002E7C0000}"/>
    <cellStyle name="T_Book1_Book1_1_Book1 12" xfId="31785" xr:uid="{00000000-0005-0000-0000-00002F7C0000}"/>
    <cellStyle name="T_Book1_Book1_1_Book1 13" xfId="31786" xr:uid="{00000000-0005-0000-0000-0000307C0000}"/>
    <cellStyle name="T_Book1_Book1_1_Book1 14" xfId="31787" xr:uid="{00000000-0005-0000-0000-0000317C0000}"/>
    <cellStyle name="T_Book1_Book1_1_Book1 15" xfId="31788" xr:uid="{00000000-0005-0000-0000-0000327C0000}"/>
    <cellStyle name="T_Book1_Book1_1_Book1 16" xfId="31789" xr:uid="{00000000-0005-0000-0000-0000337C0000}"/>
    <cellStyle name="T_Book1_Book1_1_Book1 17" xfId="31790" xr:uid="{00000000-0005-0000-0000-0000347C0000}"/>
    <cellStyle name="T_Book1_Book1_1_Book1 18" xfId="31791" xr:uid="{00000000-0005-0000-0000-0000357C0000}"/>
    <cellStyle name="T_Book1_Book1_1_Book1 2" xfId="31792" xr:uid="{00000000-0005-0000-0000-0000367C0000}"/>
    <cellStyle name="T_Book1_Book1_1_Book1 3" xfId="31793" xr:uid="{00000000-0005-0000-0000-0000377C0000}"/>
    <cellStyle name="T_Book1_Book1_1_Book1 4" xfId="31794" xr:uid="{00000000-0005-0000-0000-0000387C0000}"/>
    <cellStyle name="T_Book1_Book1_1_Book1 5" xfId="31795" xr:uid="{00000000-0005-0000-0000-0000397C0000}"/>
    <cellStyle name="T_Book1_Book1_1_Book1 6" xfId="31796" xr:uid="{00000000-0005-0000-0000-00003A7C0000}"/>
    <cellStyle name="T_Book1_Book1_1_Book1 7" xfId="31797" xr:uid="{00000000-0005-0000-0000-00003B7C0000}"/>
    <cellStyle name="T_Book1_Book1_1_Book1 8" xfId="31798" xr:uid="{00000000-0005-0000-0000-00003C7C0000}"/>
    <cellStyle name="T_Book1_Book1_1_Book1 9" xfId="31799" xr:uid="{00000000-0005-0000-0000-00003D7C0000}"/>
    <cellStyle name="T_Book1_Book1_1_DT 2014" xfId="31800" xr:uid="{00000000-0005-0000-0000-00003E7C0000}"/>
    <cellStyle name="T_Book1_Book1_1_DT 2014 10" xfId="31801" xr:uid="{00000000-0005-0000-0000-00003F7C0000}"/>
    <cellStyle name="T_Book1_Book1_1_DT 2014 11" xfId="31802" xr:uid="{00000000-0005-0000-0000-0000407C0000}"/>
    <cellStyle name="T_Book1_Book1_1_DT 2014 12" xfId="31803" xr:uid="{00000000-0005-0000-0000-0000417C0000}"/>
    <cellStyle name="T_Book1_Book1_1_DT 2014 13" xfId="31804" xr:uid="{00000000-0005-0000-0000-0000427C0000}"/>
    <cellStyle name="T_Book1_Book1_1_DT 2014 14" xfId="31805" xr:uid="{00000000-0005-0000-0000-0000437C0000}"/>
    <cellStyle name="T_Book1_Book1_1_DT 2014 15" xfId="31806" xr:uid="{00000000-0005-0000-0000-0000447C0000}"/>
    <cellStyle name="T_Book1_Book1_1_DT 2014 16" xfId="31807" xr:uid="{00000000-0005-0000-0000-0000457C0000}"/>
    <cellStyle name="T_Book1_Book1_1_DT 2014 17" xfId="31808" xr:uid="{00000000-0005-0000-0000-0000467C0000}"/>
    <cellStyle name="T_Book1_Book1_1_DT 2014 18" xfId="31809" xr:uid="{00000000-0005-0000-0000-0000477C0000}"/>
    <cellStyle name="T_Book1_Book1_1_DT 2014 2" xfId="31810" xr:uid="{00000000-0005-0000-0000-0000487C0000}"/>
    <cellStyle name="T_Book1_Book1_1_DT 2014 3" xfId="31811" xr:uid="{00000000-0005-0000-0000-0000497C0000}"/>
    <cellStyle name="T_Book1_Book1_1_DT 2014 4" xfId="31812" xr:uid="{00000000-0005-0000-0000-00004A7C0000}"/>
    <cellStyle name="T_Book1_Book1_1_DT 2014 5" xfId="31813" xr:uid="{00000000-0005-0000-0000-00004B7C0000}"/>
    <cellStyle name="T_Book1_Book1_1_DT 2014 6" xfId="31814" xr:uid="{00000000-0005-0000-0000-00004C7C0000}"/>
    <cellStyle name="T_Book1_Book1_1_DT 2014 7" xfId="31815" xr:uid="{00000000-0005-0000-0000-00004D7C0000}"/>
    <cellStyle name="T_Book1_Book1_1_DT 2014 8" xfId="31816" xr:uid="{00000000-0005-0000-0000-00004E7C0000}"/>
    <cellStyle name="T_Book1_Book1_1_DT 2014 9" xfId="31817" xr:uid="{00000000-0005-0000-0000-00004F7C0000}"/>
    <cellStyle name="T_Book1_Book1_1_KH 2013 Huyen SÔNG MÃ" xfId="31818" xr:uid="{00000000-0005-0000-0000-0000507C0000}"/>
    <cellStyle name="T_Book1_Book1_1_KH 2013 Huyen SÔNG MÃ 10" xfId="31819" xr:uid="{00000000-0005-0000-0000-0000517C0000}"/>
    <cellStyle name="T_Book1_Book1_1_KH 2013 Huyen SÔNG MÃ 11" xfId="31820" xr:uid="{00000000-0005-0000-0000-0000527C0000}"/>
    <cellStyle name="T_Book1_Book1_1_KH 2013 Huyen SÔNG MÃ 12" xfId="31821" xr:uid="{00000000-0005-0000-0000-0000537C0000}"/>
    <cellStyle name="T_Book1_Book1_1_KH 2013 Huyen SÔNG MÃ 13" xfId="31822" xr:uid="{00000000-0005-0000-0000-0000547C0000}"/>
    <cellStyle name="T_Book1_Book1_1_KH 2013 Huyen SÔNG MÃ 14" xfId="31823" xr:uid="{00000000-0005-0000-0000-0000557C0000}"/>
    <cellStyle name="T_Book1_Book1_1_KH 2013 Huyen SÔNG MÃ 15" xfId="31824" xr:uid="{00000000-0005-0000-0000-0000567C0000}"/>
    <cellStyle name="T_Book1_Book1_1_KH 2013 Huyen SÔNG MÃ 16" xfId="31825" xr:uid="{00000000-0005-0000-0000-0000577C0000}"/>
    <cellStyle name="T_Book1_Book1_1_KH 2013 Huyen SÔNG MÃ 17" xfId="31826" xr:uid="{00000000-0005-0000-0000-0000587C0000}"/>
    <cellStyle name="T_Book1_Book1_1_KH 2013 Huyen SÔNG MÃ 18" xfId="31827" xr:uid="{00000000-0005-0000-0000-0000597C0000}"/>
    <cellStyle name="T_Book1_Book1_1_KH 2013 Huyen SÔNG MÃ 2" xfId="31828" xr:uid="{00000000-0005-0000-0000-00005A7C0000}"/>
    <cellStyle name="T_Book1_Book1_1_KH 2013 Huyen SÔNG MÃ 3" xfId="31829" xr:uid="{00000000-0005-0000-0000-00005B7C0000}"/>
    <cellStyle name="T_Book1_Book1_1_KH 2013 Huyen SÔNG MÃ 4" xfId="31830" xr:uid="{00000000-0005-0000-0000-00005C7C0000}"/>
    <cellStyle name="T_Book1_Book1_1_KH 2013 Huyen SÔNG MÃ 5" xfId="31831" xr:uid="{00000000-0005-0000-0000-00005D7C0000}"/>
    <cellStyle name="T_Book1_Book1_1_KH 2013 Huyen SÔNG MÃ 6" xfId="31832" xr:uid="{00000000-0005-0000-0000-00005E7C0000}"/>
    <cellStyle name="T_Book1_Book1_1_KH 2013 Huyen SÔNG MÃ 7" xfId="31833" xr:uid="{00000000-0005-0000-0000-00005F7C0000}"/>
    <cellStyle name="T_Book1_Book1_1_KH 2013 Huyen SÔNG MÃ 8" xfId="31834" xr:uid="{00000000-0005-0000-0000-0000607C0000}"/>
    <cellStyle name="T_Book1_Book1_1_KH 2013 Huyen SÔNG MÃ 9" xfId="31835" xr:uid="{00000000-0005-0000-0000-0000617C0000}"/>
    <cellStyle name="T_Book1_Book1_1_PL 01" xfId="31836" xr:uid="{00000000-0005-0000-0000-0000627C0000}"/>
    <cellStyle name="T_Book1_Book1_1_PL 01 2" xfId="31837" xr:uid="{00000000-0005-0000-0000-0000637C0000}"/>
    <cellStyle name="T_Book1_Book1_1_Su nghiep DCDC doi duoi" xfId="31838" xr:uid="{00000000-0005-0000-0000-0000647C0000}"/>
    <cellStyle name="T_Book1_Book1_1_Su nghiep DCDC doi duoi 10" xfId="31839" xr:uid="{00000000-0005-0000-0000-0000657C0000}"/>
    <cellStyle name="T_Book1_Book1_1_Su nghiep DCDC doi duoi 11" xfId="31840" xr:uid="{00000000-0005-0000-0000-0000667C0000}"/>
    <cellStyle name="T_Book1_Book1_1_Su nghiep DCDC doi duoi 12" xfId="31841" xr:uid="{00000000-0005-0000-0000-0000677C0000}"/>
    <cellStyle name="T_Book1_Book1_1_Su nghiep DCDC doi duoi 13" xfId="31842" xr:uid="{00000000-0005-0000-0000-0000687C0000}"/>
    <cellStyle name="T_Book1_Book1_1_Su nghiep DCDC doi duoi 14" xfId="31843" xr:uid="{00000000-0005-0000-0000-0000697C0000}"/>
    <cellStyle name="T_Book1_Book1_1_Su nghiep DCDC doi duoi 15" xfId="31844" xr:uid="{00000000-0005-0000-0000-00006A7C0000}"/>
    <cellStyle name="T_Book1_Book1_1_Su nghiep DCDC doi duoi 16" xfId="31845" xr:uid="{00000000-0005-0000-0000-00006B7C0000}"/>
    <cellStyle name="T_Book1_Book1_1_Su nghiep DCDC doi duoi 17" xfId="31846" xr:uid="{00000000-0005-0000-0000-00006C7C0000}"/>
    <cellStyle name="T_Book1_Book1_1_Su nghiep DCDC doi duoi 18" xfId="31847" xr:uid="{00000000-0005-0000-0000-00006D7C0000}"/>
    <cellStyle name="T_Book1_Book1_1_Su nghiep DCDC doi duoi 2" xfId="31848" xr:uid="{00000000-0005-0000-0000-00006E7C0000}"/>
    <cellStyle name="T_Book1_Book1_1_Su nghiep DCDC doi duoi 3" xfId="31849" xr:uid="{00000000-0005-0000-0000-00006F7C0000}"/>
    <cellStyle name="T_Book1_Book1_1_Su nghiep DCDC doi duoi 4" xfId="31850" xr:uid="{00000000-0005-0000-0000-0000707C0000}"/>
    <cellStyle name="T_Book1_Book1_1_Su nghiep DCDC doi duoi 5" xfId="31851" xr:uid="{00000000-0005-0000-0000-0000717C0000}"/>
    <cellStyle name="T_Book1_Book1_1_Su nghiep DCDC doi duoi 6" xfId="31852" xr:uid="{00000000-0005-0000-0000-0000727C0000}"/>
    <cellStyle name="T_Book1_Book1_1_Su nghiep DCDC doi duoi 7" xfId="31853" xr:uid="{00000000-0005-0000-0000-0000737C0000}"/>
    <cellStyle name="T_Book1_Book1_1_Su nghiep DCDC doi duoi 8" xfId="31854" xr:uid="{00000000-0005-0000-0000-0000747C0000}"/>
    <cellStyle name="T_Book1_Book1_1_Su nghiep DCDC doi duoi 9" xfId="31855" xr:uid="{00000000-0005-0000-0000-0000757C0000}"/>
    <cellStyle name="T_Book1_Book1_1_Su nghiep DCDC doi duoi_Bieu có QD và Chu truong ngay 17.11.2012" xfId="31856" xr:uid="{00000000-0005-0000-0000-0000767C0000}"/>
    <cellStyle name="T_Book1_Book1_1_Su nghiep DCDC doi duoi_Bieu có QD và Chu truong ngay 17.11.2012 10" xfId="31857" xr:uid="{00000000-0005-0000-0000-0000777C0000}"/>
    <cellStyle name="T_Book1_Book1_1_Su nghiep DCDC doi duoi_Bieu có QD và Chu truong ngay 17.11.2012 11" xfId="31858" xr:uid="{00000000-0005-0000-0000-0000787C0000}"/>
    <cellStyle name="T_Book1_Book1_1_Su nghiep DCDC doi duoi_Bieu có QD và Chu truong ngay 17.11.2012 12" xfId="31859" xr:uid="{00000000-0005-0000-0000-0000797C0000}"/>
    <cellStyle name="T_Book1_Book1_1_Su nghiep DCDC doi duoi_Bieu có QD và Chu truong ngay 17.11.2012 13" xfId="31860" xr:uid="{00000000-0005-0000-0000-00007A7C0000}"/>
    <cellStyle name="T_Book1_Book1_1_Su nghiep DCDC doi duoi_Bieu có QD và Chu truong ngay 17.11.2012 14" xfId="31861" xr:uid="{00000000-0005-0000-0000-00007B7C0000}"/>
    <cellStyle name="T_Book1_Book1_1_Su nghiep DCDC doi duoi_Bieu có QD và Chu truong ngay 17.11.2012 15" xfId="31862" xr:uid="{00000000-0005-0000-0000-00007C7C0000}"/>
    <cellStyle name="T_Book1_Book1_1_Su nghiep DCDC doi duoi_Bieu có QD và Chu truong ngay 17.11.2012 16" xfId="31863" xr:uid="{00000000-0005-0000-0000-00007D7C0000}"/>
    <cellStyle name="T_Book1_Book1_1_Su nghiep DCDC doi duoi_Bieu có QD và Chu truong ngay 17.11.2012 17" xfId="31864" xr:uid="{00000000-0005-0000-0000-00007E7C0000}"/>
    <cellStyle name="T_Book1_Book1_1_Su nghiep DCDC doi duoi_Bieu có QD và Chu truong ngay 17.11.2012 18" xfId="31865" xr:uid="{00000000-0005-0000-0000-00007F7C0000}"/>
    <cellStyle name="T_Book1_Book1_1_Su nghiep DCDC doi duoi_Bieu có QD và Chu truong ngay 17.11.2012 2" xfId="31866" xr:uid="{00000000-0005-0000-0000-0000807C0000}"/>
    <cellStyle name="T_Book1_Book1_1_Su nghiep DCDC doi duoi_Bieu có QD và Chu truong ngay 17.11.2012 3" xfId="31867" xr:uid="{00000000-0005-0000-0000-0000817C0000}"/>
    <cellStyle name="T_Book1_Book1_1_Su nghiep DCDC doi duoi_Bieu có QD và Chu truong ngay 17.11.2012 4" xfId="31868" xr:uid="{00000000-0005-0000-0000-0000827C0000}"/>
    <cellStyle name="T_Book1_Book1_1_Su nghiep DCDC doi duoi_Bieu có QD và Chu truong ngay 17.11.2012 5" xfId="31869" xr:uid="{00000000-0005-0000-0000-0000837C0000}"/>
    <cellStyle name="T_Book1_Book1_1_Su nghiep DCDC doi duoi_Bieu có QD và Chu truong ngay 17.11.2012 6" xfId="31870" xr:uid="{00000000-0005-0000-0000-0000847C0000}"/>
    <cellStyle name="T_Book1_Book1_1_Su nghiep DCDC doi duoi_Bieu có QD và Chu truong ngay 17.11.2012 7" xfId="31871" xr:uid="{00000000-0005-0000-0000-0000857C0000}"/>
    <cellStyle name="T_Book1_Book1_1_Su nghiep DCDC doi duoi_Bieu có QD và Chu truong ngay 17.11.2012 8" xfId="31872" xr:uid="{00000000-0005-0000-0000-0000867C0000}"/>
    <cellStyle name="T_Book1_Book1_1_Su nghiep DCDC doi duoi_Bieu có QD và Chu truong ngay 17.11.2012 9" xfId="31873" xr:uid="{00000000-0005-0000-0000-0000877C0000}"/>
    <cellStyle name="T_Book1_Book1_2" xfId="31874" xr:uid="{00000000-0005-0000-0000-0000887C0000}"/>
    <cellStyle name="T_Book1_Book1_2 10" xfId="31875" xr:uid="{00000000-0005-0000-0000-0000897C0000}"/>
    <cellStyle name="T_Book1_Book1_2 11" xfId="31876" xr:uid="{00000000-0005-0000-0000-00008A7C0000}"/>
    <cellStyle name="T_Book1_Book1_2 12" xfId="31877" xr:uid="{00000000-0005-0000-0000-00008B7C0000}"/>
    <cellStyle name="T_Book1_Book1_2 13" xfId="31878" xr:uid="{00000000-0005-0000-0000-00008C7C0000}"/>
    <cellStyle name="T_Book1_Book1_2 14" xfId="31879" xr:uid="{00000000-0005-0000-0000-00008D7C0000}"/>
    <cellStyle name="T_Book1_Book1_2 15" xfId="31880" xr:uid="{00000000-0005-0000-0000-00008E7C0000}"/>
    <cellStyle name="T_Book1_Book1_2 16" xfId="31881" xr:uid="{00000000-0005-0000-0000-00008F7C0000}"/>
    <cellStyle name="T_Book1_Book1_2 17" xfId="31882" xr:uid="{00000000-0005-0000-0000-0000907C0000}"/>
    <cellStyle name="T_Book1_Book1_2 18" xfId="31883" xr:uid="{00000000-0005-0000-0000-0000917C0000}"/>
    <cellStyle name="T_Book1_Book1_2 2" xfId="31884" xr:uid="{00000000-0005-0000-0000-0000927C0000}"/>
    <cellStyle name="T_Book1_Book1_2 3" xfId="31885" xr:uid="{00000000-0005-0000-0000-0000937C0000}"/>
    <cellStyle name="T_Book1_Book1_2 4" xfId="31886" xr:uid="{00000000-0005-0000-0000-0000947C0000}"/>
    <cellStyle name="T_Book1_Book1_2 5" xfId="31887" xr:uid="{00000000-0005-0000-0000-0000957C0000}"/>
    <cellStyle name="T_Book1_Book1_2 6" xfId="31888" xr:uid="{00000000-0005-0000-0000-0000967C0000}"/>
    <cellStyle name="T_Book1_Book1_2 7" xfId="31889" xr:uid="{00000000-0005-0000-0000-0000977C0000}"/>
    <cellStyle name="T_Book1_Book1_2 8" xfId="31890" xr:uid="{00000000-0005-0000-0000-0000987C0000}"/>
    <cellStyle name="T_Book1_Book1_2 9" xfId="31891" xr:uid="{00000000-0005-0000-0000-0000997C0000}"/>
    <cellStyle name="T_Book1_Book1_Bieu 5 NSDP" xfId="31892" xr:uid="{00000000-0005-0000-0000-00009A7C0000}"/>
    <cellStyle name="T_Book1_Book1_Bieu có QD và Chu truong ngay 17.11.2012" xfId="31893" xr:uid="{00000000-0005-0000-0000-00009B7C0000}"/>
    <cellStyle name="T_Book1_Book1_Bieu có QD và Chu truong ngay 17.11.2012 10" xfId="31894" xr:uid="{00000000-0005-0000-0000-00009C7C0000}"/>
    <cellStyle name="T_Book1_Book1_Bieu có QD và Chu truong ngay 17.11.2012 11" xfId="31895" xr:uid="{00000000-0005-0000-0000-00009D7C0000}"/>
    <cellStyle name="T_Book1_Book1_Bieu có QD và Chu truong ngay 17.11.2012 12" xfId="31896" xr:uid="{00000000-0005-0000-0000-00009E7C0000}"/>
    <cellStyle name="T_Book1_Book1_Bieu có QD và Chu truong ngay 17.11.2012 13" xfId="31897" xr:uid="{00000000-0005-0000-0000-00009F7C0000}"/>
    <cellStyle name="T_Book1_Book1_Bieu có QD và Chu truong ngay 17.11.2012 14" xfId="31898" xr:uid="{00000000-0005-0000-0000-0000A07C0000}"/>
    <cellStyle name="T_Book1_Book1_Bieu có QD và Chu truong ngay 17.11.2012 15" xfId="31899" xr:uid="{00000000-0005-0000-0000-0000A17C0000}"/>
    <cellStyle name="T_Book1_Book1_Bieu có QD và Chu truong ngay 17.11.2012 16" xfId="31900" xr:uid="{00000000-0005-0000-0000-0000A27C0000}"/>
    <cellStyle name="T_Book1_Book1_Bieu có QD và Chu truong ngay 17.11.2012 17" xfId="31901" xr:uid="{00000000-0005-0000-0000-0000A37C0000}"/>
    <cellStyle name="T_Book1_Book1_Bieu có QD và Chu truong ngay 17.11.2012 18" xfId="31902" xr:uid="{00000000-0005-0000-0000-0000A47C0000}"/>
    <cellStyle name="T_Book1_Book1_Bieu có QD và Chu truong ngay 17.11.2012 2" xfId="31903" xr:uid="{00000000-0005-0000-0000-0000A57C0000}"/>
    <cellStyle name="T_Book1_Book1_Bieu có QD và Chu truong ngay 17.11.2012 3" xfId="31904" xr:uid="{00000000-0005-0000-0000-0000A67C0000}"/>
    <cellStyle name="T_Book1_Book1_Bieu có QD và Chu truong ngay 17.11.2012 4" xfId="31905" xr:uid="{00000000-0005-0000-0000-0000A77C0000}"/>
    <cellStyle name="T_Book1_Book1_Bieu có QD và Chu truong ngay 17.11.2012 5" xfId="31906" xr:uid="{00000000-0005-0000-0000-0000A87C0000}"/>
    <cellStyle name="T_Book1_Book1_Bieu có QD và Chu truong ngay 17.11.2012 6" xfId="31907" xr:uid="{00000000-0005-0000-0000-0000A97C0000}"/>
    <cellStyle name="T_Book1_Book1_Bieu có QD và Chu truong ngay 17.11.2012 7" xfId="31908" xr:uid="{00000000-0005-0000-0000-0000AA7C0000}"/>
    <cellStyle name="T_Book1_Book1_Bieu có QD và Chu truong ngay 17.11.2012 8" xfId="31909" xr:uid="{00000000-0005-0000-0000-0000AB7C0000}"/>
    <cellStyle name="T_Book1_Book1_Bieu có QD và Chu truong ngay 17.11.2012 9" xfId="31910" xr:uid="{00000000-0005-0000-0000-0000AC7C0000}"/>
    <cellStyle name="T_Book1_Book1_Book1" xfId="31911" xr:uid="{00000000-0005-0000-0000-0000AD7C0000}"/>
    <cellStyle name="T_Book1_Book1_Book1 10" xfId="31912" xr:uid="{00000000-0005-0000-0000-0000AE7C0000}"/>
    <cellStyle name="T_Book1_Book1_Book1 11" xfId="31913" xr:uid="{00000000-0005-0000-0000-0000AF7C0000}"/>
    <cellStyle name="T_Book1_Book1_Book1 12" xfId="31914" xr:uid="{00000000-0005-0000-0000-0000B07C0000}"/>
    <cellStyle name="T_Book1_Book1_Book1 13" xfId="31915" xr:uid="{00000000-0005-0000-0000-0000B17C0000}"/>
    <cellStyle name="T_Book1_Book1_Book1 14" xfId="31916" xr:uid="{00000000-0005-0000-0000-0000B27C0000}"/>
    <cellStyle name="T_Book1_Book1_Book1 15" xfId="31917" xr:uid="{00000000-0005-0000-0000-0000B37C0000}"/>
    <cellStyle name="T_Book1_Book1_Book1 16" xfId="31918" xr:uid="{00000000-0005-0000-0000-0000B47C0000}"/>
    <cellStyle name="T_Book1_Book1_Book1 17" xfId="31919" xr:uid="{00000000-0005-0000-0000-0000B57C0000}"/>
    <cellStyle name="T_Book1_Book1_Book1 18" xfId="31920" xr:uid="{00000000-0005-0000-0000-0000B67C0000}"/>
    <cellStyle name="T_Book1_Book1_Book1 2" xfId="31921" xr:uid="{00000000-0005-0000-0000-0000B77C0000}"/>
    <cellStyle name="T_Book1_Book1_Book1 3" xfId="31922" xr:uid="{00000000-0005-0000-0000-0000B87C0000}"/>
    <cellStyle name="T_Book1_Book1_Book1 4" xfId="31923" xr:uid="{00000000-0005-0000-0000-0000B97C0000}"/>
    <cellStyle name="T_Book1_Book1_Book1 5" xfId="31924" xr:uid="{00000000-0005-0000-0000-0000BA7C0000}"/>
    <cellStyle name="T_Book1_Book1_Book1 6" xfId="31925" xr:uid="{00000000-0005-0000-0000-0000BB7C0000}"/>
    <cellStyle name="T_Book1_Book1_Book1 7" xfId="31926" xr:uid="{00000000-0005-0000-0000-0000BC7C0000}"/>
    <cellStyle name="T_Book1_Book1_Book1 8" xfId="31927" xr:uid="{00000000-0005-0000-0000-0000BD7C0000}"/>
    <cellStyle name="T_Book1_Book1_Book1 9" xfId="31928" xr:uid="{00000000-0005-0000-0000-0000BE7C0000}"/>
    <cellStyle name="T_Book1_Book1_Book1_Bieu có QD và Chu truong ngay 17.11.2012" xfId="31929" xr:uid="{00000000-0005-0000-0000-0000BF7C0000}"/>
    <cellStyle name="T_Book1_Book1_Book1_Bieu có QD và Chu truong ngay 17.11.2012 10" xfId="31930" xr:uid="{00000000-0005-0000-0000-0000C07C0000}"/>
    <cellStyle name="T_Book1_Book1_Book1_Bieu có QD và Chu truong ngay 17.11.2012 11" xfId="31931" xr:uid="{00000000-0005-0000-0000-0000C17C0000}"/>
    <cellStyle name="T_Book1_Book1_Book1_Bieu có QD và Chu truong ngay 17.11.2012 12" xfId="31932" xr:uid="{00000000-0005-0000-0000-0000C27C0000}"/>
    <cellStyle name="T_Book1_Book1_Book1_Bieu có QD và Chu truong ngay 17.11.2012 13" xfId="31933" xr:uid="{00000000-0005-0000-0000-0000C37C0000}"/>
    <cellStyle name="T_Book1_Book1_Book1_Bieu có QD và Chu truong ngay 17.11.2012 14" xfId="31934" xr:uid="{00000000-0005-0000-0000-0000C47C0000}"/>
    <cellStyle name="T_Book1_Book1_Book1_Bieu có QD và Chu truong ngay 17.11.2012 15" xfId="31935" xr:uid="{00000000-0005-0000-0000-0000C57C0000}"/>
    <cellStyle name="T_Book1_Book1_Book1_Bieu có QD và Chu truong ngay 17.11.2012 16" xfId="31936" xr:uid="{00000000-0005-0000-0000-0000C67C0000}"/>
    <cellStyle name="T_Book1_Book1_Book1_Bieu có QD và Chu truong ngay 17.11.2012 17" xfId="31937" xr:uid="{00000000-0005-0000-0000-0000C77C0000}"/>
    <cellStyle name="T_Book1_Book1_Book1_Bieu có QD và Chu truong ngay 17.11.2012 18" xfId="31938" xr:uid="{00000000-0005-0000-0000-0000C87C0000}"/>
    <cellStyle name="T_Book1_Book1_Book1_Bieu có QD và Chu truong ngay 17.11.2012 2" xfId="31939" xr:uid="{00000000-0005-0000-0000-0000C97C0000}"/>
    <cellStyle name="T_Book1_Book1_Book1_Bieu có QD và Chu truong ngay 17.11.2012 3" xfId="31940" xr:uid="{00000000-0005-0000-0000-0000CA7C0000}"/>
    <cellStyle name="T_Book1_Book1_Book1_Bieu có QD và Chu truong ngay 17.11.2012 4" xfId="31941" xr:uid="{00000000-0005-0000-0000-0000CB7C0000}"/>
    <cellStyle name="T_Book1_Book1_Book1_Bieu có QD và Chu truong ngay 17.11.2012 5" xfId="31942" xr:uid="{00000000-0005-0000-0000-0000CC7C0000}"/>
    <cellStyle name="T_Book1_Book1_Book1_Bieu có QD và Chu truong ngay 17.11.2012 6" xfId="31943" xr:uid="{00000000-0005-0000-0000-0000CD7C0000}"/>
    <cellStyle name="T_Book1_Book1_Book1_Bieu có QD và Chu truong ngay 17.11.2012 7" xfId="31944" xr:uid="{00000000-0005-0000-0000-0000CE7C0000}"/>
    <cellStyle name="T_Book1_Book1_Book1_Bieu có QD và Chu truong ngay 17.11.2012 8" xfId="31945" xr:uid="{00000000-0005-0000-0000-0000CF7C0000}"/>
    <cellStyle name="T_Book1_Book1_Book1_Bieu có QD và Chu truong ngay 17.11.2012 9" xfId="31946" xr:uid="{00000000-0005-0000-0000-0000D07C0000}"/>
    <cellStyle name="T_Book1_Book1_Book1_Su nghiep DCDC doi duoi" xfId="31947" xr:uid="{00000000-0005-0000-0000-0000D17C0000}"/>
    <cellStyle name="T_Book1_Book1_Book1_Su nghiep DCDC doi duoi 10" xfId="31948" xr:uid="{00000000-0005-0000-0000-0000D27C0000}"/>
    <cellStyle name="T_Book1_Book1_Book1_Su nghiep DCDC doi duoi 11" xfId="31949" xr:uid="{00000000-0005-0000-0000-0000D37C0000}"/>
    <cellStyle name="T_Book1_Book1_Book1_Su nghiep DCDC doi duoi 12" xfId="31950" xr:uid="{00000000-0005-0000-0000-0000D47C0000}"/>
    <cellStyle name="T_Book1_Book1_Book1_Su nghiep DCDC doi duoi 13" xfId="31951" xr:uid="{00000000-0005-0000-0000-0000D57C0000}"/>
    <cellStyle name="T_Book1_Book1_Book1_Su nghiep DCDC doi duoi 14" xfId="31952" xr:uid="{00000000-0005-0000-0000-0000D67C0000}"/>
    <cellStyle name="T_Book1_Book1_Book1_Su nghiep DCDC doi duoi 15" xfId="31953" xr:uid="{00000000-0005-0000-0000-0000D77C0000}"/>
    <cellStyle name="T_Book1_Book1_Book1_Su nghiep DCDC doi duoi 16" xfId="31954" xr:uid="{00000000-0005-0000-0000-0000D87C0000}"/>
    <cellStyle name="T_Book1_Book1_Book1_Su nghiep DCDC doi duoi 17" xfId="31955" xr:uid="{00000000-0005-0000-0000-0000D97C0000}"/>
    <cellStyle name="T_Book1_Book1_Book1_Su nghiep DCDC doi duoi 18" xfId="31956" xr:uid="{00000000-0005-0000-0000-0000DA7C0000}"/>
    <cellStyle name="T_Book1_Book1_Book1_Su nghiep DCDC doi duoi 2" xfId="31957" xr:uid="{00000000-0005-0000-0000-0000DB7C0000}"/>
    <cellStyle name="T_Book1_Book1_Book1_Su nghiep DCDC doi duoi 3" xfId="31958" xr:uid="{00000000-0005-0000-0000-0000DC7C0000}"/>
    <cellStyle name="T_Book1_Book1_Book1_Su nghiep DCDC doi duoi 4" xfId="31959" xr:uid="{00000000-0005-0000-0000-0000DD7C0000}"/>
    <cellStyle name="T_Book1_Book1_Book1_Su nghiep DCDC doi duoi 5" xfId="31960" xr:uid="{00000000-0005-0000-0000-0000DE7C0000}"/>
    <cellStyle name="T_Book1_Book1_Book1_Su nghiep DCDC doi duoi 6" xfId="31961" xr:uid="{00000000-0005-0000-0000-0000DF7C0000}"/>
    <cellStyle name="T_Book1_Book1_Book1_Su nghiep DCDC doi duoi 7" xfId="31962" xr:uid="{00000000-0005-0000-0000-0000E07C0000}"/>
    <cellStyle name="T_Book1_Book1_Book1_Su nghiep DCDC doi duoi 8" xfId="31963" xr:uid="{00000000-0005-0000-0000-0000E17C0000}"/>
    <cellStyle name="T_Book1_Book1_Book1_Su nghiep DCDC doi duoi 9" xfId="31964" xr:uid="{00000000-0005-0000-0000-0000E27C0000}"/>
    <cellStyle name="T_Book1_Book1_Book1_Su nghiep DCDC doi duoi_Bieu có QD và Chu truong ngay 17.11.2012" xfId="31965" xr:uid="{00000000-0005-0000-0000-0000E37C0000}"/>
    <cellStyle name="T_Book1_Book1_Book1_Su nghiep DCDC doi duoi_Bieu có QD và Chu truong ngay 17.11.2012 10" xfId="31966" xr:uid="{00000000-0005-0000-0000-0000E47C0000}"/>
    <cellStyle name="T_Book1_Book1_Book1_Su nghiep DCDC doi duoi_Bieu có QD và Chu truong ngay 17.11.2012 11" xfId="31967" xr:uid="{00000000-0005-0000-0000-0000E57C0000}"/>
    <cellStyle name="T_Book1_Book1_Book1_Su nghiep DCDC doi duoi_Bieu có QD và Chu truong ngay 17.11.2012 12" xfId="31968" xr:uid="{00000000-0005-0000-0000-0000E67C0000}"/>
    <cellStyle name="T_Book1_Book1_Book1_Su nghiep DCDC doi duoi_Bieu có QD và Chu truong ngay 17.11.2012 13" xfId="31969" xr:uid="{00000000-0005-0000-0000-0000E77C0000}"/>
    <cellStyle name="T_Book1_Book1_Book1_Su nghiep DCDC doi duoi_Bieu có QD và Chu truong ngay 17.11.2012 14" xfId="31970" xr:uid="{00000000-0005-0000-0000-0000E87C0000}"/>
    <cellStyle name="T_Book1_Book1_Book1_Su nghiep DCDC doi duoi_Bieu có QD và Chu truong ngay 17.11.2012 15" xfId="31971" xr:uid="{00000000-0005-0000-0000-0000E97C0000}"/>
    <cellStyle name="T_Book1_Book1_Book1_Su nghiep DCDC doi duoi_Bieu có QD và Chu truong ngay 17.11.2012 16" xfId="31972" xr:uid="{00000000-0005-0000-0000-0000EA7C0000}"/>
    <cellStyle name="T_Book1_Book1_Book1_Su nghiep DCDC doi duoi_Bieu có QD và Chu truong ngay 17.11.2012 17" xfId="31973" xr:uid="{00000000-0005-0000-0000-0000EB7C0000}"/>
    <cellStyle name="T_Book1_Book1_Book1_Su nghiep DCDC doi duoi_Bieu có QD và Chu truong ngay 17.11.2012 18" xfId="31974" xr:uid="{00000000-0005-0000-0000-0000EC7C0000}"/>
    <cellStyle name="T_Book1_Book1_Book1_Su nghiep DCDC doi duoi_Bieu có QD và Chu truong ngay 17.11.2012 2" xfId="31975" xr:uid="{00000000-0005-0000-0000-0000ED7C0000}"/>
    <cellStyle name="T_Book1_Book1_Book1_Su nghiep DCDC doi duoi_Bieu có QD và Chu truong ngay 17.11.2012 3" xfId="31976" xr:uid="{00000000-0005-0000-0000-0000EE7C0000}"/>
    <cellStyle name="T_Book1_Book1_Book1_Su nghiep DCDC doi duoi_Bieu có QD và Chu truong ngay 17.11.2012 4" xfId="31977" xr:uid="{00000000-0005-0000-0000-0000EF7C0000}"/>
    <cellStyle name="T_Book1_Book1_Book1_Su nghiep DCDC doi duoi_Bieu có QD và Chu truong ngay 17.11.2012 5" xfId="31978" xr:uid="{00000000-0005-0000-0000-0000F07C0000}"/>
    <cellStyle name="T_Book1_Book1_Book1_Su nghiep DCDC doi duoi_Bieu có QD và Chu truong ngay 17.11.2012 6" xfId="31979" xr:uid="{00000000-0005-0000-0000-0000F17C0000}"/>
    <cellStyle name="T_Book1_Book1_Book1_Su nghiep DCDC doi duoi_Bieu có QD và Chu truong ngay 17.11.2012 7" xfId="31980" xr:uid="{00000000-0005-0000-0000-0000F27C0000}"/>
    <cellStyle name="T_Book1_Book1_Book1_Su nghiep DCDC doi duoi_Bieu có QD và Chu truong ngay 17.11.2012 8" xfId="31981" xr:uid="{00000000-0005-0000-0000-0000F37C0000}"/>
    <cellStyle name="T_Book1_Book1_Book1_Su nghiep DCDC doi duoi_Bieu có QD và Chu truong ngay 17.11.2012 9" xfId="31982" xr:uid="{00000000-0005-0000-0000-0000F47C0000}"/>
    <cellStyle name="T_Book1_Book1_BQL-ok" xfId="31983" xr:uid="{00000000-0005-0000-0000-0000F57C0000}"/>
    <cellStyle name="T_Book1_Book1_DT 2014" xfId="31984" xr:uid="{00000000-0005-0000-0000-0000F67C0000}"/>
    <cellStyle name="T_Book1_Book1_DT 2014 10" xfId="31985" xr:uid="{00000000-0005-0000-0000-0000F77C0000}"/>
    <cellStyle name="T_Book1_Book1_DT 2014 11" xfId="31986" xr:uid="{00000000-0005-0000-0000-0000F87C0000}"/>
    <cellStyle name="T_Book1_Book1_DT 2014 12" xfId="31987" xr:uid="{00000000-0005-0000-0000-0000F97C0000}"/>
    <cellStyle name="T_Book1_Book1_DT 2014 13" xfId="31988" xr:uid="{00000000-0005-0000-0000-0000FA7C0000}"/>
    <cellStyle name="T_Book1_Book1_DT 2014 14" xfId="31989" xr:uid="{00000000-0005-0000-0000-0000FB7C0000}"/>
    <cellStyle name="T_Book1_Book1_DT 2014 15" xfId="31990" xr:uid="{00000000-0005-0000-0000-0000FC7C0000}"/>
    <cellStyle name="T_Book1_Book1_DT 2014 16" xfId="31991" xr:uid="{00000000-0005-0000-0000-0000FD7C0000}"/>
    <cellStyle name="T_Book1_Book1_DT 2014 17" xfId="31992" xr:uid="{00000000-0005-0000-0000-0000FE7C0000}"/>
    <cellStyle name="T_Book1_Book1_DT 2014 18" xfId="31993" xr:uid="{00000000-0005-0000-0000-0000FF7C0000}"/>
    <cellStyle name="T_Book1_Book1_DT 2014 2" xfId="31994" xr:uid="{00000000-0005-0000-0000-0000007D0000}"/>
    <cellStyle name="T_Book1_Book1_DT 2014 3" xfId="31995" xr:uid="{00000000-0005-0000-0000-0000017D0000}"/>
    <cellStyle name="T_Book1_Book1_DT 2014 4" xfId="31996" xr:uid="{00000000-0005-0000-0000-0000027D0000}"/>
    <cellStyle name="T_Book1_Book1_DT 2014 5" xfId="31997" xr:uid="{00000000-0005-0000-0000-0000037D0000}"/>
    <cellStyle name="T_Book1_Book1_DT 2014 6" xfId="31998" xr:uid="{00000000-0005-0000-0000-0000047D0000}"/>
    <cellStyle name="T_Book1_Book1_DT 2014 7" xfId="31999" xr:uid="{00000000-0005-0000-0000-0000057D0000}"/>
    <cellStyle name="T_Book1_Book1_DT 2014 8" xfId="32000" xr:uid="{00000000-0005-0000-0000-0000067D0000}"/>
    <cellStyle name="T_Book1_Book1_DT 2014 9" xfId="32001" xr:uid="{00000000-0005-0000-0000-0000077D0000}"/>
    <cellStyle name="T_Book1_Book1_KH 2013 Huyen SÔNG MÃ" xfId="32002" xr:uid="{00000000-0005-0000-0000-0000087D0000}"/>
    <cellStyle name="T_Book1_Book1_KH 2013 Huyen SÔNG MÃ 10" xfId="32003" xr:uid="{00000000-0005-0000-0000-0000097D0000}"/>
    <cellStyle name="T_Book1_Book1_KH 2013 Huyen SÔNG MÃ 11" xfId="32004" xr:uid="{00000000-0005-0000-0000-00000A7D0000}"/>
    <cellStyle name="T_Book1_Book1_KH 2013 Huyen SÔNG MÃ 12" xfId="32005" xr:uid="{00000000-0005-0000-0000-00000B7D0000}"/>
    <cellStyle name="T_Book1_Book1_KH 2013 Huyen SÔNG MÃ 13" xfId="32006" xr:uid="{00000000-0005-0000-0000-00000C7D0000}"/>
    <cellStyle name="T_Book1_Book1_KH 2013 Huyen SÔNG MÃ 14" xfId="32007" xr:uid="{00000000-0005-0000-0000-00000D7D0000}"/>
    <cellStyle name="T_Book1_Book1_KH 2013 Huyen SÔNG MÃ 15" xfId="32008" xr:uid="{00000000-0005-0000-0000-00000E7D0000}"/>
    <cellStyle name="T_Book1_Book1_KH 2013 Huyen SÔNG MÃ 16" xfId="32009" xr:uid="{00000000-0005-0000-0000-00000F7D0000}"/>
    <cellStyle name="T_Book1_Book1_KH 2013 Huyen SÔNG MÃ 17" xfId="32010" xr:uid="{00000000-0005-0000-0000-0000107D0000}"/>
    <cellStyle name="T_Book1_Book1_KH 2013 Huyen SÔNG MÃ 18" xfId="32011" xr:uid="{00000000-0005-0000-0000-0000117D0000}"/>
    <cellStyle name="T_Book1_Book1_KH 2013 Huyen SÔNG MÃ 2" xfId="32012" xr:uid="{00000000-0005-0000-0000-0000127D0000}"/>
    <cellStyle name="T_Book1_Book1_KH 2013 Huyen SÔNG MÃ 3" xfId="32013" xr:uid="{00000000-0005-0000-0000-0000137D0000}"/>
    <cellStyle name="T_Book1_Book1_KH 2013 Huyen SÔNG MÃ 4" xfId="32014" xr:uid="{00000000-0005-0000-0000-0000147D0000}"/>
    <cellStyle name="T_Book1_Book1_KH 2013 Huyen SÔNG MÃ 5" xfId="32015" xr:uid="{00000000-0005-0000-0000-0000157D0000}"/>
    <cellStyle name="T_Book1_Book1_KH 2013 Huyen SÔNG MÃ 6" xfId="32016" xr:uid="{00000000-0005-0000-0000-0000167D0000}"/>
    <cellStyle name="T_Book1_Book1_KH 2013 Huyen SÔNG MÃ 7" xfId="32017" xr:uid="{00000000-0005-0000-0000-0000177D0000}"/>
    <cellStyle name="T_Book1_Book1_KH 2013 Huyen SÔNG MÃ 8" xfId="32018" xr:uid="{00000000-0005-0000-0000-0000187D0000}"/>
    <cellStyle name="T_Book1_Book1_KH 2013 Huyen SÔNG MÃ 9" xfId="32019" xr:uid="{00000000-0005-0000-0000-0000197D0000}"/>
    <cellStyle name="T_Book1_Book1_PL 01" xfId="32020" xr:uid="{00000000-0005-0000-0000-00001A7D0000}"/>
    <cellStyle name="T_Book1_Book1_PL 01 2" xfId="32021" xr:uid="{00000000-0005-0000-0000-00001B7D0000}"/>
    <cellStyle name="T_Book1_BQL-ok" xfId="32022" xr:uid="{00000000-0005-0000-0000-00001C7D0000}"/>
    <cellStyle name="T_Book1_Cong trinh co y kien LD_Dang_NN_2011-Tay nguyen-9-10" xfId="32023" xr:uid="{00000000-0005-0000-0000-00001D7D0000}"/>
    <cellStyle name="T_Book1_Cong trinh co y kien LD_Dang_NN_2011-Tay nguyen-9-10 10" xfId="32024" xr:uid="{00000000-0005-0000-0000-00001E7D0000}"/>
    <cellStyle name="T_Book1_Cong trinh co y kien LD_Dang_NN_2011-Tay nguyen-9-10 11" xfId="32025" xr:uid="{00000000-0005-0000-0000-00001F7D0000}"/>
    <cellStyle name="T_Book1_Cong trinh co y kien LD_Dang_NN_2011-Tay nguyen-9-10 12" xfId="32026" xr:uid="{00000000-0005-0000-0000-0000207D0000}"/>
    <cellStyle name="T_Book1_Cong trinh co y kien LD_Dang_NN_2011-Tay nguyen-9-10 13" xfId="32027" xr:uid="{00000000-0005-0000-0000-0000217D0000}"/>
    <cellStyle name="T_Book1_Cong trinh co y kien LD_Dang_NN_2011-Tay nguyen-9-10 14" xfId="32028" xr:uid="{00000000-0005-0000-0000-0000227D0000}"/>
    <cellStyle name="T_Book1_Cong trinh co y kien LD_Dang_NN_2011-Tay nguyen-9-10 15" xfId="32029" xr:uid="{00000000-0005-0000-0000-0000237D0000}"/>
    <cellStyle name="T_Book1_Cong trinh co y kien LD_Dang_NN_2011-Tay nguyen-9-10 16" xfId="32030" xr:uid="{00000000-0005-0000-0000-0000247D0000}"/>
    <cellStyle name="T_Book1_Cong trinh co y kien LD_Dang_NN_2011-Tay nguyen-9-10 17" xfId="32031" xr:uid="{00000000-0005-0000-0000-0000257D0000}"/>
    <cellStyle name="T_Book1_Cong trinh co y kien LD_Dang_NN_2011-Tay nguyen-9-10 18" xfId="32032" xr:uid="{00000000-0005-0000-0000-0000267D0000}"/>
    <cellStyle name="T_Book1_Cong trinh co y kien LD_Dang_NN_2011-Tay nguyen-9-10 2" xfId="32033" xr:uid="{00000000-0005-0000-0000-0000277D0000}"/>
    <cellStyle name="T_Book1_Cong trinh co y kien LD_Dang_NN_2011-Tay nguyen-9-10 3" xfId="32034" xr:uid="{00000000-0005-0000-0000-0000287D0000}"/>
    <cellStyle name="T_Book1_Cong trinh co y kien LD_Dang_NN_2011-Tay nguyen-9-10 4" xfId="32035" xr:uid="{00000000-0005-0000-0000-0000297D0000}"/>
    <cellStyle name="T_Book1_Cong trinh co y kien LD_Dang_NN_2011-Tay nguyen-9-10 5" xfId="32036" xr:uid="{00000000-0005-0000-0000-00002A7D0000}"/>
    <cellStyle name="T_Book1_Cong trinh co y kien LD_Dang_NN_2011-Tay nguyen-9-10 6" xfId="32037" xr:uid="{00000000-0005-0000-0000-00002B7D0000}"/>
    <cellStyle name="T_Book1_Cong trinh co y kien LD_Dang_NN_2011-Tay nguyen-9-10 7" xfId="32038" xr:uid="{00000000-0005-0000-0000-00002C7D0000}"/>
    <cellStyle name="T_Book1_Cong trinh co y kien LD_Dang_NN_2011-Tay nguyen-9-10 8" xfId="32039" xr:uid="{00000000-0005-0000-0000-00002D7D0000}"/>
    <cellStyle name="T_Book1_Cong trinh co y kien LD_Dang_NN_2011-Tay nguyen-9-10 9" xfId="32040" xr:uid="{00000000-0005-0000-0000-00002E7D0000}"/>
    <cellStyle name="T_Book1_Cong trinh co y kien LD_Dang_NN_2011-Tay nguyen-9-10_!1 1 bao cao giao KH ve HTCMT vung TNB   12-12-2011" xfId="32041" xr:uid="{00000000-0005-0000-0000-00002F7D0000}"/>
    <cellStyle name="T_Book1_Cong trinh co y kien LD_Dang_NN_2011-Tay nguyen-9-10_!1 1 bao cao giao KH ve HTCMT vung TNB   12-12-2011 10" xfId="32042" xr:uid="{00000000-0005-0000-0000-0000307D0000}"/>
    <cellStyle name="T_Book1_Cong trinh co y kien LD_Dang_NN_2011-Tay nguyen-9-10_!1 1 bao cao giao KH ve HTCMT vung TNB   12-12-2011 11" xfId="32043" xr:uid="{00000000-0005-0000-0000-0000317D0000}"/>
    <cellStyle name="T_Book1_Cong trinh co y kien LD_Dang_NN_2011-Tay nguyen-9-10_!1 1 bao cao giao KH ve HTCMT vung TNB   12-12-2011 12" xfId="32044" xr:uid="{00000000-0005-0000-0000-0000327D0000}"/>
    <cellStyle name="T_Book1_Cong trinh co y kien LD_Dang_NN_2011-Tay nguyen-9-10_!1 1 bao cao giao KH ve HTCMT vung TNB   12-12-2011 13" xfId="32045" xr:uid="{00000000-0005-0000-0000-0000337D0000}"/>
    <cellStyle name="T_Book1_Cong trinh co y kien LD_Dang_NN_2011-Tay nguyen-9-10_!1 1 bao cao giao KH ve HTCMT vung TNB   12-12-2011 14" xfId="32046" xr:uid="{00000000-0005-0000-0000-0000347D0000}"/>
    <cellStyle name="T_Book1_Cong trinh co y kien LD_Dang_NN_2011-Tay nguyen-9-10_!1 1 bao cao giao KH ve HTCMT vung TNB   12-12-2011 15" xfId="32047" xr:uid="{00000000-0005-0000-0000-0000357D0000}"/>
    <cellStyle name="T_Book1_Cong trinh co y kien LD_Dang_NN_2011-Tay nguyen-9-10_!1 1 bao cao giao KH ve HTCMT vung TNB   12-12-2011 16" xfId="32048" xr:uid="{00000000-0005-0000-0000-0000367D0000}"/>
    <cellStyle name="T_Book1_Cong trinh co y kien LD_Dang_NN_2011-Tay nguyen-9-10_!1 1 bao cao giao KH ve HTCMT vung TNB   12-12-2011 17" xfId="32049" xr:uid="{00000000-0005-0000-0000-0000377D0000}"/>
    <cellStyle name="T_Book1_Cong trinh co y kien LD_Dang_NN_2011-Tay nguyen-9-10_!1 1 bao cao giao KH ve HTCMT vung TNB   12-12-2011 18" xfId="32050" xr:uid="{00000000-0005-0000-0000-0000387D0000}"/>
    <cellStyle name="T_Book1_Cong trinh co y kien LD_Dang_NN_2011-Tay nguyen-9-10_!1 1 bao cao giao KH ve HTCMT vung TNB   12-12-2011 2" xfId="32051" xr:uid="{00000000-0005-0000-0000-0000397D0000}"/>
    <cellStyle name="T_Book1_Cong trinh co y kien LD_Dang_NN_2011-Tay nguyen-9-10_!1 1 bao cao giao KH ve HTCMT vung TNB   12-12-2011 3" xfId="32052" xr:uid="{00000000-0005-0000-0000-00003A7D0000}"/>
    <cellStyle name="T_Book1_Cong trinh co y kien LD_Dang_NN_2011-Tay nguyen-9-10_!1 1 bao cao giao KH ve HTCMT vung TNB   12-12-2011 4" xfId="32053" xr:uid="{00000000-0005-0000-0000-00003B7D0000}"/>
    <cellStyle name="T_Book1_Cong trinh co y kien LD_Dang_NN_2011-Tay nguyen-9-10_!1 1 bao cao giao KH ve HTCMT vung TNB   12-12-2011 5" xfId="32054" xr:uid="{00000000-0005-0000-0000-00003C7D0000}"/>
    <cellStyle name="T_Book1_Cong trinh co y kien LD_Dang_NN_2011-Tay nguyen-9-10_!1 1 bao cao giao KH ve HTCMT vung TNB   12-12-2011 6" xfId="32055" xr:uid="{00000000-0005-0000-0000-00003D7D0000}"/>
    <cellStyle name="T_Book1_Cong trinh co y kien LD_Dang_NN_2011-Tay nguyen-9-10_!1 1 bao cao giao KH ve HTCMT vung TNB   12-12-2011 7" xfId="32056" xr:uid="{00000000-0005-0000-0000-00003E7D0000}"/>
    <cellStyle name="T_Book1_Cong trinh co y kien LD_Dang_NN_2011-Tay nguyen-9-10_!1 1 bao cao giao KH ve HTCMT vung TNB   12-12-2011 8" xfId="32057" xr:uid="{00000000-0005-0000-0000-00003F7D0000}"/>
    <cellStyle name="T_Book1_Cong trinh co y kien LD_Dang_NN_2011-Tay nguyen-9-10_!1 1 bao cao giao KH ve HTCMT vung TNB   12-12-2011 9" xfId="32058" xr:uid="{00000000-0005-0000-0000-0000407D0000}"/>
    <cellStyle name="T_Book1_Cong trinh co y kien LD_Dang_NN_2011-Tay nguyen-9-10_Bieu có QD và Chu truong ngay 17.11.2012" xfId="32059" xr:uid="{00000000-0005-0000-0000-0000417D0000}"/>
    <cellStyle name="T_Book1_Cong trinh co y kien LD_Dang_NN_2011-Tay nguyen-9-10_Bieu có QD và Chu truong ngay 17.11.2012 10" xfId="32060" xr:uid="{00000000-0005-0000-0000-0000427D0000}"/>
    <cellStyle name="T_Book1_Cong trinh co y kien LD_Dang_NN_2011-Tay nguyen-9-10_Bieu có QD và Chu truong ngay 17.11.2012 11" xfId="32061" xr:uid="{00000000-0005-0000-0000-0000437D0000}"/>
    <cellStyle name="T_Book1_Cong trinh co y kien LD_Dang_NN_2011-Tay nguyen-9-10_Bieu có QD và Chu truong ngay 17.11.2012 12" xfId="32062" xr:uid="{00000000-0005-0000-0000-0000447D0000}"/>
    <cellStyle name="T_Book1_Cong trinh co y kien LD_Dang_NN_2011-Tay nguyen-9-10_Bieu có QD và Chu truong ngay 17.11.2012 13" xfId="32063" xr:uid="{00000000-0005-0000-0000-0000457D0000}"/>
    <cellStyle name="T_Book1_Cong trinh co y kien LD_Dang_NN_2011-Tay nguyen-9-10_Bieu có QD và Chu truong ngay 17.11.2012 14" xfId="32064" xr:uid="{00000000-0005-0000-0000-0000467D0000}"/>
    <cellStyle name="T_Book1_Cong trinh co y kien LD_Dang_NN_2011-Tay nguyen-9-10_Bieu có QD và Chu truong ngay 17.11.2012 15" xfId="32065" xr:uid="{00000000-0005-0000-0000-0000477D0000}"/>
    <cellStyle name="T_Book1_Cong trinh co y kien LD_Dang_NN_2011-Tay nguyen-9-10_Bieu có QD và Chu truong ngay 17.11.2012 16" xfId="32066" xr:uid="{00000000-0005-0000-0000-0000487D0000}"/>
    <cellStyle name="T_Book1_Cong trinh co y kien LD_Dang_NN_2011-Tay nguyen-9-10_Bieu có QD và Chu truong ngay 17.11.2012 17" xfId="32067" xr:uid="{00000000-0005-0000-0000-0000497D0000}"/>
    <cellStyle name="T_Book1_Cong trinh co y kien LD_Dang_NN_2011-Tay nguyen-9-10_Bieu có QD và Chu truong ngay 17.11.2012 18" xfId="32068" xr:uid="{00000000-0005-0000-0000-00004A7D0000}"/>
    <cellStyle name="T_Book1_Cong trinh co y kien LD_Dang_NN_2011-Tay nguyen-9-10_Bieu có QD và Chu truong ngay 17.11.2012 2" xfId="32069" xr:uid="{00000000-0005-0000-0000-00004B7D0000}"/>
    <cellStyle name="T_Book1_Cong trinh co y kien LD_Dang_NN_2011-Tay nguyen-9-10_Bieu có QD và Chu truong ngay 17.11.2012 3" xfId="32070" xr:uid="{00000000-0005-0000-0000-00004C7D0000}"/>
    <cellStyle name="T_Book1_Cong trinh co y kien LD_Dang_NN_2011-Tay nguyen-9-10_Bieu có QD và Chu truong ngay 17.11.2012 4" xfId="32071" xr:uid="{00000000-0005-0000-0000-00004D7D0000}"/>
    <cellStyle name="T_Book1_Cong trinh co y kien LD_Dang_NN_2011-Tay nguyen-9-10_Bieu có QD và Chu truong ngay 17.11.2012 5" xfId="32072" xr:uid="{00000000-0005-0000-0000-00004E7D0000}"/>
    <cellStyle name="T_Book1_Cong trinh co y kien LD_Dang_NN_2011-Tay nguyen-9-10_Bieu có QD và Chu truong ngay 17.11.2012 6" xfId="32073" xr:uid="{00000000-0005-0000-0000-00004F7D0000}"/>
    <cellStyle name="T_Book1_Cong trinh co y kien LD_Dang_NN_2011-Tay nguyen-9-10_Bieu có QD và Chu truong ngay 17.11.2012 7" xfId="32074" xr:uid="{00000000-0005-0000-0000-0000507D0000}"/>
    <cellStyle name="T_Book1_Cong trinh co y kien LD_Dang_NN_2011-Tay nguyen-9-10_Bieu có QD và Chu truong ngay 17.11.2012 8" xfId="32075" xr:uid="{00000000-0005-0000-0000-0000517D0000}"/>
    <cellStyle name="T_Book1_Cong trinh co y kien LD_Dang_NN_2011-Tay nguyen-9-10_Bieu có QD và Chu truong ngay 17.11.2012 9" xfId="32076" xr:uid="{00000000-0005-0000-0000-0000527D0000}"/>
    <cellStyle name="T_Book1_Cong trinh co y kien LD_Dang_NN_2011-Tay nguyen-9-10_Bieu4HTMT" xfId="32077" xr:uid="{00000000-0005-0000-0000-0000537D0000}"/>
    <cellStyle name="T_Book1_Cong trinh co y kien LD_Dang_NN_2011-Tay nguyen-9-10_Bieu4HTMT 10" xfId="32078" xr:uid="{00000000-0005-0000-0000-0000547D0000}"/>
    <cellStyle name="T_Book1_Cong trinh co y kien LD_Dang_NN_2011-Tay nguyen-9-10_Bieu4HTMT 11" xfId="32079" xr:uid="{00000000-0005-0000-0000-0000557D0000}"/>
    <cellStyle name="T_Book1_Cong trinh co y kien LD_Dang_NN_2011-Tay nguyen-9-10_Bieu4HTMT 12" xfId="32080" xr:uid="{00000000-0005-0000-0000-0000567D0000}"/>
    <cellStyle name="T_Book1_Cong trinh co y kien LD_Dang_NN_2011-Tay nguyen-9-10_Bieu4HTMT 13" xfId="32081" xr:uid="{00000000-0005-0000-0000-0000577D0000}"/>
    <cellStyle name="T_Book1_Cong trinh co y kien LD_Dang_NN_2011-Tay nguyen-9-10_Bieu4HTMT 14" xfId="32082" xr:uid="{00000000-0005-0000-0000-0000587D0000}"/>
    <cellStyle name="T_Book1_Cong trinh co y kien LD_Dang_NN_2011-Tay nguyen-9-10_Bieu4HTMT 15" xfId="32083" xr:uid="{00000000-0005-0000-0000-0000597D0000}"/>
    <cellStyle name="T_Book1_Cong trinh co y kien LD_Dang_NN_2011-Tay nguyen-9-10_Bieu4HTMT 16" xfId="32084" xr:uid="{00000000-0005-0000-0000-00005A7D0000}"/>
    <cellStyle name="T_Book1_Cong trinh co y kien LD_Dang_NN_2011-Tay nguyen-9-10_Bieu4HTMT 17" xfId="32085" xr:uid="{00000000-0005-0000-0000-00005B7D0000}"/>
    <cellStyle name="T_Book1_Cong trinh co y kien LD_Dang_NN_2011-Tay nguyen-9-10_Bieu4HTMT 18" xfId="32086" xr:uid="{00000000-0005-0000-0000-00005C7D0000}"/>
    <cellStyle name="T_Book1_Cong trinh co y kien LD_Dang_NN_2011-Tay nguyen-9-10_Bieu4HTMT 2" xfId="32087" xr:uid="{00000000-0005-0000-0000-00005D7D0000}"/>
    <cellStyle name="T_Book1_Cong trinh co y kien LD_Dang_NN_2011-Tay nguyen-9-10_Bieu4HTMT 3" xfId="32088" xr:uid="{00000000-0005-0000-0000-00005E7D0000}"/>
    <cellStyle name="T_Book1_Cong trinh co y kien LD_Dang_NN_2011-Tay nguyen-9-10_Bieu4HTMT 4" xfId="32089" xr:uid="{00000000-0005-0000-0000-00005F7D0000}"/>
    <cellStyle name="T_Book1_Cong trinh co y kien LD_Dang_NN_2011-Tay nguyen-9-10_Bieu4HTMT 5" xfId="32090" xr:uid="{00000000-0005-0000-0000-0000607D0000}"/>
    <cellStyle name="T_Book1_Cong trinh co y kien LD_Dang_NN_2011-Tay nguyen-9-10_Bieu4HTMT 6" xfId="32091" xr:uid="{00000000-0005-0000-0000-0000617D0000}"/>
    <cellStyle name="T_Book1_Cong trinh co y kien LD_Dang_NN_2011-Tay nguyen-9-10_Bieu4HTMT 7" xfId="32092" xr:uid="{00000000-0005-0000-0000-0000627D0000}"/>
    <cellStyle name="T_Book1_Cong trinh co y kien LD_Dang_NN_2011-Tay nguyen-9-10_Bieu4HTMT 8" xfId="32093" xr:uid="{00000000-0005-0000-0000-0000637D0000}"/>
    <cellStyle name="T_Book1_Cong trinh co y kien LD_Dang_NN_2011-Tay nguyen-9-10_Bieu4HTMT 9" xfId="32094" xr:uid="{00000000-0005-0000-0000-0000647D0000}"/>
    <cellStyle name="T_Book1_Cong trinh co y kien LD_Dang_NN_2011-Tay nguyen-9-10_KH TPCP vung TNB (03-1-2012)" xfId="32095" xr:uid="{00000000-0005-0000-0000-0000657D0000}"/>
    <cellStyle name="T_Book1_Cong trinh co y kien LD_Dang_NN_2011-Tay nguyen-9-10_KH TPCP vung TNB (03-1-2012) 10" xfId="32096" xr:uid="{00000000-0005-0000-0000-0000667D0000}"/>
    <cellStyle name="T_Book1_Cong trinh co y kien LD_Dang_NN_2011-Tay nguyen-9-10_KH TPCP vung TNB (03-1-2012) 11" xfId="32097" xr:uid="{00000000-0005-0000-0000-0000677D0000}"/>
    <cellStyle name="T_Book1_Cong trinh co y kien LD_Dang_NN_2011-Tay nguyen-9-10_KH TPCP vung TNB (03-1-2012) 12" xfId="32098" xr:uid="{00000000-0005-0000-0000-0000687D0000}"/>
    <cellStyle name="T_Book1_Cong trinh co y kien LD_Dang_NN_2011-Tay nguyen-9-10_KH TPCP vung TNB (03-1-2012) 13" xfId="32099" xr:uid="{00000000-0005-0000-0000-0000697D0000}"/>
    <cellStyle name="T_Book1_Cong trinh co y kien LD_Dang_NN_2011-Tay nguyen-9-10_KH TPCP vung TNB (03-1-2012) 14" xfId="32100" xr:uid="{00000000-0005-0000-0000-00006A7D0000}"/>
    <cellStyle name="T_Book1_Cong trinh co y kien LD_Dang_NN_2011-Tay nguyen-9-10_KH TPCP vung TNB (03-1-2012) 15" xfId="32101" xr:uid="{00000000-0005-0000-0000-00006B7D0000}"/>
    <cellStyle name="T_Book1_Cong trinh co y kien LD_Dang_NN_2011-Tay nguyen-9-10_KH TPCP vung TNB (03-1-2012) 16" xfId="32102" xr:uid="{00000000-0005-0000-0000-00006C7D0000}"/>
    <cellStyle name="T_Book1_Cong trinh co y kien LD_Dang_NN_2011-Tay nguyen-9-10_KH TPCP vung TNB (03-1-2012) 17" xfId="32103" xr:uid="{00000000-0005-0000-0000-00006D7D0000}"/>
    <cellStyle name="T_Book1_Cong trinh co y kien LD_Dang_NN_2011-Tay nguyen-9-10_KH TPCP vung TNB (03-1-2012) 18" xfId="32104" xr:uid="{00000000-0005-0000-0000-00006E7D0000}"/>
    <cellStyle name="T_Book1_Cong trinh co y kien LD_Dang_NN_2011-Tay nguyen-9-10_KH TPCP vung TNB (03-1-2012) 2" xfId="32105" xr:uid="{00000000-0005-0000-0000-00006F7D0000}"/>
    <cellStyle name="T_Book1_Cong trinh co y kien LD_Dang_NN_2011-Tay nguyen-9-10_KH TPCP vung TNB (03-1-2012) 3" xfId="32106" xr:uid="{00000000-0005-0000-0000-0000707D0000}"/>
    <cellStyle name="T_Book1_Cong trinh co y kien LD_Dang_NN_2011-Tay nguyen-9-10_KH TPCP vung TNB (03-1-2012) 4" xfId="32107" xr:uid="{00000000-0005-0000-0000-0000717D0000}"/>
    <cellStyle name="T_Book1_Cong trinh co y kien LD_Dang_NN_2011-Tay nguyen-9-10_KH TPCP vung TNB (03-1-2012) 5" xfId="32108" xr:uid="{00000000-0005-0000-0000-0000727D0000}"/>
    <cellStyle name="T_Book1_Cong trinh co y kien LD_Dang_NN_2011-Tay nguyen-9-10_KH TPCP vung TNB (03-1-2012) 6" xfId="32109" xr:uid="{00000000-0005-0000-0000-0000737D0000}"/>
    <cellStyle name="T_Book1_Cong trinh co y kien LD_Dang_NN_2011-Tay nguyen-9-10_KH TPCP vung TNB (03-1-2012) 7" xfId="32110" xr:uid="{00000000-0005-0000-0000-0000747D0000}"/>
    <cellStyle name="T_Book1_Cong trinh co y kien LD_Dang_NN_2011-Tay nguyen-9-10_KH TPCP vung TNB (03-1-2012) 8" xfId="32111" xr:uid="{00000000-0005-0000-0000-0000757D0000}"/>
    <cellStyle name="T_Book1_Cong trinh co y kien LD_Dang_NN_2011-Tay nguyen-9-10_KH TPCP vung TNB (03-1-2012) 9" xfId="32112" xr:uid="{00000000-0005-0000-0000-0000767D0000}"/>
    <cellStyle name="T_Book1_Cong trinh co y kien LD_Dang_NN_2011-Tay nguyen-9-10_Tinh hinh TH du an 2010-2011 BC UBKTTW (phong Vxa)" xfId="32113" xr:uid="{00000000-0005-0000-0000-0000777D0000}"/>
    <cellStyle name="T_Book1_Cong trinh co y kien LD_Dang_NN_2011-Tay nguyen-9-10_Tinh hinh TH du an 2010-2011 BC UBKTTW (phong Vxa) 10" xfId="32114" xr:uid="{00000000-0005-0000-0000-0000787D0000}"/>
    <cellStyle name="T_Book1_Cong trinh co y kien LD_Dang_NN_2011-Tay nguyen-9-10_Tinh hinh TH du an 2010-2011 BC UBKTTW (phong Vxa) 11" xfId="32115" xr:uid="{00000000-0005-0000-0000-0000797D0000}"/>
    <cellStyle name="T_Book1_Cong trinh co y kien LD_Dang_NN_2011-Tay nguyen-9-10_Tinh hinh TH du an 2010-2011 BC UBKTTW (phong Vxa) 12" xfId="32116" xr:uid="{00000000-0005-0000-0000-00007A7D0000}"/>
    <cellStyle name="T_Book1_Cong trinh co y kien LD_Dang_NN_2011-Tay nguyen-9-10_Tinh hinh TH du an 2010-2011 BC UBKTTW (phong Vxa) 13" xfId="32117" xr:uid="{00000000-0005-0000-0000-00007B7D0000}"/>
    <cellStyle name="T_Book1_Cong trinh co y kien LD_Dang_NN_2011-Tay nguyen-9-10_Tinh hinh TH du an 2010-2011 BC UBKTTW (phong Vxa) 14" xfId="32118" xr:uid="{00000000-0005-0000-0000-00007C7D0000}"/>
    <cellStyle name="T_Book1_Cong trinh co y kien LD_Dang_NN_2011-Tay nguyen-9-10_Tinh hinh TH du an 2010-2011 BC UBKTTW (phong Vxa) 15" xfId="32119" xr:uid="{00000000-0005-0000-0000-00007D7D0000}"/>
    <cellStyle name="T_Book1_Cong trinh co y kien LD_Dang_NN_2011-Tay nguyen-9-10_Tinh hinh TH du an 2010-2011 BC UBKTTW (phong Vxa) 16" xfId="32120" xr:uid="{00000000-0005-0000-0000-00007E7D0000}"/>
    <cellStyle name="T_Book1_Cong trinh co y kien LD_Dang_NN_2011-Tay nguyen-9-10_Tinh hinh TH du an 2010-2011 BC UBKTTW (phong Vxa) 17" xfId="32121" xr:uid="{00000000-0005-0000-0000-00007F7D0000}"/>
    <cellStyle name="T_Book1_Cong trinh co y kien LD_Dang_NN_2011-Tay nguyen-9-10_Tinh hinh TH du an 2010-2011 BC UBKTTW (phong Vxa) 18" xfId="32122" xr:uid="{00000000-0005-0000-0000-0000807D0000}"/>
    <cellStyle name="T_Book1_Cong trinh co y kien LD_Dang_NN_2011-Tay nguyen-9-10_Tinh hinh TH du an 2010-2011 BC UBKTTW (phong Vxa) 2" xfId="32123" xr:uid="{00000000-0005-0000-0000-0000817D0000}"/>
    <cellStyle name="T_Book1_Cong trinh co y kien LD_Dang_NN_2011-Tay nguyen-9-10_Tinh hinh TH du an 2010-2011 BC UBKTTW (phong Vxa) 3" xfId="32124" xr:uid="{00000000-0005-0000-0000-0000827D0000}"/>
    <cellStyle name="T_Book1_Cong trinh co y kien LD_Dang_NN_2011-Tay nguyen-9-10_Tinh hinh TH du an 2010-2011 BC UBKTTW (phong Vxa) 4" xfId="32125" xr:uid="{00000000-0005-0000-0000-0000837D0000}"/>
    <cellStyle name="T_Book1_Cong trinh co y kien LD_Dang_NN_2011-Tay nguyen-9-10_Tinh hinh TH du an 2010-2011 BC UBKTTW (phong Vxa) 5" xfId="32126" xr:uid="{00000000-0005-0000-0000-0000847D0000}"/>
    <cellStyle name="T_Book1_Cong trinh co y kien LD_Dang_NN_2011-Tay nguyen-9-10_Tinh hinh TH du an 2010-2011 BC UBKTTW (phong Vxa) 6" xfId="32127" xr:uid="{00000000-0005-0000-0000-0000857D0000}"/>
    <cellStyle name="T_Book1_Cong trinh co y kien LD_Dang_NN_2011-Tay nguyen-9-10_Tinh hinh TH du an 2010-2011 BC UBKTTW (phong Vxa) 7" xfId="32128" xr:uid="{00000000-0005-0000-0000-0000867D0000}"/>
    <cellStyle name="T_Book1_Cong trinh co y kien LD_Dang_NN_2011-Tay nguyen-9-10_Tinh hinh TH du an 2010-2011 BC UBKTTW (phong Vxa) 8" xfId="32129" xr:uid="{00000000-0005-0000-0000-0000877D0000}"/>
    <cellStyle name="T_Book1_Cong trinh co y kien LD_Dang_NN_2011-Tay nguyen-9-10_Tinh hinh TH du an 2010-2011 BC UBKTTW (phong Vxa) 9" xfId="32130" xr:uid="{00000000-0005-0000-0000-0000887D0000}"/>
    <cellStyle name="T_Book1_Cong trinh co y kien LD_Dang_NN_2011-Tay nguyen-9-10_Tinh hinh TH du an BC doan giam sat HDND (phong Vxa)" xfId="32131" xr:uid="{00000000-0005-0000-0000-0000897D0000}"/>
    <cellStyle name="T_Book1_Cong trinh co y kien LD_Dang_NN_2011-Tay nguyen-9-10_Tinh hinh TH du an BC doan giam sat HDND (phong Vxa) 10" xfId="32132" xr:uid="{00000000-0005-0000-0000-00008A7D0000}"/>
    <cellStyle name="T_Book1_Cong trinh co y kien LD_Dang_NN_2011-Tay nguyen-9-10_Tinh hinh TH du an BC doan giam sat HDND (phong Vxa) 11" xfId="32133" xr:uid="{00000000-0005-0000-0000-00008B7D0000}"/>
    <cellStyle name="T_Book1_Cong trinh co y kien LD_Dang_NN_2011-Tay nguyen-9-10_Tinh hinh TH du an BC doan giam sat HDND (phong Vxa) 12" xfId="32134" xr:uid="{00000000-0005-0000-0000-00008C7D0000}"/>
    <cellStyle name="T_Book1_Cong trinh co y kien LD_Dang_NN_2011-Tay nguyen-9-10_Tinh hinh TH du an BC doan giam sat HDND (phong Vxa) 13" xfId="32135" xr:uid="{00000000-0005-0000-0000-00008D7D0000}"/>
    <cellStyle name="T_Book1_Cong trinh co y kien LD_Dang_NN_2011-Tay nguyen-9-10_Tinh hinh TH du an BC doan giam sat HDND (phong Vxa) 14" xfId="32136" xr:uid="{00000000-0005-0000-0000-00008E7D0000}"/>
    <cellStyle name="T_Book1_Cong trinh co y kien LD_Dang_NN_2011-Tay nguyen-9-10_Tinh hinh TH du an BC doan giam sat HDND (phong Vxa) 15" xfId="32137" xr:uid="{00000000-0005-0000-0000-00008F7D0000}"/>
    <cellStyle name="T_Book1_Cong trinh co y kien LD_Dang_NN_2011-Tay nguyen-9-10_Tinh hinh TH du an BC doan giam sat HDND (phong Vxa) 16" xfId="32138" xr:uid="{00000000-0005-0000-0000-0000907D0000}"/>
    <cellStyle name="T_Book1_Cong trinh co y kien LD_Dang_NN_2011-Tay nguyen-9-10_Tinh hinh TH du an BC doan giam sat HDND (phong Vxa) 17" xfId="32139" xr:uid="{00000000-0005-0000-0000-0000917D0000}"/>
    <cellStyle name="T_Book1_Cong trinh co y kien LD_Dang_NN_2011-Tay nguyen-9-10_Tinh hinh TH du an BC doan giam sat HDND (phong Vxa) 18" xfId="32140" xr:uid="{00000000-0005-0000-0000-0000927D0000}"/>
    <cellStyle name="T_Book1_Cong trinh co y kien LD_Dang_NN_2011-Tay nguyen-9-10_Tinh hinh TH du an BC doan giam sat HDND (phong Vxa) 2" xfId="32141" xr:uid="{00000000-0005-0000-0000-0000937D0000}"/>
    <cellStyle name="T_Book1_Cong trinh co y kien LD_Dang_NN_2011-Tay nguyen-9-10_Tinh hinh TH du an BC doan giam sat HDND (phong Vxa) 3" xfId="32142" xr:uid="{00000000-0005-0000-0000-0000947D0000}"/>
    <cellStyle name="T_Book1_Cong trinh co y kien LD_Dang_NN_2011-Tay nguyen-9-10_Tinh hinh TH du an BC doan giam sat HDND (phong Vxa) 4" xfId="32143" xr:uid="{00000000-0005-0000-0000-0000957D0000}"/>
    <cellStyle name="T_Book1_Cong trinh co y kien LD_Dang_NN_2011-Tay nguyen-9-10_Tinh hinh TH du an BC doan giam sat HDND (phong Vxa) 5" xfId="32144" xr:uid="{00000000-0005-0000-0000-0000967D0000}"/>
    <cellStyle name="T_Book1_Cong trinh co y kien LD_Dang_NN_2011-Tay nguyen-9-10_Tinh hinh TH du an BC doan giam sat HDND (phong Vxa) 6" xfId="32145" xr:uid="{00000000-0005-0000-0000-0000977D0000}"/>
    <cellStyle name="T_Book1_Cong trinh co y kien LD_Dang_NN_2011-Tay nguyen-9-10_Tinh hinh TH du an BC doan giam sat HDND (phong Vxa) 7" xfId="32146" xr:uid="{00000000-0005-0000-0000-0000987D0000}"/>
    <cellStyle name="T_Book1_Cong trinh co y kien LD_Dang_NN_2011-Tay nguyen-9-10_Tinh hinh TH du an BC doan giam sat HDND (phong Vxa) 8" xfId="32147" xr:uid="{00000000-0005-0000-0000-0000997D0000}"/>
    <cellStyle name="T_Book1_Cong trinh co y kien LD_Dang_NN_2011-Tay nguyen-9-10_Tinh hinh TH du an BC doan giam sat HDND (phong Vxa) 9" xfId="32148" xr:uid="{00000000-0005-0000-0000-00009A7D0000}"/>
    <cellStyle name="T_Book1_CPK" xfId="32149" xr:uid="{00000000-0005-0000-0000-00009B7D0000}"/>
    <cellStyle name="T_Book1_CPK 10" xfId="32150" xr:uid="{00000000-0005-0000-0000-00009C7D0000}"/>
    <cellStyle name="T_Book1_CPK 11" xfId="32151" xr:uid="{00000000-0005-0000-0000-00009D7D0000}"/>
    <cellStyle name="T_Book1_CPK 12" xfId="32152" xr:uid="{00000000-0005-0000-0000-00009E7D0000}"/>
    <cellStyle name="T_Book1_CPK 13" xfId="32153" xr:uid="{00000000-0005-0000-0000-00009F7D0000}"/>
    <cellStyle name="T_Book1_CPK 14" xfId="32154" xr:uid="{00000000-0005-0000-0000-0000A07D0000}"/>
    <cellStyle name="T_Book1_CPK 15" xfId="32155" xr:uid="{00000000-0005-0000-0000-0000A17D0000}"/>
    <cellStyle name="T_Book1_CPK 16" xfId="32156" xr:uid="{00000000-0005-0000-0000-0000A27D0000}"/>
    <cellStyle name="T_Book1_CPK 17" xfId="32157" xr:uid="{00000000-0005-0000-0000-0000A37D0000}"/>
    <cellStyle name="T_Book1_CPK 18" xfId="32158" xr:uid="{00000000-0005-0000-0000-0000A47D0000}"/>
    <cellStyle name="T_Book1_CPK 2" xfId="32159" xr:uid="{00000000-0005-0000-0000-0000A57D0000}"/>
    <cellStyle name="T_Book1_CPK 3" xfId="32160" xr:uid="{00000000-0005-0000-0000-0000A67D0000}"/>
    <cellStyle name="T_Book1_CPK 4" xfId="32161" xr:uid="{00000000-0005-0000-0000-0000A77D0000}"/>
    <cellStyle name="T_Book1_CPK 5" xfId="32162" xr:uid="{00000000-0005-0000-0000-0000A87D0000}"/>
    <cellStyle name="T_Book1_CPK 6" xfId="32163" xr:uid="{00000000-0005-0000-0000-0000A97D0000}"/>
    <cellStyle name="T_Book1_CPK 7" xfId="32164" xr:uid="{00000000-0005-0000-0000-0000AA7D0000}"/>
    <cellStyle name="T_Book1_CPK 8" xfId="32165" xr:uid="{00000000-0005-0000-0000-0000AB7D0000}"/>
    <cellStyle name="T_Book1_CPK 9" xfId="32166" xr:uid="{00000000-0005-0000-0000-0000AC7D0000}"/>
    <cellStyle name="T_Book1_CPK_Bieu có QD và Chu truong ngay 17.11.2012" xfId="32167" xr:uid="{00000000-0005-0000-0000-0000AD7D0000}"/>
    <cellStyle name="T_Book1_CPK_Bieu có QD và Chu truong ngay 17.11.2012 10" xfId="32168" xr:uid="{00000000-0005-0000-0000-0000AE7D0000}"/>
    <cellStyle name="T_Book1_CPK_Bieu có QD và Chu truong ngay 17.11.2012 11" xfId="32169" xr:uid="{00000000-0005-0000-0000-0000AF7D0000}"/>
    <cellStyle name="T_Book1_CPK_Bieu có QD và Chu truong ngay 17.11.2012 12" xfId="32170" xr:uid="{00000000-0005-0000-0000-0000B07D0000}"/>
    <cellStyle name="T_Book1_CPK_Bieu có QD và Chu truong ngay 17.11.2012 13" xfId="32171" xr:uid="{00000000-0005-0000-0000-0000B17D0000}"/>
    <cellStyle name="T_Book1_CPK_Bieu có QD và Chu truong ngay 17.11.2012 14" xfId="32172" xr:uid="{00000000-0005-0000-0000-0000B27D0000}"/>
    <cellStyle name="T_Book1_CPK_Bieu có QD và Chu truong ngay 17.11.2012 15" xfId="32173" xr:uid="{00000000-0005-0000-0000-0000B37D0000}"/>
    <cellStyle name="T_Book1_CPK_Bieu có QD và Chu truong ngay 17.11.2012 16" xfId="32174" xr:uid="{00000000-0005-0000-0000-0000B47D0000}"/>
    <cellStyle name="T_Book1_CPK_Bieu có QD và Chu truong ngay 17.11.2012 17" xfId="32175" xr:uid="{00000000-0005-0000-0000-0000B57D0000}"/>
    <cellStyle name="T_Book1_CPK_Bieu có QD và Chu truong ngay 17.11.2012 18" xfId="32176" xr:uid="{00000000-0005-0000-0000-0000B67D0000}"/>
    <cellStyle name="T_Book1_CPK_Bieu có QD và Chu truong ngay 17.11.2012 2" xfId="32177" xr:uid="{00000000-0005-0000-0000-0000B77D0000}"/>
    <cellStyle name="T_Book1_CPK_Bieu có QD và Chu truong ngay 17.11.2012 3" xfId="32178" xr:uid="{00000000-0005-0000-0000-0000B87D0000}"/>
    <cellStyle name="T_Book1_CPK_Bieu có QD và Chu truong ngay 17.11.2012 4" xfId="32179" xr:uid="{00000000-0005-0000-0000-0000B97D0000}"/>
    <cellStyle name="T_Book1_CPK_Bieu có QD và Chu truong ngay 17.11.2012 5" xfId="32180" xr:uid="{00000000-0005-0000-0000-0000BA7D0000}"/>
    <cellStyle name="T_Book1_CPK_Bieu có QD và Chu truong ngay 17.11.2012 6" xfId="32181" xr:uid="{00000000-0005-0000-0000-0000BB7D0000}"/>
    <cellStyle name="T_Book1_CPK_Bieu có QD và Chu truong ngay 17.11.2012 7" xfId="32182" xr:uid="{00000000-0005-0000-0000-0000BC7D0000}"/>
    <cellStyle name="T_Book1_CPK_Bieu có QD và Chu truong ngay 17.11.2012 8" xfId="32183" xr:uid="{00000000-0005-0000-0000-0000BD7D0000}"/>
    <cellStyle name="T_Book1_CPK_Bieu có QD và Chu truong ngay 17.11.2012 9" xfId="32184" xr:uid="{00000000-0005-0000-0000-0000BE7D0000}"/>
    <cellStyle name="T_Book1_danh muc chuan bi dau tu 2011 ngay 07-6-2011" xfId="32185" xr:uid="{00000000-0005-0000-0000-0000BF7D0000}"/>
    <cellStyle name="T_Book1_danh muc chuan bi dau tu 2011 ngay 07-6-2011 10" xfId="32186" xr:uid="{00000000-0005-0000-0000-0000C07D0000}"/>
    <cellStyle name="T_Book1_danh muc chuan bi dau tu 2011 ngay 07-6-2011 11" xfId="32187" xr:uid="{00000000-0005-0000-0000-0000C17D0000}"/>
    <cellStyle name="T_Book1_danh muc chuan bi dau tu 2011 ngay 07-6-2011 12" xfId="32188" xr:uid="{00000000-0005-0000-0000-0000C27D0000}"/>
    <cellStyle name="T_Book1_danh muc chuan bi dau tu 2011 ngay 07-6-2011 13" xfId="32189" xr:uid="{00000000-0005-0000-0000-0000C37D0000}"/>
    <cellStyle name="T_Book1_danh muc chuan bi dau tu 2011 ngay 07-6-2011 14" xfId="32190" xr:uid="{00000000-0005-0000-0000-0000C47D0000}"/>
    <cellStyle name="T_Book1_danh muc chuan bi dau tu 2011 ngay 07-6-2011 15" xfId="32191" xr:uid="{00000000-0005-0000-0000-0000C57D0000}"/>
    <cellStyle name="T_Book1_danh muc chuan bi dau tu 2011 ngay 07-6-2011 16" xfId="32192" xr:uid="{00000000-0005-0000-0000-0000C67D0000}"/>
    <cellStyle name="T_Book1_danh muc chuan bi dau tu 2011 ngay 07-6-2011 17" xfId="32193" xr:uid="{00000000-0005-0000-0000-0000C77D0000}"/>
    <cellStyle name="T_Book1_danh muc chuan bi dau tu 2011 ngay 07-6-2011 18" xfId="32194" xr:uid="{00000000-0005-0000-0000-0000C87D0000}"/>
    <cellStyle name="T_Book1_danh muc chuan bi dau tu 2011 ngay 07-6-2011 2" xfId="32195" xr:uid="{00000000-0005-0000-0000-0000C97D0000}"/>
    <cellStyle name="T_Book1_danh muc chuan bi dau tu 2011 ngay 07-6-2011 3" xfId="32196" xr:uid="{00000000-0005-0000-0000-0000CA7D0000}"/>
    <cellStyle name="T_Book1_danh muc chuan bi dau tu 2011 ngay 07-6-2011 4" xfId="32197" xr:uid="{00000000-0005-0000-0000-0000CB7D0000}"/>
    <cellStyle name="T_Book1_danh muc chuan bi dau tu 2011 ngay 07-6-2011 5" xfId="32198" xr:uid="{00000000-0005-0000-0000-0000CC7D0000}"/>
    <cellStyle name="T_Book1_danh muc chuan bi dau tu 2011 ngay 07-6-2011 6" xfId="32199" xr:uid="{00000000-0005-0000-0000-0000CD7D0000}"/>
    <cellStyle name="T_Book1_danh muc chuan bi dau tu 2011 ngay 07-6-2011 7" xfId="32200" xr:uid="{00000000-0005-0000-0000-0000CE7D0000}"/>
    <cellStyle name="T_Book1_danh muc chuan bi dau tu 2011 ngay 07-6-2011 8" xfId="32201" xr:uid="{00000000-0005-0000-0000-0000CF7D0000}"/>
    <cellStyle name="T_Book1_danh muc chuan bi dau tu 2011 ngay 07-6-2011 9" xfId="32202" xr:uid="{00000000-0005-0000-0000-0000D07D0000}"/>
    <cellStyle name="T_Book1_dieu chinh KH 2011 ngay 26-5-2011111" xfId="32203" xr:uid="{00000000-0005-0000-0000-0000D17D0000}"/>
    <cellStyle name="T_Book1_dieu chinh KH 2011 ngay 26-5-2011111 10" xfId="32204" xr:uid="{00000000-0005-0000-0000-0000D27D0000}"/>
    <cellStyle name="T_Book1_dieu chinh KH 2011 ngay 26-5-2011111 11" xfId="32205" xr:uid="{00000000-0005-0000-0000-0000D37D0000}"/>
    <cellStyle name="T_Book1_dieu chinh KH 2011 ngay 26-5-2011111 12" xfId="32206" xr:uid="{00000000-0005-0000-0000-0000D47D0000}"/>
    <cellStyle name="T_Book1_dieu chinh KH 2011 ngay 26-5-2011111 13" xfId="32207" xr:uid="{00000000-0005-0000-0000-0000D57D0000}"/>
    <cellStyle name="T_Book1_dieu chinh KH 2011 ngay 26-5-2011111 14" xfId="32208" xr:uid="{00000000-0005-0000-0000-0000D67D0000}"/>
    <cellStyle name="T_Book1_dieu chinh KH 2011 ngay 26-5-2011111 15" xfId="32209" xr:uid="{00000000-0005-0000-0000-0000D77D0000}"/>
    <cellStyle name="T_Book1_dieu chinh KH 2011 ngay 26-5-2011111 16" xfId="32210" xr:uid="{00000000-0005-0000-0000-0000D87D0000}"/>
    <cellStyle name="T_Book1_dieu chinh KH 2011 ngay 26-5-2011111 17" xfId="32211" xr:uid="{00000000-0005-0000-0000-0000D97D0000}"/>
    <cellStyle name="T_Book1_dieu chinh KH 2011 ngay 26-5-2011111 18" xfId="32212" xr:uid="{00000000-0005-0000-0000-0000DA7D0000}"/>
    <cellStyle name="T_Book1_dieu chinh KH 2011 ngay 26-5-2011111 2" xfId="32213" xr:uid="{00000000-0005-0000-0000-0000DB7D0000}"/>
    <cellStyle name="T_Book1_dieu chinh KH 2011 ngay 26-5-2011111 3" xfId="32214" xr:uid="{00000000-0005-0000-0000-0000DC7D0000}"/>
    <cellStyle name="T_Book1_dieu chinh KH 2011 ngay 26-5-2011111 4" xfId="32215" xr:uid="{00000000-0005-0000-0000-0000DD7D0000}"/>
    <cellStyle name="T_Book1_dieu chinh KH 2011 ngay 26-5-2011111 5" xfId="32216" xr:uid="{00000000-0005-0000-0000-0000DE7D0000}"/>
    <cellStyle name="T_Book1_dieu chinh KH 2011 ngay 26-5-2011111 6" xfId="32217" xr:uid="{00000000-0005-0000-0000-0000DF7D0000}"/>
    <cellStyle name="T_Book1_dieu chinh KH 2011 ngay 26-5-2011111 7" xfId="32218" xr:uid="{00000000-0005-0000-0000-0000E07D0000}"/>
    <cellStyle name="T_Book1_dieu chinh KH 2011 ngay 26-5-2011111 8" xfId="32219" xr:uid="{00000000-0005-0000-0000-0000E17D0000}"/>
    <cellStyle name="T_Book1_dieu chinh KH 2011 ngay 26-5-2011111 9" xfId="32220" xr:uid="{00000000-0005-0000-0000-0000E27D0000}"/>
    <cellStyle name="T_Book1_DK 2014-2015 final" xfId="32221" xr:uid="{00000000-0005-0000-0000-0000E37D0000}"/>
    <cellStyle name="T_Book1_DK 2014-2015 final_05-12  KH trung han 2016-2020 - Liem Thinh edited" xfId="32222" xr:uid="{00000000-0005-0000-0000-0000E47D0000}"/>
    <cellStyle name="T_Book1_DK 2014-2015 final_Copy of 05-12  KH trung han 2016-2020 - Liem Thinh edited (1)" xfId="32223" xr:uid="{00000000-0005-0000-0000-0000E57D0000}"/>
    <cellStyle name="T_Book1_DK 2014-2015 new" xfId="32224" xr:uid="{00000000-0005-0000-0000-0000E67D0000}"/>
    <cellStyle name="T_Book1_DK 2014-2015 new_05-12  KH trung han 2016-2020 - Liem Thinh edited" xfId="32225" xr:uid="{00000000-0005-0000-0000-0000E77D0000}"/>
    <cellStyle name="T_Book1_DK 2014-2015 new_Copy of 05-12  KH trung han 2016-2020 - Liem Thinh edited (1)" xfId="32226" xr:uid="{00000000-0005-0000-0000-0000E87D0000}"/>
    <cellStyle name="T_Book1_DK KH CBDT 2014 11-11-2013" xfId="32227" xr:uid="{00000000-0005-0000-0000-0000E97D0000}"/>
    <cellStyle name="T_Book1_DK KH CBDT 2014 11-11-2013(1)" xfId="32228" xr:uid="{00000000-0005-0000-0000-0000EA7D0000}"/>
    <cellStyle name="T_Book1_DK KH CBDT 2014 11-11-2013(1)_05-12  KH trung han 2016-2020 - Liem Thinh edited" xfId="32229" xr:uid="{00000000-0005-0000-0000-0000EB7D0000}"/>
    <cellStyle name="T_Book1_DK KH CBDT 2014 11-11-2013(1)_Copy of 05-12  KH trung han 2016-2020 - Liem Thinh edited (1)" xfId="32230" xr:uid="{00000000-0005-0000-0000-0000EC7D0000}"/>
    <cellStyle name="T_Book1_DK KH CBDT 2014 11-11-2013_05-12  KH trung han 2016-2020 - Liem Thinh edited" xfId="32231" xr:uid="{00000000-0005-0000-0000-0000ED7D0000}"/>
    <cellStyle name="T_Book1_DK KH CBDT 2014 11-11-2013_Copy of 05-12  KH trung han 2016-2020 - Liem Thinh edited (1)" xfId="32232" xr:uid="{00000000-0005-0000-0000-0000EE7D0000}"/>
    <cellStyle name="T_Book1_DM công trình điều chỉnh KH2010" xfId="32233" xr:uid="{00000000-0005-0000-0000-0000EF7D0000}"/>
    <cellStyle name="T_Book1_DM công trình điều chỉnh KH2010 10" xfId="32234" xr:uid="{00000000-0005-0000-0000-0000F07D0000}"/>
    <cellStyle name="T_Book1_DM công trình điều chỉnh KH2010 11" xfId="32235" xr:uid="{00000000-0005-0000-0000-0000F17D0000}"/>
    <cellStyle name="T_Book1_DM công trình điều chỉnh KH2010 12" xfId="32236" xr:uid="{00000000-0005-0000-0000-0000F27D0000}"/>
    <cellStyle name="T_Book1_DM công trình điều chỉnh KH2010 13" xfId="32237" xr:uid="{00000000-0005-0000-0000-0000F37D0000}"/>
    <cellStyle name="T_Book1_DM công trình điều chỉnh KH2010 14" xfId="32238" xr:uid="{00000000-0005-0000-0000-0000F47D0000}"/>
    <cellStyle name="T_Book1_DM công trình điều chỉnh KH2010 15" xfId="32239" xr:uid="{00000000-0005-0000-0000-0000F57D0000}"/>
    <cellStyle name="T_Book1_DM công trình điều chỉnh KH2010 16" xfId="32240" xr:uid="{00000000-0005-0000-0000-0000F67D0000}"/>
    <cellStyle name="T_Book1_DM công trình điều chỉnh KH2010 17" xfId="32241" xr:uid="{00000000-0005-0000-0000-0000F77D0000}"/>
    <cellStyle name="T_Book1_DM công trình điều chỉnh KH2010 18" xfId="32242" xr:uid="{00000000-0005-0000-0000-0000F87D0000}"/>
    <cellStyle name="T_Book1_DM công trình điều chỉnh KH2010 2" xfId="32243" xr:uid="{00000000-0005-0000-0000-0000F97D0000}"/>
    <cellStyle name="T_Book1_DM công trình điều chỉnh KH2010 3" xfId="32244" xr:uid="{00000000-0005-0000-0000-0000FA7D0000}"/>
    <cellStyle name="T_Book1_DM công trình điều chỉnh KH2010 4" xfId="32245" xr:uid="{00000000-0005-0000-0000-0000FB7D0000}"/>
    <cellStyle name="T_Book1_DM công trình điều chỉnh KH2010 5" xfId="32246" xr:uid="{00000000-0005-0000-0000-0000FC7D0000}"/>
    <cellStyle name="T_Book1_DM công trình điều chỉnh KH2010 6" xfId="32247" xr:uid="{00000000-0005-0000-0000-0000FD7D0000}"/>
    <cellStyle name="T_Book1_DM công trình điều chỉnh KH2010 7" xfId="32248" xr:uid="{00000000-0005-0000-0000-0000FE7D0000}"/>
    <cellStyle name="T_Book1_DM công trình điều chỉnh KH2010 8" xfId="32249" xr:uid="{00000000-0005-0000-0000-0000FF7D0000}"/>
    <cellStyle name="T_Book1_DM công trình điều chỉnh KH2010 9" xfId="32250" xr:uid="{00000000-0005-0000-0000-0000007E0000}"/>
    <cellStyle name="T_Book1_DT 2014" xfId="32251" xr:uid="{00000000-0005-0000-0000-0000017E0000}"/>
    <cellStyle name="T_Book1_DT 2014 10" xfId="32252" xr:uid="{00000000-0005-0000-0000-0000027E0000}"/>
    <cellStyle name="T_Book1_DT 2014 11" xfId="32253" xr:uid="{00000000-0005-0000-0000-0000037E0000}"/>
    <cellStyle name="T_Book1_DT 2014 12" xfId="32254" xr:uid="{00000000-0005-0000-0000-0000047E0000}"/>
    <cellStyle name="T_Book1_DT 2014 13" xfId="32255" xr:uid="{00000000-0005-0000-0000-0000057E0000}"/>
    <cellStyle name="T_Book1_DT 2014 14" xfId="32256" xr:uid="{00000000-0005-0000-0000-0000067E0000}"/>
    <cellStyle name="T_Book1_DT 2014 15" xfId="32257" xr:uid="{00000000-0005-0000-0000-0000077E0000}"/>
    <cellStyle name="T_Book1_DT 2014 16" xfId="32258" xr:uid="{00000000-0005-0000-0000-0000087E0000}"/>
    <cellStyle name="T_Book1_DT 2014 17" xfId="32259" xr:uid="{00000000-0005-0000-0000-0000097E0000}"/>
    <cellStyle name="T_Book1_DT 2014 18" xfId="32260" xr:uid="{00000000-0005-0000-0000-00000A7E0000}"/>
    <cellStyle name="T_Book1_DT 2014 2" xfId="32261" xr:uid="{00000000-0005-0000-0000-00000B7E0000}"/>
    <cellStyle name="T_Book1_DT 2014 3" xfId="32262" xr:uid="{00000000-0005-0000-0000-00000C7E0000}"/>
    <cellStyle name="T_Book1_DT 2014 4" xfId="32263" xr:uid="{00000000-0005-0000-0000-00000D7E0000}"/>
    <cellStyle name="T_Book1_DT 2014 5" xfId="32264" xr:uid="{00000000-0005-0000-0000-00000E7E0000}"/>
    <cellStyle name="T_Book1_DT 2014 6" xfId="32265" xr:uid="{00000000-0005-0000-0000-00000F7E0000}"/>
    <cellStyle name="T_Book1_DT 2014 7" xfId="32266" xr:uid="{00000000-0005-0000-0000-0000107E0000}"/>
    <cellStyle name="T_Book1_DT 2014 8" xfId="32267" xr:uid="{00000000-0005-0000-0000-0000117E0000}"/>
    <cellStyle name="T_Book1_DT 2014 9" xfId="32268" xr:uid="{00000000-0005-0000-0000-0000127E0000}"/>
    <cellStyle name="T_Book1_Du an khoi cong moi nam 2010" xfId="32269" xr:uid="{00000000-0005-0000-0000-0000137E0000}"/>
    <cellStyle name="T_Book1_Du an khoi cong moi nam 2010 10" xfId="32270" xr:uid="{00000000-0005-0000-0000-0000147E0000}"/>
    <cellStyle name="T_Book1_Du an khoi cong moi nam 2010 11" xfId="32271" xr:uid="{00000000-0005-0000-0000-0000157E0000}"/>
    <cellStyle name="T_Book1_Du an khoi cong moi nam 2010 12" xfId="32272" xr:uid="{00000000-0005-0000-0000-0000167E0000}"/>
    <cellStyle name="T_Book1_Du an khoi cong moi nam 2010 13" xfId="32273" xr:uid="{00000000-0005-0000-0000-0000177E0000}"/>
    <cellStyle name="T_Book1_Du an khoi cong moi nam 2010 14" xfId="32274" xr:uid="{00000000-0005-0000-0000-0000187E0000}"/>
    <cellStyle name="T_Book1_Du an khoi cong moi nam 2010 15" xfId="32275" xr:uid="{00000000-0005-0000-0000-0000197E0000}"/>
    <cellStyle name="T_Book1_Du an khoi cong moi nam 2010 16" xfId="32276" xr:uid="{00000000-0005-0000-0000-00001A7E0000}"/>
    <cellStyle name="T_Book1_Du an khoi cong moi nam 2010 17" xfId="32277" xr:uid="{00000000-0005-0000-0000-00001B7E0000}"/>
    <cellStyle name="T_Book1_Du an khoi cong moi nam 2010 18" xfId="32278" xr:uid="{00000000-0005-0000-0000-00001C7E0000}"/>
    <cellStyle name="T_Book1_Du an khoi cong moi nam 2010 2" xfId="32279" xr:uid="{00000000-0005-0000-0000-00001D7E0000}"/>
    <cellStyle name="T_Book1_Du an khoi cong moi nam 2010 3" xfId="32280" xr:uid="{00000000-0005-0000-0000-00001E7E0000}"/>
    <cellStyle name="T_Book1_Du an khoi cong moi nam 2010 4" xfId="32281" xr:uid="{00000000-0005-0000-0000-00001F7E0000}"/>
    <cellStyle name="T_Book1_Du an khoi cong moi nam 2010 5" xfId="32282" xr:uid="{00000000-0005-0000-0000-0000207E0000}"/>
    <cellStyle name="T_Book1_Du an khoi cong moi nam 2010 6" xfId="32283" xr:uid="{00000000-0005-0000-0000-0000217E0000}"/>
    <cellStyle name="T_Book1_Du an khoi cong moi nam 2010 7" xfId="32284" xr:uid="{00000000-0005-0000-0000-0000227E0000}"/>
    <cellStyle name="T_Book1_Du an khoi cong moi nam 2010 8" xfId="32285" xr:uid="{00000000-0005-0000-0000-0000237E0000}"/>
    <cellStyle name="T_Book1_Du an khoi cong moi nam 2010 9" xfId="32286" xr:uid="{00000000-0005-0000-0000-0000247E0000}"/>
    <cellStyle name="T_Book1_Du an khoi cong moi nam 2010_!1 1 bao cao giao KH ve HTCMT vung TNB   12-12-2011" xfId="32287" xr:uid="{00000000-0005-0000-0000-0000257E0000}"/>
    <cellStyle name="T_Book1_Du an khoi cong moi nam 2010_!1 1 bao cao giao KH ve HTCMT vung TNB   12-12-2011 10" xfId="32288" xr:uid="{00000000-0005-0000-0000-0000267E0000}"/>
    <cellStyle name="T_Book1_Du an khoi cong moi nam 2010_!1 1 bao cao giao KH ve HTCMT vung TNB   12-12-2011 11" xfId="32289" xr:uid="{00000000-0005-0000-0000-0000277E0000}"/>
    <cellStyle name="T_Book1_Du an khoi cong moi nam 2010_!1 1 bao cao giao KH ve HTCMT vung TNB   12-12-2011 12" xfId="32290" xr:uid="{00000000-0005-0000-0000-0000287E0000}"/>
    <cellStyle name="T_Book1_Du an khoi cong moi nam 2010_!1 1 bao cao giao KH ve HTCMT vung TNB   12-12-2011 13" xfId="32291" xr:uid="{00000000-0005-0000-0000-0000297E0000}"/>
    <cellStyle name="T_Book1_Du an khoi cong moi nam 2010_!1 1 bao cao giao KH ve HTCMT vung TNB   12-12-2011 14" xfId="32292" xr:uid="{00000000-0005-0000-0000-00002A7E0000}"/>
    <cellStyle name="T_Book1_Du an khoi cong moi nam 2010_!1 1 bao cao giao KH ve HTCMT vung TNB   12-12-2011 15" xfId="32293" xr:uid="{00000000-0005-0000-0000-00002B7E0000}"/>
    <cellStyle name="T_Book1_Du an khoi cong moi nam 2010_!1 1 bao cao giao KH ve HTCMT vung TNB   12-12-2011 16" xfId="32294" xr:uid="{00000000-0005-0000-0000-00002C7E0000}"/>
    <cellStyle name="T_Book1_Du an khoi cong moi nam 2010_!1 1 bao cao giao KH ve HTCMT vung TNB   12-12-2011 17" xfId="32295" xr:uid="{00000000-0005-0000-0000-00002D7E0000}"/>
    <cellStyle name="T_Book1_Du an khoi cong moi nam 2010_!1 1 bao cao giao KH ve HTCMT vung TNB   12-12-2011 18" xfId="32296" xr:uid="{00000000-0005-0000-0000-00002E7E0000}"/>
    <cellStyle name="T_Book1_Du an khoi cong moi nam 2010_!1 1 bao cao giao KH ve HTCMT vung TNB   12-12-2011 2" xfId="32297" xr:uid="{00000000-0005-0000-0000-00002F7E0000}"/>
    <cellStyle name="T_Book1_Du an khoi cong moi nam 2010_!1 1 bao cao giao KH ve HTCMT vung TNB   12-12-2011 3" xfId="32298" xr:uid="{00000000-0005-0000-0000-0000307E0000}"/>
    <cellStyle name="T_Book1_Du an khoi cong moi nam 2010_!1 1 bao cao giao KH ve HTCMT vung TNB   12-12-2011 4" xfId="32299" xr:uid="{00000000-0005-0000-0000-0000317E0000}"/>
    <cellStyle name="T_Book1_Du an khoi cong moi nam 2010_!1 1 bao cao giao KH ve HTCMT vung TNB   12-12-2011 5" xfId="32300" xr:uid="{00000000-0005-0000-0000-0000327E0000}"/>
    <cellStyle name="T_Book1_Du an khoi cong moi nam 2010_!1 1 bao cao giao KH ve HTCMT vung TNB   12-12-2011 6" xfId="32301" xr:uid="{00000000-0005-0000-0000-0000337E0000}"/>
    <cellStyle name="T_Book1_Du an khoi cong moi nam 2010_!1 1 bao cao giao KH ve HTCMT vung TNB   12-12-2011 7" xfId="32302" xr:uid="{00000000-0005-0000-0000-0000347E0000}"/>
    <cellStyle name="T_Book1_Du an khoi cong moi nam 2010_!1 1 bao cao giao KH ve HTCMT vung TNB   12-12-2011 8" xfId="32303" xr:uid="{00000000-0005-0000-0000-0000357E0000}"/>
    <cellStyle name="T_Book1_Du an khoi cong moi nam 2010_!1 1 bao cao giao KH ve HTCMT vung TNB   12-12-2011 9" xfId="32304" xr:uid="{00000000-0005-0000-0000-0000367E0000}"/>
    <cellStyle name="T_Book1_Du an khoi cong moi nam 2010_Bieu có QD và Chu truong ngay 17.11.2012" xfId="32305" xr:uid="{00000000-0005-0000-0000-0000377E0000}"/>
    <cellStyle name="T_Book1_Du an khoi cong moi nam 2010_Bieu có QD và Chu truong ngay 17.11.2012 10" xfId="32306" xr:uid="{00000000-0005-0000-0000-0000387E0000}"/>
    <cellStyle name="T_Book1_Du an khoi cong moi nam 2010_Bieu có QD và Chu truong ngay 17.11.2012 11" xfId="32307" xr:uid="{00000000-0005-0000-0000-0000397E0000}"/>
    <cellStyle name="T_Book1_Du an khoi cong moi nam 2010_Bieu có QD và Chu truong ngay 17.11.2012 12" xfId="32308" xr:uid="{00000000-0005-0000-0000-00003A7E0000}"/>
    <cellStyle name="T_Book1_Du an khoi cong moi nam 2010_Bieu có QD và Chu truong ngay 17.11.2012 13" xfId="32309" xr:uid="{00000000-0005-0000-0000-00003B7E0000}"/>
    <cellStyle name="T_Book1_Du an khoi cong moi nam 2010_Bieu có QD và Chu truong ngay 17.11.2012 14" xfId="32310" xr:uid="{00000000-0005-0000-0000-00003C7E0000}"/>
    <cellStyle name="T_Book1_Du an khoi cong moi nam 2010_Bieu có QD và Chu truong ngay 17.11.2012 15" xfId="32311" xr:uid="{00000000-0005-0000-0000-00003D7E0000}"/>
    <cellStyle name="T_Book1_Du an khoi cong moi nam 2010_Bieu có QD và Chu truong ngay 17.11.2012 16" xfId="32312" xr:uid="{00000000-0005-0000-0000-00003E7E0000}"/>
    <cellStyle name="T_Book1_Du an khoi cong moi nam 2010_Bieu có QD và Chu truong ngay 17.11.2012 17" xfId="32313" xr:uid="{00000000-0005-0000-0000-00003F7E0000}"/>
    <cellStyle name="T_Book1_Du an khoi cong moi nam 2010_Bieu có QD và Chu truong ngay 17.11.2012 18" xfId="32314" xr:uid="{00000000-0005-0000-0000-0000407E0000}"/>
    <cellStyle name="T_Book1_Du an khoi cong moi nam 2010_Bieu có QD và Chu truong ngay 17.11.2012 2" xfId="32315" xr:uid="{00000000-0005-0000-0000-0000417E0000}"/>
    <cellStyle name="T_Book1_Du an khoi cong moi nam 2010_Bieu có QD và Chu truong ngay 17.11.2012 3" xfId="32316" xr:uid="{00000000-0005-0000-0000-0000427E0000}"/>
    <cellStyle name="T_Book1_Du an khoi cong moi nam 2010_Bieu có QD và Chu truong ngay 17.11.2012 4" xfId="32317" xr:uid="{00000000-0005-0000-0000-0000437E0000}"/>
    <cellStyle name="T_Book1_Du an khoi cong moi nam 2010_Bieu có QD và Chu truong ngay 17.11.2012 5" xfId="32318" xr:uid="{00000000-0005-0000-0000-0000447E0000}"/>
    <cellStyle name="T_Book1_Du an khoi cong moi nam 2010_Bieu có QD và Chu truong ngay 17.11.2012 6" xfId="32319" xr:uid="{00000000-0005-0000-0000-0000457E0000}"/>
    <cellStyle name="T_Book1_Du an khoi cong moi nam 2010_Bieu có QD và Chu truong ngay 17.11.2012 7" xfId="32320" xr:uid="{00000000-0005-0000-0000-0000467E0000}"/>
    <cellStyle name="T_Book1_Du an khoi cong moi nam 2010_Bieu có QD và Chu truong ngay 17.11.2012 8" xfId="32321" xr:uid="{00000000-0005-0000-0000-0000477E0000}"/>
    <cellStyle name="T_Book1_Du an khoi cong moi nam 2010_Bieu có QD và Chu truong ngay 17.11.2012 9" xfId="32322" xr:uid="{00000000-0005-0000-0000-0000487E0000}"/>
    <cellStyle name="T_Book1_Du an khoi cong moi nam 2010_KH TPCP vung TNB (03-1-2012)" xfId="32323" xr:uid="{00000000-0005-0000-0000-0000497E0000}"/>
    <cellStyle name="T_Book1_Du an khoi cong moi nam 2010_KH TPCP vung TNB (03-1-2012) 10" xfId="32324" xr:uid="{00000000-0005-0000-0000-00004A7E0000}"/>
    <cellStyle name="T_Book1_Du an khoi cong moi nam 2010_KH TPCP vung TNB (03-1-2012) 11" xfId="32325" xr:uid="{00000000-0005-0000-0000-00004B7E0000}"/>
    <cellStyle name="T_Book1_Du an khoi cong moi nam 2010_KH TPCP vung TNB (03-1-2012) 12" xfId="32326" xr:uid="{00000000-0005-0000-0000-00004C7E0000}"/>
    <cellStyle name="T_Book1_Du an khoi cong moi nam 2010_KH TPCP vung TNB (03-1-2012) 13" xfId="32327" xr:uid="{00000000-0005-0000-0000-00004D7E0000}"/>
    <cellStyle name="T_Book1_Du an khoi cong moi nam 2010_KH TPCP vung TNB (03-1-2012) 14" xfId="32328" xr:uid="{00000000-0005-0000-0000-00004E7E0000}"/>
    <cellStyle name="T_Book1_Du an khoi cong moi nam 2010_KH TPCP vung TNB (03-1-2012) 15" xfId="32329" xr:uid="{00000000-0005-0000-0000-00004F7E0000}"/>
    <cellStyle name="T_Book1_Du an khoi cong moi nam 2010_KH TPCP vung TNB (03-1-2012) 16" xfId="32330" xr:uid="{00000000-0005-0000-0000-0000507E0000}"/>
    <cellStyle name="T_Book1_Du an khoi cong moi nam 2010_KH TPCP vung TNB (03-1-2012) 17" xfId="32331" xr:uid="{00000000-0005-0000-0000-0000517E0000}"/>
    <cellStyle name="T_Book1_Du an khoi cong moi nam 2010_KH TPCP vung TNB (03-1-2012) 18" xfId="32332" xr:uid="{00000000-0005-0000-0000-0000527E0000}"/>
    <cellStyle name="T_Book1_Du an khoi cong moi nam 2010_KH TPCP vung TNB (03-1-2012) 2" xfId="32333" xr:uid="{00000000-0005-0000-0000-0000537E0000}"/>
    <cellStyle name="T_Book1_Du an khoi cong moi nam 2010_KH TPCP vung TNB (03-1-2012) 3" xfId="32334" xr:uid="{00000000-0005-0000-0000-0000547E0000}"/>
    <cellStyle name="T_Book1_Du an khoi cong moi nam 2010_KH TPCP vung TNB (03-1-2012) 4" xfId="32335" xr:uid="{00000000-0005-0000-0000-0000557E0000}"/>
    <cellStyle name="T_Book1_Du an khoi cong moi nam 2010_KH TPCP vung TNB (03-1-2012) 5" xfId="32336" xr:uid="{00000000-0005-0000-0000-0000567E0000}"/>
    <cellStyle name="T_Book1_Du an khoi cong moi nam 2010_KH TPCP vung TNB (03-1-2012) 6" xfId="32337" xr:uid="{00000000-0005-0000-0000-0000577E0000}"/>
    <cellStyle name="T_Book1_Du an khoi cong moi nam 2010_KH TPCP vung TNB (03-1-2012) 7" xfId="32338" xr:uid="{00000000-0005-0000-0000-0000587E0000}"/>
    <cellStyle name="T_Book1_Du an khoi cong moi nam 2010_KH TPCP vung TNB (03-1-2012) 8" xfId="32339" xr:uid="{00000000-0005-0000-0000-0000597E0000}"/>
    <cellStyle name="T_Book1_Du an khoi cong moi nam 2010_KH TPCP vung TNB (03-1-2012) 9" xfId="32340" xr:uid="{00000000-0005-0000-0000-00005A7E0000}"/>
    <cellStyle name="T_Book1_Du an khoi cong moi nam 2010_Su nghiep DCDC doi duoi" xfId="32341" xr:uid="{00000000-0005-0000-0000-00005B7E0000}"/>
    <cellStyle name="T_Book1_Du an khoi cong moi nam 2010_Su nghiep DCDC doi duoi 10" xfId="32342" xr:uid="{00000000-0005-0000-0000-00005C7E0000}"/>
    <cellStyle name="T_Book1_Du an khoi cong moi nam 2010_Su nghiep DCDC doi duoi 11" xfId="32343" xr:uid="{00000000-0005-0000-0000-00005D7E0000}"/>
    <cellStyle name="T_Book1_Du an khoi cong moi nam 2010_Su nghiep DCDC doi duoi 12" xfId="32344" xr:uid="{00000000-0005-0000-0000-00005E7E0000}"/>
    <cellStyle name="T_Book1_Du an khoi cong moi nam 2010_Su nghiep DCDC doi duoi 13" xfId="32345" xr:uid="{00000000-0005-0000-0000-00005F7E0000}"/>
    <cellStyle name="T_Book1_Du an khoi cong moi nam 2010_Su nghiep DCDC doi duoi 14" xfId="32346" xr:uid="{00000000-0005-0000-0000-0000607E0000}"/>
    <cellStyle name="T_Book1_Du an khoi cong moi nam 2010_Su nghiep DCDC doi duoi 15" xfId="32347" xr:uid="{00000000-0005-0000-0000-0000617E0000}"/>
    <cellStyle name="T_Book1_Du an khoi cong moi nam 2010_Su nghiep DCDC doi duoi 16" xfId="32348" xr:uid="{00000000-0005-0000-0000-0000627E0000}"/>
    <cellStyle name="T_Book1_Du an khoi cong moi nam 2010_Su nghiep DCDC doi duoi 17" xfId="32349" xr:uid="{00000000-0005-0000-0000-0000637E0000}"/>
    <cellStyle name="T_Book1_Du an khoi cong moi nam 2010_Su nghiep DCDC doi duoi 18" xfId="32350" xr:uid="{00000000-0005-0000-0000-0000647E0000}"/>
    <cellStyle name="T_Book1_Du an khoi cong moi nam 2010_Su nghiep DCDC doi duoi 2" xfId="32351" xr:uid="{00000000-0005-0000-0000-0000657E0000}"/>
    <cellStyle name="T_Book1_Du an khoi cong moi nam 2010_Su nghiep DCDC doi duoi 3" xfId="32352" xr:uid="{00000000-0005-0000-0000-0000667E0000}"/>
    <cellStyle name="T_Book1_Du an khoi cong moi nam 2010_Su nghiep DCDC doi duoi 4" xfId="32353" xr:uid="{00000000-0005-0000-0000-0000677E0000}"/>
    <cellStyle name="T_Book1_Du an khoi cong moi nam 2010_Su nghiep DCDC doi duoi 5" xfId="32354" xr:uid="{00000000-0005-0000-0000-0000687E0000}"/>
    <cellStyle name="T_Book1_Du an khoi cong moi nam 2010_Su nghiep DCDC doi duoi 6" xfId="32355" xr:uid="{00000000-0005-0000-0000-0000697E0000}"/>
    <cellStyle name="T_Book1_Du an khoi cong moi nam 2010_Su nghiep DCDC doi duoi 7" xfId="32356" xr:uid="{00000000-0005-0000-0000-00006A7E0000}"/>
    <cellStyle name="T_Book1_Du an khoi cong moi nam 2010_Su nghiep DCDC doi duoi 8" xfId="32357" xr:uid="{00000000-0005-0000-0000-00006B7E0000}"/>
    <cellStyle name="T_Book1_Du an khoi cong moi nam 2010_Su nghiep DCDC doi duoi 9" xfId="32358" xr:uid="{00000000-0005-0000-0000-00006C7E0000}"/>
    <cellStyle name="T_Book1_Du an khoi cong moi nam 2010_Su nghiep DCDC doi duoi_Bieu có QD và Chu truong ngay 17.11.2012" xfId="32359" xr:uid="{00000000-0005-0000-0000-00006D7E0000}"/>
    <cellStyle name="T_Book1_Du an khoi cong moi nam 2010_Su nghiep DCDC doi duoi_Bieu có QD và Chu truong ngay 17.11.2012 10" xfId="32360" xr:uid="{00000000-0005-0000-0000-00006E7E0000}"/>
    <cellStyle name="T_Book1_Du an khoi cong moi nam 2010_Su nghiep DCDC doi duoi_Bieu có QD và Chu truong ngay 17.11.2012 11" xfId="32361" xr:uid="{00000000-0005-0000-0000-00006F7E0000}"/>
    <cellStyle name="T_Book1_Du an khoi cong moi nam 2010_Su nghiep DCDC doi duoi_Bieu có QD và Chu truong ngay 17.11.2012 12" xfId="32362" xr:uid="{00000000-0005-0000-0000-0000707E0000}"/>
    <cellStyle name="T_Book1_Du an khoi cong moi nam 2010_Su nghiep DCDC doi duoi_Bieu có QD và Chu truong ngay 17.11.2012 13" xfId="32363" xr:uid="{00000000-0005-0000-0000-0000717E0000}"/>
    <cellStyle name="T_Book1_Du an khoi cong moi nam 2010_Su nghiep DCDC doi duoi_Bieu có QD và Chu truong ngay 17.11.2012 14" xfId="32364" xr:uid="{00000000-0005-0000-0000-0000727E0000}"/>
    <cellStyle name="T_Book1_Du an khoi cong moi nam 2010_Su nghiep DCDC doi duoi_Bieu có QD và Chu truong ngay 17.11.2012 15" xfId="32365" xr:uid="{00000000-0005-0000-0000-0000737E0000}"/>
    <cellStyle name="T_Book1_Du an khoi cong moi nam 2010_Su nghiep DCDC doi duoi_Bieu có QD và Chu truong ngay 17.11.2012 16" xfId="32366" xr:uid="{00000000-0005-0000-0000-0000747E0000}"/>
    <cellStyle name="T_Book1_Du an khoi cong moi nam 2010_Su nghiep DCDC doi duoi_Bieu có QD và Chu truong ngay 17.11.2012 17" xfId="32367" xr:uid="{00000000-0005-0000-0000-0000757E0000}"/>
    <cellStyle name="T_Book1_Du an khoi cong moi nam 2010_Su nghiep DCDC doi duoi_Bieu có QD và Chu truong ngay 17.11.2012 18" xfId="32368" xr:uid="{00000000-0005-0000-0000-0000767E0000}"/>
    <cellStyle name="T_Book1_Du an khoi cong moi nam 2010_Su nghiep DCDC doi duoi_Bieu có QD và Chu truong ngay 17.11.2012 2" xfId="32369" xr:uid="{00000000-0005-0000-0000-0000777E0000}"/>
    <cellStyle name="T_Book1_Du an khoi cong moi nam 2010_Su nghiep DCDC doi duoi_Bieu có QD và Chu truong ngay 17.11.2012 3" xfId="32370" xr:uid="{00000000-0005-0000-0000-0000787E0000}"/>
    <cellStyle name="T_Book1_Du an khoi cong moi nam 2010_Su nghiep DCDC doi duoi_Bieu có QD và Chu truong ngay 17.11.2012 4" xfId="32371" xr:uid="{00000000-0005-0000-0000-0000797E0000}"/>
    <cellStyle name="T_Book1_Du an khoi cong moi nam 2010_Su nghiep DCDC doi duoi_Bieu có QD và Chu truong ngay 17.11.2012 5" xfId="32372" xr:uid="{00000000-0005-0000-0000-00007A7E0000}"/>
    <cellStyle name="T_Book1_Du an khoi cong moi nam 2010_Su nghiep DCDC doi duoi_Bieu có QD và Chu truong ngay 17.11.2012 6" xfId="32373" xr:uid="{00000000-0005-0000-0000-00007B7E0000}"/>
    <cellStyle name="T_Book1_Du an khoi cong moi nam 2010_Su nghiep DCDC doi duoi_Bieu có QD và Chu truong ngay 17.11.2012 7" xfId="32374" xr:uid="{00000000-0005-0000-0000-00007C7E0000}"/>
    <cellStyle name="T_Book1_Du an khoi cong moi nam 2010_Su nghiep DCDC doi duoi_Bieu có QD và Chu truong ngay 17.11.2012 8" xfId="32375" xr:uid="{00000000-0005-0000-0000-00007D7E0000}"/>
    <cellStyle name="T_Book1_Du an khoi cong moi nam 2010_Su nghiep DCDC doi duoi_Bieu có QD và Chu truong ngay 17.11.2012 9" xfId="32376" xr:uid="{00000000-0005-0000-0000-00007E7E0000}"/>
    <cellStyle name="T_Book1_Du an khoi cong moi nam 2010_Tinh hinh TH du an 2010-2011 BC UBKTTW (phong Vxa)" xfId="32377" xr:uid="{00000000-0005-0000-0000-00007F7E0000}"/>
    <cellStyle name="T_Book1_Du an khoi cong moi nam 2010_Tinh hinh TH du an 2010-2011 BC UBKTTW (phong Vxa) 10" xfId="32378" xr:uid="{00000000-0005-0000-0000-0000807E0000}"/>
    <cellStyle name="T_Book1_Du an khoi cong moi nam 2010_Tinh hinh TH du an 2010-2011 BC UBKTTW (phong Vxa) 11" xfId="32379" xr:uid="{00000000-0005-0000-0000-0000817E0000}"/>
    <cellStyle name="T_Book1_Du an khoi cong moi nam 2010_Tinh hinh TH du an 2010-2011 BC UBKTTW (phong Vxa) 12" xfId="32380" xr:uid="{00000000-0005-0000-0000-0000827E0000}"/>
    <cellStyle name="T_Book1_Du an khoi cong moi nam 2010_Tinh hinh TH du an 2010-2011 BC UBKTTW (phong Vxa) 13" xfId="32381" xr:uid="{00000000-0005-0000-0000-0000837E0000}"/>
    <cellStyle name="T_Book1_Du an khoi cong moi nam 2010_Tinh hinh TH du an 2010-2011 BC UBKTTW (phong Vxa) 14" xfId="32382" xr:uid="{00000000-0005-0000-0000-0000847E0000}"/>
    <cellStyle name="T_Book1_Du an khoi cong moi nam 2010_Tinh hinh TH du an 2010-2011 BC UBKTTW (phong Vxa) 15" xfId="32383" xr:uid="{00000000-0005-0000-0000-0000857E0000}"/>
    <cellStyle name="T_Book1_Du an khoi cong moi nam 2010_Tinh hinh TH du an 2010-2011 BC UBKTTW (phong Vxa) 16" xfId="32384" xr:uid="{00000000-0005-0000-0000-0000867E0000}"/>
    <cellStyle name="T_Book1_Du an khoi cong moi nam 2010_Tinh hinh TH du an 2010-2011 BC UBKTTW (phong Vxa) 17" xfId="32385" xr:uid="{00000000-0005-0000-0000-0000877E0000}"/>
    <cellStyle name="T_Book1_Du an khoi cong moi nam 2010_Tinh hinh TH du an 2010-2011 BC UBKTTW (phong Vxa) 18" xfId="32386" xr:uid="{00000000-0005-0000-0000-0000887E0000}"/>
    <cellStyle name="T_Book1_Du an khoi cong moi nam 2010_Tinh hinh TH du an 2010-2011 BC UBKTTW (phong Vxa) 2" xfId="32387" xr:uid="{00000000-0005-0000-0000-0000897E0000}"/>
    <cellStyle name="T_Book1_Du an khoi cong moi nam 2010_Tinh hinh TH du an 2010-2011 BC UBKTTW (phong Vxa) 3" xfId="32388" xr:uid="{00000000-0005-0000-0000-00008A7E0000}"/>
    <cellStyle name="T_Book1_Du an khoi cong moi nam 2010_Tinh hinh TH du an 2010-2011 BC UBKTTW (phong Vxa) 4" xfId="32389" xr:uid="{00000000-0005-0000-0000-00008B7E0000}"/>
    <cellStyle name="T_Book1_Du an khoi cong moi nam 2010_Tinh hinh TH du an 2010-2011 BC UBKTTW (phong Vxa) 5" xfId="32390" xr:uid="{00000000-0005-0000-0000-00008C7E0000}"/>
    <cellStyle name="T_Book1_Du an khoi cong moi nam 2010_Tinh hinh TH du an 2010-2011 BC UBKTTW (phong Vxa) 6" xfId="32391" xr:uid="{00000000-0005-0000-0000-00008D7E0000}"/>
    <cellStyle name="T_Book1_Du an khoi cong moi nam 2010_Tinh hinh TH du an 2010-2011 BC UBKTTW (phong Vxa) 7" xfId="32392" xr:uid="{00000000-0005-0000-0000-00008E7E0000}"/>
    <cellStyle name="T_Book1_Du an khoi cong moi nam 2010_Tinh hinh TH du an 2010-2011 BC UBKTTW (phong Vxa) 8" xfId="32393" xr:uid="{00000000-0005-0000-0000-00008F7E0000}"/>
    <cellStyle name="T_Book1_Du an khoi cong moi nam 2010_Tinh hinh TH du an 2010-2011 BC UBKTTW (phong Vxa) 9" xfId="32394" xr:uid="{00000000-0005-0000-0000-0000907E0000}"/>
    <cellStyle name="T_Book1_Du an khoi cong moi nam 2010_Tinh hinh TH du an BC doan giam sat HDND (phong Vxa)" xfId="32395" xr:uid="{00000000-0005-0000-0000-0000917E0000}"/>
    <cellStyle name="T_Book1_Du an khoi cong moi nam 2010_Tinh hinh TH du an BC doan giam sat HDND (phong Vxa) 10" xfId="32396" xr:uid="{00000000-0005-0000-0000-0000927E0000}"/>
    <cellStyle name="T_Book1_Du an khoi cong moi nam 2010_Tinh hinh TH du an BC doan giam sat HDND (phong Vxa) 11" xfId="32397" xr:uid="{00000000-0005-0000-0000-0000937E0000}"/>
    <cellStyle name="T_Book1_Du an khoi cong moi nam 2010_Tinh hinh TH du an BC doan giam sat HDND (phong Vxa) 12" xfId="32398" xr:uid="{00000000-0005-0000-0000-0000947E0000}"/>
    <cellStyle name="T_Book1_Du an khoi cong moi nam 2010_Tinh hinh TH du an BC doan giam sat HDND (phong Vxa) 13" xfId="32399" xr:uid="{00000000-0005-0000-0000-0000957E0000}"/>
    <cellStyle name="T_Book1_Du an khoi cong moi nam 2010_Tinh hinh TH du an BC doan giam sat HDND (phong Vxa) 14" xfId="32400" xr:uid="{00000000-0005-0000-0000-0000967E0000}"/>
    <cellStyle name="T_Book1_Du an khoi cong moi nam 2010_Tinh hinh TH du an BC doan giam sat HDND (phong Vxa) 15" xfId="32401" xr:uid="{00000000-0005-0000-0000-0000977E0000}"/>
    <cellStyle name="T_Book1_Du an khoi cong moi nam 2010_Tinh hinh TH du an BC doan giam sat HDND (phong Vxa) 16" xfId="32402" xr:uid="{00000000-0005-0000-0000-0000987E0000}"/>
    <cellStyle name="T_Book1_Du an khoi cong moi nam 2010_Tinh hinh TH du an BC doan giam sat HDND (phong Vxa) 17" xfId="32403" xr:uid="{00000000-0005-0000-0000-0000997E0000}"/>
    <cellStyle name="T_Book1_Du an khoi cong moi nam 2010_Tinh hinh TH du an BC doan giam sat HDND (phong Vxa) 18" xfId="32404" xr:uid="{00000000-0005-0000-0000-00009A7E0000}"/>
    <cellStyle name="T_Book1_Du an khoi cong moi nam 2010_Tinh hinh TH du an BC doan giam sat HDND (phong Vxa) 2" xfId="32405" xr:uid="{00000000-0005-0000-0000-00009B7E0000}"/>
    <cellStyle name="T_Book1_Du an khoi cong moi nam 2010_Tinh hinh TH du an BC doan giam sat HDND (phong Vxa) 3" xfId="32406" xr:uid="{00000000-0005-0000-0000-00009C7E0000}"/>
    <cellStyle name="T_Book1_Du an khoi cong moi nam 2010_Tinh hinh TH du an BC doan giam sat HDND (phong Vxa) 4" xfId="32407" xr:uid="{00000000-0005-0000-0000-00009D7E0000}"/>
    <cellStyle name="T_Book1_Du an khoi cong moi nam 2010_Tinh hinh TH du an BC doan giam sat HDND (phong Vxa) 5" xfId="32408" xr:uid="{00000000-0005-0000-0000-00009E7E0000}"/>
    <cellStyle name="T_Book1_Du an khoi cong moi nam 2010_Tinh hinh TH du an BC doan giam sat HDND (phong Vxa) 6" xfId="32409" xr:uid="{00000000-0005-0000-0000-00009F7E0000}"/>
    <cellStyle name="T_Book1_Du an khoi cong moi nam 2010_Tinh hinh TH du an BC doan giam sat HDND (phong Vxa) 7" xfId="32410" xr:uid="{00000000-0005-0000-0000-0000A07E0000}"/>
    <cellStyle name="T_Book1_Du an khoi cong moi nam 2010_Tinh hinh TH du an BC doan giam sat HDND (phong Vxa) 8" xfId="32411" xr:uid="{00000000-0005-0000-0000-0000A17E0000}"/>
    <cellStyle name="T_Book1_Du an khoi cong moi nam 2010_Tinh hinh TH du an BC doan giam sat HDND (phong Vxa) 9" xfId="32412" xr:uid="{00000000-0005-0000-0000-0000A27E0000}"/>
    <cellStyle name="T_Book1_giao KH 2011 ngay 10-12-2010" xfId="32413" xr:uid="{00000000-0005-0000-0000-0000A37E0000}"/>
    <cellStyle name="T_Book1_giao KH 2011 ngay 10-12-2010 10" xfId="32414" xr:uid="{00000000-0005-0000-0000-0000A47E0000}"/>
    <cellStyle name="T_Book1_giao KH 2011 ngay 10-12-2010 11" xfId="32415" xr:uid="{00000000-0005-0000-0000-0000A57E0000}"/>
    <cellStyle name="T_Book1_giao KH 2011 ngay 10-12-2010 12" xfId="32416" xr:uid="{00000000-0005-0000-0000-0000A67E0000}"/>
    <cellStyle name="T_Book1_giao KH 2011 ngay 10-12-2010 13" xfId="32417" xr:uid="{00000000-0005-0000-0000-0000A77E0000}"/>
    <cellStyle name="T_Book1_giao KH 2011 ngay 10-12-2010 14" xfId="32418" xr:uid="{00000000-0005-0000-0000-0000A87E0000}"/>
    <cellStyle name="T_Book1_giao KH 2011 ngay 10-12-2010 15" xfId="32419" xr:uid="{00000000-0005-0000-0000-0000A97E0000}"/>
    <cellStyle name="T_Book1_giao KH 2011 ngay 10-12-2010 16" xfId="32420" xr:uid="{00000000-0005-0000-0000-0000AA7E0000}"/>
    <cellStyle name="T_Book1_giao KH 2011 ngay 10-12-2010 17" xfId="32421" xr:uid="{00000000-0005-0000-0000-0000AB7E0000}"/>
    <cellStyle name="T_Book1_giao KH 2011 ngay 10-12-2010 18" xfId="32422" xr:uid="{00000000-0005-0000-0000-0000AC7E0000}"/>
    <cellStyle name="T_Book1_giao KH 2011 ngay 10-12-2010 2" xfId="32423" xr:uid="{00000000-0005-0000-0000-0000AD7E0000}"/>
    <cellStyle name="T_Book1_giao KH 2011 ngay 10-12-2010 3" xfId="32424" xr:uid="{00000000-0005-0000-0000-0000AE7E0000}"/>
    <cellStyle name="T_Book1_giao KH 2011 ngay 10-12-2010 4" xfId="32425" xr:uid="{00000000-0005-0000-0000-0000AF7E0000}"/>
    <cellStyle name="T_Book1_giao KH 2011 ngay 10-12-2010 5" xfId="32426" xr:uid="{00000000-0005-0000-0000-0000B07E0000}"/>
    <cellStyle name="T_Book1_giao KH 2011 ngay 10-12-2010 6" xfId="32427" xr:uid="{00000000-0005-0000-0000-0000B17E0000}"/>
    <cellStyle name="T_Book1_giao KH 2011 ngay 10-12-2010 7" xfId="32428" xr:uid="{00000000-0005-0000-0000-0000B27E0000}"/>
    <cellStyle name="T_Book1_giao KH 2011 ngay 10-12-2010 8" xfId="32429" xr:uid="{00000000-0005-0000-0000-0000B37E0000}"/>
    <cellStyle name="T_Book1_giao KH 2011 ngay 10-12-2010 9" xfId="32430" xr:uid="{00000000-0005-0000-0000-0000B47E0000}"/>
    <cellStyle name="T_Book1_Hang Tom goi9 9-07(Cau 12 sua)" xfId="32431" xr:uid="{00000000-0005-0000-0000-0000B57E0000}"/>
    <cellStyle name="T_Book1_Hang Tom goi9 9-07(Cau 12 sua) 10" xfId="32432" xr:uid="{00000000-0005-0000-0000-0000B67E0000}"/>
    <cellStyle name="T_Book1_Hang Tom goi9 9-07(Cau 12 sua) 11" xfId="32433" xr:uid="{00000000-0005-0000-0000-0000B77E0000}"/>
    <cellStyle name="T_Book1_Hang Tom goi9 9-07(Cau 12 sua) 12" xfId="32434" xr:uid="{00000000-0005-0000-0000-0000B87E0000}"/>
    <cellStyle name="T_Book1_Hang Tom goi9 9-07(Cau 12 sua) 13" xfId="32435" xr:uid="{00000000-0005-0000-0000-0000B97E0000}"/>
    <cellStyle name="T_Book1_Hang Tom goi9 9-07(Cau 12 sua) 14" xfId="32436" xr:uid="{00000000-0005-0000-0000-0000BA7E0000}"/>
    <cellStyle name="T_Book1_Hang Tom goi9 9-07(Cau 12 sua) 15" xfId="32437" xr:uid="{00000000-0005-0000-0000-0000BB7E0000}"/>
    <cellStyle name="T_Book1_Hang Tom goi9 9-07(Cau 12 sua) 16" xfId="32438" xr:uid="{00000000-0005-0000-0000-0000BC7E0000}"/>
    <cellStyle name="T_Book1_Hang Tom goi9 9-07(Cau 12 sua) 17" xfId="32439" xr:uid="{00000000-0005-0000-0000-0000BD7E0000}"/>
    <cellStyle name="T_Book1_Hang Tom goi9 9-07(Cau 12 sua) 18" xfId="32440" xr:uid="{00000000-0005-0000-0000-0000BE7E0000}"/>
    <cellStyle name="T_Book1_Hang Tom goi9 9-07(Cau 12 sua) 2" xfId="32441" xr:uid="{00000000-0005-0000-0000-0000BF7E0000}"/>
    <cellStyle name="T_Book1_Hang Tom goi9 9-07(Cau 12 sua) 3" xfId="32442" xr:uid="{00000000-0005-0000-0000-0000C07E0000}"/>
    <cellStyle name="T_Book1_Hang Tom goi9 9-07(Cau 12 sua) 4" xfId="32443" xr:uid="{00000000-0005-0000-0000-0000C17E0000}"/>
    <cellStyle name="T_Book1_Hang Tom goi9 9-07(Cau 12 sua) 5" xfId="32444" xr:uid="{00000000-0005-0000-0000-0000C27E0000}"/>
    <cellStyle name="T_Book1_Hang Tom goi9 9-07(Cau 12 sua) 6" xfId="32445" xr:uid="{00000000-0005-0000-0000-0000C37E0000}"/>
    <cellStyle name="T_Book1_Hang Tom goi9 9-07(Cau 12 sua) 7" xfId="32446" xr:uid="{00000000-0005-0000-0000-0000C47E0000}"/>
    <cellStyle name="T_Book1_Hang Tom goi9 9-07(Cau 12 sua) 8" xfId="32447" xr:uid="{00000000-0005-0000-0000-0000C57E0000}"/>
    <cellStyle name="T_Book1_Hang Tom goi9 9-07(Cau 12 sua) 9" xfId="32448" xr:uid="{00000000-0005-0000-0000-0000C67E0000}"/>
    <cellStyle name="T_Book1_Ket qua phan bo von nam 2008" xfId="32449" xr:uid="{00000000-0005-0000-0000-0000C77E0000}"/>
    <cellStyle name="T_Book1_Ket qua phan bo von nam 2008 10" xfId="32450" xr:uid="{00000000-0005-0000-0000-0000C87E0000}"/>
    <cellStyle name="T_Book1_Ket qua phan bo von nam 2008 11" xfId="32451" xr:uid="{00000000-0005-0000-0000-0000C97E0000}"/>
    <cellStyle name="T_Book1_Ket qua phan bo von nam 2008 12" xfId="32452" xr:uid="{00000000-0005-0000-0000-0000CA7E0000}"/>
    <cellStyle name="T_Book1_Ket qua phan bo von nam 2008 13" xfId="32453" xr:uid="{00000000-0005-0000-0000-0000CB7E0000}"/>
    <cellStyle name="T_Book1_Ket qua phan bo von nam 2008 14" xfId="32454" xr:uid="{00000000-0005-0000-0000-0000CC7E0000}"/>
    <cellStyle name="T_Book1_Ket qua phan bo von nam 2008 15" xfId="32455" xr:uid="{00000000-0005-0000-0000-0000CD7E0000}"/>
    <cellStyle name="T_Book1_Ket qua phan bo von nam 2008 16" xfId="32456" xr:uid="{00000000-0005-0000-0000-0000CE7E0000}"/>
    <cellStyle name="T_Book1_Ket qua phan bo von nam 2008 17" xfId="32457" xr:uid="{00000000-0005-0000-0000-0000CF7E0000}"/>
    <cellStyle name="T_Book1_Ket qua phan bo von nam 2008 18" xfId="32458" xr:uid="{00000000-0005-0000-0000-0000D07E0000}"/>
    <cellStyle name="T_Book1_Ket qua phan bo von nam 2008 2" xfId="32459" xr:uid="{00000000-0005-0000-0000-0000D17E0000}"/>
    <cellStyle name="T_Book1_Ket qua phan bo von nam 2008 3" xfId="32460" xr:uid="{00000000-0005-0000-0000-0000D27E0000}"/>
    <cellStyle name="T_Book1_Ket qua phan bo von nam 2008 4" xfId="32461" xr:uid="{00000000-0005-0000-0000-0000D37E0000}"/>
    <cellStyle name="T_Book1_Ket qua phan bo von nam 2008 5" xfId="32462" xr:uid="{00000000-0005-0000-0000-0000D47E0000}"/>
    <cellStyle name="T_Book1_Ket qua phan bo von nam 2008 6" xfId="32463" xr:uid="{00000000-0005-0000-0000-0000D57E0000}"/>
    <cellStyle name="T_Book1_Ket qua phan bo von nam 2008 7" xfId="32464" xr:uid="{00000000-0005-0000-0000-0000D67E0000}"/>
    <cellStyle name="T_Book1_Ket qua phan bo von nam 2008 8" xfId="32465" xr:uid="{00000000-0005-0000-0000-0000D77E0000}"/>
    <cellStyle name="T_Book1_Ket qua phan bo von nam 2008 9" xfId="32466" xr:uid="{00000000-0005-0000-0000-0000D87E0000}"/>
    <cellStyle name="T_Book1_Ket qua phan bo von nam 2008_!1 1 bao cao giao KH ve HTCMT vung TNB   12-12-2011" xfId="32467" xr:uid="{00000000-0005-0000-0000-0000D97E0000}"/>
    <cellStyle name="T_Book1_Ket qua phan bo von nam 2008_!1 1 bao cao giao KH ve HTCMT vung TNB   12-12-2011 10" xfId="32468" xr:uid="{00000000-0005-0000-0000-0000DA7E0000}"/>
    <cellStyle name="T_Book1_Ket qua phan bo von nam 2008_!1 1 bao cao giao KH ve HTCMT vung TNB   12-12-2011 11" xfId="32469" xr:uid="{00000000-0005-0000-0000-0000DB7E0000}"/>
    <cellStyle name="T_Book1_Ket qua phan bo von nam 2008_!1 1 bao cao giao KH ve HTCMT vung TNB   12-12-2011 12" xfId="32470" xr:uid="{00000000-0005-0000-0000-0000DC7E0000}"/>
    <cellStyle name="T_Book1_Ket qua phan bo von nam 2008_!1 1 bao cao giao KH ve HTCMT vung TNB   12-12-2011 13" xfId="32471" xr:uid="{00000000-0005-0000-0000-0000DD7E0000}"/>
    <cellStyle name="T_Book1_Ket qua phan bo von nam 2008_!1 1 bao cao giao KH ve HTCMT vung TNB   12-12-2011 14" xfId="32472" xr:uid="{00000000-0005-0000-0000-0000DE7E0000}"/>
    <cellStyle name="T_Book1_Ket qua phan bo von nam 2008_!1 1 bao cao giao KH ve HTCMT vung TNB   12-12-2011 15" xfId="32473" xr:uid="{00000000-0005-0000-0000-0000DF7E0000}"/>
    <cellStyle name="T_Book1_Ket qua phan bo von nam 2008_!1 1 bao cao giao KH ve HTCMT vung TNB   12-12-2011 16" xfId="32474" xr:uid="{00000000-0005-0000-0000-0000E07E0000}"/>
    <cellStyle name="T_Book1_Ket qua phan bo von nam 2008_!1 1 bao cao giao KH ve HTCMT vung TNB   12-12-2011 17" xfId="32475" xr:uid="{00000000-0005-0000-0000-0000E17E0000}"/>
    <cellStyle name="T_Book1_Ket qua phan bo von nam 2008_!1 1 bao cao giao KH ve HTCMT vung TNB   12-12-2011 18" xfId="32476" xr:uid="{00000000-0005-0000-0000-0000E27E0000}"/>
    <cellStyle name="T_Book1_Ket qua phan bo von nam 2008_!1 1 bao cao giao KH ve HTCMT vung TNB   12-12-2011 2" xfId="32477" xr:uid="{00000000-0005-0000-0000-0000E37E0000}"/>
    <cellStyle name="T_Book1_Ket qua phan bo von nam 2008_!1 1 bao cao giao KH ve HTCMT vung TNB   12-12-2011 3" xfId="32478" xr:uid="{00000000-0005-0000-0000-0000E47E0000}"/>
    <cellStyle name="T_Book1_Ket qua phan bo von nam 2008_!1 1 bao cao giao KH ve HTCMT vung TNB   12-12-2011 4" xfId="32479" xr:uid="{00000000-0005-0000-0000-0000E57E0000}"/>
    <cellStyle name="T_Book1_Ket qua phan bo von nam 2008_!1 1 bao cao giao KH ve HTCMT vung TNB   12-12-2011 5" xfId="32480" xr:uid="{00000000-0005-0000-0000-0000E67E0000}"/>
    <cellStyle name="T_Book1_Ket qua phan bo von nam 2008_!1 1 bao cao giao KH ve HTCMT vung TNB   12-12-2011 6" xfId="32481" xr:uid="{00000000-0005-0000-0000-0000E77E0000}"/>
    <cellStyle name="T_Book1_Ket qua phan bo von nam 2008_!1 1 bao cao giao KH ve HTCMT vung TNB   12-12-2011 7" xfId="32482" xr:uid="{00000000-0005-0000-0000-0000E87E0000}"/>
    <cellStyle name="T_Book1_Ket qua phan bo von nam 2008_!1 1 bao cao giao KH ve HTCMT vung TNB   12-12-2011 8" xfId="32483" xr:uid="{00000000-0005-0000-0000-0000E97E0000}"/>
    <cellStyle name="T_Book1_Ket qua phan bo von nam 2008_!1 1 bao cao giao KH ve HTCMT vung TNB   12-12-2011 9" xfId="32484" xr:uid="{00000000-0005-0000-0000-0000EA7E0000}"/>
    <cellStyle name="T_Book1_Ket qua phan bo von nam 2008_Bieu có QD và Chu truong ngay 17.11.2012" xfId="32485" xr:uid="{00000000-0005-0000-0000-0000EB7E0000}"/>
    <cellStyle name="T_Book1_Ket qua phan bo von nam 2008_Bieu có QD và Chu truong ngay 17.11.2012 10" xfId="32486" xr:uid="{00000000-0005-0000-0000-0000EC7E0000}"/>
    <cellStyle name="T_Book1_Ket qua phan bo von nam 2008_Bieu có QD và Chu truong ngay 17.11.2012 11" xfId="32487" xr:uid="{00000000-0005-0000-0000-0000ED7E0000}"/>
    <cellStyle name="T_Book1_Ket qua phan bo von nam 2008_Bieu có QD và Chu truong ngay 17.11.2012 12" xfId="32488" xr:uid="{00000000-0005-0000-0000-0000EE7E0000}"/>
    <cellStyle name="T_Book1_Ket qua phan bo von nam 2008_Bieu có QD và Chu truong ngay 17.11.2012 13" xfId="32489" xr:uid="{00000000-0005-0000-0000-0000EF7E0000}"/>
    <cellStyle name="T_Book1_Ket qua phan bo von nam 2008_Bieu có QD và Chu truong ngay 17.11.2012 14" xfId="32490" xr:uid="{00000000-0005-0000-0000-0000F07E0000}"/>
    <cellStyle name="T_Book1_Ket qua phan bo von nam 2008_Bieu có QD và Chu truong ngay 17.11.2012 15" xfId="32491" xr:uid="{00000000-0005-0000-0000-0000F17E0000}"/>
    <cellStyle name="T_Book1_Ket qua phan bo von nam 2008_Bieu có QD và Chu truong ngay 17.11.2012 16" xfId="32492" xr:uid="{00000000-0005-0000-0000-0000F27E0000}"/>
    <cellStyle name="T_Book1_Ket qua phan bo von nam 2008_Bieu có QD và Chu truong ngay 17.11.2012 17" xfId="32493" xr:uid="{00000000-0005-0000-0000-0000F37E0000}"/>
    <cellStyle name="T_Book1_Ket qua phan bo von nam 2008_Bieu có QD và Chu truong ngay 17.11.2012 18" xfId="32494" xr:uid="{00000000-0005-0000-0000-0000F47E0000}"/>
    <cellStyle name="T_Book1_Ket qua phan bo von nam 2008_Bieu có QD và Chu truong ngay 17.11.2012 2" xfId="32495" xr:uid="{00000000-0005-0000-0000-0000F57E0000}"/>
    <cellStyle name="T_Book1_Ket qua phan bo von nam 2008_Bieu có QD và Chu truong ngay 17.11.2012 3" xfId="32496" xr:uid="{00000000-0005-0000-0000-0000F67E0000}"/>
    <cellStyle name="T_Book1_Ket qua phan bo von nam 2008_Bieu có QD và Chu truong ngay 17.11.2012 4" xfId="32497" xr:uid="{00000000-0005-0000-0000-0000F77E0000}"/>
    <cellStyle name="T_Book1_Ket qua phan bo von nam 2008_Bieu có QD và Chu truong ngay 17.11.2012 5" xfId="32498" xr:uid="{00000000-0005-0000-0000-0000F87E0000}"/>
    <cellStyle name="T_Book1_Ket qua phan bo von nam 2008_Bieu có QD và Chu truong ngay 17.11.2012 6" xfId="32499" xr:uid="{00000000-0005-0000-0000-0000F97E0000}"/>
    <cellStyle name="T_Book1_Ket qua phan bo von nam 2008_Bieu có QD và Chu truong ngay 17.11.2012 7" xfId="32500" xr:uid="{00000000-0005-0000-0000-0000FA7E0000}"/>
    <cellStyle name="T_Book1_Ket qua phan bo von nam 2008_Bieu có QD và Chu truong ngay 17.11.2012 8" xfId="32501" xr:uid="{00000000-0005-0000-0000-0000FB7E0000}"/>
    <cellStyle name="T_Book1_Ket qua phan bo von nam 2008_Bieu có QD và Chu truong ngay 17.11.2012 9" xfId="32502" xr:uid="{00000000-0005-0000-0000-0000FC7E0000}"/>
    <cellStyle name="T_Book1_Ket qua phan bo von nam 2008_KH TPCP vung TNB (03-1-2012)" xfId="32503" xr:uid="{00000000-0005-0000-0000-0000FD7E0000}"/>
    <cellStyle name="T_Book1_Ket qua phan bo von nam 2008_KH TPCP vung TNB (03-1-2012) 10" xfId="32504" xr:uid="{00000000-0005-0000-0000-0000FE7E0000}"/>
    <cellStyle name="T_Book1_Ket qua phan bo von nam 2008_KH TPCP vung TNB (03-1-2012) 11" xfId="32505" xr:uid="{00000000-0005-0000-0000-0000FF7E0000}"/>
    <cellStyle name="T_Book1_Ket qua phan bo von nam 2008_KH TPCP vung TNB (03-1-2012) 12" xfId="32506" xr:uid="{00000000-0005-0000-0000-0000007F0000}"/>
    <cellStyle name="T_Book1_Ket qua phan bo von nam 2008_KH TPCP vung TNB (03-1-2012) 13" xfId="32507" xr:uid="{00000000-0005-0000-0000-0000017F0000}"/>
    <cellStyle name="T_Book1_Ket qua phan bo von nam 2008_KH TPCP vung TNB (03-1-2012) 14" xfId="32508" xr:uid="{00000000-0005-0000-0000-0000027F0000}"/>
    <cellStyle name="T_Book1_Ket qua phan bo von nam 2008_KH TPCP vung TNB (03-1-2012) 15" xfId="32509" xr:uid="{00000000-0005-0000-0000-0000037F0000}"/>
    <cellStyle name="T_Book1_Ket qua phan bo von nam 2008_KH TPCP vung TNB (03-1-2012) 16" xfId="32510" xr:uid="{00000000-0005-0000-0000-0000047F0000}"/>
    <cellStyle name="T_Book1_Ket qua phan bo von nam 2008_KH TPCP vung TNB (03-1-2012) 17" xfId="32511" xr:uid="{00000000-0005-0000-0000-0000057F0000}"/>
    <cellStyle name="T_Book1_Ket qua phan bo von nam 2008_KH TPCP vung TNB (03-1-2012) 18" xfId="32512" xr:uid="{00000000-0005-0000-0000-0000067F0000}"/>
    <cellStyle name="T_Book1_Ket qua phan bo von nam 2008_KH TPCP vung TNB (03-1-2012) 2" xfId="32513" xr:uid="{00000000-0005-0000-0000-0000077F0000}"/>
    <cellStyle name="T_Book1_Ket qua phan bo von nam 2008_KH TPCP vung TNB (03-1-2012) 3" xfId="32514" xr:uid="{00000000-0005-0000-0000-0000087F0000}"/>
    <cellStyle name="T_Book1_Ket qua phan bo von nam 2008_KH TPCP vung TNB (03-1-2012) 4" xfId="32515" xr:uid="{00000000-0005-0000-0000-0000097F0000}"/>
    <cellStyle name="T_Book1_Ket qua phan bo von nam 2008_KH TPCP vung TNB (03-1-2012) 5" xfId="32516" xr:uid="{00000000-0005-0000-0000-00000A7F0000}"/>
    <cellStyle name="T_Book1_Ket qua phan bo von nam 2008_KH TPCP vung TNB (03-1-2012) 6" xfId="32517" xr:uid="{00000000-0005-0000-0000-00000B7F0000}"/>
    <cellStyle name="T_Book1_Ket qua phan bo von nam 2008_KH TPCP vung TNB (03-1-2012) 7" xfId="32518" xr:uid="{00000000-0005-0000-0000-00000C7F0000}"/>
    <cellStyle name="T_Book1_Ket qua phan bo von nam 2008_KH TPCP vung TNB (03-1-2012) 8" xfId="32519" xr:uid="{00000000-0005-0000-0000-00000D7F0000}"/>
    <cellStyle name="T_Book1_Ket qua phan bo von nam 2008_KH TPCP vung TNB (03-1-2012) 9" xfId="32520" xr:uid="{00000000-0005-0000-0000-00000E7F0000}"/>
    <cellStyle name="T_Book1_Ket qua phan bo von nam 2008_Su nghiep DCDC doi duoi" xfId="32521" xr:uid="{00000000-0005-0000-0000-00000F7F0000}"/>
    <cellStyle name="T_Book1_Ket qua phan bo von nam 2008_Su nghiep DCDC doi duoi 10" xfId="32522" xr:uid="{00000000-0005-0000-0000-0000107F0000}"/>
    <cellStyle name="T_Book1_Ket qua phan bo von nam 2008_Su nghiep DCDC doi duoi 11" xfId="32523" xr:uid="{00000000-0005-0000-0000-0000117F0000}"/>
    <cellStyle name="T_Book1_Ket qua phan bo von nam 2008_Su nghiep DCDC doi duoi 12" xfId="32524" xr:uid="{00000000-0005-0000-0000-0000127F0000}"/>
    <cellStyle name="T_Book1_Ket qua phan bo von nam 2008_Su nghiep DCDC doi duoi 13" xfId="32525" xr:uid="{00000000-0005-0000-0000-0000137F0000}"/>
    <cellStyle name="T_Book1_Ket qua phan bo von nam 2008_Su nghiep DCDC doi duoi 14" xfId="32526" xr:uid="{00000000-0005-0000-0000-0000147F0000}"/>
    <cellStyle name="T_Book1_Ket qua phan bo von nam 2008_Su nghiep DCDC doi duoi 15" xfId="32527" xr:uid="{00000000-0005-0000-0000-0000157F0000}"/>
    <cellStyle name="T_Book1_Ket qua phan bo von nam 2008_Su nghiep DCDC doi duoi 16" xfId="32528" xr:uid="{00000000-0005-0000-0000-0000167F0000}"/>
    <cellStyle name="T_Book1_Ket qua phan bo von nam 2008_Su nghiep DCDC doi duoi 17" xfId="32529" xr:uid="{00000000-0005-0000-0000-0000177F0000}"/>
    <cellStyle name="T_Book1_Ket qua phan bo von nam 2008_Su nghiep DCDC doi duoi 18" xfId="32530" xr:uid="{00000000-0005-0000-0000-0000187F0000}"/>
    <cellStyle name="T_Book1_Ket qua phan bo von nam 2008_Su nghiep DCDC doi duoi 2" xfId="32531" xr:uid="{00000000-0005-0000-0000-0000197F0000}"/>
    <cellStyle name="T_Book1_Ket qua phan bo von nam 2008_Su nghiep DCDC doi duoi 3" xfId="32532" xr:uid="{00000000-0005-0000-0000-00001A7F0000}"/>
    <cellStyle name="T_Book1_Ket qua phan bo von nam 2008_Su nghiep DCDC doi duoi 4" xfId="32533" xr:uid="{00000000-0005-0000-0000-00001B7F0000}"/>
    <cellStyle name="T_Book1_Ket qua phan bo von nam 2008_Su nghiep DCDC doi duoi 5" xfId="32534" xr:uid="{00000000-0005-0000-0000-00001C7F0000}"/>
    <cellStyle name="T_Book1_Ket qua phan bo von nam 2008_Su nghiep DCDC doi duoi 6" xfId="32535" xr:uid="{00000000-0005-0000-0000-00001D7F0000}"/>
    <cellStyle name="T_Book1_Ket qua phan bo von nam 2008_Su nghiep DCDC doi duoi 7" xfId="32536" xr:uid="{00000000-0005-0000-0000-00001E7F0000}"/>
    <cellStyle name="T_Book1_Ket qua phan bo von nam 2008_Su nghiep DCDC doi duoi 8" xfId="32537" xr:uid="{00000000-0005-0000-0000-00001F7F0000}"/>
    <cellStyle name="T_Book1_Ket qua phan bo von nam 2008_Su nghiep DCDC doi duoi 9" xfId="32538" xr:uid="{00000000-0005-0000-0000-0000207F0000}"/>
    <cellStyle name="T_Book1_Ket qua phan bo von nam 2008_Su nghiep DCDC doi duoi_Bieu có QD và Chu truong ngay 17.11.2012" xfId="32539" xr:uid="{00000000-0005-0000-0000-0000217F0000}"/>
    <cellStyle name="T_Book1_Ket qua phan bo von nam 2008_Su nghiep DCDC doi duoi_Bieu có QD và Chu truong ngay 17.11.2012 10" xfId="32540" xr:uid="{00000000-0005-0000-0000-0000227F0000}"/>
    <cellStyle name="T_Book1_Ket qua phan bo von nam 2008_Su nghiep DCDC doi duoi_Bieu có QD và Chu truong ngay 17.11.2012 11" xfId="32541" xr:uid="{00000000-0005-0000-0000-0000237F0000}"/>
    <cellStyle name="T_Book1_Ket qua phan bo von nam 2008_Su nghiep DCDC doi duoi_Bieu có QD và Chu truong ngay 17.11.2012 12" xfId="32542" xr:uid="{00000000-0005-0000-0000-0000247F0000}"/>
    <cellStyle name="T_Book1_Ket qua phan bo von nam 2008_Su nghiep DCDC doi duoi_Bieu có QD và Chu truong ngay 17.11.2012 13" xfId="32543" xr:uid="{00000000-0005-0000-0000-0000257F0000}"/>
    <cellStyle name="T_Book1_Ket qua phan bo von nam 2008_Su nghiep DCDC doi duoi_Bieu có QD và Chu truong ngay 17.11.2012 14" xfId="32544" xr:uid="{00000000-0005-0000-0000-0000267F0000}"/>
    <cellStyle name="T_Book1_Ket qua phan bo von nam 2008_Su nghiep DCDC doi duoi_Bieu có QD và Chu truong ngay 17.11.2012 15" xfId="32545" xr:uid="{00000000-0005-0000-0000-0000277F0000}"/>
    <cellStyle name="T_Book1_Ket qua phan bo von nam 2008_Su nghiep DCDC doi duoi_Bieu có QD và Chu truong ngay 17.11.2012 16" xfId="32546" xr:uid="{00000000-0005-0000-0000-0000287F0000}"/>
    <cellStyle name="T_Book1_Ket qua phan bo von nam 2008_Su nghiep DCDC doi duoi_Bieu có QD và Chu truong ngay 17.11.2012 17" xfId="32547" xr:uid="{00000000-0005-0000-0000-0000297F0000}"/>
    <cellStyle name="T_Book1_Ket qua phan bo von nam 2008_Su nghiep DCDC doi duoi_Bieu có QD và Chu truong ngay 17.11.2012 18" xfId="32548" xr:uid="{00000000-0005-0000-0000-00002A7F0000}"/>
    <cellStyle name="T_Book1_Ket qua phan bo von nam 2008_Su nghiep DCDC doi duoi_Bieu có QD và Chu truong ngay 17.11.2012 2" xfId="32549" xr:uid="{00000000-0005-0000-0000-00002B7F0000}"/>
    <cellStyle name="T_Book1_Ket qua phan bo von nam 2008_Su nghiep DCDC doi duoi_Bieu có QD và Chu truong ngay 17.11.2012 3" xfId="32550" xr:uid="{00000000-0005-0000-0000-00002C7F0000}"/>
    <cellStyle name="T_Book1_Ket qua phan bo von nam 2008_Su nghiep DCDC doi duoi_Bieu có QD và Chu truong ngay 17.11.2012 4" xfId="32551" xr:uid="{00000000-0005-0000-0000-00002D7F0000}"/>
    <cellStyle name="T_Book1_Ket qua phan bo von nam 2008_Su nghiep DCDC doi duoi_Bieu có QD và Chu truong ngay 17.11.2012 5" xfId="32552" xr:uid="{00000000-0005-0000-0000-00002E7F0000}"/>
    <cellStyle name="T_Book1_Ket qua phan bo von nam 2008_Su nghiep DCDC doi duoi_Bieu có QD và Chu truong ngay 17.11.2012 6" xfId="32553" xr:uid="{00000000-0005-0000-0000-00002F7F0000}"/>
    <cellStyle name="T_Book1_Ket qua phan bo von nam 2008_Su nghiep DCDC doi duoi_Bieu có QD và Chu truong ngay 17.11.2012 7" xfId="32554" xr:uid="{00000000-0005-0000-0000-0000307F0000}"/>
    <cellStyle name="T_Book1_Ket qua phan bo von nam 2008_Su nghiep DCDC doi duoi_Bieu có QD và Chu truong ngay 17.11.2012 8" xfId="32555" xr:uid="{00000000-0005-0000-0000-0000317F0000}"/>
    <cellStyle name="T_Book1_Ket qua phan bo von nam 2008_Su nghiep DCDC doi duoi_Bieu có QD và Chu truong ngay 17.11.2012 9" xfId="32556" xr:uid="{00000000-0005-0000-0000-0000327F0000}"/>
    <cellStyle name="T_Book1_Ket qua phan bo von nam 2008_Tinh hinh TH du an 2010-2011 BC UBKTTW (phong Vxa)" xfId="32557" xr:uid="{00000000-0005-0000-0000-0000337F0000}"/>
    <cellStyle name="T_Book1_Ket qua phan bo von nam 2008_Tinh hinh TH du an 2010-2011 BC UBKTTW (phong Vxa) 10" xfId="32558" xr:uid="{00000000-0005-0000-0000-0000347F0000}"/>
    <cellStyle name="T_Book1_Ket qua phan bo von nam 2008_Tinh hinh TH du an 2010-2011 BC UBKTTW (phong Vxa) 11" xfId="32559" xr:uid="{00000000-0005-0000-0000-0000357F0000}"/>
    <cellStyle name="T_Book1_Ket qua phan bo von nam 2008_Tinh hinh TH du an 2010-2011 BC UBKTTW (phong Vxa) 12" xfId="32560" xr:uid="{00000000-0005-0000-0000-0000367F0000}"/>
    <cellStyle name="T_Book1_Ket qua phan bo von nam 2008_Tinh hinh TH du an 2010-2011 BC UBKTTW (phong Vxa) 13" xfId="32561" xr:uid="{00000000-0005-0000-0000-0000377F0000}"/>
    <cellStyle name="T_Book1_Ket qua phan bo von nam 2008_Tinh hinh TH du an 2010-2011 BC UBKTTW (phong Vxa) 14" xfId="32562" xr:uid="{00000000-0005-0000-0000-0000387F0000}"/>
    <cellStyle name="T_Book1_Ket qua phan bo von nam 2008_Tinh hinh TH du an 2010-2011 BC UBKTTW (phong Vxa) 15" xfId="32563" xr:uid="{00000000-0005-0000-0000-0000397F0000}"/>
    <cellStyle name="T_Book1_Ket qua phan bo von nam 2008_Tinh hinh TH du an 2010-2011 BC UBKTTW (phong Vxa) 16" xfId="32564" xr:uid="{00000000-0005-0000-0000-00003A7F0000}"/>
    <cellStyle name="T_Book1_Ket qua phan bo von nam 2008_Tinh hinh TH du an 2010-2011 BC UBKTTW (phong Vxa) 17" xfId="32565" xr:uid="{00000000-0005-0000-0000-00003B7F0000}"/>
    <cellStyle name="T_Book1_Ket qua phan bo von nam 2008_Tinh hinh TH du an 2010-2011 BC UBKTTW (phong Vxa) 18" xfId="32566" xr:uid="{00000000-0005-0000-0000-00003C7F0000}"/>
    <cellStyle name="T_Book1_Ket qua phan bo von nam 2008_Tinh hinh TH du an 2010-2011 BC UBKTTW (phong Vxa) 2" xfId="32567" xr:uid="{00000000-0005-0000-0000-00003D7F0000}"/>
    <cellStyle name="T_Book1_Ket qua phan bo von nam 2008_Tinh hinh TH du an 2010-2011 BC UBKTTW (phong Vxa) 3" xfId="32568" xr:uid="{00000000-0005-0000-0000-00003E7F0000}"/>
    <cellStyle name="T_Book1_Ket qua phan bo von nam 2008_Tinh hinh TH du an 2010-2011 BC UBKTTW (phong Vxa) 4" xfId="32569" xr:uid="{00000000-0005-0000-0000-00003F7F0000}"/>
    <cellStyle name="T_Book1_Ket qua phan bo von nam 2008_Tinh hinh TH du an 2010-2011 BC UBKTTW (phong Vxa) 5" xfId="32570" xr:uid="{00000000-0005-0000-0000-0000407F0000}"/>
    <cellStyle name="T_Book1_Ket qua phan bo von nam 2008_Tinh hinh TH du an 2010-2011 BC UBKTTW (phong Vxa) 6" xfId="32571" xr:uid="{00000000-0005-0000-0000-0000417F0000}"/>
    <cellStyle name="T_Book1_Ket qua phan bo von nam 2008_Tinh hinh TH du an 2010-2011 BC UBKTTW (phong Vxa) 7" xfId="32572" xr:uid="{00000000-0005-0000-0000-0000427F0000}"/>
    <cellStyle name="T_Book1_Ket qua phan bo von nam 2008_Tinh hinh TH du an 2010-2011 BC UBKTTW (phong Vxa) 8" xfId="32573" xr:uid="{00000000-0005-0000-0000-0000437F0000}"/>
    <cellStyle name="T_Book1_Ket qua phan bo von nam 2008_Tinh hinh TH du an 2010-2011 BC UBKTTW (phong Vxa) 9" xfId="32574" xr:uid="{00000000-0005-0000-0000-0000447F0000}"/>
    <cellStyle name="T_Book1_Ket qua phan bo von nam 2008_Tinh hinh TH du an BC doan giam sat HDND (phong Vxa)" xfId="32575" xr:uid="{00000000-0005-0000-0000-0000457F0000}"/>
    <cellStyle name="T_Book1_Ket qua phan bo von nam 2008_Tinh hinh TH du an BC doan giam sat HDND (phong Vxa) 10" xfId="32576" xr:uid="{00000000-0005-0000-0000-0000467F0000}"/>
    <cellStyle name="T_Book1_Ket qua phan bo von nam 2008_Tinh hinh TH du an BC doan giam sat HDND (phong Vxa) 11" xfId="32577" xr:uid="{00000000-0005-0000-0000-0000477F0000}"/>
    <cellStyle name="T_Book1_Ket qua phan bo von nam 2008_Tinh hinh TH du an BC doan giam sat HDND (phong Vxa) 12" xfId="32578" xr:uid="{00000000-0005-0000-0000-0000487F0000}"/>
    <cellStyle name="T_Book1_Ket qua phan bo von nam 2008_Tinh hinh TH du an BC doan giam sat HDND (phong Vxa) 13" xfId="32579" xr:uid="{00000000-0005-0000-0000-0000497F0000}"/>
    <cellStyle name="T_Book1_Ket qua phan bo von nam 2008_Tinh hinh TH du an BC doan giam sat HDND (phong Vxa) 14" xfId="32580" xr:uid="{00000000-0005-0000-0000-00004A7F0000}"/>
    <cellStyle name="T_Book1_Ket qua phan bo von nam 2008_Tinh hinh TH du an BC doan giam sat HDND (phong Vxa) 15" xfId="32581" xr:uid="{00000000-0005-0000-0000-00004B7F0000}"/>
    <cellStyle name="T_Book1_Ket qua phan bo von nam 2008_Tinh hinh TH du an BC doan giam sat HDND (phong Vxa) 16" xfId="32582" xr:uid="{00000000-0005-0000-0000-00004C7F0000}"/>
    <cellStyle name="T_Book1_Ket qua phan bo von nam 2008_Tinh hinh TH du an BC doan giam sat HDND (phong Vxa) 17" xfId="32583" xr:uid="{00000000-0005-0000-0000-00004D7F0000}"/>
    <cellStyle name="T_Book1_Ket qua phan bo von nam 2008_Tinh hinh TH du an BC doan giam sat HDND (phong Vxa) 18" xfId="32584" xr:uid="{00000000-0005-0000-0000-00004E7F0000}"/>
    <cellStyle name="T_Book1_Ket qua phan bo von nam 2008_Tinh hinh TH du an BC doan giam sat HDND (phong Vxa) 2" xfId="32585" xr:uid="{00000000-0005-0000-0000-00004F7F0000}"/>
    <cellStyle name="T_Book1_Ket qua phan bo von nam 2008_Tinh hinh TH du an BC doan giam sat HDND (phong Vxa) 3" xfId="32586" xr:uid="{00000000-0005-0000-0000-0000507F0000}"/>
    <cellStyle name="T_Book1_Ket qua phan bo von nam 2008_Tinh hinh TH du an BC doan giam sat HDND (phong Vxa) 4" xfId="32587" xr:uid="{00000000-0005-0000-0000-0000517F0000}"/>
    <cellStyle name="T_Book1_Ket qua phan bo von nam 2008_Tinh hinh TH du an BC doan giam sat HDND (phong Vxa) 5" xfId="32588" xr:uid="{00000000-0005-0000-0000-0000527F0000}"/>
    <cellStyle name="T_Book1_Ket qua phan bo von nam 2008_Tinh hinh TH du an BC doan giam sat HDND (phong Vxa) 6" xfId="32589" xr:uid="{00000000-0005-0000-0000-0000537F0000}"/>
    <cellStyle name="T_Book1_Ket qua phan bo von nam 2008_Tinh hinh TH du an BC doan giam sat HDND (phong Vxa) 7" xfId="32590" xr:uid="{00000000-0005-0000-0000-0000547F0000}"/>
    <cellStyle name="T_Book1_Ket qua phan bo von nam 2008_Tinh hinh TH du an BC doan giam sat HDND (phong Vxa) 8" xfId="32591" xr:uid="{00000000-0005-0000-0000-0000557F0000}"/>
    <cellStyle name="T_Book1_Ket qua phan bo von nam 2008_Tinh hinh TH du an BC doan giam sat HDND (phong Vxa) 9" xfId="32592" xr:uid="{00000000-0005-0000-0000-0000567F0000}"/>
    <cellStyle name="T_Book1_KH 2013 Huyen SÔNG MÃ" xfId="32868" xr:uid="{00000000-0005-0000-0000-00006A800000}"/>
    <cellStyle name="T_Book1_KH 2013 Huyen SÔNG MÃ 10" xfId="32869" xr:uid="{00000000-0005-0000-0000-00006B800000}"/>
    <cellStyle name="T_Book1_KH 2013 Huyen SÔNG MÃ 11" xfId="32870" xr:uid="{00000000-0005-0000-0000-00006C800000}"/>
    <cellStyle name="T_Book1_KH 2013 Huyen SÔNG MÃ 12" xfId="32871" xr:uid="{00000000-0005-0000-0000-00006D800000}"/>
    <cellStyle name="T_Book1_KH 2013 Huyen SÔNG MÃ 13" xfId="32872" xr:uid="{00000000-0005-0000-0000-00006E800000}"/>
    <cellStyle name="T_Book1_KH 2013 Huyen SÔNG MÃ 14" xfId="32873" xr:uid="{00000000-0005-0000-0000-00006F800000}"/>
    <cellStyle name="T_Book1_KH 2013 Huyen SÔNG MÃ 15" xfId="32874" xr:uid="{00000000-0005-0000-0000-000070800000}"/>
    <cellStyle name="T_Book1_KH 2013 Huyen SÔNG MÃ 16" xfId="32875" xr:uid="{00000000-0005-0000-0000-000071800000}"/>
    <cellStyle name="T_Book1_KH 2013 Huyen SÔNG MÃ 17" xfId="32876" xr:uid="{00000000-0005-0000-0000-000072800000}"/>
    <cellStyle name="T_Book1_KH 2013 Huyen SÔNG MÃ 18" xfId="32877" xr:uid="{00000000-0005-0000-0000-000073800000}"/>
    <cellStyle name="T_Book1_KH 2013 Huyen SÔNG MÃ 2" xfId="32878" xr:uid="{00000000-0005-0000-0000-000074800000}"/>
    <cellStyle name="T_Book1_KH 2013 Huyen SÔNG MÃ 3" xfId="32879" xr:uid="{00000000-0005-0000-0000-000075800000}"/>
    <cellStyle name="T_Book1_KH 2013 Huyen SÔNG MÃ 4" xfId="32880" xr:uid="{00000000-0005-0000-0000-000076800000}"/>
    <cellStyle name="T_Book1_KH 2013 Huyen SÔNG MÃ 5" xfId="32881" xr:uid="{00000000-0005-0000-0000-000077800000}"/>
    <cellStyle name="T_Book1_KH 2013 Huyen SÔNG MÃ 6" xfId="32882" xr:uid="{00000000-0005-0000-0000-000078800000}"/>
    <cellStyle name="T_Book1_KH 2013 Huyen SÔNG MÃ 7" xfId="32883" xr:uid="{00000000-0005-0000-0000-000079800000}"/>
    <cellStyle name="T_Book1_KH 2013 Huyen SÔNG MÃ 8" xfId="32884" xr:uid="{00000000-0005-0000-0000-00007A800000}"/>
    <cellStyle name="T_Book1_KH 2013 Huyen SÔNG MÃ 9" xfId="32885" xr:uid="{00000000-0005-0000-0000-00007B800000}"/>
    <cellStyle name="T_Book1_KH TPCP vung TNB (03-1-2012)" xfId="32886" xr:uid="{00000000-0005-0000-0000-00007C800000}"/>
    <cellStyle name="T_Book1_KH TPCP vung TNB (03-1-2012) 10" xfId="32887" xr:uid="{00000000-0005-0000-0000-00007D800000}"/>
    <cellStyle name="T_Book1_KH TPCP vung TNB (03-1-2012) 11" xfId="32888" xr:uid="{00000000-0005-0000-0000-00007E800000}"/>
    <cellStyle name="T_Book1_KH TPCP vung TNB (03-1-2012) 12" xfId="32889" xr:uid="{00000000-0005-0000-0000-00007F800000}"/>
    <cellStyle name="T_Book1_KH TPCP vung TNB (03-1-2012) 13" xfId="32890" xr:uid="{00000000-0005-0000-0000-000080800000}"/>
    <cellStyle name="T_Book1_KH TPCP vung TNB (03-1-2012) 14" xfId="32891" xr:uid="{00000000-0005-0000-0000-000081800000}"/>
    <cellStyle name="T_Book1_KH TPCP vung TNB (03-1-2012) 15" xfId="32892" xr:uid="{00000000-0005-0000-0000-000082800000}"/>
    <cellStyle name="T_Book1_KH TPCP vung TNB (03-1-2012) 16" xfId="32893" xr:uid="{00000000-0005-0000-0000-000083800000}"/>
    <cellStyle name="T_Book1_KH TPCP vung TNB (03-1-2012) 17" xfId="32894" xr:uid="{00000000-0005-0000-0000-000084800000}"/>
    <cellStyle name="T_Book1_KH TPCP vung TNB (03-1-2012) 18" xfId="32895" xr:uid="{00000000-0005-0000-0000-000085800000}"/>
    <cellStyle name="T_Book1_KH TPCP vung TNB (03-1-2012) 2" xfId="32896" xr:uid="{00000000-0005-0000-0000-000086800000}"/>
    <cellStyle name="T_Book1_KH TPCP vung TNB (03-1-2012) 3" xfId="32897" xr:uid="{00000000-0005-0000-0000-000087800000}"/>
    <cellStyle name="T_Book1_KH TPCP vung TNB (03-1-2012) 4" xfId="32898" xr:uid="{00000000-0005-0000-0000-000088800000}"/>
    <cellStyle name="T_Book1_KH TPCP vung TNB (03-1-2012) 5" xfId="32899" xr:uid="{00000000-0005-0000-0000-000089800000}"/>
    <cellStyle name="T_Book1_KH TPCP vung TNB (03-1-2012) 6" xfId="32900" xr:uid="{00000000-0005-0000-0000-00008A800000}"/>
    <cellStyle name="T_Book1_KH TPCP vung TNB (03-1-2012) 7" xfId="32901" xr:uid="{00000000-0005-0000-0000-00008B800000}"/>
    <cellStyle name="T_Book1_KH TPCP vung TNB (03-1-2012) 8" xfId="32902" xr:uid="{00000000-0005-0000-0000-00008C800000}"/>
    <cellStyle name="T_Book1_KH TPCP vung TNB (03-1-2012) 9" xfId="32903" xr:uid="{00000000-0005-0000-0000-00008D800000}"/>
    <cellStyle name="T_Book1_KH XDCB_2008 lan 2 sua ngay 10-11" xfId="32904" xr:uid="{00000000-0005-0000-0000-00008E800000}"/>
    <cellStyle name="T_Book1_KH XDCB_2008 lan 2 sua ngay 10-11 10" xfId="32905" xr:uid="{00000000-0005-0000-0000-00008F800000}"/>
    <cellStyle name="T_Book1_KH XDCB_2008 lan 2 sua ngay 10-11 11" xfId="32906" xr:uid="{00000000-0005-0000-0000-000090800000}"/>
    <cellStyle name="T_Book1_KH XDCB_2008 lan 2 sua ngay 10-11 12" xfId="32907" xr:uid="{00000000-0005-0000-0000-000091800000}"/>
    <cellStyle name="T_Book1_KH XDCB_2008 lan 2 sua ngay 10-11 13" xfId="32908" xr:uid="{00000000-0005-0000-0000-000092800000}"/>
    <cellStyle name="T_Book1_KH XDCB_2008 lan 2 sua ngay 10-11 14" xfId="32909" xr:uid="{00000000-0005-0000-0000-000093800000}"/>
    <cellStyle name="T_Book1_KH XDCB_2008 lan 2 sua ngay 10-11 15" xfId="32910" xr:uid="{00000000-0005-0000-0000-000094800000}"/>
    <cellStyle name="T_Book1_KH XDCB_2008 lan 2 sua ngay 10-11 16" xfId="32911" xr:uid="{00000000-0005-0000-0000-000095800000}"/>
    <cellStyle name="T_Book1_KH XDCB_2008 lan 2 sua ngay 10-11 17" xfId="32912" xr:uid="{00000000-0005-0000-0000-000096800000}"/>
    <cellStyle name="T_Book1_KH XDCB_2008 lan 2 sua ngay 10-11 18" xfId="32913" xr:uid="{00000000-0005-0000-0000-000097800000}"/>
    <cellStyle name="T_Book1_KH XDCB_2008 lan 2 sua ngay 10-11 2" xfId="32914" xr:uid="{00000000-0005-0000-0000-000098800000}"/>
    <cellStyle name="T_Book1_KH XDCB_2008 lan 2 sua ngay 10-11 3" xfId="32915" xr:uid="{00000000-0005-0000-0000-000099800000}"/>
    <cellStyle name="T_Book1_KH XDCB_2008 lan 2 sua ngay 10-11 4" xfId="32916" xr:uid="{00000000-0005-0000-0000-00009A800000}"/>
    <cellStyle name="T_Book1_KH XDCB_2008 lan 2 sua ngay 10-11 5" xfId="32917" xr:uid="{00000000-0005-0000-0000-00009B800000}"/>
    <cellStyle name="T_Book1_KH XDCB_2008 lan 2 sua ngay 10-11 6" xfId="32918" xr:uid="{00000000-0005-0000-0000-00009C800000}"/>
    <cellStyle name="T_Book1_KH XDCB_2008 lan 2 sua ngay 10-11 7" xfId="32919" xr:uid="{00000000-0005-0000-0000-00009D800000}"/>
    <cellStyle name="T_Book1_KH XDCB_2008 lan 2 sua ngay 10-11 8" xfId="32920" xr:uid="{00000000-0005-0000-0000-00009E800000}"/>
    <cellStyle name="T_Book1_KH XDCB_2008 lan 2 sua ngay 10-11 9" xfId="32921" xr:uid="{00000000-0005-0000-0000-00009F800000}"/>
    <cellStyle name="T_Book1_KH XDCB_2008 lan 2 sua ngay 10-11_!1 1 bao cao giao KH ve HTCMT vung TNB   12-12-2011" xfId="32922" xr:uid="{00000000-0005-0000-0000-0000A0800000}"/>
    <cellStyle name="T_Book1_KH XDCB_2008 lan 2 sua ngay 10-11_!1 1 bao cao giao KH ve HTCMT vung TNB   12-12-2011 10" xfId="32923" xr:uid="{00000000-0005-0000-0000-0000A1800000}"/>
    <cellStyle name="T_Book1_KH XDCB_2008 lan 2 sua ngay 10-11_!1 1 bao cao giao KH ve HTCMT vung TNB   12-12-2011 11" xfId="32924" xr:uid="{00000000-0005-0000-0000-0000A2800000}"/>
    <cellStyle name="T_Book1_KH XDCB_2008 lan 2 sua ngay 10-11_!1 1 bao cao giao KH ve HTCMT vung TNB   12-12-2011 12" xfId="32925" xr:uid="{00000000-0005-0000-0000-0000A3800000}"/>
    <cellStyle name="T_Book1_KH XDCB_2008 lan 2 sua ngay 10-11_!1 1 bao cao giao KH ve HTCMT vung TNB   12-12-2011 13" xfId="32926" xr:uid="{00000000-0005-0000-0000-0000A4800000}"/>
    <cellStyle name="T_Book1_KH XDCB_2008 lan 2 sua ngay 10-11_!1 1 bao cao giao KH ve HTCMT vung TNB   12-12-2011 14" xfId="32927" xr:uid="{00000000-0005-0000-0000-0000A5800000}"/>
    <cellStyle name="T_Book1_KH XDCB_2008 lan 2 sua ngay 10-11_!1 1 bao cao giao KH ve HTCMT vung TNB   12-12-2011 15" xfId="32928" xr:uid="{00000000-0005-0000-0000-0000A6800000}"/>
    <cellStyle name="T_Book1_KH XDCB_2008 lan 2 sua ngay 10-11_!1 1 bao cao giao KH ve HTCMT vung TNB   12-12-2011 16" xfId="32929" xr:uid="{00000000-0005-0000-0000-0000A7800000}"/>
    <cellStyle name="T_Book1_KH XDCB_2008 lan 2 sua ngay 10-11_!1 1 bao cao giao KH ve HTCMT vung TNB   12-12-2011 17" xfId="32930" xr:uid="{00000000-0005-0000-0000-0000A8800000}"/>
    <cellStyle name="T_Book1_KH XDCB_2008 lan 2 sua ngay 10-11_!1 1 bao cao giao KH ve HTCMT vung TNB   12-12-2011 18" xfId="32931" xr:uid="{00000000-0005-0000-0000-0000A9800000}"/>
    <cellStyle name="T_Book1_KH XDCB_2008 lan 2 sua ngay 10-11_!1 1 bao cao giao KH ve HTCMT vung TNB   12-12-2011 2" xfId="32932" xr:uid="{00000000-0005-0000-0000-0000AA800000}"/>
    <cellStyle name="T_Book1_KH XDCB_2008 lan 2 sua ngay 10-11_!1 1 bao cao giao KH ve HTCMT vung TNB   12-12-2011 3" xfId="32933" xr:uid="{00000000-0005-0000-0000-0000AB800000}"/>
    <cellStyle name="T_Book1_KH XDCB_2008 lan 2 sua ngay 10-11_!1 1 bao cao giao KH ve HTCMT vung TNB   12-12-2011 4" xfId="32934" xr:uid="{00000000-0005-0000-0000-0000AC800000}"/>
    <cellStyle name="T_Book1_KH XDCB_2008 lan 2 sua ngay 10-11_!1 1 bao cao giao KH ve HTCMT vung TNB   12-12-2011 5" xfId="32935" xr:uid="{00000000-0005-0000-0000-0000AD800000}"/>
    <cellStyle name="T_Book1_KH XDCB_2008 lan 2 sua ngay 10-11_!1 1 bao cao giao KH ve HTCMT vung TNB   12-12-2011 6" xfId="32936" xr:uid="{00000000-0005-0000-0000-0000AE800000}"/>
    <cellStyle name="T_Book1_KH XDCB_2008 lan 2 sua ngay 10-11_!1 1 bao cao giao KH ve HTCMT vung TNB   12-12-2011 7" xfId="32937" xr:uid="{00000000-0005-0000-0000-0000AF800000}"/>
    <cellStyle name="T_Book1_KH XDCB_2008 lan 2 sua ngay 10-11_!1 1 bao cao giao KH ve HTCMT vung TNB   12-12-2011 8" xfId="32938" xr:uid="{00000000-0005-0000-0000-0000B0800000}"/>
    <cellStyle name="T_Book1_KH XDCB_2008 lan 2 sua ngay 10-11_!1 1 bao cao giao KH ve HTCMT vung TNB   12-12-2011 9" xfId="32939" xr:uid="{00000000-0005-0000-0000-0000B1800000}"/>
    <cellStyle name="T_Book1_KH XDCB_2008 lan 2 sua ngay 10-11_Bieu có QD và Chu truong ngay 17.11.2012" xfId="32940" xr:uid="{00000000-0005-0000-0000-0000B2800000}"/>
    <cellStyle name="T_Book1_KH XDCB_2008 lan 2 sua ngay 10-11_Bieu có QD và Chu truong ngay 17.11.2012 10" xfId="32941" xr:uid="{00000000-0005-0000-0000-0000B3800000}"/>
    <cellStyle name="T_Book1_KH XDCB_2008 lan 2 sua ngay 10-11_Bieu có QD và Chu truong ngay 17.11.2012 11" xfId="32942" xr:uid="{00000000-0005-0000-0000-0000B4800000}"/>
    <cellStyle name="T_Book1_KH XDCB_2008 lan 2 sua ngay 10-11_Bieu có QD và Chu truong ngay 17.11.2012 12" xfId="32943" xr:uid="{00000000-0005-0000-0000-0000B5800000}"/>
    <cellStyle name="T_Book1_KH XDCB_2008 lan 2 sua ngay 10-11_Bieu có QD và Chu truong ngay 17.11.2012 13" xfId="32944" xr:uid="{00000000-0005-0000-0000-0000B6800000}"/>
    <cellStyle name="T_Book1_KH XDCB_2008 lan 2 sua ngay 10-11_Bieu có QD và Chu truong ngay 17.11.2012 14" xfId="32945" xr:uid="{00000000-0005-0000-0000-0000B7800000}"/>
    <cellStyle name="T_Book1_KH XDCB_2008 lan 2 sua ngay 10-11_Bieu có QD và Chu truong ngay 17.11.2012 15" xfId="32946" xr:uid="{00000000-0005-0000-0000-0000B8800000}"/>
    <cellStyle name="T_Book1_KH XDCB_2008 lan 2 sua ngay 10-11_Bieu có QD và Chu truong ngay 17.11.2012 16" xfId="32947" xr:uid="{00000000-0005-0000-0000-0000B9800000}"/>
    <cellStyle name="T_Book1_KH XDCB_2008 lan 2 sua ngay 10-11_Bieu có QD và Chu truong ngay 17.11.2012 17" xfId="32948" xr:uid="{00000000-0005-0000-0000-0000BA800000}"/>
    <cellStyle name="T_Book1_KH XDCB_2008 lan 2 sua ngay 10-11_Bieu có QD và Chu truong ngay 17.11.2012 18" xfId="32949" xr:uid="{00000000-0005-0000-0000-0000BB800000}"/>
    <cellStyle name="T_Book1_KH XDCB_2008 lan 2 sua ngay 10-11_Bieu có QD và Chu truong ngay 17.11.2012 2" xfId="32950" xr:uid="{00000000-0005-0000-0000-0000BC800000}"/>
    <cellStyle name="T_Book1_KH XDCB_2008 lan 2 sua ngay 10-11_Bieu có QD và Chu truong ngay 17.11.2012 3" xfId="32951" xr:uid="{00000000-0005-0000-0000-0000BD800000}"/>
    <cellStyle name="T_Book1_KH XDCB_2008 lan 2 sua ngay 10-11_Bieu có QD và Chu truong ngay 17.11.2012 4" xfId="32952" xr:uid="{00000000-0005-0000-0000-0000BE800000}"/>
    <cellStyle name="T_Book1_KH XDCB_2008 lan 2 sua ngay 10-11_Bieu có QD và Chu truong ngay 17.11.2012 5" xfId="32953" xr:uid="{00000000-0005-0000-0000-0000BF800000}"/>
    <cellStyle name="T_Book1_KH XDCB_2008 lan 2 sua ngay 10-11_Bieu có QD và Chu truong ngay 17.11.2012 6" xfId="32954" xr:uid="{00000000-0005-0000-0000-0000C0800000}"/>
    <cellStyle name="T_Book1_KH XDCB_2008 lan 2 sua ngay 10-11_Bieu có QD và Chu truong ngay 17.11.2012 7" xfId="32955" xr:uid="{00000000-0005-0000-0000-0000C1800000}"/>
    <cellStyle name="T_Book1_KH XDCB_2008 lan 2 sua ngay 10-11_Bieu có QD và Chu truong ngay 17.11.2012 8" xfId="32956" xr:uid="{00000000-0005-0000-0000-0000C2800000}"/>
    <cellStyle name="T_Book1_KH XDCB_2008 lan 2 sua ngay 10-11_Bieu có QD và Chu truong ngay 17.11.2012 9" xfId="32957" xr:uid="{00000000-0005-0000-0000-0000C3800000}"/>
    <cellStyle name="T_Book1_KH XDCB_2008 lan 2 sua ngay 10-11_KH TPCP vung TNB (03-1-2012)" xfId="32958" xr:uid="{00000000-0005-0000-0000-0000C4800000}"/>
    <cellStyle name="T_Book1_KH XDCB_2008 lan 2 sua ngay 10-11_KH TPCP vung TNB (03-1-2012) 10" xfId="32959" xr:uid="{00000000-0005-0000-0000-0000C5800000}"/>
    <cellStyle name="T_Book1_KH XDCB_2008 lan 2 sua ngay 10-11_KH TPCP vung TNB (03-1-2012) 11" xfId="32960" xr:uid="{00000000-0005-0000-0000-0000C6800000}"/>
    <cellStyle name="T_Book1_KH XDCB_2008 lan 2 sua ngay 10-11_KH TPCP vung TNB (03-1-2012) 12" xfId="32961" xr:uid="{00000000-0005-0000-0000-0000C7800000}"/>
    <cellStyle name="T_Book1_KH XDCB_2008 lan 2 sua ngay 10-11_KH TPCP vung TNB (03-1-2012) 13" xfId="32962" xr:uid="{00000000-0005-0000-0000-0000C8800000}"/>
    <cellStyle name="T_Book1_KH XDCB_2008 lan 2 sua ngay 10-11_KH TPCP vung TNB (03-1-2012) 14" xfId="32963" xr:uid="{00000000-0005-0000-0000-0000C9800000}"/>
    <cellStyle name="T_Book1_KH XDCB_2008 lan 2 sua ngay 10-11_KH TPCP vung TNB (03-1-2012) 15" xfId="32964" xr:uid="{00000000-0005-0000-0000-0000CA800000}"/>
    <cellStyle name="T_Book1_KH XDCB_2008 lan 2 sua ngay 10-11_KH TPCP vung TNB (03-1-2012) 16" xfId="32965" xr:uid="{00000000-0005-0000-0000-0000CB800000}"/>
    <cellStyle name="T_Book1_KH XDCB_2008 lan 2 sua ngay 10-11_KH TPCP vung TNB (03-1-2012) 17" xfId="32966" xr:uid="{00000000-0005-0000-0000-0000CC800000}"/>
    <cellStyle name="T_Book1_KH XDCB_2008 lan 2 sua ngay 10-11_KH TPCP vung TNB (03-1-2012) 18" xfId="32967" xr:uid="{00000000-0005-0000-0000-0000CD800000}"/>
    <cellStyle name="T_Book1_KH XDCB_2008 lan 2 sua ngay 10-11_KH TPCP vung TNB (03-1-2012) 2" xfId="32968" xr:uid="{00000000-0005-0000-0000-0000CE800000}"/>
    <cellStyle name="T_Book1_KH XDCB_2008 lan 2 sua ngay 10-11_KH TPCP vung TNB (03-1-2012) 3" xfId="32969" xr:uid="{00000000-0005-0000-0000-0000CF800000}"/>
    <cellStyle name="T_Book1_KH XDCB_2008 lan 2 sua ngay 10-11_KH TPCP vung TNB (03-1-2012) 4" xfId="32970" xr:uid="{00000000-0005-0000-0000-0000D0800000}"/>
    <cellStyle name="T_Book1_KH XDCB_2008 lan 2 sua ngay 10-11_KH TPCP vung TNB (03-1-2012) 5" xfId="32971" xr:uid="{00000000-0005-0000-0000-0000D1800000}"/>
    <cellStyle name="T_Book1_KH XDCB_2008 lan 2 sua ngay 10-11_KH TPCP vung TNB (03-1-2012) 6" xfId="32972" xr:uid="{00000000-0005-0000-0000-0000D2800000}"/>
    <cellStyle name="T_Book1_KH XDCB_2008 lan 2 sua ngay 10-11_KH TPCP vung TNB (03-1-2012) 7" xfId="32973" xr:uid="{00000000-0005-0000-0000-0000D3800000}"/>
    <cellStyle name="T_Book1_KH XDCB_2008 lan 2 sua ngay 10-11_KH TPCP vung TNB (03-1-2012) 8" xfId="32974" xr:uid="{00000000-0005-0000-0000-0000D4800000}"/>
    <cellStyle name="T_Book1_KH XDCB_2008 lan 2 sua ngay 10-11_KH TPCP vung TNB (03-1-2012) 9" xfId="32975" xr:uid="{00000000-0005-0000-0000-0000D5800000}"/>
    <cellStyle name="T_Book1_KH XDCB_2008 lan 2 sua ngay 10-11_Su nghiep DCDC doi duoi" xfId="32976" xr:uid="{00000000-0005-0000-0000-0000D6800000}"/>
    <cellStyle name="T_Book1_KH XDCB_2008 lan 2 sua ngay 10-11_Su nghiep DCDC doi duoi 10" xfId="32977" xr:uid="{00000000-0005-0000-0000-0000D7800000}"/>
    <cellStyle name="T_Book1_KH XDCB_2008 lan 2 sua ngay 10-11_Su nghiep DCDC doi duoi 11" xfId="32978" xr:uid="{00000000-0005-0000-0000-0000D8800000}"/>
    <cellStyle name="T_Book1_KH XDCB_2008 lan 2 sua ngay 10-11_Su nghiep DCDC doi duoi 12" xfId="32979" xr:uid="{00000000-0005-0000-0000-0000D9800000}"/>
    <cellStyle name="T_Book1_KH XDCB_2008 lan 2 sua ngay 10-11_Su nghiep DCDC doi duoi 13" xfId="32980" xr:uid="{00000000-0005-0000-0000-0000DA800000}"/>
    <cellStyle name="T_Book1_KH XDCB_2008 lan 2 sua ngay 10-11_Su nghiep DCDC doi duoi 14" xfId="32981" xr:uid="{00000000-0005-0000-0000-0000DB800000}"/>
    <cellStyle name="T_Book1_KH XDCB_2008 lan 2 sua ngay 10-11_Su nghiep DCDC doi duoi 15" xfId="32982" xr:uid="{00000000-0005-0000-0000-0000DC800000}"/>
    <cellStyle name="T_Book1_KH XDCB_2008 lan 2 sua ngay 10-11_Su nghiep DCDC doi duoi 16" xfId="32983" xr:uid="{00000000-0005-0000-0000-0000DD800000}"/>
    <cellStyle name="T_Book1_KH XDCB_2008 lan 2 sua ngay 10-11_Su nghiep DCDC doi duoi 17" xfId="32984" xr:uid="{00000000-0005-0000-0000-0000DE800000}"/>
    <cellStyle name="T_Book1_KH XDCB_2008 lan 2 sua ngay 10-11_Su nghiep DCDC doi duoi 18" xfId="32985" xr:uid="{00000000-0005-0000-0000-0000DF800000}"/>
    <cellStyle name="T_Book1_KH XDCB_2008 lan 2 sua ngay 10-11_Su nghiep DCDC doi duoi 2" xfId="32986" xr:uid="{00000000-0005-0000-0000-0000E0800000}"/>
    <cellStyle name="T_Book1_KH XDCB_2008 lan 2 sua ngay 10-11_Su nghiep DCDC doi duoi 3" xfId="32987" xr:uid="{00000000-0005-0000-0000-0000E1800000}"/>
    <cellStyle name="T_Book1_KH XDCB_2008 lan 2 sua ngay 10-11_Su nghiep DCDC doi duoi 4" xfId="32988" xr:uid="{00000000-0005-0000-0000-0000E2800000}"/>
    <cellStyle name="T_Book1_KH XDCB_2008 lan 2 sua ngay 10-11_Su nghiep DCDC doi duoi 5" xfId="32989" xr:uid="{00000000-0005-0000-0000-0000E3800000}"/>
    <cellStyle name="T_Book1_KH XDCB_2008 lan 2 sua ngay 10-11_Su nghiep DCDC doi duoi 6" xfId="32990" xr:uid="{00000000-0005-0000-0000-0000E4800000}"/>
    <cellStyle name="T_Book1_KH XDCB_2008 lan 2 sua ngay 10-11_Su nghiep DCDC doi duoi 7" xfId="32991" xr:uid="{00000000-0005-0000-0000-0000E5800000}"/>
    <cellStyle name="T_Book1_KH XDCB_2008 lan 2 sua ngay 10-11_Su nghiep DCDC doi duoi 8" xfId="32992" xr:uid="{00000000-0005-0000-0000-0000E6800000}"/>
    <cellStyle name="T_Book1_KH XDCB_2008 lan 2 sua ngay 10-11_Su nghiep DCDC doi duoi 9" xfId="32993" xr:uid="{00000000-0005-0000-0000-0000E7800000}"/>
    <cellStyle name="T_Book1_KH XDCB_2008 lan 2 sua ngay 10-11_Su nghiep DCDC doi duoi_Bieu có QD và Chu truong ngay 17.11.2012" xfId="32994" xr:uid="{00000000-0005-0000-0000-0000E8800000}"/>
    <cellStyle name="T_Book1_KH XDCB_2008 lan 2 sua ngay 10-11_Su nghiep DCDC doi duoi_Bieu có QD và Chu truong ngay 17.11.2012 10" xfId="32995" xr:uid="{00000000-0005-0000-0000-0000E9800000}"/>
    <cellStyle name="T_Book1_KH XDCB_2008 lan 2 sua ngay 10-11_Su nghiep DCDC doi duoi_Bieu có QD và Chu truong ngay 17.11.2012 11" xfId="32996" xr:uid="{00000000-0005-0000-0000-0000EA800000}"/>
    <cellStyle name="T_Book1_KH XDCB_2008 lan 2 sua ngay 10-11_Su nghiep DCDC doi duoi_Bieu có QD và Chu truong ngay 17.11.2012 12" xfId="32997" xr:uid="{00000000-0005-0000-0000-0000EB800000}"/>
    <cellStyle name="T_Book1_KH XDCB_2008 lan 2 sua ngay 10-11_Su nghiep DCDC doi duoi_Bieu có QD và Chu truong ngay 17.11.2012 13" xfId="32998" xr:uid="{00000000-0005-0000-0000-0000EC800000}"/>
    <cellStyle name="T_Book1_KH XDCB_2008 lan 2 sua ngay 10-11_Su nghiep DCDC doi duoi_Bieu có QD và Chu truong ngay 17.11.2012 14" xfId="32999" xr:uid="{00000000-0005-0000-0000-0000ED800000}"/>
    <cellStyle name="T_Book1_KH XDCB_2008 lan 2 sua ngay 10-11_Su nghiep DCDC doi duoi_Bieu có QD và Chu truong ngay 17.11.2012 15" xfId="33000" xr:uid="{00000000-0005-0000-0000-0000EE800000}"/>
    <cellStyle name="T_Book1_KH XDCB_2008 lan 2 sua ngay 10-11_Su nghiep DCDC doi duoi_Bieu có QD và Chu truong ngay 17.11.2012 16" xfId="33001" xr:uid="{00000000-0005-0000-0000-0000EF800000}"/>
    <cellStyle name="T_Book1_KH XDCB_2008 lan 2 sua ngay 10-11_Su nghiep DCDC doi duoi_Bieu có QD và Chu truong ngay 17.11.2012 17" xfId="33002" xr:uid="{00000000-0005-0000-0000-0000F0800000}"/>
    <cellStyle name="T_Book1_KH XDCB_2008 lan 2 sua ngay 10-11_Su nghiep DCDC doi duoi_Bieu có QD và Chu truong ngay 17.11.2012 18" xfId="33003" xr:uid="{00000000-0005-0000-0000-0000F1800000}"/>
    <cellStyle name="T_Book1_KH XDCB_2008 lan 2 sua ngay 10-11_Su nghiep DCDC doi duoi_Bieu có QD và Chu truong ngay 17.11.2012 2" xfId="33004" xr:uid="{00000000-0005-0000-0000-0000F2800000}"/>
    <cellStyle name="T_Book1_KH XDCB_2008 lan 2 sua ngay 10-11_Su nghiep DCDC doi duoi_Bieu có QD và Chu truong ngay 17.11.2012 3" xfId="33005" xr:uid="{00000000-0005-0000-0000-0000F3800000}"/>
    <cellStyle name="T_Book1_KH XDCB_2008 lan 2 sua ngay 10-11_Su nghiep DCDC doi duoi_Bieu có QD và Chu truong ngay 17.11.2012 4" xfId="33006" xr:uid="{00000000-0005-0000-0000-0000F4800000}"/>
    <cellStyle name="T_Book1_KH XDCB_2008 lan 2 sua ngay 10-11_Su nghiep DCDC doi duoi_Bieu có QD và Chu truong ngay 17.11.2012 5" xfId="33007" xr:uid="{00000000-0005-0000-0000-0000F5800000}"/>
    <cellStyle name="T_Book1_KH XDCB_2008 lan 2 sua ngay 10-11_Su nghiep DCDC doi duoi_Bieu có QD và Chu truong ngay 17.11.2012 6" xfId="33008" xr:uid="{00000000-0005-0000-0000-0000F6800000}"/>
    <cellStyle name="T_Book1_KH XDCB_2008 lan 2 sua ngay 10-11_Su nghiep DCDC doi duoi_Bieu có QD và Chu truong ngay 17.11.2012 7" xfId="33009" xr:uid="{00000000-0005-0000-0000-0000F7800000}"/>
    <cellStyle name="T_Book1_KH XDCB_2008 lan 2 sua ngay 10-11_Su nghiep DCDC doi duoi_Bieu có QD và Chu truong ngay 17.11.2012 8" xfId="33010" xr:uid="{00000000-0005-0000-0000-0000F8800000}"/>
    <cellStyle name="T_Book1_KH XDCB_2008 lan 2 sua ngay 10-11_Su nghiep DCDC doi duoi_Bieu có QD và Chu truong ngay 17.11.2012 9" xfId="33011" xr:uid="{00000000-0005-0000-0000-0000F9800000}"/>
    <cellStyle name="T_Book1_KH XDCB_2008 lan 2 sua ngay 10-11_Tinh hinh TH du an 2010-2011 BC UBKTTW (phong Vxa)" xfId="33012" xr:uid="{00000000-0005-0000-0000-0000FA800000}"/>
    <cellStyle name="T_Book1_KH XDCB_2008 lan 2 sua ngay 10-11_Tinh hinh TH du an 2010-2011 BC UBKTTW (phong Vxa) 10" xfId="33013" xr:uid="{00000000-0005-0000-0000-0000FB800000}"/>
    <cellStyle name="T_Book1_KH XDCB_2008 lan 2 sua ngay 10-11_Tinh hinh TH du an 2010-2011 BC UBKTTW (phong Vxa) 11" xfId="33014" xr:uid="{00000000-0005-0000-0000-0000FC800000}"/>
    <cellStyle name="T_Book1_KH XDCB_2008 lan 2 sua ngay 10-11_Tinh hinh TH du an 2010-2011 BC UBKTTW (phong Vxa) 12" xfId="33015" xr:uid="{00000000-0005-0000-0000-0000FD800000}"/>
    <cellStyle name="T_Book1_KH XDCB_2008 lan 2 sua ngay 10-11_Tinh hinh TH du an 2010-2011 BC UBKTTW (phong Vxa) 13" xfId="33016" xr:uid="{00000000-0005-0000-0000-0000FE800000}"/>
    <cellStyle name="T_Book1_KH XDCB_2008 lan 2 sua ngay 10-11_Tinh hinh TH du an 2010-2011 BC UBKTTW (phong Vxa) 14" xfId="33017" xr:uid="{00000000-0005-0000-0000-0000FF800000}"/>
    <cellStyle name="T_Book1_KH XDCB_2008 lan 2 sua ngay 10-11_Tinh hinh TH du an 2010-2011 BC UBKTTW (phong Vxa) 15" xfId="33018" xr:uid="{00000000-0005-0000-0000-000000810000}"/>
    <cellStyle name="T_Book1_KH XDCB_2008 lan 2 sua ngay 10-11_Tinh hinh TH du an 2010-2011 BC UBKTTW (phong Vxa) 16" xfId="33019" xr:uid="{00000000-0005-0000-0000-000001810000}"/>
    <cellStyle name="T_Book1_KH XDCB_2008 lan 2 sua ngay 10-11_Tinh hinh TH du an 2010-2011 BC UBKTTW (phong Vxa) 17" xfId="33020" xr:uid="{00000000-0005-0000-0000-000002810000}"/>
    <cellStyle name="T_Book1_KH XDCB_2008 lan 2 sua ngay 10-11_Tinh hinh TH du an 2010-2011 BC UBKTTW (phong Vxa) 18" xfId="33021" xr:uid="{00000000-0005-0000-0000-000003810000}"/>
    <cellStyle name="T_Book1_KH XDCB_2008 lan 2 sua ngay 10-11_Tinh hinh TH du an 2010-2011 BC UBKTTW (phong Vxa) 2" xfId="33022" xr:uid="{00000000-0005-0000-0000-000004810000}"/>
    <cellStyle name="T_Book1_KH XDCB_2008 lan 2 sua ngay 10-11_Tinh hinh TH du an 2010-2011 BC UBKTTW (phong Vxa) 3" xfId="33023" xr:uid="{00000000-0005-0000-0000-000005810000}"/>
    <cellStyle name="T_Book1_KH XDCB_2008 lan 2 sua ngay 10-11_Tinh hinh TH du an 2010-2011 BC UBKTTW (phong Vxa) 4" xfId="33024" xr:uid="{00000000-0005-0000-0000-000006810000}"/>
    <cellStyle name="T_Book1_KH XDCB_2008 lan 2 sua ngay 10-11_Tinh hinh TH du an 2010-2011 BC UBKTTW (phong Vxa) 5" xfId="33025" xr:uid="{00000000-0005-0000-0000-000007810000}"/>
    <cellStyle name="T_Book1_KH XDCB_2008 lan 2 sua ngay 10-11_Tinh hinh TH du an 2010-2011 BC UBKTTW (phong Vxa) 6" xfId="33026" xr:uid="{00000000-0005-0000-0000-000008810000}"/>
    <cellStyle name="T_Book1_KH XDCB_2008 lan 2 sua ngay 10-11_Tinh hinh TH du an 2010-2011 BC UBKTTW (phong Vxa) 7" xfId="33027" xr:uid="{00000000-0005-0000-0000-000009810000}"/>
    <cellStyle name="T_Book1_KH XDCB_2008 lan 2 sua ngay 10-11_Tinh hinh TH du an 2010-2011 BC UBKTTW (phong Vxa) 8" xfId="33028" xr:uid="{00000000-0005-0000-0000-00000A810000}"/>
    <cellStyle name="T_Book1_KH XDCB_2008 lan 2 sua ngay 10-11_Tinh hinh TH du an 2010-2011 BC UBKTTW (phong Vxa) 9" xfId="33029" xr:uid="{00000000-0005-0000-0000-00000B810000}"/>
    <cellStyle name="T_Book1_KH XDCB_2008 lan 2 sua ngay 10-11_Tinh hinh TH du an BC doan giam sat HDND (phong Vxa)" xfId="33030" xr:uid="{00000000-0005-0000-0000-00000C810000}"/>
    <cellStyle name="T_Book1_KH XDCB_2008 lan 2 sua ngay 10-11_Tinh hinh TH du an BC doan giam sat HDND (phong Vxa) 10" xfId="33031" xr:uid="{00000000-0005-0000-0000-00000D810000}"/>
    <cellStyle name="T_Book1_KH XDCB_2008 lan 2 sua ngay 10-11_Tinh hinh TH du an BC doan giam sat HDND (phong Vxa) 11" xfId="33032" xr:uid="{00000000-0005-0000-0000-00000E810000}"/>
    <cellStyle name="T_Book1_KH XDCB_2008 lan 2 sua ngay 10-11_Tinh hinh TH du an BC doan giam sat HDND (phong Vxa) 12" xfId="33033" xr:uid="{00000000-0005-0000-0000-00000F810000}"/>
    <cellStyle name="T_Book1_KH XDCB_2008 lan 2 sua ngay 10-11_Tinh hinh TH du an BC doan giam sat HDND (phong Vxa) 13" xfId="33034" xr:uid="{00000000-0005-0000-0000-000010810000}"/>
    <cellStyle name="T_Book1_KH XDCB_2008 lan 2 sua ngay 10-11_Tinh hinh TH du an BC doan giam sat HDND (phong Vxa) 14" xfId="33035" xr:uid="{00000000-0005-0000-0000-000011810000}"/>
    <cellStyle name="T_Book1_KH XDCB_2008 lan 2 sua ngay 10-11_Tinh hinh TH du an BC doan giam sat HDND (phong Vxa) 15" xfId="33036" xr:uid="{00000000-0005-0000-0000-000012810000}"/>
    <cellStyle name="T_Book1_KH XDCB_2008 lan 2 sua ngay 10-11_Tinh hinh TH du an BC doan giam sat HDND (phong Vxa) 16" xfId="33037" xr:uid="{00000000-0005-0000-0000-000013810000}"/>
    <cellStyle name="T_Book1_KH XDCB_2008 lan 2 sua ngay 10-11_Tinh hinh TH du an BC doan giam sat HDND (phong Vxa) 17" xfId="33038" xr:uid="{00000000-0005-0000-0000-000014810000}"/>
    <cellStyle name="T_Book1_KH XDCB_2008 lan 2 sua ngay 10-11_Tinh hinh TH du an BC doan giam sat HDND (phong Vxa) 18" xfId="33039" xr:uid="{00000000-0005-0000-0000-000015810000}"/>
    <cellStyle name="T_Book1_KH XDCB_2008 lan 2 sua ngay 10-11_Tinh hinh TH du an BC doan giam sat HDND (phong Vxa) 2" xfId="33040" xr:uid="{00000000-0005-0000-0000-000016810000}"/>
    <cellStyle name="T_Book1_KH XDCB_2008 lan 2 sua ngay 10-11_Tinh hinh TH du an BC doan giam sat HDND (phong Vxa) 3" xfId="33041" xr:uid="{00000000-0005-0000-0000-000017810000}"/>
    <cellStyle name="T_Book1_KH XDCB_2008 lan 2 sua ngay 10-11_Tinh hinh TH du an BC doan giam sat HDND (phong Vxa) 4" xfId="33042" xr:uid="{00000000-0005-0000-0000-000018810000}"/>
    <cellStyle name="T_Book1_KH XDCB_2008 lan 2 sua ngay 10-11_Tinh hinh TH du an BC doan giam sat HDND (phong Vxa) 5" xfId="33043" xr:uid="{00000000-0005-0000-0000-000019810000}"/>
    <cellStyle name="T_Book1_KH XDCB_2008 lan 2 sua ngay 10-11_Tinh hinh TH du an BC doan giam sat HDND (phong Vxa) 6" xfId="33044" xr:uid="{00000000-0005-0000-0000-00001A810000}"/>
    <cellStyle name="T_Book1_KH XDCB_2008 lan 2 sua ngay 10-11_Tinh hinh TH du an BC doan giam sat HDND (phong Vxa) 7" xfId="33045" xr:uid="{00000000-0005-0000-0000-00001B810000}"/>
    <cellStyle name="T_Book1_KH XDCB_2008 lan 2 sua ngay 10-11_Tinh hinh TH du an BC doan giam sat HDND (phong Vxa) 8" xfId="33046" xr:uid="{00000000-0005-0000-0000-00001C810000}"/>
    <cellStyle name="T_Book1_KH XDCB_2008 lan 2 sua ngay 10-11_Tinh hinh TH du an BC doan giam sat HDND (phong Vxa) 9" xfId="33047" xr:uid="{00000000-0005-0000-0000-00001D810000}"/>
    <cellStyle name="T_Book1_Khoi luong chinh Hang Tom" xfId="33048" xr:uid="{00000000-0005-0000-0000-00001E810000}"/>
    <cellStyle name="T_Book1_Khoi luong chinh Hang Tom 10" xfId="33049" xr:uid="{00000000-0005-0000-0000-00001F810000}"/>
    <cellStyle name="T_Book1_Khoi luong chinh Hang Tom 11" xfId="33050" xr:uid="{00000000-0005-0000-0000-000020810000}"/>
    <cellStyle name="T_Book1_Khoi luong chinh Hang Tom 12" xfId="33051" xr:uid="{00000000-0005-0000-0000-000021810000}"/>
    <cellStyle name="T_Book1_Khoi luong chinh Hang Tom 13" xfId="33052" xr:uid="{00000000-0005-0000-0000-000022810000}"/>
    <cellStyle name="T_Book1_Khoi luong chinh Hang Tom 14" xfId="33053" xr:uid="{00000000-0005-0000-0000-000023810000}"/>
    <cellStyle name="T_Book1_Khoi luong chinh Hang Tom 15" xfId="33054" xr:uid="{00000000-0005-0000-0000-000024810000}"/>
    <cellStyle name="T_Book1_Khoi luong chinh Hang Tom 16" xfId="33055" xr:uid="{00000000-0005-0000-0000-000025810000}"/>
    <cellStyle name="T_Book1_Khoi luong chinh Hang Tom 17" xfId="33056" xr:uid="{00000000-0005-0000-0000-000026810000}"/>
    <cellStyle name="T_Book1_Khoi luong chinh Hang Tom 18" xfId="33057" xr:uid="{00000000-0005-0000-0000-000027810000}"/>
    <cellStyle name="T_Book1_Khoi luong chinh Hang Tom 2" xfId="33058" xr:uid="{00000000-0005-0000-0000-000028810000}"/>
    <cellStyle name="T_Book1_Khoi luong chinh Hang Tom 3" xfId="33059" xr:uid="{00000000-0005-0000-0000-000029810000}"/>
    <cellStyle name="T_Book1_Khoi luong chinh Hang Tom 4" xfId="33060" xr:uid="{00000000-0005-0000-0000-00002A810000}"/>
    <cellStyle name="T_Book1_Khoi luong chinh Hang Tom 5" xfId="33061" xr:uid="{00000000-0005-0000-0000-00002B810000}"/>
    <cellStyle name="T_Book1_Khoi luong chinh Hang Tom 6" xfId="33062" xr:uid="{00000000-0005-0000-0000-00002C810000}"/>
    <cellStyle name="T_Book1_Khoi luong chinh Hang Tom 7" xfId="33063" xr:uid="{00000000-0005-0000-0000-00002D810000}"/>
    <cellStyle name="T_Book1_Khoi luong chinh Hang Tom 8" xfId="33064" xr:uid="{00000000-0005-0000-0000-00002E810000}"/>
    <cellStyle name="T_Book1_Khoi luong chinh Hang Tom 9" xfId="33065" xr:uid="{00000000-0005-0000-0000-00002F810000}"/>
    <cellStyle name="T_Book1_kien giang 2" xfId="32593" xr:uid="{00000000-0005-0000-0000-0000577F0000}"/>
    <cellStyle name="T_Book1_kien giang 2 10" xfId="32594" xr:uid="{00000000-0005-0000-0000-0000587F0000}"/>
    <cellStyle name="T_Book1_kien giang 2 11" xfId="32595" xr:uid="{00000000-0005-0000-0000-0000597F0000}"/>
    <cellStyle name="T_Book1_kien giang 2 12" xfId="32596" xr:uid="{00000000-0005-0000-0000-00005A7F0000}"/>
    <cellStyle name="T_Book1_kien giang 2 13" xfId="32597" xr:uid="{00000000-0005-0000-0000-00005B7F0000}"/>
    <cellStyle name="T_Book1_kien giang 2 14" xfId="32598" xr:uid="{00000000-0005-0000-0000-00005C7F0000}"/>
    <cellStyle name="T_Book1_kien giang 2 15" xfId="32599" xr:uid="{00000000-0005-0000-0000-00005D7F0000}"/>
    <cellStyle name="T_Book1_kien giang 2 16" xfId="32600" xr:uid="{00000000-0005-0000-0000-00005E7F0000}"/>
    <cellStyle name="T_Book1_kien giang 2 17" xfId="32601" xr:uid="{00000000-0005-0000-0000-00005F7F0000}"/>
    <cellStyle name="T_Book1_kien giang 2 18" xfId="32602" xr:uid="{00000000-0005-0000-0000-0000607F0000}"/>
    <cellStyle name="T_Book1_kien giang 2 2" xfId="32603" xr:uid="{00000000-0005-0000-0000-0000617F0000}"/>
    <cellStyle name="T_Book1_kien giang 2 3" xfId="32604" xr:uid="{00000000-0005-0000-0000-0000627F0000}"/>
    <cellStyle name="T_Book1_kien giang 2 4" xfId="32605" xr:uid="{00000000-0005-0000-0000-0000637F0000}"/>
    <cellStyle name="T_Book1_kien giang 2 5" xfId="32606" xr:uid="{00000000-0005-0000-0000-0000647F0000}"/>
    <cellStyle name="T_Book1_kien giang 2 6" xfId="32607" xr:uid="{00000000-0005-0000-0000-0000657F0000}"/>
    <cellStyle name="T_Book1_kien giang 2 7" xfId="32608" xr:uid="{00000000-0005-0000-0000-0000667F0000}"/>
    <cellStyle name="T_Book1_kien giang 2 8" xfId="32609" xr:uid="{00000000-0005-0000-0000-0000677F0000}"/>
    <cellStyle name="T_Book1_kien giang 2 9" xfId="32610" xr:uid="{00000000-0005-0000-0000-0000687F0000}"/>
    <cellStyle name="T_Book1_KL Dap BCua" xfId="32611" xr:uid="{00000000-0005-0000-0000-0000697F0000}"/>
    <cellStyle name="T_Book1_KL Dap BCua 10" xfId="32612" xr:uid="{00000000-0005-0000-0000-00006A7F0000}"/>
    <cellStyle name="T_Book1_KL Dap BCua 11" xfId="32613" xr:uid="{00000000-0005-0000-0000-00006B7F0000}"/>
    <cellStyle name="T_Book1_KL Dap BCua 12" xfId="32614" xr:uid="{00000000-0005-0000-0000-00006C7F0000}"/>
    <cellStyle name="T_Book1_KL Dap BCua 13" xfId="32615" xr:uid="{00000000-0005-0000-0000-00006D7F0000}"/>
    <cellStyle name="T_Book1_KL Dap BCua 14" xfId="32616" xr:uid="{00000000-0005-0000-0000-00006E7F0000}"/>
    <cellStyle name="T_Book1_KL Dap BCua 15" xfId="32617" xr:uid="{00000000-0005-0000-0000-00006F7F0000}"/>
    <cellStyle name="T_Book1_KL Dap BCua 16" xfId="32618" xr:uid="{00000000-0005-0000-0000-0000707F0000}"/>
    <cellStyle name="T_Book1_KL Dap BCua 17" xfId="32619" xr:uid="{00000000-0005-0000-0000-0000717F0000}"/>
    <cellStyle name="T_Book1_KL Dap BCua 18" xfId="32620" xr:uid="{00000000-0005-0000-0000-0000727F0000}"/>
    <cellStyle name="T_Book1_KL Dap BCua 19" xfId="32621" xr:uid="{00000000-0005-0000-0000-0000737F0000}"/>
    <cellStyle name="T_Book1_KL Dap BCua 2" xfId="32622" xr:uid="{00000000-0005-0000-0000-0000747F0000}"/>
    <cellStyle name="T_Book1_KL Dap BCua 2 10" xfId="32623" xr:uid="{00000000-0005-0000-0000-0000757F0000}"/>
    <cellStyle name="T_Book1_KL Dap BCua 2 11" xfId="32624" xr:uid="{00000000-0005-0000-0000-0000767F0000}"/>
    <cellStyle name="T_Book1_KL Dap BCua 2 12" xfId="32625" xr:uid="{00000000-0005-0000-0000-0000777F0000}"/>
    <cellStyle name="T_Book1_KL Dap BCua 2 13" xfId="32626" xr:uid="{00000000-0005-0000-0000-0000787F0000}"/>
    <cellStyle name="T_Book1_KL Dap BCua 2 14" xfId="32627" xr:uid="{00000000-0005-0000-0000-0000797F0000}"/>
    <cellStyle name="T_Book1_KL Dap BCua 2 15" xfId="32628" xr:uid="{00000000-0005-0000-0000-00007A7F0000}"/>
    <cellStyle name="T_Book1_KL Dap BCua 2 16" xfId="32629" xr:uid="{00000000-0005-0000-0000-00007B7F0000}"/>
    <cellStyle name="T_Book1_KL Dap BCua 2 17" xfId="32630" xr:uid="{00000000-0005-0000-0000-00007C7F0000}"/>
    <cellStyle name="T_Book1_KL Dap BCua 2 18" xfId="32631" xr:uid="{00000000-0005-0000-0000-00007D7F0000}"/>
    <cellStyle name="T_Book1_KL Dap BCua 2 2" xfId="32632" xr:uid="{00000000-0005-0000-0000-00007E7F0000}"/>
    <cellStyle name="T_Book1_KL Dap BCua 2 3" xfId="32633" xr:uid="{00000000-0005-0000-0000-00007F7F0000}"/>
    <cellStyle name="T_Book1_KL Dap BCua 2 4" xfId="32634" xr:uid="{00000000-0005-0000-0000-0000807F0000}"/>
    <cellStyle name="T_Book1_KL Dap BCua 2 5" xfId="32635" xr:uid="{00000000-0005-0000-0000-0000817F0000}"/>
    <cellStyle name="T_Book1_KL Dap BCua 2 6" xfId="32636" xr:uid="{00000000-0005-0000-0000-0000827F0000}"/>
    <cellStyle name="T_Book1_KL Dap BCua 2 7" xfId="32637" xr:uid="{00000000-0005-0000-0000-0000837F0000}"/>
    <cellStyle name="T_Book1_KL Dap BCua 2 8" xfId="32638" xr:uid="{00000000-0005-0000-0000-0000847F0000}"/>
    <cellStyle name="T_Book1_KL Dap BCua 2 9" xfId="32639" xr:uid="{00000000-0005-0000-0000-0000857F0000}"/>
    <cellStyle name="T_Book1_KL Dap BCua 20" xfId="32640" xr:uid="{00000000-0005-0000-0000-0000867F0000}"/>
    <cellStyle name="T_Book1_KL Dap BCua 21" xfId="32641" xr:uid="{00000000-0005-0000-0000-0000877F0000}"/>
    <cellStyle name="T_Book1_KL Dap BCua 22" xfId="32642" xr:uid="{00000000-0005-0000-0000-0000887F0000}"/>
    <cellStyle name="T_Book1_KL Dap BCua 23" xfId="32643" xr:uid="{00000000-0005-0000-0000-0000897F0000}"/>
    <cellStyle name="T_Book1_KL Dap BCua 24" xfId="32644" xr:uid="{00000000-0005-0000-0000-00008A7F0000}"/>
    <cellStyle name="T_Book1_KL Dap BCua 25" xfId="32645" xr:uid="{00000000-0005-0000-0000-00008B7F0000}"/>
    <cellStyle name="T_Book1_KL Dap BCua 26" xfId="32646" xr:uid="{00000000-0005-0000-0000-00008C7F0000}"/>
    <cellStyle name="T_Book1_KL Dap BCua 27" xfId="32647" xr:uid="{00000000-0005-0000-0000-00008D7F0000}"/>
    <cellStyle name="T_Book1_KL Dap BCua 28" xfId="32648" xr:uid="{00000000-0005-0000-0000-00008E7F0000}"/>
    <cellStyle name="T_Book1_KL Dap BCua 3" xfId="32649" xr:uid="{00000000-0005-0000-0000-00008F7F0000}"/>
    <cellStyle name="T_Book1_KL Dap BCua 3 10" xfId="32650" xr:uid="{00000000-0005-0000-0000-0000907F0000}"/>
    <cellStyle name="T_Book1_KL Dap BCua 3 11" xfId="32651" xr:uid="{00000000-0005-0000-0000-0000917F0000}"/>
    <cellStyle name="T_Book1_KL Dap BCua 3 12" xfId="32652" xr:uid="{00000000-0005-0000-0000-0000927F0000}"/>
    <cellStyle name="T_Book1_KL Dap BCua 3 13" xfId="32653" xr:uid="{00000000-0005-0000-0000-0000937F0000}"/>
    <cellStyle name="T_Book1_KL Dap BCua 3 14" xfId="32654" xr:uid="{00000000-0005-0000-0000-0000947F0000}"/>
    <cellStyle name="T_Book1_KL Dap BCua 3 15" xfId="32655" xr:uid="{00000000-0005-0000-0000-0000957F0000}"/>
    <cellStyle name="T_Book1_KL Dap BCua 3 16" xfId="32656" xr:uid="{00000000-0005-0000-0000-0000967F0000}"/>
    <cellStyle name="T_Book1_KL Dap BCua 3 17" xfId="32657" xr:uid="{00000000-0005-0000-0000-0000977F0000}"/>
    <cellStyle name="T_Book1_KL Dap BCua 3 18" xfId="32658" xr:uid="{00000000-0005-0000-0000-0000987F0000}"/>
    <cellStyle name="T_Book1_KL Dap BCua 3 2" xfId="32659" xr:uid="{00000000-0005-0000-0000-0000997F0000}"/>
    <cellStyle name="T_Book1_KL Dap BCua 3 3" xfId="32660" xr:uid="{00000000-0005-0000-0000-00009A7F0000}"/>
    <cellStyle name="T_Book1_KL Dap BCua 3 4" xfId="32661" xr:uid="{00000000-0005-0000-0000-00009B7F0000}"/>
    <cellStyle name="T_Book1_KL Dap BCua 3 5" xfId="32662" xr:uid="{00000000-0005-0000-0000-00009C7F0000}"/>
    <cellStyle name="T_Book1_KL Dap BCua 3 6" xfId="32663" xr:uid="{00000000-0005-0000-0000-00009D7F0000}"/>
    <cellStyle name="T_Book1_KL Dap BCua 3 7" xfId="32664" xr:uid="{00000000-0005-0000-0000-00009E7F0000}"/>
    <cellStyle name="T_Book1_KL Dap BCua 3 8" xfId="32665" xr:uid="{00000000-0005-0000-0000-00009F7F0000}"/>
    <cellStyle name="T_Book1_KL Dap BCua 3 9" xfId="32666" xr:uid="{00000000-0005-0000-0000-0000A07F0000}"/>
    <cellStyle name="T_Book1_KL Dap BCua 4" xfId="32667" xr:uid="{00000000-0005-0000-0000-0000A17F0000}"/>
    <cellStyle name="T_Book1_KL Dap BCua 4 10" xfId="32668" xr:uid="{00000000-0005-0000-0000-0000A27F0000}"/>
    <cellStyle name="T_Book1_KL Dap BCua 4 11" xfId="32669" xr:uid="{00000000-0005-0000-0000-0000A37F0000}"/>
    <cellStyle name="T_Book1_KL Dap BCua 4 12" xfId="32670" xr:uid="{00000000-0005-0000-0000-0000A47F0000}"/>
    <cellStyle name="T_Book1_KL Dap BCua 4 13" xfId="32671" xr:uid="{00000000-0005-0000-0000-0000A57F0000}"/>
    <cellStyle name="T_Book1_KL Dap BCua 4 14" xfId="32672" xr:uid="{00000000-0005-0000-0000-0000A67F0000}"/>
    <cellStyle name="T_Book1_KL Dap BCua 4 15" xfId="32673" xr:uid="{00000000-0005-0000-0000-0000A77F0000}"/>
    <cellStyle name="T_Book1_KL Dap BCua 4 16" xfId="32674" xr:uid="{00000000-0005-0000-0000-0000A87F0000}"/>
    <cellStyle name="T_Book1_KL Dap BCua 4 17" xfId="32675" xr:uid="{00000000-0005-0000-0000-0000A97F0000}"/>
    <cellStyle name="T_Book1_KL Dap BCua 4 18" xfId="32676" xr:uid="{00000000-0005-0000-0000-0000AA7F0000}"/>
    <cellStyle name="T_Book1_KL Dap BCua 4 2" xfId="32677" xr:uid="{00000000-0005-0000-0000-0000AB7F0000}"/>
    <cellStyle name="T_Book1_KL Dap BCua 4 3" xfId="32678" xr:uid="{00000000-0005-0000-0000-0000AC7F0000}"/>
    <cellStyle name="T_Book1_KL Dap BCua 4 4" xfId="32679" xr:uid="{00000000-0005-0000-0000-0000AD7F0000}"/>
    <cellStyle name="T_Book1_KL Dap BCua 4 5" xfId="32680" xr:uid="{00000000-0005-0000-0000-0000AE7F0000}"/>
    <cellStyle name="T_Book1_KL Dap BCua 4 6" xfId="32681" xr:uid="{00000000-0005-0000-0000-0000AF7F0000}"/>
    <cellStyle name="T_Book1_KL Dap BCua 4 7" xfId="32682" xr:uid="{00000000-0005-0000-0000-0000B07F0000}"/>
    <cellStyle name="T_Book1_KL Dap BCua 4 8" xfId="32683" xr:uid="{00000000-0005-0000-0000-0000B17F0000}"/>
    <cellStyle name="T_Book1_KL Dap BCua 4 9" xfId="32684" xr:uid="{00000000-0005-0000-0000-0000B27F0000}"/>
    <cellStyle name="T_Book1_KL Dap BCua 5" xfId="32685" xr:uid="{00000000-0005-0000-0000-0000B37F0000}"/>
    <cellStyle name="T_Book1_KL Dap BCua 5 10" xfId="32686" xr:uid="{00000000-0005-0000-0000-0000B47F0000}"/>
    <cellStyle name="T_Book1_KL Dap BCua 5 11" xfId="32687" xr:uid="{00000000-0005-0000-0000-0000B57F0000}"/>
    <cellStyle name="T_Book1_KL Dap BCua 5 12" xfId="32688" xr:uid="{00000000-0005-0000-0000-0000B67F0000}"/>
    <cellStyle name="T_Book1_KL Dap BCua 5 13" xfId="32689" xr:uid="{00000000-0005-0000-0000-0000B77F0000}"/>
    <cellStyle name="T_Book1_KL Dap BCua 5 14" xfId="32690" xr:uid="{00000000-0005-0000-0000-0000B87F0000}"/>
    <cellStyle name="T_Book1_KL Dap BCua 5 15" xfId="32691" xr:uid="{00000000-0005-0000-0000-0000B97F0000}"/>
    <cellStyle name="T_Book1_KL Dap BCua 5 16" xfId="32692" xr:uid="{00000000-0005-0000-0000-0000BA7F0000}"/>
    <cellStyle name="T_Book1_KL Dap BCua 5 17" xfId="32693" xr:uid="{00000000-0005-0000-0000-0000BB7F0000}"/>
    <cellStyle name="T_Book1_KL Dap BCua 5 18" xfId="32694" xr:uid="{00000000-0005-0000-0000-0000BC7F0000}"/>
    <cellStyle name="T_Book1_KL Dap BCua 5 2" xfId="32695" xr:uid="{00000000-0005-0000-0000-0000BD7F0000}"/>
    <cellStyle name="T_Book1_KL Dap BCua 5 3" xfId="32696" xr:uid="{00000000-0005-0000-0000-0000BE7F0000}"/>
    <cellStyle name="T_Book1_KL Dap BCua 5 4" xfId="32697" xr:uid="{00000000-0005-0000-0000-0000BF7F0000}"/>
    <cellStyle name="T_Book1_KL Dap BCua 5 5" xfId="32698" xr:uid="{00000000-0005-0000-0000-0000C07F0000}"/>
    <cellStyle name="T_Book1_KL Dap BCua 5 6" xfId="32699" xr:uid="{00000000-0005-0000-0000-0000C17F0000}"/>
    <cellStyle name="T_Book1_KL Dap BCua 5 7" xfId="32700" xr:uid="{00000000-0005-0000-0000-0000C27F0000}"/>
    <cellStyle name="T_Book1_KL Dap BCua 5 8" xfId="32701" xr:uid="{00000000-0005-0000-0000-0000C37F0000}"/>
    <cellStyle name="T_Book1_KL Dap BCua 5 9" xfId="32702" xr:uid="{00000000-0005-0000-0000-0000C47F0000}"/>
    <cellStyle name="T_Book1_KL Dap BCua 6" xfId="32703" xr:uid="{00000000-0005-0000-0000-0000C57F0000}"/>
    <cellStyle name="T_Book1_KL Dap BCua 6 10" xfId="32704" xr:uid="{00000000-0005-0000-0000-0000C67F0000}"/>
    <cellStyle name="T_Book1_KL Dap BCua 6 11" xfId="32705" xr:uid="{00000000-0005-0000-0000-0000C77F0000}"/>
    <cellStyle name="T_Book1_KL Dap BCua 6 12" xfId="32706" xr:uid="{00000000-0005-0000-0000-0000C87F0000}"/>
    <cellStyle name="T_Book1_KL Dap BCua 6 13" xfId="32707" xr:uid="{00000000-0005-0000-0000-0000C97F0000}"/>
    <cellStyle name="T_Book1_KL Dap BCua 6 14" xfId="32708" xr:uid="{00000000-0005-0000-0000-0000CA7F0000}"/>
    <cellStyle name="T_Book1_KL Dap BCua 6 15" xfId="32709" xr:uid="{00000000-0005-0000-0000-0000CB7F0000}"/>
    <cellStyle name="T_Book1_KL Dap BCua 6 16" xfId="32710" xr:uid="{00000000-0005-0000-0000-0000CC7F0000}"/>
    <cellStyle name="T_Book1_KL Dap BCua 6 17" xfId="32711" xr:uid="{00000000-0005-0000-0000-0000CD7F0000}"/>
    <cellStyle name="T_Book1_KL Dap BCua 6 18" xfId="32712" xr:uid="{00000000-0005-0000-0000-0000CE7F0000}"/>
    <cellStyle name="T_Book1_KL Dap BCua 6 2" xfId="32713" xr:uid="{00000000-0005-0000-0000-0000CF7F0000}"/>
    <cellStyle name="T_Book1_KL Dap BCua 6 3" xfId="32714" xr:uid="{00000000-0005-0000-0000-0000D07F0000}"/>
    <cellStyle name="T_Book1_KL Dap BCua 6 4" xfId="32715" xr:uid="{00000000-0005-0000-0000-0000D17F0000}"/>
    <cellStyle name="T_Book1_KL Dap BCua 6 5" xfId="32716" xr:uid="{00000000-0005-0000-0000-0000D27F0000}"/>
    <cellStyle name="T_Book1_KL Dap BCua 6 6" xfId="32717" xr:uid="{00000000-0005-0000-0000-0000D37F0000}"/>
    <cellStyle name="T_Book1_KL Dap BCua 6 7" xfId="32718" xr:uid="{00000000-0005-0000-0000-0000D47F0000}"/>
    <cellStyle name="T_Book1_KL Dap BCua 6 8" xfId="32719" xr:uid="{00000000-0005-0000-0000-0000D57F0000}"/>
    <cellStyle name="T_Book1_KL Dap BCua 6 9" xfId="32720" xr:uid="{00000000-0005-0000-0000-0000D67F0000}"/>
    <cellStyle name="T_Book1_KL Dap BCua 7" xfId="32721" xr:uid="{00000000-0005-0000-0000-0000D77F0000}"/>
    <cellStyle name="T_Book1_KL Dap BCua 7 10" xfId="32722" xr:uid="{00000000-0005-0000-0000-0000D87F0000}"/>
    <cellStyle name="T_Book1_KL Dap BCua 7 11" xfId="32723" xr:uid="{00000000-0005-0000-0000-0000D97F0000}"/>
    <cellStyle name="T_Book1_KL Dap BCua 7 12" xfId="32724" xr:uid="{00000000-0005-0000-0000-0000DA7F0000}"/>
    <cellStyle name="T_Book1_KL Dap BCua 7 13" xfId="32725" xr:uid="{00000000-0005-0000-0000-0000DB7F0000}"/>
    <cellStyle name="T_Book1_KL Dap BCua 7 14" xfId="32726" xr:uid="{00000000-0005-0000-0000-0000DC7F0000}"/>
    <cellStyle name="T_Book1_KL Dap BCua 7 15" xfId="32727" xr:uid="{00000000-0005-0000-0000-0000DD7F0000}"/>
    <cellStyle name="T_Book1_KL Dap BCua 7 16" xfId="32728" xr:uid="{00000000-0005-0000-0000-0000DE7F0000}"/>
    <cellStyle name="T_Book1_KL Dap BCua 7 17" xfId="32729" xr:uid="{00000000-0005-0000-0000-0000DF7F0000}"/>
    <cellStyle name="T_Book1_KL Dap BCua 7 18" xfId="32730" xr:uid="{00000000-0005-0000-0000-0000E07F0000}"/>
    <cellStyle name="T_Book1_KL Dap BCua 7 2" xfId="32731" xr:uid="{00000000-0005-0000-0000-0000E17F0000}"/>
    <cellStyle name="T_Book1_KL Dap BCua 7 3" xfId="32732" xr:uid="{00000000-0005-0000-0000-0000E27F0000}"/>
    <cellStyle name="T_Book1_KL Dap BCua 7 4" xfId="32733" xr:uid="{00000000-0005-0000-0000-0000E37F0000}"/>
    <cellStyle name="T_Book1_KL Dap BCua 7 5" xfId="32734" xr:uid="{00000000-0005-0000-0000-0000E47F0000}"/>
    <cellStyle name="T_Book1_KL Dap BCua 7 6" xfId="32735" xr:uid="{00000000-0005-0000-0000-0000E57F0000}"/>
    <cellStyle name="T_Book1_KL Dap BCua 7 7" xfId="32736" xr:uid="{00000000-0005-0000-0000-0000E67F0000}"/>
    <cellStyle name="T_Book1_KL Dap BCua 7 8" xfId="32737" xr:uid="{00000000-0005-0000-0000-0000E77F0000}"/>
    <cellStyle name="T_Book1_KL Dap BCua 7 9" xfId="32738" xr:uid="{00000000-0005-0000-0000-0000E87F0000}"/>
    <cellStyle name="T_Book1_KL Dap BCua 8" xfId="32739" xr:uid="{00000000-0005-0000-0000-0000E97F0000}"/>
    <cellStyle name="T_Book1_KL Dap BCua 8 10" xfId="32740" xr:uid="{00000000-0005-0000-0000-0000EA7F0000}"/>
    <cellStyle name="T_Book1_KL Dap BCua 8 11" xfId="32741" xr:uid="{00000000-0005-0000-0000-0000EB7F0000}"/>
    <cellStyle name="T_Book1_KL Dap BCua 8 12" xfId="32742" xr:uid="{00000000-0005-0000-0000-0000EC7F0000}"/>
    <cellStyle name="T_Book1_KL Dap BCua 8 13" xfId="32743" xr:uid="{00000000-0005-0000-0000-0000ED7F0000}"/>
    <cellStyle name="T_Book1_KL Dap BCua 8 14" xfId="32744" xr:uid="{00000000-0005-0000-0000-0000EE7F0000}"/>
    <cellStyle name="T_Book1_KL Dap BCua 8 15" xfId="32745" xr:uid="{00000000-0005-0000-0000-0000EF7F0000}"/>
    <cellStyle name="T_Book1_KL Dap BCua 8 16" xfId="32746" xr:uid="{00000000-0005-0000-0000-0000F07F0000}"/>
    <cellStyle name="T_Book1_KL Dap BCua 8 17" xfId="32747" xr:uid="{00000000-0005-0000-0000-0000F17F0000}"/>
    <cellStyle name="T_Book1_KL Dap BCua 8 18" xfId="32748" xr:uid="{00000000-0005-0000-0000-0000F27F0000}"/>
    <cellStyle name="T_Book1_KL Dap BCua 8 2" xfId="32749" xr:uid="{00000000-0005-0000-0000-0000F37F0000}"/>
    <cellStyle name="T_Book1_KL Dap BCua 8 3" xfId="32750" xr:uid="{00000000-0005-0000-0000-0000F47F0000}"/>
    <cellStyle name="T_Book1_KL Dap BCua 8 4" xfId="32751" xr:uid="{00000000-0005-0000-0000-0000F57F0000}"/>
    <cellStyle name="T_Book1_KL Dap BCua 8 5" xfId="32752" xr:uid="{00000000-0005-0000-0000-0000F67F0000}"/>
    <cellStyle name="T_Book1_KL Dap BCua 8 6" xfId="32753" xr:uid="{00000000-0005-0000-0000-0000F77F0000}"/>
    <cellStyle name="T_Book1_KL Dap BCua 8 7" xfId="32754" xr:uid="{00000000-0005-0000-0000-0000F87F0000}"/>
    <cellStyle name="T_Book1_KL Dap BCua 8 8" xfId="32755" xr:uid="{00000000-0005-0000-0000-0000F97F0000}"/>
    <cellStyle name="T_Book1_KL Dap BCua 8 9" xfId="32756" xr:uid="{00000000-0005-0000-0000-0000FA7F0000}"/>
    <cellStyle name="T_Book1_KL Dap BCua 9" xfId="32757" xr:uid="{00000000-0005-0000-0000-0000FB7F0000}"/>
    <cellStyle name="T_Book1_KL Dap BCua 9 10" xfId="32758" xr:uid="{00000000-0005-0000-0000-0000FC7F0000}"/>
    <cellStyle name="T_Book1_KL Dap BCua 9 11" xfId="32759" xr:uid="{00000000-0005-0000-0000-0000FD7F0000}"/>
    <cellStyle name="T_Book1_KL Dap BCua 9 12" xfId="32760" xr:uid="{00000000-0005-0000-0000-0000FE7F0000}"/>
    <cellStyle name="T_Book1_KL Dap BCua 9 13" xfId="32761" xr:uid="{00000000-0005-0000-0000-0000FF7F0000}"/>
    <cellStyle name="T_Book1_KL Dap BCua 9 14" xfId="32762" xr:uid="{00000000-0005-0000-0000-000000800000}"/>
    <cellStyle name="T_Book1_KL Dap BCua 9 15" xfId="32763" xr:uid="{00000000-0005-0000-0000-000001800000}"/>
    <cellStyle name="T_Book1_KL Dap BCua 9 16" xfId="32764" xr:uid="{00000000-0005-0000-0000-000002800000}"/>
    <cellStyle name="T_Book1_KL Dap BCua 9 17" xfId="32765" xr:uid="{00000000-0005-0000-0000-000003800000}"/>
    <cellStyle name="T_Book1_KL Dap BCua 9 18" xfId="32766" xr:uid="{00000000-0005-0000-0000-000004800000}"/>
    <cellStyle name="T_Book1_KL Dap BCua 9 2" xfId="32767" xr:uid="{00000000-0005-0000-0000-000005800000}"/>
    <cellStyle name="T_Book1_KL Dap BCua 9 3" xfId="32768" xr:uid="{00000000-0005-0000-0000-000006800000}"/>
    <cellStyle name="T_Book1_KL Dap BCua 9 4" xfId="32769" xr:uid="{00000000-0005-0000-0000-000007800000}"/>
    <cellStyle name="T_Book1_KL Dap BCua 9 5" xfId="32770" xr:uid="{00000000-0005-0000-0000-000008800000}"/>
    <cellStyle name="T_Book1_KL Dap BCua 9 6" xfId="32771" xr:uid="{00000000-0005-0000-0000-000009800000}"/>
    <cellStyle name="T_Book1_KL Dap BCua 9 7" xfId="32772" xr:uid="{00000000-0005-0000-0000-00000A800000}"/>
    <cellStyle name="T_Book1_KL Dap BCua 9 8" xfId="32773" xr:uid="{00000000-0005-0000-0000-00000B800000}"/>
    <cellStyle name="T_Book1_KL Dap BCua 9 9" xfId="32774" xr:uid="{00000000-0005-0000-0000-00000C800000}"/>
    <cellStyle name="T_Book1_KL Dap BCua_Bieu 16 KCM TPCP" xfId="32775" xr:uid="{00000000-0005-0000-0000-00000D800000}"/>
    <cellStyle name="T_Book1_KL Dap BCua_Bieu có QD và Chu truong ngay 17.11.2012" xfId="32776" xr:uid="{00000000-0005-0000-0000-00000E800000}"/>
    <cellStyle name="T_Book1_KL Dap BCua_Bieu có QD và Chu truong ngay 17.11.2012 10" xfId="32777" xr:uid="{00000000-0005-0000-0000-00000F800000}"/>
    <cellStyle name="T_Book1_KL Dap BCua_Bieu có QD và Chu truong ngay 17.11.2012 11" xfId="32778" xr:uid="{00000000-0005-0000-0000-000010800000}"/>
    <cellStyle name="T_Book1_KL Dap BCua_Bieu có QD và Chu truong ngay 17.11.2012 12" xfId="32779" xr:uid="{00000000-0005-0000-0000-000011800000}"/>
    <cellStyle name="T_Book1_KL Dap BCua_Bieu có QD và Chu truong ngay 17.11.2012 13" xfId="32780" xr:uid="{00000000-0005-0000-0000-000012800000}"/>
    <cellStyle name="T_Book1_KL Dap BCua_Bieu có QD và Chu truong ngay 17.11.2012 14" xfId="32781" xr:uid="{00000000-0005-0000-0000-000013800000}"/>
    <cellStyle name="T_Book1_KL Dap BCua_Bieu có QD và Chu truong ngay 17.11.2012 15" xfId="32782" xr:uid="{00000000-0005-0000-0000-000014800000}"/>
    <cellStyle name="T_Book1_KL Dap BCua_Bieu có QD và Chu truong ngay 17.11.2012 16" xfId="32783" xr:uid="{00000000-0005-0000-0000-000015800000}"/>
    <cellStyle name="T_Book1_KL Dap BCua_Bieu có QD và Chu truong ngay 17.11.2012 17" xfId="32784" xr:uid="{00000000-0005-0000-0000-000016800000}"/>
    <cellStyle name="T_Book1_KL Dap BCua_Bieu có QD và Chu truong ngay 17.11.2012 18" xfId="32785" xr:uid="{00000000-0005-0000-0000-000017800000}"/>
    <cellStyle name="T_Book1_KL Dap BCua_Bieu có QD và Chu truong ngay 17.11.2012 2" xfId="32786" xr:uid="{00000000-0005-0000-0000-000018800000}"/>
    <cellStyle name="T_Book1_KL Dap BCua_Bieu có QD và Chu truong ngay 17.11.2012 3" xfId="32787" xr:uid="{00000000-0005-0000-0000-000019800000}"/>
    <cellStyle name="T_Book1_KL Dap BCua_Bieu có QD và Chu truong ngay 17.11.2012 4" xfId="32788" xr:uid="{00000000-0005-0000-0000-00001A800000}"/>
    <cellStyle name="T_Book1_KL Dap BCua_Bieu có QD và Chu truong ngay 17.11.2012 5" xfId="32789" xr:uid="{00000000-0005-0000-0000-00001B800000}"/>
    <cellStyle name="T_Book1_KL Dap BCua_Bieu có QD và Chu truong ngay 17.11.2012 6" xfId="32790" xr:uid="{00000000-0005-0000-0000-00001C800000}"/>
    <cellStyle name="T_Book1_KL Dap BCua_Bieu có QD và Chu truong ngay 17.11.2012 7" xfId="32791" xr:uid="{00000000-0005-0000-0000-00001D800000}"/>
    <cellStyle name="T_Book1_KL Dap BCua_Bieu có QD và Chu truong ngay 17.11.2012 8" xfId="32792" xr:uid="{00000000-0005-0000-0000-00001E800000}"/>
    <cellStyle name="T_Book1_KL Dap BCua_Bieu có QD và Chu truong ngay 17.11.2012 9" xfId="32793" xr:uid="{00000000-0005-0000-0000-00001F800000}"/>
    <cellStyle name="T_Book1_KL Dap BCua_DT 2014" xfId="32794" xr:uid="{00000000-0005-0000-0000-000020800000}"/>
    <cellStyle name="T_Book1_KL Dap BCua_DT 2014 10" xfId="32795" xr:uid="{00000000-0005-0000-0000-000021800000}"/>
    <cellStyle name="T_Book1_KL Dap BCua_DT 2014 11" xfId="32796" xr:uid="{00000000-0005-0000-0000-000022800000}"/>
    <cellStyle name="T_Book1_KL Dap BCua_DT 2014 12" xfId="32797" xr:uid="{00000000-0005-0000-0000-000023800000}"/>
    <cellStyle name="T_Book1_KL Dap BCua_DT 2014 13" xfId="32798" xr:uid="{00000000-0005-0000-0000-000024800000}"/>
    <cellStyle name="T_Book1_KL Dap BCua_DT 2014 14" xfId="32799" xr:uid="{00000000-0005-0000-0000-000025800000}"/>
    <cellStyle name="T_Book1_KL Dap BCua_DT 2014 15" xfId="32800" xr:uid="{00000000-0005-0000-0000-000026800000}"/>
    <cellStyle name="T_Book1_KL Dap BCua_DT 2014 16" xfId="32801" xr:uid="{00000000-0005-0000-0000-000027800000}"/>
    <cellStyle name="T_Book1_KL Dap BCua_DT 2014 17" xfId="32802" xr:uid="{00000000-0005-0000-0000-000028800000}"/>
    <cellStyle name="T_Book1_KL Dap BCua_DT 2014 18" xfId="32803" xr:uid="{00000000-0005-0000-0000-000029800000}"/>
    <cellStyle name="T_Book1_KL Dap BCua_DT 2014 2" xfId="32804" xr:uid="{00000000-0005-0000-0000-00002A800000}"/>
    <cellStyle name="T_Book1_KL Dap BCua_DT 2014 3" xfId="32805" xr:uid="{00000000-0005-0000-0000-00002B800000}"/>
    <cellStyle name="T_Book1_KL Dap BCua_DT 2014 4" xfId="32806" xr:uid="{00000000-0005-0000-0000-00002C800000}"/>
    <cellStyle name="T_Book1_KL Dap BCua_DT 2014 5" xfId="32807" xr:uid="{00000000-0005-0000-0000-00002D800000}"/>
    <cellStyle name="T_Book1_KL Dap BCua_DT 2014 6" xfId="32808" xr:uid="{00000000-0005-0000-0000-00002E800000}"/>
    <cellStyle name="T_Book1_KL Dap BCua_DT 2014 7" xfId="32809" xr:uid="{00000000-0005-0000-0000-00002F800000}"/>
    <cellStyle name="T_Book1_KL Dap BCua_DT 2014 8" xfId="32810" xr:uid="{00000000-0005-0000-0000-000030800000}"/>
    <cellStyle name="T_Book1_KL Dap BCua_DT 2014 9" xfId="32811" xr:uid="{00000000-0005-0000-0000-000031800000}"/>
    <cellStyle name="T_Book1_KL Dap BCua_KH 2013 Huyen SÔNG MÃ" xfId="32812" xr:uid="{00000000-0005-0000-0000-000032800000}"/>
    <cellStyle name="T_Book1_KL Dap BCua_KH 2013 Huyen SÔNG MÃ 10" xfId="32813" xr:uid="{00000000-0005-0000-0000-000033800000}"/>
    <cellStyle name="T_Book1_KL Dap BCua_KH 2013 Huyen SÔNG MÃ 11" xfId="32814" xr:uid="{00000000-0005-0000-0000-000034800000}"/>
    <cellStyle name="T_Book1_KL Dap BCua_KH 2013 Huyen SÔNG MÃ 12" xfId="32815" xr:uid="{00000000-0005-0000-0000-000035800000}"/>
    <cellStyle name="T_Book1_KL Dap BCua_KH 2013 Huyen SÔNG MÃ 13" xfId="32816" xr:uid="{00000000-0005-0000-0000-000036800000}"/>
    <cellStyle name="T_Book1_KL Dap BCua_KH 2013 Huyen SÔNG MÃ 14" xfId="32817" xr:uid="{00000000-0005-0000-0000-000037800000}"/>
    <cellStyle name="T_Book1_KL Dap BCua_KH 2013 Huyen SÔNG MÃ 15" xfId="32818" xr:uid="{00000000-0005-0000-0000-000038800000}"/>
    <cellStyle name="T_Book1_KL Dap BCua_KH 2013 Huyen SÔNG MÃ 16" xfId="32819" xr:uid="{00000000-0005-0000-0000-000039800000}"/>
    <cellStyle name="T_Book1_KL Dap BCua_KH 2013 Huyen SÔNG MÃ 17" xfId="32820" xr:uid="{00000000-0005-0000-0000-00003A800000}"/>
    <cellStyle name="T_Book1_KL Dap BCua_KH 2013 Huyen SÔNG MÃ 18" xfId="32821" xr:uid="{00000000-0005-0000-0000-00003B800000}"/>
    <cellStyle name="T_Book1_KL Dap BCua_KH 2013 Huyen SÔNG MÃ 2" xfId="32822" xr:uid="{00000000-0005-0000-0000-00003C800000}"/>
    <cellStyle name="T_Book1_KL Dap BCua_KH 2013 Huyen SÔNG MÃ 3" xfId="32823" xr:uid="{00000000-0005-0000-0000-00003D800000}"/>
    <cellStyle name="T_Book1_KL Dap BCua_KH 2013 Huyen SÔNG MÃ 4" xfId="32824" xr:uid="{00000000-0005-0000-0000-00003E800000}"/>
    <cellStyle name="T_Book1_KL Dap BCua_KH 2013 Huyen SÔNG MÃ 5" xfId="32825" xr:uid="{00000000-0005-0000-0000-00003F800000}"/>
    <cellStyle name="T_Book1_KL Dap BCua_KH 2013 Huyen SÔNG MÃ 6" xfId="32826" xr:uid="{00000000-0005-0000-0000-000040800000}"/>
    <cellStyle name="T_Book1_KL Dap BCua_KH 2013 Huyen SÔNG MÃ 7" xfId="32827" xr:uid="{00000000-0005-0000-0000-000041800000}"/>
    <cellStyle name="T_Book1_KL Dap BCua_KH 2013 Huyen SÔNG MÃ 8" xfId="32828" xr:uid="{00000000-0005-0000-0000-000042800000}"/>
    <cellStyle name="T_Book1_KL Dap BCua_KH 2013 Huyen SÔNG MÃ 9" xfId="32829" xr:uid="{00000000-0005-0000-0000-000043800000}"/>
    <cellStyle name="T_Book1_KL Dap BCua_PL 01" xfId="32830" xr:uid="{00000000-0005-0000-0000-000044800000}"/>
    <cellStyle name="T_Book1_KL Dap BCua_PL 01 2" xfId="32831" xr:uid="{00000000-0005-0000-0000-000045800000}"/>
    <cellStyle name="T_Book1_KL Dap BCua_Su nghiep DCDC doi duoi" xfId="32832" xr:uid="{00000000-0005-0000-0000-000046800000}"/>
    <cellStyle name="T_Book1_KL Dap BCua_Su nghiep DCDC doi duoi 10" xfId="32833" xr:uid="{00000000-0005-0000-0000-000047800000}"/>
    <cellStyle name="T_Book1_KL Dap BCua_Su nghiep DCDC doi duoi 11" xfId="32834" xr:uid="{00000000-0005-0000-0000-000048800000}"/>
    <cellStyle name="T_Book1_KL Dap BCua_Su nghiep DCDC doi duoi 12" xfId="32835" xr:uid="{00000000-0005-0000-0000-000049800000}"/>
    <cellStyle name="T_Book1_KL Dap BCua_Su nghiep DCDC doi duoi 13" xfId="32836" xr:uid="{00000000-0005-0000-0000-00004A800000}"/>
    <cellStyle name="T_Book1_KL Dap BCua_Su nghiep DCDC doi duoi 14" xfId="32837" xr:uid="{00000000-0005-0000-0000-00004B800000}"/>
    <cellStyle name="T_Book1_KL Dap BCua_Su nghiep DCDC doi duoi 15" xfId="32838" xr:uid="{00000000-0005-0000-0000-00004C800000}"/>
    <cellStyle name="T_Book1_KL Dap BCua_Su nghiep DCDC doi duoi 16" xfId="32839" xr:uid="{00000000-0005-0000-0000-00004D800000}"/>
    <cellStyle name="T_Book1_KL Dap BCua_Su nghiep DCDC doi duoi 17" xfId="32840" xr:uid="{00000000-0005-0000-0000-00004E800000}"/>
    <cellStyle name="T_Book1_KL Dap BCua_Su nghiep DCDC doi duoi 18" xfId="32841" xr:uid="{00000000-0005-0000-0000-00004F800000}"/>
    <cellStyle name="T_Book1_KL Dap BCua_Su nghiep DCDC doi duoi 2" xfId="32842" xr:uid="{00000000-0005-0000-0000-000050800000}"/>
    <cellStyle name="T_Book1_KL Dap BCua_Su nghiep DCDC doi duoi 3" xfId="32843" xr:uid="{00000000-0005-0000-0000-000051800000}"/>
    <cellStyle name="T_Book1_KL Dap BCua_Su nghiep DCDC doi duoi 4" xfId="32844" xr:uid="{00000000-0005-0000-0000-000052800000}"/>
    <cellStyle name="T_Book1_KL Dap BCua_Su nghiep DCDC doi duoi 5" xfId="32845" xr:uid="{00000000-0005-0000-0000-000053800000}"/>
    <cellStyle name="T_Book1_KL Dap BCua_Su nghiep DCDC doi duoi 6" xfId="32846" xr:uid="{00000000-0005-0000-0000-000054800000}"/>
    <cellStyle name="T_Book1_KL Dap BCua_Su nghiep DCDC doi duoi 7" xfId="32847" xr:uid="{00000000-0005-0000-0000-000055800000}"/>
    <cellStyle name="T_Book1_KL Dap BCua_Su nghiep DCDC doi duoi 8" xfId="32848" xr:uid="{00000000-0005-0000-0000-000056800000}"/>
    <cellStyle name="T_Book1_KL Dap BCua_Su nghiep DCDC doi duoi 9" xfId="32849" xr:uid="{00000000-0005-0000-0000-000057800000}"/>
    <cellStyle name="T_Book1_KL Dap BCua_Su nghiep DCDC doi duoi_Bieu có QD và Chu truong ngay 17.11.2012" xfId="32850" xr:uid="{00000000-0005-0000-0000-000058800000}"/>
    <cellStyle name="T_Book1_KL Dap BCua_Su nghiep DCDC doi duoi_Bieu có QD và Chu truong ngay 17.11.2012 10" xfId="32851" xr:uid="{00000000-0005-0000-0000-000059800000}"/>
    <cellStyle name="T_Book1_KL Dap BCua_Su nghiep DCDC doi duoi_Bieu có QD và Chu truong ngay 17.11.2012 11" xfId="32852" xr:uid="{00000000-0005-0000-0000-00005A800000}"/>
    <cellStyle name="T_Book1_KL Dap BCua_Su nghiep DCDC doi duoi_Bieu có QD và Chu truong ngay 17.11.2012 12" xfId="32853" xr:uid="{00000000-0005-0000-0000-00005B800000}"/>
    <cellStyle name="T_Book1_KL Dap BCua_Su nghiep DCDC doi duoi_Bieu có QD và Chu truong ngay 17.11.2012 13" xfId="32854" xr:uid="{00000000-0005-0000-0000-00005C800000}"/>
    <cellStyle name="T_Book1_KL Dap BCua_Su nghiep DCDC doi duoi_Bieu có QD và Chu truong ngay 17.11.2012 14" xfId="32855" xr:uid="{00000000-0005-0000-0000-00005D800000}"/>
    <cellStyle name="T_Book1_KL Dap BCua_Su nghiep DCDC doi duoi_Bieu có QD và Chu truong ngay 17.11.2012 15" xfId="32856" xr:uid="{00000000-0005-0000-0000-00005E800000}"/>
    <cellStyle name="T_Book1_KL Dap BCua_Su nghiep DCDC doi duoi_Bieu có QD và Chu truong ngay 17.11.2012 16" xfId="32857" xr:uid="{00000000-0005-0000-0000-00005F800000}"/>
    <cellStyle name="T_Book1_KL Dap BCua_Su nghiep DCDC doi duoi_Bieu có QD và Chu truong ngay 17.11.2012 17" xfId="32858" xr:uid="{00000000-0005-0000-0000-000060800000}"/>
    <cellStyle name="T_Book1_KL Dap BCua_Su nghiep DCDC doi duoi_Bieu có QD và Chu truong ngay 17.11.2012 18" xfId="32859" xr:uid="{00000000-0005-0000-0000-000061800000}"/>
    <cellStyle name="T_Book1_KL Dap BCua_Su nghiep DCDC doi duoi_Bieu có QD và Chu truong ngay 17.11.2012 2" xfId="32860" xr:uid="{00000000-0005-0000-0000-000062800000}"/>
    <cellStyle name="T_Book1_KL Dap BCua_Su nghiep DCDC doi duoi_Bieu có QD và Chu truong ngay 17.11.2012 3" xfId="32861" xr:uid="{00000000-0005-0000-0000-000063800000}"/>
    <cellStyle name="T_Book1_KL Dap BCua_Su nghiep DCDC doi duoi_Bieu có QD và Chu truong ngay 17.11.2012 4" xfId="32862" xr:uid="{00000000-0005-0000-0000-000064800000}"/>
    <cellStyle name="T_Book1_KL Dap BCua_Su nghiep DCDC doi duoi_Bieu có QD và Chu truong ngay 17.11.2012 5" xfId="32863" xr:uid="{00000000-0005-0000-0000-000065800000}"/>
    <cellStyle name="T_Book1_KL Dap BCua_Su nghiep DCDC doi duoi_Bieu có QD và Chu truong ngay 17.11.2012 6" xfId="32864" xr:uid="{00000000-0005-0000-0000-000066800000}"/>
    <cellStyle name="T_Book1_KL Dap BCua_Su nghiep DCDC doi duoi_Bieu có QD và Chu truong ngay 17.11.2012 7" xfId="32865" xr:uid="{00000000-0005-0000-0000-000067800000}"/>
    <cellStyle name="T_Book1_KL Dap BCua_Su nghiep DCDC doi duoi_Bieu có QD và Chu truong ngay 17.11.2012 8" xfId="32866" xr:uid="{00000000-0005-0000-0000-000068800000}"/>
    <cellStyle name="T_Book1_KL Dap BCua_Su nghiep DCDC doi duoi_Bieu có QD và Chu truong ngay 17.11.2012 9" xfId="32867" xr:uid="{00000000-0005-0000-0000-000069800000}"/>
    <cellStyle name="T_Book1_Luy ke von ung nam 2011 -Thoa gui ngay 12-8-2012" xfId="33066" xr:uid="{00000000-0005-0000-0000-000030810000}"/>
    <cellStyle name="T_Book1_Luy ke von ung nam 2011 -Thoa gui ngay 12-8-2012 10" xfId="33067" xr:uid="{00000000-0005-0000-0000-000031810000}"/>
    <cellStyle name="T_Book1_Luy ke von ung nam 2011 -Thoa gui ngay 12-8-2012 11" xfId="33068" xr:uid="{00000000-0005-0000-0000-000032810000}"/>
    <cellStyle name="T_Book1_Luy ke von ung nam 2011 -Thoa gui ngay 12-8-2012 12" xfId="33069" xr:uid="{00000000-0005-0000-0000-000033810000}"/>
    <cellStyle name="T_Book1_Luy ke von ung nam 2011 -Thoa gui ngay 12-8-2012 13" xfId="33070" xr:uid="{00000000-0005-0000-0000-000034810000}"/>
    <cellStyle name="T_Book1_Luy ke von ung nam 2011 -Thoa gui ngay 12-8-2012 14" xfId="33071" xr:uid="{00000000-0005-0000-0000-000035810000}"/>
    <cellStyle name="T_Book1_Luy ke von ung nam 2011 -Thoa gui ngay 12-8-2012 15" xfId="33072" xr:uid="{00000000-0005-0000-0000-000036810000}"/>
    <cellStyle name="T_Book1_Luy ke von ung nam 2011 -Thoa gui ngay 12-8-2012 16" xfId="33073" xr:uid="{00000000-0005-0000-0000-000037810000}"/>
    <cellStyle name="T_Book1_Luy ke von ung nam 2011 -Thoa gui ngay 12-8-2012 17" xfId="33074" xr:uid="{00000000-0005-0000-0000-000038810000}"/>
    <cellStyle name="T_Book1_Luy ke von ung nam 2011 -Thoa gui ngay 12-8-2012 18" xfId="33075" xr:uid="{00000000-0005-0000-0000-000039810000}"/>
    <cellStyle name="T_Book1_Luy ke von ung nam 2011 -Thoa gui ngay 12-8-2012 2" xfId="33076" xr:uid="{00000000-0005-0000-0000-00003A810000}"/>
    <cellStyle name="T_Book1_Luy ke von ung nam 2011 -Thoa gui ngay 12-8-2012 3" xfId="33077" xr:uid="{00000000-0005-0000-0000-00003B810000}"/>
    <cellStyle name="T_Book1_Luy ke von ung nam 2011 -Thoa gui ngay 12-8-2012 4" xfId="33078" xr:uid="{00000000-0005-0000-0000-00003C810000}"/>
    <cellStyle name="T_Book1_Luy ke von ung nam 2011 -Thoa gui ngay 12-8-2012 5" xfId="33079" xr:uid="{00000000-0005-0000-0000-00003D810000}"/>
    <cellStyle name="T_Book1_Luy ke von ung nam 2011 -Thoa gui ngay 12-8-2012 6" xfId="33080" xr:uid="{00000000-0005-0000-0000-00003E810000}"/>
    <cellStyle name="T_Book1_Luy ke von ung nam 2011 -Thoa gui ngay 12-8-2012 7" xfId="33081" xr:uid="{00000000-0005-0000-0000-00003F810000}"/>
    <cellStyle name="T_Book1_Luy ke von ung nam 2011 -Thoa gui ngay 12-8-2012 8" xfId="33082" xr:uid="{00000000-0005-0000-0000-000040810000}"/>
    <cellStyle name="T_Book1_Luy ke von ung nam 2011 -Thoa gui ngay 12-8-2012 9" xfId="33083" xr:uid="{00000000-0005-0000-0000-000041810000}"/>
    <cellStyle name="T_Book1_Luy ke von ung nam 2011 -Thoa gui ngay 12-8-2012_!1 1 bao cao giao KH ve HTCMT vung TNB   12-12-2011" xfId="33084" xr:uid="{00000000-0005-0000-0000-000042810000}"/>
    <cellStyle name="T_Book1_Luy ke von ung nam 2011 -Thoa gui ngay 12-8-2012_!1 1 bao cao giao KH ve HTCMT vung TNB   12-12-2011 10" xfId="33085" xr:uid="{00000000-0005-0000-0000-000043810000}"/>
    <cellStyle name="T_Book1_Luy ke von ung nam 2011 -Thoa gui ngay 12-8-2012_!1 1 bao cao giao KH ve HTCMT vung TNB   12-12-2011 11" xfId="33086" xr:uid="{00000000-0005-0000-0000-000044810000}"/>
    <cellStyle name="T_Book1_Luy ke von ung nam 2011 -Thoa gui ngay 12-8-2012_!1 1 bao cao giao KH ve HTCMT vung TNB   12-12-2011 12" xfId="33087" xr:uid="{00000000-0005-0000-0000-000045810000}"/>
    <cellStyle name="T_Book1_Luy ke von ung nam 2011 -Thoa gui ngay 12-8-2012_!1 1 bao cao giao KH ve HTCMT vung TNB   12-12-2011 13" xfId="33088" xr:uid="{00000000-0005-0000-0000-000046810000}"/>
    <cellStyle name="T_Book1_Luy ke von ung nam 2011 -Thoa gui ngay 12-8-2012_!1 1 bao cao giao KH ve HTCMT vung TNB   12-12-2011 14" xfId="33089" xr:uid="{00000000-0005-0000-0000-000047810000}"/>
    <cellStyle name="T_Book1_Luy ke von ung nam 2011 -Thoa gui ngay 12-8-2012_!1 1 bao cao giao KH ve HTCMT vung TNB   12-12-2011 15" xfId="33090" xr:uid="{00000000-0005-0000-0000-000048810000}"/>
    <cellStyle name="T_Book1_Luy ke von ung nam 2011 -Thoa gui ngay 12-8-2012_!1 1 bao cao giao KH ve HTCMT vung TNB   12-12-2011 16" xfId="33091" xr:uid="{00000000-0005-0000-0000-000049810000}"/>
    <cellStyle name="T_Book1_Luy ke von ung nam 2011 -Thoa gui ngay 12-8-2012_!1 1 bao cao giao KH ve HTCMT vung TNB   12-12-2011 17" xfId="33092" xr:uid="{00000000-0005-0000-0000-00004A810000}"/>
    <cellStyle name="T_Book1_Luy ke von ung nam 2011 -Thoa gui ngay 12-8-2012_!1 1 bao cao giao KH ve HTCMT vung TNB   12-12-2011 18" xfId="33093" xr:uid="{00000000-0005-0000-0000-00004B810000}"/>
    <cellStyle name="T_Book1_Luy ke von ung nam 2011 -Thoa gui ngay 12-8-2012_!1 1 bao cao giao KH ve HTCMT vung TNB   12-12-2011 2" xfId="33094" xr:uid="{00000000-0005-0000-0000-00004C810000}"/>
    <cellStyle name="T_Book1_Luy ke von ung nam 2011 -Thoa gui ngay 12-8-2012_!1 1 bao cao giao KH ve HTCMT vung TNB   12-12-2011 3" xfId="33095" xr:uid="{00000000-0005-0000-0000-00004D810000}"/>
    <cellStyle name="T_Book1_Luy ke von ung nam 2011 -Thoa gui ngay 12-8-2012_!1 1 bao cao giao KH ve HTCMT vung TNB   12-12-2011 4" xfId="33096" xr:uid="{00000000-0005-0000-0000-00004E810000}"/>
    <cellStyle name="T_Book1_Luy ke von ung nam 2011 -Thoa gui ngay 12-8-2012_!1 1 bao cao giao KH ve HTCMT vung TNB   12-12-2011 5" xfId="33097" xr:uid="{00000000-0005-0000-0000-00004F810000}"/>
    <cellStyle name="T_Book1_Luy ke von ung nam 2011 -Thoa gui ngay 12-8-2012_!1 1 bao cao giao KH ve HTCMT vung TNB   12-12-2011 6" xfId="33098" xr:uid="{00000000-0005-0000-0000-000050810000}"/>
    <cellStyle name="T_Book1_Luy ke von ung nam 2011 -Thoa gui ngay 12-8-2012_!1 1 bao cao giao KH ve HTCMT vung TNB   12-12-2011 7" xfId="33099" xr:uid="{00000000-0005-0000-0000-000051810000}"/>
    <cellStyle name="T_Book1_Luy ke von ung nam 2011 -Thoa gui ngay 12-8-2012_!1 1 bao cao giao KH ve HTCMT vung TNB   12-12-2011 8" xfId="33100" xr:uid="{00000000-0005-0000-0000-000052810000}"/>
    <cellStyle name="T_Book1_Luy ke von ung nam 2011 -Thoa gui ngay 12-8-2012_!1 1 bao cao giao KH ve HTCMT vung TNB   12-12-2011 9" xfId="33101" xr:uid="{00000000-0005-0000-0000-000053810000}"/>
    <cellStyle name="T_Book1_Luy ke von ung nam 2011 -Thoa gui ngay 12-8-2012_KH TPCP vung TNB (03-1-2012)" xfId="33102" xr:uid="{00000000-0005-0000-0000-000054810000}"/>
    <cellStyle name="T_Book1_Luy ke von ung nam 2011 -Thoa gui ngay 12-8-2012_KH TPCP vung TNB (03-1-2012) 10" xfId="33103" xr:uid="{00000000-0005-0000-0000-000055810000}"/>
    <cellStyle name="T_Book1_Luy ke von ung nam 2011 -Thoa gui ngay 12-8-2012_KH TPCP vung TNB (03-1-2012) 11" xfId="33104" xr:uid="{00000000-0005-0000-0000-000056810000}"/>
    <cellStyle name="T_Book1_Luy ke von ung nam 2011 -Thoa gui ngay 12-8-2012_KH TPCP vung TNB (03-1-2012) 12" xfId="33105" xr:uid="{00000000-0005-0000-0000-000057810000}"/>
    <cellStyle name="T_Book1_Luy ke von ung nam 2011 -Thoa gui ngay 12-8-2012_KH TPCP vung TNB (03-1-2012) 13" xfId="33106" xr:uid="{00000000-0005-0000-0000-000058810000}"/>
    <cellStyle name="T_Book1_Luy ke von ung nam 2011 -Thoa gui ngay 12-8-2012_KH TPCP vung TNB (03-1-2012) 14" xfId="33107" xr:uid="{00000000-0005-0000-0000-000059810000}"/>
    <cellStyle name="T_Book1_Luy ke von ung nam 2011 -Thoa gui ngay 12-8-2012_KH TPCP vung TNB (03-1-2012) 15" xfId="33108" xr:uid="{00000000-0005-0000-0000-00005A810000}"/>
    <cellStyle name="T_Book1_Luy ke von ung nam 2011 -Thoa gui ngay 12-8-2012_KH TPCP vung TNB (03-1-2012) 16" xfId="33109" xr:uid="{00000000-0005-0000-0000-00005B810000}"/>
    <cellStyle name="T_Book1_Luy ke von ung nam 2011 -Thoa gui ngay 12-8-2012_KH TPCP vung TNB (03-1-2012) 17" xfId="33110" xr:uid="{00000000-0005-0000-0000-00005C810000}"/>
    <cellStyle name="T_Book1_Luy ke von ung nam 2011 -Thoa gui ngay 12-8-2012_KH TPCP vung TNB (03-1-2012) 18" xfId="33111" xr:uid="{00000000-0005-0000-0000-00005D810000}"/>
    <cellStyle name="T_Book1_Luy ke von ung nam 2011 -Thoa gui ngay 12-8-2012_KH TPCP vung TNB (03-1-2012) 2" xfId="33112" xr:uid="{00000000-0005-0000-0000-00005E810000}"/>
    <cellStyle name="T_Book1_Luy ke von ung nam 2011 -Thoa gui ngay 12-8-2012_KH TPCP vung TNB (03-1-2012) 3" xfId="33113" xr:uid="{00000000-0005-0000-0000-00005F810000}"/>
    <cellStyle name="T_Book1_Luy ke von ung nam 2011 -Thoa gui ngay 12-8-2012_KH TPCP vung TNB (03-1-2012) 4" xfId="33114" xr:uid="{00000000-0005-0000-0000-000060810000}"/>
    <cellStyle name="T_Book1_Luy ke von ung nam 2011 -Thoa gui ngay 12-8-2012_KH TPCP vung TNB (03-1-2012) 5" xfId="33115" xr:uid="{00000000-0005-0000-0000-000061810000}"/>
    <cellStyle name="T_Book1_Luy ke von ung nam 2011 -Thoa gui ngay 12-8-2012_KH TPCP vung TNB (03-1-2012) 6" xfId="33116" xr:uid="{00000000-0005-0000-0000-000062810000}"/>
    <cellStyle name="T_Book1_Luy ke von ung nam 2011 -Thoa gui ngay 12-8-2012_KH TPCP vung TNB (03-1-2012) 7" xfId="33117" xr:uid="{00000000-0005-0000-0000-000063810000}"/>
    <cellStyle name="T_Book1_Luy ke von ung nam 2011 -Thoa gui ngay 12-8-2012_KH TPCP vung TNB (03-1-2012) 8" xfId="33118" xr:uid="{00000000-0005-0000-0000-000064810000}"/>
    <cellStyle name="T_Book1_Luy ke von ung nam 2011 -Thoa gui ngay 12-8-2012_KH TPCP vung TNB (03-1-2012) 9" xfId="33119" xr:uid="{00000000-0005-0000-0000-000065810000}"/>
    <cellStyle name="T_Book1_Nhu cau von ung truoc 2011 Tha h Hoa + Nge An gui TW" xfId="33120" xr:uid="{00000000-0005-0000-0000-000066810000}"/>
    <cellStyle name="T_Book1_Nhu cau von ung truoc 2011 Tha h Hoa + Nge An gui TW 10" xfId="33121" xr:uid="{00000000-0005-0000-0000-000067810000}"/>
    <cellStyle name="T_Book1_Nhu cau von ung truoc 2011 Tha h Hoa + Nge An gui TW 11" xfId="33122" xr:uid="{00000000-0005-0000-0000-000068810000}"/>
    <cellStyle name="T_Book1_Nhu cau von ung truoc 2011 Tha h Hoa + Nge An gui TW 12" xfId="33123" xr:uid="{00000000-0005-0000-0000-000069810000}"/>
    <cellStyle name="T_Book1_Nhu cau von ung truoc 2011 Tha h Hoa + Nge An gui TW 13" xfId="33124" xr:uid="{00000000-0005-0000-0000-00006A810000}"/>
    <cellStyle name="T_Book1_Nhu cau von ung truoc 2011 Tha h Hoa + Nge An gui TW 14" xfId="33125" xr:uid="{00000000-0005-0000-0000-00006B810000}"/>
    <cellStyle name="T_Book1_Nhu cau von ung truoc 2011 Tha h Hoa + Nge An gui TW 15" xfId="33126" xr:uid="{00000000-0005-0000-0000-00006C810000}"/>
    <cellStyle name="T_Book1_Nhu cau von ung truoc 2011 Tha h Hoa + Nge An gui TW 16" xfId="33127" xr:uid="{00000000-0005-0000-0000-00006D810000}"/>
    <cellStyle name="T_Book1_Nhu cau von ung truoc 2011 Tha h Hoa + Nge An gui TW 17" xfId="33128" xr:uid="{00000000-0005-0000-0000-00006E810000}"/>
    <cellStyle name="T_Book1_Nhu cau von ung truoc 2011 Tha h Hoa + Nge An gui TW 18" xfId="33129" xr:uid="{00000000-0005-0000-0000-00006F810000}"/>
    <cellStyle name="T_Book1_Nhu cau von ung truoc 2011 Tha h Hoa + Nge An gui TW 19" xfId="33130" xr:uid="{00000000-0005-0000-0000-000070810000}"/>
    <cellStyle name="T_Book1_Nhu cau von ung truoc 2011 Tha h Hoa + Nge An gui TW 2" xfId="33131" xr:uid="{00000000-0005-0000-0000-000071810000}"/>
    <cellStyle name="T_Book1_Nhu cau von ung truoc 2011 Tha h Hoa + Nge An gui TW 2 10" xfId="33132" xr:uid="{00000000-0005-0000-0000-000072810000}"/>
    <cellStyle name="T_Book1_Nhu cau von ung truoc 2011 Tha h Hoa + Nge An gui TW 2 11" xfId="33133" xr:uid="{00000000-0005-0000-0000-000073810000}"/>
    <cellStyle name="T_Book1_Nhu cau von ung truoc 2011 Tha h Hoa + Nge An gui TW 2 12" xfId="33134" xr:uid="{00000000-0005-0000-0000-000074810000}"/>
    <cellStyle name="T_Book1_Nhu cau von ung truoc 2011 Tha h Hoa + Nge An gui TW 2 13" xfId="33135" xr:uid="{00000000-0005-0000-0000-000075810000}"/>
    <cellStyle name="T_Book1_Nhu cau von ung truoc 2011 Tha h Hoa + Nge An gui TW 2 14" xfId="33136" xr:uid="{00000000-0005-0000-0000-000076810000}"/>
    <cellStyle name="T_Book1_Nhu cau von ung truoc 2011 Tha h Hoa + Nge An gui TW 2 15" xfId="33137" xr:uid="{00000000-0005-0000-0000-000077810000}"/>
    <cellStyle name="T_Book1_Nhu cau von ung truoc 2011 Tha h Hoa + Nge An gui TW 2 16" xfId="33138" xr:uid="{00000000-0005-0000-0000-000078810000}"/>
    <cellStyle name="T_Book1_Nhu cau von ung truoc 2011 Tha h Hoa + Nge An gui TW 2 17" xfId="33139" xr:uid="{00000000-0005-0000-0000-000079810000}"/>
    <cellStyle name="T_Book1_Nhu cau von ung truoc 2011 Tha h Hoa + Nge An gui TW 2 18" xfId="33140" xr:uid="{00000000-0005-0000-0000-00007A810000}"/>
    <cellStyle name="T_Book1_Nhu cau von ung truoc 2011 Tha h Hoa + Nge An gui TW 2 2" xfId="33141" xr:uid="{00000000-0005-0000-0000-00007B810000}"/>
    <cellStyle name="T_Book1_Nhu cau von ung truoc 2011 Tha h Hoa + Nge An gui TW 2 3" xfId="33142" xr:uid="{00000000-0005-0000-0000-00007C810000}"/>
    <cellStyle name="T_Book1_Nhu cau von ung truoc 2011 Tha h Hoa + Nge An gui TW 2 4" xfId="33143" xr:uid="{00000000-0005-0000-0000-00007D810000}"/>
    <cellStyle name="T_Book1_Nhu cau von ung truoc 2011 Tha h Hoa + Nge An gui TW 2 5" xfId="33144" xr:uid="{00000000-0005-0000-0000-00007E810000}"/>
    <cellStyle name="T_Book1_Nhu cau von ung truoc 2011 Tha h Hoa + Nge An gui TW 2 6" xfId="33145" xr:uid="{00000000-0005-0000-0000-00007F810000}"/>
    <cellStyle name="T_Book1_Nhu cau von ung truoc 2011 Tha h Hoa + Nge An gui TW 2 7" xfId="33146" xr:uid="{00000000-0005-0000-0000-000080810000}"/>
    <cellStyle name="T_Book1_Nhu cau von ung truoc 2011 Tha h Hoa + Nge An gui TW 2 8" xfId="33147" xr:uid="{00000000-0005-0000-0000-000081810000}"/>
    <cellStyle name="T_Book1_Nhu cau von ung truoc 2011 Tha h Hoa + Nge An gui TW 2 9" xfId="33148" xr:uid="{00000000-0005-0000-0000-000082810000}"/>
    <cellStyle name="T_Book1_Nhu cau von ung truoc 2011 Tha h Hoa + Nge An gui TW 20" xfId="33149" xr:uid="{00000000-0005-0000-0000-000083810000}"/>
    <cellStyle name="T_Book1_Nhu cau von ung truoc 2011 Tha h Hoa + Nge An gui TW 21" xfId="33150" xr:uid="{00000000-0005-0000-0000-000084810000}"/>
    <cellStyle name="T_Book1_Nhu cau von ung truoc 2011 Tha h Hoa + Nge An gui TW 22" xfId="33151" xr:uid="{00000000-0005-0000-0000-000085810000}"/>
    <cellStyle name="T_Book1_Nhu cau von ung truoc 2011 Tha h Hoa + Nge An gui TW 23" xfId="33152" xr:uid="{00000000-0005-0000-0000-000086810000}"/>
    <cellStyle name="T_Book1_Nhu cau von ung truoc 2011 Tha h Hoa + Nge An gui TW 24" xfId="33153" xr:uid="{00000000-0005-0000-0000-000087810000}"/>
    <cellStyle name="T_Book1_Nhu cau von ung truoc 2011 Tha h Hoa + Nge An gui TW 25" xfId="33154" xr:uid="{00000000-0005-0000-0000-000088810000}"/>
    <cellStyle name="T_Book1_Nhu cau von ung truoc 2011 Tha h Hoa + Nge An gui TW 3" xfId="33155" xr:uid="{00000000-0005-0000-0000-000089810000}"/>
    <cellStyle name="T_Book1_Nhu cau von ung truoc 2011 Tha h Hoa + Nge An gui TW 3 10" xfId="33156" xr:uid="{00000000-0005-0000-0000-00008A810000}"/>
    <cellStyle name="T_Book1_Nhu cau von ung truoc 2011 Tha h Hoa + Nge An gui TW 3 11" xfId="33157" xr:uid="{00000000-0005-0000-0000-00008B810000}"/>
    <cellStyle name="T_Book1_Nhu cau von ung truoc 2011 Tha h Hoa + Nge An gui TW 3 12" xfId="33158" xr:uid="{00000000-0005-0000-0000-00008C810000}"/>
    <cellStyle name="T_Book1_Nhu cau von ung truoc 2011 Tha h Hoa + Nge An gui TW 3 13" xfId="33159" xr:uid="{00000000-0005-0000-0000-00008D810000}"/>
    <cellStyle name="T_Book1_Nhu cau von ung truoc 2011 Tha h Hoa + Nge An gui TW 3 14" xfId="33160" xr:uid="{00000000-0005-0000-0000-00008E810000}"/>
    <cellStyle name="T_Book1_Nhu cau von ung truoc 2011 Tha h Hoa + Nge An gui TW 3 15" xfId="33161" xr:uid="{00000000-0005-0000-0000-00008F810000}"/>
    <cellStyle name="T_Book1_Nhu cau von ung truoc 2011 Tha h Hoa + Nge An gui TW 3 16" xfId="33162" xr:uid="{00000000-0005-0000-0000-000090810000}"/>
    <cellStyle name="T_Book1_Nhu cau von ung truoc 2011 Tha h Hoa + Nge An gui TW 3 17" xfId="33163" xr:uid="{00000000-0005-0000-0000-000091810000}"/>
    <cellStyle name="T_Book1_Nhu cau von ung truoc 2011 Tha h Hoa + Nge An gui TW 3 18" xfId="33164" xr:uid="{00000000-0005-0000-0000-000092810000}"/>
    <cellStyle name="T_Book1_Nhu cau von ung truoc 2011 Tha h Hoa + Nge An gui TW 3 2" xfId="33165" xr:uid="{00000000-0005-0000-0000-000093810000}"/>
    <cellStyle name="T_Book1_Nhu cau von ung truoc 2011 Tha h Hoa + Nge An gui TW 3 3" xfId="33166" xr:uid="{00000000-0005-0000-0000-000094810000}"/>
    <cellStyle name="T_Book1_Nhu cau von ung truoc 2011 Tha h Hoa + Nge An gui TW 3 4" xfId="33167" xr:uid="{00000000-0005-0000-0000-000095810000}"/>
    <cellStyle name="T_Book1_Nhu cau von ung truoc 2011 Tha h Hoa + Nge An gui TW 3 5" xfId="33168" xr:uid="{00000000-0005-0000-0000-000096810000}"/>
    <cellStyle name="T_Book1_Nhu cau von ung truoc 2011 Tha h Hoa + Nge An gui TW 3 6" xfId="33169" xr:uid="{00000000-0005-0000-0000-000097810000}"/>
    <cellStyle name="T_Book1_Nhu cau von ung truoc 2011 Tha h Hoa + Nge An gui TW 3 7" xfId="33170" xr:uid="{00000000-0005-0000-0000-000098810000}"/>
    <cellStyle name="T_Book1_Nhu cau von ung truoc 2011 Tha h Hoa + Nge An gui TW 3 8" xfId="33171" xr:uid="{00000000-0005-0000-0000-000099810000}"/>
    <cellStyle name="T_Book1_Nhu cau von ung truoc 2011 Tha h Hoa + Nge An gui TW 3 9" xfId="33172" xr:uid="{00000000-0005-0000-0000-00009A810000}"/>
    <cellStyle name="T_Book1_Nhu cau von ung truoc 2011 Tha h Hoa + Nge An gui TW 4" xfId="33173" xr:uid="{00000000-0005-0000-0000-00009B810000}"/>
    <cellStyle name="T_Book1_Nhu cau von ung truoc 2011 Tha h Hoa + Nge An gui TW 4 10" xfId="33174" xr:uid="{00000000-0005-0000-0000-00009C810000}"/>
    <cellStyle name="T_Book1_Nhu cau von ung truoc 2011 Tha h Hoa + Nge An gui TW 4 11" xfId="33175" xr:uid="{00000000-0005-0000-0000-00009D810000}"/>
    <cellStyle name="T_Book1_Nhu cau von ung truoc 2011 Tha h Hoa + Nge An gui TW 4 12" xfId="33176" xr:uid="{00000000-0005-0000-0000-00009E810000}"/>
    <cellStyle name="T_Book1_Nhu cau von ung truoc 2011 Tha h Hoa + Nge An gui TW 4 13" xfId="33177" xr:uid="{00000000-0005-0000-0000-00009F810000}"/>
    <cellStyle name="T_Book1_Nhu cau von ung truoc 2011 Tha h Hoa + Nge An gui TW 4 14" xfId="33178" xr:uid="{00000000-0005-0000-0000-0000A0810000}"/>
    <cellStyle name="T_Book1_Nhu cau von ung truoc 2011 Tha h Hoa + Nge An gui TW 4 15" xfId="33179" xr:uid="{00000000-0005-0000-0000-0000A1810000}"/>
    <cellStyle name="T_Book1_Nhu cau von ung truoc 2011 Tha h Hoa + Nge An gui TW 4 16" xfId="33180" xr:uid="{00000000-0005-0000-0000-0000A2810000}"/>
    <cellStyle name="T_Book1_Nhu cau von ung truoc 2011 Tha h Hoa + Nge An gui TW 4 17" xfId="33181" xr:uid="{00000000-0005-0000-0000-0000A3810000}"/>
    <cellStyle name="T_Book1_Nhu cau von ung truoc 2011 Tha h Hoa + Nge An gui TW 4 18" xfId="33182" xr:uid="{00000000-0005-0000-0000-0000A4810000}"/>
    <cellStyle name="T_Book1_Nhu cau von ung truoc 2011 Tha h Hoa + Nge An gui TW 4 2" xfId="33183" xr:uid="{00000000-0005-0000-0000-0000A5810000}"/>
    <cellStyle name="T_Book1_Nhu cau von ung truoc 2011 Tha h Hoa + Nge An gui TW 4 3" xfId="33184" xr:uid="{00000000-0005-0000-0000-0000A6810000}"/>
    <cellStyle name="T_Book1_Nhu cau von ung truoc 2011 Tha h Hoa + Nge An gui TW 4 4" xfId="33185" xr:uid="{00000000-0005-0000-0000-0000A7810000}"/>
    <cellStyle name="T_Book1_Nhu cau von ung truoc 2011 Tha h Hoa + Nge An gui TW 4 5" xfId="33186" xr:uid="{00000000-0005-0000-0000-0000A8810000}"/>
    <cellStyle name="T_Book1_Nhu cau von ung truoc 2011 Tha h Hoa + Nge An gui TW 4 6" xfId="33187" xr:uid="{00000000-0005-0000-0000-0000A9810000}"/>
    <cellStyle name="T_Book1_Nhu cau von ung truoc 2011 Tha h Hoa + Nge An gui TW 4 7" xfId="33188" xr:uid="{00000000-0005-0000-0000-0000AA810000}"/>
    <cellStyle name="T_Book1_Nhu cau von ung truoc 2011 Tha h Hoa + Nge An gui TW 4 8" xfId="33189" xr:uid="{00000000-0005-0000-0000-0000AB810000}"/>
    <cellStyle name="T_Book1_Nhu cau von ung truoc 2011 Tha h Hoa + Nge An gui TW 4 9" xfId="33190" xr:uid="{00000000-0005-0000-0000-0000AC810000}"/>
    <cellStyle name="T_Book1_Nhu cau von ung truoc 2011 Tha h Hoa + Nge An gui TW 5" xfId="33191" xr:uid="{00000000-0005-0000-0000-0000AD810000}"/>
    <cellStyle name="T_Book1_Nhu cau von ung truoc 2011 Tha h Hoa + Nge An gui TW 5 10" xfId="33192" xr:uid="{00000000-0005-0000-0000-0000AE810000}"/>
    <cellStyle name="T_Book1_Nhu cau von ung truoc 2011 Tha h Hoa + Nge An gui TW 5 11" xfId="33193" xr:uid="{00000000-0005-0000-0000-0000AF810000}"/>
    <cellStyle name="T_Book1_Nhu cau von ung truoc 2011 Tha h Hoa + Nge An gui TW 5 12" xfId="33194" xr:uid="{00000000-0005-0000-0000-0000B0810000}"/>
    <cellStyle name="T_Book1_Nhu cau von ung truoc 2011 Tha h Hoa + Nge An gui TW 5 13" xfId="33195" xr:uid="{00000000-0005-0000-0000-0000B1810000}"/>
    <cellStyle name="T_Book1_Nhu cau von ung truoc 2011 Tha h Hoa + Nge An gui TW 5 14" xfId="33196" xr:uid="{00000000-0005-0000-0000-0000B2810000}"/>
    <cellStyle name="T_Book1_Nhu cau von ung truoc 2011 Tha h Hoa + Nge An gui TW 5 15" xfId="33197" xr:uid="{00000000-0005-0000-0000-0000B3810000}"/>
    <cellStyle name="T_Book1_Nhu cau von ung truoc 2011 Tha h Hoa + Nge An gui TW 5 16" xfId="33198" xr:uid="{00000000-0005-0000-0000-0000B4810000}"/>
    <cellStyle name="T_Book1_Nhu cau von ung truoc 2011 Tha h Hoa + Nge An gui TW 5 17" xfId="33199" xr:uid="{00000000-0005-0000-0000-0000B5810000}"/>
    <cellStyle name="T_Book1_Nhu cau von ung truoc 2011 Tha h Hoa + Nge An gui TW 5 18" xfId="33200" xr:uid="{00000000-0005-0000-0000-0000B6810000}"/>
    <cellStyle name="T_Book1_Nhu cau von ung truoc 2011 Tha h Hoa + Nge An gui TW 5 2" xfId="33201" xr:uid="{00000000-0005-0000-0000-0000B7810000}"/>
    <cellStyle name="T_Book1_Nhu cau von ung truoc 2011 Tha h Hoa + Nge An gui TW 5 3" xfId="33202" xr:uid="{00000000-0005-0000-0000-0000B8810000}"/>
    <cellStyle name="T_Book1_Nhu cau von ung truoc 2011 Tha h Hoa + Nge An gui TW 5 4" xfId="33203" xr:uid="{00000000-0005-0000-0000-0000B9810000}"/>
    <cellStyle name="T_Book1_Nhu cau von ung truoc 2011 Tha h Hoa + Nge An gui TW 5 5" xfId="33204" xr:uid="{00000000-0005-0000-0000-0000BA810000}"/>
    <cellStyle name="T_Book1_Nhu cau von ung truoc 2011 Tha h Hoa + Nge An gui TW 5 6" xfId="33205" xr:uid="{00000000-0005-0000-0000-0000BB810000}"/>
    <cellStyle name="T_Book1_Nhu cau von ung truoc 2011 Tha h Hoa + Nge An gui TW 5 7" xfId="33206" xr:uid="{00000000-0005-0000-0000-0000BC810000}"/>
    <cellStyle name="T_Book1_Nhu cau von ung truoc 2011 Tha h Hoa + Nge An gui TW 5 8" xfId="33207" xr:uid="{00000000-0005-0000-0000-0000BD810000}"/>
    <cellStyle name="T_Book1_Nhu cau von ung truoc 2011 Tha h Hoa + Nge An gui TW 5 9" xfId="33208" xr:uid="{00000000-0005-0000-0000-0000BE810000}"/>
    <cellStyle name="T_Book1_Nhu cau von ung truoc 2011 Tha h Hoa + Nge An gui TW 6" xfId="33209" xr:uid="{00000000-0005-0000-0000-0000BF810000}"/>
    <cellStyle name="T_Book1_Nhu cau von ung truoc 2011 Tha h Hoa + Nge An gui TW 6 10" xfId="33210" xr:uid="{00000000-0005-0000-0000-0000C0810000}"/>
    <cellStyle name="T_Book1_Nhu cau von ung truoc 2011 Tha h Hoa + Nge An gui TW 6 11" xfId="33211" xr:uid="{00000000-0005-0000-0000-0000C1810000}"/>
    <cellStyle name="T_Book1_Nhu cau von ung truoc 2011 Tha h Hoa + Nge An gui TW 6 12" xfId="33212" xr:uid="{00000000-0005-0000-0000-0000C2810000}"/>
    <cellStyle name="T_Book1_Nhu cau von ung truoc 2011 Tha h Hoa + Nge An gui TW 6 13" xfId="33213" xr:uid="{00000000-0005-0000-0000-0000C3810000}"/>
    <cellStyle name="T_Book1_Nhu cau von ung truoc 2011 Tha h Hoa + Nge An gui TW 6 14" xfId="33214" xr:uid="{00000000-0005-0000-0000-0000C4810000}"/>
    <cellStyle name="T_Book1_Nhu cau von ung truoc 2011 Tha h Hoa + Nge An gui TW 6 15" xfId="33215" xr:uid="{00000000-0005-0000-0000-0000C5810000}"/>
    <cellStyle name="T_Book1_Nhu cau von ung truoc 2011 Tha h Hoa + Nge An gui TW 6 16" xfId="33216" xr:uid="{00000000-0005-0000-0000-0000C6810000}"/>
    <cellStyle name="T_Book1_Nhu cau von ung truoc 2011 Tha h Hoa + Nge An gui TW 6 17" xfId="33217" xr:uid="{00000000-0005-0000-0000-0000C7810000}"/>
    <cellStyle name="T_Book1_Nhu cau von ung truoc 2011 Tha h Hoa + Nge An gui TW 6 18" xfId="33218" xr:uid="{00000000-0005-0000-0000-0000C8810000}"/>
    <cellStyle name="T_Book1_Nhu cau von ung truoc 2011 Tha h Hoa + Nge An gui TW 6 2" xfId="33219" xr:uid="{00000000-0005-0000-0000-0000C9810000}"/>
    <cellStyle name="T_Book1_Nhu cau von ung truoc 2011 Tha h Hoa + Nge An gui TW 6 3" xfId="33220" xr:uid="{00000000-0005-0000-0000-0000CA810000}"/>
    <cellStyle name="T_Book1_Nhu cau von ung truoc 2011 Tha h Hoa + Nge An gui TW 6 4" xfId="33221" xr:uid="{00000000-0005-0000-0000-0000CB810000}"/>
    <cellStyle name="T_Book1_Nhu cau von ung truoc 2011 Tha h Hoa + Nge An gui TW 6 5" xfId="33222" xr:uid="{00000000-0005-0000-0000-0000CC810000}"/>
    <cellStyle name="T_Book1_Nhu cau von ung truoc 2011 Tha h Hoa + Nge An gui TW 6 6" xfId="33223" xr:uid="{00000000-0005-0000-0000-0000CD810000}"/>
    <cellStyle name="T_Book1_Nhu cau von ung truoc 2011 Tha h Hoa + Nge An gui TW 6 7" xfId="33224" xr:uid="{00000000-0005-0000-0000-0000CE810000}"/>
    <cellStyle name="T_Book1_Nhu cau von ung truoc 2011 Tha h Hoa + Nge An gui TW 6 8" xfId="33225" xr:uid="{00000000-0005-0000-0000-0000CF810000}"/>
    <cellStyle name="T_Book1_Nhu cau von ung truoc 2011 Tha h Hoa + Nge An gui TW 6 9" xfId="33226" xr:uid="{00000000-0005-0000-0000-0000D0810000}"/>
    <cellStyle name="T_Book1_Nhu cau von ung truoc 2011 Tha h Hoa + Nge An gui TW 7" xfId="33227" xr:uid="{00000000-0005-0000-0000-0000D1810000}"/>
    <cellStyle name="T_Book1_Nhu cau von ung truoc 2011 Tha h Hoa + Nge An gui TW 7 10" xfId="33228" xr:uid="{00000000-0005-0000-0000-0000D2810000}"/>
    <cellStyle name="T_Book1_Nhu cau von ung truoc 2011 Tha h Hoa + Nge An gui TW 7 11" xfId="33229" xr:uid="{00000000-0005-0000-0000-0000D3810000}"/>
    <cellStyle name="T_Book1_Nhu cau von ung truoc 2011 Tha h Hoa + Nge An gui TW 7 12" xfId="33230" xr:uid="{00000000-0005-0000-0000-0000D4810000}"/>
    <cellStyle name="T_Book1_Nhu cau von ung truoc 2011 Tha h Hoa + Nge An gui TW 7 13" xfId="33231" xr:uid="{00000000-0005-0000-0000-0000D5810000}"/>
    <cellStyle name="T_Book1_Nhu cau von ung truoc 2011 Tha h Hoa + Nge An gui TW 7 14" xfId="33232" xr:uid="{00000000-0005-0000-0000-0000D6810000}"/>
    <cellStyle name="T_Book1_Nhu cau von ung truoc 2011 Tha h Hoa + Nge An gui TW 7 15" xfId="33233" xr:uid="{00000000-0005-0000-0000-0000D7810000}"/>
    <cellStyle name="T_Book1_Nhu cau von ung truoc 2011 Tha h Hoa + Nge An gui TW 7 16" xfId="33234" xr:uid="{00000000-0005-0000-0000-0000D8810000}"/>
    <cellStyle name="T_Book1_Nhu cau von ung truoc 2011 Tha h Hoa + Nge An gui TW 7 17" xfId="33235" xr:uid="{00000000-0005-0000-0000-0000D9810000}"/>
    <cellStyle name="T_Book1_Nhu cau von ung truoc 2011 Tha h Hoa + Nge An gui TW 7 18" xfId="33236" xr:uid="{00000000-0005-0000-0000-0000DA810000}"/>
    <cellStyle name="T_Book1_Nhu cau von ung truoc 2011 Tha h Hoa + Nge An gui TW 7 2" xfId="33237" xr:uid="{00000000-0005-0000-0000-0000DB810000}"/>
    <cellStyle name="T_Book1_Nhu cau von ung truoc 2011 Tha h Hoa + Nge An gui TW 7 3" xfId="33238" xr:uid="{00000000-0005-0000-0000-0000DC810000}"/>
    <cellStyle name="T_Book1_Nhu cau von ung truoc 2011 Tha h Hoa + Nge An gui TW 7 4" xfId="33239" xr:uid="{00000000-0005-0000-0000-0000DD810000}"/>
    <cellStyle name="T_Book1_Nhu cau von ung truoc 2011 Tha h Hoa + Nge An gui TW 7 5" xfId="33240" xr:uid="{00000000-0005-0000-0000-0000DE810000}"/>
    <cellStyle name="T_Book1_Nhu cau von ung truoc 2011 Tha h Hoa + Nge An gui TW 7 6" xfId="33241" xr:uid="{00000000-0005-0000-0000-0000DF810000}"/>
    <cellStyle name="T_Book1_Nhu cau von ung truoc 2011 Tha h Hoa + Nge An gui TW 7 7" xfId="33242" xr:uid="{00000000-0005-0000-0000-0000E0810000}"/>
    <cellStyle name="T_Book1_Nhu cau von ung truoc 2011 Tha h Hoa + Nge An gui TW 7 8" xfId="33243" xr:uid="{00000000-0005-0000-0000-0000E1810000}"/>
    <cellStyle name="T_Book1_Nhu cau von ung truoc 2011 Tha h Hoa + Nge An gui TW 7 9" xfId="33244" xr:uid="{00000000-0005-0000-0000-0000E2810000}"/>
    <cellStyle name="T_Book1_Nhu cau von ung truoc 2011 Tha h Hoa + Nge An gui TW 8" xfId="33245" xr:uid="{00000000-0005-0000-0000-0000E3810000}"/>
    <cellStyle name="T_Book1_Nhu cau von ung truoc 2011 Tha h Hoa + Nge An gui TW 8 10" xfId="33246" xr:uid="{00000000-0005-0000-0000-0000E4810000}"/>
    <cellStyle name="T_Book1_Nhu cau von ung truoc 2011 Tha h Hoa + Nge An gui TW 8 11" xfId="33247" xr:uid="{00000000-0005-0000-0000-0000E5810000}"/>
    <cellStyle name="T_Book1_Nhu cau von ung truoc 2011 Tha h Hoa + Nge An gui TW 8 12" xfId="33248" xr:uid="{00000000-0005-0000-0000-0000E6810000}"/>
    <cellStyle name="T_Book1_Nhu cau von ung truoc 2011 Tha h Hoa + Nge An gui TW 8 13" xfId="33249" xr:uid="{00000000-0005-0000-0000-0000E7810000}"/>
    <cellStyle name="T_Book1_Nhu cau von ung truoc 2011 Tha h Hoa + Nge An gui TW 8 14" xfId="33250" xr:uid="{00000000-0005-0000-0000-0000E8810000}"/>
    <cellStyle name="T_Book1_Nhu cau von ung truoc 2011 Tha h Hoa + Nge An gui TW 8 15" xfId="33251" xr:uid="{00000000-0005-0000-0000-0000E9810000}"/>
    <cellStyle name="T_Book1_Nhu cau von ung truoc 2011 Tha h Hoa + Nge An gui TW 8 16" xfId="33252" xr:uid="{00000000-0005-0000-0000-0000EA810000}"/>
    <cellStyle name="T_Book1_Nhu cau von ung truoc 2011 Tha h Hoa + Nge An gui TW 8 17" xfId="33253" xr:uid="{00000000-0005-0000-0000-0000EB810000}"/>
    <cellStyle name="T_Book1_Nhu cau von ung truoc 2011 Tha h Hoa + Nge An gui TW 8 18" xfId="33254" xr:uid="{00000000-0005-0000-0000-0000EC810000}"/>
    <cellStyle name="T_Book1_Nhu cau von ung truoc 2011 Tha h Hoa + Nge An gui TW 8 2" xfId="33255" xr:uid="{00000000-0005-0000-0000-0000ED810000}"/>
    <cellStyle name="T_Book1_Nhu cau von ung truoc 2011 Tha h Hoa + Nge An gui TW 8 3" xfId="33256" xr:uid="{00000000-0005-0000-0000-0000EE810000}"/>
    <cellStyle name="T_Book1_Nhu cau von ung truoc 2011 Tha h Hoa + Nge An gui TW 8 4" xfId="33257" xr:uid="{00000000-0005-0000-0000-0000EF810000}"/>
    <cellStyle name="T_Book1_Nhu cau von ung truoc 2011 Tha h Hoa + Nge An gui TW 8 5" xfId="33258" xr:uid="{00000000-0005-0000-0000-0000F0810000}"/>
    <cellStyle name="T_Book1_Nhu cau von ung truoc 2011 Tha h Hoa + Nge An gui TW 8 6" xfId="33259" xr:uid="{00000000-0005-0000-0000-0000F1810000}"/>
    <cellStyle name="T_Book1_Nhu cau von ung truoc 2011 Tha h Hoa + Nge An gui TW 8 7" xfId="33260" xr:uid="{00000000-0005-0000-0000-0000F2810000}"/>
    <cellStyle name="T_Book1_Nhu cau von ung truoc 2011 Tha h Hoa + Nge An gui TW 8 8" xfId="33261" xr:uid="{00000000-0005-0000-0000-0000F3810000}"/>
    <cellStyle name="T_Book1_Nhu cau von ung truoc 2011 Tha h Hoa + Nge An gui TW 8 9" xfId="33262" xr:uid="{00000000-0005-0000-0000-0000F4810000}"/>
    <cellStyle name="T_Book1_Nhu cau von ung truoc 2011 Tha h Hoa + Nge An gui TW 9" xfId="33263" xr:uid="{00000000-0005-0000-0000-0000F5810000}"/>
    <cellStyle name="T_Book1_Nhu cau von ung truoc 2011 Tha h Hoa + Nge An gui TW_!1 1 bao cao giao KH ve HTCMT vung TNB   12-12-2011" xfId="33264" xr:uid="{00000000-0005-0000-0000-0000F6810000}"/>
    <cellStyle name="T_Book1_Nhu cau von ung truoc 2011 Tha h Hoa + Nge An gui TW_!1 1 bao cao giao KH ve HTCMT vung TNB   12-12-2011 10" xfId="33265" xr:uid="{00000000-0005-0000-0000-0000F7810000}"/>
    <cellStyle name="T_Book1_Nhu cau von ung truoc 2011 Tha h Hoa + Nge An gui TW_!1 1 bao cao giao KH ve HTCMT vung TNB   12-12-2011 11" xfId="33266" xr:uid="{00000000-0005-0000-0000-0000F8810000}"/>
    <cellStyle name="T_Book1_Nhu cau von ung truoc 2011 Tha h Hoa + Nge An gui TW_!1 1 bao cao giao KH ve HTCMT vung TNB   12-12-2011 12" xfId="33267" xr:uid="{00000000-0005-0000-0000-0000F9810000}"/>
    <cellStyle name="T_Book1_Nhu cau von ung truoc 2011 Tha h Hoa + Nge An gui TW_!1 1 bao cao giao KH ve HTCMT vung TNB   12-12-2011 13" xfId="33268" xr:uid="{00000000-0005-0000-0000-0000FA810000}"/>
    <cellStyle name="T_Book1_Nhu cau von ung truoc 2011 Tha h Hoa + Nge An gui TW_!1 1 bao cao giao KH ve HTCMT vung TNB   12-12-2011 14" xfId="33269" xr:uid="{00000000-0005-0000-0000-0000FB810000}"/>
    <cellStyle name="T_Book1_Nhu cau von ung truoc 2011 Tha h Hoa + Nge An gui TW_!1 1 bao cao giao KH ve HTCMT vung TNB   12-12-2011 15" xfId="33270" xr:uid="{00000000-0005-0000-0000-0000FC810000}"/>
    <cellStyle name="T_Book1_Nhu cau von ung truoc 2011 Tha h Hoa + Nge An gui TW_!1 1 bao cao giao KH ve HTCMT vung TNB   12-12-2011 16" xfId="33271" xr:uid="{00000000-0005-0000-0000-0000FD810000}"/>
    <cellStyle name="T_Book1_Nhu cau von ung truoc 2011 Tha h Hoa + Nge An gui TW_!1 1 bao cao giao KH ve HTCMT vung TNB   12-12-2011 17" xfId="33272" xr:uid="{00000000-0005-0000-0000-0000FE810000}"/>
    <cellStyle name="T_Book1_Nhu cau von ung truoc 2011 Tha h Hoa + Nge An gui TW_!1 1 bao cao giao KH ve HTCMT vung TNB   12-12-2011 18" xfId="33273" xr:uid="{00000000-0005-0000-0000-0000FF810000}"/>
    <cellStyle name="T_Book1_Nhu cau von ung truoc 2011 Tha h Hoa + Nge An gui TW_!1 1 bao cao giao KH ve HTCMT vung TNB   12-12-2011 2" xfId="33274" xr:uid="{00000000-0005-0000-0000-000000820000}"/>
    <cellStyle name="T_Book1_Nhu cau von ung truoc 2011 Tha h Hoa + Nge An gui TW_!1 1 bao cao giao KH ve HTCMT vung TNB   12-12-2011 3" xfId="33275" xr:uid="{00000000-0005-0000-0000-000001820000}"/>
    <cellStyle name="T_Book1_Nhu cau von ung truoc 2011 Tha h Hoa + Nge An gui TW_!1 1 bao cao giao KH ve HTCMT vung TNB   12-12-2011 4" xfId="33276" xr:uid="{00000000-0005-0000-0000-000002820000}"/>
    <cellStyle name="T_Book1_Nhu cau von ung truoc 2011 Tha h Hoa + Nge An gui TW_!1 1 bao cao giao KH ve HTCMT vung TNB   12-12-2011 5" xfId="33277" xr:uid="{00000000-0005-0000-0000-000003820000}"/>
    <cellStyle name="T_Book1_Nhu cau von ung truoc 2011 Tha h Hoa + Nge An gui TW_!1 1 bao cao giao KH ve HTCMT vung TNB   12-12-2011 6" xfId="33278" xr:uid="{00000000-0005-0000-0000-000004820000}"/>
    <cellStyle name="T_Book1_Nhu cau von ung truoc 2011 Tha h Hoa + Nge An gui TW_!1 1 bao cao giao KH ve HTCMT vung TNB   12-12-2011 7" xfId="33279" xr:uid="{00000000-0005-0000-0000-000005820000}"/>
    <cellStyle name="T_Book1_Nhu cau von ung truoc 2011 Tha h Hoa + Nge An gui TW_!1 1 bao cao giao KH ve HTCMT vung TNB   12-12-2011 8" xfId="33280" xr:uid="{00000000-0005-0000-0000-000006820000}"/>
    <cellStyle name="T_Book1_Nhu cau von ung truoc 2011 Tha h Hoa + Nge An gui TW_!1 1 bao cao giao KH ve HTCMT vung TNB   12-12-2011 9" xfId="33281" xr:uid="{00000000-0005-0000-0000-000007820000}"/>
    <cellStyle name="T_Book1_Nhu cau von ung truoc 2011 Tha h Hoa + Nge An gui TW_Bieu có QD và Chu truong ngay 17.11.2012" xfId="33282" xr:uid="{00000000-0005-0000-0000-000008820000}"/>
    <cellStyle name="T_Book1_Nhu cau von ung truoc 2011 Tha h Hoa + Nge An gui TW_Bieu có QD và Chu truong ngay 17.11.2012 10" xfId="33283" xr:uid="{00000000-0005-0000-0000-000009820000}"/>
    <cellStyle name="T_Book1_Nhu cau von ung truoc 2011 Tha h Hoa + Nge An gui TW_Bieu có QD và Chu truong ngay 17.11.2012 11" xfId="33284" xr:uid="{00000000-0005-0000-0000-00000A820000}"/>
    <cellStyle name="T_Book1_Nhu cau von ung truoc 2011 Tha h Hoa + Nge An gui TW_Bieu có QD và Chu truong ngay 17.11.2012 12" xfId="33285" xr:uid="{00000000-0005-0000-0000-00000B820000}"/>
    <cellStyle name="T_Book1_Nhu cau von ung truoc 2011 Tha h Hoa + Nge An gui TW_Bieu có QD và Chu truong ngay 17.11.2012 13" xfId="33286" xr:uid="{00000000-0005-0000-0000-00000C820000}"/>
    <cellStyle name="T_Book1_Nhu cau von ung truoc 2011 Tha h Hoa + Nge An gui TW_Bieu có QD và Chu truong ngay 17.11.2012 14" xfId="33287" xr:uid="{00000000-0005-0000-0000-00000D820000}"/>
    <cellStyle name="T_Book1_Nhu cau von ung truoc 2011 Tha h Hoa + Nge An gui TW_Bieu có QD và Chu truong ngay 17.11.2012 15" xfId="33288" xr:uid="{00000000-0005-0000-0000-00000E820000}"/>
    <cellStyle name="T_Book1_Nhu cau von ung truoc 2011 Tha h Hoa + Nge An gui TW_Bieu có QD và Chu truong ngay 17.11.2012 16" xfId="33289" xr:uid="{00000000-0005-0000-0000-00000F820000}"/>
    <cellStyle name="T_Book1_Nhu cau von ung truoc 2011 Tha h Hoa + Nge An gui TW_Bieu có QD và Chu truong ngay 17.11.2012 17" xfId="33290" xr:uid="{00000000-0005-0000-0000-000010820000}"/>
    <cellStyle name="T_Book1_Nhu cau von ung truoc 2011 Tha h Hoa + Nge An gui TW_Bieu có QD và Chu truong ngay 17.11.2012 18" xfId="33291" xr:uid="{00000000-0005-0000-0000-000011820000}"/>
    <cellStyle name="T_Book1_Nhu cau von ung truoc 2011 Tha h Hoa + Nge An gui TW_Bieu có QD và Chu truong ngay 17.11.2012 2" xfId="33292" xr:uid="{00000000-0005-0000-0000-000012820000}"/>
    <cellStyle name="T_Book1_Nhu cau von ung truoc 2011 Tha h Hoa + Nge An gui TW_Bieu có QD và Chu truong ngay 17.11.2012 3" xfId="33293" xr:uid="{00000000-0005-0000-0000-000013820000}"/>
    <cellStyle name="T_Book1_Nhu cau von ung truoc 2011 Tha h Hoa + Nge An gui TW_Bieu có QD và Chu truong ngay 17.11.2012 4" xfId="33294" xr:uid="{00000000-0005-0000-0000-000014820000}"/>
    <cellStyle name="T_Book1_Nhu cau von ung truoc 2011 Tha h Hoa + Nge An gui TW_Bieu có QD và Chu truong ngay 17.11.2012 5" xfId="33295" xr:uid="{00000000-0005-0000-0000-000015820000}"/>
    <cellStyle name="T_Book1_Nhu cau von ung truoc 2011 Tha h Hoa + Nge An gui TW_Bieu có QD và Chu truong ngay 17.11.2012 6" xfId="33296" xr:uid="{00000000-0005-0000-0000-000016820000}"/>
    <cellStyle name="T_Book1_Nhu cau von ung truoc 2011 Tha h Hoa + Nge An gui TW_Bieu có QD và Chu truong ngay 17.11.2012 7" xfId="33297" xr:uid="{00000000-0005-0000-0000-000017820000}"/>
    <cellStyle name="T_Book1_Nhu cau von ung truoc 2011 Tha h Hoa + Nge An gui TW_Bieu có QD và Chu truong ngay 17.11.2012 8" xfId="33298" xr:uid="{00000000-0005-0000-0000-000018820000}"/>
    <cellStyle name="T_Book1_Nhu cau von ung truoc 2011 Tha h Hoa + Nge An gui TW_Bieu có QD và Chu truong ngay 17.11.2012 9" xfId="33299" xr:uid="{00000000-0005-0000-0000-000019820000}"/>
    <cellStyle name="T_Book1_Nhu cau von ung truoc 2011 Tha h Hoa + Nge An gui TW_Bieu4HTMT" xfId="33300" xr:uid="{00000000-0005-0000-0000-00001A820000}"/>
    <cellStyle name="T_Book1_Nhu cau von ung truoc 2011 Tha h Hoa + Nge An gui TW_Bieu4HTMT 10" xfId="33301" xr:uid="{00000000-0005-0000-0000-00001B820000}"/>
    <cellStyle name="T_Book1_Nhu cau von ung truoc 2011 Tha h Hoa + Nge An gui TW_Bieu4HTMT 11" xfId="33302" xr:uid="{00000000-0005-0000-0000-00001C820000}"/>
    <cellStyle name="T_Book1_Nhu cau von ung truoc 2011 Tha h Hoa + Nge An gui TW_Bieu4HTMT 12" xfId="33303" xr:uid="{00000000-0005-0000-0000-00001D820000}"/>
    <cellStyle name="T_Book1_Nhu cau von ung truoc 2011 Tha h Hoa + Nge An gui TW_Bieu4HTMT 13" xfId="33304" xr:uid="{00000000-0005-0000-0000-00001E820000}"/>
    <cellStyle name="T_Book1_Nhu cau von ung truoc 2011 Tha h Hoa + Nge An gui TW_Bieu4HTMT 14" xfId="33305" xr:uid="{00000000-0005-0000-0000-00001F820000}"/>
    <cellStyle name="T_Book1_Nhu cau von ung truoc 2011 Tha h Hoa + Nge An gui TW_Bieu4HTMT 15" xfId="33306" xr:uid="{00000000-0005-0000-0000-000020820000}"/>
    <cellStyle name="T_Book1_Nhu cau von ung truoc 2011 Tha h Hoa + Nge An gui TW_Bieu4HTMT 16" xfId="33307" xr:uid="{00000000-0005-0000-0000-000021820000}"/>
    <cellStyle name="T_Book1_Nhu cau von ung truoc 2011 Tha h Hoa + Nge An gui TW_Bieu4HTMT 17" xfId="33308" xr:uid="{00000000-0005-0000-0000-000022820000}"/>
    <cellStyle name="T_Book1_Nhu cau von ung truoc 2011 Tha h Hoa + Nge An gui TW_Bieu4HTMT 18" xfId="33309" xr:uid="{00000000-0005-0000-0000-000023820000}"/>
    <cellStyle name="T_Book1_Nhu cau von ung truoc 2011 Tha h Hoa + Nge An gui TW_Bieu4HTMT 2" xfId="33310" xr:uid="{00000000-0005-0000-0000-000024820000}"/>
    <cellStyle name="T_Book1_Nhu cau von ung truoc 2011 Tha h Hoa + Nge An gui TW_Bieu4HTMT 3" xfId="33311" xr:uid="{00000000-0005-0000-0000-000025820000}"/>
    <cellStyle name="T_Book1_Nhu cau von ung truoc 2011 Tha h Hoa + Nge An gui TW_Bieu4HTMT 4" xfId="33312" xr:uid="{00000000-0005-0000-0000-000026820000}"/>
    <cellStyle name="T_Book1_Nhu cau von ung truoc 2011 Tha h Hoa + Nge An gui TW_Bieu4HTMT 5" xfId="33313" xr:uid="{00000000-0005-0000-0000-000027820000}"/>
    <cellStyle name="T_Book1_Nhu cau von ung truoc 2011 Tha h Hoa + Nge An gui TW_Bieu4HTMT 6" xfId="33314" xr:uid="{00000000-0005-0000-0000-000028820000}"/>
    <cellStyle name="T_Book1_Nhu cau von ung truoc 2011 Tha h Hoa + Nge An gui TW_Bieu4HTMT 7" xfId="33315" xr:uid="{00000000-0005-0000-0000-000029820000}"/>
    <cellStyle name="T_Book1_Nhu cau von ung truoc 2011 Tha h Hoa + Nge An gui TW_Bieu4HTMT 8" xfId="33316" xr:uid="{00000000-0005-0000-0000-00002A820000}"/>
    <cellStyle name="T_Book1_Nhu cau von ung truoc 2011 Tha h Hoa + Nge An gui TW_Bieu4HTMT 9" xfId="33317" xr:uid="{00000000-0005-0000-0000-00002B820000}"/>
    <cellStyle name="T_Book1_Nhu cau von ung truoc 2011 Tha h Hoa + Nge An gui TW_Bieu4HTMT_!1 1 bao cao giao KH ve HTCMT vung TNB   12-12-2011" xfId="33318" xr:uid="{00000000-0005-0000-0000-00002C820000}"/>
    <cellStyle name="T_Book1_Nhu cau von ung truoc 2011 Tha h Hoa + Nge An gui TW_Bieu4HTMT_!1 1 bao cao giao KH ve HTCMT vung TNB   12-12-2011 10" xfId="33319" xr:uid="{00000000-0005-0000-0000-00002D820000}"/>
    <cellStyle name="T_Book1_Nhu cau von ung truoc 2011 Tha h Hoa + Nge An gui TW_Bieu4HTMT_!1 1 bao cao giao KH ve HTCMT vung TNB   12-12-2011 11" xfId="33320" xr:uid="{00000000-0005-0000-0000-00002E820000}"/>
    <cellStyle name="T_Book1_Nhu cau von ung truoc 2011 Tha h Hoa + Nge An gui TW_Bieu4HTMT_!1 1 bao cao giao KH ve HTCMT vung TNB   12-12-2011 12" xfId="33321" xr:uid="{00000000-0005-0000-0000-00002F820000}"/>
    <cellStyle name="T_Book1_Nhu cau von ung truoc 2011 Tha h Hoa + Nge An gui TW_Bieu4HTMT_!1 1 bao cao giao KH ve HTCMT vung TNB   12-12-2011 13" xfId="33322" xr:uid="{00000000-0005-0000-0000-000030820000}"/>
    <cellStyle name="T_Book1_Nhu cau von ung truoc 2011 Tha h Hoa + Nge An gui TW_Bieu4HTMT_!1 1 bao cao giao KH ve HTCMT vung TNB   12-12-2011 14" xfId="33323" xr:uid="{00000000-0005-0000-0000-000031820000}"/>
    <cellStyle name="T_Book1_Nhu cau von ung truoc 2011 Tha h Hoa + Nge An gui TW_Bieu4HTMT_!1 1 bao cao giao KH ve HTCMT vung TNB   12-12-2011 15" xfId="33324" xr:uid="{00000000-0005-0000-0000-000032820000}"/>
    <cellStyle name="T_Book1_Nhu cau von ung truoc 2011 Tha h Hoa + Nge An gui TW_Bieu4HTMT_!1 1 bao cao giao KH ve HTCMT vung TNB   12-12-2011 16" xfId="33325" xr:uid="{00000000-0005-0000-0000-000033820000}"/>
    <cellStyle name="T_Book1_Nhu cau von ung truoc 2011 Tha h Hoa + Nge An gui TW_Bieu4HTMT_!1 1 bao cao giao KH ve HTCMT vung TNB   12-12-2011 17" xfId="33326" xr:uid="{00000000-0005-0000-0000-000034820000}"/>
    <cellStyle name="T_Book1_Nhu cau von ung truoc 2011 Tha h Hoa + Nge An gui TW_Bieu4HTMT_!1 1 bao cao giao KH ve HTCMT vung TNB   12-12-2011 18" xfId="33327" xr:uid="{00000000-0005-0000-0000-000035820000}"/>
    <cellStyle name="T_Book1_Nhu cau von ung truoc 2011 Tha h Hoa + Nge An gui TW_Bieu4HTMT_!1 1 bao cao giao KH ve HTCMT vung TNB   12-12-2011 2" xfId="33328" xr:uid="{00000000-0005-0000-0000-000036820000}"/>
    <cellStyle name="T_Book1_Nhu cau von ung truoc 2011 Tha h Hoa + Nge An gui TW_Bieu4HTMT_!1 1 bao cao giao KH ve HTCMT vung TNB   12-12-2011 3" xfId="33329" xr:uid="{00000000-0005-0000-0000-000037820000}"/>
    <cellStyle name="T_Book1_Nhu cau von ung truoc 2011 Tha h Hoa + Nge An gui TW_Bieu4HTMT_!1 1 bao cao giao KH ve HTCMT vung TNB   12-12-2011 4" xfId="33330" xr:uid="{00000000-0005-0000-0000-000038820000}"/>
    <cellStyle name="T_Book1_Nhu cau von ung truoc 2011 Tha h Hoa + Nge An gui TW_Bieu4HTMT_!1 1 bao cao giao KH ve HTCMT vung TNB   12-12-2011 5" xfId="33331" xr:uid="{00000000-0005-0000-0000-000039820000}"/>
    <cellStyle name="T_Book1_Nhu cau von ung truoc 2011 Tha h Hoa + Nge An gui TW_Bieu4HTMT_!1 1 bao cao giao KH ve HTCMT vung TNB   12-12-2011 6" xfId="33332" xr:uid="{00000000-0005-0000-0000-00003A820000}"/>
    <cellStyle name="T_Book1_Nhu cau von ung truoc 2011 Tha h Hoa + Nge An gui TW_Bieu4HTMT_!1 1 bao cao giao KH ve HTCMT vung TNB   12-12-2011 7" xfId="33333" xr:uid="{00000000-0005-0000-0000-00003B820000}"/>
    <cellStyle name="T_Book1_Nhu cau von ung truoc 2011 Tha h Hoa + Nge An gui TW_Bieu4HTMT_!1 1 bao cao giao KH ve HTCMT vung TNB   12-12-2011 8" xfId="33334" xr:uid="{00000000-0005-0000-0000-00003C820000}"/>
    <cellStyle name="T_Book1_Nhu cau von ung truoc 2011 Tha h Hoa + Nge An gui TW_Bieu4HTMT_!1 1 bao cao giao KH ve HTCMT vung TNB   12-12-2011 9" xfId="33335" xr:uid="{00000000-0005-0000-0000-00003D820000}"/>
    <cellStyle name="T_Book1_Nhu cau von ung truoc 2011 Tha h Hoa + Nge An gui TW_Bieu4HTMT_KH TPCP vung TNB (03-1-2012)" xfId="33336" xr:uid="{00000000-0005-0000-0000-00003E820000}"/>
    <cellStyle name="T_Book1_Nhu cau von ung truoc 2011 Tha h Hoa + Nge An gui TW_Bieu4HTMT_KH TPCP vung TNB (03-1-2012) 10" xfId="33337" xr:uid="{00000000-0005-0000-0000-00003F820000}"/>
    <cellStyle name="T_Book1_Nhu cau von ung truoc 2011 Tha h Hoa + Nge An gui TW_Bieu4HTMT_KH TPCP vung TNB (03-1-2012) 11" xfId="33338" xr:uid="{00000000-0005-0000-0000-000040820000}"/>
    <cellStyle name="T_Book1_Nhu cau von ung truoc 2011 Tha h Hoa + Nge An gui TW_Bieu4HTMT_KH TPCP vung TNB (03-1-2012) 12" xfId="33339" xr:uid="{00000000-0005-0000-0000-000041820000}"/>
    <cellStyle name="T_Book1_Nhu cau von ung truoc 2011 Tha h Hoa + Nge An gui TW_Bieu4HTMT_KH TPCP vung TNB (03-1-2012) 13" xfId="33340" xr:uid="{00000000-0005-0000-0000-000042820000}"/>
    <cellStyle name="T_Book1_Nhu cau von ung truoc 2011 Tha h Hoa + Nge An gui TW_Bieu4HTMT_KH TPCP vung TNB (03-1-2012) 14" xfId="33341" xr:uid="{00000000-0005-0000-0000-000043820000}"/>
    <cellStyle name="T_Book1_Nhu cau von ung truoc 2011 Tha h Hoa + Nge An gui TW_Bieu4HTMT_KH TPCP vung TNB (03-1-2012) 15" xfId="33342" xr:uid="{00000000-0005-0000-0000-000044820000}"/>
    <cellStyle name="T_Book1_Nhu cau von ung truoc 2011 Tha h Hoa + Nge An gui TW_Bieu4HTMT_KH TPCP vung TNB (03-1-2012) 16" xfId="33343" xr:uid="{00000000-0005-0000-0000-000045820000}"/>
    <cellStyle name="T_Book1_Nhu cau von ung truoc 2011 Tha h Hoa + Nge An gui TW_Bieu4HTMT_KH TPCP vung TNB (03-1-2012) 17" xfId="33344" xr:uid="{00000000-0005-0000-0000-000046820000}"/>
    <cellStyle name="T_Book1_Nhu cau von ung truoc 2011 Tha h Hoa + Nge An gui TW_Bieu4HTMT_KH TPCP vung TNB (03-1-2012) 18" xfId="33345" xr:uid="{00000000-0005-0000-0000-000047820000}"/>
    <cellStyle name="T_Book1_Nhu cau von ung truoc 2011 Tha h Hoa + Nge An gui TW_Bieu4HTMT_KH TPCP vung TNB (03-1-2012) 2" xfId="33346" xr:uid="{00000000-0005-0000-0000-000048820000}"/>
    <cellStyle name="T_Book1_Nhu cau von ung truoc 2011 Tha h Hoa + Nge An gui TW_Bieu4HTMT_KH TPCP vung TNB (03-1-2012) 3" xfId="33347" xr:uid="{00000000-0005-0000-0000-000049820000}"/>
    <cellStyle name="T_Book1_Nhu cau von ung truoc 2011 Tha h Hoa + Nge An gui TW_Bieu4HTMT_KH TPCP vung TNB (03-1-2012) 4" xfId="33348" xr:uid="{00000000-0005-0000-0000-00004A820000}"/>
    <cellStyle name="T_Book1_Nhu cau von ung truoc 2011 Tha h Hoa + Nge An gui TW_Bieu4HTMT_KH TPCP vung TNB (03-1-2012) 5" xfId="33349" xr:uid="{00000000-0005-0000-0000-00004B820000}"/>
    <cellStyle name="T_Book1_Nhu cau von ung truoc 2011 Tha h Hoa + Nge An gui TW_Bieu4HTMT_KH TPCP vung TNB (03-1-2012) 6" xfId="33350" xr:uid="{00000000-0005-0000-0000-00004C820000}"/>
    <cellStyle name="T_Book1_Nhu cau von ung truoc 2011 Tha h Hoa + Nge An gui TW_Bieu4HTMT_KH TPCP vung TNB (03-1-2012) 7" xfId="33351" xr:uid="{00000000-0005-0000-0000-00004D820000}"/>
    <cellStyle name="T_Book1_Nhu cau von ung truoc 2011 Tha h Hoa + Nge An gui TW_Bieu4HTMT_KH TPCP vung TNB (03-1-2012) 8" xfId="33352" xr:uid="{00000000-0005-0000-0000-00004E820000}"/>
    <cellStyle name="T_Book1_Nhu cau von ung truoc 2011 Tha h Hoa + Nge An gui TW_Bieu4HTMT_KH TPCP vung TNB (03-1-2012) 9" xfId="33353" xr:uid="{00000000-0005-0000-0000-00004F820000}"/>
    <cellStyle name="T_Book1_Nhu cau von ung truoc 2011 Tha h Hoa + Nge An gui TW_KH TPCP vung TNB (03-1-2012)" xfId="33354" xr:uid="{00000000-0005-0000-0000-000050820000}"/>
    <cellStyle name="T_Book1_Nhu cau von ung truoc 2011 Tha h Hoa + Nge An gui TW_KH TPCP vung TNB (03-1-2012) 10" xfId="33355" xr:uid="{00000000-0005-0000-0000-000051820000}"/>
    <cellStyle name="T_Book1_Nhu cau von ung truoc 2011 Tha h Hoa + Nge An gui TW_KH TPCP vung TNB (03-1-2012) 11" xfId="33356" xr:uid="{00000000-0005-0000-0000-000052820000}"/>
    <cellStyle name="T_Book1_Nhu cau von ung truoc 2011 Tha h Hoa + Nge An gui TW_KH TPCP vung TNB (03-1-2012) 12" xfId="33357" xr:uid="{00000000-0005-0000-0000-000053820000}"/>
    <cellStyle name="T_Book1_Nhu cau von ung truoc 2011 Tha h Hoa + Nge An gui TW_KH TPCP vung TNB (03-1-2012) 13" xfId="33358" xr:uid="{00000000-0005-0000-0000-000054820000}"/>
    <cellStyle name="T_Book1_Nhu cau von ung truoc 2011 Tha h Hoa + Nge An gui TW_KH TPCP vung TNB (03-1-2012) 14" xfId="33359" xr:uid="{00000000-0005-0000-0000-000055820000}"/>
    <cellStyle name="T_Book1_Nhu cau von ung truoc 2011 Tha h Hoa + Nge An gui TW_KH TPCP vung TNB (03-1-2012) 15" xfId="33360" xr:uid="{00000000-0005-0000-0000-000056820000}"/>
    <cellStyle name="T_Book1_Nhu cau von ung truoc 2011 Tha h Hoa + Nge An gui TW_KH TPCP vung TNB (03-1-2012) 16" xfId="33361" xr:uid="{00000000-0005-0000-0000-000057820000}"/>
    <cellStyle name="T_Book1_Nhu cau von ung truoc 2011 Tha h Hoa + Nge An gui TW_KH TPCP vung TNB (03-1-2012) 17" xfId="33362" xr:uid="{00000000-0005-0000-0000-000058820000}"/>
    <cellStyle name="T_Book1_Nhu cau von ung truoc 2011 Tha h Hoa + Nge An gui TW_KH TPCP vung TNB (03-1-2012) 18" xfId="33363" xr:uid="{00000000-0005-0000-0000-000059820000}"/>
    <cellStyle name="T_Book1_Nhu cau von ung truoc 2011 Tha h Hoa + Nge An gui TW_KH TPCP vung TNB (03-1-2012) 2" xfId="33364" xr:uid="{00000000-0005-0000-0000-00005A820000}"/>
    <cellStyle name="T_Book1_Nhu cau von ung truoc 2011 Tha h Hoa + Nge An gui TW_KH TPCP vung TNB (03-1-2012) 3" xfId="33365" xr:uid="{00000000-0005-0000-0000-00005B820000}"/>
    <cellStyle name="T_Book1_Nhu cau von ung truoc 2011 Tha h Hoa + Nge An gui TW_KH TPCP vung TNB (03-1-2012) 4" xfId="33366" xr:uid="{00000000-0005-0000-0000-00005C820000}"/>
    <cellStyle name="T_Book1_Nhu cau von ung truoc 2011 Tha h Hoa + Nge An gui TW_KH TPCP vung TNB (03-1-2012) 5" xfId="33367" xr:uid="{00000000-0005-0000-0000-00005D820000}"/>
    <cellStyle name="T_Book1_Nhu cau von ung truoc 2011 Tha h Hoa + Nge An gui TW_KH TPCP vung TNB (03-1-2012) 6" xfId="33368" xr:uid="{00000000-0005-0000-0000-00005E820000}"/>
    <cellStyle name="T_Book1_Nhu cau von ung truoc 2011 Tha h Hoa + Nge An gui TW_KH TPCP vung TNB (03-1-2012) 7" xfId="33369" xr:uid="{00000000-0005-0000-0000-00005F820000}"/>
    <cellStyle name="T_Book1_Nhu cau von ung truoc 2011 Tha h Hoa + Nge An gui TW_KH TPCP vung TNB (03-1-2012) 8" xfId="33370" xr:uid="{00000000-0005-0000-0000-000060820000}"/>
    <cellStyle name="T_Book1_Nhu cau von ung truoc 2011 Tha h Hoa + Nge An gui TW_KH TPCP vung TNB (03-1-2012) 9" xfId="33371" xr:uid="{00000000-0005-0000-0000-000061820000}"/>
    <cellStyle name="T_Book1_phu luc tong ket tinh hinh TH giai doan 03-10 (ngay 30)" xfId="33374" xr:uid="{00000000-0005-0000-0000-000064820000}"/>
    <cellStyle name="T_Book1_phu luc tong ket tinh hinh TH giai doan 03-10 (ngay 30) 10" xfId="33375" xr:uid="{00000000-0005-0000-0000-000065820000}"/>
    <cellStyle name="T_Book1_phu luc tong ket tinh hinh TH giai doan 03-10 (ngay 30) 11" xfId="33376" xr:uid="{00000000-0005-0000-0000-000066820000}"/>
    <cellStyle name="T_Book1_phu luc tong ket tinh hinh TH giai doan 03-10 (ngay 30) 12" xfId="33377" xr:uid="{00000000-0005-0000-0000-000067820000}"/>
    <cellStyle name="T_Book1_phu luc tong ket tinh hinh TH giai doan 03-10 (ngay 30) 13" xfId="33378" xr:uid="{00000000-0005-0000-0000-000068820000}"/>
    <cellStyle name="T_Book1_phu luc tong ket tinh hinh TH giai doan 03-10 (ngay 30) 14" xfId="33379" xr:uid="{00000000-0005-0000-0000-000069820000}"/>
    <cellStyle name="T_Book1_phu luc tong ket tinh hinh TH giai doan 03-10 (ngay 30) 15" xfId="33380" xr:uid="{00000000-0005-0000-0000-00006A820000}"/>
    <cellStyle name="T_Book1_phu luc tong ket tinh hinh TH giai doan 03-10 (ngay 30) 16" xfId="33381" xr:uid="{00000000-0005-0000-0000-00006B820000}"/>
    <cellStyle name="T_Book1_phu luc tong ket tinh hinh TH giai doan 03-10 (ngay 30) 17" xfId="33382" xr:uid="{00000000-0005-0000-0000-00006C820000}"/>
    <cellStyle name="T_Book1_phu luc tong ket tinh hinh TH giai doan 03-10 (ngay 30) 18" xfId="33383" xr:uid="{00000000-0005-0000-0000-00006D820000}"/>
    <cellStyle name="T_Book1_phu luc tong ket tinh hinh TH giai doan 03-10 (ngay 30) 2" xfId="33384" xr:uid="{00000000-0005-0000-0000-00006E820000}"/>
    <cellStyle name="T_Book1_phu luc tong ket tinh hinh TH giai doan 03-10 (ngay 30) 3" xfId="33385" xr:uid="{00000000-0005-0000-0000-00006F820000}"/>
    <cellStyle name="T_Book1_phu luc tong ket tinh hinh TH giai doan 03-10 (ngay 30) 4" xfId="33386" xr:uid="{00000000-0005-0000-0000-000070820000}"/>
    <cellStyle name="T_Book1_phu luc tong ket tinh hinh TH giai doan 03-10 (ngay 30) 5" xfId="33387" xr:uid="{00000000-0005-0000-0000-000071820000}"/>
    <cellStyle name="T_Book1_phu luc tong ket tinh hinh TH giai doan 03-10 (ngay 30) 6" xfId="33388" xr:uid="{00000000-0005-0000-0000-000072820000}"/>
    <cellStyle name="T_Book1_phu luc tong ket tinh hinh TH giai doan 03-10 (ngay 30) 7" xfId="33389" xr:uid="{00000000-0005-0000-0000-000073820000}"/>
    <cellStyle name="T_Book1_phu luc tong ket tinh hinh TH giai doan 03-10 (ngay 30) 8" xfId="33390" xr:uid="{00000000-0005-0000-0000-000074820000}"/>
    <cellStyle name="T_Book1_phu luc tong ket tinh hinh TH giai doan 03-10 (ngay 30) 9" xfId="33391" xr:uid="{00000000-0005-0000-0000-000075820000}"/>
    <cellStyle name="T_Book1_phu luc tong ket tinh hinh TH giai doan 03-10 (ngay 30)_!1 1 bao cao giao KH ve HTCMT vung TNB   12-12-2011" xfId="33392" xr:uid="{00000000-0005-0000-0000-000076820000}"/>
    <cellStyle name="T_Book1_phu luc tong ket tinh hinh TH giai doan 03-10 (ngay 30)_!1 1 bao cao giao KH ve HTCMT vung TNB   12-12-2011 10" xfId="33393" xr:uid="{00000000-0005-0000-0000-000077820000}"/>
    <cellStyle name="T_Book1_phu luc tong ket tinh hinh TH giai doan 03-10 (ngay 30)_!1 1 bao cao giao KH ve HTCMT vung TNB   12-12-2011 11" xfId="33394" xr:uid="{00000000-0005-0000-0000-000078820000}"/>
    <cellStyle name="T_Book1_phu luc tong ket tinh hinh TH giai doan 03-10 (ngay 30)_!1 1 bao cao giao KH ve HTCMT vung TNB   12-12-2011 12" xfId="33395" xr:uid="{00000000-0005-0000-0000-000079820000}"/>
    <cellStyle name="T_Book1_phu luc tong ket tinh hinh TH giai doan 03-10 (ngay 30)_!1 1 bao cao giao KH ve HTCMT vung TNB   12-12-2011 13" xfId="33396" xr:uid="{00000000-0005-0000-0000-00007A820000}"/>
    <cellStyle name="T_Book1_phu luc tong ket tinh hinh TH giai doan 03-10 (ngay 30)_!1 1 bao cao giao KH ve HTCMT vung TNB   12-12-2011 14" xfId="33397" xr:uid="{00000000-0005-0000-0000-00007B820000}"/>
    <cellStyle name="T_Book1_phu luc tong ket tinh hinh TH giai doan 03-10 (ngay 30)_!1 1 bao cao giao KH ve HTCMT vung TNB   12-12-2011 15" xfId="33398" xr:uid="{00000000-0005-0000-0000-00007C820000}"/>
    <cellStyle name="T_Book1_phu luc tong ket tinh hinh TH giai doan 03-10 (ngay 30)_!1 1 bao cao giao KH ve HTCMT vung TNB   12-12-2011 16" xfId="33399" xr:uid="{00000000-0005-0000-0000-00007D820000}"/>
    <cellStyle name="T_Book1_phu luc tong ket tinh hinh TH giai doan 03-10 (ngay 30)_!1 1 bao cao giao KH ve HTCMT vung TNB   12-12-2011 17" xfId="33400" xr:uid="{00000000-0005-0000-0000-00007E820000}"/>
    <cellStyle name="T_Book1_phu luc tong ket tinh hinh TH giai doan 03-10 (ngay 30)_!1 1 bao cao giao KH ve HTCMT vung TNB   12-12-2011 18" xfId="33401" xr:uid="{00000000-0005-0000-0000-00007F820000}"/>
    <cellStyle name="T_Book1_phu luc tong ket tinh hinh TH giai doan 03-10 (ngay 30)_!1 1 bao cao giao KH ve HTCMT vung TNB   12-12-2011 2" xfId="33402" xr:uid="{00000000-0005-0000-0000-000080820000}"/>
    <cellStyle name="T_Book1_phu luc tong ket tinh hinh TH giai doan 03-10 (ngay 30)_!1 1 bao cao giao KH ve HTCMT vung TNB   12-12-2011 3" xfId="33403" xr:uid="{00000000-0005-0000-0000-000081820000}"/>
    <cellStyle name="T_Book1_phu luc tong ket tinh hinh TH giai doan 03-10 (ngay 30)_!1 1 bao cao giao KH ve HTCMT vung TNB   12-12-2011 4" xfId="33404" xr:uid="{00000000-0005-0000-0000-000082820000}"/>
    <cellStyle name="T_Book1_phu luc tong ket tinh hinh TH giai doan 03-10 (ngay 30)_!1 1 bao cao giao KH ve HTCMT vung TNB   12-12-2011 5" xfId="33405" xr:uid="{00000000-0005-0000-0000-000083820000}"/>
    <cellStyle name="T_Book1_phu luc tong ket tinh hinh TH giai doan 03-10 (ngay 30)_!1 1 bao cao giao KH ve HTCMT vung TNB   12-12-2011 6" xfId="33406" xr:uid="{00000000-0005-0000-0000-000084820000}"/>
    <cellStyle name="T_Book1_phu luc tong ket tinh hinh TH giai doan 03-10 (ngay 30)_!1 1 bao cao giao KH ve HTCMT vung TNB   12-12-2011 7" xfId="33407" xr:uid="{00000000-0005-0000-0000-000085820000}"/>
    <cellStyle name="T_Book1_phu luc tong ket tinh hinh TH giai doan 03-10 (ngay 30)_!1 1 bao cao giao KH ve HTCMT vung TNB   12-12-2011 8" xfId="33408" xr:uid="{00000000-0005-0000-0000-000086820000}"/>
    <cellStyle name="T_Book1_phu luc tong ket tinh hinh TH giai doan 03-10 (ngay 30)_!1 1 bao cao giao KH ve HTCMT vung TNB   12-12-2011 9" xfId="33409" xr:uid="{00000000-0005-0000-0000-000087820000}"/>
    <cellStyle name="T_Book1_phu luc tong ket tinh hinh TH giai doan 03-10 (ngay 30)_KH TPCP vung TNB (03-1-2012)" xfId="33410" xr:uid="{00000000-0005-0000-0000-000088820000}"/>
    <cellStyle name="T_Book1_phu luc tong ket tinh hinh TH giai doan 03-10 (ngay 30)_KH TPCP vung TNB (03-1-2012) 10" xfId="33411" xr:uid="{00000000-0005-0000-0000-000089820000}"/>
    <cellStyle name="T_Book1_phu luc tong ket tinh hinh TH giai doan 03-10 (ngay 30)_KH TPCP vung TNB (03-1-2012) 11" xfId="33412" xr:uid="{00000000-0005-0000-0000-00008A820000}"/>
    <cellStyle name="T_Book1_phu luc tong ket tinh hinh TH giai doan 03-10 (ngay 30)_KH TPCP vung TNB (03-1-2012) 12" xfId="33413" xr:uid="{00000000-0005-0000-0000-00008B820000}"/>
    <cellStyle name="T_Book1_phu luc tong ket tinh hinh TH giai doan 03-10 (ngay 30)_KH TPCP vung TNB (03-1-2012) 13" xfId="33414" xr:uid="{00000000-0005-0000-0000-00008C820000}"/>
    <cellStyle name="T_Book1_phu luc tong ket tinh hinh TH giai doan 03-10 (ngay 30)_KH TPCP vung TNB (03-1-2012) 14" xfId="33415" xr:uid="{00000000-0005-0000-0000-00008D820000}"/>
    <cellStyle name="T_Book1_phu luc tong ket tinh hinh TH giai doan 03-10 (ngay 30)_KH TPCP vung TNB (03-1-2012) 15" xfId="33416" xr:uid="{00000000-0005-0000-0000-00008E820000}"/>
    <cellStyle name="T_Book1_phu luc tong ket tinh hinh TH giai doan 03-10 (ngay 30)_KH TPCP vung TNB (03-1-2012) 16" xfId="33417" xr:uid="{00000000-0005-0000-0000-00008F820000}"/>
    <cellStyle name="T_Book1_phu luc tong ket tinh hinh TH giai doan 03-10 (ngay 30)_KH TPCP vung TNB (03-1-2012) 17" xfId="33418" xr:uid="{00000000-0005-0000-0000-000090820000}"/>
    <cellStyle name="T_Book1_phu luc tong ket tinh hinh TH giai doan 03-10 (ngay 30)_KH TPCP vung TNB (03-1-2012) 18" xfId="33419" xr:uid="{00000000-0005-0000-0000-000091820000}"/>
    <cellStyle name="T_Book1_phu luc tong ket tinh hinh TH giai doan 03-10 (ngay 30)_KH TPCP vung TNB (03-1-2012) 2" xfId="33420" xr:uid="{00000000-0005-0000-0000-000092820000}"/>
    <cellStyle name="T_Book1_phu luc tong ket tinh hinh TH giai doan 03-10 (ngay 30)_KH TPCP vung TNB (03-1-2012) 3" xfId="33421" xr:uid="{00000000-0005-0000-0000-000093820000}"/>
    <cellStyle name="T_Book1_phu luc tong ket tinh hinh TH giai doan 03-10 (ngay 30)_KH TPCP vung TNB (03-1-2012) 4" xfId="33422" xr:uid="{00000000-0005-0000-0000-000094820000}"/>
    <cellStyle name="T_Book1_phu luc tong ket tinh hinh TH giai doan 03-10 (ngay 30)_KH TPCP vung TNB (03-1-2012) 5" xfId="33423" xr:uid="{00000000-0005-0000-0000-000095820000}"/>
    <cellStyle name="T_Book1_phu luc tong ket tinh hinh TH giai doan 03-10 (ngay 30)_KH TPCP vung TNB (03-1-2012) 6" xfId="33424" xr:uid="{00000000-0005-0000-0000-000096820000}"/>
    <cellStyle name="T_Book1_phu luc tong ket tinh hinh TH giai doan 03-10 (ngay 30)_KH TPCP vung TNB (03-1-2012) 7" xfId="33425" xr:uid="{00000000-0005-0000-0000-000097820000}"/>
    <cellStyle name="T_Book1_phu luc tong ket tinh hinh TH giai doan 03-10 (ngay 30)_KH TPCP vung TNB (03-1-2012) 8" xfId="33426" xr:uid="{00000000-0005-0000-0000-000098820000}"/>
    <cellStyle name="T_Book1_phu luc tong ket tinh hinh TH giai doan 03-10 (ngay 30)_KH TPCP vung TNB (03-1-2012) 9" xfId="33427" xr:uid="{00000000-0005-0000-0000-000099820000}"/>
    <cellStyle name="T_Book1_PL 01" xfId="33372" xr:uid="{00000000-0005-0000-0000-000062820000}"/>
    <cellStyle name="T_Book1_PL 01 2" xfId="33373" xr:uid="{00000000-0005-0000-0000-000063820000}"/>
    <cellStyle name="T_Book1_TH ung tren 70%-Ra soat phap ly-8-6 (dung de chuyen vao vu TH)" xfId="33590" xr:uid="{00000000-0005-0000-0000-00003C830000}"/>
    <cellStyle name="T_Book1_TH ung tren 70%-Ra soat phap ly-8-6 (dung de chuyen vao vu TH) 10" xfId="33591" xr:uid="{00000000-0005-0000-0000-00003D830000}"/>
    <cellStyle name="T_Book1_TH ung tren 70%-Ra soat phap ly-8-6 (dung de chuyen vao vu TH) 11" xfId="33592" xr:uid="{00000000-0005-0000-0000-00003E830000}"/>
    <cellStyle name="T_Book1_TH ung tren 70%-Ra soat phap ly-8-6 (dung de chuyen vao vu TH) 12" xfId="33593" xr:uid="{00000000-0005-0000-0000-00003F830000}"/>
    <cellStyle name="T_Book1_TH ung tren 70%-Ra soat phap ly-8-6 (dung de chuyen vao vu TH) 13" xfId="33594" xr:uid="{00000000-0005-0000-0000-000040830000}"/>
    <cellStyle name="T_Book1_TH ung tren 70%-Ra soat phap ly-8-6 (dung de chuyen vao vu TH) 14" xfId="33595" xr:uid="{00000000-0005-0000-0000-000041830000}"/>
    <cellStyle name="T_Book1_TH ung tren 70%-Ra soat phap ly-8-6 (dung de chuyen vao vu TH) 15" xfId="33596" xr:uid="{00000000-0005-0000-0000-000042830000}"/>
    <cellStyle name="T_Book1_TH ung tren 70%-Ra soat phap ly-8-6 (dung de chuyen vao vu TH) 16" xfId="33597" xr:uid="{00000000-0005-0000-0000-000043830000}"/>
    <cellStyle name="T_Book1_TH ung tren 70%-Ra soat phap ly-8-6 (dung de chuyen vao vu TH) 17" xfId="33598" xr:uid="{00000000-0005-0000-0000-000044830000}"/>
    <cellStyle name="T_Book1_TH ung tren 70%-Ra soat phap ly-8-6 (dung de chuyen vao vu TH) 18" xfId="33599" xr:uid="{00000000-0005-0000-0000-000045830000}"/>
    <cellStyle name="T_Book1_TH ung tren 70%-Ra soat phap ly-8-6 (dung de chuyen vao vu TH) 2" xfId="33600" xr:uid="{00000000-0005-0000-0000-000046830000}"/>
    <cellStyle name="T_Book1_TH ung tren 70%-Ra soat phap ly-8-6 (dung de chuyen vao vu TH) 3" xfId="33601" xr:uid="{00000000-0005-0000-0000-000047830000}"/>
    <cellStyle name="T_Book1_TH ung tren 70%-Ra soat phap ly-8-6 (dung de chuyen vao vu TH) 4" xfId="33602" xr:uid="{00000000-0005-0000-0000-000048830000}"/>
    <cellStyle name="T_Book1_TH ung tren 70%-Ra soat phap ly-8-6 (dung de chuyen vao vu TH) 5" xfId="33603" xr:uid="{00000000-0005-0000-0000-000049830000}"/>
    <cellStyle name="T_Book1_TH ung tren 70%-Ra soat phap ly-8-6 (dung de chuyen vao vu TH) 6" xfId="33604" xr:uid="{00000000-0005-0000-0000-00004A830000}"/>
    <cellStyle name="T_Book1_TH ung tren 70%-Ra soat phap ly-8-6 (dung de chuyen vao vu TH) 7" xfId="33605" xr:uid="{00000000-0005-0000-0000-00004B830000}"/>
    <cellStyle name="T_Book1_TH ung tren 70%-Ra soat phap ly-8-6 (dung de chuyen vao vu TH) 8" xfId="33606" xr:uid="{00000000-0005-0000-0000-00004C830000}"/>
    <cellStyle name="T_Book1_TH ung tren 70%-Ra soat phap ly-8-6 (dung de chuyen vao vu TH) 9" xfId="33607" xr:uid="{00000000-0005-0000-0000-00004D830000}"/>
    <cellStyle name="T_Book1_TH ung tren 70%-Ra soat phap ly-8-6 (dung de chuyen vao vu TH)_!1 1 bao cao giao KH ve HTCMT vung TNB   12-12-2011" xfId="33608" xr:uid="{00000000-0005-0000-0000-00004E830000}"/>
    <cellStyle name="T_Book1_TH ung tren 70%-Ra soat phap ly-8-6 (dung de chuyen vao vu TH)_!1 1 bao cao giao KH ve HTCMT vung TNB   12-12-2011 10" xfId="33609" xr:uid="{00000000-0005-0000-0000-00004F830000}"/>
    <cellStyle name="T_Book1_TH ung tren 70%-Ra soat phap ly-8-6 (dung de chuyen vao vu TH)_!1 1 bao cao giao KH ve HTCMT vung TNB   12-12-2011 11" xfId="33610" xr:uid="{00000000-0005-0000-0000-000050830000}"/>
    <cellStyle name="T_Book1_TH ung tren 70%-Ra soat phap ly-8-6 (dung de chuyen vao vu TH)_!1 1 bao cao giao KH ve HTCMT vung TNB   12-12-2011 12" xfId="33611" xr:uid="{00000000-0005-0000-0000-000051830000}"/>
    <cellStyle name="T_Book1_TH ung tren 70%-Ra soat phap ly-8-6 (dung de chuyen vao vu TH)_!1 1 bao cao giao KH ve HTCMT vung TNB   12-12-2011 13" xfId="33612" xr:uid="{00000000-0005-0000-0000-000052830000}"/>
    <cellStyle name="T_Book1_TH ung tren 70%-Ra soat phap ly-8-6 (dung de chuyen vao vu TH)_!1 1 bao cao giao KH ve HTCMT vung TNB   12-12-2011 14" xfId="33613" xr:uid="{00000000-0005-0000-0000-000053830000}"/>
    <cellStyle name="T_Book1_TH ung tren 70%-Ra soat phap ly-8-6 (dung de chuyen vao vu TH)_!1 1 bao cao giao KH ve HTCMT vung TNB   12-12-2011 15" xfId="33614" xr:uid="{00000000-0005-0000-0000-000054830000}"/>
    <cellStyle name="T_Book1_TH ung tren 70%-Ra soat phap ly-8-6 (dung de chuyen vao vu TH)_!1 1 bao cao giao KH ve HTCMT vung TNB   12-12-2011 16" xfId="33615" xr:uid="{00000000-0005-0000-0000-000055830000}"/>
    <cellStyle name="T_Book1_TH ung tren 70%-Ra soat phap ly-8-6 (dung de chuyen vao vu TH)_!1 1 bao cao giao KH ve HTCMT vung TNB   12-12-2011 17" xfId="33616" xr:uid="{00000000-0005-0000-0000-000056830000}"/>
    <cellStyle name="T_Book1_TH ung tren 70%-Ra soat phap ly-8-6 (dung de chuyen vao vu TH)_!1 1 bao cao giao KH ve HTCMT vung TNB   12-12-2011 18" xfId="33617" xr:uid="{00000000-0005-0000-0000-000057830000}"/>
    <cellStyle name="T_Book1_TH ung tren 70%-Ra soat phap ly-8-6 (dung de chuyen vao vu TH)_!1 1 bao cao giao KH ve HTCMT vung TNB   12-12-2011 2" xfId="33618" xr:uid="{00000000-0005-0000-0000-000058830000}"/>
    <cellStyle name="T_Book1_TH ung tren 70%-Ra soat phap ly-8-6 (dung de chuyen vao vu TH)_!1 1 bao cao giao KH ve HTCMT vung TNB   12-12-2011 3" xfId="33619" xr:uid="{00000000-0005-0000-0000-000059830000}"/>
    <cellStyle name="T_Book1_TH ung tren 70%-Ra soat phap ly-8-6 (dung de chuyen vao vu TH)_!1 1 bao cao giao KH ve HTCMT vung TNB   12-12-2011 4" xfId="33620" xr:uid="{00000000-0005-0000-0000-00005A830000}"/>
    <cellStyle name="T_Book1_TH ung tren 70%-Ra soat phap ly-8-6 (dung de chuyen vao vu TH)_!1 1 bao cao giao KH ve HTCMT vung TNB   12-12-2011 5" xfId="33621" xr:uid="{00000000-0005-0000-0000-00005B830000}"/>
    <cellStyle name="T_Book1_TH ung tren 70%-Ra soat phap ly-8-6 (dung de chuyen vao vu TH)_!1 1 bao cao giao KH ve HTCMT vung TNB   12-12-2011 6" xfId="33622" xr:uid="{00000000-0005-0000-0000-00005C830000}"/>
    <cellStyle name="T_Book1_TH ung tren 70%-Ra soat phap ly-8-6 (dung de chuyen vao vu TH)_!1 1 bao cao giao KH ve HTCMT vung TNB   12-12-2011 7" xfId="33623" xr:uid="{00000000-0005-0000-0000-00005D830000}"/>
    <cellStyle name="T_Book1_TH ung tren 70%-Ra soat phap ly-8-6 (dung de chuyen vao vu TH)_!1 1 bao cao giao KH ve HTCMT vung TNB   12-12-2011 8" xfId="33624" xr:uid="{00000000-0005-0000-0000-00005E830000}"/>
    <cellStyle name="T_Book1_TH ung tren 70%-Ra soat phap ly-8-6 (dung de chuyen vao vu TH)_!1 1 bao cao giao KH ve HTCMT vung TNB   12-12-2011 9" xfId="33625" xr:uid="{00000000-0005-0000-0000-00005F830000}"/>
    <cellStyle name="T_Book1_TH ung tren 70%-Ra soat phap ly-8-6 (dung de chuyen vao vu TH)_Bieu có QD và Chu truong ngay 17.11.2012" xfId="33626" xr:uid="{00000000-0005-0000-0000-000060830000}"/>
    <cellStyle name="T_Book1_TH ung tren 70%-Ra soat phap ly-8-6 (dung de chuyen vao vu TH)_Bieu có QD và Chu truong ngay 17.11.2012 10" xfId="33627" xr:uid="{00000000-0005-0000-0000-000061830000}"/>
    <cellStyle name="T_Book1_TH ung tren 70%-Ra soat phap ly-8-6 (dung de chuyen vao vu TH)_Bieu có QD và Chu truong ngay 17.11.2012 11" xfId="33628" xr:uid="{00000000-0005-0000-0000-000062830000}"/>
    <cellStyle name="T_Book1_TH ung tren 70%-Ra soat phap ly-8-6 (dung de chuyen vao vu TH)_Bieu có QD và Chu truong ngay 17.11.2012 12" xfId="33629" xr:uid="{00000000-0005-0000-0000-000063830000}"/>
    <cellStyle name="T_Book1_TH ung tren 70%-Ra soat phap ly-8-6 (dung de chuyen vao vu TH)_Bieu có QD và Chu truong ngay 17.11.2012 13" xfId="33630" xr:uid="{00000000-0005-0000-0000-000064830000}"/>
    <cellStyle name="T_Book1_TH ung tren 70%-Ra soat phap ly-8-6 (dung de chuyen vao vu TH)_Bieu có QD và Chu truong ngay 17.11.2012 14" xfId="33631" xr:uid="{00000000-0005-0000-0000-000065830000}"/>
    <cellStyle name="T_Book1_TH ung tren 70%-Ra soat phap ly-8-6 (dung de chuyen vao vu TH)_Bieu có QD và Chu truong ngay 17.11.2012 15" xfId="33632" xr:uid="{00000000-0005-0000-0000-000066830000}"/>
    <cellStyle name="T_Book1_TH ung tren 70%-Ra soat phap ly-8-6 (dung de chuyen vao vu TH)_Bieu có QD và Chu truong ngay 17.11.2012 16" xfId="33633" xr:uid="{00000000-0005-0000-0000-000067830000}"/>
    <cellStyle name="T_Book1_TH ung tren 70%-Ra soat phap ly-8-6 (dung de chuyen vao vu TH)_Bieu có QD và Chu truong ngay 17.11.2012 17" xfId="33634" xr:uid="{00000000-0005-0000-0000-000068830000}"/>
    <cellStyle name="T_Book1_TH ung tren 70%-Ra soat phap ly-8-6 (dung de chuyen vao vu TH)_Bieu có QD và Chu truong ngay 17.11.2012 18" xfId="33635" xr:uid="{00000000-0005-0000-0000-000069830000}"/>
    <cellStyle name="T_Book1_TH ung tren 70%-Ra soat phap ly-8-6 (dung de chuyen vao vu TH)_Bieu có QD và Chu truong ngay 17.11.2012 2" xfId="33636" xr:uid="{00000000-0005-0000-0000-00006A830000}"/>
    <cellStyle name="T_Book1_TH ung tren 70%-Ra soat phap ly-8-6 (dung de chuyen vao vu TH)_Bieu có QD và Chu truong ngay 17.11.2012 3" xfId="33637" xr:uid="{00000000-0005-0000-0000-00006B830000}"/>
    <cellStyle name="T_Book1_TH ung tren 70%-Ra soat phap ly-8-6 (dung de chuyen vao vu TH)_Bieu có QD và Chu truong ngay 17.11.2012 4" xfId="33638" xr:uid="{00000000-0005-0000-0000-00006C830000}"/>
    <cellStyle name="T_Book1_TH ung tren 70%-Ra soat phap ly-8-6 (dung de chuyen vao vu TH)_Bieu có QD và Chu truong ngay 17.11.2012 5" xfId="33639" xr:uid="{00000000-0005-0000-0000-00006D830000}"/>
    <cellStyle name="T_Book1_TH ung tren 70%-Ra soat phap ly-8-6 (dung de chuyen vao vu TH)_Bieu có QD và Chu truong ngay 17.11.2012 6" xfId="33640" xr:uid="{00000000-0005-0000-0000-00006E830000}"/>
    <cellStyle name="T_Book1_TH ung tren 70%-Ra soat phap ly-8-6 (dung de chuyen vao vu TH)_Bieu có QD và Chu truong ngay 17.11.2012 7" xfId="33641" xr:uid="{00000000-0005-0000-0000-00006F830000}"/>
    <cellStyle name="T_Book1_TH ung tren 70%-Ra soat phap ly-8-6 (dung de chuyen vao vu TH)_Bieu có QD và Chu truong ngay 17.11.2012 8" xfId="33642" xr:uid="{00000000-0005-0000-0000-000070830000}"/>
    <cellStyle name="T_Book1_TH ung tren 70%-Ra soat phap ly-8-6 (dung de chuyen vao vu TH)_Bieu có QD và Chu truong ngay 17.11.2012 9" xfId="33643" xr:uid="{00000000-0005-0000-0000-000071830000}"/>
    <cellStyle name="T_Book1_TH ung tren 70%-Ra soat phap ly-8-6 (dung de chuyen vao vu TH)_Bieu4HTMT" xfId="33644" xr:uid="{00000000-0005-0000-0000-000072830000}"/>
    <cellStyle name="T_Book1_TH ung tren 70%-Ra soat phap ly-8-6 (dung de chuyen vao vu TH)_Bieu4HTMT 10" xfId="33645" xr:uid="{00000000-0005-0000-0000-000073830000}"/>
    <cellStyle name="T_Book1_TH ung tren 70%-Ra soat phap ly-8-6 (dung de chuyen vao vu TH)_Bieu4HTMT 11" xfId="33646" xr:uid="{00000000-0005-0000-0000-000074830000}"/>
    <cellStyle name="T_Book1_TH ung tren 70%-Ra soat phap ly-8-6 (dung de chuyen vao vu TH)_Bieu4HTMT 12" xfId="33647" xr:uid="{00000000-0005-0000-0000-000075830000}"/>
    <cellStyle name="T_Book1_TH ung tren 70%-Ra soat phap ly-8-6 (dung de chuyen vao vu TH)_Bieu4HTMT 13" xfId="33648" xr:uid="{00000000-0005-0000-0000-000076830000}"/>
    <cellStyle name="T_Book1_TH ung tren 70%-Ra soat phap ly-8-6 (dung de chuyen vao vu TH)_Bieu4HTMT 14" xfId="33649" xr:uid="{00000000-0005-0000-0000-000077830000}"/>
    <cellStyle name="T_Book1_TH ung tren 70%-Ra soat phap ly-8-6 (dung de chuyen vao vu TH)_Bieu4HTMT 15" xfId="33650" xr:uid="{00000000-0005-0000-0000-000078830000}"/>
    <cellStyle name="T_Book1_TH ung tren 70%-Ra soat phap ly-8-6 (dung de chuyen vao vu TH)_Bieu4HTMT 16" xfId="33651" xr:uid="{00000000-0005-0000-0000-000079830000}"/>
    <cellStyle name="T_Book1_TH ung tren 70%-Ra soat phap ly-8-6 (dung de chuyen vao vu TH)_Bieu4HTMT 17" xfId="33652" xr:uid="{00000000-0005-0000-0000-00007A830000}"/>
    <cellStyle name="T_Book1_TH ung tren 70%-Ra soat phap ly-8-6 (dung de chuyen vao vu TH)_Bieu4HTMT 18" xfId="33653" xr:uid="{00000000-0005-0000-0000-00007B830000}"/>
    <cellStyle name="T_Book1_TH ung tren 70%-Ra soat phap ly-8-6 (dung de chuyen vao vu TH)_Bieu4HTMT 2" xfId="33654" xr:uid="{00000000-0005-0000-0000-00007C830000}"/>
    <cellStyle name="T_Book1_TH ung tren 70%-Ra soat phap ly-8-6 (dung de chuyen vao vu TH)_Bieu4HTMT 3" xfId="33655" xr:uid="{00000000-0005-0000-0000-00007D830000}"/>
    <cellStyle name="T_Book1_TH ung tren 70%-Ra soat phap ly-8-6 (dung de chuyen vao vu TH)_Bieu4HTMT 4" xfId="33656" xr:uid="{00000000-0005-0000-0000-00007E830000}"/>
    <cellStyle name="T_Book1_TH ung tren 70%-Ra soat phap ly-8-6 (dung de chuyen vao vu TH)_Bieu4HTMT 5" xfId="33657" xr:uid="{00000000-0005-0000-0000-00007F830000}"/>
    <cellStyle name="T_Book1_TH ung tren 70%-Ra soat phap ly-8-6 (dung de chuyen vao vu TH)_Bieu4HTMT 6" xfId="33658" xr:uid="{00000000-0005-0000-0000-000080830000}"/>
    <cellStyle name="T_Book1_TH ung tren 70%-Ra soat phap ly-8-6 (dung de chuyen vao vu TH)_Bieu4HTMT 7" xfId="33659" xr:uid="{00000000-0005-0000-0000-000081830000}"/>
    <cellStyle name="T_Book1_TH ung tren 70%-Ra soat phap ly-8-6 (dung de chuyen vao vu TH)_Bieu4HTMT 8" xfId="33660" xr:uid="{00000000-0005-0000-0000-000082830000}"/>
    <cellStyle name="T_Book1_TH ung tren 70%-Ra soat phap ly-8-6 (dung de chuyen vao vu TH)_Bieu4HTMT 9" xfId="33661" xr:uid="{00000000-0005-0000-0000-000083830000}"/>
    <cellStyle name="T_Book1_TH ung tren 70%-Ra soat phap ly-8-6 (dung de chuyen vao vu TH)_KH TPCP vung TNB (03-1-2012)" xfId="33662" xr:uid="{00000000-0005-0000-0000-000084830000}"/>
    <cellStyle name="T_Book1_TH ung tren 70%-Ra soat phap ly-8-6 (dung de chuyen vao vu TH)_KH TPCP vung TNB (03-1-2012) 10" xfId="33663" xr:uid="{00000000-0005-0000-0000-000085830000}"/>
    <cellStyle name="T_Book1_TH ung tren 70%-Ra soat phap ly-8-6 (dung de chuyen vao vu TH)_KH TPCP vung TNB (03-1-2012) 11" xfId="33664" xr:uid="{00000000-0005-0000-0000-000086830000}"/>
    <cellStyle name="T_Book1_TH ung tren 70%-Ra soat phap ly-8-6 (dung de chuyen vao vu TH)_KH TPCP vung TNB (03-1-2012) 12" xfId="33665" xr:uid="{00000000-0005-0000-0000-000087830000}"/>
    <cellStyle name="T_Book1_TH ung tren 70%-Ra soat phap ly-8-6 (dung de chuyen vao vu TH)_KH TPCP vung TNB (03-1-2012) 13" xfId="33666" xr:uid="{00000000-0005-0000-0000-000088830000}"/>
    <cellStyle name="T_Book1_TH ung tren 70%-Ra soat phap ly-8-6 (dung de chuyen vao vu TH)_KH TPCP vung TNB (03-1-2012) 14" xfId="33667" xr:uid="{00000000-0005-0000-0000-000089830000}"/>
    <cellStyle name="T_Book1_TH ung tren 70%-Ra soat phap ly-8-6 (dung de chuyen vao vu TH)_KH TPCP vung TNB (03-1-2012) 15" xfId="33668" xr:uid="{00000000-0005-0000-0000-00008A830000}"/>
    <cellStyle name="T_Book1_TH ung tren 70%-Ra soat phap ly-8-6 (dung de chuyen vao vu TH)_KH TPCP vung TNB (03-1-2012) 16" xfId="33669" xr:uid="{00000000-0005-0000-0000-00008B830000}"/>
    <cellStyle name="T_Book1_TH ung tren 70%-Ra soat phap ly-8-6 (dung de chuyen vao vu TH)_KH TPCP vung TNB (03-1-2012) 17" xfId="33670" xr:uid="{00000000-0005-0000-0000-00008C830000}"/>
    <cellStyle name="T_Book1_TH ung tren 70%-Ra soat phap ly-8-6 (dung de chuyen vao vu TH)_KH TPCP vung TNB (03-1-2012) 18" xfId="33671" xr:uid="{00000000-0005-0000-0000-00008D830000}"/>
    <cellStyle name="T_Book1_TH ung tren 70%-Ra soat phap ly-8-6 (dung de chuyen vao vu TH)_KH TPCP vung TNB (03-1-2012) 2" xfId="33672" xr:uid="{00000000-0005-0000-0000-00008E830000}"/>
    <cellStyle name="T_Book1_TH ung tren 70%-Ra soat phap ly-8-6 (dung de chuyen vao vu TH)_KH TPCP vung TNB (03-1-2012) 3" xfId="33673" xr:uid="{00000000-0005-0000-0000-00008F830000}"/>
    <cellStyle name="T_Book1_TH ung tren 70%-Ra soat phap ly-8-6 (dung de chuyen vao vu TH)_KH TPCP vung TNB (03-1-2012) 4" xfId="33674" xr:uid="{00000000-0005-0000-0000-000090830000}"/>
    <cellStyle name="T_Book1_TH ung tren 70%-Ra soat phap ly-8-6 (dung de chuyen vao vu TH)_KH TPCP vung TNB (03-1-2012) 5" xfId="33675" xr:uid="{00000000-0005-0000-0000-000091830000}"/>
    <cellStyle name="T_Book1_TH ung tren 70%-Ra soat phap ly-8-6 (dung de chuyen vao vu TH)_KH TPCP vung TNB (03-1-2012) 6" xfId="33676" xr:uid="{00000000-0005-0000-0000-000092830000}"/>
    <cellStyle name="T_Book1_TH ung tren 70%-Ra soat phap ly-8-6 (dung de chuyen vao vu TH)_KH TPCP vung TNB (03-1-2012) 7" xfId="33677" xr:uid="{00000000-0005-0000-0000-000093830000}"/>
    <cellStyle name="T_Book1_TH ung tren 70%-Ra soat phap ly-8-6 (dung de chuyen vao vu TH)_KH TPCP vung TNB (03-1-2012) 8" xfId="33678" xr:uid="{00000000-0005-0000-0000-000094830000}"/>
    <cellStyle name="T_Book1_TH ung tren 70%-Ra soat phap ly-8-6 (dung de chuyen vao vu TH)_KH TPCP vung TNB (03-1-2012) 9" xfId="33679" xr:uid="{00000000-0005-0000-0000-000095830000}"/>
    <cellStyle name="T_Book1_TH ung tren 70%-Ra soat phap ly-8-6 (dung de chuyen vao vu TH)_Tinh hinh TH du an 2010-2011 BC UBKTTW (phong Vxa)" xfId="33680" xr:uid="{00000000-0005-0000-0000-000096830000}"/>
    <cellStyle name="T_Book1_TH ung tren 70%-Ra soat phap ly-8-6 (dung de chuyen vao vu TH)_Tinh hinh TH du an 2010-2011 BC UBKTTW (phong Vxa) 10" xfId="33681" xr:uid="{00000000-0005-0000-0000-000097830000}"/>
    <cellStyle name="T_Book1_TH ung tren 70%-Ra soat phap ly-8-6 (dung de chuyen vao vu TH)_Tinh hinh TH du an 2010-2011 BC UBKTTW (phong Vxa) 11" xfId="33682" xr:uid="{00000000-0005-0000-0000-000098830000}"/>
    <cellStyle name="T_Book1_TH ung tren 70%-Ra soat phap ly-8-6 (dung de chuyen vao vu TH)_Tinh hinh TH du an 2010-2011 BC UBKTTW (phong Vxa) 12" xfId="33683" xr:uid="{00000000-0005-0000-0000-000099830000}"/>
    <cellStyle name="T_Book1_TH ung tren 70%-Ra soat phap ly-8-6 (dung de chuyen vao vu TH)_Tinh hinh TH du an 2010-2011 BC UBKTTW (phong Vxa) 13" xfId="33684" xr:uid="{00000000-0005-0000-0000-00009A830000}"/>
    <cellStyle name="T_Book1_TH ung tren 70%-Ra soat phap ly-8-6 (dung de chuyen vao vu TH)_Tinh hinh TH du an 2010-2011 BC UBKTTW (phong Vxa) 14" xfId="33685" xr:uid="{00000000-0005-0000-0000-00009B830000}"/>
    <cellStyle name="T_Book1_TH ung tren 70%-Ra soat phap ly-8-6 (dung de chuyen vao vu TH)_Tinh hinh TH du an 2010-2011 BC UBKTTW (phong Vxa) 15" xfId="33686" xr:uid="{00000000-0005-0000-0000-00009C830000}"/>
    <cellStyle name="T_Book1_TH ung tren 70%-Ra soat phap ly-8-6 (dung de chuyen vao vu TH)_Tinh hinh TH du an 2010-2011 BC UBKTTW (phong Vxa) 16" xfId="33687" xr:uid="{00000000-0005-0000-0000-00009D830000}"/>
    <cellStyle name="T_Book1_TH ung tren 70%-Ra soat phap ly-8-6 (dung de chuyen vao vu TH)_Tinh hinh TH du an 2010-2011 BC UBKTTW (phong Vxa) 17" xfId="33688" xr:uid="{00000000-0005-0000-0000-00009E830000}"/>
    <cellStyle name="T_Book1_TH ung tren 70%-Ra soat phap ly-8-6 (dung de chuyen vao vu TH)_Tinh hinh TH du an 2010-2011 BC UBKTTW (phong Vxa) 18" xfId="33689" xr:uid="{00000000-0005-0000-0000-00009F830000}"/>
    <cellStyle name="T_Book1_TH ung tren 70%-Ra soat phap ly-8-6 (dung de chuyen vao vu TH)_Tinh hinh TH du an 2010-2011 BC UBKTTW (phong Vxa) 2" xfId="33690" xr:uid="{00000000-0005-0000-0000-0000A0830000}"/>
    <cellStyle name="T_Book1_TH ung tren 70%-Ra soat phap ly-8-6 (dung de chuyen vao vu TH)_Tinh hinh TH du an 2010-2011 BC UBKTTW (phong Vxa) 3" xfId="33691" xr:uid="{00000000-0005-0000-0000-0000A1830000}"/>
    <cellStyle name="T_Book1_TH ung tren 70%-Ra soat phap ly-8-6 (dung de chuyen vao vu TH)_Tinh hinh TH du an 2010-2011 BC UBKTTW (phong Vxa) 4" xfId="33692" xr:uid="{00000000-0005-0000-0000-0000A2830000}"/>
    <cellStyle name="T_Book1_TH ung tren 70%-Ra soat phap ly-8-6 (dung de chuyen vao vu TH)_Tinh hinh TH du an 2010-2011 BC UBKTTW (phong Vxa) 5" xfId="33693" xr:uid="{00000000-0005-0000-0000-0000A3830000}"/>
    <cellStyle name="T_Book1_TH ung tren 70%-Ra soat phap ly-8-6 (dung de chuyen vao vu TH)_Tinh hinh TH du an 2010-2011 BC UBKTTW (phong Vxa) 6" xfId="33694" xr:uid="{00000000-0005-0000-0000-0000A4830000}"/>
    <cellStyle name="T_Book1_TH ung tren 70%-Ra soat phap ly-8-6 (dung de chuyen vao vu TH)_Tinh hinh TH du an 2010-2011 BC UBKTTW (phong Vxa) 7" xfId="33695" xr:uid="{00000000-0005-0000-0000-0000A5830000}"/>
    <cellStyle name="T_Book1_TH ung tren 70%-Ra soat phap ly-8-6 (dung de chuyen vao vu TH)_Tinh hinh TH du an 2010-2011 BC UBKTTW (phong Vxa) 8" xfId="33696" xr:uid="{00000000-0005-0000-0000-0000A6830000}"/>
    <cellStyle name="T_Book1_TH ung tren 70%-Ra soat phap ly-8-6 (dung de chuyen vao vu TH)_Tinh hinh TH du an 2010-2011 BC UBKTTW (phong Vxa) 9" xfId="33697" xr:uid="{00000000-0005-0000-0000-0000A7830000}"/>
    <cellStyle name="T_Book1_TH ung tren 70%-Ra soat phap ly-8-6 (dung de chuyen vao vu TH)_Tinh hinh TH du an BC doan giam sat HDND (phong Vxa)" xfId="33698" xr:uid="{00000000-0005-0000-0000-0000A8830000}"/>
    <cellStyle name="T_Book1_TH ung tren 70%-Ra soat phap ly-8-6 (dung de chuyen vao vu TH)_Tinh hinh TH du an BC doan giam sat HDND (phong Vxa) 10" xfId="33699" xr:uid="{00000000-0005-0000-0000-0000A9830000}"/>
    <cellStyle name="T_Book1_TH ung tren 70%-Ra soat phap ly-8-6 (dung de chuyen vao vu TH)_Tinh hinh TH du an BC doan giam sat HDND (phong Vxa) 11" xfId="33700" xr:uid="{00000000-0005-0000-0000-0000AA830000}"/>
    <cellStyle name="T_Book1_TH ung tren 70%-Ra soat phap ly-8-6 (dung de chuyen vao vu TH)_Tinh hinh TH du an BC doan giam sat HDND (phong Vxa) 12" xfId="33701" xr:uid="{00000000-0005-0000-0000-0000AB830000}"/>
    <cellStyle name="T_Book1_TH ung tren 70%-Ra soat phap ly-8-6 (dung de chuyen vao vu TH)_Tinh hinh TH du an BC doan giam sat HDND (phong Vxa) 13" xfId="33702" xr:uid="{00000000-0005-0000-0000-0000AC830000}"/>
    <cellStyle name="T_Book1_TH ung tren 70%-Ra soat phap ly-8-6 (dung de chuyen vao vu TH)_Tinh hinh TH du an BC doan giam sat HDND (phong Vxa) 14" xfId="33703" xr:uid="{00000000-0005-0000-0000-0000AD830000}"/>
    <cellStyle name="T_Book1_TH ung tren 70%-Ra soat phap ly-8-6 (dung de chuyen vao vu TH)_Tinh hinh TH du an BC doan giam sat HDND (phong Vxa) 15" xfId="33704" xr:uid="{00000000-0005-0000-0000-0000AE830000}"/>
    <cellStyle name="T_Book1_TH ung tren 70%-Ra soat phap ly-8-6 (dung de chuyen vao vu TH)_Tinh hinh TH du an BC doan giam sat HDND (phong Vxa) 16" xfId="33705" xr:uid="{00000000-0005-0000-0000-0000AF830000}"/>
    <cellStyle name="T_Book1_TH ung tren 70%-Ra soat phap ly-8-6 (dung de chuyen vao vu TH)_Tinh hinh TH du an BC doan giam sat HDND (phong Vxa) 17" xfId="33706" xr:uid="{00000000-0005-0000-0000-0000B0830000}"/>
    <cellStyle name="T_Book1_TH ung tren 70%-Ra soat phap ly-8-6 (dung de chuyen vao vu TH)_Tinh hinh TH du an BC doan giam sat HDND (phong Vxa) 18" xfId="33707" xr:uid="{00000000-0005-0000-0000-0000B1830000}"/>
    <cellStyle name="T_Book1_TH ung tren 70%-Ra soat phap ly-8-6 (dung de chuyen vao vu TH)_Tinh hinh TH du an BC doan giam sat HDND (phong Vxa) 2" xfId="33708" xr:uid="{00000000-0005-0000-0000-0000B2830000}"/>
    <cellStyle name="T_Book1_TH ung tren 70%-Ra soat phap ly-8-6 (dung de chuyen vao vu TH)_Tinh hinh TH du an BC doan giam sat HDND (phong Vxa) 3" xfId="33709" xr:uid="{00000000-0005-0000-0000-0000B3830000}"/>
    <cellStyle name="T_Book1_TH ung tren 70%-Ra soat phap ly-8-6 (dung de chuyen vao vu TH)_Tinh hinh TH du an BC doan giam sat HDND (phong Vxa) 4" xfId="33710" xr:uid="{00000000-0005-0000-0000-0000B4830000}"/>
    <cellStyle name="T_Book1_TH ung tren 70%-Ra soat phap ly-8-6 (dung de chuyen vao vu TH)_Tinh hinh TH du an BC doan giam sat HDND (phong Vxa) 5" xfId="33711" xr:uid="{00000000-0005-0000-0000-0000B5830000}"/>
    <cellStyle name="T_Book1_TH ung tren 70%-Ra soat phap ly-8-6 (dung de chuyen vao vu TH)_Tinh hinh TH du an BC doan giam sat HDND (phong Vxa) 6" xfId="33712" xr:uid="{00000000-0005-0000-0000-0000B6830000}"/>
    <cellStyle name="T_Book1_TH ung tren 70%-Ra soat phap ly-8-6 (dung de chuyen vao vu TH)_Tinh hinh TH du an BC doan giam sat HDND (phong Vxa) 7" xfId="33713" xr:uid="{00000000-0005-0000-0000-0000B7830000}"/>
    <cellStyle name="T_Book1_TH ung tren 70%-Ra soat phap ly-8-6 (dung de chuyen vao vu TH)_Tinh hinh TH du an BC doan giam sat HDND (phong Vxa) 8" xfId="33714" xr:uid="{00000000-0005-0000-0000-0000B8830000}"/>
    <cellStyle name="T_Book1_TH ung tren 70%-Ra soat phap ly-8-6 (dung de chuyen vao vu TH)_Tinh hinh TH du an BC doan giam sat HDND (phong Vxa) 9" xfId="33715" xr:uid="{00000000-0005-0000-0000-0000B9830000}"/>
    <cellStyle name="T_Book1_TH y kien LD_KH 2010 Ca Nuoc 22-9-2011-Gui ca Vu" xfId="33716" xr:uid="{00000000-0005-0000-0000-0000BA830000}"/>
    <cellStyle name="T_Book1_TH y kien LD_KH 2010 Ca Nuoc 22-9-2011-Gui ca Vu 10" xfId="33717" xr:uid="{00000000-0005-0000-0000-0000BB830000}"/>
    <cellStyle name="T_Book1_TH y kien LD_KH 2010 Ca Nuoc 22-9-2011-Gui ca Vu 11" xfId="33718" xr:uid="{00000000-0005-0000-0000-0000BC830000}"/>
    <cellStyle name="T_Book1_TH y kien LD_KH 2010 Ca Nuoc 22-9-2011-Gui ca Vu 12" xfId="33719" xr:uid="{00000000-0005-0000-0000-0000BD830000}"/>
    <cellStyle name="T_Book1_TH y kien LD_KH 2010 Ca Nuoc 22-9-2011-Gui ca Vu 13" xfId="33720" xr:uid="{00000000-0005-0000-0000-0000BE830000}"/>
    <cellStyle name="T_Book1_TH y kien LD_KH 2010 Ca Nuoc 22-9-2011-Gui ca Vu 14" xfId="33721" xr:uid="{00000000-0005-0000-0000-0000BF830000}"/>
    <cellStyle name="T_Book1_TH y kien LD_KH 2010 Ca Nuoc 22-9-2011-Gui ca Vu 15" xfId="33722" xr:uid="{00000000-0005-0000-0000-0000C0830000}"/>
    <cellStyle name="T_Book1_TH y kien LD_KH 2010 Ca Nuoc 22-9-2011-Gui ca Vu 16" xfId="33723" xr:uid="{00000000-0005-0000-0000-0000C1830000}"/>
    <cellStyle name="T_Book1_TH y kien LD_KH 2010 Ca Nuoc 22-9-2011-Gui ca Vu 17" xfId="33724" xr:uid="{00000000-0005-0000-0000-0000C2830000}"/>
    <cellStyle name="T_Book1_TH y kien LD_KH 2010 Ca Nuoc 22-9-2011-Gui ca Vu 18" xfId="33725" xr:uid="{00000000-0005-0000-0000-0000C3830000}"/>
    <cellStyle name="T_Book1_TH y kien LD_KH 2010 Ca Nuoc 22-9-2011-Gui ca Vu 2" xfId="33726" xr:uid="{00000000-0005-0000-0000-0000C4830000}"/>
    <cellStyle name="T_Book1_TH y kien LD_KH 2010 Ca Nuoc 22-9-2011-Gui ca Vu 3" xfId="33727" xr:uid="{00000000-0005-0000-0000-0000C5830000}"/>
    <cellStyle name="T_Book1_TH y kien LD_KH 2010 Ca Nuoc 22-9-2011-Gui ca Vu 4" xfId="33728" xr:uid="{00000000-0005-0000-0000-0000C6830000}"/>
    <cellStyle name="T_Book1_TH y kien LD_KH 2010 Ca Nuoc 22-9-2011-Gui ca Vu 5" xfId="33729" xr:uid="{00000000-0005-0000-0000-0000C7830000}"/>
    <cellStyle name="T_Book1_TH y kien LD_KH 2010 Ca Nuoc 22-9-2011-Gui ca Vu 6" xfId="33730" xr:uid="{00000000-0005-0000-0000-0000C8830000}"/>
    <cellStyle name="T_Book1_TH y kien LD_KH 2010 Ca Nuoc 22-9-2011-Gui ca Vu 7" xfId="33731" xr:uid="{00000000-0005-0000-0000-0000C9830000}"/>
    <cellStyle name="T_Book1_TH y kien LD_KH 2010 Ca Nuoc 22-9-2011-Gui ca Vu 8" xfId="33732" xr:uid="{00000000-0005-0000-0000-0000CA830000}"/>
    <cellStyle name="T_Book1_TH y kien LD_KH 2010 Ca Nuoc 22-9-2011-Gui ca Vu 9" xfId="33733" xr:uid="{00000000-0005-0000-0000-0000CB830000}"/>
    <cellStyle name="T_Book1_TH y kien LD_KH 2010 Ca Nuoc 22-9-2011-Gui ca Vu_!1 1 bao cao giao KH ve HTCMT vung TNB   12-12-2011" xfId="33734" xr:uid="{00000000-0005-0000-0000-0000CC830000}"/>
    <cellStyle name="T_Book1_TH y kien LD_KH 2010 Ca Nuoc 22-9-2011-Gui ca Vu_!1 1 bao cao giao KH ve HTCMT vung TNB   12-12-2011 10" xfId="33735" xr:uid="{00000000-0005-0000-0000-0000CD830000}"/>
    <cellStyle name="T_Book1_TH y kien LD_KH 2010 Ca Nuoc 22-9-2011-Gui ca Vu_!1 1 bao cao giao KH ve HTCMT vung TNB   12-12-2011 11" xfId="33736" xr:uid="{00000000-0005-0000-0000-0000CE830000}"/>
    <cellStyle name="T_Book1_TH y kien LD_KH 2010 Ca Nuoc 22-9-2011-Gui ca Vu_!1 1 bao cao giao KH ve HTCMT vung TNB   12-12-2011 12" xfId="33737" xr:uid="{00000000-0005-0000-0000-0000CF830000}"/>
    <cellStyle name="T_Book1_TH y kien LD_KH 2010 Ca Nuoc 22-9-2011-Gui ca Vu_!1 1 bao cao giao KH ve HTCMT vung TNB   12-12-2011 13" xfId="33738" xr:uid="{00000000-0005-0000-0000-0000D0830000}"/>
    <cellStyle name="T_Book1_TH y kien LD_KH 2010 Ca Nuoc 22-9-2011-Gui ca Vu_!1 1 bao cao giao KH ve HTCMT vung TNB   12-12-2011 14" xfId="33739" xr:uid="{00000000-0005-0000-0000-0000D1830000}"/>
    <cellStyle name="T_Book1_TH y kien LD_KH 2010 Ca Nuoc 22-9-2011-Gui ca Vu_!1 1 bao cao giao KH ve HTCMT vung TNB   12-12-2011 15" xfId="33740" xr:uid="{00000000-0005-0000-0000-0000D2830000}"/>
    <cellStyle name="T_Book1_TH y kien LD_KH 2010 Ca Nuoc 22-9-2011-Gui ca Vu_!1 1 bao cao giao KH ve HTCMT vung TNB   12-12-2011 16" xfId="33741" xr:uid="{00000000-0005-0000-0000-0000D3830000}"/>
    <cellStyle name="T_Book1_TH y kien LD_KH 2010 Ca Nuoc 22-9-2011-Gui ca Vu_!1 1 bao cao giao KH ve HTCMT vung TNB   12-12-2011 17" xfId="33742" xr:uid="{00000000-0005-0000-0000-0000D4830000}"/>
    <cellStyle name="T_Book1_TH y kien LD_KH 2010 Ca Nuoc 22-9-2011-Gui ca Vu_!1 1 bao cao giao KH ve HTCMT vung TNB   12-12-2011 18" xfId="33743" xr:uid="{00000000-0005-0000-0000-0000D5830000}"/>
    <cellStyle name="T_Book1_TH y kien LD_KH 2010 Ca Nuoc 22-9-2011-Gui ca Vu_!1 1 bao cao giao KH ve HTCMT vung TNB   12-12-2011 2" xfId="33744" xr:uid="{00000000-0005-0000-0000-0000D6830000}"/>
    <cellStyle name="T_Book1_TH y kien LD_KH 2010 Ca Nuoc 22-9-2011-Gui ca Vu_!1 1 bao cao giao KH ve HTCMT vung TNB   12-12-2011 3" xfId="33745" xr:uid="{00000000-0005-0000-0000-0000D7830000}"/>
    <cellStyle name="T_Book1_TH y kien LD_KH 2010 Ca Nuoc 22-9-2011-Gui ca Vu_!1 1 bao cao giao KH ve HTCMT vung TNB   12-12-2011 4" xfId="33746" xr:uid="{00000000-0005-0000-0000-0000D8830000}"/>
    <cellStyle name="T_Book1_TH y kien LD_KH 2010 Ca Nuoc 22-9-2011-Gui ca Vu_!1 1 bao cao giao KH ve HTCMT vung TNB   12-12-2011 5" xfId="33747" xr:uid="{00000000-0005-0000-0000-0000D9830000}"/>
    <cellStyle name="T_Book1_TH y kien LD_KH 2010 Ca Nuoc 22-9-2011-Gui ca Vu_!1 1 bao cao giao KH ve HTCMT vung TNB   12-12-2011 6" xfId="33748" xr:uid="{00000000-0005-0000-0000-0000DA830000}"/>
    <cellStyle name="T_Book1_TH y kien LD_KH 2010 Ca Nuoc 22-9-2011-Gui ca Vu_!1 1 bao cao giao KH ve HTCMT vung TNB   12-12-2011 7" xfId="33749" xr:uid="{00000000-0005-0000-0000-0000DB830000}"/>
    <cellStyle name="T_Book1_TH y kien LD_KH 2010 Ca Nuoc 22-9-2011-Gui ca Vu_!1 1 bao cao giao KH ve HTCMT vung TNB   12-12-2011 8" xfId="33750" xr:uid="{00000000-0005-0000-0000-0000DC830000}"/>
    <cellStyle name="T_Book1_TH y kien LD_KH 2010 Ca Nuoc 22-9-2011-Gui ca Vu_!1 1 bao cao giao KH ve HTCMT vung TNB   12-12-2011 9" xfId="33751" xr:uid="{00000000-0005-0000-0000-0000DD830000}"/>
    <cellStyle name="T_Book1_TH y kien LD_KH 2010 Ca Nuoc 22-9-2011-Gui ca Vu_Bieu có QD và Chu truong ngay 17.11.2012" xfId="33752" xr:uid="{00000000-0005-0000-0000-0000DE830000}"/>
    <cellStyle name="T_Book1_TH y kien LD_KH 2010 Ca Nuoc 22-9-2011-Gui ca Vu_Bieu có QD và Chu truong ngay 17.11.2012 10" xfId="33753" xr:uid="{00000000-0005-0000-0000-0000DF830000}"/>
    <cellStyle name="T_Book1_TH y kien LD_KH 2010 Ca Nuoc 22-9-2011-Gui ca Vu_Bieu có QD và Chu truong ngay 17.11.2012 11" xfId="33754" xr:uid="{00000000-0005-0000-0000-0000E0830000}"/>
    <cellStyle name="T_Book1_TH y kien LD_KH 2010 Ca Nuoc 22-9-2011-Gui ca Vu_Bieu có QD và Chu truong ngay 17.11.2012 12" xfId="33755" xr:uid="{00000000-0005-0000-0000-0000E1830000}"/>
    <cellStyle name="T_Book1_TH y kien LD_KH 2010 Ca Nuoc 22-9-2011-Gui ca Vu_Bieu có QD và Chu truong ngay 17.11.2012 13" xfId="33756" xr:uid="{00000000-0005-0000-0000-0000E2830000}"/>
    <cellStyle name="T_Book1_TH y kien LD_KH 2010 Ca Nuoc 22-9-2011-Gui ca Vu_Bieu có QD và Chu truong ngay 17.11.2012 14" xfId="33757" xr:uid="{00000000-0005-0000-0000-0000E3830000}"/>
    <cellStyle name="T_Book1_TH y kien LD_KH 2010 Ca Nuoc 22-9-2011-Gui ca Vu_Bieu có QD và Chu truong ngay 17.11.2012 15" xfId="33758" xr:uid="{00000000-0005-0000-0000-0000E4830000}"/>
    <cellStyle name="T_Book1_TH y kien LD_KH 2010 Ca Nuoc 22-9-2011-Gui ca Vu_Bieu có QD và Chu truong ngay 17.11.2012 16" xfId="33759" xr:uid="{00000000-0005-0000-0000-0000E5830000}"/>
    <cellStyle name="T_Book1_TH y kien LD_KH 2010 Ca Nuoc 22-9-2011-Gui ca Vu_Bieu có QD và Chu truong ngay 17.11.2012 17" xfId="33760" xr:uid="{00000000-0005-0000-0000-0000E6830000}"/>
    <cellStyle name="T_Book1_TH y kien LD_KH 2010 Ca Nuoc 22-9-2011-Gui ca Vu_Bieu có QD và Chu truong ngay 17.11.2012 18" xfId="33761" xr:uid="{00000000-0005-0000-0000-0000E7830000}"/>
    <cellStyle name="T_Book1_TH y kien LD_KH 2010 Ca Nuoc 22-9-2011-Gui ca Vu_Bieu có QD và Chu truong ngay 17.11.2012 2" xfId="33762" xr:uid="{00000000-0005-0000-0000-0000E8830000}"/>
    <cellStyle name="T_Book1_TH y kien LD_KH 2010 Ca Nuoc 22-9-2011-Gui ca Vu_Bieu có QD và Chu truong ngay 17.11.2012 3" xfId="33763" xr:uid="{00000000-0005-0000-0000-0000E9830000}"/>
    <cellStyle name="T_Book1_TH y kien LD_KH 2010 Ca Nuoc 22-9-2011-Gui ca Vu_Bieu có QD và Chu truong ngay 17.11.2012 4" xfId="33764" xr:uid="{00000000-0005-0000-0000-0000EA830000}"/>
    <cellStyle name="T_Book1_TH y kien LD_KH 2010 Ca Nuoc 22-9-2011-Gui ca Vu_Bieu có QD và Chu truong ngay 17.11.2012 5" xfId="33765" xr:uid="{00000000-0005-0000-0000-0000EB830000}"/>
    <cellStyle name="T_Book1_TH y kien LD_KH 2010 Ca Nuoc 22-9-2011-Gui ca Vu_Bieu có QD và Chu truong ngay 17.11.2012 6" xfId="33766" xr:uid="{00000000-0005-0000-0000-0000EC830000}"/>
    <cellStyle name="T_Book1_TH y kien LD_KH 2010 Ca Nuoc 22-9-2011-Gui ca Vu_Bieu có QD và Chu truong ngay 17.11.2012 7" xfId="33767" xr:uid="{00000000-0005-0000-0000-0000ED830000}"/>
    <cellStyle name="T_Book1_TH y kien LD_KH 2010 Ca Nuoc 22-9-2011-Gui ca Vu_Bieu có QD và Chu truong ngay 17.11.2012 8" xfId="33768" xr:uid="{00000000-0005-0000-0000-0000EE830000}"/>
    <cellStyle name="T_Book1_TH y kien LD_KH 2010 Ca Nuoc 22-9-2011-Gui ca Vu_Bieu có QD và Chu truong ngay 17.11.2012 9" xfId="33769" xr:uid="{00000000-0005-0000-0000-0000EF830000}"/>
    <cellStyle name="T_Book1_TH y kien LD_KH 2010 Ca Nuoc 22-9-2011-Gui ca Vu_Bieu4HTMT" xfId="33770" xr:uid="{00000000-0005-0000-0000-0000F0830000}"/>
    <cellStyle name="T_Book1_TH y kien LD_KH 2010 Ca Nuoc 22-9-2011-Gui ca Vu_Bieu4HTMT 10" xfId="33771" xr:uid="{00000000-0005-0000-0000-0000F1830000}"/>
    <cellStyle name="T_Book1_TH y kien LD_KH 2010 Ca Nuoc 22-9-2011-Gui ca Vu_Bieu4HTMT 11" xfId="33772" xr:uid="{00000000-0005-0000-0000-0000F2830000}"/>
    <cellStyle name="T_Book1_TH y kien LD_KH 2010 Ca Nuoc 22-9-2011-Gui ca Vu_Bieu4HTMT 12" xfId="33773" xr:uid="{00000000-0005-0000-0000-0000F3830000}"/>
    <cellStyle name="T_Book1_TH y kien LD_KH 2010 Ca Nuoc 22-9-2011-Gui ca Vu_Bieu4HTMT 13" xfId="33774" xr:uid="{00000000-0005-0000-0000-0000F4830000}"/>
    <cellStyle name="T_Book1_TH y kien LD_KH 2010 Ca Nuoc 22-9-2011-Gui ca Vu_Bieu4HTMT 14" xfId="33775" xr:uid="{00000000-0005-0000-0000-0000F5830000}"/>
    <cellStyle name="T_Book1_TH y kien LD_KH 2010 Ca Nuoc 22-9-2011-Gui ca Vu_Bieu4HTMT 15" xfId="33776" xr:uid="{00000000-0005-0000-0000-0000F6830000}"/>
    <cellStyle name="T_Book1_TH y kien LD_KH 2010 Ca Nuoc 22-9-2011-Gui ca Vu_Bieu4HTMT 16" xfId="33777" xr:uid="{00000000-0005-0000-0000-0000F7830000}"/>
    <cellStyle name="T_Book1_TH y kien LD_KH 2010 Ca Nuoc 22-9-2011-Gui ca Vu_Bieu4HTMT 17" xfId="33778" xr:uid="{00000000-0005-0000-0000-0000F8830000}"/>
    <cellStyle name="T_Book1_TH y kien LD_KH 2010 Ca Nuoc 22-9-2011-Gui ca Vu_Bieu4HTMT 18" xfId="33779" xr:uid="{00000000-0005-0000-0000-0000F9830000}"/>
    <cellStyle name="T_Book1_TH y kien LD_KH 2010 Ca Nuoc 22-9-2011-Gui ca Vu_Bieu4HTMT 2" xfId="33780" xr:uid="{00000000-0005-0000-0000-0000FA830000}"/>
    <cellStyle name="T_Book1_TH y kien LD_KH 2010 Ca Nuoc 22-9-2011-Gui ca Vu_Bieu4HTMT 3" xfId="33781" xr:uid="{00000000-0005-0000-0000-0000FB830000}"/>
    <cellStyle name="T_Book1_TH y kien LD_KH 2010 Ca Nuoc 22-9-2011-Gui ca Vu_Bieu4HTMT 4" xfId="33782" xr:uid="{00000000-0005-0000-0000-0000FC830000}"/>
    <cellStyle name="T_Book1_TH y kien LD_KH 2010 Ca Nuoc 22-9-2011-Gui ca Vu_Bieu4HTMT 5" xfId="33783" xr:uid="{00000000-0005-0000-0000-0000FD830000}"/>
    <cellStyle name="T_Book1_TH y kien LD_KH 2010 Ca Nuoc 22-9-2011-Gui ca Vu_Bieu4HTMT 6" xfId="33784" xr:uid="{00000000-0005-0000-0000-0000FE830000}"/>
    <cellStyle name="T_Book1_TH y kien LD_KH 2010 Ca Nuoc 22-9-2011-Gui ca Vu_Bieu4HTMT 7" xfId="33785" xr:uid="{00000000-0005-0000-0000-0000FF830000}"/>
    <cellStyle name="T_Book1_TH y kien LD_KH 2010 Ca Nuoc 22-9-2011-Gui ca Vu_Bieu4HTMT 8" xfId="33786" xr:uid="{00000000-0005-0000-0000-000000840000}"/>
    <cellStyle name="T_Book1_TH y kien LD_KH 2010 Ca Nuoc 22-9-2011-Gui ca Vu_Bieu4HTMT 9" xfId="33787" xr:uid="{00000000-0005-0000-0000-000001840000}"/>
    <cellStyle name="T_Book1_TH y kien LD_KH 2010 Ca Nuoc 22-9-2011-Gui ca Vu_KH TPCP vung TNB (03-1-2012)" xfId="33788" xr:uid="{00000000-0005-0000-0000-000002840000}"/>
    <cellStyle name="T_Book1_TH y kien LD_KH 2010 Ca Nuoc 22-9-2011-Gui ca Vu_KH TPCP vung TNB (03-1-2012) 10" xfId="33789" xr:uid="{00000000-0005-0000-0000-000003840000}"/>
    <cellStyle name="T_Book1_TH y kien LD_KH 2010 Ca Nuoc 22-9-2011-Gui ca Vu_KH TPCP vung TNB (03-1-2012) 11" xfId="33790" xr:uid="{00000000-0005-0000-0000-000004840000}"/>
    <cellStyle name="T_Book1_TH y kien LD_KH 2010 Ca Nuoc 22-9-2011-Gui ca Vu_KH TPCP vung TNB (03-1-2012) 12" xfId="33791" xr:uid="{00000000-0005-0000-0000-000005840000}"/>
    <cellStyle name="T_Book1_TH y kien LD_KH 2010 Ca Nuoc 22-9-2011-Gui ca Vu_KH TPCP vung TNB (03-1-2012) 13" xfId="33792" xr:uid="{00000000-0005-0000-0000-000006840000}"/>
    <cellStyle name="T_Book1_TH y kien LD_KH 2010 Ca Nuoc 22-9-2011-Gui ca Vu_KH TPCP vung TNB (03-1-2012) 14" xfId="33793" xr:uid="{00000000-0005-0000-0000-000007840000}"/>
    <cellStyle name="T_Book1_TH y kien LD_KH 2010 Ca Nuoc 22-9-2011-Gui ca Vu_KH TPCP vung TNB (03-1-2012) 15" xfId="33794" xr:uid="{00000000-0005-0000-0000-000008840000}"/>
    <cellStyle name="T_Book1_TH y kien LD_KH 2010 Ca Nuoc 22-9-2011-Gui ca Vu_KH TPCP vung TNB (03-1-2012) 16" xfId="33795" xr:uid="{00000000-0005-0000-0000-000009840000}"/>
    <cellStyle name="T_Book1_TH y kien LD_KH 2010 Ca Nuoc 22-9-2011-Gui ca Vu_KH TPCP vung TNB (03-1-2012) 17" xfId="33796" xr:uid="{00000000-0005-0000-0000-00000A840000}"/>
    <cellStyle name="T_Book1_TH y kien LD_KH 2010 Ca Nuoc 22-9-2011-Gui ca Vu_KH TPCP vung TNB (03-1-2012) 18" xfId="33797" xr:uid="{00000000-0005-0000-0000-00000B840000}"/>
    <cellStyle name="T_Book1_TH y kien LD_KH 2010 Ca Nuoc 22-9-2011-Gui ca Vu_KH TPCP vung TNB (03-1-2012) 2" xfId="33798" xr:uid="{00000000-0005-0000-0000-00000C840000}"/>
    <cellStyle name="T_Book1_TH y kien LD_KH 2010 Ca Nuoc 22-9-2011-Gui ca Vu_KH TPCP vung TNB (03-1-2012) 3" xfId="33799" xr:uid="{00000000-0005-0000-0000-00000D840000}"/>
    <cellStyle name="T_Book1_TH y kien LD_KH 2010 Ca Nuoc 22-9-2011-Gui ca Vu_KH TPCP vung TNB (03-1-2012) 4" xfId="33800" xr:uid="{00000000-0005-0000-0000-00000E840000}"/>
    <cellStyle name="T_Book1_TH y kien LD_KH 2010 Ca Nuoc 22-9-2011-Gui ca Vu_KH TPCP vung TNB (03-1-2012) 5" xfId="33801" xr:uid="{00000000-0005-0000-0000-00000F840000}"/>
    <cellStyle name="T_Book1_TH y kien LD_KH 2010 Ca Nuoc 22-9-2011-Gui ca Vu_KH TPCP vung TNB (03-1-2012) 6" xfId="33802" xr:uid="{00000000-0005-0000-0000-000010840000}"/>
    <cellStyle name="T_Book1_TH y kien LD_KH 2010 Ca Nuoc 22-9-2011-Gui ca Vu_KH TPCP vung TNB (03-1-2012) 7" xfId="33803" xr:uid="{00000000-0005-0000-0000-000011840000}"/>
    <cellStyle name="T_Book1_TH y kien LD_KH 2010 Ca Nuoc 22-9-2011-Gui ca Vu_KH TPCP vung TNB (03-1-2012) 8" xfId="33804" xr:uid="{00000000-0005-0000-0000-000012840000}"/>
    <cellStyle name="T_Book1_TH y kien LD_KH 2010 Ca Nuoc 22-9-2011-Gui ca Vu_KH TPCP vung TNB (03-1-2012) 9" xfId="33805" xr:uid="{00000000-0005-0000-0000-000013840000}"/>
    <cellStyle name="T_Book1_TH y kien LD_KH 2010 Ca Nuoc 22-9-2011-Gui ca Vu_Tinh hinh TH du an 2010-2011 BC UBKTTW (phong Vxa)" xfId="33806" xr:uid="{00000000-0005-0000-0000-000014840000}"/>
    <cellStyle name="T_Book1_TH y kien LD_KH 2010 Ca Nuoc 22-9-2011-Gui ca Vu_Tinh hinh TH du an 2010-2011 BC UBKTTW (phong Vxa) 10" xfId="33807" xr:uid="{00000000-0005-0000-0000-000015840000}"/>
    <cellStyle name="T_Book1_TH y kien LD_KH 2010 Ca Nuoc 22-9-2011-Gui ca Vu_Tinh hinh TH du an 2010-2011 BC UBKTTW (phong Vxa) 11" xfId="33808" xr:uid="{00000000-0005-0000-0000-000016840000}"/>
    <cellStyle name="T_Book1_TH y kien LD_KH 2010 Ca Nuoc 22-9-2011-Gui ca Vu_Tinh hinh TH du an 2010-2011 BC UBKTTW (phong Vxa) 12" xfId="33809" xr:uid="{00000000-0005-0000-0000-000017840000}"/>
    <cellStyle name="T_Book1_TH y kien LD_KH 2010 Ca Nuoc 22-9-2011-Gui ca Vu_Tinh hinh TH du an 2010-2011 BC UBKTTW (phong Vxa) 13" xfId="33810" xr:uid="{00000000-0005-0000-0000-000018840000}"/>
    <cellStyle name="T_Book1_TH y kien LD_KH 2010 Ca Nuoc 22-9-2011-Gui ca Vu_Tinh hinh TH du an 2010-2011 BC UBKTTW (phong Vxa) 14" xfId="33811" xr:uid="{00000000-0005-0000-0000-000019840000}"/>
    <cellStyle name="T_Book1_TH y kien LD_KH 2010 Ca Nuoc 22-9-2011-Gui ca Vu_Tinh hinh TH du an 2010-2011 BC UBKTTW (phong Vxa) 15" xfId="33812" xr:uid="{00000000-0005-0000-0000-00001A840000}"/>
    <cellStyle name="T_Book1_TH y kien LD_KH 2010 Ca Nuoc 22-9-2011-Gui ca Vu_Tinh hinh TH du an 2010-2011 BC UBKTTW (phong Vxa) 16" xfId="33813" xr:uid="{00000000-0005-0000-0000-00001B840000}"/>
    <cellStyle name="T_Book1_TH y kien LD_KH 2010 Ca Nuoc 22-9-2011-Gui ca Vu_Tinh hinh TH du an 2010-2011 BC UBKTTW (phong Vxa) 17" xfId="33814" xr:uid="{00000000-0005-0000-0000-00001C840000}"/>
    <cellStyle name="T_Book1_TH y kien LD_KH 2010 Ca Nuoc 22-9-2011-Gui ca Vu_Tinh hinh TH du an 2010-2011 BC UBKTTW (phong Vxa) 18" xfId="33815" xr:uid="{00000000-0005-0000-0000-00001D840000}"/>
    <cellStyle name="T_Book1_TH y kien LD_KH 2010 Ca Nuoc 22-9-2011-Gui ca Vu_Tinh hinh TH du an 2010-2011 BC UBKTTW (phong Vxa) 2" xfId="33816" xr:uid="{00000000-0005-0000-0000-00001E840000}"/>
    <cellStyle name="T_Book1_TH y kien LD_KH 2010 Ca Nuoc 22-9-2011-Gui ca Vu_Tinh hinh TH du an 2010-2011 BC UBKTTW (phong Vxa) 3" xfId="33817" xr:uid="{00000000-0005-0000-0000-00001F840000}"/>
    <cellStyle name="T_Book1_TH y kien LD_KH 2010 Ca Nuoc 22-9-2011-Gui ca Vu_Tinh hinh TH du an 2010-2011 BC UBKTTW (phong Vxa) 4" xfId="33818" xr:uid="{00000000-0005-0000-0000-000020840000}"/>
    <cellStyle name="T_Book1_TH y kien LD_KH 2010 Ca Nuoc 22-9-2011-Gui ca Vu_Tinh hinh TH du an 2010-2011 BC UBKTTW (phong Vxa) 5" xfId="33819" xr:uid="{00000000-0005-0000-0000-000021840000}"/>
    <cellStyle name="T_Book1_TH y kien LD_KH 2010 Ca Nuoc 22-9-2011-Gui ca Vu_Tinh hinh TH du an 2010-2011 BC UBKTTW (phong Vxa) 6" xfId="33820" xr:uid="{00000000-0005-0000-0000-000022840000}"/>
    <cellStyle name="T_Book1_TH y kien LD_KH 2010 Ca Nuoc 22-9-2011-Gui ca Vu_Tinh hinh TH du an 2010-2011 BC UBKTTW (phong Vxa) 7" xfId="33821" xr:uid="{00000000-0005-0000-0000-000023840000}"/>
    <cellStyle name="T_Book1_TH y kien LD_KH 2010 Ca Nuoc 22-9-2011-Gui ca Vu_Tinh hinh TH du an 2010-2011 BC UBKTTW (phong Vxa) 8" xfId="33822" xr:uid="{00000000-0005-0000-0000-000024840000}"/>
    <cellStyle name="T_Book1_TH y kien LD_KH 2010 Ca Nuoc 22-9-2011-Gui ca Vu_Tinh hinh TH du an 2010-2011 BC UBKTTW (phong Vxa) 9" xfId="33823" xr:uid="{00000000-0005-0000-0000-000025840000}"/>
    <cellStyle name="T_Book1_TH y kien LD_KH 2010 Ca Nuoc 22-9-2011-Gui ca Vu_Tinh hinh TH du an BC doan giam sat HDND (phong Vxa)" xfId="33824" xr:uid="{00000000-0005-0000-0000-000026840000}"/>
    <cellStyle name="T_Book1_TH y kien LD_KH 2010 Ca Nuoc 22-9-2011-Gui ca Vu_Tinh hinh TH du an BC doan giam sat HDND (phong Vxa) 10" xfId="33825" xr:uid="{00000000-0005-0000-0000-000027840000}"/>
    <cellStyle name="T_Book1_TH y kien LD_KH 2010 Ca Nuoc 22-9-2011-Gui ca Vu_Tinh hinh TH du an BC doan giam sat HDND (phong Vxa) 11" xfId="33826" xr:uid="{00000000-0005-0000-0000-000028840000}"/>
    <cellStyle name="T_Book1_TH y kien LD_KH 2010 Ca Nuoc 22-9-2011-Gui ca Vu_Tinh hinh TH du an BC doan giam sat HDND (phong Vxa) 12" xfId="33827" xr:uid="{00000000-0005-0000-0000-000029840000}"/>
    <cellStyle name="T_Book1_TH y kien LD_KH 2010 Ca Nuoc 22-9-2011-Gui ca Vu_Tinh hinh TH du an BC doan giam sat HDND (phong Vxa) 13" xfId="33828" xr:uid="{00000000-0005-0000-0000-00002A840000}"/>
    <cellStyle name="T_Book1_TH y kien LD_KH 2010 Ca Nuoc 22-9-2011-Gui ca Vu_Tinh hinh TH du an BC doan giam sat HDND (phong Vxa) 14" xfId="33829" xr:uid="{00000000-0005-0000-0000-00002B840000}"/>
    <cellStyle name="T_Book1_TH y kien LD_KH 2010 Ca Nuoc 22-9-2011-Gui ca Vu_Tinh hinh TH du an BC doan giam sat HDND (phong Vxa) 15" xfId="33830" xr:uid="{00000000-0005-0000-0000-00002C840000}"/>
    <cellStyle name="T_Book1_TH y kien LD_KH 2010 Ca Nuoc 22-9-2011-Gui ca Vu_Tinh hinh TH du an BC doan giam sat HDND (phong Vxa) 16" xfId="33831" xr:uid="{00000000-0005-0000-0000-00002D840000}"/>
    <cellStyle name="T_Book1_TH y kien LD_KH 2010 Ca Nuoc 22-9-2011-Gui ca Vu_Tinh hinh TH du an BC doan giam sat HDND (phong Vxa) 17" xfId="33832" xr:uid="{00000000-0005-0000-0000-00002E840000}"/>
    <cellStyle name="T_Book1_TH y kien LD_KH 2010 Ca Nuoc 22-9-2011-Gui ca Vu_Tinh hinh TH du an BC doan giam sat HDND (phong Vxa) 18" xfId="33833" xr:uid="{00000000-0005-0000-0000-00002F840000}"/>
    <cellStyle name="T_Book1_TH y kien LD_KH 2010 Ca Nuoc 22-9-2011-Gui ca Vu_Tinh hinh TH du an BC doan giam sat HDND (phong Vxa) 2" xfId="33834" xr:uid="{00000000-0005-0000-0000-000030840000}"/>
    <cellStyle name="T_Book1_TH y kien LD_KH 2010 Ca Nuoc 22-9-2011-Gui ca Vu_Tinh hinh TH du an BC doan giam sat HDND (phong Vxa) 3" xfId="33835" xr:uid="{00000000-0005-0000-0000-000031840000}"/>
    <cellStyle name="T_Book1_TH y kien LD_KH 2010 Ca Nuoc 22-9-2011-Gui ca Vu_Tinh hinh TH du an BC doan giam sat HDND (phong Vxa) 4" xfId="33836" xr:uid="{00000000-0005-0000-0000-000032840000}"/>
    <cellStyle name="T_Book1_TH y kien LD_KH 2010 Ca Nuoc 22-9-2011-Gui ca Vu_Tinh hinh TH du an BC doan giam sat HDND (phong Vxa) 5" xfId="33837" xr:uid="{00000000-0005-0000-0000-000033840000}"/>
    <cellStyle name="T_Book1_TH y kien LD_KH 2010 Ca Nuoc 22-9-2011-Gui ca Vu_Tinh hinh TH du an BC doan giam sat HDND (phong Vxa) 6" xfId="33838" xr:uid="{00000000-0005-0000-0000-000034840000}"/>
    <cellStyle name="T_Book1_TH y kien LD_KH 2010 Ca Nuoc 22-9-2011-Gui ca Vu_Tinh hinh TH du an BC doan giam sat HDND (phong Vxa) 7" xfId="33839" xr:uid="{00000000-0005-0000-0000-000035840000}"/>
    <cellStyle name="T_Book1_TH y kien LD_KH 2010 Ca Nuoc 22-9-2011-Gui ca Vu_Tinh hinh TH du an BC doan giam sat HDND (phong Vxa) 8" xfId="33840" xr:uid="{00000000-0005-0000-0000-000036840000}"/>
    <cellStyle name="T_Book1_TH y kien LD_KH 2010 Ca Nuoc 22-9-2011-Gui ca Vu_Tinh hinh TH du an BC doan giam sat HDND (phong Vxa) 9" xfId="33841" xr:uid="{00000000-0005-0000-0000-000037840000}"/>
    <cellStyle name="T_Book1_Thiet bi" xfId="33842" xr:uid="{00000000-0005-0000-0000-000038840000}"/>
    <cellStyle name="T_Book1_Thiet bi 10" xfId="33843" xr:uid="{00000000-0005-0000-0000-000039840000}"/>
    <cellStyle name="T_Book1_Thiet bi 11" xfId="33844" xr:uid="{00000000-0005-0000-0000-00003A840000}"/>
    <cellStyle name="T_Book1_Thiet bi 12" xfId="33845" xr:uid="{00000000-0005-0000-0000-00003B840000}"/>
    <cellStyle name="T_Book1_Thiet bi 13" xfId="33846" xr:uid="{00000000-0005-0000-0000-00003C840000}"/>
    <cellStyle name="T_Book1_Thiet bi 14" xfId="33847" xr:uid="{00000000-0005-0000-0000-00003D840000}"/>
    <cellStyle name="T_Book1_Thiet bi 15" xfId="33848" xr:uid="{00000000-0005-0000-0000-00003E840000}"/>
    <cellStyle name="T_Book1_Thiet bi 16" xfId="33849" xr:uid="{00000000-0005-0000-0000-00003F840000}"/>
    <cellStyle name="T_Book1_Thiet bi 17" xfId="33850" xr:uid="{00000000-0005-0000-0000-000040840000}"/>
    <cellStyle name="T_Book1_Thiet bi 18" xfId="33851" xr:uid="{00000000-0005-0000-0000-000041840000}"/>
    <cellStyle name="T_Book1_Thiet bi 2" xfId="33852" xr:uid="{00000000-0005-0000-0000-000042840000}"/>
    <cellStyle name="T_Book1_Thiet bi 3" xfId="33853" xr:uid="{00000000-0005-0000-0000-000043840000}"/>
    <cellStyle name="T_Book1_Thiet bi 4" xfId="33854" xr:uid="{00000000-0005-0000-0000-000044840000}"/>
    <cellStyle name="T_Book1_Thiet bi 5" xfId="33855" xr:uid="{00000000-0005-0000-0000-000045840000}"/>
    <cellStyle name="T_Book1_Thiet bi 6" xfId="33856" xr:uid="{00000000-0005-0000-0000-000046840000}"/>
    <cellStyle name="T_Book1_Thiet bi 7" xfId="33857" xr:uid="{00000000-0005-0000-0000-000047840000}"/>
    <cellStyle name="T_Book1_Thiet bi 8" xfId="33858" xr:uid="{00000000-0005-0000-0000-000048840000}"/>
    <cellStyle name="T_Book1_Thiet bi 9" xfId="33859" xr:uid="{00000000-0005-0000-0000-000049840000}"/>
    <cellStyle name="T_Book1_Thiet bi_Bieu có QD và Chu truong ngay 17.11.2012" xfId="33860" xr:uid="{00000000-0005-0000-0000-00004A840000}"/>
    <cellStyle name="T_Book1_Thiet bi_Bieu có QD và Chu truong ngay 17.11.2012 10" xfId="33861" xr:uid="{00000000-0005-0000-0000-00004B840000}"/>
    <cellStyle name="T_Book1_Thiet bi_Bieu có QD và Chu truong ngay 17.11.2012 11" xfId="33862" xr:uid="{00000000-0005-0000-0000-00004C840000}"/>
    <cellStyle name="T_Book1_Thiet bi_Bieu có QD và Chu truong ngay 17.11.2012 12" xfId="33863" xr:uid="{00000000-0005-0000-0000-00004D840000}"/>
    <cellStyle name="T_Book1_Thiet bi_Bieu có QD và Chu truong ngay 17.11.2012 13" xfId="33864" xr:uid="{00000000-0005-0000-0000-00004E840000}"/>
    <cellStyle name="T_Book1_Thiet bi_Bieu có QD và Chu truong ngay 17.11.2012 14" xfId="33865" xr:uid="{00000000-0005-0000-0000-00004F840000}"/>
    <cellStyle name="T_Book1_Thiet bi_Bieu có QD và Chu truong ngay 17.11.2012 15" xfId="33866" xr:uid="{00000000-0005-0000-0000-000050840000}"/>
    <cellStyle name="T_Book1_Thiet bi_Bieu có QD và Chu truong ngay 17.11.2012 16" xfId="33867" xr:uid="{00000000-0005-0000-0000-000051840000}"/>
    <cellStyle name="T_Book1_Thiet bi_Bieu có QD và Chu truong ngay 17.11.2012 17" xfId="33868" xr:uid="{00000000-0005-0000-0000-000052840000}"/>
    <cellStyle name="T_Book1_Thiet bi_Bieu có QD và Chu truong ngay 17.11.2012 18" xfId="33869" xr:uid="{00000000-0005-0000-0000-000053840000}"/>
    <cellStyle name="T_Book1_Thiet bi_Bieu có QD và Chu truong ngay 17.11.2012 2" xfId="33870" xr:uid="{00000000-0005-0000-0000-000054840000}"/>
    <cellStyle name="T_Book1_Thiet bi_Bieu có QD và Chu truong ngay 17.11.2012 3" xfId="33871" xr:uid="{00000000-0005-0000-0000-000055840000}"/>
    <cellStyle name="T_Book1_Thiet bi_Bieu có QD và Chu truong ngay 17.11.2012 4" xfId="33872" xr:uid="{00000000-0005-0000-0000-000056840000}"/>
    <cellStyle name="T_Book1_Thiet bi_Bieu có QD và Chu truong ngay 17.11.2012 5" xfId="33873" xr:uid="{00000000-0005-0000-0000-000057840000}"/>
    <cellStyle name="T_Book1_Thiet bi_Bieu có QD và Chu truong ngay 17.11.2012 6" xfId="33874" xr:uid="{00000000-0005-0000-0000-000058840000}"/>
    <cellStyle name="T_Book1_Thiet bi_Bieu có QD và Chu truong ngay 17.11.2012 7" xfId="33875" xr:uid="{00000000-0005-0000-0000-000059840000}"/>
    <cellStyle name="T_Book1_Thiet bi_Bieu có QD và Chu truong ngay 17.11.2012 8" xfId="33876" xr:uid="{00000000-0005-0000-0000-00005A840000}"/>
    <cellStyle name="T_Book1_Thiet bi_Bieu có QD và Chu truong ngay 17.11.2012 9" xfId="33877" xr:uid="{00000000-0005-0000-0000-00005B840000}"/>
    <cellStyle name="T_Book1_thu chi 6 thang dau 2013" xfId="33878" xr:uid="{00000000-0005-0000-0000-00005C840000}"/>
    <cellStyle name="T_Book1_thu chi 6 thang dau 2013 2" xfId="33879" xr:uid="{00000000-0005-0000-0000-00005D840000}"/>
    <cellStyle name="T_Book1_thu chi 6 thang dau 2013 3" xfId="33880" xr:uid="{00000000-0005-0000-0000-00005E840000}"/>
    <cellStyle name="T_Book1_thu chi 6 thang dau 2013 4" xfId="33881" xr:uid="{00000000-0005-0000-0000-00005F840000}"/>
    <cellStyle name="T_Book1_thu chi 6 thang dau 2013 5" xfId="33882" xr:uid="{00000000-0005-0000-0000-000060840000}"/>
    <cellStyle name="T_Book1_thu chi 6 thang dau 2013 6" xfId="33883" xr:uid="{00000000-0005-0000-0000-000061840000}"/>
    <cellStyle name="T_Book1_thu chi 6 thang dau 2013 7" xfId="33884" xr:uid="{00000000-0005-0000-0000-000062840000}"/>
    <cellStyle name="T_Book1_thu chi 6 thang dau 2013 8" xfId="33885" xr:uid="{00000000-0005-0000-0000-000063840000}"/>
    <cellStyle name="T_Book1_thu chi 6 thang dau 2013 9" xfId="33886" xr:uid="{00000000-0005-0000-0000-000064840000}"/>
    <cellStyle name="T_Book1_thu chi 6 thang dau 2013 phuong da sua" xfId="33887" xr:uid="{00000000-0005-0000-0000-000065840000}"/>
    <cellStyle name="T_Book1_thu chi 6 thang dau 2013 phuong da sua 2" xfId="33888" xr:uid="{00000000-0005-0000-0000-000066840000}"/>
    <cellStyle name="T_Book1_thu chi 6 thang dau 2013 phuong da sua 3" xfId="33889" xr:uid="{00000000-0005-0000-0000-000067840000}"/>
    <cellStyle name="T_Book1_thu chi 6 thang dau 2013 phuong da sua 4" xfId="33890" xr:uid="{00000000-0005-0000-0000-000068840000}"/>
    <cellStyle name="T_Book1_thu chi 6 thang dau 2013 phuong da sua 5" xfId="33891" xr:uid="{00000000-0005-0000-0000-000069840000}"/>
    <cellStyle name="T_Book1_thu chi 6 thang dau 2013 phuong da sua 6" xfId="33892" xr:uid="{00000000-0005-0000-0000-00006A840000}"/>
    <cellStyle name="T_Book1_thu chi 6 thang dau 2013 phuong da sua 7" xfId="33893" xr:uid="{00000000-0005-0000-0000-00006B840000}"/>
    <cellStyle name="T_Book1_thu chi 6 thang dau 2013 phuong da sua 8" xfId="33894" xr:uid="{00000000-0005-0000-0000-00006C840000}"/>
    <cellStyle name="T_Book1_thu chi 6 thang dau 2013 phuong da sua 9" xfId="33895" xr:uid="{00000000-0005-0000-0000-00006D840000}"/>
    <cellStyle name="T_Book1_TN - Ho tro khac 2011" xfId="33428" xr:uid="{00000000-0005-0000-0000-00009A820000}"/>
    <cellStyle name="T_Book1_TN - Ho tro khac 2011 10" xfId="33429" xr:uid="{00000000-0005-0000-0000-00009B820000}"/>
    <cellStyle name="T_Book1_TN - Ho tro khac 2011 11" xfId="33430" xr:uid="{00000000-0005-0000-0000-00009C820000}"/>
    <cellStyle name="T_Book1_TN - Ho tro khac 2011 12" xfId="33431" xr:uid="{00000000-0005-0000-0000-00009D820000}"/>
    <cellStyle name="T_Book1_TN - Ho tro khac 2011 13" xfId="33432" xr:uid="{00000000-0005-0000-0000-00009E820000}"/>
    <cellStyle name="T_Book1_TN - Ho tro khac 2011 14" xfId="33433" xr:uid="{00000000-0005-0000-0000-00009F820000}"/>
    <cellStyle name="T_Book1_TN - Ho tro khac 2011 15" xfId="33434" xr:uid="{00000000-0005-0000-0000-0000A0820000}"/>
    <cellStyle name="T_Book1_TN - Ho tro khac 2011 16" xfId="33435" xr:uid="{00000000-0005-0000-0000-0000A1820000}"/>
    <cellStyle name="T_Book1_TN - Ho tro khac 2011 17" xfId="33436" xr:uid="{00000000-0005-0000-0000-0000A2820000}"/>
    <cellStyle name="T_Book1_TN - Ho tro khac 2011 18" xfId="33437" xr:uid="{00000000-0005-0000-0000-0000A3820000}"/>
    <cellStyle name="T_Book1_TN - Ho tro khac 2011 2" xfId="33438" xr:uid="{00000000-0005-0000-0000-0000A4820000}"/>
    <cellStyle name="T_Book1_TN - Ho tro khac 2011 3" xfId="33439" xr:uid="{00000000-0005-0000-0000-0000A5820000}"/>
    <cellStyle name="T_Book1_TN - Ho tro khac 2011 4" xfId="33440" xr:uid="{00000000-0005-0000-0000-0000A6820000}"/>
    <cellStyle name="T_Book1_TN - Ho tro khac 2011 5" xfId="33441" xr:uid="{00000000-0005-0000-0000-0000A7820000}"/>
    <cellStyle name="T_Book1_TN - Ho tro khac 2011 6" xfId="33442" xr:uid="{00000000-0005-0000-0000-0000A8820000}"/>
    <cellStyle name="T_Book1_TN - Ho tro khac 2011 7" xfId="33443" xr:uid="{00000000-0005-0000-0000-0000A9820000}"/>
    <cellStyle name="T_Book1_TN - Ho tro khac 2011 8" xfId="33444" xr:uid="{00000000-0005-0000-0000-0000AA820000}"/>
    <cellStyle name="T_Book1_TN - Ho tro khac 2011 9" xfId="33445" xr:uid="{00000000-0005-0000-0000-0000AB820000}"/>
    <cellStyle name="T_Book1_TN - Ho tro khac 2011_!1 1 bao cao giao KH ve HTCMT vung TNB   12-12-2011" xfId="33446" xr:uid="{00000000-0005-0000-0000-0000AC820000}"/>
    <cellStyle name="T_Book1_TN - Ho tro khac 2011_!1 1 bao cao giao KH ve HTCMT vung TNB   12-12-2011 10" xfId="33447" xr:uid="{00000000-0005-0000-0000-0000AD820000}"/>
    <cellStyle name="T_Book1_TN - Ho tro khac 2011_!1 1 bao cao giao KH ve HTCMT vung TNB   12-12-2011 11" xfId="33448" xr:uid="{00000000-0005-0000-0000-0000AE820000}"/>
    <cellStyle name="T_Book1_TN - Ho tro khac 2011_!1 1 bao cao giao KH ve HTCMT vung TNB   12-12-2011 12" xfId="33449" xr:uid="{00000000-0005-0000-0000-0000AF820000}"/>
    <cellStyle name="T_Book1_TN - Ho tro khac 2011_!1 1 bao cao giao KH ve HTCMT vung TNB   12-12-2011 13" xfId="33450" xr:uid="{00000000-0005-0000-0000-0000B0820000}"/>
    <cellStyle name="T_Book1_TN - Ho tro khac 2011_!1 1 bao cao giao KH ve HTCMT vung TNB   12-12-2011 14" xfId="33451" xr:uid="{00000000-0005-0000-0000-0000B1820000}"/>
    <cellStyle name="T_Book1_TN - Ho tro khac 2011_!1 1 bao cao giao KH ve HTCMT vung TNB   12-12-2011 15" xfId="33452" xr:uid="{00000000-0005-0000-0000-0000B2820000}"/>
    <cellStyle name="T_Book1_TN - Ho tro khac 2011_!1 1 bao cao giao KH ve HTCMT vung TNB   12-12-2011 16" xfId="33453" xr:uid="{00000000-0005-0000-0000-0000B3820000}"/>
    <cellStyle name="T_Book1_TN - Ho tro khac 2011_!1 1 bao cao giao KH ve HTCMT vung TNB   12-12-2011 17" xfId="33454" xr:uid="{00000000-0005-0000-0000-0000B4820000}"/>
    <cellStyle name="T_Book1_TN - Ho tro khac 2011_!1 1 bao cao giao KH ve HTCMT vung TNB   12-12-2011 18" xfId="33455" xr:uid="{00000000-0005-0000-0000-0000B5820000}"/>
    <cellStyle name="T_Book1_TN - Ho tro khac 2011_!1 1 bao cao giao KH ve HTCMT vung TNB   12-12-2011 2" xfId="33456" xr:uid="{00000000-0005-0000-0000-0000B6820000}"/>
    <cellStyle name="T_Book1_TN - Ho tro khac 2011_!1 1 bao cao giao KH ve HTCMT vung TNB   12-12-2011 3" xfId="33457" xr:uid="{00000000-0005-0000-0000-0000B7820000}"/>
    <cellStyle name="T_Book1_TN - Ho tro khac 2011_!1 1 bao cao giao KH ve HTCMT vung TNB   12-12-2011 4" xfId="33458" xr:uid="{00000000-0005-0000-0000-0000B8820000}"/>
    <cellStyle name="T_Book1_TN - Ho tro khac 2011_!1 1 bao cao giao KH ve HTCMT vung TNB   12-12-2011 5" xfId="33459" xr:uid="{00000000-0005-0000-0000-0000B9820000}"/>
    <cellStyle name="T_Book1_TN - Ho tro khac 2011_!1 1 bao cao giao KH ve HTCMT vung TNB   12-12-2011 6" xfId="33460" xr:uid="{00000000-0005-0000-0000-0000BA820000}"/>
    <cellStyle name="T_Book1_TN - Ho tro khac 2011_!1 1 bao cao giao KH ve HTCMT vung TNB   12-12-2011 7" xfId="33461" xr:uid="{00000000-0005-0000-0000-0000BB820000}"/>
    <cellStyle name="T_Book1_TN - Ho tro khac 2011_!1 1 bao cao giao KH ve HTCMT vung TNB   12-12-2011 8" xfId="33462" xr:uid="{00000000-0005-0000-0000-0000BC820000}"/>
    <cellStyle name="T_Book1_TN - Ho tro khac 2011_!1 1 bao cao giao KH ve HTCMT vung TNB   12-12-2011 9" xfId="33463" xr:uid="{00000000-0005-0000-0000-0000BD820000}"/>
    <cellStyle name="T_Book1_TN - Ho tro khac 2011_Bieu có QD và Chu truong ngay 17.11.2012" xfId="33464" xr:uid="{00000000-0005-0000-0000-0000BE820000}"/>
    <cellStyle name="T_Book1_TN - Ho tro khac 2011_Bieu có QD và Chu truong ngay 17.11.2012 10" xfId="33465" xr:uid="{00000000-0005-0000-0000-0000BF820000}"/>
    <cellStyle name="T_Book1_TN - Ho tro khac 2011_Bieu có QD và Chu truong ngay 17.11.2012 11" xfId="33466" xr:uid="{00000000-0005-0000-0000-0000C0820000}"/>
    <cellStyle name="T_Book1_TN - Ho tro khac 2011_Bieu có QD và Chu truong ngay 17.11.2012 12" xfId="33467" xr:uid="{00000000-0005-0000-0000-0000C1820000}"/>
    <cellStyle name="T_Book1_TN - Ho tro khac 2011_Bieu có QD và Chu truong ngay 17.11.2012 13" xfId="33468" xr:uid="{00000000-0005-0000-0000-0000C2820000}"/>
    <cellStyle name="T_Book1_TN - Ho tro khac 2011_Bieu có QD và Chu truong ngay 17.11.2012 14" xfId="33469" xr:uid="{00000000-0005-0000-0000-0000C3820000}"/>
    <cellStyle name="T_Book1_TN - Ho tro khac 2011_Bieu có QD và Chu truong ngay 17.11.2012 15" xfId="33470" xr:uid="{00000000-0005-0000-0000-0000C4820000}"/>
    <cellStyle name="T_Book1_TN - Ho tro khac 2011_Bieu có QD và Chu truong ngay 17.11.2012 16" xfId="33471" xr:uid="{00000000-0005-0000-0000-0000C5820000}"/>
    <cellStyle name="T_Book1_TN - Ho tro khac 2011_Bieu có QD và Chu truong ngay 17.11.2012 17" xfId="33472" xr:uid="{00000000-0005-0000-0000-0000C6820000}"/>
    <cellStyle name="T_Book1_TN - Ho tro khac 2011_Bieu có QD và Chu truong ngay 17.11.2012 18" xfId="33473" xr:uid="{00000000-0005-0000-0000-0000C7820000}"/>
    <cellStyle name="T_Book1_TN - Ho tro khac 2011_Bieu có QD và Chu truong ngay 17.11.2012 2" xfId="33474" xr:uid="{00000000-0005-0000-0000-0000C8820000}"/>
    <cellStyle name="T_Book1_TN - Ho tro khac 2011_Bieu có QD và Chu truong ngay 17.11.2012 3" xfId="33475" xr:uid="{00000000-0005-0000-0000-0000C9820000}"/>
    <cellStyle name="T_Book1_TN - Ho tro khac 2011_Bieu có QD và Chu truong ngay 17.11.2012 4" xfId="33476" xr:uid="{00000000-0005-0000-0000-0000CA820000}"/>
    <cellStyle name="T_Book1_TN - Ho tro khac 2011_Bieu có QD và Chu truong ngay 17.11.2012 5" xfId="33477" xr:uid="{00000000-0005-0000-0000-0000CB820000}"/>
    <cellStyle name="T_Book1_TN - Ho tro khac 2011_Bieu có QD và Chu truong ngay 17.11.2012 6" xfId="33478" xr:uid="{00000000-0005-0000-0000-0000CC820000}"/>
    <cellStyle name="T_Book1_TN - Ho tro khac 2011_Bieu có QD và Chu truong ngay 17.11.2012 7" xfId="33479" xr:uid="{00000000-0005-0000-0000-0000CD820000}"/>
    <cellStyle name="T_Book1_TN - Ho tro khac 2011_Bieu có QD và Chu truong ngay 17.11.2012 8" xfId="33480" xr:uid="{00000000-0005-0000-0000-0000CE820000}"/>
    <cellStyle name="T_Book1_TN - Ho tro khac 2011_Bieu có QD và Chu truong ngay 17.11.2012 9" xfId="33481" xr:uid="{00000000-0005-0000-0000-0000CF820000}"/>
    <cellStyle name="T_Book1_TN - Ho tro khac 2011_Bieu4HTMT" xfId="33482" xr:uid="{00000000-0005-0000-0000-0000D0820000}"/>
    <cellStyle name="T_Book1_TN - Ho tro khac 2011_Bieu4HTMT 10" xfId="33483" xr:uid="{00000000-0005-0000-0000-0000D1820000}"/>
    <cellStyle name="T_Book1_TN - Ho tro khac 2011_Bieu4HTMT 11" xfId="33484" xr:uid="{00000000-0005-0000-0000-0000D2820000}"/>
    <cellStyle name="T_Book1_TN - Ho tro khac 2011_Bieu4HTMT 12" xfId="33485" xr:uid="{00000000-0005-0000-0000-0000D3820000}"/>
    <cellStyle name="T_Book1_TN - Ho tro khac 2011_Bieu4HTMT 13" xfId="33486" xr:uid="{00000000-0005-0000-0000-0000D4820000}"/>
    <cellStyle name="T_Book1_TN - Ho tro khac 2011_Bieu4HTMT 14" xfId="33487" xr:uid="{00000000-0005-0000-0000-0000D5820000}"/>
    <cellStyle name="T_Book1_TN - Ho tro khac 2011_Bieu4HTMT 15" xfId="33488" xr:uid="{00000000-0005-0000-0000-0000D6820000}"/>
    <cellStyle name="T_Book1_TN - Ho tro khac 2011_Bieu4HTMT 16" xfId="33489" xr:uid="{00000000-0005-0000-0000-0000D7820000}"/>
    <cellStyle name="T_Book1_TN - Ho tro khac 2011_Bieu4HTMT 17" xfId="33490" xr:uid="{00000000-0005-0000-0000-0000D8820000}"/>
    <cellStyle name="T_Book1_TN - Ho tro khac 2011_Bieu4HTMT 18" xfId="33491" xr:uid="{00000000-0005-0000-0000-0000D9820000}"/>
    <cellStyle name="T_Book1_TN - Ho tro khac 2011_Bieu4HTMT 2" xfId="33492" xr:uid="{00000000-0005-0000-0000-0000DA820000}"/>
    <cellStyle name="T_Book1_TN - Ho tro khac 2011_Bieu4HTMT 3" xfId="33493" xr:uid="{00000000-0005-0000-0000-0000DB820000}"/>
    <cellStyle name="T_Book1_TN - Ho tro khac 2011_Bieu4HTMT 4" xfId="33494" xr:uid="{00000000-0005-0000-0000-0000DC820000}"/>
    <cellStyle name="T_Book1_TN - Ho tro khac 2011_Bieu4HTMT 5" xfId="33495" xr:uid="{00000000-0005-0000-0000-0000DD820000}"/>
    <cellStyle name="T_Book1_TN - Ho tro khac 2011_Bieu4HTMT 6" xfId="33496" xr:uid="{00000000-0005-0000-0000-0000DE820000}"/>
    <cellStyle name="T_Book1_TN - Ho tro khac 2011_Bieu4HTMT 7" xfId="33497" xr:uid="{00000000-0005-0000-0000-0000DF820000}"/>
    <cellStyle name="T_Book1_TN - Ho tro khac 2011_Bieu4HTMT 8" xfId="33498" xr:uid="{00000000-0005-0000-0000-0000E0820000}"/>
    <cellStyle name="T_Book1_TN - Ho tro khac 2011_Bieu4HTMT 9" xfId="33499" xr:uid="{00000000-0005-0000-0000-0000E1820000}"/>
    <cellStyle name="T_Book1_TN - Ho tro khac 2011_KH TPCP vung TNB (03-1-2012)" xfId="33500" xr:uid="{00000000-0005-0000-0000-0000E2820000}"/>
    <cellStyle name="T_Book1_TN - Ho tro khac 2011_KH TPCP vung TNB (03-1-2012) 10" xfId="33501" xr:uid="{00000000-0005-0000-0000-0000E3820000}"/>
    <cellStyle name="T_Book1_TN - Ho tro khac 2011_KH TPCP vung TNB (03-1-2012) 11" xfId="33502" xr:uid="{00000000-0005-0000-0000-0000E4820000}"/>
    <cellStyle name="T_Book1_TN - Ho tro khac 2011_KH TPCP vung TNB (03-1-2012) 12" xfId="33503" xr:uid="{00000000-0005-0000-0000-0000E5820000}"/>
    <cellStyle name="T_Book1_TN - Ho tro khac 2011_KH TPCP vung TNB (03-1-2012) 13" xfId="33504" xr:uid="{00000000-0005-0000-0000-0000E6820000}"/>
    <cellStyle name="T_Book1_TN - Ho tro khac 2011_KH TPCP vung TNB (03-1-2012) 14" xfId="33505" xr:uid="{00000000-0005-0000-0000-0000E7820000}"/>
    <cellStyle name="T_Book1_TN - Ho tro khac 2011_KH TPCP vung TNB (03-1-2012) 15" xfId="33506" xr:uid="{00000000-0005-0000-0000-0000E8820000}"/>
    <cellStyle name="T_Book1_TN - Ho tro khac 2011_KH TPCP vung TNB (03-1-2012) 16" xfId="33507" xr:uid="{00000000-0005-0000-0000-0000E9820000}"/>
    <cellStyle name="T_Book1_TN - Ho tro khac 2011_KH TPCP vung TNB (03-1-2012) 17" xfId="33508" xr:uid="{00000000-0005-0000-0000-0000EA820000}"/>
    <cellStyle name="T_Book1_TN - Ho tro khac 2011_KH TPCP vung TNB (03-1-2012) 18" xfId="33509" xr:uid="{00000000-0005-0000-0000-0000EB820000}"/>
    <cellStyle name="T_Book1_TN - Ho tro khac 2011_KH TPCP vung TNB (03-1-2012) 2" xfId="33510" xr:uid="{00000000-0005-0000-0000-0000EC820000}"/>
    <cellStyle name="T_Book1_TN - Ho tro khac 2011_KH TPCP vung TNB (03-1-2012) 3" xfId="33511" xr:uid="{00000000-0005-0000-0000-0000ED820000}"/>
    <cellStyle name="T_Book1_TN - Ho tro khac 2011_KH TPCP vung TNB (03-1-2012) 4" xfId="33512" xr:uid="{00000000-0005-0000-0000-0000EE820000}"/>
    <cellStyle name="T_Book1_TN - Ho tro khac 2011_KH TPCP vung TNB (03-1-2012) 5" xfId="33513" xr:uid="{00000000-0005-0000-0000-0000EF820000}"/>
    <cellStyle name="T_Book1_TN - Ho tro khac 2011_KH TPCP vung TNB (03-1-2012) 6" xfId="33514" xr:uid="{00000000-0005-0000-0000-0000F0820000}"/>
    <cellStyle name="T_Book1_TN - Ho tro khac 2011_KH TPCP vung TNB (03-1-2012) 7" xfId="33515" xr:uid="{00000000-0005-0000-0000-0000F1820000}"/>
    <cellStyle name="T_Book1_TN - Ho tro khac 2011_KH TPCP vung TNB (03-1-2012) 8" xfId="33516" xr:uid="{00000000-0005-0000-0000-0000F2820000}"/>
    <cellStyle name="T_Book1_TN - Ho tro khac 2011_KH TPCP vung TNB (03-1-2012) 9" xfId="33517" xr:uid="{00000000-0005-0000-0000-0000F3820000}"/>
    <cellStyle name="T_Book1_TN - Ho tro khac 2011_Tinh hinh TH du an 2010-2011 BC UBKTTW (phong Vxa)" xfId="33518" xr:uid="{00000000-0005-0000-0000-0000F4820000}"/>
    <cellStyle name="T_Book1_TN - Ho tro khac 2011_Tinh hinh TH du an 2010-2011 BC UBKTTW (phong Vxa) 10" xfId="33519" xr:uid="{00000000-0005-0000-0000-0000F5820000}"/>
    <cellStyle name="T_Book1_TN - Ho tro khac 2011_Tinh hinh TH du an 2010-2011 BC UBKTTW (phong Vxa) 11" xfId="33520" xr:uid="{00000000-0005-0000-0000-0000F6820000}"/>
    <cellStyle name="T_Book1_TN - Ho tro khac 2011_Tinh hinh TH du an 2010-2011 BC UBKTTW (phong Vxa) 12" xfId="33521" xr:uid="{00000000-0005-0000-0000-0000F7820000}"/>
    <cellStyle name="T_Book1_TN - Ho tro khac 2011_Tinh hinh TH du an 2010-2011 BC UBKTTW (phong Vxa) 13" xfId="33522" xr:uid="{00000000-0005-0000-0000-0000F8820000}"/>
    <cellStyle name="T_Book1_TN - Ho tro khac 2011_Tinh hinh TH du an 2010-2011 BC UBKTTW (phong Vxa) 14" xfId="33523" xr:uid="{00000000-0005-0000-0000-0000F9820000}"/>
    <cellStyle name="T_Book1_TN - Ho tro khac 2011_Tinh hinh TH du an 2010-2011 BC UBKTTW (phong Vxa) 15" xfId="33524" xr:uid="{00000000-0005-0000-0000-0000FA820000}"/>
    <cellStyle name="T_Book1_TN - Ho tro khac 2011_Tinh hinh TH du an 2010-2011 BC UBKTTW (phong Vxa) 16" xfId="33525" xr:uid="{00000000-0005-0000-0000-0000FB820000}"/>
    <cellStyle name="T_Book1_TN - Ho tro khac 2011_Tinh hinh TH du an 2010-2011 BC UBKTTW (phong Vxa) 17" xfId="33526" xr:uid="{00000000-0005-0000-0000-0000FC820000}"/>
    <cellStyle name="T_Book1_TN - Ho tro khac 2011_Tinh hinh TH du an 2010-2011 BC UBKTTW (phong Vxa) 18" xfId="33527" xr:uid="{00000000-0005-0000-0000-0000FD820000}"/>
    <cellStyle name="T_Book1_TN - Ho tro khac 2011_Tinh hinh TH du an 2010-2011 BC UBKTTW (phong Vxa) 2" xfId="33528" xr:uid="{00000000-0005-0000-0000-0000FE820000}"/>
    <cellStyle name="T_Book1_TN - Ho tro khac 2011_Tinh hinh TH du an 2010-2011 BC UBKTTW (phong Vxa) 3" xfId="33529" xr:uid="{00000000-0005-0000-0000-0000FF820000}"/>
    <cellStyle name="T_Book1_TN - Ho tro khac 2011_Tinh hinh TH du an 2010-2011 BC UBKTTW (phong Vxa) 4" xfId="33530" xr:uid="{00000000-0005-0000-0000-000000830000}"/>
    <cellStyle name="T_Book1_TN - Ho tro khac 2011_Tinh hinh TH du an 2010-2011 BC UBKTTW (phong Vxa) 5" xfId="33531" xr:uid="{00000000-0005-0000-0000-000001830000}"/>
    <cellStyle name="T_Book1_TN - Ho tro khac 2011_Tinh hinh TH du an 2010-2011 BC UBKTTW (phong Vxa) 6" xfId="33532" xr:uid="{00000000-0005-0000-0000-000002830000}"/>
    <cellStyle name="T_Book1_TN - Ho tro khac 2011_Tinh hinh TH du an 2010-2011 BC UBKTTW (phong Vxa) 7" xfId="33533" xr:uid="{00000000-0005-0000-0000-000003830000}"/>
    <cellStyle name="T_Book1_TN - Ho tro khac 2011_Tinh hinh TH du an 2010-2011 BC UBKTTW (phong Vxa) 8" xfId="33534" xr:uid="{00000000-0005-0000-0000-000004830000}"/>
    <cellStyle name="T_Book1_TN - Ho tro khac 2011_Tinh hinh TH du an 2010-2011 BC UBKTTW (phong Vxa) 9" xfId="33535" xr:uid="{00000000-0005-0000-0000-000005830000}"/>
    <cellStyle name="T_Book1_TN - Ho tro khac 2011_Tinh hinh TH du an BC doan giam sat HDND (phong Vxa)" xfId="33536" xr:uid="{00000000-0005-0000-0000-000006830000}"/>
    <cellStyle name="T_Book1_TN - Ho tro khac 2011_Tinh hinh TH du an BC doan giam sat HDND (phong Vxa) 10" xfId="33537" xr:uid="{00000000-0005-0000-0000-000007830000}"/>
    <cellStyle name="T_Book1_TN - Ho tro khac 2011_Tinh hinh TH du an BC doan giam sat HDND (phong Vxa) 11" xfId="33538" xr:uid="{00000000-0005-0000-0000-000008830000}"/>
    <cellStyle name="T_Book1_TN - Ho tro khac 2011_Tinh hinh TH du an BC doan giam sat HDND (phong Vxa) 12" xfId="33539" xr:uid="{00000000-0005-0000-0000-000009830000}"/>
    <cellStyle name="T_Book1_TN - Ho tro khac 2011_Tinh hinh TH du an BC doan giam sat HDND (phong Vxa) 13" xfId="33540" xr:uid="{00000000-0005-0000-0000-00000A830000}"/>
    <cellStyle name="T_Book1_TN - Ho tro khac 2011_Tinh hinh TH du an BC doan giam sat HDND (phong Vxa) 14" xfId="33541" xr:uid="{00000000-0005-0000-0000-00000B830000}"/>
    <cellStyle name="T_Book1_TN - Ho tro khac 2011_Tinh hinh TH du an BC doan giam sat HDND (phong Vxa) 15" xfId="33542" xr:uid="{00000000-0005-0000-0000-00000C830000}"/>
    <cellStyle name="T_Book1_TN - Ho tro khac 2011_Tinh hinh TH du an BC doan giam sat HDND (phong Vxa) 16" xfId="33543" xr:uid="{00000000-0005-0000-0000-00000D830000}"/>
    <cellStyle name="T_Book1_TN - Ho tro khac 2011_Tinh hinh TH du an BC doan giam sat HDND (phong Vxa) 17" xfId="33544" xr:uid="{00000000-0005-0000-0000-00000E830000}"/>
    <cellStyle name="T_Book1_TN - Ho tro khac 2011_Tinh hinh TH du an BC doan giam sat HDND (phong Vxa) 18" xfId="33545" xr:uid="{00000000-0005-0000-0000-00000F830000}"/>
    <cellStyle name="T_Book1_TN - Ho tro khac 2011_Tinh hinh TH du an BC doan giam sat HDND (phong Vxa) 2" xfId="33546" xr:uid="{00000000-0005-0000-0000-000010830000}"/>
    <cellStyle name="T_Book1_TN - Ho tro khac 2011_Tinh hinh TH du an BC doan giam sat HDND (phong Vxa) 3" xfId="33547" xr:uid="{00000000-0005-0000-0000-000011830000}"/>
    <cellStyle name="T_Book1_TN - Ho tro khac 2011_Tinh hinh TH du an BC doan giam sat HDND (phong Vxa) 4" xfId="33548" xr:uid="{00000000-0005-0000-0000-000012830000}"/>
    <cellStyle name="T_Book1_TN - Ho tro khac 2011_Tinh hinh TH du an BC doan giam sat HDND (phong Vxa) 5" xfId="33549" xr:uid="{00000000-0005-0000-0000-000013830000}"/>
    <cellStyle name="T_Book1_TN - Ho tro khac 2011_Tinh hinh TH du an BC doan giam sat HDND (phong Vxa) 6" xfId="33550" xr:uid="{00000000-0005-0000-0000-000014830000}"/>
    <cellStyle name="T_Book1_TN - Ho tro khac 2011_Tinh hinh TH du an BC doan giam sat HDND (phong Vxa) 7" xfId="33551" xr:uid="{00000000-0005-0000-0000-000015830000}"/>
    <cellStyle name="T_Book1_TN - Ho tro khac 2011_Tinh hinh TH du an BC doan giam sat HDND (phong Vxa) 8" xfId="33552" xr:uid="{00000000-0005-0000-0000-000016830000}"/>
    <cellStyle name="T_Book1_TN - Ho tro khac 2011_Tinh hinh TH du an BC doan giam sat HDND (phong Vxa) 9" xfId="33553" xr:uid="{00000000-0005-0000-0000-000017830000}"/>
    <cellStyle name="T_Book1_TONG HOP MOI 10-2009 (S1)" xfId="33554" xr:uid="{00000000-0005-0000-0000-000018830000}"/>
    <cellStyle name="T_Book1_TONG HOP MOI 10-2009 (S1) 10" xfId="33555" xr:uid="{00000000-0005-0000-0000-000019830000}"/>
    <cellStyle name="T_Book1_TONG HOP MOI 10-2009 (S1) 11" xfId="33556" xr:uid="{00000000-0005-0000-0000-00001A830000}"/>
    <cellStyle name="T_Book1_TONG HOP MOI 10-2009 (S1) 12" xfId="33557" xr:uid="{00000000-0005-0000-0000-00001B830000}"/>
    <cellStyle name="T_Book1_TONG HOP MOI 10-2009 (S1) 13" xfId="33558" xr:uid="{00000000-0005-0000-0000-00001C830000}"/>
    <cellStyle name="T_Book1_TONG HOP MOI 10-2009 (S1) 14" xfId="33559" xr:uid="{00000000-0005-0000-0000-00001D830000}"/>
    <cellStyle name="T_Book1_TONG HOP MOI 10-2009 (S1) 15" xfId="33560" xr:uid="{00000000-0005-0000-0000-00001E830000}"/>
    <cellStyle name="T_Book1_TONG HOP MOI 10-2009 (S1) 16" xfId="33561" xr:uid="{00000000-0005-0000-0000-00001F830000}"/>
    <cellStyle name="T_Book1_TONG HOP MOI 10-2009 (S1) 17" xfId="33562" xr:uid="{00000000-0005-0000-0000-000020830000}"/>
    <cellStyle name="T_Book1_TONG HOP MOI 10-2009 (S1) 18" xfId="33563" xr:uid="{00000000-0005-0000-0000-000021830000}"/>
    <cellStyle name="T_Book1_TONG HOP MOI 10-2009 (S1) 2" xfId="33564" xr:uid="{00000000-0005-0000-0000-000022830000}"/>
    <cellStyle name="T_Book1_TONG HOP MOI 10-2009 (S1) 3" xfId="33565" xr:uid="{00000000-0005-0000-0000-000023830000}"/>
    <cellStyle name="T_Book1_TONG HOP MOI 10-2009 (S1) 4" xfId="33566" xr:uid="{00000000-0005-0000-0000-000024830000}"/>
    <cellStyle name="T_Book1_TONG HOP MOI 10-2009 (S1) 5" xfId="33567" xr:uid="{00000000-0005-0000-0000-000025830000}"/>
    <cellStyle name="T_Book1_TONG HOP MOI 10-2009 (S1) 6" xfId="33568" xr:uid="{00000000-0005-0000-0000-000026830000}"/>
    <cellStyle name="T_Book1_TONG HOP MOI 10-2009 (S1) 7" xfId="33569" xr:uid="{00000000-0005-0000-0000-000027830000}"/>
    <cellStyle name="T_Book1_TONG HOP MOI 10-2009 (S1) 8" xfId="33570" xr:uid="{00000000-0005-0000-0000-000028830000}"/>
    <cellStyle name="T_Book1_TONG HOP MOI 10-2009 (S1) 9" xfId="33571" xr:uid="{00000000-0005-0000-0000-000029830000}"/>
    <cellStyle name="T_Book1_Tong hop Phieng Lanh + Muong Lay" xfId="33572" xr:uid="{00000000-0005-0000-0000-00002A830000}"/>
    <cellStyle name="T_Book1_Tong hop Phieng Lanh + Muong Lay 10" xfId="33573" xr:uid="{00000000-0005-0000-0000-00002B830000}"/>
    <cellStyle name="T_Book1_Tong hop Phieng Lanh + Muong Lay 11" xfId="33574" xr:uid="{00000000-0005-0000-0000-00002C830000}"/>
    <cellStyle name="T_Book1_Tong hop Phieng Lanh + Muong Lay 12" xfId="33575" xr:uid="{00000000-0005-0000-0000-00002D830000}"/>
    <cellStyle name="T_Book1_Tong hop Phieng Lanh + Muong Lay 13" xfId="33576" xr:uid="{00000000-0005-0000-0000-00002E830000}"/>
    <cellStyle name="T_Book1_Tong hop Phieng Lanh + Muong Lay 14" xfId="33577" xr:uid="{00000000-0005-0000-0000-00002F830000}"/>
    <cellStyle name="T_Book1_Tong hop Phieng Lanh + Muong Lay 15" xfId="33578" xr:uid="{00000000-0005-0000-0000-000030830000}"/>
    <cellStyle name="T_Book1_Tong hop Phieng Lanh + Muong Lay 16" xfId="33579" xr:uid="{00000000-0005-0000-0000-000031830000}"/>
    <cellStyle name="T_Book1_Tong hop Phieng Lanh + Muong Lay 17" xfId="33580" xr:uid="{00000000-0005-0000-0000-000032830000}"/>
    <cellStyle name="T_Book1_Tong hop Phieng Lanh + Muong Lay 18" xfId="33581" xr:uid="{00000000-0005-0000-0000-000033830000}"/>
    <cellStyle name="T_Book1_Tong hop Phieng Lanh + Muong Lay 2" xfId="33582" xr:uid="{00000000-0005-0000-0000-000034830000}"/>
    <cellStyle name="T_Book1_Tong hop Phieng Lanh + Muong Lay 3" xfId="33583" xr:uid="{00000000-0005-0000-0000-000035830000}"/>
    <cellStyle name="T_Book1_Tong hop Phieng Lanh + Muong Lay 4" xfId="33584" xr:uid="{00000000-0005-0000-0000-000036830000}"/>
    <cellStyle name="T_Book1_Tong hop Phieng Lanh + Muong Lay 5" xfId="33585" xr:uid="{00000000-0005-0000-0000-000037830000}"/>
    <cellStyle name="T_Book1_Tong hop Phieng Lanh + Muong Lay 6" xfId="33586" xr:uid="{00000000-0005-0000-0000-000038830000}"/>
    <cellStyle name="T_Book1_Tong hop Phieng Lanh + Muong Lay 7" xfId="33587" xr:uid="{00000000-0005-0000-0000-000039830000}"/>
    <cellStyle name="T_Book1_Tong hop Phieng Lanh + Muong Lay 8" xfId="33588" xr:uid="{00000000-0005-0000-0000-00003A830000}"/>
    <cellStyle name="T_Book1_Tong hop Phieng Lanh + Muong Lay 9" xfId="33589" xr:uid="{00000000-0005-0000-0000-00003B830000}"/>
    <cellStyle name="T_Book1_ung truoc 2011 NSTW Thanh Hoa + Nge An gui Thu 12-5" xfId="33896" xr:uid="{00000000-0005-0000-0000-00006E840000}"/>
    <cellStyle name="T_Book1_ung truoc 2011 NSTW Thanh Hoa + Nge An gui Thu 12-5 10" xfId="33897" xr:uid="{00000000-0005-0000-0000-00006F840000}"/>
    <cellStyle name="T_Book1_ung truoc 2011 NSTW Thanh Hoa + Nge An gui Thu 12-5 11" xfId="33898" xr:uid="{00000000-0005-0000-0000-000070840000}"/>
    <cellStyle name="T_Book1_ung truoc 2011 NSTW Thanh Hoa + Nge An gui Thu 12-5 12" xfId="33899" xr:uid="{00000000-0005-0000-0000-000071840000}"/>
    <cellStyle name="T_Book1_ung truoc 2011 NSTW Thanh Hoa + Nge An gui Thu 12-5 13" xfId="33900" xr:uid="{00000000-0005-0000-0000-000072840000}"/>
    <cellStyle name="T_Book1_ung truoc 2011 NSTW Thanh Hoa + Nge An gui Thu 12-5 14" xfId="33901" xr:uid="{00000000-0005-0000-0000-000073840000}"/>
    <cellStyle name="T_Book1_ung truoc 2011 NSTW Thanh Hoa + Nge An gui Thu 12-5 15" xfId="33902" xr:uid="{00000000-0005-0000-0000-000074840000}"/>
    <cellStyle name="T_Book1_ung truoc 2011 NSTW Thanh Hoa + Nge An gui Thu 12-5 16" xfId="33903" xr:uid="{00000000-0005-0000-0000-000075840000}"/>
    <cellStyle name="T_Book1_ung truoc 2011 NSTW Thanh Hoa + Nge An gui Thu 12-5 17" xfId="33904" xr:uid="{00000000-0005-0000-0000-000076840000}"/>
    <cellStyle name="T_Book1_ung truoc 2011 NSTW Thanh Hoa + Nge An gui Thu 12-5 18" xfId="33905" xr:uid="{00000000-0005-0000-0000-000077840000}"/>
    <cellStyle name="T_Book1_ung truoc 2011 NSTW Thanh Hoa + Nge An gui Thu 12-5 19" xfId="33906" xr:uid="{00000000-0005-0000-0000-000078840000}"/>
    <cellStyle name="T_Book1_ung truoc 2011 NSTW Thanh Hoa + Nge An gui Thu 12-5 2" xfId="33907" xr:uid="{00000000-0005-0000-0000-000079840000}"/>
    <cellStyle name="T_Book1_ung truoc 2011 NSTW Thanh Hoa + Nge An gui Thu 12-5 2 10" xfId="33908" xr:uid="{00000000-0005-0000-0000-00007A840000}"/>
    <cellStyle name="T_Book1_ung truoc 2011 NSTW Thanh Hoa + Nge An gui Thu 12-5 2 11" xfId="33909" xr:uid="{00000000-0005-0000-0000-00007B840000}"/>
    <cellStyle name="T_Book1_ung truoc 2011 NSTW Thanh Hoa + Nge An gui Thu 12-5 2 12" xfId="33910" xr:uid="{00000000-0005-0000-0000-00007C840000}"/>
    <cellStyle name="T_Book1_ung truoc 2011 NSTW Thanh Hoa + Nge An gui Thu 12-5 2 13" xfId="33911" xr:uid="{00000000-0005-0000-0000-00007D840000}"/>
    <cellStyle name="T_Book1_ung truoc 2011 NSTW Thanh Hoa + Nge An gui Thu 12-5 2 14" xfId="33912" xr:uid="{00000000-0005-0000-0000-00007E840000}"/>
    <cellStyle name="T_Book1_ung truoc 2011 NSTW Thanh Hoa + Nge An gui Thu 12-5 2 15" xfId="33913" xr:uid="{00000000-0005-0000-0000-00007F840000}"/>
    <cellStyle name="T_Book1_ung truoc 2011 NSTW Thanh Hoa + Nge An gui Thu 12-5 2 16" xfId="33914" xr:uid="{00000000-0005-0000-0000-000080840000}"/>
    <cellStyle name="T_Book1_ung truoc 2011 NSTW Thanh Hoa + Nge An gui Thu 12-5 2 17" xfId="33915" xr:uid="{00000000-0005-0000-0000-000081840000}"/>
    <cellStyle name="T_Book1_ung truoc 2011 NSTW Thanh Hoa + Nge An gui Thu 12-5 2 18" xfId="33916" xr:uid="{00000000-0005-0000-0000-000082840000}"/>
    <cellStyle name="T_Book1_ung truoc 2011 NSTW Thanh Hoa + Nge An gui Thu 12-5 2 2" xfId="33917" xr:uid="{00000000-0005-0000-0000-000083840000}"/>
    <cellStyle name="T_Book1_ung truoc 2011 NSTW Thanh Hoa + Nge An gui Thu 12-5 2 3" xfId="33918" xr:uid="{00000000-0005-0000-0000-000084840000}"/>
    <cellStyle name="T_Book1_ung truoc 2011 NSTW Thanh Hoa + Nge An gui Thu 12-5 2 4" xfId="33919" xr:uid="{00000000-0005-0000-0000-000085840000}"/>
    <cellStyle name="T_Book1_ung truoc 2011 NSTW Thanh Hoa + Nge An gui Thu 12-5 2 5" xfId="33920" xr:uid="{00000000-0005-0000-0000-000086840000}"/>
    <cellStyle name="T_Book1_ung truoc 2011 NSTW Thanh Hoa + Nge An gui Thu 12-5 2 6" xfId="33921" xr:uid="{00000000-0005-0000-0000-000087840000}"/>
    <cellStyle name="T_Book1_ung truoc 2011 NSTW Thanh Hoa + Nge An gui Thu 12-5 2 7" xfId="33922" xr:uid="{00000000-0005-0000-0000-000088840000}"/>
    <cellStyle name="T_Book1_ung truoc 2011 NSTW Thanh Hoa + Nge An gui Thu 12-5 2 8" xfId="33923" xr:uid="{00000000-0005-0000-0000-000089840000}"/>
    <cellStyle name="T_Book1_ung truoc 2011 NSTW Thanh Hoa + Nge An gui Thu 12-5 2 9" xfId="33924" xr:uid="{00000000-0005-0000-0000-00008A840000}"/>
    <cellStyle name="T_Book1_ung truoc 2011 NSTW Thanh Hoa + Nge An gui Thu 12-5 20" xfId="33925" xr:uid="{00000000-0005-0000-0000-00008B840000}"/>
    <cellStyle name="T_Book1_ung truoc 2011 NSTW Thanh Hoa + Nge An gui Thu 12-5 21" xfId="33926" xr:uid="{00000000-0005-0000-0000-00008C840000}"/>
    <cellStyle name="T_Book1_ung truoc 2011 NSTW Thanh Hoa + Nge An gui Thu 12-5 22" xfId="33927" xr:uid="{00000000-0005-0000-0000-00008D840000}"/>
    <cellStyle name="T_Book1_ung truoc 2011 NSTW Thanh Hoa + Nge An gui Thu 12-5 23" xfId="33928" xr:uid="{00000000-0005-0000-0000-00008E840000}"/>
    <cellStyle name="T_Book1_ung truoc 2011 NSTW Thanh Hoa + Nge An gui Thu 12-5 24" xfId="33929" xr:uid="{00000000-0005-0000-0000-00008F840000}"/>
    <cellStyle name="T_Book1_ung truoc 2011 NSTW Thanh Hoa + Nge An gui Thu 12-5 25" xfId="33930" xr:uid="{00000000-0005-0000-0000-000090840000}"/>
    <cellStyle name="T_Book1_ung truoc 2011 NSTW Thanh Hoa + Nge An gui Thu 12-5 3" xfId="33931" xr:uid="{00000000-0005-0000-0000-000091840000}"/>
    <cellStyle name="T_Book1_ung truoc 2011 NSTW Thanh Hoa + Nge An gui Thu 12-5 3 10" xfId="33932" xr:uid="{00000000-0005-0000-0000-000092840000}"/>
    <cellStyle name="T_Book1_ung truoc 2011 NSTW Thanh Hoa + Nge An gui Thu 12-5 3 11" xfId="33933" xr:uid="{00000000-0005-0000-0000-000093840000}"/>
    <cellStyle name="T_Book1_ung truoc 2011 NSTW Thanh Hoa + Nge An gui Thu 12-5 3 12" xfId="33934" xr:uid="{00000000-0005-0000-0000-000094840000}"/>
    <cellStyle name="T_Book1_ung truoc 2011 NSTW Thanh Hoa + Nge An gui Thu 12-5 3 13" xfId="33935" xr:uid="{00000000-0005-0000-0000-000095840000}"/>
    <cellStyle name="T_Book1_ung truoc 2011 NSTW Thanh Hoa + Nge An gui Thu 12-5 3 14" xfId="33936" xr:uid="{00000000-0005-0000-0000-000096840000}"/>
    <cellStyle name="T_Book1_ung truoc 2011 NSTW Thanh Hoa + Nge An gui Thu 12-5 3 15" xfId="33937" xr:uid="{00000000-0005-0000-0000-000097840000}"/>
    <cellStyle name="T_Book1_ung truoc 2011 NSTW Thanh Hoa + Nge An gui Thu 12-5 3 16" xfId="33938" xr:uid="{00000000-0005-0000-0000-000098840000}"/>
    <cellStyle name="T_Book1_ung truoc 2011 NSTW Thanh Hoa + Nge An gui Thu 12-5 3 17" xfId="33939" xr:uid="{00000000-0005-0000-0000-000099840000}"/>
    <cellStyle name="T_Book1_ung truoc 2011 NSTW Thanh Hoa + Nge An gui Thu 12-5 3 18" xfId="33940" xr:uid="{00000000-0005-0000-0000-00009A840000}"/>
    <cellStyle name="T_Book1_ung truoc 2011 NSTW Thanh Hoa + Nge An gui Thu 12-5 3 2" xfId="33941" xr:uid="{00000000-0005-0000-0000-00009B840000}"/>
    <cellStyle name="T_Book1_ung truoc 2011 NSTW Thanh Hoa + Nge An gui Thu 12-5 3 3" xfId="33942" xr:uid="{00000000-0005-0000-0000-00009C840000}"/>
    <cellStyle name="T_Book1_ung truoc 2011 NSTW Thanh Hoa + Nge An gui Thu 12-5 3 4" xfId="33943" xr:uid="{00000000-0005-0000-0000-00009D840000}"/>
    <cellStyle name="T_Book1_ung truoc 2011 NSTW Thanh Hoa + Nge An gui Thu 12-5 3 5" xfId="33944" xr:uid="{00000000-0005-0000-0000-00009E840000}"/>
    <cellStyle name="T_Book1_ung truoc 2011 NSTW Thanh Hoa + Nge An gui Thu 12-5 3 6" xfId="33945" xr:uid="{00000000-0005-0000-0000-00009F840000}"/>
    <cellStyle name="T_Book1_ung truoc 2011 NSTW Thanh Hoa + Nge An gui Thu 12-5 3 7" xfId="33946" xr:uid="{00000000-0005-0000-0000-0000A0840000}"/>
    <cellStyle name="T_Book1_ung truoc 2011 NSTW Thanh Hoa + Nge An gui Thu 12-5 3 8" xfId="33947" xr:uid="{00000000-0005-0000-0000-0000A1840000}"/>
    <cellStyle name="T_Book1_ung truoc 2011 NSTW Thanh Hoa + Nge An gui Thu 12-5 3 9" xfId="33948" xr:uid="{00000000-0005-0000-0000-0000A2840000}"/>
    <cellStyle name="T_Book1_ung truoc 2011 NSTW Thanh Hoa + Nge An gui Thu 12-5 4" xfId="33949" xr:uid="{00000000-0005-0000-0000-0000A3840000}"/>
    <cellStyle name="T_Book1_ung truoc 2011 NSTW Thanh Hoa + Nge An gui Thu 12-5 4 10" xfId="33950" xr:uid="{00000000-0005-0000-0000-0000A4840000}"/>
    <cellStyle name="T_Book1_ung truoc 2011 NSTW Thanh Hoa + Nge An gui Thu 12-5 4 11" xfId="33951" xr:uid="{00000000-0005-0000-0000-0000A5840000}"/>
    <cellStyle name="T_Book1_ung truoc 2011 NSTW Thanh Hoa + Nge An gui Thu 12-5 4 12" xfId="33952" xr:uid="{00000000-0005-0000-0000-0000A6840000}"/>
    <cellStyle name="T_Book1_ung truoc 2011 NSTW Thanh Hoa + Nge An gui Thu 12-5 4 13" xfId="33953" xr:uid="{00000000-0005-0000-0000-0000A7840000}"/>
    <cellStyle name="T_Book1_ung truoc 2011 NSTW Thanh Hoa + Nge An gui Thu 12-5 4 14" xfId="33954" xr:uid="{00000000-0005-0000-0000-0000A8840000}"/>
    <cellStyle name="T_Book1_ung truoc 2011 NSTW Thanh Hoa + Nge An gui Thu 12-5 4 15" xfId="33955" xr:uid="{00000000-0005-0000-0000-0000A9840000}"/>
    <cellStyle name="T_Book1_ung truoc 2011 NSTW Thanh Hoa + Nge An gui Thu 12-5 4 16" xfId="33956" xr:uid="{00000000-0005-0000-0000-0000AA840000}"/>
    <cellStyle name="T_Book1_ung truoc 2011 NSTW Thanh Hoa + Nge An gui Thu 12-5 4 17" xfId="33957" xr:uid="{00000000-0005-0000-0000-0000AB840000}"/>
    <cellStyle name="T_Book1_ung truoc 2011 NSTW Thanh Hoa + Nge An gui Thu 12-5 4 18" xfId="33958" xr:uid="{00000000-0005-0000-0000-0000AC840000}"/>
    <cellStyle name="T_Book1_ung truoc 2011 NSTW Thanh Hoa + Nge An gui Thu 12-5 4 2" xfId="33959" xr:uid="{00000000-0005-0000-0000-0000AD840000}"/>
    <cellStyle name="T_Book1_ung truoc 2011 NSTW Thanh Hoa + Nge An gui Thu 12-5 4 3" xfId="33960" xr:uid="{00000000-0005-0000-0000-0000AE840000}"/>
    <cellStyle name="T_Book1_ung truoc 2011 NSTW Thanh Hoa + Nge An gui Thu 12-5 4 4" xfId="33961" xr:uid="{00000000-0005-0000-0000-0000AF840000}"/>
    <cellStyle name="T_Book1_ung truoc 2011 NSTW Thanh Hoa + Nge An gui Thu 12-5 4 5" xfId="33962" xr:uid="{00000000-0005-0000-0000-0000B0840000}"/>
    <cellStyle name="T_Book1_ung truoc 2011 NSTW Thanh Hoa + Nge An gui Thu 12-5 4 6" xfId="33963" xr:uid="{00000000-0005-0000-0000-0000B1840000}"/>
    <cellStyle name="T_Book1_ung truoc 2011 NSTW Thanh Hoa + Nge An gui Thu 12-5 4 7" xfId="33964" xr:uid="{00000000-0005-0000-0000-0000B2840000}"/>
    <cellStyle name="T_Book1_ung truoc 2011 NSTW Thanh Hoa + Nge An gui Thu 12-5 4 8" xfId="33965" xr:uid="{00000000-0005-0000-0000-0000B3840000}"/>
    <cellStyle name="T_Book1_ung truoc 2011 NSTW Thanh Hoa + Nge An gui Thu 12-5 4 9" xfId="33966" xr:uid="{00000000-0005-0000-0000-0000B4840000}"/>
    <cellStyle name="T_Book1_ung truoc 2011 NSTW Thanh Hoa + Nge An gui Thu 12-5 5" xfId="33967" xr:uid="{00000000-0005-0000-0000-0000B5840000}"/>
    <cellStyle name="T_Book1_ung truoc 2011 NSTW Thanh Hoa + Nge An gui Thu 12-5 5 10" xfId="33968" xr:uid="{00000000-0005-0000-0000-0000B6840000}"/>
    <cellStyle name="T_Book1_ung truoc 2011 NSTW Thanh Hoa + Nge An gui Thu 12-5 5 11" xfId="33969" xr:uid="{00000000-0005-0000-0000-0000B7840000}"/>
    <cellStyle name="T_Book1_ung truoc 2011 NSTW Thanh Hoa + Nge An gui Thu 12-5 5 12" xfId="33970" xr:uid="{00000000-0005-0000-0000-0000B8840000}"/>
    <cellStyle name="T_Book1_ung truoc 2011 NSTW Thanh Hoa + Nge An gui Thu 12-5 5 13" xfId="33971" xr:uid="{00000000-0005-0000-0000-0000B9840000}"/>
    <cellStyle name="T_Book1_ung truoc 2011 NSTW Thanh Hoa + Nge An gui Thu 12-5 5 14" xfId="33972" xr:uid="{00000000-0005-0000-0000-0000BA840000}"/>
    <cellStyle name="T_Book1_ung truoc 2011 NSTW Thanh Hoa + Nge An gui Thu 12-5 5 15" xfId="33973" xr:uid="{00000000-0005-0000-0000-0000BB840000}"/>
    <cellStyle name="T_Book1_ung truoc 2011 NSTW Thanh Hoa + Nge An gui Thu 12-5 5 16" xfId="33974" xr:uid="{00000000-0005-0000-0000-0000BC840000}"/>
    <cellStyle name="T_Book1_ung truoc 2011 NSTW Thanh Hoa + Nge An gui Thu 12-5 5 17" xfId="33975" xr:uid="{00000000-0005-0000-0000-0000BD840000}"/>
    <cellStyle name="T_Book1_ung truoc 2011 NSTW Thanh Hoa + Nge An gui Thu 12-5 5 18" xfId="33976" xr:uid="{00000000-0005-0000-0000-0000BE840000}"/>
    <cellStyle name="T_Book1_ung truoc 2011 NSTW Thanh Hoa + Nge An gui Thu 12-5 5 2" xfId="33977" xr:uid="{00000000-0005-0000-0000-0000BF840000}"/>
    <cellStyle name="T_Book1_ung truoc 2011 NSTW Thanh Hoa + Nge An gui Thu 12-5 5 3" xfId="33978" xr:uid="{00000000-0005-0000-0000-0000C0840000}"/>
    <cellStyle name="T_Book1_ung truoc 2011 NSTW Thanh Hoa + Nge An gui Thu 12-5 5 4" xfId="33979" xr:uid="{00000000-0005-0000-0000-0000C1840000}"/>
    <cellStyle name="T_Book1_ung truoc 2011 NSTW Thanh Hoa + Nge An gui Thu 12-5 5 5" xfId="33980" xr:uid="{00000000-0005-0000-0000-0000C2840000}"/>
    <cellStyle name="T_Book1_ung truoc 2011 NSTW Thanh Hoa + Nge An gui Thu 12-5 5 6" xfId="33981" xr:uid="{00000000-0005-0000-0000-0000C3840000}"/>
    <cellStyle name="T_Book1_ung truoc 2011 NSTW Thanh Hoa + Nge An gui Thu 12-5 5 7" xfId="33982" xr:uid="{00000000-0005-0000-0000-0000C4840000}"/>
    <cellStyle name="T_Book1_ung truoc 2011 NSTW Thanh Hoa + Nge An gui Thu 12-5 5 8" xfId="33983" xr:uid="{00000000-0005-0000-0000-0000C5840000}"/>
    <cellStyle name="T_Book1_ung truoc 2011 NSTW Thanh Hoa + Nge An gui Thu 12-5 5 9" xfId="33984" xr:uid="{00000000-0005-0000-0000-0000C6840000}"/>
    <cellStyle name="T_Book1_ung truoc 2011 NSTW Thanh Hoa + Nge An gui Thu 12-5 6" xfId="33985" xr:uid="{00000000-0005-0000-0000-0000C7840000}"/>
    <cellStyle name="T_Book1_ung truoc 2011 NSTW Thanh Hoa + Nge An gui Thu 12-5 6 10" xfId="33986" xr:uid="{00000000-0005-0000-0000-0000C8840000}"/>
    <cellStyle name="T_Book1_ung truoc 2011 NSTW Thanh Hoa + Nge An gui Thu 12-5 6 11" xfId="33987" xr:uid="{00000000-0005-0000-0000-0000C9840000}"/>
    <cellStyle name="T_Book1_ung truoc 2011 NSTW Thanh Hoa + Nge An gui Thu 12-5 6 12" xfId="33988" xr:uid="{00000000-0005-0000-0000-0000CA840000}"/>
    <cellStyle name="T_Book1_ung truoc 2011 NSTW Thanh Hoa + Nge An gui Thu 12-5 6 13" xfId="33989" xr:uid="{00000000-0005-0000-0000-0000CB840000}"/>
    <cellStyle name="T_Book1_ung truoc 2011 NSTW Thanh Hoa + Nge An gui Thu 12-5 6 14" xfId="33990" xr:uid="{00000000-0005-0000-0000-0000CC840000}"/>
    <cellStyle name="T_Book1_ung truoc 2011 NSTW Thanh Hoa + Nge An gui Thu 12-5 6 15" xfId="33991" xr:uid="{00000000-0005-0000-0000-0000CD840000}"/>
    <cellStyle name="T_Book1_ung truoc 2011 NSTW Thanh Hoa + Nge An gui Thu 12-5 6 16" xfId="33992" xr:uid="{00000000-0005-0000-0000-0000CE840000}"/>
    <cellStyle name="T_Book1_ung truoc 2011 NSTW Thanh Hoa + Nge An gui Thu 12-5 6 17" xfId="33993" xr:uid="{00000000-0005-0000-0000-0000CF840000}"/>
    <cellStyle name="T_Book1_ung truoc 2011 NSTW Thanh Hoa + Nge An gui Thu 12-5 6 18" xfId="33994" xr:uid="{00000000-0005-0000-0000-0000D0840000}"/>
    <cellStyle name="T_Book1_ung truoc 2011 NSTW Thanh Hoa + Nge An gui Thu 12-5 6 2" xfId="33995" xr:uid="{00000000-0005-0000-0000-0000D1840000}"/>
    <cellStyle name="T_Book1_ung truoc 2011 NSTW Thanh Hoa + Nge An gui Thu 12-5 6 3" xfId="33996" xr:uid="{00000000-0005-0000-0000-0000D2840000}"/>
    <cellStyle name="T_Book1_ung truoc 2011 NSTW Thanh Hoa + Nge An gui Thu 12-5 6 4" xfId="33997" xr:uid="{00000000-0005-0000-0000-0000D3840000}"/>
    <cellStyle name="T_Book1_ung truoc 2011 NSTW Thanh Hoa + Nge An gui Thu 12-5 6 5" xfId="33998" xr:uid="{00000000-0005-0000-0000-0000D4840000}"/>
    <cellStyle name="T_Book1_ung truoc 2011 NSTW Thanh Hoa + Nge An gui Thu 12-5 6 6" xfId="33999" xr:uid="{00000000-0005-0000-0000-0000D5840000}"/>
    <cellStyle name="T_Book1_ung truoc 2011 NSTW Thanh Hoa + Nge An gui Thu 12-5 6 7" xfId="34000" xr:uid="{00000000-0005-0000-0000-0000D6840000}"/>
    <cellStyle name="T_Book1_ung truoc 2011 NSTW Thanh Hoa + Nge An gui Thu 12-5 6 8" xfId="34001" xr:uid="{00000000-0005-0000-0000-0000D7840000}"/>
    <cellStyle name="T_Book1_ung truoc 2011 NSTW Thanh Hoa + Nge An gui Thu 12-5 6 9" xfId="34002" xr:uid="{00000000-0005-0000-0000-0000D8840000}"/>
    <cellStyle name="T_Book1_ung truoc 2011 NSTW Thanh Hoa + Nge An gui Thu 12-5 7" xfId="34003" xr:uid="{00000000-0005-0000-0000-0000D9840000}"/>
    <cellStyle name="T_Book1_ung truoc 2011 NSTW Thanh Hoa + Nge An gui Thu 12-5 7 10" xfId="34004" xr:uid="{00000000-0005-0000-0000-0000DA840000}"/>
    <cellStyle name="T_Book1_ung truoc 2011 NSTW Thanh Hoa + Nge An gui Thu 12-5 7 11" xfId="34005" xr:uid="{00000000-0005-0000-0000-0000DB840000}"/>
    <cellStyle name="T_Book1_ung truoc 2011 NSTW Thanh Hoa + Nge An gui Thu 12-5 7 12" xfId="34006" xr:uid="{00000000-0005-0000-0000-0000DC840000}"/>
    <cellStyle name="T_Book1_ung truoc 2011 NSTW Thanh Hoa + Nge An gui Thu 12-5 7 13" xfId="34007" xr:uid="{00000000-0005-0000-0000-0000DD840000}"/>
    <cellStyle name="T_Book1_ung truoc 2011 NSTW Thanh Hoa + Nge An gui Thu 12-5 7 14" xfId="34008" xr:uid="{00000000-0005-0000-0000-0000DE840000}"/>
    <cellStyle name="T_Book1_ung truoc 2011 NSTW Thanh Hoa + Nge An gui Thu 12-5 7 15" xfId="34009" xr:uid="{00000000-0005-0000-0000-0000DF840000}"/>
    <cellStyle name="T_Book1_ung truoc 2011 NSTW Thanh Hoa + Nge An gui Thu 12-5 7 16" xfId="34010" xr:uid="{00000000-0005-0000-0000-0000E0840000}"/>
    <cellStyle name="T_Book1_ung truoc 2011 NSTW Thanh Hoa + Nge An gui Thu 12-5 7 17" xfId="34011" xr:uid="{00000000-0005-0000-0000-0000E1840000}"/>
    <cellStyle name="T_Book1_ung truoc 2011 NSTW Thanh Hoa + Nge An gui Thu 12-5 7 18" xfId="34012" xr:uid="{00000000-0005-0000-0000-0000E2840000}"/>
    <cellStyle name="T_Book1_ung truoc 2011 NSTW Thanh Hoa + Nge An gui Thu 12-5 7 2" xfId="34013" xr:uid="{00000000-0005-0000-0000-0000E3840000}"/>
    <cellStyle name="T_Book1_ung truoc 2011 NSTW Thanh Hoa + Nge An gui Thu 12-5 7 3" xfId="34014" xr:uid="{00000000-0005-0000-0000-0000E4840000}"/>
    <cellStyle name="T_Book1_ung truoc 2011 NSTW Thanh Hoa + Nge An gui Thu 12-5 7 4" xfId="34015" xr:uid="{00000000-0005-0000-0000-0000E5840000}"/>
    <cellStyle name="T_Book1_ung truoc 2011 NSTW Thanh Hoa + Nge An gui Thu 12-5 7 5" xfId="34016" xr:uid="{00000000-0005-0000-0000-0000E6840000}"/>
    <cellStyle name="T_Book1_ung truoc 2011 NSTW Thanh Hoa + Nge An gui Thu 12-5 7 6" xfId="34017" xr:uid="{00000000-0005-0000-0000-0000E7840000}"/>
    <cellStyle name="T_Book1_ung truoc 2011 NSTW Thanh Hoa + Nge An gui Thu 12-5 7 7" xfId="34018" xr:uid="{00000000-0005-0000-0000-0000E8840000}"/>
    <cellStyle name="T_Book1_ung truoc 2011 NSTW Thanh Hoa + Nge An gui Thu 12-5 7 8" xfId="34019" xr:uid="{00000000-0005-0000-0000-0000E9840000}"/>
    <cellStyle name="T_Book1_ung truoc 2011 NSTW Thanh Hoa + Nge An gui Thu 12-5 7 9" xfId="34020" xr:uid="{00000000-0005-0000-0000-0000EA840000}"/>
    <cellStyle name="T_Book1_ung truoc 2011 NSTW Thanh Hoa + Nge An gui Thu 12-5 8" xfId="34021" xr:uid="{00000000-0005-0000-0000-0000EB840000}"/>
    <cellStyle name="T_Book1_ung truoc 2011 NSTW Thanh Hoa + Nge An gui Thu 12-5 8 10" xfId="34022" xr:uid="{00000000-0005-0000-0000-0000EC840000}"/>
    <cellStyle name="T_Book1_ung truoc 2011 NSTW Thanh Hoa + Nge An gui Thu 12-5 8 11" xfId="34023" xr:uid="{00000000-0005-0000-0000-0000ED840000}"/>
    <cellStyle name="T_Book1_ung truoc 2011 NSTW Thanh Hoa + Nge An gui Thu 12-5 8 12" xfId="34024" xr:uid="{00000000-0005-0000-0000-0000EE840000}"/>
    <cellStyle name="T_Book1_ung truoc 2011 NSTW Thanh Hoa + Nge An gui Thu 12-5 8 13" xfId="34025" xr:uid="{00000000-0005-0000-0000-0000EF840000}"/>
    <cellStyle name="T_Book1_ung truoc 2011 NSTW Thanh Hoa + Nge An gui Thu 12-5 8 14" xfId="34026" xr:uid="{00000000-0005-0000-0000-0000F0840000}"/>
    <cellStyle name="T_Book1_ung truoc 2011 NSTW Thanh Hoa + Nge An gui Thu 12-5 8 15" xfId="34027" xr:uid="{00000000-0005-0000-0000-0000F1840000}"/>
    <cellStyle name="T_Book1_ung truoc 2011 NSTW Thanh Hoa + Nge An gui Thu 12-5 8 16" xfId="34028" xr:uid="{00000000-0005-0000-0000-0000F2840000}"/>
    <cellStyle name="T_Book1_ung truoc 2011 NSTW Thanh Hoa + Nge An gui Thu 12-5 8 17" xfId="34029" xr:uid="{00000000-0005-0000-0000-0000F3840000}"/>
    <cellStyle name="T_Book1_ung truoc 2011 NSTW Thanh Hoa + Nge An gui Thu 12-5 8 18" xfId="34030" xr:uid="{00000000-0005-0000-0000-0000F4840000}"/>
    <cellStyle name="T_Book1_ung truoc 2011 NSTW Thanh Hoa + Nge An gui Thu 12-5 8 2" xfId="34031" xr:uid="{00000000-0005-0000-0000-0000F5840000}"/>
    <cellStyle name="T_Book1_ung truoc 2011 NSTW Thanh Hoa + Nge An gui Thu 12-5 8 3" xfId="34032" xr:uid="{00000000-0005-0000-0000-0000F6840000}"/>
    <cellStyle name="T_Book1_ung truoc 2011 NSTW Thanh Hoa + Nge An gui Thu 12-5 8 4" xfId="34033" xr:uid="{00000000-0005-0000-0000-0000F7840000}"/>
    <cellStyle name="T_Book1_ung truoc 2011 NSTW Thanh Hoa + Nge An gui Thu 12-5 8 5" xfId="34034" xr:uid="{00000000-0005-0000-0000-0000F8840000}"/>
    <cellStyle name="T_Book1_ung truoc 2011 NSTW Thanh Hoa + Nge An gui Thu 12-5 8 6" xfId="34035" xr:uid="{00000000-0005-0000-0000-0000F9840000}"/>
    <cellStyle name="T_Book1_ung truoc 2011 NSTW Thanh Hoa + Nge An gui Thu 12-5 8 7" xfId="34036" xr:uid="{00000000-0005-0000-0000-0000FA840000}"/>
    <cellStyle name="T_Book1_ung truoc 2011 NSTW Thanh Hoa + Nge An gui Thu 12-5 8 8" xfId="34037" xr:uid="{00000000-0005-0000-0000-0000FB840000}"/>
    <cellStyle name="T_Book1_ung truoc 2011 NSTW Thanh Hoa + Nge An gui Thu 12-5 8 9" xfId="34038" xr:uid="{00000000-0005-0000-0000-0000FC840000}"/>
    <cellStyle name="T_Book1_ung truoc 2011 NSTW Thanh Hoa + Nge An gui Thu 12-5 9" xfId="34039" xr:uid="{00000000-0005-0000-0000-0000FD840000}"/>
    <cellStyle name="T_Book1_ung truoc 2011 NSTW Thanh Hoa + Nge An gui Thu 12-5_!1 1 bao cao giao KH ve HTCMT vung TNB   12-12-2011" xfId="34040" xr:uid="{00000000-0005-0000-0000-0000FE840000}"/>
    <cellStyle name="T_Book1_ung truoc 2011 NSTW Thanh Hoa + Nge An gui Thu 12-5_!1 1 bao cao giao KH ve HTCMT vung TNB   12-12-2011 10" xfId="34041" xr:uid="{00000000-0005-0000-0000-0000FF840000}"/>
    <cellStyle name="T_Book1_ung truoc 2011 NSTW Thanh Hoa + Nge An gui Thu 12-5_!1 1 bao cao giao KH ve HTCMT vung TNB   12-12-2011 11" xfId="34042" xr:uid="{00000000-0005-0000-0000-000000850000}"/>
    <cellStyle name="T_Book1_ung truoc 2011 NSTW Thanh Hoa + Nge An gui Thu 12-5_!1 1 bao cao giao KH ve HTCMT vung TNB   12-12-2011 12" xfId="34043" xr:uid="{00000000-0005-0000-0000-000001850000}"/>
    <cellStyle name="T_Book1_ung truoc 2011 NSTW Thanh Hoa + Nge An gui Thu 12-5_!1 1 bao cao giao KH ve HTCMT vung TNB   12-12-2011 13" xfId="34044" xr:uid="{00000000-0005-0000-0000-000002850000}"/>
    <cellStyle name="T_Book1_ung truoc 2011 NSTW Thanh Hoa + Nge An gui Thu 12-5_!1 1 bao cao giao KH ve HTCMT vung TNB   12-12-2011 14" xfId="34045" xr:uid="{00000000-0005-0000-0000-000003850000}"/>
    <cellStyle name="T_Book1_ung truoc 2011 NSTW Thanh Hoa + Nge An gui Thu 12-5_!1 1 bao cao giao KH ve HTCMT vung TNB   12-12-2011 15" xfId="34046" xr:uid="{00000000-0005-0000-0000-000004850000}"/>
    <cellStyle name="T_Book1_ung truoc 2011 NSTW Thanh Hoa + Nge An gui Thu 12-5_!1 1 bao cao giao KH ve HTCMT vung TNB   12-12-2011 16" xfId="34047" xr:uid="{00000000-0005-0000-0000-000005850000}"/>
    <cellStyle name="T_Book1_ung truoc 2011 NSTW Thanh Hoa + Nge An gui Thu 12-5_!1 1 bao cao giao KH ve HTCMT vung TNB   12-12-2011 17" xfId="34048" xr:uid="{00000000-0005-0000-0000-000006850000}"/>
    <cellStyle name="T_Book1_ung truoc 2011 NSTW Thanh Hoa + Nge An gui Thu 12-5_!1 1 bao cao giao KH ve HTCMT vung TNB   12-12-2011 18" xfId="34049" xr:uid="{00000000-0005-0000-0000-000007850000}"/>
    <cellStyle name="T_Book1_ung truoc 2011 NSTW Thanh Hoa + Nge An gui Thu 12-5_!1 1 bao cao giao KH ve HTCMT vung TNB   12-12-2011 2" xfId="34050" xr:uid="{00000000-0005-0000-0000-000008850000}"/>
    <cellStyle name="T_Book1_ung truoc 2011 NSTW Thanh Hoa + Nge An gui Thu 12-5_!1 1 bao cao giao KH ve HTCMT vung TNB   12-12-2011 3" xfId="34051" xr:uid="{00000000-0005-0000-0000-000009850000}"/>
    <cellStyle name="T_Book1_ung truoc 2011 NSTW Thanh Hoa + Nge An gui Thu 12-5_!1 1 bao cao giao KH ve HTCMT vung TNB   12-12-2011 4" xfId="34052" xr:uid="{00000000-0005-0000-0000-00000A850000}"/>
    <cellStyle name="T_Book1_ung truoc 2011 NSTW Thanh Hoa + Nge An gui Thu 12-5_!1 1 bao cao giao KH ve HTCMT vung TNB   12-12-2011 5" xfId="34053" xr:uid="{00000000-0005-0000-0000-00000B850000}"/>
    <cellStyle name="T_Book1_ung truoc 2011 NSTW Thanh Hoa + Nge An gui Thu 12-5_!1 1 bao cao giao KH ve HTCMT vung TNB   12-12-2011 6" xfId="34054" xr:uid="{00000000-0005-0000-0000-00000C850000}"/>
    <cellStyle name="T_Book1_ung truoc 2011 NSTW Thanh Hoa + Nge An gui Thu 12-5_!1 1 bao cao giao KH ve HTCMT vung TNB   12-12-2011 7" xfId="34055" xr:uid="{00000000-0005-0000-0000-00000D850000}"/>
    <cellStyle name="T_Book1_ung truoc 2011 NSTW Thanh Hoa + Nge An gui Thu 12-5_!1 1 bao cao giao KH ve HTCMT vung TNB   12-12-2011 8" xfId="34056" xr:uid="{00000000-0005-0000-0000-00000E850000}"/>
    <cellStyle name="T_Book1_ung truoc 2011 NSTW Thanh Hoa + Nge An gui Thu 12-5_!1 1 bao cao giao KH ve HTCMT vung TNB   12-12-2011 9" xfId="34057" xr:uid="{00000000-0005-0000-0000-00000F850000}"/>
    <cellStyle name="T_Book1_ung truoc 2011 NSTW Thanh Hoa + Nge An gui Thu 12-5_Bieu có QD và Chu truong ngay 17.11.2012" xfId="34058" xr:uid="{00000000-0005-0000-0000-000010850000}"/>
    <cellStyle name="T_Book1_ung truoc 2011 NSTW Thanh Hoa + Nge An gui Thu 12-5_Bieu có QD và Chu truong ngay 17.11.2012 10" xfId="34059" xr:uid="{00000000-0005-0000-0000-000011850000}"/>
    <cellStyle name="T_Book1_ung truoc 2011 NSTW Thanh Hoa + Nge An gui Thu 12-5_Bieu có QD và Chu truong ngay 17.11.2012 11" xfId="34060" xr:uid="{00000000-0005-0000-0000-000012850000}"/>
    <cellStyle name="T_Book1_ung truoc 2011 NSTW Thanh Hoa + Nge An gui Thu 12-5_Bieu có QD và Chu truong ngay 17.11.2012 12" xfId="34061" xr:uid="{00000000-0005-0000-0000-000013850000}"/>
    <cellStyle name="T_Book1_ung truoc 2011 NSTW Thanh Hoa + Nge An gui Thu 12-5_Bieu có QD và Chu truong ngay 17.11.2012 13" xfId="34062" xr:uid="{00000000-0005-0000-0000-000014850000}"/>
    <cellStyle name="T_Book1_ung truoc 2011 NSTW Thanh Hoa + Nge An gui Thu 12-5_Bieu có QD và Chu truong ngay 17.11.2012 14" xfId="34063" xr:uid="{00000000-0005-0000-0000-000015850000}"/>
    <cellStyle name="T_Book1_ung truoc 2011 NSTW Thanh Hoa + Nge An gui Thu 12-5_Bieu có QD và Chu truong ngay 17.11.2012 15" xfId="34064" xr:uid="{00000000-0005-0000-0000-000016850000}"/>
    <cellStyle name="T_Book1_ung truoc 2011 NSTW Thanh Hoa + Nge An gui Thu 12-5_Bieu có QD và Chu truong ngay 17.11.2012 16" xfId="34065" xr:uid="{00000000-0005-0000-0000-000017850000}"/>
    <cellStyle name="T_Book1_ung truoc 2011 NSTW Thanh Hoa + Nge An gui Thu 12-5_Bieu có QD và Chu truong ngay 17.11.2012 17" xfId="34066" xr:uid="{00000000-0005-0000-0000-000018850000}"/>
    <cellStyle name="T_Book1_ung truoc 2011 NSTW Thanh Hoa + Nge An gui Thu 12-5_Bieu có QD và Chu truong ngay 17.11.2012 18" xfId="34067" xr:uid="{00000000-0005-0000-0000-000019850000}"/>
    <cellStyle name="T_Book1_ung truoc 2011 NSTW Thanh Hoa + Nge An gui Thu 12-5_Bieu có QD và Chu truong ngay 17.11.2012 2" xfId="34068" xr:uid="{00000000-0005-0000-0000-00001A850000}"/>
    <cellStyle name="T_Book1_ung truoc 2011 NSTW Thanh Hoa + Nge An gui Thu 12-5_Bieu có QD và Chu truong ngay 17.11.2012 3" xfId="34069" xr:uid="{00000000-0005-0000-0000-00001B850000}"/>
    <cellStyle name="T_Book1_ung truoc 2011 NSTW Thanh Hoa + Nge An gui Thu 12-5_Bieu có QD và Chu truong ngay 17.11.2012 4" xfId="34070" xr:uid="{00000000-0005-0000-0000-00001C850000}"/>
    <cellStyle name="T_Book1_ung truoc 2011 NSTW Thanh Hoa + Nge An gui Thu 12-5_Bieu có QD và Chu truong ngay 17.11.2012 5" xfId="34071" xr:uid="{00000000-0005-0000-0000-00001D850000}"/>
    <cellStyle name="T_Book1_ung truoc 2011 NSTW Thanh Hoa + Nge An gui Thu 12-5_Bieu có QD và Chu truong ngay 17.11.2012 6" xfId="34072" xr:uid="{00000000-0005-0000-0000-00001E850000}"/>
    <cellStyle name="T_Book1_ung truoc 2011 NSTW Thanh Hoa + Nge An gui Thu 12-5_Bieu có QD và Chu truong ngay 17.11.2012 7" xfId="34073" xr:uid="{00000000-0005-0000-0000-00001F850000}"/>
    <cellStyle name="T_Book1_ung truoc 2011 NSTW Thanh Hoa + Nge An gui Thu 12-5_Bieu có QD và Chu truong ngay 17.11.2012 8" xfId="34074" xr:uid="{00000000-0005-0000-0000-000020850000}"/>
    <cellStyle name="T_Book1_ung truoc 2011 NSTW Thanh Hoa + Nge An gui Thu 12-5_Bieu có QD và Chu truong ngay 17.11.2012 9" xfId="34075" xr:uid="{00000000-0005-0000-0000-000021850000}"/>
    <cellStyle name="T_Book1_ung truoc 2011 NSTW Thanh Hoa + Nge An gui Thu 12-5_Bieu4HTMT" xfId="34076" xr:uid="{00000000-0005-0000-0000-000022850000}"/>
    <cellStyle name="T_Book1_ung truoc 2011 NSTW Thanh Hoa + Nge An gui Thu 12-5_Bieu4HTMT 10" xfId="34077" xr:uid="{00000000-0005-0000-0000-000023850000}"/>
    <cellStyle name="T_Book1_ung truoc 2011 NSTW Thanh Hoa + Nge An gui Thu 12-5_Bieu4HTMT 11" xfId="34078" xr:uid="{00000000-0005-0000-0000-000024850000}"/>
    <cellStyle name="T_Book1_ung truoc 2011 NSTW Thanh Hoa + Nge An gui Thu 12-5_Bieu4HTMT 12" xfId="34079" xr:uid="{00000000-0005-0000-0000-000025850000}"/>
    <cellStyle name="T_Book1_ung truoc 2011 NSTW Thanh Hoa + Nge An gui Thu 12-5_Bieu4HTMT 13" xfId="34080" xr:uid="{00000000-0005-0000-0000-000026850000}"/>
    <cellStyle name="T_Book1_ung truoc 2011 NSTW Thanh Hoa + Nge An gui Thu 12-5_Bieu4HTMT 14" xfId="34081" xr:uid="{00000000-0005-0000-0000-000027850000}"/>
    <cellStyle name="T_Book1_ung truoc 2011 NSTW Thanh Hoa + Nge An gui Thu 12-5_Bieu4HTMT 15" xfId="34082" xr:uid="{00000000-0005-0000-0000-000028850000}"/>
    <cellStyle name="T_Book1_ung truoc 2011 NSTW Thanh Hoa + Nge An gui Thu 12-5_Bieu4HTMT 16" xfId="34083" xr:uid="{00000000-0005-0000-0000-000029850000}"/>
    <cellStyle name="T_Book1_ung truoc 2011 NSTW Thanh Hoa + Nge An gui Thu 12-5_Bieu4HTMT 17" xfId="34084" xr:uid="{00000000-0005-0000-0000-00002A850000}"/>
    <cellStyle name="T_Book1_ung truoc 2011 NSTW Thanh Hoa + Nge An gui Thu 12-5_Bieu4HTMT 18" xfId="34085" xr:uid="{00000000-0005-0000-0000-00002B850000}"/>
    <cellStyle name="T_Book1_ung truoc 2011 NSTW Thanh Hoa + Nge An gui Thu 12-5_Bieu4HTMT 2" xfId="34086" xr:uid="{00000000-0005-0000-0000-00002C850000}"/>
    <cellStyle name="T_Book1_ung truoc 2011 NSTW Thanh Hoa + Nge An gui Thu 12-5_Bieu4HTMT 3" xfId="34087" xr:uid="{00000000-0005-0000-0000-00002D850000}"/>
    <cellStyle name="T_Book1_ung truoc 2011 NSTW Thanh Hoa + Nge An gui Thu 12-5_Bieu4HTMT 4" xfId="34088" xr:uid="{00000000-0005-0000-0000-00002E850000}"/>
    <cellStyle name="T_Book1_ung truoc 2011 NSTW Thanh Hoa + Nge An gui Thu 12-5_Bieu4HTMT 5" xfId="34089" xr:uid="{00000000-0005-0000-0000-00002F850000}"/>
    <cellStyle name="T_Book1_ung truoc 2011 NSTW Thanh Hoa + Nge An gui Thu 12-5_Bieu4HTMT 6" xfId="34090" xr:uid="{00000000-0005-0000-0000-000030850000}"/>
    <cellStyle name="T_Book1_ung truoc 2011 NSTW Thanh Hoa + Nge An gui Thu 12-5_Bieu4HTMT 7" xfId="34091" xr:uid="{00000000-0005-0000-0000-000031850000}"/>
    <cellStyle name="T_Book1_ung truoc 2011 NSTW Thanh Hoa + Nge An gui Thu 12-5_Bieu4HTMT 8" xfId="34092" xr:uid="{00000000-0005-0000-0000-000032850000}"/>
    <cellStyle name="T_Book1_ung truoc 2011 NSTW Thanh Hoa + Nge An gui Thu 12-5_Bieu4HTMT 9" xfId="34093" xr:uid="{00000000-0005-0000-0000-000033850000}"/>
    <cellStyle name="T_Book1_ung truoc 2011 NSTW Thanh Hoa + Nge An gui Thu 12-5_Bieu4HTMT_!1 1 bao cao giao KH ve HTCMT vung TNB   12-12-2011" xfId="34094" xr:uid="{00000000-0005-0000-0000-000034850000}"/>
    <cellStyle name="T_Book1_ung truoc 2011 NSTW Thanh Hoa + Nge An gui Thu 12-5_Bieu4HTMT_!1 1 bao cao giao KH ve HTCMT vung TNB   12-12-2011 10" xfId="34095" xr:uid="{00000000-0005-0000-0000-000035850000}"/>
    <cellStyle name="T_Book1_ung truoc 2011 NSTW Thanh Hoa + Nge An gui Thu 12-5_Bieu4HTMT_!1 1 bao cao giao KH ve HTCMT vung TNB   12-12-2011 11" xfId="34096" xr:uid="{00000000-0005-0000-0000-000036850000}"/>
    <cellStyle name="T_Book1_ung truoc 2011 NSTW Thanh Hoa + Nge An gui Thu 12-5_Bieu4HTMT_!1 1 bao cao giao KH ve HTCMT vung TNB   12-12-2011 12" xfId="34097" xr:uid="{00000000-0005-0000-0000-000037850000}"/>
    <cellStyle name="T_Book1_ung truoc 2011 NSTW Thanh Hoa + Nge An gui Thu 12-5_Bieu4HTMT_!1 1 bao cao giao KH ve HTCMT vung TNB   12-12-2011 13" xfId="34098" xr:uid="{00000000-0005-0000-0000-000038850000}"/>
    <cellStyle name="T_Book1_ung truoc 2011 NSTW Thanh Hoa + Nge An gui Thu 12-5_Bieu4HTMT_!1 1 bao cao giao KH ve HTCMT vung TNB   12-12-2011 14" xfId="34099" xr:uid="{00000000-0005-0000-0000-000039850000}"/>
    <cellStyle name="T_Book1_ung truoc 2011 NSTW Thanh Hoa + Nge An gui Thu 12-5_Bieu4HTMT_!1 1 bao cao giao KH ve HTCMT vung TNB   12-12-2011 15" xfId="34100" xr:uid="{00000000-0005-0000-0000-00003A850000}"/>
    <cellStyle name="T_Book1_ung truoc 2011 NSTW Thanh Hoa + Nge An gui Thu 12-5_Bieu4HTMT_!1 1 bao cao giao KH ve HTCMT vung TNB   12-12-2011 16" xfId="34101" xr:uid="{00000000-0005-0000-0000-00003B850000}"/>
    <cellStyle name="T_Book1_ung truoc 2011 NSTW Thanh Hoa + Nge An gui Thu 12-5_Bieu4HTMT_!1 1 bao cao giao KH ve HTCMT vung TNB   12-12-2011 17" xfId="34102" xr:uid="{00000000-0005-0000-0000-00003C850000}"/>
    <cellStyle name="T_Book1_ung truoc 2011 NSTW Thanh Hoa + Nge An gui Thu 12-5_Bieu4HTMT_!1 1 bao cao giao KH ve HTCMT vung TNB   12-12-2011 18" xfId="34103" xr:uid="{00000000-0005-0000-0000-00003D850000}"/>
    <cellStyle name="T_Book1_ung truoc 2011 NSTW Thanh Hoa + Nge An gui Thu 12-5_Bieu4HTMT_!1 1 bao cao giao KH ve HTCMT vung TNB   12-12-2011 2" xfId="34104" xr:uid="{00000000-0005-0000-0000-00003E850000}"/>
    <cellStyle name="T_Book1_ung truoc 2011 NSTW Thanh Hoa + Nge An gui Thu 12-5_Bieu4HTMT_!1 1 bao cao giao KH ve HTCMT vung TNB   12-12-2011 3" xfId="34105" xr:uid="{00000000-0005-0000-0000-00003F850000}"/>
    <cellStyle name="T_Book1_ung truoc 2011 NSTW Thanh Hoa + Nge An gui Thu 12-5_Bieu4HTMT_!1 1 bao cao giao KH ve HTCMT vung TNB   12-12-2011 4" xfId="34106" xr:uid="{00000000-0005-0000-0000-000040850000}"/>
    <cellStyle name="T_Book1_ung truoc 2011 NSTW Thanh Hoa + Nge An gui Thu 12-5_Bieu4HTMT_!1 1 bao cao giao KH ve HTCMT vung TNB   12-12-2011 5" xfId="34107" xr:uid="{00000000-0005-0000-0000-000041850000}"/>
    <cellStyle name="T_Book1_ung truoc 2011 NSTW Thanh Hoa + Nge An gui Thu 12-5_Bieu4HTMT_!1 1 bao cao giao KH ve HTCMT vung TNB   12-12-2011 6" xfId="34108" xr:uid="{00000000-0005-0000-0000-000042850000}"/>
    <cellStyle name="T_Book1_ung truoc 2011 NSTW Thanh Hoa + Nge An gui Thu 12-5_Bieu4HTMT_!1 1 bao cao giao KH ve HTCMT vung TNB   12-12-2011 7" xfId="34109" xr:uid="{00000000-0005-0000-0000-000043850000}"/>
    <cellStyle name="T_Book1_ung truoc 2011 NSTW Thanh Hoa + Nge An gui Thu 12-5_Bieu4HTMT_!1 1 bao cao giao KH ve HTCMT vung TNB   12-12-2011 8" xfId="34110" xr:uid="{00000000-0005-0000-0000-000044850000}"/>
    <cellStyle name="T_Book1_ung truoc 2011 NSTW Thanh Hoa + Nge An gui Thu 12-5_Bieu4HTMT_!1 1 bao cao giao KH ve HTCMT vung TNB   12-12-2011 9" xfId="34111" xr:uid="{00000000-0005-0000-0000-000045850000}"/>
    <cellStyle name="T_Book1_ung truoc 2011 NSTW Thanh Hoa + Nge An gui Thu 12-5_Bieu4HTMT_KH TPCP vung TNB (03-1-2012)" xfId="34112" xr:uid="{00000000-0005-0000-0000-000046850000}"/>
    <cellStyle name="T_Book1_ung truoc 2011 NSTW Thanh Hoa + Nge An gui Thu 12-5_Bieu4HTMT_KH TPCP vung TNB (03-1-2012) 10" xfId="34113" xr:uid="{00000000-0005-0000-0000-000047850000}"/>
    <cellStyle name="T_Book1_ung truoc 2011 NSTW Thanh Hoa + Nge An gui Thu 12-5_Bieu4HTMT_KH TPCP vung TNB (03-1-2012) 11" xfId="34114" xr:uid="{00000000-0005-0000-0000-000048850000}"/>
    <cellStyle name="T_Book1_ung truoc 2011 NSTW Thanh Hoa + Nge An gui Thu 12-5_Bieu4HTMT_KH TPCP vung TNB (03-1-2012) 12" xfId="34115" xr:uid="{00000000-0005-0000-0000-000049850000}"/>
    <cellStyle name="T_Book1_ung truoc 2011 NSTW Thanh Hoa + Nge An gui Thu 12-5_Bieu4HTMT_KH TPCP vung TNB (03-1-2012) 13" xfId="34116" xr:uid="{00000000-0005-0000-0000-00004A850000}"/>
    <cellStyle name="T_Book1_ung truoc 2011 NSTW Thanh Hoa + Nge An gui Thu 12-5_Bieu4HTMT_KH TPCP vung TNB (03-1-2012) 14" xfId="34117" xr:uid="{00000000-0005-0000-0000-00004B850000}"/>
    <cellStyle name="T_Book1_ung truoc 2011 NSTW Thanh Hoa + Nge An gui Thu 12-5_Bieu4HTMT_KH TPCP vung TNB (03-1-2012) 15" xfId="34118" xr:uid="{00000000-0005-0000-0000-00004C850000}"/>
    <cellStyle name="T_Book1_ung truoc 2011 NSTW Thanh Hoa + Nge An gui Thu 12-5_Bieu4HTMT_KH TPCP vung TNB (03-1-2012) 16" xfId="34119" xr:uid="{00000000-0005-0000-0000-00004D850000}"/>
    <cellStyle name="T_Book1_ung truoc 2011 NSTW Thanh Hoa + Nge An gui Thu 12-5_Bieu4HTMT_KH TPCP vung TNB (03-1-2012) 17" xfId="34120" xr:uid="{00000000-0005-0000-0000-00004E850000}"/>
    <cellStyle name="T_Book1_ung truoc 2011 NSTW Thanh Hoa + Nge An gui Thu 12-5_Bieu4HTMT_KH TPCP vung TNB (03-1-2012) 18" xfId="34121" xr:uid="{00000000-0005-0000-0000-00004F850000}"/>
    <cellStyle name="T_Book1_ung truoc 2011 NSTW Thanh Hoa + Nge An gui Thu 12-5_Bieu4HTMT_KH TPCP vung TNB (03-1-2012) 2" xfId="34122" xr:uid="{00000000-0005-0000-0000-000050850000}"/>
    <cellStyle name="T_Book1_ung truoc 2011 NSTW Thanh Hoa + Nge An gui Thu 12-5_Bieu4HTMT_KH TPCP vung TNB (03-1-2012) 3" xfId="34123" xr:uid="{00000000-0005-0000-0000-000051850000}"/>
    <cellStyle name="T_Book1_ung truoc 2011 NSTW Thanh Hoa + Nge An gui Thu 12-5_Bieu4HTMT_KH TPCP vung TNB (03-1-2012) 4" xfId="34124" xr:uid="{00000000-0005-0000-0000-000052850000}"/>
    <cellStyle name="T_Book1_ung truoc 2011 NSTW Thanh Hoa + Nge An gui Thu 12-5_Bieu4HTMT_KH TPCP vung TNB (03-1-2012) 5" xfId="34125" xr:uid="{00000000-0005-0000-0000-000053850000}"/>
    <cellStyle name="T_Book1_ung truoc 2011 NSTW Thanh Hoa + Nge An gui Thu 12-5_Bieu4HTMT_KH TPCP vung TNB (03-1-2012) 6" xfId="34126" xr:uid="{00000000-0005-0000-0000-000054850000}"/>
    <cellStyle name="T_Book1_ung truoc 2011 NSTW Thanh Hoa + Nge An gui Thu 12-5_Bieu4HTMT_KH TPCP vung TNB (03-1-2012) 7" xfId="34127" xr:uid="{00000000-0005-0000-0000-000055850000}"/>
    <cellStyle name="T_Book1_ung truoc 2011 NSTW Thanh Hoa + Nge An gui Thu 12-5_Bieu4HTMT_KH TPCP vung TNB (03-1-2012) 8" xfId="34128" xr:uid="{00000000-0005-0000-0000-000056850000}"/>
    <cellStyle name="T_Book1_ung truoc 2011 NSTW Thanh Hoa + Nge An gui Thu 12-5_Bieu4HTMT_KH TPCP vung TNB (03-1-2012) 9" xfId="34129" xr:uid="{00000000-0005-0000-0000-000057850000}"/>
    <cellStyle name="T_Book1_ung truoc 2011 NSTW Thanh Hoa + Nge An gui Thu 12-5_KH TPCP vung TNB (03-1-2012)" xfId="34130" xr:uid="{00000000-0005-0000-0000-000058850000}"/>
    <cellStyle name="T_Book1_ung truoc 2011 NSTW Thanh Hoa + Nge An gui Thu 12-5_KH TPCP vung TNB (03-1-2012) 10" xfId="34131" xr:uid="{00000000-0005-0000-0000-000059850000}"/>
    <cellStyle name="T_Book1_ung truoc 2011 NSTW Thanh Hoa + Nge An gui Thu 12-5_KH TPCP vung TNB (03-1-2012) 11" xfId="34132" xr:uid="{00000000-0005-0000-0000-00005A850000}"/>
    <cellStyle name="T_Book1_ung truoc 2011 NSTW Thanh Hoa + Nge An gui Thu 12-5_KH TPCP vung TNB (03-1-2012) 12" xfId="34133" xr:uid="{00000000-0005-0000-0000-00005B850000}"/>
    <cellStyle name="T_Book1_ung truoc 2011 NSTW Thanh Hoa + Nge An gui Thu 12-5_KH TPCP vung TNB (03-1-2012) 13" xfId="34134" xr:uid="{00000000-0005-0000-0000-00005C850000}"/>
    <cellStyle name="T_Book1_ung truoc 2011 NSTW Thanh Hoa + Nge An gui Thu 12-5_KH TPCP vung TNB (03-1-2012) 14" xfId="34135" xr:uid="{00000000-0005-0000-0000-00005D850000}"/>
    <cellStyle name="T_Book1_ung truoc 2011 NSTW Thanh Hoa + Nge An gui Thu 12-5_KH TPCP vung TNB (03-1-2012) 15" xfId="34136" xr:uid="{00000000-0005-0000-0000-00005E850000}"/>
    <cellStyle name="T_Book1_ung truoc 2011 NSTW Thanh Hoa + Nge An gui Thu 12-5_KH TPCP vung TNB (03-1-2012) 16" xfId="34137" xr:uid="{00000000-0005-0000-0000-00005F850000}"/>
    <cellStyle name="T_Book1_ung truoc 2011 NSTW Thanh Hoa + Nge An gui Thu 12-5_KH TPCP vung TNB (03-1-2012) 17" xfId="34138" xr:uid="{00000000-0005-0000-0000-000060850000}"/>
    <cellStyle name="T_Book1_ung truoc 2011 NSTW Thanh Hoa + Nge An gui Thu 12-5_KH TPCP vung TNB (03-1-2012) 18" xfId="34139" xr:uid="{00000000-0005-0000-0000-000061850000}"/>
    <cellStyle name="T_Book1_ung truoc 2011 NSTW Thanh Hoa + Nge An gui Thu 12-5_KH TPCP vung TNB (03-1-2012) 2" xfId="34140" xr:uid="{00000000-0005-0000-0000-000062850000}"/>
    <cellStyle name="T_Book1_ung truoc 2011 NSTW Thanh Hoa + Nge An gui Thu 12-5_KH TPCP vung TNB (03-1-2012) 3" xfId="34141" xr:uid="{00000000-0005-0000-0000-000063850000}"/>
    <cellStyle name="T_Book1_ung truoc 2011 NSTW Thanh Hoa + Nge An gui Thu 12-5_KH TPCP vung TNB (03-1-2012) 4" xfId="34142" xr:uid="{00000000-0005-0000-0000-000064850000}"/>
    <cellStyle name="T_Book1_ung truoc 2011 NSTW Thanh Hoa + Nge An gui Thu 12-5_KH TPCP vung TNB (03-1-2012) 5" xfId="34143" xr:uid="{00000000-0005-0000-0000-000065850000}"/>
    <cellStyle name="T_Book1_ung truoc 2011 NSTW Thanh Hoa + Nge An gui Thu 12-5_KH TPCP vung TNB (03-1-2012) 6" xfId="34144" xr:uid="{00000000-0005-0000-0000-000066850000}"/>
    <cellStyle name="T_Book1_ung truoc 2011 NSTW Thanh Hoa + Nge An gui Thu 12-5_KH TPCP vung TNB (03-1-2012) 7" xfId="34145" xr:uid="{00000000-0005-0000-0000-000067850000}"/>
    <cellStyle name="T_Book1_ung truoc 2011 NSTW Thanh Hoa + Nge An gui Thu 12-5_KH TPCP vung TNB (03-1-2012) 8" xfId="34146" xr:uid="{00000000-0005-0000-0000-000068850000}"/>
    <cellStyle name="T_Book1_ung truoc 2011 NSTW Thanh Hoa + Nge An gui Thu 12-5_KH TPCP vung TNB (03-1-2012) 9" xfId="34147" xr:uid="{00000000-0005-0000-0000-000069850000}"/>
    <cellStyle name="T_Book1_ÿÿÿÿÿ" xfId="34148" xr:uid="{00000000-0005-0000-0000-00006A850000}"/>
    <cellStyle name="T_Book1_ÿÿÿÿÿ 10" xfId="34149" xr:uid="{00000000-0005-0000-0000-00006B850000}"/>
    <cellStyle name="T_Book1_ÿÿÿÿÿ 11" xfId="34150" xr:uid="{00000000-0005-0000-0000-00006C850000}"/>
    <cellStyle name="T_Book1_ÿÿÿÿÿ 12" xfId="34151" xr:uid="{00000000-0005-0000-0000-00006D850000}"/>
    <cellStyle name="T_Book1_ÿÿÿÿÿ 13" xfId="34152" xr:uid="{00000000-0005-0000-0000-00006E850000}"/>
    <cellStyle name="T_Book1_ÿÿÿÿÿ 14" xfId="34153" xr:uid="{00000000-0005-0000-0000-00006F850000}"/>
    <cellStyle name="T_Book1_ÿÿÿÿÿ 15" xfId="34154" xr:uid="{00000000-0005-0000-0000-000070850000}"/>
    <cellStyle name="T_Book1_ÿÿÿÿÿ 16" xfId="34155" xr:uid="{00000000-0005-0000-0000-000071850000}"/>
    <cellStyle name="T_Book1_ÿÿÿÿÿ 17" xfId="34156" xr:uid="{00000000-0005-0000-0000-000072850000}"/>
    <cellStyle name="T_Book1_ÿÿÿÿÿ 18" xfId="34157" xr:uid="{00000000-0005-0000-0000-000073850000}"/>
    <cellStyle name="T_Book1_ÿÿÿÿÿ 2" xfId="34158" xr:uid="{00000000-0005-0000-0000-000074850000}"/>
    <cellStyle name="T_Book1_ÿÿÿÿÿ 3" xfId="34159" xr:uid="{00000000-0005-0000-0000-000075850000}"/>
    <cellStyle name="T_Book1_ÿÿÿÿÿ 4" xfId="34160" xr:uid="{00000000-0005-0000-0000-000076850000}"/>
    <cellStyle name="T_Book1_ÿÿÿÿÿ 5" xfId="34161" xr:uid="{00000000-0005-0000-0000-000077850000}"/>
    <cellStyle name="T_Book1_ÿÿÿÿÿ 6" xfId="34162" xr:uid="{00000000-0005-0000-0000-000078850000}"/>
    <cellStyle name="T_Book1_ÿÿÿÿÿ 7" xfId="34163" xr:uid="{00000000-0005-0000-0000-000079850000}"/>
    <cellStyle name="T_Book1_ÿÿÿÿÿ 8" xfId="34164" xr:uid="{00000000-0005-0000-0000-00007A850000}"/>
    <cellStyle name="T_Book1_ÿÿÿÿÿ 9" xfId="34165" xr:uid="{00000000-0005-0000-0000-00007B850000}"/>
    <cellStyle name="T_BQL-ok" xfId="34166" xr:uid="{00000000-0005-0000-0000-00007C850000}"/>
    <cellStyle name="T_Cau Phu Phuong" xfId="34167" xr:uid="{00000000-0005-0000-0000-00007D850000}"/>
    <cellStyle name="T_Cau Phu Phuong 10" xfId="34168" xr:uid="{00000000-0005-0000-0000-00007E850000}"/>
    <cellStyle name="T_Cau Phu Phuong 11" xfId="34169" xr:uid="{00000000-0005-0000-0000-00007F850000}"/>
    <cellStyle name="T_Cau Phu Phuong 12" xfId="34170" xr:uid="{00000000-0005-0000-0000-000080850000}"/>
    <cellStyle name="T_Cau Phu Phuong 13" xfId="34171" xr:uid="{00000000-0005-0000-0000-000081850000}"/>
    <cellStyle name="T_Cau Phu Phuong 14" xfId="34172" xr:uid="{00000000-0005-0000-0000-000082850000}"/>
    <cellStyle name="T_Cau Phu Phuong 15" xfId="34173" xr:uid="{00000000-0005-0000-0000-000083850000}"/>
    <cellStyle name="T_Cau Phu Phuong 16" xfId="34174" xr:uid="{00000000-0005-0000-0000-000084850000}"/>
    <cellStyle name="T_Cau Phu Phuong 17" xfId="34175" xr:uid="{00000000-0005-0000-0000-000085850000}"/>
    <cellStyle name="T_Cau Phu Phuong 18" xfId="34176" xr:uid="{00000000-0005-0000-0000-000086850000}"/>
    <cellStyle name="T_Cau Phu Phuong 19" xfId="34177" xr:uid="{00000000-0005-0000-0000-000087850000}"/>
    <cellStyle name="T_Cau Phu Phuong 2" xfId="34178" xr:uid="{00000000-0005-0000-0000-000088850000}"/>
    <cellStyle name="T_Cau Phu Phuong 2 10" xfId="34179" xr:uid="{00000000-0005-0000-0000-000089850000}"/>
    <cellStyle name="T_Cau Phu Phuong 2 11" xfId="34180" xr:uid="{00000000-0005-0000-0000-00008A850000}"/>
    <cellStyle name="T_Cau Phu Phuong 2 12" xfId="34181" xr:uid="{00000000-0005-0000-0000-00008B850000}"/>
    <cellStyle name="T_Cau Phu Phuong 2 13" xfId="34182" xr:uid="{00000000-0005-0000-0000-00008C850000}"/>
    <cellStyle name="T_Cau Phu Phuong 2 14" xfId="34183" xr:uid="{00000000-0005-0000-0000-00008D850000}"/>
    <cellStyle name="T_Cau Phu Phuong 2 15" xfId="34184" xr:uid="{00000000-0005-0000-0000-00008E850000}"/>
    <cellStyle name="T_Cau Phu Phuong 2 16" xfId="34185" xr:uid="{00000000-0005-0000-0000-00008F850000}"/>
    <cellStyle name="T_Cau Phu Phuong 2 17" xfId="34186" xr:uid="{00000000-0005-0000-0000-000090850000}"/>
    <cellStyle name="T_Cau Phu Phuong 2 18" xfId="34187" xr:uid="{00000000-0005-0000-0000-000091850000}"/>
    <cellStyle name="T_Cau Phu Phuong 2 2" xfId="34188" xr:uid="{00000000-0005-0000-0000-000092850000}"/>
    <cellStyle name="T_Cau Phu Phuong 2 3" xfId="34189" xr:uid="{00000000-0005-0000-0000-000093850000}"/>
    <cellStyle name="T_Cau Phu Phuong 2 4" xfId="34190" xr:uid="{00000000-0005-0000-0000-000094850000}"/>
    <cellStyle name="T_Cau Phu Phuong 2 5" xfId="34191" xr:uid="{00000000-0005-0000-0000-000095850000}"/>
    <cellStyle name="T_Cau Phu Phuong 2 6" xfId="34192" xr:uid="{00000000-0005-0000-0000-000096850000}"/>
    <cellStyle name="T_Cau Phu Phuong 2 7" xfId="34193" xr:uid="{00000000-0005-0000-0000-000097850000}"/>
    <cellStyle name="T_Cau Phu Phuong 2 8" xfId="34194" xr:uid="{00000000-0005-0000-0000-000098850000}"/>
    <cellStyle name="T_Cau Phu Phuong 2 9" xfId="34195" xr:uid="{00000000-0005-0000-0000-000099850000}"/>
    <cellStyle name="T_Cau Phu Phuong 20" xfId="34196" xr:uid="{00000000-0005-0000-0000-00009A850000}"/>
    <cellStyle name="T_Cau Phu Phuong 21" xfId="34197" xr:uid="{00000000-0005-0000-0000-00009B850000}"/>
    <cellStyle name="T_Cau Phu Phuong 3" xfId="34198" xr:uid="{00000000-0005-0000-0000-00009C850000}"/>
    <cellStyle name="T_Cau Phu Phuong 4" xfId="34199" xr:uid="{00000000-0005-0000-0000-00009D850000}"/>
    <cellStyle name="T_Cau Phu Phuong 5" xfId="34200" xr:uid="{00000000-0005-0000-0000-00009E850000}"/>
    <cellStyle name="T_Cau Phu Phuong 6" xfId="34201" xr:uid="{00000000-0005-0000-0000-00009F850000}"/>
    <cellStyle name="T_Cau Phu Phuong 7" xfId="34202" xr:uid="{00000000-0005-0000-0000-0000A0850000}"/>
    <cellStyle name="T_Cau Phu Phuong 8" xfId="34203" xr:uid="{00000000-0005-0000-0000-0000A1850000}"/>
    <cellStyle name="T_Cau Phu Phuong 9" xfId="34204" xr:uid="{00000000-0005-0000-0000-0000A2850000}"/>
    <cellStyle name="T_Cau Phu Phuong_Bieu có QD và Chu truong ngay 17.11.2012" xfId="34205" xr:uid="{00000000-0005-0000-0000-0000A3850000}"/>
    <cellStyle name="T_Cau Phu Phuong_Bieu có QD và Chu truong ngay 17.11.2012 10" xfId="34206" xr:uid="{00000000-0005-0000-0000-0000A4850000}"/>
    <cellStyle name="T_Cau Phu Phuong_Bieu có QD và Chu truong ngay 17.11.2012 11" xfId="34207" xr:uid="{00000000-0005-0000-0000-0000A5850000}"/>
    <cellStyle name="T_Cau Phu Phuong_Bieu có QD và Chu truong ngay 17.11.2012 12" xfId="34208" xr:uid="{00000000-0005-0000-0000-0000A6850000}"/>
    <cellStyle name="T_Cau Phu Phuong_Bieu có QD và Chu truong ngay 17.11.2012 13" xfId="34209" xr:uid="{00000000-0005-0000-0000-0000A7850000}"/>
    <cellStyle name="T_Cau Phu Phuong_Bieu có QD và Chu truong ngay 17.11.2012 14" xfId="34210" xr:uid="{00000000-0005-0000-0000-0000A8850000}"/>
    <cellStyle name="T_Cau Phu Phuong_Bieu có QD và Chu truong ngay 17.11.2012 15" xfId="34211" xr:uid="{00000000-0005-0000-0000-0000A9850000}"/>
    <cellStyle name="T_Cau Phu Phuong_Bieu có QD và Chu truong ngay 17.11.2012 16" xfId="34212" xr:uid="{00000000-0005-0000-0000-0000AA850000}"/>
    <cellStyle name="T_Cau Phu Phuong_Bieu có QD và Chu truong ngay 17.11.2012 17" xfId="34213" xr:uid="{00000000-0005-0000-0000-0000AB850000}"/>
    <cellStyle name="T_Cau Phu Phuong_Bieu có QD và Chu truong ngay 17.11.2012 18" xfId="34214" xr:uid="{00000000-0005-0000-0000-0000AC850000}"/>
    <cellStyle name="T_Cau Phu Phuong_Bieu có QD và Chu truong ngay 17.11.2012 2" xfId="34215" xr:uid="{00000000-0005-0000-0000-0000AD850000}"/>
    <cellStyle name="T_Cau Phu Phuong_Bieu có QD và Chu truong ngay 17.11.2012 3" xfId="34216" xr:uid="{00000000-0005-0000-0000-0000AE850000}"/>
    <cellStyle name="T_Cau Phu Phuong_Bieu có QD và Chu truong ngay 17.11.2012 4" xfId="34217" xr:uid="{00000000-0005-0000-0000-0000AF850000}"/>
    <cellStyle name="T_Cau Phu Phuong_Bieu có QD và Chu truong ngay 17.11.2012 5" xfId="34218" xr:uid="{00000000-0005-0000-0000-0000B0850000}"/>
    <cellStyle name="T_Cau Phu Phuong_Bieu có QD và Chu truong ngay 17.11.2012 6" xfId="34219" xr:uid="{00000000-0005-0000-0000-0000B1850000}"/>
    <cellStyle name="T_Cau Phu Phuong_Bieu có QD và Chu truong ngay 17.11.2012 7" xfId="34220" xr:uid="{00000000-0005-0000-0000-0000B2850000}"/>
    <cellStyle name="T_Cau Phu Phuong_Bieu có QD và Chu truong ngay 17.11.2012 8" xfId="34221" xr:uid="{00000000-0005-0000-0000-0000B3850000}"/>
    <cellStyle name="T_Cau Phu Phuong_Bieu có QD và Chu truong ngay 17.11.2012 9" xfId="34222" xr:uid="{00000000-0005-0000-0000-0000B4850000}"/>
    <cellStyle name="T_Cau Phu Phuong_DT 2014" xfId="34223" xr:uid="{00000000-0005-0000-0000-0000B5850000}"/>
    <cellStyle name="T_Cau Phu Phuong_DT 2014 10" xfId="34224" xr:uid="{00000000-0005-0000-0000-0000B6850000}"/>
    <cellStyle name="T_Cau Phu Phuong_DT 2014 11" xfId="34225" xr:uid="{00000000-0005-0000-0000-0000B7850000}"/>
    <cellStyle name="T_Cau Phu Phuong_DT 2014 12" xfId="34226" xr:uid="{00000000-0005-0000-0000-0000B8850000}"/>
    <cellStyle name="T_Cau Phu Phuong_DT 2014 13" xfId="34227" xr:uid="{00000000-0005-0000-0000-0000B9850000}"/>
    <cellStyle name="T_Cau Phu Phuong_DT 2014 14" xfId="34228" xr:uid="{00000000-0005-0000-0000-0000BA850000}"/>
    <cellStyle name="T_Cau Phu Phuong_DT 2014 15" xfId="34229" xr:uid="{00000000-0005-0000-0000-0000BB850000}"/>
    <cellStyle name="T_Cau Phu Phuong_DT 2014 16" xfId="34230" xr:uid="{00000000-0005-0000-0000-0000BC850000}"/>
    <cellStyle name="T_Cau Phu Phuong_DT 2014 17" xfId="34231" xr:uid="{00000000-0005-0000-0000-0000BD850000}"/>
    <cellStyle name="T_Cau Phu Phuong_DT 2014 18" xfId="34232" xr:uid="{00000000-0005-0000-0000-0000BE850000}"/>
    <cellStyle name="T_Cau Phu Phuong_DT 2014 2" xfId="34233" xr:uid="{00000000-0005-0000-0000-0000BF850000}"/>
    <cellStyle name="T_Cau Phu Phuong_DT 2014 3" xfId="34234" xr:uid="{00000000-0005-0000-0000-0000C0850000}"/>
    <cellStyle name="T_Cau Phu Phuong_DT 2014 4" xfId="34235" xr:uid="{00000000-0005-0000-0000-0000C1850000}"/>
    <cellStyle name="T_Cau Phu Phuong_DT 2014 5" xfId="34236" xr:uid="{00000000-0005-0000-0000-0000C2850000}"/>
    <cellStyle name="T_Cau Phu Phuong_DT 2014 6" xfId="34237" xr:uid="{00000000-0005-0000-0000-0000C3850000}"/>
    <cellStyle name="T_Cau Phu Phuong_DT 2014 7" xfId="34238" xr:uid="{00000000-0005-0000-0000-0000C4850000}"/>
    <cellStyle name="T_Cau Phu Phuong_DT 2014 8" xfId="34239" xr:uid="{00000000-0005-0000-0000-0000C5850000}"/>
    <cellStyle name="T_Cau Phu Phuong_DT 2014 9" xfId="34240" xr:uid="{00000000-0005-0000-0000-0000C6850000}"/>
    <cellStyle name="T_Cau Phu Phuong_KH 2013 Huyen SÔNG MÃ" xfId="34241" xr:uid="{00000000-0005-0000-0000-0000C7850000}"/>
    <cellStyle name="T_Cau Phu Phuong_KH 2013 Huyen SÔNG MÃ 10" xfId="34242" xr:uid="{00000000-0005-0000-0000-0000C8850000}"/>
    <cellStyle name="T_Cau Phu Phuong_KH 2013 Huyen SÔNG MÃ 11" xfId="34243" xr:uid="{00000000-0005-0000-0000-0000C9850000}"/>
    <cellStyle name="T_Cau Phu Phuong_KH 2013 Huyen SÔNG MÃ 12" xfId="34244" xr:uid="{00000000-0005-0000-0000-0000CA850000}"/>
    <cellStyle name="T_Cau Phu Phuong_KH 2013 Huyen SÔNG MÃ 13" xfId="34245" xr:uid="{00000000-0005-0000-0000-0000CB850000}"/>
    <cellStyle name="T_Cau Phu Phuong_KH 2013 Huyen SÔNG MÃ 14" xfId="34246" xr:uid="{00000000-0005-0000-0000-0000CC850000}"/>
    <cellStyle name="T_Cau Phu Phuong_KH 2013 Huyen SÔNG MÃ 15" xfId="34247" xr:uid="{00000000-0005-0000-0000-0000CD850000}"/>
    <cellStyle name="T_Cau Phu Phuong_KH 2013 Huyen SÔNG MÃ 16" xfId="34248" xr:uid="{00000000-0005-0000-0000-0000CE850000}"/>
    <cellStyle name="T_Cau Phu Phuong_KH 2013 Huyen SÔNG MÃ 17" xfId="34249" xr:uid="{00000000-0005-0000-0000-0000CF850000}"/>
    <cellStyle name="T_Cau Phu Phuong_KH 2013 Huyen SÔNG MÃ 18" xfId="34250" xr:uid="{00000000-0005-0000-0000-0000D0850000}"/>
    <cellStyle name="T_Cau Phu Phuong_KH 2013 Huyen SÔNG MÃ 2" xfId="34251" xr:uid="{00000000-0005-0000-0000-0000D1850000}"/>
    <cellStyle name="T_Cau Phu Phuong_KH 2013 Huyen SÔNG MÃ 3" xfId="34252" xr:uid="{00000000-0005-0000-0000-0000D2850000}"/>
    <cellStyle name="T_Cau Phu Phuong_KH 2013 Huyen SÔNG MÃ 4" xfId="34253" xr:uid="{00000000-0005-0000-0000-0000D3850000}"/>
    <cellStyle name="T_Cau Phu Phuong_KH 2013 Huyen SÔNG MÃ 5" xfId="34254" xr:uid="{00000000-0005-0000-0000-0000D4850000}"/>
    <cellStyle name="T_Cau Phu Phuong_KH 2013 Huyen SÔNG MÃ 6" xfId="34255" xr:uid="{00000000-0005-0000-0000-0000D5850000}"/>
    <cellStyle name="T_Cau Phu Phuong_KH 2013 Huyen SÔNG MÃ 7" xfId="34256" xr:uid="{00000000-0005-0000-0000-0000D6850000}"/>
    <cellStyle name="T_Cau Phu Phuong_KH 2013 Huyen SÔNG MÃ 8" xfId="34257" xr:uid="{00000000-0005-0000-0000-0000D7850000}"/>
    <cellStyle name="T_Cau Phu Phuong_KH 2013 Huyen SÔNG MÃ 9" xfId="34258" xr:uid="{00000000-0005-0000-0000-0000D8850000}"/>
    <cellStyle name="T_Cau Phu Phuong_PL 01" xfId="34259" xr:uid="{00000000-0005-0000-0000-0000D9850000}"/>
    <cellStyle name="T_Cau Phu Phuong_PL 01 2" xfId="34260" xr:uid="{00000000-0005-0000-0000-0000DA850000}"/>
    <cellStyle name="T_Cau Phu Phuong_Su nghiep DCDC doi duoi" xfId="34261" xr:uid="{00000000-0005-0000-0000-0000DB850000}"/>
    <cellStyle name="T_Cau Phu Phuong_Su nghiep DCDC doi duoi 10" xfId="34262" xr:uid="{00000000-0005-0000-0000-0000DC850000}"/>
    <cellStyle name="T_Cau Phu Phuong_Su nghiep DCDC doi duoi 11" xfId="34263" xr:uid="{00000000-0005-0000-0000-0000DD850000}"/>
    <cellStyle name="T_Cau Phu Phuong_Su nghiep DCDC doi duoi 12" xfId="34264" xr:uid="{00000000-0005-0000-0000-0000DE850000}"/>
    <cellStyle name="T_Cau Phu Phuong_Su nghiep DCDC doi duoi 13" xfId="34265" xr:uid="{00000000-0005-0000-0000-0000DF850000}"/>
    <cellStyle name="T_Cau Phu Phuong_Su nghiep DCDC doi duoi 14" xfId="34266" xr:uid="{00000000-0005-0000-0000-0000E0850000}"/>
    <cellStyle name="T_Cau Phu Phuong_Su nghiep DCDC doi duoi 15" xfId="34267" xr:uid="{00000000-0005-0000-0000-0000E1850000}"/>
    <cellStyle name="T_Cau Phu Phuong_Su nghiep DCDC doi duoi 16" xfId="34268" xr:uid="{00000000-0005-0000-0000-0000E2850000}"/>
    <cellStyle name="T_Cau Phu Phuong_Su nghiep DCDC doi duoi 17" xfId="34269" xr:uid="{00000000-0005-0000-0000-0000E3850000}"/>
    <cellStyle name="T_Cau Phu Phuong_Su nghiep DCDC doi duoi 18" xfId="34270" xr:uid="{00000000-0005-0000-0000-0000E4850000}"/>
    <cellStyle name="T_Cau Phu Phuong_Su nghiep DCDC doi duoi 2" xfId="34271" xr:uid="{00000000-0005-0000-0000-0000E5850000}"/>
    <cellStyle name="T_Cau Phu Phuong_Su nghiep DCDC doi duoi 3" xfId="34272" xr:uid="{00000000-0005-0000-0000-0000E6850000}"/>
    <cellStyle name="T_Cau Phu Phuong_Su nghiep DCDC doi duoi 4" xfId="34273" xr:uid="{00000000-0005-0000-0000-0000E7850000}"/>
    <cellStyle name="T_Cau Phu Phuong_Su nghiep DCDC doi duoi 5" xfId="34274" xr:uid="{00000000-0005-0000-0000-0000E8850000}"/>
    <cellStyle name="T_Cau Phu Phuong_Su nghiep DCDC doi duoi 6" xfId="34275" xr:uid="{00000000-0005-0000-0000-0000E9850000}"/>
    <cellStyle name="T_Cau Phu Phuong_Su nghiep DCDC doi duoi 7" xfId="34276" xr:uid="{00000000-0005-0000-0000-0000EA850000}"/>
    <cellStyle name="T_Cau Phu Phuong_Su nghiep DCDC doi duoi 8" xfId="34277" xr:uid="{00000000-0005-0000-0000-0000EB850000}"/>
    <cellStyle name="T_Cau Phu Phuong_Su nghiep DCDC doi duoi 9" xfId="34278" xr:uid="{00000000-0005-0000-0000-0000EC850000}"/>
    <cellStyle name="T_Cau Phu Phuong_Su nghiep DCDC doi duoi_Bieu có QD và Chu truong ngay 17.11.2012" xfId="34279" xr:uid="{00000000-0005-0000-0000-0000ED850000}"/>
    <cellStyle name="T_Cau Phu Phuong_Su nghiep DCDC doi duoi_Bieu có QD và Chu truong ngay 17.11.2012 10" xfId="34280" xr:uid="{00000000-0005-0000-0000-0000EE850000}"/>
    <cellStyle name="T_Cau Phu Phuong_Su nghiep DCDC doi duoi_Bieu có QD và Chu truong ngay 17.11.2012 11" xfId="34281" xr:uid="{00000000-0005-0000-0000-0000EF850000}"/>
    <cellStyle name="T_Cau Phu Phuong_Su nghiep DCDC doi duoi_Bieu có QD và Chu truong ngay 17.11.2012 12" xfId="34282" xr:uid="{00000000-0005-0000-0000-0000F0850000}"/>
    <cellStyle name="T_Cau Phu Phuong_Su nghiep DCDC doi duoi_Bieu có QD và Chu truong ngay 17.11.2012 13" xfId="34283" xr:uid="{00000000-0005-0000-0000-0000F1850000}"/>
    <cellStyle name="T_Cau Phu Phuong_Su nghiep DCDC doi duoi_Bieu có QD và Chu truong ngay 17.11.2012 14" xfId="34284" xr:uid="{00000000-0005-0000-0000-0000F2850000}"/>
    <cellStyle name="T_Cau Phu Phuong_Su nghiep DCDC doi duoi_Bieu có QD và Chu truong ngay 17.11.2012 15" xfId="34285" xr:uid="{00000000-0005-0000-0000-0000F3850000}"/>
    <cellStyle name="T_Cau Phu Phuong_Su nghiep DCDC doi duoi_Bieu có QD và Chu truong ngay 17.11.2012 16" xfId="34286" xr:uid="{00000000-0005-0000-0000-0000F4850000}"/>
    <cellStyle name="T_Cau Phu Phuong_Su nghiep DCDC doi duoi_Bieu có QD và Chu truong ngay 17.11.2012 17" xfId="34287" xr:uid="{00000000-0005-0000-0000-0000F5850000}"/>
    <cellStyle name="T_Cau Phu Phuong_Su nghiep DCDC doi duoi_Bieu có QD và Chu truong ngay 17.11.2012 18" xfId="34288" xr:uid="{00000000-0005-0000-0000-0000F6850000}"/>
    <cellStyle name="T_Cau Phu Phuong_Su nghiep DCDC doi duoi_Bieu có QD và Chu truong ngay 17.11.2012 2" xfId="34289" xr:uid="{00000000-0005-0000-0000-0000F7850000}"/>
    <cellStyle name="T_Cau Phu Phuong_Su nghiep DCDC doi duoi_Bieu có QD và Chu truong ngay 17.11.2012 3" xfId="34290" xr:uid="{00000000-0005-0000-0000-0000F8850000}"/>
    <cellStyle name="T_Cau Phu Phuong_Su nghiep DCDC doi duoi_Bieu có QD và Chu truong ngay 17.11.2012 4" xfId="34291" xr:uid="{00000000-0005-0000-0000-0000F9850000}"/>
    <cellStyle name="T_Cau Phu Phuong_Su nghiep DCDC doi duoi_Bieu có QD và Chu truong ngay 17.11.2012 5" xfId="34292" xr:uid="{00000000-0005-0000-0000-0000FA850000}"/>
    <cellStyle name="T_Cau Phu Phuong_Su nghiep DCDC doi duoi_Bieu có QD và Chu truong ngay 17.11.2012 6" xfId="34293" xr:uid="{00000000-0005-0000-0000-0000FB850000}"/>
    <cellStyle name="T_Cau Phu Phuong_Su nghiep DCDC doi duoi_Bieu có QD và Chu truong ngay 17.11.2012 7" xfId="34294" xr:uid="{00000000-0005-0000-0000-0000FC850000}"/>
    <cellStyle name="T_Cau Phu Phuong_Su nghiep DCDC doi duoi_Bieu có QD và Chu truong ngay 17.11.2012 8" xfId="34295" xr:uid="{00000000-0005-0000-0000-0000FD850000}"/>
    <cellStyle name="T_Cau Phu Phuong_Su nghiep DCDC doi duoi_Bieu có QD và Chu truong ngay 17.11.2012 9" xfId="34296" xr:uid="{00000000-0005-0000-0000-0000FE850000}"/>
    <cellStyle name="T_Cau Phu Phuong_thu chi 6 thang dau 2013" xfId="34297" xr:uid="{00000000-0005-0000-0000-0000FF850000}"/>
    <cellStyle name="T_Cau Phu Phuong_thu chi 6 thang dau 2013 2" xfId="34298" xr:uid="{00000000-0005-0000-0000-000000860000}"/>
    <cellStyle name="T_Cau Phu Phuong_thu chi 6 thang dau 2013 3" xfId="34299" xr:uid="{00000000-0005-0000-0000-000001860000}"/>
    <cellStyle name="T_Cau Phu Phuong_thu chi 6 thang dau 2013 4" xfId="34300" xr:uid="{00000000-0005-0000-0000-000002860000}"/>
    <cellStyle name="T_Cau Phu Phuong_thu chi 6 thang dau 2013 5" xfId="34301" xr:uid="{00000000-0005-0000-0000-000003860000}"/>
    <cellStyle name="T_Cau Phu Phuong_thu chi 6 thang dau 2013 6" xfId="34302" xr:uid="{00000000-0005-0000-0000-000004860000}"/>
    <cellStyle name="T_Cau Phu Phuong_thu chi 6 thang dau 2013 7" xfId="34303" xr:uid="{00000000-0005-0000-0000-000005860000}"/>
    <cellStyle name="T_Cau Phu Phuong_thu chi 6 thang dau 2013 8" xfId="34304" xr:uid="{00000000-0005-0000-0000-000006860000}"/>
    <cellStyle name="T_Cau Phu Phuong_thu chi 6 thang dau 2013 9" xfId="34305" xr:uid="{00000000-0005-0000-0000-000007860000}"/>
    <cellStyle name="T_Cau Phu Phuong_thu chi 6 thang dau 2013 phuong da sua" xfId="34306" xr:uid="{00000000-0005-0000-0000-000008860000}"/>
    <cellStyle name="T_Cau Phu Phuong_thu chi 6 thang dau 2013 phuong da sua 2" xfId="34307" xr:uid="{00000000-0005-0000-0000-000009860000}"/>
    <cellStyle name="T_Cau Phu Phuong_thu chi 6 thang dau 2013 phuong da sua 3" xfId="34308" xr:uid="{00000000-0005-0000-0000-00000A860000}"/>
    <cellStyle name="T_Cau Phu Phuong_thu chi 6 thang dau 2013 phuong da sua 4" xfId="34309" xr:uid="{00000000-0005-0000-0000-00000B860000}"/>
    <cellStyle name="T_Cau Phu Phuong_thu chi 6 thang dau 2013 phuong da sua 5" xfId="34310" xr:uid="{00000000-0005-0000-0000-00000C860000}"/>
    <cellStyle name="T_Cau Phu Phuong_thu chi 6 thang dau 2013 phuong da sua 6" xfId="34311" xr:uid="{00000000-0005-0000-0000-00000D860000}"/>
    <cellStyle name="T_Cau Phu Phuong_thu chi 6 thang dau 2013 phuong da sua 7" xfId="34312" xr:uid="{00000000-0005-0000-0000-00000E860000}"/>
    <cellStyle name="T_Cau Phu Phuong_thu chi 6 thang dau 2013 phuong da sua 8" xfId="34313" xr:uid="{00000000-0005-0000-0000-00000F860000}"/>
    <cellStyle name="T_Cau Phu Phuong_thu chi 6 thang dau 2013 phuong da sua 9" xfId="34314" xr:uid="{00000000-0005-0000-0000-000010860000}"/>
    <cellStyle name="T_Chuan bi dau tu nam 2008" xfId="35724" xr:uid="{00000000-0005-0000-0000-0000928B0000}"/>
    <cellStyle name="T_Chuan bi dau tu nam 2008 10" xfId="35725" xr:uid="{00000000-0005-0000-0000-0000938B0000}"/>
    <cellStyle name="T_Chuan bi dau tu nam 2008 11" xfId="35726" xr:uid="{00000000-0005-0000-0000-0000948B0000}"/>
    <cellStyle name="T_Chuan bi dau tu nam 2008 12" xfId="35727" xr:uid="{00000000-0005-0000-0000-0000958B0000}"/>
    <cellStyle name="T_Chuan bi dau tu nam 2008 13" xfId="35728" xr:uid="{00000000-0005-0000-0000-0000968B0000}"/>
    <cellStyle name="T_Chuan bi dau tu nam 2008 14" xfId="35729" xr:uid="{00000000-0005-0000-0000-0000978B0000}"/>
    <cellStyle name="T_Chuan bi dau tu nam 2008 15" xfId="35730" xr:uid="{00000000-0005-0000-0000-0000988B0000}"/>
    <cellStyle name="T_Chuan bi dau tu nam 2008 16" xfId="35731" xr:uid="{00000000-0005-0000-0000-0000998B0000}"/>
    <cellStyle name="T_Chuan bi dau tu nam 2008 17" xfId="35732" xr:uid="{00000000-0005-0000-0000-00009A8B0000}"/>
    <cellStyle name="T_Chuan bi dau tu nam 2008 18" xfId="35733" xr:uid="{00000000-0005-0000-0000-00009B8B0000}"/>
    <cellStyle name="T_Chuan bi dau tu nam 2008 2" xfId="35734" xr:uid="{00000000-0005-0000-0000-00009C8B0000}"/>
    <cellStyle name="T_Chuan bi dau tu nam 2008 3" xfId="35735" xr:uid="{00000000-0005-0000-0000-00009D8B0000}"/>
    <cellStyle name="T_Chuan bi dau tu nam 2008 4" xfId="35736" xr:uid="{00000000-0005-0000-0000-00009E8B0000}"/>
    <cellStyle name="T_Chuan bi dau tu nam 2008 5" xfId="35737" xr:uid="{00000000-0005-0000-0000-00009F8B0000}"/>
    <cellStyle name="T_Chuan bi dau tu nam 2008 6" xfId="35738" xr:uid="{00000000-0005-0000-0000-0000A08B0000}"/>
    <cellStyle name="T_Chuan bi dau tu nam 2008 7" xfId="35739" xr:uid="{00000000-0005-0000-0000-0000A18B0000}"/>
    <cellStyle name="T_Chuan bi dau tu nam 2008 8" xfId="35740" xr:uid="{00000000-0005-0000-0000-0000A28B0000}"/>
    <cellStyle name="T_Chuan bi dau tu nam 2008 9" xfId="35741" xr:uid="{00000000-0005-0000-0000-0000A38B0000}"/>
    <cellStyle name="T_Chuan bi dau tu nam 2008_!1 1 bao cao giao KH ve HTCMT vung TNB   12-12-2011" xfId="35742" xr:uid="{00000000-0005-0000-0000-0000A48B0000}"/>
    <cellStyle name="T_Chuan bi dau tu nam 2008_!1 1 bao cao giao KH ve HTCMT vung TNB   12-12-2011 10" xfId="35743" xr:uid="{00000000-0005-0000-0000-0000A58B0000}"/>
    <cellStyle name="T_Chuan bi dau tu nam 2008_!1 1 bao cao giao KH ve HTCMT vung TNB   12-12-2011 11" xfId="35744" xr:uid="{00000000-0005-0000-0000-0000A68B0000}"/>
    <cellStyle name="T_Chuan bi dau tu nam 2008_!1 1 bao cao giao KH ve HTCMT vung TNB   12-12-2011 12" xfId="35745" xr:uid="{00000000-0005-0000-0000-0000A78B0000}"/>
    <cellStyle name="T_Chuan bi dau tu nam 2008_!1 1 bao cao giao KH ve HTCMT vung TNB   12-12-2011 13" xfId="35746" xr:uid="{00000000-0005-0000-0000-0000A88B0000}"/>
    <cellStyle name="T_Chuan bi dau tu nam 2008_!1 1 bao cao giao KH ve HTCMT vung TNB   12-12-2011 14" xfId="35747" xr:uid="{00000000-0005-0000-0000-0000A98B0000}"/>
    <cellStyle name="T_Chuan bi dau tu nam 2008_!1 1 bao cao giao KH ve HTCMT vung TNB   12-12-2011 15" xfId="35748" xr:uid="{00000000-0005-0000-0000-0000AA8B0000}"/>
    <cellStyle name="T_Chuan bi dau tu nam 2008_!1 1 bao cao giao KH ve HTCMT vung TNB   12-12-2011 16" xfId="35749" xr:uid="{00000000-0005-0000-0000-0000AB8B0000}"/>
    <cellStyle name="T_Chuan bi dau tu nam 2008_!1 1 bao cao giao KH ve HTCMT vung TNB   12-12-2011 17" xfId="35750" xr:uid="{00000000-0005-0000-0000-0000AC8B0000}"/>
    <cellStyle name="T_Chuan bi dau tu nam 2008_!1 1 bao cao giao KH ve HTCMT vung TNB   12-12-2011 18" xfId="35751" xr:uid="{00000000-0005-0000-0000-0000AD8B0000}"/>
    <cellStyle name="T_Chuan bi dau tu nam 2008_!1 1 bao cao giao KH ve HTCMT vung TNB   12-12-2011 2" xfId="35752" xr:uid="{00000000-0005-0000-0000-0000AE8B0000}"/>
    <cellStyle name="T_Chuan bi dau tu nam 2008_!1 1 bao cao giao KH ve HTCMT vung TNB   12-12-2011 3" xfId="35753" xr:uid="{00000000-0005-0000-0000-0000AF8B0000}"/>
    <cellStyle name="T_Chuan bi dau tu nam 2008_!1 1 bao cao giao KH ve HTCMT vung TNB   12-12-2011 4" xfId="35754" xr:uid="{00000000-0005-0000-0000-0000B08B0000}"/>
    <cellStyle name="T_Chuan bi dau tu nam 2008_!1 1 bao cao giao KH ve HTCMT vung TNB   12-12-2011 5" xfId="35755" xr:uid="{00000000-0005-0000-0000-0000B18B0000}"/>
    <cellStyle name="T_Chuan bi dau tu nam 2008_!1 1 bao cao giao KH ve HTCMT vung TNB   12-12-2011 6" xfId="35756" xr:uid="{00000000-0005-0000-0000-0000B28B0000}"/>
    <cellStyle name="T_Chuan bi dau tu nam 2008_!1 1 bao cao giao KH ve HTCMT vung TNB   12-12-2011 7" xfId="35757" xr:uid="{00000000-0005-0000-0000-0000B38B0000}"/>
    <cellStyle name="T_Chuan bi dau tu nam 2008_!1 1 bao cao giao KH ve HTCMT vung TNB   12-12-2011 8" xfId="35758" xr:uid="{00000000-0005-0000-0000-0000B48B0000}"/>
    <cellStyle name="T_Chuan bi dau tu nam 2008_!1 1 bao cao giao KH ve HTCMT vung TNB   12-12-2011 9" xfId="35759" xr:uid="{00000000-0005-0000-0000-0000B58B0000}"/>
    <cellStyle name="T_Chuan bi dau tu nam 2008_Bieu có QD và Chu truong ngay 17.11.2012" xfId="35760" xr:uid="{00000000-0005-0000-0000-0000B68B0000}"/>
    <cellStyle name="T_Chuan bi dau tu nam 2008_Bieu có QD và Chu truong ngay 17.11.2012 10" xfId="35761" xr:uid="{00000000-0005-0000-0000-0000B78B0000}"/>
    <cellStyle name="T_Chuan bi dau tu nam 2008_Bieu có QD và Chu truong ngay 17.11.2012 11" xfId="35762" xr:uid="{00000000-0005-0000-0000-0000B88B0000}"/>
    <cellStyle name="T_Chuan bi dau tu nam 2008_Bieu có QD và Chu truong ngay 17.11.2012 12" xfId="35763" xr:uid="{00000000-0005-0000-0000-0000B98B0000}"/>
    <cellStyle name="T_Chuan bi dau tu nam 2008_Bieu có QD và Chu truong ngay 17.11.2012 13" xfId="35764" xr:uid="{00000000-0005-0000-0000-0000BA8B0000}"/>
    <cellStyle name="T_Chuan bi dau tu nam 2008_Bieu có QD và Chu truong ngay 17.11.2012 14" xfId="35765" xr:uid="{00000000-0005-0000-0000-0000BB8B0000}"/>
    <cellStyle name="T_Chuan bi dau tu nam 2008_Bieu có QD và Chu truong ngay 17.11.2012 15" xfId="35766" xr:uid="{00000000-0005-0000-0000-0000BC8B0000}"/>
    <cellStyle name="T_Chuan bi dau tu nam 2008_Bieu có QD và Chu truong ngay 17.11.2012 16" xfId="35767" xr:uid="{00000000-0005-0000-0000-0000BD8B0000}"/>
    <cellStyle name="T_Chuan bi dau tu nam 2008_Bieu có QD và Chu truong ngay 17.11.2012 17" xfId="35768" xr:uid="{00000000-0005-0000-0000-0000BE8B0000}"/>
    <cellStyle name="T_Chuan bi dau tu nam 2008_Bieu có QD và Chu truong ngay 17.11.2012 18" xfId="35769" xr:uid="{00000000-0005-0000-0000-0000BF8B0000}"/>
    <cellStyle name="T_Chuan bi dau tu nam 2008_Bieu có QD và Chu truong ngay 17.11.2012 2" xfId="35770" xr:uid="{00000000-0005-0000-0000-0000C08B0000}"/>
    <cellStyle name="T_Chuan bi dau tu nam 2008_Bieu có QD và Chu truong ngay 17.11.2012 3" xfId="35771" xr:uid="{00000000-0005-0000-0000-0000C18B0000}"/>
    <cellStyle name="T_Chuan bi dau tu nam 2008_Bieu có QD và Chu truong ngay 17.11.2012 4" xfId="35772" xr:uid="{00000000-0005-0000-0000-0000C28B0000}"/>
    <cellStyle name="T_Chuan bi dau tu nam 2008_Bieu có QD và Chu truong ngay 17.11.2012 5" xfId="35773" xr:uid="{00000000-0005-0000-0000-0000C38B0000}"/>
    <cellStyle name="T_Chuan bi dau tu nam 2008_Bieu có QD và Chu truong ngay 17.11.2012 6" xfId="35774" xr:uid="{00000000-0005-0000-0000-0000C48B0000}"/>
    <cellStyle name="T_Chuan bi dau tu nam 2008_Bieu có QD và Chu truong ngay 17.11.2012 7" xfId="35775" xr:uid="{00000000-0005-0000-0000-0000C58B0000}"/>
    <cellStyle name="T_Chuan bi dau tu nam 2008_Bieu có QD và Chu truong ngay 17.11.2012 8" xfId="35776" xr:uid="{00000000-0005-0000-0000-0000C68B0000}"/>
    <cellStyle name="T_Chuan bi dau tu nam 2008_Bieu có QD và Chu truong ngay 17.11.2012 9" xfId="35777" xr:uid="{00000000-0005-0000-0000-0000C78B0000}"/>
    <cellStyle name="T_Chuan bi dau tu nam 2008_KH TPCP vung TNB (03-1-2012)" xfId="35778" xr:uid="{00000000-0005-0000-0000-0000C88B0000}"/>
    <cellStyle name="T_Chuan bi dau tu nam 2008_KH TPCP vung TNB (03-1-2012) 10" xfId="35779" xr:uid="{00000000-0005-0000-0000-0000C98B0000}"/>
    <cellStyle name="T_Chuan bi dau tu nam 2008_KH TPCP vung TNB (03-1-2012) 11" xfId="35780" xr:uid="{00000000-0005-0000-0000-0000CA8B0000}"/>
    <cellStyle name="T_Chuan bi dau tu nam 2008_KH TPCP vung TNB (03-1-2012) 12" xfId="35781" xr:uid="{00000000-0005-0000-0000-0000CB8B0000}"/>
    <cellStyle name="T_Chuan bi dau tu nam 2008_KH TPCP vung TNB (03-1-2012) 13" xfId="35782" xr:uid="{00000000-0005-0000-0000-0000CC8B0000}"/>
    <cellStyle name="T_Chuan bi dau tu nam 2008_KH TPCP vung TNB (03-1-2012) 14" xfId="35783" xr:uid="{00000000-0005-0000-0000-0000CD8B0000}"/>
    <cellStyle name="T_Chuan bi dau tu nam 2008_KH TPCP vung TNB (03-1-2012) 15" xfId="35784" xr:uid="{00000000-0005-0000-0000-0000CE8B0000}"/>
    <cellStyle name="T_Chuan bi dau tu nam 2008_KH TPCP vung TNB (03-1-2012) 16" xfId="35785" xr:uid="{00000000-0005-0000-0000-0000CF8B0000}"/>
    <cellStyle name="T_Chuan bi dau tu nam 2008_KH TPCP vung TNB (03-1-2012) 17" xfId="35786" xr:uid="{00000000-0005-0000-0000-0000D08B0000}"/>
    <cellStyle name="T_Chuan bi dau tu nam 2008_KH TPCP vung TNB (03-1-2012) 18" xfId="35787" xr:uid="{00000000-0005-0000-0000-0000D18B0000}"/>
    <cellStyle name="T_Chuan bi dau tu nam 2008_KH TPCP vung TNB (03-1-2012) 2" xfId="35788" xr:uid="{00000000-0005-0000-0000-0000D28B0000}"/>
    <cellStyle name="T_Chuan bi dau tu nam 2008_KH TPCP vung TNB (03-1-2012) 3" xfId="35789" xr:uid="{00000000-0005-0000-0000-0000D38B0000}"/>
    <cellStyle name="T_Chuan bi dau tu nam 2008_KH TPCP vung TNB (03-1-2012) 4" xfId="35790" xr:uid="{00000000-0005-0000-0000-0000D48B0000}"/>
    <cellStyle name="T_Chuan bi dau tu nam 2008_KH TPCP vung TNB (03-1-2012) 5" xfId="35791" xr:uid="{00000000-0005-0000-0000-0000D58B0000}"/>
    <cellStyle name="T_Chuan bi dau tu nam 2008_KH TPCP vung TNB (03-1-2012) 6" xfId="35792" xr:uid="{00000000-0005-0000-0000-0000D68B0000}"/>
    <cellStyle name="T_Chuan bi dau tu nam 2008_KH TPCP vung TNB (03-1-2012) 7" xfId="35793" xr:uid="{00000000-0005-0000-0000-0000D78B0000}"/>
    <cellStyle name="T_Chuan bi dau tu nam 2008_KH TPCP vung TNB (03-1-2012) 8" xfId="35794" xr:uid="{00000000-0005-0000-0000-0000D88B0000}"/>
    <cellStyle name="T_Chuan bi dau tu nam 2008_KH TPCP vung TNB (03-1-2012) 9" xfId="35795" xr:uid="{00000000-0005-0000-0000-0000D98B0000}"/>
    <cellStyle name="T_Chuan bi dau tu nam 2008_Su nghiep DCDC doi duoi" xfId="35796" xr:uid="{00000000-0005-0000-0000-0000DA8B0000}"/>
    <cellStyle name="T_Chuan bi dau tu nam 2008_Su nghiep DCDC doi duoi 10" xfId="35797" xr:uid="{00000000-0005-0000-0000-0000DB8B0000}"/>
    <cellStyle name="T_Chuan bi dau tu nam 2008_Su nghiep DCDC doi duoi 11" xfId="35798" xr:uid="{00000000-0005-0000-0000-0000DC8B0000}"/>
    <cellStyle name="T_Chuan bi dau tu nam 2008_Su nghiep DCDC doi duoi 12" xfId="35799" xr:uid="{00000000-0005-0000-0000-0000DD8B0000}"/>
    <cellStyle name="T_Chuan bi dau tu nam 2008_Su nghiep DCDC doi duoi 13" xfId="35800" xr:uid="{00000000-0005-0000-0000-0000DE8B0000}"/>
    <cellStyle name="T_Chuan bi dau tu nam 2008_Su nghiep DCDC doi duoi 14" xfId="35801" xr:uid="{00000000-0005-0000-0000-0000DF8B0000}"/>
    <cellStyle name="T_Chuan bi dau tu nam 2008_Su nghiep DCDC doi duoi 15" xfId="35802" xr:uid="{00000000-0005-0000-0000-0000E08B0000}"/>
    <cellStyle name="T_Chuan bi dau tu nam 2008_Su nghiep DCDC doi duoi 16" xfId="35803" xr:uid="{00000000-0005-0000-0000-0000E18B0000}"/>
    <cellStyle name="T_Chuan bi dau tu nam 2008_Su nghiep DCDC doi duoi 17" xfId="35804" xr:uid="{00000000-0005-0000-0000-0000E28B0000}"/>
    <cellStyle name="T_Chuan bi dau tu nam 2008_Su nghiep DCDC doi duoi 18" xfId="35805" xr:uid="{00000000-0005-0000-0000-0000E38B0000}"/>
    <cellStyle name="T_Chuan bi dau tu nam 2008_Su nghiep DCDC doi duoi 2" xfId="35806" xr:uid="{00000000-0005-0000-0000-0000E48B0000}"/>
    <cellStyle name="T_Chuan bi dau tu nam 2008_Su nghiep DCDC doi duoi 3" xfId="35807" xr:uid="{00000000-0005-0000-0000-0000E58B0000}"/>
    <cellStyle name="T_Chuan bi dau tu nam 2008_Su nghiep DCDC doi duoi 4" xfId="35808" xr:uid="{00000000-0005-0000-0000-0000E68B0000}"/>
    <cellStyle name="T_Chuan bi dau tu nam 2008_Su nghiep DCDC doi duoi 5" xfId="35809" xr:uid="{00000000-0005-0000-0000-0000E78B0000}"/>
    <cellStyle name="T_Chuan bi dau tu nam 2008_Su nghiep DCDC doi duoi 6" xfId="35810" xr:uid="{00000000-0005-0000-0000-0000E88B0000}"/>
    <cellStyle name="T_Chuan bi dau tu nam 2008_Su nghiep DCDC doi duoi 7" xfId="35811" xr:uid="{00000000-0005-0000-0000-0000E98B0000}"/>
    <cellStyle name="T_Chuan bi dau tu nam 2008_Su nghiep DCDC doi duoi 8" xfId="35812" xr:uid="{00000000-0005-0000-0000-0000EA8B0000}"/>
    <cellStyle name="T_Chuan bi dau tu nam 2008_Su nghiep DCDC doi duoi 9" xfId="35813" xr:uid="{00000000-0005-0000-0000-0000EB8B0000}"/>
    <cellStyle name="T_Chuan bi dau tu nam 2008_Su nghiep DCDC doi duoi_Bieu có QD và Chu truong ngay 17.11.2012" xfId="35814" xr:uid="{00000000-0005-0000-0000-0000EC8B0000}"/>
    <cellStyle name="T_Chuan bi dau tu nam 2008_Su nghiep DCDC doi duoi_Bieu có QD và Chu truong ngay 17.11.2012 10" xfId="35815" xr:uid="{00000000-0005-0000-0000-0000ED8B0000}"/>
    <cellStyle name="T_Chuan bi dau tu nam 2008_Su nghiep DCDC doi duoi_Bieu có QD và Chu truong ngay 17.11.2012 11" xfId="35816" xr:uid="{00000000-0005-0000-0000-0000EE8B0000}"/>
    <cellStyle name="T_Chuan bi dau tu nam 2008_Su nghiep DCDC doi duoi_Bieu có QD và Chu truong ngay 17.11.2012 12" xfId="35817" xr:uid="{00000000-0005-0000-0000-0000EF8B0000}"/>
    <cellStyle name="T_Chuan bi dau tu nam 2008_Su nghiep DCDC doi duoi_Bieu có QD và Chu truong ngay 17.11.2012 13" xfId="35818" xr:uid="{00000000-0005-0000-0000-0000F08B0000}"/>
    <cellStyle name="T_Chuan bi dau tu nam 2008_Su nghiep DCDC doi duoi_Bieu có QD và Chu truong ngay 17.11.2012 14" xfId="35819" xr:uid="{00000000-0005-0000-0000-0000F18B0000}"/>
    <cellStyle name="T_Chuan bi dau tu nam 2008_Su nghiep DCDC doi duoi_Bieu có QD và Chu truong ngay 17.11.2012 15" xfId="35820" xr:uid="{00000000-0005-0000-0000-0000F28B0000}"/>
    <cellStyle name="T_Chuan bi dau tu nam 2008_Su nghiep DCDC doi duoi_Bieu có QD và Chu truong ngay 17.11.2012 16" xfId="35821" xr:uid="{00000000-0005-0000-0000-0000F38B0000}"/>
    <cellStyle name="T_Chuan bi dau tu nam 2008_Su nghiep DCDC doi duoi_Bieu có QD và Chu truong ngay 17.11.2012 17" xfId="35822" xr:uid="{00000000-0005-0000-0000-0000F48B0000}"/>
    <cellStyle name="T_Chuan bi dau tu nam 2008_Su nghiep DCDC doi duoi_Bieu có QD và Chu truong ngay 17.11.2012 18" xfId="35823" xr:uid="{00000000-0005-0000-0000-0000F58B0000}"/>
    <cellStyle name="T_Chuan bi dau tu nam 2008_Su nghiep DCDC doi duoi_Bieu có QD và Chu truong ngay 17.11.2012 2" xfId="35824" xr:uid="{00000000-0005-0000-0000-0000F68B0000}"/>
    <cellStyle name="T_Chuan bi dau tu nam 2008_Su nghiep DCDC doi duoi_Bieu có QD và Chu truong ngay 17.11.2012 3" xfId="35825" xr:uid="{00000000-0005-0000-0000-0000F78B0000}"/>
    <cellStyle name="T_Chuan bi dau tu nam 2008_Su nghiep DCDC doi duoi_Bieu có QD và Chu truong ngay 17.11.2012 4" xfId="35826" xr:uid="{00000000-0005-0000-0000-0000F88B0000}"/>
    <cellStyle name="T_Chuan bi dau tu nam 2008_Su nghiep DCDC doi duoi_Bieu có QD và Chu truong ngay 17.11.2012 5" xfId="35827" xr:uid="{00000000-0005-0000-0000-0000F98B0000}"/>
    <cellStyle name="T_Chuan bi dau tu nam 2008_Su nghiep DCDC doi duoi_Bieu có QD và Chu truong ngay 17.11.2012 6" xfId="35828" xr:uid="{00000000-0005-0000-0000-0000FA8B0000}"/>
    <cellStyle name="T_Chuan bi dau tu nam 2008_Su nghiep DCDC doi duoi_Bieu có QD và Chu truong ngay 17.11.2012 7" xfId="35829" xr:uid="{00000000-0005-0000-0000-0000FB8B0000}"/>
    <cellStyle name="T_Chuan bi dau tu nam 2008_Su nghiep DCDC doi duoi_Bieu có QD và Chu truong ngay 17.11.2012 8" xfId="35830" xr:uid="{00000000-0005-0000-0000-0000FC8B0000}"/>
    <cellStyle name="T_Chuan bi dau tu nam 2008_Su nghiep DCDC doi duoi_Bieu có QD và Chu truong ngay 17.11.2012 9" xfId="35831" xr:uid="{00000000-0005-0000-0000-0000FD8B0000}"/>
    <cellStyle name="T_Chuan bi dau tu nam 2008_Tinh hinh TH du an 2010-2011 BC UBKTTW (phong Vxa)" xfId="35832" xr:uid="{00000000-0005-0000-0000-0000FE8B0000}"/>
    <cellStyle name="T_Chuan bi dau tu nam 2008_Tinh hinh TH du an 2010-2011 BC UBKTTW (phong Vxa) 10" xfId="35833" xr:uid="{00000000-0005-0000-0000-0000FF8B0000}"/>
    <cellStyle name="T_Chuan bi dau tu nam 2008_Tinh hinh TH du an 2010-2011 BC UBKTTW (phong Vxa) 11" xfId="35834" xr:uid="{00000000-0005-0000-0000-0000008C0000}"/>
    <cellStyle name="T_Chuan bi dau tu nam 2008_Tinh hinh TH du an 2010-2011 BC UBKTTW (phong Vxa) 12" xfId="35835" xr:uid="{00000000-0005-0000-0000-0000018C0000}"/>
    <cellStyle name="T_Chuan bi dau tu nam 2008_Tinh hinh TH du an 2010-2011 BC UBKTTW (phong Vxa) 13" xfId="35836" xr:uid="{00000000-0005-0000-0000-0000028C0000}"/>
    <cellStyle name="T_Chuan bi dau tu nam 2008_Tinh hinh TH du an 2010-2011 BC UBKTTW (phong Vxa) 14" xfId="35837" xr:uid="{00000000-0005-0000-0000-0000038C0000}"/>
    <cellStyle name="T_Chuan bi dau tu nam 2008_Tinh hinh TH du an 2010-2011 BC UBKTTW (phong Vxa) 15" xfId="35838" xr:uid="{00000000-0005-0000-0000-0000048C0000}"/>
    <cellStyle name="T_Chuan bi dau tu nam 2008_Tinh hinh TH du an 2010-2011 BC UBKTTW (phong Vxa) 16" xfId="35839" xr:uid="{00000000-0005-0000-0000-0000058C0000}"/>
    <cellStyle name="T_Chuan bi dau tu nam 2008_Tinh hinh TH du an 2010-2011 BC UBKTTW (phong Vxa) 17" xfId="35840" xr:uid="{00000000-0005-0000-0000-0000068C0000}"/>
    <cellStyle name="T_Chuan bi dau tu nam 2008_Tinh hinh TH du an 2010-2011 BC UBKTTW (phong Vxa) 18" xfId="35841" xr:uid="{00000000-0005-0000-0000-0000078C0000}"/>
    <cellStyle name="T_Chuan bi dau tu nam 2008_Tinh hinh TH du an 2010-2011 BC UBKTTW (phong Vxa) 2" xfId="35842" xr:uid="{00000000-0005-0000-0000-0000088C0000}"/>
    <cellStyle name="T_Chuan bi dau tu nam 2008_Tinh hinh TH du an 2010-2011 BC UBKTTW (phong Vxa) 3" xfId="35843" xr:uid="{00000000-0005-0000-0000-0000098C0000}"/>
    <cellStyle name="T_Chuan bi dau tu nam 2008_Tinh hinh TH du an 2010-2011 BC UBKTTW (phong Vxa) 4" xfId="35844" xr:uid="{00000000-0005-0000-0000-00000A8C0000}"/>
    <cellStyle name="T_Chuan bi dau tu nam 2008_Tinh hinh TH du an 2010-2011 BC UBKTTW (phong Vxa) 5" xfId="35845" xr:uid="{00000000-0005-0000-0000-00000B8C0000}"/>
    <cellStyle name="T_Chuan bi dau tu nam 2008_Tinh hinh TH du an 2010-2011 BC UBKTTW (phong Vxa) 6" xfId="35846" xr:uid="{00000000-0005-0000-0000-00000C8C0000}"/>
    <cellStyle name="T_Chuan bi dau tu nam 2008_Tinh hinh TH du an 2010-2011 BC UBKTTW (phong Vxa) 7" xfId="35847" xr:uid="{00000000-0005-0000-0000-00000D8C0000}"/>
    <cellStyle name="T_Chuan bi dau tu nam 2008_Tinh hinh TH du an 2010-2011 BC UBKTTW (phong Vxa) 8" xfId="35848" xr:uid="{00000000-0005-0000-0000-00000E8C0000}"/>
    <cellStyle name="T_Chuan bi dau tu nam 2008_Tinh hinh TH du an 2010-2011 BC UBKTTW (phong Vxa) 9" xfId="35849" xr:uid="{00000000-0005-0000-0000-00000F8C0000}"/>
    <cellStyle name="T_Chuan bi dau tu nam 2008_Tinh hinh TH du an BC doan giam sat HDND (phong Vxa)" xfId="35850" xr:uid="{00000000-0005-0000-0000-0000108C0000}"/>
    <cellStyle name="T_Chuan bi dau tu nam 2008_Tinh hinh TH du an BC doan giam sat HDND (phong Vxa) 10" xfId="35851" xr:uid="{00000000-0005-0000-0000-0000118C0000}"/>
    <cellStyle name="T_Chuan bi dau tu nam 2008_Tinh hinh TH du an BC doan giam sat HDND (phong Vxa) 11" xfId="35852" xr:uid="{00000000-0005-0000-0000-0000128C0000}"/>
    <cellStyle name="T_Chuan bi dau tu nam 2008_Tinh hinh TH du an BC doan giam sat HDND (phong Vxa) 12" xfId="35853" xr:uid="{00000000-0005-0000-0000-0000138C0000}"/>
    <cellStyle name="T_Chuan bi dau tu nam 2008_Tinh hinh TH du an BC doan giam sat HDND (phong Vxa) 13" xfId="35854" xr:uid="{00000000-0005-0000-0000-0000148C0000}"/>
    <cellStyle name="T_Chuan bi dau tu nam 2008_Tinh hinh TH du an BC doan giam sat HDND (phong Vxa) 14" xfId="35855" xr:uid="{00000000-0005-0000-0000-0000158C0000}"/>
    <cellStyle name="T_Chuan bi dau tu nam 2008_Tinh hinh TH du an BC doan giam sat HDND (phong Vxa) 15" xfId="35856" xr:uid="{00000000-0005-0000-0000-0000168C0000}"/>
    <cellStyle name="T_Chuan bi dau tu nam 2008_Tinh hinh TH du an BC doan giam sat HDND (phong Vxa) 16" xfId="35857" xr:uid="{00000000-0005-0000-0000-0000178C0000}"/>
    <cellStyle name="T_Chuan bi dau tu nam 2008_Tinh hinh TH du an BC doan giam sat HDND (phong Vxa) 17" xfId="35858" xr:uid="{00000000-0005-0000-0000-0000188C0000}"/>
    <cellStyle name="T_Chuan bi dau tu nam 2008_Tinh hinh TH du an BC doan giam sat HDND (phong Vxa) 18" xfId="35859" xr:uid="{00000000-0005-0000-0000-0000198C0000}"/>
    <cellStyle name="T_Chuan bi dau tu nam 2008_Tinh hinh TH du an BC doan giam sat HDND (phong Vxa) 2" xfId="35860" xr:uid="{00000000-0005-0000-0000-00001A8C0000}"/>
    <cellStyle name="T_Chuan bi dau tu nam 2008_Tinh hinh TH du an BC doan giam sat HDND (phong Vxa) 3" xfId="35861" xr:uid="{00000000-0005-0000-0000-00001B8C0000}"/>
    <cellStyle name="T_Chuan bi dau tu nam 2008_Tinh hinh TH du an BC doan giam sat HDND (phong Vxa) 4" xfId="35862" xr:uid="{00000000-0005-0000-0000-00001C8C0000}"/>
    <cellStyle name="T_Chuan bi dau tu nam 2008_Tinh hinh TH du an BC doan giam sat HDND (phong Vxa) 5" xfId="35863" xr:uid="{00000000-0005-0000-0000-00001D8C0000}"/>
    <cellStyle name="T_Chuan bi dau tu nam 2008_Tinh hinh TH du an BC doan giam sat HDND (phong Vxa) 6" xfId="35864" xr:uid="{00000000-0005-0000-0000-00001E8C0000}"/>
    <cellStyle name="T_Chuan bi dau tu nam 2008_Tinh hinh TH du an BC doan giam sat HDND (phong Vxa) 7" xfId="35865" xr:uid="{00000000-0005-0000-0000-00001F8C0000}"/>
    <cellStyle name="T_Chuan bi dau tu nam 2008_Tinh hinh TH du an BC doan giam sat HDND (phong Vxa) 8" xfId="35866" xr:uid="{00000000-0005-0000-0000-0000208C0000}"/>
    <cellStyle name="T_Chuan bi dau tu nam 2008_Tinh hinh TH du an BC doan giam sat HDND (phong Vxa) 9" xfId="35867" xr:uid="{00000000-0005-0000-0000-0000218C0000}"/>
    <cellStyle name="T_Copy of Bao cao  XDCB 7 thang nam 2008_So KH&amp;DT SUA" xfId="34315" xr:uid="{00000000-0005-0000-0000-000011860000}"/>
    <cellStyle name="T_Copy of Bao cao  XDCB 7 thang nam 2008_So KH&amp;DT SUA 10" xfId="34316" xr:uid="{00000000-0005-0000-0000-000012860000}"/>
    <cellStyle name="T_Copy of Bao cao  XDCB 7 thang nam 2008_So KH&amp;DT SUA 11" xfId="34317" xr:uid="{00000000-0005-0000-0000-000013860000}"/>
    <cellStyle name="T_Copy of Bao cao  XDCB 7 thang nam 2008_So KH&amp;DT SUA 12" xfId="34318" xr:uid="{00000000-0005-0000-0000-000014860000}"/>
    <cellStyle name="T_Copy of Bao cao  XDCB 7 thang nam 2008_So KH&amp;DT SUA 13" xfId="34319" xr:uid="{00000000-0005-0000-0000-000015860000}"/>
    <cellStyle name="T_Copy of Bao cao  XDCB 7 thang nam 2008_So KH&amp;DT SUA 14" xfId="34320" xr:uid="{00000000-0005-0000-0000-000016860000}"/>
    <cellStyle name="T_Copy of Bao cao  XDCB 7 thang nam 2008_So KH&amp;DT SUA 15" xfId="34321" xr:uid="{00000000-0005-0000-0000-000017860000}"/>
    <cellStyle name="T_Copy of Bao cao  XDCB 7 thang nam 2008_So KH&amp;DT SUA 16" xfId="34322" xr:uid="{00000000-0005-0000-0000-000018860000}"/>
    <cellStyle name="T_Copy of Bao cao  XDCB 7 thang nam 2008_So KH&amp;DT SUA 17" xfId="34323" xr:uid="{00000000-0005-0000-0000-000019860000}"/>
    <cellStyle name="T_Copy of Bao cao  XDCB 7 thang nam 2008_So KH&amp;DT SUA 18" xfId="34324" xr:uid="{00000000-0005-0000-0000-00001A860000}"/>
    <cellStyle name="T_Copy of Bao cao  XDCB 7 thang nam 2008_So KH&amp;DT SUA 2" xfId="34325" xr:uid="{00000000-0005-0000-0000-00001B860000}"/>
    <cellStyle name="T_Copy of Bao cao  XDCB 7 thang nam 2008_So KH&amp;DT SUA 3" xfId="34326" xr:uid="{00000000-0005-0000-0000-00001C860000}"/>
    <cellStyle name="T_Copy of Bao cao  XDCB 7 thang nam 2008_So KH&amp;DT SUA 4" xfId="34327" xr:uid="{00000000-0005-0000-0000-00001D860000}"/>
    <cellStyle name="T_Copy of Bao cao  XDCB 7 thang nam 2008_So KH&amp;DT SUA 5" xfId="34328" xr:uid="{00000000-0005-0000-0000-00001E860000}"/>
    <cellStyle name="T_Copy of Bao cao  XDCB 7 thang nam 2008_So KH&amp;DT SUA 6" xfId="34329" xr:uid="{00000000-0005-0000-0000-00001F860000}"/>
    <cellStyle name="T_Copy of Bao cao  XDCB 7 thang nam 2008_So KH&amp;DT SUA 7" xfId="34330" xr:uid="{00000000-0005-0000-0000-000020860000}"/>
    <cellStyle name="T_Copy of Bao cao  XDCB 7 thang nam 2008_So KH&amp;DT SUA 8" xfId="34331" xr:uid="{00000000-0005-0000-0000-000021860000}"/>
    <cellStyle name="T_Copy of Bao cao  XDCB 7 thang nam 2008_So KH&amp;DT SUA 9" xfId="34332" xr:uid="{00000000-0005-0000-0000-000022860000}"/>
    <cellStyle name="T_Copy of Bao cao  XDCB 7 thang nam 2008_So KH&amp;DT SUA_!1 1 bao cao giao KH ve HTCMT vung TNB   12-12-2011" xfId="34333" xr:uid="{00000000-0005-0000-0000-000023860000}"/>
    <cellStyle name="T_Copy of Bao cao  XDCB 7 thang nam 2008_So KH&amp;DT SUA_!1 1 bao cao giao KH ve HTCMT vung TNB   12-12-2011 10" xfId="34334" xr:uid="{00000000-0005-0000-0000-000024860000}"/>
    <cellStyle name="T_Copy of Bao cao  XDCB 7 thang nam 2008_So KH&amp;DT SUA_!1 1 bao cao giao KH ve HTCMT vung TNB   12-12-2011 11" xfId="34335" xr:uid="{00000000-0005-0000-0000-000025860000}"/>
    <cellStyle name="T_Copy of Bao cao  XDCB 7 thang nam 2008_So KH&amp;DT SUA_!1 1 bao cao giao KH ve HTCMT vung TNB   12-12-2011 12" xfId="34336" xr:uid="{00000000-0005-0000-0000-000026860000}"/>
    <cellStyle name="T_Copy of Bao cao  XDCB 7 thang nam 2008_So KH&amp;DT SUA_!1 1 bao cao giao KH ve HTCMT vung TNB   12-12-2011 13" xfId="34337" xr:uid="{00000000-0005-0000-0000-000027860000}"/>
    <cellStyle name="T_Copy of Bao cao  XDCB 7 thang nam 2008_So KH&amp;DT SUA_!1 1 bao cao giao KH ve HTCMT vung TNB   12-12-2011 14" xfId="34338" xr:uid="{00000000-0005-0000-0000-000028860000}"/>
    <cellStyle name="T_Copy of Bao cao  XDCB 7 thang nam 2008_So KH&amp;DT SUA_!1 1 bao cao giao KH ve HTCMT vung TNB   12-12-2011 15" xfId="34339" xr:uid="{00000000-0005-0000-0000-000029860000}"/>
    <cellStyle name="T_Copy of Bao cao  XDCB 7 thang nam 2008_So KH&amp;DT SUA_!1 1 bao cao giao KH ve HTCMT vung TNB   12-12-2011 16" xfId="34340" xr:uid="{00000000-0005-0000-0000-00002A860000}"/>
    <cellStyle name="T_Copy of Bao cao  XDCB 7 thang nam 2008_So KH&amp;DT SUA_!1 1 bao cao giao KH ve HTCMT vung TNB   12-12-2011 17" xfId="34341" xr:uid="{00000000-0005-0000-0000-00002B860000}"/>
    <cellStyle name="T_Copy of Bao cao  XDCB 7 thang nam 2008_So KH&amp;DT SUA_!1 1 bao cao giao KH ve HTCMT vung TNB   12-12-2011 18" xfId="34342" xr:uid="{00000000-0005-0000-0000-00002C860000}"/>
    <cellStyle name="T_Copy of Bao cao  XDCB 7 thang nam 2008_So KH&amp;DT SUA_!1 1 bao cao giao KH ve HTCMT vung TNB   12-12-2011 2" xfId="34343" xr:uid="{00000000-0005-0000-0000-00002D860000}"/>
    <cellStyle name="T_Copy of Bao cao  XDCB 7 thang nam 2008_So KH&amp;DT SUA_!1 1 bao cao giao KH ve HTCMT vung TNB   12-12-2011 3" xfId="34344" xr:uid="{00000000-0005-0000-0000-00002E860000}"/>
    <cellStyle name="T_Copy of Bao cao  XDCB 7 thang nam 2008_So KH&amp;DT SUA_!1 1 bao cao giao KH ve HTCMT vung TNB   12-12-2011 4" xfId="34345" xr:uid="{00000000-0005-0000-0000-00002F860000}"/>
    <cellStyle name="T_Copy of Bao cao  XDCB 7 thang nam 2008_So KH&amp;DT SUA_!1 1 bao cao giao KH ve HTCMT vung TNB   12-12-2011 5" xfId="34346" xr:uid="{00000000-0005-0000-0000-000030860000}"/>
    <cellStyle name="T_Copy of Bao cao  XDCB 7 thang nam 2008_So KH&amp;DT SUA_!1 1 bao cao giao KH ve HTCMT vung TNB   12-12-2011 6" xfId="34347" xr:uid="{00000000-0005-0000-0000-000031860000}"/>
    <cellStyle name="T_Copy of Bao cao  XDCB 7 thang nam 2008_So KH&amp;DT SUA_!1 1 bao cao giao KH ve HTCMT vung TNB   12-12-2011 7" xfId="34348" xr:uid="{00000000-0005-0000-0000-000032860000}"/>
    <cellStyle name="T_Copy of Bao cao  XDCB 7 thang nam 2008_So KH&amp;DT SUA_!1 1 bao cao giao KH ve HTCMT vung TNB   12-12-2011 8" xfId="34349" xr:uid="{00000000-0005-0000-0000-000033860000}"/>
    <cellStyle name="T_Copy of Bao cao  XDCB 7 thang nam 2008_So KH&amp;DT SUA_!1 1 bao cao giao KH ve HTCMT vung TNB   12-12-2011 9" xfId="34350" xr:uid="{00000000-0005-0000-0000-000034860000}"/>
    <cellStyle name="T_Copy of Bao cao  XDCB 7 thang nam 2008_So KH&amp;DT SUA_Bieu có QD và Chu truong ngay 17.11.2012" xfId="34351" xr:uid="{00000000-0005-0000-0000-000035860000}"/>
    <cellStyle name="T_Copy of Bao cao  XDCB 7 thang nam 2008_So KH&amp;DT SUA_Bieu có QD và Chu truong ngay 17.11.2012 10" xfId="34352" xr:uid="{00000000-0005-0000-0000-000036860000}"/>
    <cellStyle name="T_Copy of Bao cao  XDCB 7 thang nam 2008_So KH&amp;DT SUA_Bieu có QD và Chu truong ngay 17.11.2012 11" xfId="34353" xr:uid="{00000000-0005-0000-0000-000037860000}"/>
    <cellStyle name="T_Copy of Bao cao  XDCB 7 thang nam 2008_So KH&amp;DT SUA_Bieu có QD và Chu truong ngay 17.11.2012 12" xfId="34354" xr:uid="{00000000-0005-0000-0000-000038860000}"/>
    <cellStyle name="T_Copy of Bao cao  XDCB 7 thang nam 2008_So KH&amp;DT SUA_Bieu có QD và Chu truong ngay 17.11.2012 13" xfId="34355" xr:uid="{00000000-0005-0000-0000-000039860000}"/>
    <cellStyle name="T_Copy of Bao cao  XDCB 7 thang nam 2008_So KH&amp;DT SUA_Bieu có QD và Chu truong ngay 17.11.2012 14" xfId="34356" xr:uid="{00000000-0005-0000-0000-00003A860000}"/>
    <cellStyle name="T_Copy of Bao cao  XDCB 7 thang nam 2008_So KH&amp;DT SUA_Bieu có QD và Chu truong ngay 17.11.2012 15" xfId="34357" xr:uid="{00000000-0005-0000-0000-00003B860000}"/>
    <cellStyle name="T_Copy of Bao cao  XDCB 7 thang nam 2008_So KH&amp;DT SUA_Bieu có QD và Chu truong ngay 17.11.2012 16" xfId="34358" xr:uid="{00000000-0005-0000-0000-00003C860000}"/>
    <cellStyle name="T_Copy of Bao cao  XDCB 7 thang nam 2008_So KH&amp;DT SUA_Bieu có QD và Chu truong ngay 17.11.2012 17" xfId="34359" xr:uid="{00000000-0005-0000-0000-00003D860000}"/>
    <cellStyle name="T_Copy of Bao cao  XDCB 7 thang nam 2008_So KH&amp;DT SUA_Bieu có QD và Chu truong ngay 17.11.2012 18" xfId="34360" xr:uid="{00000000-0005-0000-0000-00003E860000}"/>
    <cellStyle name="T_Copy of Bao cao  XDCB 7 thang nam 2008_So KH&amp;DT SUA_Bieu có QD và Chu truong ngay 17.11.2012 2" xfId="34361" xr:uid="{00000000-0005-0000-0000-00003F860000}"/>
    <cellStyle name="T_Copy of Bao cao  XDCB 7 thang nam 2008_So KH&amp;DT SUA_Bieu có QD và Chu truong ngay 17.11.2012 3" xfId="34362" xr:uid="{00000000-0005-0000-0000-000040860000}"/>
    <cellStyle name="T_Copy of Bao cao  XDCB 7 thang nam 2008_So KH&amp;DT SUA_Bieu có QD và Chu truong ngay 17.11.2012 4" xfId="34363" xr:uid="{00000000-0005-0000-0000-000041860000}"/>
    <cellStyle name="T_Copy of Bao cao  XDCB 7 thang nam 2008_So KH&amp;DT SUA_Bieu có QD và Chu truong ngay 17.11.2012 5" xfId="34364" xr:uid="{00000000-0005-0000-0000-000042860000}"/>
    <cellStyle name="T_Copy of Bao cao  XDCB 7 thang nam 2008_So KH&amp;DT SUA_Bieu có QD và Chu truong ngay 17.11.2012 6" xfId="34365" xr:uid="{00000000-0005-0000-0000-000043860000}"/>
    <cellStyle name="T_Copy of Bao cao  XDCB 7 thang nam 2008_So KH&amp;DT SUA_Bieu có QD và Chu truong ngay 17.11.2012 7" xfId="34366" xr:uid="{00000000-0005-0000-0000-000044860000}"/>
    <cellStyle name="T_Copy of Bao cao  XDCB 7 thang nam 2008_So KH&amp;DT SUA_Bieu có QD và Chu truong ngay 17.11.2012 8" xfId="34367" xr:uid="{00000000-0005-0000-0000-000045860000}"/>
    <cellStyle name="T_Copy of Bao cao  XDCB 7 thang nam 2008_So KH&amp;DT SUA_Bieu có QD và Chu truong ngay 17.11.2012 9" xfId="34368" xr:uid="{00000000-0005-0000-0000-000046860000}"/>
    <cellStyle name="T_Copy of Bao cao  XDCB 7 thang nam 2008_So KH&amp;DT SUA_KH TPCP vung TNB (03-1-2012)" xfId="34369" xr:uid="{00000000-0005-0000-0000-000047860000}"/>
    <cellStyle name="T_Copy of Bao cao  XDCB 7 thang nam 2008_So KH&amp;DT SUA_KH TPCP vung TNB (03-1-2012) 10" xfId="34370" xr:uid="{00000000-0005-0000-0000-000048860000}"/>
    <cellStyle name="T_Copy of Bao cao  XDCB 7 thang nam 2008_So KH&amp;DT SUA_KH TPCP vung TNB (03-1-2012) 11" xfId="34371" xr:uid="{00000000-0005-0000-0000-000049860000}"/>
    <cellStyle name="T_Copy of Bao cao  XDCB 7 thang nam 2008_So KH&amp;DT SUA_KH TPCP vung TNB (03-1-2012) 12" xfId="34372" xr:uid="{00000000-0005-0000-0000-00004A860000}"/>
    <cellStyle name="T_Copy of Bao cao  XDCB 7 thang nam 2008_So KH&amp;DT SUA_KH TPCP vung TNB (03-1-2012) 13" xfId="34373" xr:uid="{00000000-0005-0000-0000-00004B860000}"/>
    <cellStyle name="T_Copy of Bao cao  XDCB 7 thang nam 2008_So KH&amp;DT SUA_KH TPCP vung TNB (03-1-2012) 14" xfId="34374" xr:uid="{00000000-0005-0000-0000-00004C860000}"/>
    <cellStyle name="T_Copy of Bao cao  XDCB 7 thang nam 2008_So KH&amp;DT SUA_KH TPCP vung TNB (03-1-2012) 15" xfId="34375" xr:uid="{00000000-0005-0000-0000-00004D860000}"/>
    <cellStyle name="T_Copy of Bao cao  XDCB 7 thang nam 2008_So KH&amp;DT SUA_KH TPCP vung TNB (03-1-2012) 16" xfId="34376" xr:uid="{00000000-0005-0000-0000-00004E860000}"/>
    <cellStyle name="T_Copy of Bao cao  XDCB 7 thang nam 2008_So KH&amp;DT SUA_KH TPCP vung TNB (03-1-2012) 17" xfId="34377" xr:uid="{00000000-0005-0000-0000-00004F860000}"/>
    <cellStyle name="T_Copy of Bao cao  XDCB 7 thang nam 2008_So KH&amp;DT SUA_KH TPCP vung TNB (03-1-2012) 18" xfId="34378" xr:uid="{00000000-0005-0000-0000-000050860000}"/>
    <cellStyle name="T_Copy of Bao cao  XDCB 7 thang nam 2008_So KH&amp;DT SUA_KH TPCP vung TNB (03-1-2012) 2" xfId="34379" xr:uid="{00000000-0005-0000-0000-000051860000}"/>
    <cellStyle name="T_Copy of Bao cao  XDCB 7 thang nam 2008_So KH&amp;DT SUA_KH TPCP vung TNB (03-1-2012) 3" xfId="34380" xr:uid="{00000000-0005-0000-0000-000052860000}"/>
    <cellStyle name="T_Copy of Bao cao  XDCB 7 thang nam 2008_So KH&amp;DT SUA_KH TPCP vung TNB (03-1-2012) 4" xfId="34381" xr:uid="{00000000-0005-0000-0000-000053860000}"/>
    <cellStyle name="T_Copy of Bao cao  XDCB 7 thang nam 2008_So KH&amp;DT SUA_KH TPCP vung TNB (03-1-2012) 5" xfId="34382" xr:uid="{00000000-0005-0000-0000-000054860000}"/>
    <cellStyle name="T_Copy of Bao cao  XDCB 7 thang nam 2008_So KH&amp;DT SUA_KH TPCP vung TNB (03-1-2012) 6" xfId="34383" xr:uid="{00000000-0005-0000-0000-000055860000}"/>
    <cellStyle name="T_Copy of Bao cao  XDCB 7 thang nam 2008_So KH&amp;DT SUA_KH TPCP vung TNB (03-1-2012) 7" xfId="34384" xr:uid="{00000000-0005-0000-0000-000056860000}"/>
    <cellStyle name="T_Copy of Bao cao  XDCB 7 thang nam 2008_So KH&amp;DT SUA_KH TPCP vung TNB (03-1-2012) 8" xfId="34385" xr:uid="{00000000-0005-0000-0000-000057860000}"/>
    <cellStyle name="T_Copy of Bao cao  XDCB 7 thang nam 2008_So KH&amp;DT SUA_KH TPCP vung TNB (03-1-2012) 9" xfId="34386" xr:uid="{00000000-0005-0000-0000-000058860000}"/>
    <cellStyle name="T_Copy of Bao cao  XDCB 7 thang nam 2008_So KH&amp;DT SUA_Su nghiep DCDC doi duoi" xfId="34387" xr:uid="{00000000-0005-0000-0000-000059860000}"/>
    <cellStyle name="T_Copy of Bao cao  XDCB 7 thang nam 2008_So KH&amp;DT SUA_Su nghiep DCDC doi duoi 10" xfId="34388" xr:uid="{00000000-0005-0000-0000-00005A860000}"/>
    <cellStyle name="T_Copy of Bao cao  XDCB 7 thang nam 2008_So KH&amp;DT SUA_Su nghiep DCDC doi duoi 11" xfId="34389" xr:uid="{00000000-0005-0000-0000-00005B860000}"/>
    <cellStyle name="T_Copy of Bao cao  XDCB 7 thang nam 2008_So KH&amp;DT SUA_Su nghiep DCDC doi duoi 12" xfId="34390" xr:uid="{00000000-0005-0000-0000-00005C860000}"/>
    <cellStyle name="T_Copy of Bao cao  XDCB 7 thang nam 2008_So KH&amp;DT SUA_Su nghiep DCDC doi duoi 13" xfId="34391" xr:uid="{00000000-0005-0000-0000-00005D860000}"/>
    <cellStyle name="T_Copy of Bao cao  XDCB 7 thang nam 2008_So KH&amp;DT SUA_Su nghiep DCDC doi duoi 14" xfId="34392" xr:uid="{00000000-0005-0000-0000-00005E860000}"/>
    <cellStyle name="T_Copy of Bao cao  XDCB 7 thang nam 2008_So KH&amp;DT SUA_Su nghiep DCDC doi duoi 15" xfId="34393" xr:uid="{00000000-0005-0000-0000-00005F860000}"/>
    <cellStyle name="T_Copy of Bao cao  XDCB 7 thang nam 2008_So KH&amp;DT SUA_Su nghiep DCDC doi duoi 16" xfId="34394" xr:uid="{00000000-0005-0000-0000-000060860000}"/>
    <cellStyle name="T_Copy of Bao cao  XDCB 7 thang nam 2008_So KH&amp;DT SUA_Su nghiep DCDC doi duoi 17" xfId="34395" xr:uid="{00000000-0005-0000-0000-000061860000}"/>
    <cellStyle name="T_Copy of Bao cao  XDCB 7 thang nam 2008_So KH&amp;DT SUA_Su nghiep DCDC doi duoi 18" xfId="34396" xr:uid="{00000000-0005-0000-0000-000062860000}"/>
    <cellStyle name="T_Copy of Bao cao  XDCB 7 thang nam 2008_So KH&amp;DT SUA_Su nghiep DCDC doi duoi 2" xfId="34397" xr:uid="{00000000-0005-0000-0000-000063860000}"/>
    <cellStyle name="T_Copy of Bao cao  XDCB 7 thang nam 2008_So KH&amp;DT SUA_Su nghiep DCDC doi duoi 3" xfId="34398" xr:uid="{00000000-0005-0000-0000-000064860000}"/>
    <cellStyle name="T_Copy of Bao cao  XDCB 7 thang nam 2008_So KH&amp;DT SUA_Su nghiep DCDC doi duoi 4" xfId="34399" xr:uid="{00000000-0005-0000-0000-000065860000}"/>
    <cellStyle name="T_Copy of Bao cao  XDCB 7 thang nam 2008_So KH&amp;DT SUA_Su nghiep DCDC doi duoi 5" xfId="34400" xr:uid="{00000000-0005-0000-0000-000066860000}"/>
    <cellStyle name="T_Copy of Bao cao  XDCB 7 thang nam 2008_So KH&amp;DT SUA_Su nghiep DCDC doi duoi 6" xfId="34401" xr:uid="{00000000-0005-0000-0000-000067860000}"/>
    <cellStyle name="T_Copy of Bao cao  XDCB 7 thang nam 2008_So KH&amp;DT SUA_Su nghiep DCDC doi duoi 7" xfId="34402" xr:uid="{00000000-0005-0000-0000-000068860000}"/>
    <cellStyle name="T_Copy of Bao cao  XDCB 7 thang nam 2008_So KH&amp;DT SUA_Su nghiep DCDC doi duoi 8" xfId="34403" xr:uid="{00000000-0005-0000-0000-000069860000}"/>
    <cellStyle name="T_Copy of Bao cao  XDCB 7 thang nam 2008_So KH&amp;DT SUA_Su nghiep DCDC doi duoi 9" xfId="34404" xr:uid="{00000000-0005-0000-0000-00006A860000}"/>
    <cellStyle name="T_Copy of Bao cao  XDCB 7 thang nam 2008_So KH&amp;DT SUA_Su nghiep DCDC doi duoi_Bieu có QD và Chu truong ngay 17.11.2012" xfId="34405" xr:uid="{00000000-0005-0000-0000-00006B860000}"/>
    <cellStyle name="T_Copy of Bao cao  XDCB 7 thang nam 2008_So KH&amp;DT SUA_Su nghiep DCDC doi duoi_Bieu có QD và Chu truong ngay 17.11.2012 10" xfId="34406" xr:uid="{00000000-0005-0000-0000-00006C860000}"/>
    <cellStyle name="T_Copy of Bao cao  XDCB 7 thang nam 2008_So KH&amp;DT SUA_Su nghiep DCDC doi duoi_Bieu có QD và Chu truong ngay 17.11.2012 11" xfId="34407" xr:uid="{00000000-0005-0000-0000-00006D860000}"/>
    <cellStyle name="T_Copy of Bao cao  XDCB 7 thang nam 2008_So KH&amp;DT SUA_Su nghiep DCDC doi duoi_Bieu có QD và Chu truong ngay 17.11.2012 12" xfId="34408" xr:uid="{00000000-0005-0000-0000-00006E860000}"/>
    <cellStyle name="T_Copy of Bao cao  XDCB 7 thang nam 2008_So KH&amp;DT SUA_Su nghiep DCDC doi duoi_Bieu có QD và Chu truong ngay 17.11.2012 13" xfId="34409" xr:uid="{00000000-0005-0000-0000-00006F860000}"/>
    <cellStyle name="T_Copy of Bao cao  XDCB 7 thang nam 2008_So KH&amp;DT SUA_Su nghiep DCDC doi duoi_Bieu có QD và Chu truong ngay 17.11.2012 14" xfId="34410" xr:uid="{00000000-0005-0000-0000-000070860000}"/>
    <cellStyle name="T_Copy of Bao cao  XDCB 7 thang nam 2008_So KH&amp;DT SUA_Su nghiep DCDC doi duoi_Bieu có QD và Chu truong ngay 17.11.2012 15" xfId="34411" xr:uid="{00000000-0005-0000-0000-000071860000}"/>
    <cellStyle name="T_Copy of Bao cao  XDCB 7 thang nam 2008_So KH&amp;DT SUA_Su nghiep DCDC doi duoi_Bieu có QD và Chu truong ngay 17.11.2012 16" xfId="34412" xr:uid="{00000000-0005-0000-0000-000072860000}"/>
    <cellStyle name="T_Copy of Bao cao  XDCB 7 thang nam 2008_So KH&amp;DT SUA_Su nghiep DCDC doi duoi_Bieu có QD và Chu truong ngay 17.11.2012 17" xfId="34413" xr:uid="{00000000-0005-0000-0000-000073860000}"/>
    <cellStyle name="T_Copy of Bao cao  XDCB 7 thang nam 2008_So KH&amp;DT SUA_Su nghiep DCDC doi duoi_Bieu có QD và Chu truong ngay 17.11.2012 18" xfId="34414" xr:uid="{00000000-0005-0000-0000-000074860000}"/>
    <cellStyle name="T_Copy of Bao cao  XDCB 7 thang nam 2008_So KH&amp;DT SUA_Su nghiep DCDC doi duoi_Bieu có QD và Chu truong ngay 17.11.2012 2" xfId="34415" xr:uid="{00000000-0005-0000-0000-000075860000}"/>
    <cellStyle name="T_Copy of Bao cao  XDCB 7 thang nam 2008_So KH&amp;DT SUA_Su nghiep DCDC doi duoi_Bieu có QD và Chu truong ngay 17.11.2012 3" xfId="34416" xr:uid="{00000000-0005-0000-0000-000076860000}"/>
    <cellStyle name="T_Copy of Bao cao  XDCB 7 thang nam 2008_So KH&amp;DT SUA_Su nghiep DCDC doi duoi_Bieu có QD và Chu truong ngay 17.11.2012 4" xfId="34417" xr:uid="{00000000-0005-0000-0000-000077860000}"/>
    <cellStyle name="T_Copy of Bao cao  XDCB 7 thang nam 2008_So KH&amp;DT SUA_Su nghiep DCDC doi duoi_Bieu có QD và Chu truong ngay 17.11.2012 5" xfId="34418" xr:uid="{00000000-0005-0000-0000-000078860000}"/>
    <cellStyle name="T_Copy of Bao cao  XDCB 7 thang nam 2008_So KH&amp;DT SUA_Su nghiep DCDC doi duoi_Bieu có QD và Chu truong ngay 17.11.2012 6" xfId="34419" xr:uid="{00000000-0005-0000-0000-000079860000}"/>
    <cellStyle name="T_Copy of Bao cao  XDCB 7 thang nam 2008_So KH&amp;DT SUA_Su nghiep DCDC doi duoi_Bieu có QD và Chu truong ngay 17.11.2012 7" xfId="34420" xr:uid="{00000000-0005-0000-0000-00007A860000}"/>
    <cellStyle name="T_Copy of Bao cao  XDCB 7 thang nam 2008_So KH&amp;DT SUA_Su nghiep DCDC doi duoi_Bieu có QD và Chu truong ngay 17.11.2012 8" xfId="34421" xr:uid="{00000000-0005-0000-0000-00007B860000}"/>
    <cellStyle name="T_Copy of Bao cao  XDCB 7 thang nam 2008_So KH&amp;DT SUA_Su nghiep DCDC doi duoi_Bieu có QD và Chu truong ngay 17.11.2012 9" xfId="34422" xr:uid="{00000000-0005-0000-0000-00007C860000}"/>
    <cellStyle name="T_Copy of Bao cao  XDCB 7 thang nam 2008_So KH&amp;DT SUA_Tinh hinh TH du an 2010-2011 BC UBKTTW (phong Vxa)" xfId="34423" xr:uid="{00000000-0005-0000-0000-00007D860000}"/>
    <cellStyle name="T_Copy of Bao cao  XDCB 7 thang nam 2008_So KH&amp;DT SUA_Tinh hinh TH du an 2010-2011 BC UBKTTW (phong Vxa) 10" xfId="34424" xr:uid="{00000000-0005-0000-0000-00007E860000}"/>
    <cellStyle name="T_Copy of Bao cao  XDCB 7 thang nam 2008_So KH&amp;DT SUA_Tinh hinh TH du an 2010-2011 BC UBKTTW (phong Vxa) 11" xfId="34425" xr:uid="{00000000-0005-0000-0000-00007F860000}"/>
    <cellStyle name="T_Copy of Bao cao  XDCB 7 thang nam 2008_So KH&amp;DT SUA_Tinh hinh TH du an 2010-2011 BC UBKTTW (phong Vxa) 12" xfId="34426" xr:uid="{00000000-0005-0000-0000-000080860000}"/>
    <cellStyle name="T_Copy of Bao cao  XDCB 7 thang nam 2008_So KH&amp;DT SUA_Tinh hinh TH du an 2010-2011 BC UBKTTW (phong Vxa) 13" xfId="34427" xr:uid="{00000000-0005-0000-0000-000081860000}"/>
    <cellStyle name="T_Copy of Bao cao  XDCB 7 thang nam 2008_So KH&amp;DT SUA_Tinh hinh TH du an 2010-2011 BC UBKTTW (phong Vxa) 14" xfId="34428" xr:uid="{00000000-0005-0000-0000-000082860000}"/>
    <cellStyle name="T_Copy of Bao cao  XDCB 7 thang nam 2008_So KH&amp;DT SUA_Tinh hinh TH du an 2010-2011 BC UBKTTW (phong Vxa) 15" xfId="34429" xr:uid="{00000000-0005-0000-0000-000083860000}"/>
    <cellStyle name="T_Copy of Bao cao  XDCB 7 thang nam 2008_So KH&amp;DT SUA_Tinh hinh TH du an 2010-2011 BC UBKTTW (phong Vxa) 16" xfId="34430" xr:uid="{00000000-0005-0000-0000-000084860000}"/>
    <cellStyle name="T_Copy of Bao cao  XDCB 7 thang nam 2008_So KH&amp;DT SUA_Tinh hinh TH du an 2010-2011 BC UBKTTW (phong Vxa) 17" xfId="34431" xr:uid="{00000000-0005-0000-0000-000085860000}"/>
    <cellStyle name="T_Copy of Bao cao  XDCB 7 thang nam 2008_So KH&amp;DT SUA_Tinh hinh TH du an 2010-2011 BC UBKTTW (phong Vxa) 18" xfId="34432" xr:uid="{00000000-0005-0000-0000-000086860000}"/>
    <cellStyle name="T_Copy of Bao cao  XDCB 7 thang nam 2008_So KH&amp;DT SUA_Tinh hinh TH du an 2010-2011 BC UBKTTW (phong Vxa) 2" xfId="34433" xr:uid="{00000000-0005-0000-0000-000087860000}"/>
    <cellStyle name="T_Copy of Bao cao  XDCB 7 thang nam 2008_So KH&amp;DT SUA_Tinh hinh TH du an 2010-2011 BC UBKTTW (phong Vxa) 3" xfId="34434" xr:uid="{00000000-0005-0000-0000-000088860000}"/>
    <cellStyle name="T_Copy of Bao cao  XDCB 7 thang nam 2008_So KH&amp;DT SUA_Tinh hinh TH du an 2010-2011 BC UBKTTW (phong Vxa) 4" xfId="34435" xr:uid="{00000000-0005-0000-0000-000089860000}"/>
    <cellStyle name="T_Copy of Bao cao  XDCB 7 thang nam 2008_So KH&amp;DT SUA_Tinh hinh TH du an 2010-2011 BC UBKTTW (phong Vxa) 5" xfId="34436" xr:uid="{00000000-0005-0000-0000-00008A860000}"/>
    <cellStyle name="T_Copy of Bao cao  XDCB 7 thang nam 2008_So KH&amp;DT SUA_Tinh hinh TH du an 2010-2011 BC UBKTTW (phong Vxa) 6" xfId="34437" xr:uid="{00000000-0005-0000-0000-00008B860000}"/>
    <cellStyle name="T_Copy of Bao cao  XDCB 7 thang nam 2008_So KH&amp;DT SUA_Tinh hinh TH du an 2010-2011 BC UBKTTW (phong Vxa) 7" xfId="34438" xr:uid="{00000000-0005-0000-0000-00008C860000}"/>
    <cellStyle name="T_Copy of Bao cao  XDCB 7 thang nam 2008_So KH&amp;DT SUA_Tinh hinh TH du an 2010-2011 BC UBKTTW (phong Vxa) 8" xfId="34439" xr:uid="{00000000-0005-0000-0000-00008D860000}"/>
    <cellStyle name="T_Copy of Bao cao  XDCB 7 thang nam 2008_So KH&amp;DT SUA_Tinh hinh TH du an 2010-2011 BC UBKTTW (phong Vxa) 9" xfId="34440" xr:uid="{00000000-0005-0000-0000-00008E860000}"/>
    <cellStyle name="T_Copy of Bao cao  XDCB 7 thang nam 2008_So KH&amp;DT SUA_Tinh hinh TH du an BC doan giam sat HDND (phong Vxa)" xfId="34441" xr:uid="{00000000-0005-0000-0000-00008F860000}"/>
    <cellStyle name="T_Copy of Bao cao  XDCB 7 thang nam 2008_So KH&amp;DT SUA_Tinh hinh TH du an BC doan giam sat HDND (phong Vxa) 10" xfId="34442" xr:uid="{00000000-0005-0000-0000-000090860000}"/>
    <cellStyle name="T_Copy of Bao cao  XDCB 7 thang nam 2008_So KH&amp;DT SUA_Tinh hinh TH du an BC doan giam sat HDND (phong Vxa) 11" xfId="34443" xr:uid="{00000000-0005-0000-0000-000091860000}"/>
    <cellStyle name="T_Copy of Bao cao  XDCB 7 thang nam 2008_So KH&amp;DT SUA_Tinh hinh TH du an BC doan giam sat HDND (phong Vxa) 12" xfId="34444" xr:uid="{00000000-0005-0000-0000-000092860000}"/>
    <cellStyle name="T_Copy of Bao cao  XDCB 7 thang nam 2008_So KH&amp;DT SUA_Tinh hinh TH du an BC doan giam sat HDND (phong Vxa) 13" xfId="34445" xr:uid="{00000000-0005-0000-0000-000093860000}"/>
    <cellStyle name="T_Copy of Bao cao  XDCB 7 thang nam 2008_So KH&amp;DT SUA_Tinh hinh TH du an BC doan giam sat HDND (phong Vxa) 14" xfId="34446" xr:uid="{00000000-0005-0000-0000-000094860000}"/>
    <cellStyle name="T_Copy of Bao cao  XDCB 7 thang nam 2008_So KH&amp;DT SUA_Tinh hinh TH du an BC doan giam sat HDND (phong Vxa) 15" xfId="34447" xr:uid="{00000000-0005-0000-0000-000095860000}"/>
    <cellStyle name="T_Copy of Bao cao  XDCB 7 thang nam 2008_So KH&amp;DT SUA_Tinh hinh TH du an BC doan giam sat HDND (phong Vxa) 16" xfId="34448" xr:uid="{00000000-0005-0000-0000-000096860000}"/>
    <cellStyle name="T_Copy of Bao cao  XDCB 7 thang nam 2008_So KH&amp;DT SUA_Tinh hinh TH du an BC doan giam sat HDND (phong Vxa) 17" xfId="34449" xr:uid="{00000000-0005-0000-0000-000097860000}"/>
    <cellStyle name="T_Copy of Bao cao  XDCB 7 thang nam 2008_So KH&amp;DT SUA_Tinh hinh TH du an BC doan giam sat HDND (phong Vxa) 18" xfId="34450" xr:uid="{00000000-0005-0000-0000-000098860000}"/>
    <cellStyle name="T_Copy of Bao cao  XDCB 7 thang nam 2008_So KH&amp;DT SUA_Tinh hinh TH du an BC doan giam sat HDND (phong Vxa) 2" xfId="34451" xr:uid="{00000000-0005-0000-0000-000099860000}"/>
    <cellStyle name="T_Copy of Bao cao  XDCB 7 thang nam 2008_So KH&amp;DT SUA_Tinh hinh TH du an BC doan giam sat HDND (phong Vxa) 3" xfId="34452" xr:uid="{00000000-0005-0000-0000-00009A860000}"/>
    <cellStyle name="T_Copy of Bao cao  XDCB 7 thang nam 2008_So KH&amp;DT SUA_Tinh hinh TH du an BC doan giam sat HDND (phong Vxa) 4" xfId="34453" xr:uid="{00000000-0005-0000-0000-00009B860000}"/>
    <cellStyle name="T_Copy of Bao cao  XDCB 7 thang nam 2008_So KH&amp;DT SUA_Tinh hinh TH du an BC doan giam sat HDND (phong Vxa) 5" xfId="34454" xr:uid="{00000000-0005-0000-0000-00009C860000}"/>
    <cellStyle name="T_Copy of Bao cao  XDCB 7 thang nam 2008_So KH&amp;DT SUA_Tinh hinh TH du an BC doan giam sat HDND (phong Vxa) 6" xfId="34455" xr:uid="{00000000-0005-0000-0000-00009D860000}"/>
    <cellStyle name="T_Copy of Bao cao  XDCB 7 thang nam 2008_So KH&amp;DT SUA_Tinh hinh TH du an BC doan giam sat HDND (phong Vxa) 7" xfId="34456" xr:uid="{00000000-0005-0000-0000-00009E860000}"/>
    <cellStyle name="T_Copy of Bao cao  XDCB 7 thang nam 2008_So KH&amp;DT SUA_Tinh hinh TH du an BC doan giam sat HDND (phong Vxa) 8" xfId="34457" xr:uid="{00000000-0005-0000-0000-00009F860000}"/>
    <cellStyle name="T_Copy of Bao cao  XDCB 7 thang nam 2008_So KH&amp;DT SUA_Tinh hinh TH du an BC doan giam sat HDND (phong Vxa) 9" xfId="34458" xr:uid="{00000000-0005-0000-0000-0000A0860000}"/>
    <cellStyle name="T_CPK" xfId="34459" xr:uid="{00000000-0005-0000-0000-0000A1860000}"/>
    <cellStyle name="T_CPK 10" xfId="34460" xr:uid="{00000000-0005-0000-0000-0000A2860000}"/>
    <cellStyle name="T_CPK 11" xfId="34461" xr:uid="{00000000-0005-0000-0000-0000A3860000}"/>
    <cellStyle name="T_CPK 12" xfId="34462" xr:uid="{00000000-0005-0000-0000-0000A4860000}"/>
    <cellStyle name="T_CPK 13" xfId="34463" xr:uid="{00000000-0005-0000-0000-0000A5860000}"/>
    <cellStyle name="T_CPK 14" xfId="34464" xr:uid="{00000000-0005-0000-0000-0000A6860000}"/>
    <cellStyle name="T_CPK 15" xfId="34465" xr:uid="{00000000-0005-0000-0000-0000A7860000}"/>
    <cellStyle name="T_CPK 16" xfId="34466" xr:uid="{00000000-0005-0000-0000-0000A8860000}"/>
    <cellStyle name="T_CPK 17" xfId="34467" xr:uid="{00000000-0005-0000-0000-0000A9860000}"/>
    <cellStyle name="T_CPK 18" xfId="34468" xr:uid="{00000000-0005-0000-0000-0000AA860000}"/>
    <cellStyle name="T_CPK 19" xfId="34469" xr:uid="{00000000-0005-0000-0000-0000AB860000}"/>
    <cellStyle name="T_CPK 2" xfId="34470" xr:uid="{00000000-0005-0000-0000-0000AC860000}"/>
    <cellStyle name="T_CPK 2 10" xfId="34471" xr:uid="{00000000-0005-0000-0000-0000AD860000}"/>
    <cellStyle name="T_CPK 2 11" xfId="34472" xr:uid="{00000000-0005-0000-0000-0000AE860000}"/>
    <cellStyle name="T_CPK 2 12" xfId="34473" xr:uid="{00000000-0005-0000-0000-0000AF860000}"/>
    <cellStyle name="T_CPK 2 13" xfId="34474" xr:uid="{00000000-0005-0000-0000-0000B0860000}"/>
    <cellStyle name="T_CPK 2 14" xfId="34475" xr:uid="{00000000-0005-0000-0000-0000B1860000}"/>
    <cellStyle name="T_CPK 2 15" xfId="34476" xr:uid="{00000000-0005-0000-0000-0000B2860000}"/>
    <cellStyle name="T_CPK 2 16" xfId="34477" xr:uid="{00000000-0005-0000-0000-0000B3860000}"/>
    <cellStyle name="T_CPK 2 17" xfId="34478" xr:uid="{00000000-0005-0000-0000-0000B4860000}"/>
    <cellStyle name="T_CPK 2 18" xfId="34479" xr:uid="{00000000-0005-0000-0000-0000B5860000}"/>
    <cellStyle name="T_CPK 2 2" xfId="34480" xr:uid="{00000000-0005-0000-0000-0000B6860000}"/>
    <cellStyle name="T_CPK 2 3" xfId="34481" xr:uid="{00000000-0005-0000-0000-0000B7860000}"/>
    <cellStyle name="T_CPK 2 4" xfId="34482" xr:uid="{00000000-0005-0000-0000-0000B8860000}"/>
    <cellStyle name="T_CPK 2 5" xfId="34483" xr:uid="{00000000-0005-0000-0000-0000B9860000}"/>
    <cellStyle name="T_CPK 2 6" xfId="34484" xr:uid="{00000000-0005-0000-0000-0000BA860000}"/>
    <cellStyle name="T_CPK 2 7" xfId="34485" xr:uid="{00000000-0005-0000-0000-0000BB860000}"/>
    <cellStyle name="T_CPK 2 8" xfId="34486" xr:uid="{00000000-0005-0000-0000-0000BC860000}"/>
    <cellStyle name="T_CPK 2 9" xfId="34487" xr:uid="{00000000-0005-0000-0000-0000BD860000}"/>
    <cellStyle name="T_CPK 20" xfId="34488" xr:uid="{00000000-0005-0000-0000-0000BE860000}"/>
    <cellStyle name="T_CPK 21" xfId="34489" xr:uid="{00000000-0005-0000-0000-0000BF860000}"/>
    <cellStyle name="T_CPK 22" xfId="34490" xr:uid="{00000000-0005-0000-0000-0000C0860000}"/>
    <cellStyle name="T_CPK 23" xfId="34491" xr:uid="{00000000-0005-0000-0000-0000C1860000}"/>
    <cellStyle name="T_CPK 24" xfId="34492" xr:uid="{00000000-0005-0000-0000-0000C2860000}"/>
    <cellStyle name="T_CPK 25" xfId="34493" xr:uid="{00000000-0005-0000-0000-0000C3860000}"/>
    <cellStyle name="T_CPK 3" xfId="34494" xr:uid="{00000000-0005-0000-0000-0000C4860000}"/>
    <cellStyle name="T_CPK 3 10" xfId="34495" xr:uid="{00000000-0005-0000-0000-0000C5860000}"/>
    <cellStyle name="T_CPK 3 11" xfId="34496" xr:uid="{00000000-0005-0000-0000-0000C6860000}"/>
    <cellStyle name="T_CPK 3 12" xfId="34497" xr:uid="{00000000-0005-0000-0000-0000C7860000}"/>
    <cellStyle name="T_CPK 3 13" xfId="34498" xr:uid="{00000000-0005-0000-0000-0000C8860000}"/>
    <cellStyle name="T_CPK 3 14" xfId="34499" xr:uid="{00000000-0005-0000-0000-0000C9860000}"/>
    <cellStyle name="T_CPK 3 15" xfId="34500" xr:uid="{00000000-0005-0000-0000-0000CA860000}"/>
    <cellStyle name="T_CPK 3 16" xfId="34501" xr:uid="{00000000-0005-0000-0000-0000CB860000}"/>
    <cellStyle name="T_CPK 3 17" xfId="34502" xr:uid="{00000000-0005-0000-0000-0000CC860000}"/>
    <cellStyle name="T_CPK 3 18" xfId="34503" xr:uid="{00000000-0005-0000-0000-0000CD860000}"/>
    <cellStyle name="T_CPK 3 2" xfId="34504" xr:uid="{00000000-0005-0000-0000-0000CE860000}"/>
    <cellStyle name="T_CPK 3 3" xfId="34505" xr:uid="{00000000-0005-0000-0000-0000CF860000}"/>
    <cellStyle name="T_CPK 3 4" xfId="34506" xr:uid="{00000000-0005-0000-0000-0000D0860000}"/>
    <cellStyle name="T_CPK 3 5" xfId="34507" xr:uid="{00000000-0005-0000-0000-0000D1860000}"/>
    <cellStyle name="T_CPK 3 6" xfId="34508" xr:uid="{00000000-0005-0000-0000-0000D2860000}"/>
    <cellStyle name="T_CPK 3 7" xfId="34509" xr:uid="{00000000-0005-0000-0000-0000D3860000}"/>
    <cellStyle name="T_CPK 3 8" xfId="34510" xr:uid="{00000000-0005-0000-0000-0000D4860000}"/>
    <cellStyle name="T_CPK 3 9" xfId="34511" xr:uid="{00000000-0005-0000-0000-0000D5860000}"/>
    <cellStyle name="T_CPK 4" xfId="34512" xr:uid="{00000000-0005-0000-0000-0000D6860000}"/>
    <cellStyle name="T_CPK 4 10" xfId="34513" xr:uid="{00000000-0005-0000-0000-0000D7860000}"/>
    <cellStyle name="T_CPK 4 11" xfId="34514" xr:uid="{00000000-0005-0000-0000-0000D8860000}"/>
    <cellStyle name="T_CPK 4 12" xfId="34515" xr:uid="{00000000-0005-0000-0000-0000D9860000}"/>
    <cellStyle name="T_CPK 4 13" xfId="34516" xr:uid="{00000000-0005-0000-0000-0000DA860000}"/>
    <cellStyle name="T_CPK 4 14" xfId="34517" xr:uid="{00000000-0005-0000-0000-0000DB860000}"/>
    <cellStyle name="T_CPK 4 15" xfId="34518" xr:uid="{00000000-0005-0000-0000-0000DC860000}"/>
    <cellStyle name="T_CPK 4 16" xfId="34519" xr:uid="{00000000-0005-0000-0000-0000DD860000}"/>
    <cellStyle name="T_CPK 4 17" xfId="34520" xr:uid="{00000000-0005-0000-0000-0000DE860000}"/>
    <cellStyle name="T_CPK 4 18" xfId="34521" xr:uid="{00000000-0005-0000-0000-0000DF860000}"/>
    <cellStyle name="T_CPK 4 2" xfId="34522" xr:uid="{00000000-0005-0000-0000-0000E0860000}"/>
    <cellStyle name="T_CPK 4 3" xfId="34523" xr:uid="{00000000-0005-0000-0000-0000E1860000}"/>
    <cellStyle name="T_CPK 4 4" xfId="34524" xr:uid="{00000000-0005-0000-0000-0000E2860000}"/>
    <cellStyle name="T_CPK 4 5" xfId="34525" xr:uid="{00000000-0005-0000-0000-0000E3860000}"/>
    <cellStyle name="T_CPK 4 6" xfId="34526" xr:uid="{00000000-0005-0000-0000-0000E4860000}"/>
    <cellStyle name="T_CPK 4 7" xfId="34527" xr:uid="{00000000-0005-0000-0000-0000E5860000}"/>
    <cellStyle name="T_CPK 4 8" xfId="34528" xr:uid="{00000000-0005-0000-0000-0000E6860000}"/>
    <cellStyle name="T_CPK 4 9" xfId="34529" xr:uid="{00000000-0005-0000-0000-0000E7860000}"/>
    <cellStyle name="T_CPK 5" xfId="34530" xr:uid="{00000000-0005-0000-0000-0000E8860000}"/>
    <cellStyle name="T_CPK 5 10" xfId="34531" xr:uid="{00000000-0005-0000-0000-0000E9860000}"/>
    <cellStyle name="T_CPK 5 11" xfId="34532" xr:uid="{00000000-0005-0000-0000-0000EA860000}"/>
    <cellStyle name="T_CPK 5 12" xfId="34533" xr:uid="{00000000-0005-0000-0000-0000EB860000}"/>
    <cellStyle name="T_CPK 5 13" xfId="34534" xr:uid="{00000000-0005-0000-0000-0000EC860000}"/>
    <cellStyle name="T_CPK 5 14" xfId="34535" xr:uid="{00000000-0005-0000-0000-0000ED860000}"/>
    <cellStyle name="T_CPK 5 15" xfId="34536" xr:uid="{00000000-0005-0000-0000-0000EE860000}"/>
    <cellStyle name="T_CPK 5 16" xfId="34537" xr:uid="{00000000-0005-0000-0000-0000EF860000}"/>
    <cellStyle name="T_CPK 5 17" xfId="34538" xr:uid="{00000000-0005-0000-0000-0000F0860000}"/>
    <cellStyle name="T_CPK 5 18" xfId="34539" xr:uid="{00000000-0005-0000-0000-0000F1860000}"/>
    <cellStyle name="T_CPK 5 2" xfId="34540" xr:uid="{00000000-0005-0000-0000-0000F2860000}"/>
    <cellStyle name="T_CPK 5 3" xfId="34541" xr:uid="{00000000-0005-0000-0000-0000F3860000}"/>
    <cellStyle name="T_CPK 5 4" xfId="34542" xr:uid="{00000000-0005-0000-0000-0000F4860000}"/>
    <cellStyle name="T_CPK 5 5" xfId="34543" xr:uid="{00000000-0005-0000-0000-0000F5860000}"/>
    <cellStyle name="T_CPK 5 6" xfId="34544" xr:uid="{00000000-0005-0000-0000-0000F6860000}"/>
    <cellStyle name="T_CPK 5 7" xfId="34545" xr:uid="{00000000-0005-0000-0000-0000F7860000}"/>
    <cellStyle name="T_CPK 5 8" xfId="34546" xr:uid="{00000000-0005-0000-0000-0000F8860000}"/>
    <cellStyle name="T_CPK 5 9" xfId="34547" xr:uid="{00000000-0005-0000-0000-0000F9860000}"/>
    <cellStyle name="T_CPK 6" xfId="34548" xr:uid="{00000000-0005-0000-0000-0000FA860000}"/>
    <cellStyle name="T_CPK 6 10" xfId="34549" xr:uid="{00000000-0005-0000-0000-0000FB860000}"/>
    <cellStyle name="T_CPK 6 11" xfId="34550" xr:uid="{00000000-0005-0000-0000-0000FC860000}"/>
    <cellStyle name="T_CPK 6 12" xfId="34551" xr:uid="{00000000-0005-0000-0000-0000FD860000}"/>
    <cellStyle name="T_CPK 6 13" xfId="34552" xr:uid="{00000000-0005-0000-0000-0000FE860000}"/>
    <cellStyle name="T_CPK 6 14" xfId="34553" xr:uid="{00000000-0005-0000-0000-0000FF860000}"/>
    <cellStyle name="T_CPK 6 15" xfId="34554" xr:uid="{00000000-0005-0000-0000-000000870000}"/>
    <cellStyle name="T_CPK 6 16" xfId="34555" xr:uid="{00000000-0005-0000-0000-000001870000}"/>
    <cellStyle name="T_CPK 6 17" xfId="34556" xr:uid="{00000000-0005-0000-0000-000002870000}"/>
    <cellStyle name="T_CPK 6 18" xfId="34557" xr:uid="{00000000-0005-0000-0000-000003870000}"/>
    <cellStyle name="T_CPK 6 2" xfId="34558" xr:uid="{00000000-0005-0000-0000-000004870000}"/>
    <cellStyle name="T_CPK 6 3" xfId="34559" xr:uid="{00000000-0005-0000-0000-000005870000}"/>
    <cellStyle name="T_CPK 6 4" xfId="34560" xr:uid="{00000000-0005-0000-0000-000006870000}"/>
    <cellStyle name="T_CPK 6 5" xfId="34561" xr:uid="{00000000-0005-0000-0000-000007870000}"/>
    <cellStyle name="T_CPK 6 6" xfId="34562" xr:uid="{00000000-0005-0000-0000-000008870000}"/>
    <cellStyle name="T_CPK 6 7" xfId="34563" xr:uid="{00000000-0005-0000-0000-000009870000}"/>
    <cellStyle name="T_CPK 6 8" xfId="34564" xr:uid="{00000000-0005-0000-0000-00000A870000}"/>
    <cellStyle name="T_CPK 6 9" xfId="34565" xr:uid="{00000000-0005-0000-0000-00000B870000}"/>
    <cellStyle name="T_CPK 7" xfId="34566" xr:uid="{00000000-0005-0000-0000-00000C870000}"/>
    <cellStyle name="T_CPK 7 10" xfId="34567" xr:uid="{00000000-0005-0000-0000-00000D870000}"/>
    <cellStyle name="T_CPK 7 11" xfId="34568" xr:uid="{00000000-0005-0000-0000-00000E870000}"/>
    <cellStyle name="T_CPK 7 12" xfId="34569" xr:uid="{00000000-0005-0000-0000-00000F870000}"/>
    <cellStyle name="T_CPK 7 13" xfId="34570" xr:uid="{00000000-0005-0000-0000-000010870000}"/>
    <cellStyle name="T_CPK 7 14" xfId="34571" xr:uid="{00000000-0005-0000-0000-000011870000}"/>
    <cellStyle name="T_CPK 7 15" xfId="34572" xr:uid="{00000000-0005-0000-0000-000012870000}"/>
    <cellStyle name="T_CPK 7 16" xfId="34573" xr:uid="{00000000-0005-0000-0000-000013870000}"/>
    <cellStyle name="T_CPK 7 17" xfId="34574" xr:uid="{00000000-0005-0000-0000-000014870000}"/>
    <cellStyle name="T_CPK 7 18" xfId="34575" xr:uid="{00000000-0005-0000-0000-000015870000}"/>
    <cellStyle name="T_CPK 7 2" xfId="34576" xr:uid="{00000000-0005-0000-0000-000016870000}"/>
    <cellStyle name="T_CPK 7 3" xfId="34577" xr:uid="{00000000-0005-0000-0000-000017870000}"/>
    <cellStyle name="T_CPK 7 4" xfId="34578" xr:uid="{00000000-0005-0000-0000-000018870000}"/>
    <cellStyle name="T_CPK 7 5" xfId="34579" xr:uid="{00000000-0005-0000-0000-000019870000}"/>
    <cellStyle name="T_CPK 7 6" xfId="34580" xr:uid="{00000000-0005-0000-0000-00001A870000}"/>
    <cellStyle name="T_CPK 7 7" xfId="34581" xr:uid="{00000000-0005-0000-0000-00001B870000}"/>
    <cellStyle name="T_CPK 7 8" xfId="34582" xr:uid="{00000000-0005-0000-0000-00001C870000}"/>
    <cellStyle name="T_CPK 7 9" xfId="34583" xr:uid="{00000000-0005-0000-0000-00001D870000}"/>
    <cellStyle name="T_CPK 8" xfId="34584" xr:uid="{00000000-0005-0000-0000-00001E870000}"/>
    <cellStyle name="T_CPK 8 10" xfId="34585" xr:uid="{00000000-0005-0000-0000-00001F870000}"/>
    <cellStyle name="T_CPK 8 11" xfId="34586" xr:uid="{00000000-0005-0000-0000-000020870000}"/>
    <cellStyle name="T_CPK 8 12" xfId="34587" xr:uid="{00000000-0005-0000-0000-000021870000}"/>
    <cellStyle name="T_CPK 8 13" xfId="34588" xr:uid="{00000000-0005-0000-0000-000022870000}"/>
    <cellStyle name="T_CPK 8 14" xfId="34589" xr:uid="{00000000-0005-0000-0000-000023870000}"/>
    <cellStyle name="T_CPK 8 15" xfId="34590" xr:uid="{00000000-0005-0000-0000-000024870000}"/>
    <cellStyle name="T_CPK 8 16" xfId="34591" xr:uid="{00000000-0005-0000-0000-000025870000}"/>
    <cellStyle name="T_CPK 8 17" xfId="34592" xr:uid="{00000000-0005-0000-0000-000026870000}"/>
    <cellStyle name="T_CPK 8 18" xfId="34593" xr:uid="{00000000-0005-0000-0000-000027870000}"/>
    <cellStyle name="T_CPK 8 2" xfId="34594" xr:uid="{00000000-0005-0000-0000-000028870000}"/>
    <cellStyle name="T_CPK 8 3" xfId="34595" xr:uid="{00000000-0005-0000-0000-000029870000}"/>
    <cellStyle name="T_CPK 8 4" xfId="34596" xr:uid="{00000000-0005-0000-0000-00002A870000}"/>
    <cellStyle name="T_CPK 8 5" xfId="34597" xr:uid="{00000000-0005-0000-0000-00002B870000}"/>
    <cellStyle name="T_CPK 8 6" xfId="34598" xr:uid="{00000000-0005-0000-0000-00002C870000}"/>
    <cellStyle name="T_CPK 8 7" xfId="34599" xr:uid="{00000000-0005-0000-0000-00002D870000}"/>
    <cellStyle name="T_CPK 8 8" xfId="34600" xr:uid="{00000000-0005-0000-0000-00002E870000}"/>
    <cellStyle name="T_CPK 8 9" xfId="34601" xr:uid="{00000000-0005-0000-0000-00002F870000}"/>
    <cellStyle name="T_CPK 9" xfId="34602" xr:uid="{00000000-0005-0000-0000-000030870000}"/>
    <cellStyle name="T_CPK_!1 1 bao cao giao KH ve HTCMT vung TNB   12-12-2011" xfId="34603" xr:uid="{00000000-0005-0000-0000-000031870000}"/>
    <cellStyle name="T_CPK_!1 1 bao cao giao KH ve HTCMT vung TNB   12-12-2011 10" xfId="34604" xr:uid="{00000000-0005-0000-0000-000032870000}"/>
    <cellStyle name="T_CPK_!1 1 bao cao giao KH ve HTCMT vung TNB   12-12-2011 11" xfId="34605" xr:uid="{00000000-0005-0000-0000-000033870000}"/>
    <cellStyle name="T_CPK_!1 1 bao cao giao KH ve HTCMT vung TNB   12-12-2011 12" xfId="34606" xr:uid="{00000000-0005-0000-0000-000034870000}"/>
    <cellStyle name="T_CPK_!1 1 bao cao giao KH ve HTCMT vung TNB   12-12-2011 13" xfId="34607" xr:uid="{00000000-0005-0000-0000-000035870000}"/>
    <cellStyle name="T_CPK_!1 1 bao cao giao KH ve HTCMT vung TNB   12-12-2011 14" xfId="34608" xr:uid="{00000000-0005-0000-0000-000036870000}"/>
    <cellStyle name="T_CPK_!1 1 bao cao giao KH ve HTCMT vung TNB   12-12-2011 15" xfId="34609" xr:uid="{00000000-0005-0000-0000-000037870000}"/>
    <cellStyle name="T_CPK_!1 1 bao cao giao KH ve HTCMT vung TNB   12-12-2011 16" xfId="34610" xr:uid="{00000000-0005-0000-0000-000038870000}"/>
    <cellStyle name="T_CPK_!1 1 bao cao giao KH ve HTCMT vung TNB   12-12-2011 17" xfId="34611" xr:uid="{00000000-0005-0000-0000-000039870000}"/>
    <cellStyle name="T_CPK_!1 1 bao cao giao KH ve HTCMT vung TNB   12-12-2011 18" xfId="34612" xr:uid="{00000000-0005-0000-0000-00003A870000}"/>
    <cellStyle name="T_CPK_!1 1 bao cao giao KH ve HTCMT vung TNB   12-12-2011 2" xfId="34613" xr:uid="{00000000-0005-0000-0000-00003B870000}"/>
    <cellStyle name="T_CPK_!1 1 bao cao giao KH ve HTCMT vung TNB   12-12-2011 3" xfId="34614" xr:uid="{00000000-0005-0000-0000-00003C870000}"/>
    <cellStyle name="T_CPK_!1 1 bao cao giao KH ve HTCMT vung TNB   12-12-2011 4" xfId="34615" xr:uid="{00000000-0005-0000-0000-00003D870000}"/>
    <cellStyle name="T_CPK_!1 1 bao cao giao KH ve HTCMT vung TNB   12-12-2011 5" xfId="34616" xr:uid="{00000000-0005-0000-0000-00003E870000}"/>
    <cellStyle name="T_CPK_!1 1 bao cao giao KH ve HTCMT vung TNB   12-12-2011 6" xfId="34617" xr:uid="{00000000-0005-0000-0000-00003F870000}"/>
    <cellStyle name="T_CPK_!1 1 bao cao giao KH ve HTCMT vung TNB   12-12-2011 7" xfId="34618" xr:uid="{00000000-0005-0000-0000-000040870000}"/>
    <cellStyle name="T_CPK_!1 1 bao cao giao KH ve HTCMT vung TNB   12-12-2011 8" xfId="34619" xr:uid="{00000000-0005-0000-0000-000041870000}"/>
    <cellStyle name="T_CPK_!1 1 bao cao giao KH ve HTCMT vung TNB   12-12-2011 9" xfId="34620" xr:uid="{00000000-0005-0000-0000-000042870000}"/>
    <cellStyle name="T_CPK_Bieu có QD và Chu truong ngay 17.11.2012" xfId="34621" xr:uid="{00000000-0005-0000-0000-000043870000}"/>
    <cellStyle name="T_CPK_Bieu có QD và Chu truong ngay 17.11.2012 10" xfId="34622" xr:uid="{00000000-0005-0000-0000-000044870000}"/>
    <cellStyle name="T_CPK_Bieu có QD và Chu truong ngay 17.11.2012 11" xfId="34623" xr:uid="{00000000-0005-0000-0000-000045870000}"/>
    <cellStyle name="T_CPK_Bieu có QD và Chu truong ngay 17.11.2012 12" xfId="34624" xr:uid="{00000000-0005-0000-0000-000046870000}"/>
    <cellStyle name="T_CPK_Bieu có QD và Chu truong ngay 17.11.2012 13" xfId="34625" xr:uid="{00000000-0005-0000-0000-000047870000}"/>
    <cellStyle name="T_CPK_Bieu có QD và Chu truong ngay 17.11.2012 14" xfId="34626" xr:uid="{00000000-0005-0000-0000-000048870000}"/>
    <cellStyle name="T_CPK_Bieu có QD và Chu truong ngay 17.11.2012 15" xfId="34627" xr:uid="{00000000-0005-0000-0000-000049870000}"/>
    <cellStyle name="T_CPK_Bieu có QD và Chu truong ngay 17.11.2012 16" xfId="34628" xr:uid="{00000000-0005-0000-0000-00004A870000}"/>
    <cellStyle name="T_CPK_Bieu có QD và Chu truong ngay 17.11.2012 17" xfId="34629" xr:uid="{00000000-0005-0000-0000-00004B870000}"/>
    <cellStyle name="T_CPK_Bieu có QD và Chu truong ngay 17.11.2012 18" xfId="34630" xr:uid="{00000000-0005-0000-0000-00004C870000}"/>
    <cellStyle name="T_CPK_Bieu có QD và Chu truong ngay 17.11.2012 2" xfId="34631" xr:uid="{00000000-0005-0000-0000-00004D870000}"/>
    <cellStyle name="T_CPK_Bieu có QD và Chu truong ngay 17.11.2012 3" xfId="34632" xr:uid="{00000000-0005-0000-0000-00004E870000}"/>
    <cellStyle name="T_CPK_Bieu có QD và Chu truong ngay 17.11.2012 4" xfId="34633" xr:uid="{00000000-0005-0000-0000-00004F870000}"/>
    <cellStyle name="T_CPK_Bieu có QD và Chu truong ngay 17.11.2012 5" xfId="34634" xr:uid="{00000000-0005-0000-0000-000050870000}"/>
    <cellStyle name="T_CPK_Bieu có QD và Chu truong ngay 17.11.2012 6" xfId="34635" xr:uid="{00000000-0005-0000-0000-000051870000}"/>
    <cellStyle name="T_CPK_Bieu có QD và Chu truong ngay 17.11.2012 7" xfId="34636" xr:uid="{00000000-0005-0000-0000-000052870000}"/>
    <cellStyle name="T_CPK_Bieu có QD và Chu truong ngay 17.11.2012 8" xfId="34637" xr:uid="{00000000-0005-0000-0000-000053870000}"/>
    <cellStyle name="T_CPK_Bieu có QD và Chu truong ngay 17.11.2012 9" xfId="34638" xr:uid="{00000000-0005-0000-0000-000054870000}"/>
    <cellStyle name="T_CPK_Bieu4HTMT" xfId="34639" xr:uid="{00000000-0005-0000-0000-000055870000}"/>
    <cellStyle name="T_CPK_Bieu4HTMT 10" xfId="34640" xr:uid="{00000000-0005-0000-0000-000056870000}"/>
    <cellStyle name="T_CPK_Bieu4HTMT 11" xfId="34641" xr:uid="{00000000-0005-0000-0000-000057870000}"/>
    <cellStyle name="T_CPK_Bieu4HTMT 12" xfId="34642" xr:uid="{00000000-0005-0000-0000-000058870000}"/>
    <cellStyle name="T_CPK_Bieu4HTMT 13" xfId="34643" xr:uid="{00000000-0005-0000-0000-000059870000}"/>
    <cellStyle name="T_CPK_Bieu4HTMT 14" xfId="34644" xr:uid="{00000000-0005-0000-0000-00005A870000}"/>
    <cellStyle name="T_CPK_Bieu4HTMT 15" xfId="34645" xr:uid="{00000000-0005-0000-0000-00005B870000}"/>
    <cellStyle name="T_CPK_Bieu4HTMT 16" xfId="34646" xr:uid="{00000000-0005-0000-0000-00005C870000}"/>
    <cellStyle name="T_CPK_Bieu4HTMT 17" xfId="34647" xr:uid="{00000000-0005-0000-0000-00005D870000}"/>
    <cellStyle name="T_CPK_Bieu4HTMT 18" xfId="34648" xr:uid="{00000000-0005-0000-0000-00005E870000}"/>
    <cellStyle name="T_CPK_Bieu4HTMT 2" xfId="34649" xr:uid="{00000000-0005-0000-0000-00005F870000}"/>
    <cellStyle name="T_CPK_Bieu4HTMT 3" xfId="34650" xr:uid="{00000000-0005-0000-0000-000060870000}"/>
    <cellStyle name="T_CPK_Bieu4HTMT 4" xfId="34651" xr:uid="{00000000-0005-0000-0000-000061870000}"/>
    <cellStyle name="T_CPK_Bieu4HTMT 5" xfId="34652" xr:uid="{00000000-0005-0000-0000-000062870000}"/>
    <cellStyle name="T_CPK_Bieu4HTMT 6" xfId="34653" xr:uid="{00000000-0005-0000-0000-000063870000}"/>
    <cellStyle name="T_CPK_Bieu4HTMT 7" xfId="34654" xr:uid="{00000000-0005-0000-0000-000064870000}"/>
    <cellStyle name="T_CPK_Bieu4HTMT 8" xfId="34655" xr:uid="{00000000-0005-0000-0000-000065870000}"/>
    <cellStyle name="T_CPK_Bieu4HTMT 9" xfId="34656" xr:uid="{00000000-0005-0000-0000-000066870000}"/>
    <cellStyle name="T_CPK_Bieu4HTMT_!1 1 bao cao giao KH ve HTCMT vung TNB   12-12-2011" xfId="34657" xr:uid="{00000000-0005-0000-0000-000067870000}"/>
    <cellStyle name="T_CPK_Bieu4HTMT_!1 1 bao cao giao KH ve HTCMT vung TNB   12-12-2011 10" xfId="34658" xr:uid="{00000000-0005-0000-0000-000068870000}"/>
    <cellStyle name="T_CPK_Bieu4HTMT_!1 1 bao cao giao KH ve HTCMT vung TNB   12-12-2011 11" xfId="34659" xr:uid="{00000000-0005-0000-0000-000069870000}"/>
    <cellStyle name="T_CPK_Bieu4HTMT_!1 1 bao cao giao KH ve HTCMT vung TNB   12-12-2011 12" xfId="34660" xr:uid="{00000000-0005-0000-0000-00006A870000}"/>
    <cellStyle name="T_CPK_Bieu4HTMT_!1 1 bao cao giao KH ve HTCMT vung TNB   12-12-2011 13" xfId="34661" xr:uid="{00000000-0005-0000-0000-00006B870000}"/>
    <cellStyle name="T_CPK_Bieu4HTMT_!1 1 bao cao giao KH ve HTCMT vung TNB   12-12-2011 14" xfId="34662" xr:uid="{00000000-0005-0000-0000-00006C870000}"/>
    <cellStyle name="T_CPK_Bieu4HTMT_!1 1 bao cao giao KH ve HTCMT vung TNB   12-12-2011 15" xfId="34663" xr:uid="{00000000-0005-0000-0000-00006D870000}"/>
    <cellStyle name="T_CPK_Bieu4HTMT_!1 1 bao cao giao KH ve HTCMT vung TNB   12-12-2011 16" xfId="34664" xr:uid="{00000000-0005-0000-0000-00006E870000}"/>
    <cellStyle name="T_CPK_Bieu4HTMT_!1 1 bao cao giao KH ve HTCMT vung TNB   12-12-2011 17" xfId="34665" xr:uid="{00000000-0005-0000-0000-00006F870000}"/>
    <cellStyle name="T_CPK_Bieu4HTMT_!1 1 bao cao giao KH ve HTCMT vung TNB   12-12-2011 18" xfId="34666" xr:uid="{00000000-0005-0000-0000-000070870000}"/>
    <cellStyle name="T_CPK_Bieu4HTMT_!1 1 bao cao giao KH ve HTCMT vung TNB   12-12-2011 2" xfId="34667" xr:uid="{00000000-0005-0000-0000-000071870000}"/>
    <cellStyle name="T_CPK_Bieu4HTMT_!1 1 bao cao giao KH ve HTCMT vung TNB   12-12-2011 3" xfId="34668" xr:uid="{00000000-0005-0000-0000-000072870000}"/>
    <cellStyle name="T_CPK_Bieu4HTMT_!1 1 bao cao giao KH ve HTCMT vung TNB   12-12-2011 4" xfId="34669" xr:uid="{00000000-0005-0000-0000-000073870000}"/>
    <cellStyle name="T_CPK_Bieu4HTMT_!1 1 bao cao giao KH ve HTCMT vung TNB   12-12-2011 5" xfId="34670" xr:uid="{00000000-0005-0000-0000-000074870000}"/>
    <cellStyle name="T_CPK_Bieu4HTMT_!1 1 bao cao giao KH ve HTCMT vung TNB   12-12-2011 6" xfId="34671" xr:uid="{00000000-0005-0000-0000-000075870000}"/>
    <cellStyle name="T_CPK_Bieu4HTMT_!1 1 bao cao giao KH ve HTCMT vung TNB   12-12-2011 7" xfId="34672" xr:uid="{00000000-0005-0000-0000-000076870000}"/>
    <cellStyle name="T_CPK_Bieu4HTMT_!1 1 bao cao giao KH ve HTCMT vung TNB   12-12-2011 8" xfId="34673" xr:uid="{00000000-0005-0000-0000-000077870000}"/>
    <cellStyle name="T_CPK_Bieu4HTMT_!1 1 bao cao giao KH ve HTCMT vung TNB   12-12-2011 9" xfId="34674" xr:uid="{00000000-0005-0000-0000-000078870000}"/>
    <cellStyle name="T_CPK_Bieu4HTMT_KH TPCP vung TNB (03-1-2012)" xfId="34675" xr:uid="{00000000-0005-0000-0000-000079870000}"/>
    <cellStyle name="T_CPK_Bieu4HTMT_KH TPCP vung TNB (03-1-2012) 10" xfId="34676" xr:uid="{00000000-0005-0000-0000-00007A870000}"/>
    <cellStyle name="T_CPK_Bieu4HTMT_KH TPCP vung TNB (03-1-2012) 11" xfId="34677" xr:uid="{00000000-0005-0000-0000-00007B870000}"/>
    <cellStyle name="T_CPK_Bieu4HTMT_KH TPCP vung TNB (03-1-2012) 12" xfId="34678" xr:uid="{00000000-0005-0000-0000-00007C870000}"/>
    <cellStyle name="T_CPK_Bieu4HTMT_KH TPCP vung TNB (03-1-2012) 13" xfId="34679" xr:uid="{00000000-0005-0000-0000-00007D870000}"/>
    <cellStyle name="T_CPK_Bieu4HTMT_KH TPCP vung TNB (03-1-2012) 14" xfId="34680" xr:uid="{00000000-0005-0000-0000-00007E870000}"/>
    <cellStyle name="T_CPK_Bieu4HTMT_KH TPCP vung TNB (03-1-2012) 15" xfId="34681" xr:uid="{00000000-0005-0000-0000-00007F870000}"/>
    <cellStyle name="T_CPK_Bieu4HTMT_KH TPCP vung TNB (03-1-2012) 16" xfId="34682" xr:uid="{00000000-0005-0000-0000-000080870000}"/>
    <cellStyle name="T_CPK_Bieu4HTMT_KH TPCP vung TNB (03-1-2012) 17" xfId="34683" xr:uid="{00000000-0005-0000-0000-000081870000}"/>
    <cellStyle name="T_CPK_Bieu4HTMT_KH TPCP vung TNB (03-1-2012) 18" xfId="34684" xr:uid="{00000000-0005-0000-0000-000082870000}"/>
    <cellStyle name="T_CPK_Bieu4HTMT_KH TPCP vung TNB (03-1-2012) 2" xfId="34685" xr:uid="{00000000-0005-0000-0000-000083870000}"/>
    <cellStyle name="T_CPK_Bieu4HTMT_KH TPCP vung TNB (03-1-2012) 3" xfId="34686" xr:uid="{00000000-0005-0000-0000-000084870000}"/>
    <cellStyle name="T_CPK_Bieu4HTMT_KH TPCP vung TNB (03-1-2012) 4" xfId="34687" xr:uid="{00000000-0005-0000-0000-000085870000}"/>
    <cellStyle name="T_CPK_Bieu4HTMT_KH TPCP vung TNB (03-1-2012) 5" xfId="34688" xr:uid="{00000000-0005-0000-0000-000086870000}"/>
    <cellStyle name="T_CPK_Bieu4HTMT_KH TPCP vung TNB (03-1-2012) 6" xfId="34689" xr:uid="{00000000-0005-0000-0000-000087870000}"/>
    <cellStyle name="T_CPK_Bieu4HTMT_KH TPCP vung TNB (03-1-2012) 7" xfId="34690" xr:uid="{00000000-0005-0000-0000-000088870000}"/>
    <cellStyle name="T_CPK_Bieu4HTMT_KH TPCP vung TNB (03-1-2012) 8" xfId="34691" xr:uid="{00000000-0005-0000-0000-000089870000}"/>
    <cellStyle name="T_CPK_Bieu4HTMT_KH TPCP vung TNB (03-1-2012) 9" xfId="34692" xr:uid="{00000000-0005-0000-0000-00008A870000}"/>
    <cellStyle name="T_CPK_KH TPCP vung TNB (03-1-2012)" xfId="34693" xr:uid="{00000000-0005-0000-0000-00008B870000}"/>
    <cellStyle name="T_CPK_KH TPCP vung TNB (03-1-2012) 10" xfId="34694" xr:uid="{00000000-0005-0000-0000-00008C870000}"/>
    <cellStyle name="T_CPK_KH TPCP vung TNB (03-1-2012) 11" xfId="34695" xr:uid="{00000000-0005-0000-0000-00008D870000}"/>
    <cellStyle name="T_CPK_KH TPCP vung TNB (03-1-2012) 12" xfId="34696" xr:uid="{00000000-0005-0000-0000-00008E870000}"/>
    <cellStyle name="T_CPK_KH TPCP vung TNB (03-1-2012) 13" xfId="34697" xr:uid="{00000000-0005-0000-0000-00008F870000}"/>
    <cellStyle name="T_CPK_KH TPCP vung TNB (03-1-2012) 14" xfId="34698" xr:uid="{00000000-0005-0000-0000-000090870000}"/>
    <cellStyle name="T_CPK_KH TPCP vung TNB (03-1-2012) 15" xfId="34699" xr:uid="{00000000-0005-0000-0000-000091870000}"/>
    <cellStyle name="T_CPK_KH TPCP vung TNB (03-1-2012) 16" xfId="34700" xr:uid="{00000000-0005-0000-0000-000092870000}"/>
    <cellStyle name="T_CPK_KH TPCP vung TNB (03-1-2012) 17" xfId="34701" xr:uid="{00000000-0005-0000-0000-000093870000}"/>
    <cellStyle name="T_CPK_KH TPCP vung TNB (03-1-2012) 18" xfId="34702" xr:uid="{00000000-0005-0000-0000-000094870000}"/>
    <cellStyle name="T_CPK_KH TPCP vung TNB (03-1-2012) 2" xfId="34703" xr:uid="{00000000-0005-0000-0000-000095870000}"/>
    <cellStyle name="T_CPK_KH TPCP vung TNB (03-1-2012) 3" xfId="34704" xr:uid="{00000000-0005-0000-0000-000096870000}"/>
    <cellStyle name="T_CPK_KH TPCP vung TNB (03-1-2012) 4" xfId="34705" xr:uid="{00000000-0005-0000-0000-000097870000}"/>
    <cellStyle name="T_CPK_KH TPCP vung TNB (03-1-2012) 5" xfId="34706" xr:uid="{00000000-0005-0000-0000-000098870000}"/>
    <cellStyle name="T_CPK_KH TPCP vung TNB (03-1-2012) 6" xfId="34707" xr:uid="{00000000-0005-0000-0000-000099870000}"/>
    <cellStyle name="T_CPK_KH TPCP vung TNB (03-1-2012) 7" xfId="34708" xr:uid="{00000000-0005-0000-0000-00009A870000}"/>
    <cellStyle name="T_CPK_KH TPCP vung TNB (03-1-2012) 8" xfId="34709" xr:uid="{00000000-0005-0000-0000-00009B870000}"/>
    <cellStyle name="T_CPK_KH TPCP vung TNB (03-1-2012) 9" xfId="34710" xr:uid="{00000000-0005-0000-0000-00009C870000}"/>
    <cellStyle name="T_CTMT 2012 (CV HĐND)" xfId="34711" xr:uid="{00000000-0005-0000-0000-00009D870000}"/>
    <cellStyle name="T_CTMT 2012 (CV HĐND)_5.CVHĐ Phân bổ vốn CTMT năm 2013 (C.L.K)" xfId="34712" xr:uid="{00000000-0005-0000-0000-00009E870000}"/>
    <cellStyle name="T_CTMT 2012 (CV HĐND)_Copy of Quyết toán đầu tư 2013" xfId="34713" xr:uid="{00000000-0005-0000-0000-00009F870000}"/>
    <cellStyle name="T_CTMT 2012 (CV HĐND)_ODA ( Biểu 1B)" xfId="34714" xr:uid="{00000000-0005-0000-0000-0000A0870000}"/>
    <cellStyle name="T_CTMT 2012 (CV HĐND)_ODA ( Biểu 1B) 2" xfId="34715" xr:uid="{00000000-0005-0000-0000-0000A1870000}"/>
    <cellStyle name="T_CTMTQG 2008" xfId="34716" xr:uid="{00000000-0005-0000-0000-0000A2870000}"/>
    <cellStyle name="T_CTMTQG 2008 10" xfId="34717" xr:uid="{00000000-0005-0000-0000-0000A3870000}"/>
    <cellStyle name="T_CTMTQG 2008 11" xfId="34718" xr:uid="{00000000-0005-0000-0000-0000A4870000}"/>
    <cellStyle name="T_CTMTQG 2008 12" xfId="34719" xr:uid="{00000000-0005-0000-0000-0000A5870000}"/>
    <cellStyle name="T_CTMTQG 2008 13" xfId="34720" xr:uid="{00000000-0005-0000-0000-0000A6870000}"/>
    <cellStyle name="T_CTMTQG 2008 14" xfId="34721" xr:uid="{00000000-0005-0000-0000-0000A7870000}"/>
    <cellStyle name="T_CTMTQG 2008 15" xfId="34722" xr:uid="{00000000-0005-0000-0000-0000A8870000}"/>
    <cellStyle name="T_CTMTQG 2008 16" xfId="34723" xr:uid="{00000000-0005-0000-0000-0000A9870000}"/>
    <cellStyle name="T_CTMTQG 2008 17" xfId="34724" xr:uid="{00000000-0005-0000-0000-0000AA870000}"/>
    <cellStyle name="T_CTMTQG 2008 18" xfId="34725" xr:uid="{00000000-0005-0000-0000-0000AB870000}"/>
    <cellStyle name="T_CTMTQG 2008 2" xfId="34726" xr:uid="{00000000-0005-0000-0000-0000AC870000}"/>
    <cellStyle name="T_CTMTQG 2008 3" xfId="34727" xr:uid="{00000000-0005-0000-0000-0000AD870000}"/>
    <cellStyle name="T_CTMTQG 2008 4" xfId="34728" xr:uid="{00000000-0005-0000-0000-0000AE870000}"/>
    <cellStyle name="T_CTMTQG 2008 5" xfId="34729" xr:uid="{00000000-0005-0000-0000-0000AF870000}"/>
    <cellStyle name="T_CTMTQG 2008 6" xfId="34730" xr:uid="{00000000-0005-0000-0000-0000B0870000}"/>
    <cellStyle name="T_CTMTQG 2008 7" xfId="34731" xr:uid="{00000000-0005-0000-0000-0000B1870000}"/>
    <cellStyle name="T_CTMTQG 2008 8" xfId="34732" xr:uid="{00000000-0005-0000-0000-0000B2870000}"/>
    <cellStyle name="T_CTMTQG 2008 9" xfId="34733" xr:uid="{00000000-0005-0000-0000-0000B3870000}"/>
    <cellStyle name="T_CTMTQG 2008_!1 1 bao cao giao KH ve HTCMT vung TNB   12-12-2011" xfId="34734" xr:uid="{00000000-0005-0000-0000-0000B4870000}"/>
    <cellStyle name="T_CTMTQG 2008_!1 1 bao cao giao KH ve HTCMT vung TNB   12-12-2011 10" xfId="34735" xr:uid="{00000000-0005-0000-0000-0000B5870000}"/>
    <cellStyle name="T_CTMTQG 2008_!1 1 bao cao giao KH ve HTCMT vung TNB   12-12-2011 11" xfId="34736" xr:uid="{00000000-0005-0000-0000-0000B6870000}"/>
    <cellStyle name="T_CTMTQG 2008_!1 1 bao cao giao KH ve HTCMT vung TNB   12-12-2011 12" xfId="34737" xr:uid="{00000000-0005-0000-0000-0000B7870000}"/>
    <cellStyle name="T_CTMTQG 2008_!1 1 bao cao giao KH ve HTCMT vung TNB   12-12-2011 13" xfId="34738" xr:uid="{00000000-0005-0000-0000-0000B8870000}"/>
    <cellStyle name="T_CTMTQG 2008_!1 1 bao cao giao KH ve HTCMT vung TNB   12-12-2011 14" xfId="34739" xr:uid="{00000000-0005-0000-0000-0000B9870000}"/>
    <cellStyle name="T_CTMTQG 2008_!1 1 bao cao giao KH ve HTCMT vung TNB   12-12-2011 15" xfId="34740" xr:uid="{00000000-0005-0000-0000-0000BA870000}"/>
    <cellStyle name="T_CTMTQG 2008_!1 1 bao cao giao KH ve HTCMT vung TNB   12-12-2011 16" xfId="34741" xr:uid="{00000000-0005-0000-0000-0000BB870000}"/>
    <cellStyle name="T_CTMTQG 2008_!1 1 bao cao giao KH ve HTCMT vung TNB   12-12-2011 17" xfId="34742" xr:uid="{00000000-0005-0000-0000-0000BC870000}"/>
    <cellStyle name="T_CTMTQG 2008_!1 1 bao cao giao KH ve HTCMT vung TNB   12-12-2011 18" xfId="34743" xr:uid="{00000000-0005-0000-0000-0000BD870000}"/>
    <cellStyle name="T_CTMTQG 2008_!1 1 bao cao giao KH ve HTCMT vung TNB   12-12-2011 2" xfId="34744" xr:uid="{00000000-0005-0000-0000-0000BE870000}"/>
    <cellStyle name="T_CTMTQG 2008_!1 1 bao cao giao KH ve HTCMT vung TNB   12-12-2011 3" xfId="34745" xr:uid="{00000000-0005-0000-0000-0000BF870000}"/>
    <cellStyle name="T_CTMTQG 2008_!1 1 bao cao giao KH ve HTCMT vung TNB   12-12-2011 4" xfId="34746" xr:uid="{00000000-0005-0000-0000-0000C0870000}"/>
    <cellStyle name="T_CTMTQG 2008_!1 1 bao cao giao KH ve HTCMT vung TNB   12-12-2011 5" xfId="34747" xr:uid="{00000000-0005-0000-0000-0000C1870000}"/>
    <cellStyle name="T_CTMTQG 2008_!1 1 bao cao giao KH ve HTCMT vung TNB   12-12-2011 6" xfId="34748" xr:uid="{00000000-0005-0000-0000-0000C2870000}"/>
    <cellStyle name="T_CTMTQG 2008_!1 1 bao cao giao KH ve HTCMT vung TNB   12-12-2011 7" xfId="34749" xr:uid="{00000000-0005-0000-0000-0000C3870000}"/>
    <cellStyle name="T_CTMTQG 2008_!1 1 bao cao giao KH ve HTCMT vung TNB   12-12-2011 8" xfId="34750" xr:uid="{00000000-0005-0000-0000-0000C4870000}"/>
    <cellStyle name="T_CTMTQG 2008_!1 1 bao cao giao KH ve HTCMT vung TNB   12-12-2011 9" xfId="34751" xr:uid="{00000000-0005-0000-0000-0000C5870000}"/>
    <cellStyle name="T_CTMTQG 2008_Bieu có QD và Chu truong ngay 17.11.2012" xfId="34752" xr:uid="{00000000-0005-0000-0000-0000C6870000}"/>
    <cellStyle name="T_CTMTQG 2008_Bieu có QD và Chu truong ngay 17.11.2012 10" xfId="34753" xr:uid="{00000000-0005-0000-0000-0000C7870000}"/>
    <cellStyle name="T_CTMTQG 2008_Bieu có QD và Chu truong ngay 17.11.2012 11" xfId="34754" xr:uid="{00000000-0005-0000-0000-0000C8870000}"/>
    <cellStyle name="T_CTMTQG 2008_Bieu có QD và Chu truong ngay 17.11.2012 12" xfId="34755" xr:uid="{00000000-0005-0000-0000-0000C9870000}"/>
    <cellStyle name="T_CTMTQG 2008_Bieu có QD và Chu truong ngay 17.11.2012 13" xfId="34756" xr:uid="{00000000-0005-0000-0000-0000CA870000}"/>
    <cellStyle name="T_CTMTQG 2008_Bieu có QD và Chu truong ngay 17.11.2012 14" xfId="34757" xr:uid="{00000000-0005-0000-0000-0000CB870000}"/>
    <cellStyle name="T_CTMTQG 2008_Bieu có QD và Chu truong ngay 17.11.2012 15" xfId="34758" xr:uid="{00000000-0005-0000-0000-0000CC870000}"/>
    <cellStyle name="T_CTMTQG 2008_Bieu có QD và Chu truong ngay 17.11.2012 16" xfId="34759" xr:uid="{00000000-0005-0000-0000-0000CD870000}"/>
    <cellStyle name="T_CTMTQG 2008_Bieu có QD và Chu truong ngay 17.11.2012 17" xfId="34760" xr:uid="{00000000-0005-0000-0000-0000CE870000}"/>
    <cellStyle name="T_CTMTQG 2008_Bieu có QD và Chu truong ngay 17.11.2012 18" xfId="34761" xr:uid="{00000000-0005-0000-0000-0000CF870000}"/>
    <cellStyle name="T_CTMTQG 2008_Bieu có QD và Chu truong ngay 17.11.2012 2" xfId="34762" xr:uid="{00000000-0005-0000-0000-0000D0870000}"/>
    <cellStyle name="T_CTMTQG 2008_Bieu có QD và Chu truong ngay 17.11.2012 3" xfId="34763" xr:uid="{00000000-0005-0000-0000-0000D1870000}"/>
    <cellStyle name="T_CTMTQG 2008_Bieu có QD và Chu truong ngay 17.11.2012 4" xfId="34764" xr:uid="{00000000-0005-0000-0000-0000D2870000}"/>
    <cellStyle name="T_CTMTQG 2008_Bieu có QD và Chu truong ngay 17.11.2012 5" xfId="34765" xr:uid="{00000000-0005-0000-0000-0000D3870000}"/>
    <cellStyle name="T_CTMTQG 2008_Bieu có QD và Chu truong ngay 17.11.2012 6" xfId="34766" xr:uid="{00000000-0005-0000-0000-0000D4870000}"/>
    <cellStyle name="T_CTMTQG 2008_Bieu có QD và Chu truong ngay 17.11.2012 7" xfId="34767" xr:uid="{00000000-0005-0000-0000-0000D5870000}"/>
    <cellStyle name="T_CTMTQG 2008_Bieu có QD và Chu truong ngay 17.11.2012 8" xfId="34768" xr:uid="{00000000-0005-0000-0000-0000D6870000}"/>
    <cellStyle name="T_CTMTQG 2008_Bieu có QD và Chu truong ngay 17.11.2012 9" xfId="34769" xr:uid="{00000000-0005-0000-0000-0000D7870000}"/>
    <cellStyle name="T_CTMTQG 2008_Bieu mau danh muc du an thuoc CTMTQG nam 2008" xfId="34770" xr:uid="{00000000-0005-0000-0000-0000D8870000}"/>
    <cellStyle name="T_CTMTQG 2008_Bieu mau danh muc du an thuoc CTMTQG nam 2008 10" xfId="34771" xr:uid="{00000000-0005-0000-0000-0000D9870000}"/>
    <cellStyle name="T_CTMTQG 2008_Bieu mau danh muc du an thuoc CTMTQG nam 2008 11" xfId="34772" xr:uid="{00000000-0005-0000-0000-0000DA870000}"/>
    <cellStyle name="T_CTMTQG 2008_Bieu mau danh muc du an thuoc CTMTQG nam 2008 12" xfId="34773" xr:uid="{00000000-0005-0000-0000-0000DB870000}"/>
    <cellStyle name="T_CTMTQG 2008_Bieu mau danh muc du an thuoc CTMTQG nam 2008 13" xfId="34774" xr:uid="{00000000-0005-0000-0000-0000DC870000}"/>
    <cellStyle name="T_CTMTQG 2008_Bieu mau danh muc du an thuoc CTMTQG nam 2008 14" xfId="34775" xr:uid="{00000000-0005-0000-0000-0000DD870000}"/>
    <cellStyle name="T_CTMTQG 2008_Bieu mau danh muc du an thuoc CTMTQG nam 2008 15" xfId="34776" xr:uid="{00000000-0005-0000-0000-0000DE870000}"/>
    <cellStyle name="T_CTMTQG 2008_Bieu mau danh muc du an thuoc CTMTQG nam 2008 16" xfId="34777" xr:uid="{00000000-0005-0000-0000-0000DF870000}"/>
    <cellStyle name="T_CTMTQG 2008_Bieu mau danh muc du an thuoc CTMTQG nam 2008 17" xfId="34778" xr:uid="{00000000-0005-0000-0000-0000E0870000}"/>
    <cellStyle name="T_CTMTQG 2008_Bieu mau danh muc du an thuoc CTMTQG nam 2008 18" xfId="34779" xr:uid="{00000000-0005-0000-0000-0000E1870000}"/>
    <cellStyle name="T_CTMTQG 2008_Bieu mau danh muc du an thuoc CTMTQG nam 2008 2" xfId="34780" xr:uid="{00000000-0005-0000-0000-0000E2870000}"/>
    <cellStyle name="T_CTMTQG 2008_Bieu mau danh muc du an thuoc CTMTQG nam 2008 3" xfId="34781" xr:uid="{00000000-0005-0000-0000-0000E3870000}"/>
    <cellStyle name="T_CTMTQG 2008_Bieu mau danh muc du an thuoc CTMTQG nam 2008 4" xfId="34782" xr:uid="{00000000-0005-0000-0000-0000E4870000}"/>
    <cellStyle name="T_CTMTQG 2008_Bieu mau danh muc du an thuoc CTMTQG nam 2008 5" xfId="34783" xr:uid="{00000000-0005-0000-0000-0000E5870000}"/>
    <cellStyle name="T_CTMTQG 2008_Bieu mau danh muc du an thuoc CTMTQG nam 2008 6" xfId="34784" xr:uid="{00000000-0005-0000-0000-0000E6870000}"/>
    <cellStyle name="T_CTMTQG 2008_Bieu mau danh muc du an thuoc CTMTQG nam 2008 7" xfId="34785" xr:uid="{00000000-0005-0000-0000-0000E7870000}"/>
    <cellStyle name="T_CTMTQG 2008_Bieu mau danh muc du an thuoc CTMTQG nam 2008 8" xfId="34786" xr:uid="{00000000-0005-0000-0000-0000E8870000}"/>
    <cellStyle name="T_CTMTQG 2008_Bieu mau danh muc du an thuoc CTMTQG nam 2008 9" xfId="34787" xr:uid="{00000000-0005-0000-0000-0000E9870000}"/>
    <cellStyle name="T_CTMTQG 2008_Bieu mau danh muc du an thuoc CTMTQG nam 2008_!1 1 bao cao giao KH ve HTCMT vung TNB   12-12-2011" xfId="34788" xr:uid="{00000000-0005-0000-0000-0000EA870000}"/>
    <cellStyle name="T_CTMTQG 2008_Bieu mau danh muc du an thuoc CTMTQG nam 2008_!1 1 bao cao giao KH ve HTCMT vung TNB   12-12-2011 10" xfId="34789" xr:uid="{00000000-0005-0000-0000-0000EB870000}"/>
    <cellStyle name="T_CTMTQG 2008_Bieu mau danh muc du an thuoc CTMTQG nam 2008_!1 1 bao cao giao KH ve HTCMT vung TNB   12-12-2011 11" xfId="34790" xr:uid="{00000000-0005-0000-0000-0000EC870000}"/>
    <cellStyle name="T_CTMTQG 2008_Bieu mau danh muc du an thuoc CTMTQG nam 2008_!1 1 bao cao giao KH ve HTCMT vung TNB   12-12-2011 12" xfId="34791" xr:uid="{00000000-0005-0000-0000-0000ED870000}"/>
    <cellStyle name="T_CTMTQG 2008_Bieu mau danh muc du an thuoc CTMTQG nam 2008_!1 1 bao cao giao KH ve HTCMT vung TNB   12-12-2011 13" xfId="34792" xr:uid="{00000000-0005-0000-0000-0000EE870000}"/>
    <cellStyle name="T_CTMTQG 2008_Bieu mau danh muc du an thuoc CTMTQG nam 2008_!1 1 bao cao giao KH ve HTCMT vung TNB   12-12-2011 14" xfId="34793" xr:uid="{00000000-0005-0000-0000-0000EF870000}"/>
    <cellStyle name="T_CTMTQG 2008_Bieu mau danh muc du an thuoc CTMTQG nam 2008_!1 1 bao cao giao KH ve HTCMT vung TNB   12-12-2011 15" xfId="34794" xr:uid="{00000000-0005-0000-0000-0000F0870000}"/>
    <cellStyle name="T_CTMTQG 2008_Bieu mau danh muc du an thuoc CTMTQG nam 2008_!1 1 bao cao giao KH ve HTCMT vung TNB   12-12-2011 16" xfId="34795" xr:uid="{00000000-0005-0000-0000-0000F1870000}"/>
    <cellStyle name="T_CTMTQG 2008_Bieu mau danh muc du an thuoc CTMTQG nam 2008_!1 1 bao cao giao KH ve HTCMT vung TNB   12-12-2011 17" xfId="34796" xr:uid="{00000000-0005-0000-0000-0000F2870000}"/>
    <cellStyle name="T_CTMTQG 2008_Bieu mau danh muc du an thuoc CTMTQG nam 2008_!1 1 bao cao giao KH ve HTCMT vung TNB   12-12-2011 18" xfId="34797" xr:uid="{00000000-0005-0000-0000-0000F3870000}"/>
    <cellStyle name="T_CTMTQG 2008_Bieu mau danh muc du an thuoc CTMTQG nam 2008_!1 1 bao cao giao KH ve HTCMT vung TNB   12-12-2011 2" xfId="34798" xr:uid="{00000000-0005-0000-0000-0000F4870000}"/>
    <cellStyle name="T_CTMTQG 2008_Bieu mau danh muc du an thuoc CTMTQG nam 2008_!1 1 bao cao giao KH ve HTCMT vung TNB   12-12-2011 3" xfId="34799" xr:uid="{00000000-0005-0000-0000-0000F5870000}"/>
    <cellStyle name="T_CTMTQG 2008_Bieu mau danh muc du an thuoc CTMTQG nam 2008_!1 1 bao cao giao KH ve HTCMT vung TNB   12-12-2011 4" xfId="34800" xr:uid="{00000000-0005-0000-0000-0000F6870000}"/>
    <cellStyle name="T_CTMTQG 2008_Bieu mau danh muc du an thuoc CTMTQG nam 2008_!1 1 bao cao giao KH ve HTCMT vung TNB   12-12-2011 5" xfId="34801" xr:uid="{00000000-0005-0000-0000-0000F7870000}"/>
    <cellStyle name="T_CTMTQG 2008_Bieu mau danh muc du an thuoc CTMTQG nam 2008_!1 1 bao cao giao KH ve HTCMT vung TNB   12-12-2011 6" xfId="34802" xr:uid="{00000000-0005-0000-0000-0000F8870000}"/>
    <cellStyle name="T_CTMTQG 2008_Bieu mau danh muc du an thuoc CTMTQG nam 2008_!1 1 bao cao giao KH ve HTCMT vung TNB   12-12-2011 7" xfId="34803" xr:uid="{00000000-0005-0000-0000-0000F9870000}"/>
    <cellStyle name="T_CTMTQG 2008_Bieu mau danh muc du an thuoc CTMTQG nam 2008_!1 1 bao cao giao KH ve HTCMT vung TNB   12-12-2011 8" xfId="34804" xr:uid="{00000000-0005-0000-0000-0000FA870000}"/>
    <cellStyle name="T_CTMTQG 2008_Bieu mau danh muc du an thuoc CTMTQG nam 2008_!1 1 bao cao giao KH ve HTCMT vung TNB   12-12-2011 9" xfId="34805" xr:uid="{00000000-0005-0000-0000-0000FB870000}"/>
    <cellStyle name="T_CTMTQG 2008_Bieu mau danh muc du an thuoc CTMTQG nam 2008_Bieu có QD và Chu truong ngay 17.11.2012" xfId="34806" xr:uid="{00000000-0005-0000-0000-0000FC870000}"/>
    <cellStyle name="T_CTMTQG 2008_Bieu mau danh muc du an thuoc CTMTQG nam 2008_Bieu có QD và Chu truong ngay 17.11.2012 10" xfId="34807" xr:uid="{00000000-0005-0000-0000-0000FD870000}"/>
    <cellStyle name="T_CTMTQG 2008_Bieu mau danh muc du an thuoc CTMTQG nam 2008_Bieu có QD và Chu truong ngay 17.11.2012 11" xfId="34808" xr:uid="{00000000-0005-0000-0000-0000FE870000}"/>
    <cellStyle name="T_CTMTQG 2008_Bieu mau danh muc du an thuoc CTMTQG nam 2008_Bieu có QD và Chu truong ngay 17.11.2012 12" xfId="34809" xr:uid="{00000000-0005-0000-0000-0000FF870000}"/>
    <cellStyle name="T_CTMTQG 2008_Bieu mau danh muc du an thuoc CTMTQG nam 2008_Bieu có QD và Chu truong ngay 17.11.2012 13" xfId="34810" xr:uid="{00000000-0005-0000-0000-000000880000}"/>
    <cellStyle name="T_CTMTQG 2008_Bieu mau danh muc du an thuoc CTMTQG nam 2008_Bieu có QD và Chu truong ngay 17.11.2012 14" xfId="34811" xr:uid="{00000000-0005-0000-0000-000001880000}"/>
    <cellStyle name="T_CTMTQG 2008_Bieu mau danh muc du an thuoc CTMTQG nam 2008_Bieu có QD và Chu truong ngay 17.11.2012 15" xfId="34812" xr:uid="{00000000-0005-0000-0000-000002880000}"/>
    <cellStyle name="T_CTMTQG 2008_Bieu mau danh muc du an thuoc CTMTQG nam 2008_Bieu có QD và Chu truong ngay 17.11.2012 16" xfId="34813" xr:uid="{00000000-0005-0000-0000-000003880000}"/>
    <cellStyle name="T_CTMTQG 2008_Bieu mau danh muc du an thuoc CTMTQG nam 2008_Bieu có QD và Chu truong ngay 17.11.2012 17" xfId="34814" xr:uid="{00000000-0005-0000-0000-000004880000}"/>
    <cellStyle name="T_CTMTQG 2008_Bieu mau danh muc du an thuoc CTMTQG nam 2008_Bieu có QD và Chu truong ngay 17.11.2012 18" xfId="34815" xr:uid="{00000000-0005-0000-0000-000005880000}"/>
    <cellStyle name="T_CTMTQG 2008_Bieu mau danh muc du an thuoc CTMTQG nam 2008_Bieu có QD và Chu truong ngay 17.11.2012 2" xfId="34816" xr:uid="{00000000-0005-0000-0000-000006880000}"/>
    <cellStyle name="T_CTMTQG 2008_Bieu mau danh muc du an thuoc CTMTQG nam 2008_Bieu có QD và Chu truong ngay 17.11.2012 3" xfId="34817" xr:uid="{00000000-0005-0000-0000-000007880000}"/>
    <cellStyle name="T_CTMTQG 2008_Bieu mau danh muc du an thuoc CTMTQG nam 2008_Bieu có QD và Chu truong ngay 17.11.2012 4" xfId="34818" xr:uid="{00000000-0005-0000-0000-000008880000}"/>
    <cellStyle name="T_CTMTQG 2008_Bieu mau danh muc du an thuoc CTMTQG nam 2008_Bieu có QD và Chu truong ngay 17.11.2012 5" xfId="34819" xr:uid="{00000000-0005-0000-0000-000009880000}"/>
    <cellStyle name="T_CTMTQG 2008_Bieu mau danh muc du an thuoc CTMTQG nam 2008_Bieu có QD và Chu truong ngay 17.11.2012 6" xfId="34820" xr:uid="{00000000-0005-0000-0000-00000A880000}"/>
    <cellStyle name="T_CTMTQG 2008_Bieu mau danh muc du an thuoc CTMTQG nam 2008_Bieu có QD và Chu truong ngay 17.11.2012 7" xfId="34821" xr:uid="{00000000-0005-0000-0000-00000B880000}"/>
    <cellStyle name="T_CTMTQG 2008_Bieu mau danh muc du an thuoc CTMTQG nam 2008_Bieu có QD và Chu truong ngay 17.11.2012 8" xfId="34822" xr:uid="{00000000-0005-0000-0000-00000C880000}"/>
    <cellStyle name="T_CTMTQG 2008_Bieu mau danh muc du an thuoc CTMTQG nam 2008_Bieu có QD và Chu truong ngay 17.11.2012 9" xfId="34823" xr:uid="{00000000-0005-0000-0000-00000D880000}"/>
    <cellStyle name="T_CTMTQG 2008_Bieu mau danh muc du an thuoc CTMTQG nam 2008_KH TPCP vung TNB (03-1-2012)" xfId="34824" xr:uid="{00000000-0005-0000-0000-00000E880000}"/>
    <cellStyle name="T_CTMTQG 2008_Bieu mau danh muc du an thuoc CTMTQG nam 2008_KH TPCP vung TNB (03-1-2012) 10" xfId="34825" xr:uid="{00000000-0005-0000-0000-00000F880000}"/>
    <cellStyle name="T_CTMTQG 2008_Bieu mau danh muc du an thuoc CTMTQG nam 2008_KH TPCP vung TNB (03-1-2012) 11" xfId="34826" xr:uid="{00000000-0005-0000-0000-000010880000}"/>
    <cellStyle name="T_CTMTQG 2008_Bieu mau danh muc du an thuoc CTMTQG nam 2008_KH TPCP vung TNB (03-1-2012) 12" xfId="34827" xr:uid="{00000000-0005-0000-0000-000011880000}"/>
    <cellStyle name="T_CTMTQG 2008_Bieu mau danh muc du an thuoc CTMTQG nam 2008_KH TPCP vung TNB (03-1-2012) 13" xfId="34828" xr:uid="{00000000-0005-0000-0000-000012880000}"/>
    <cellStyle name="T_CTMTQG 2008_Bieu mau danh muc du an thuoc CTMTQG nam 2008_KH TPCP vung TNB (03-1-2012) 14" xfId="34829" xr:uid="{00000000-0005-0000-0000-000013880000}"/>
    <cellStyle name="T_CTMTQG 2008_Bieu mau danh muc du an thuoc CTMTQG nam 2008_KH TPCP vung TNB (03-1-2012) 15" xfId="34830" xr:uid="{00000000-0005-0000-0000-000014880000}"/>
    <cellStyle name="T_CTMTQG 2008_Bieu mau danh muc du an thuoc CTMTQG nam 2008_KH TPCP vung TNB (03-1-2012) 16" xfId="34831" xr:uid="{00000000-0005-0000-0000-000015880000}"/>
    <cellStyle name="T_CTMTQG 2008_Bieu mau danh muc du an thuoc CTMTQG nam 2008_KH TPCP vung TNB (03-1-2012) 17" xfId="34832" xr:uid="{00000000-0005-0000-0000-000016880000}"/>
    <cellStyle name="T_CTMTQG 2008_Bieu mau danh muc du an thuoc CTMTQG nam 2008_KH TPCP vung TNB (03-1-2012) 18" xfId="34833" xr:uid="{00000000-0005-0000-0000-000017880000}"/>
    <cellStyle name="T_CTMTQG 2008_Bieu mau danh muc du an thuoc CTMTQG nam 2008_KH TPCP vung TNB (03-1-2012) 2" xfId="34834" xr:uid="{00000000-0005-0000-0000-000018880000}"/>
    <cellStyle name="T_CTMTQG 2008_Bieu mau danh muc du an thuoc CTMTQG nam 2008_KH TPCP vung TNB (03-1-2012) 3" xfId="34835" xr:uid="{00000000-0005-0000-0000-000019880000}"/>
    <cellStyle name="T_CTMTQG 2008_Bieu mau danh muc du an thuoc CTMTQG nam 2008_KH TPCP vung TNB (03-1-2012) 4" xfId="34836" xr:uid="{00000000-0005-0000-0000-00001A880000}"/>
    <cellStyle name="T_CTMTQG 2008_Bieu mau danh muc du an thuoc CTMTQG nam 2008_KH TPCP vung TNB (03-1-2012) 5" xfId="34837" xr:uid="{00000000-0005-0000-0000-00001B880000}"/>
    <cellStyle name="T_CTMTQG 2008_Bieu mau danh muc du an thuoc CTMTQG nam 2008_KH TPCP vung TNB (03-1-2012) 6" xfId="34838" xr:uid="{00000000-0005-0000-0000-00001C880000}"/>
    <cellStyle name="T_CTMTQG 2008_Bieu mau danh muc du an thuoc CTMTQG nam 2008_KH TPCP vung TNB (03-1-2012) 7" xfId="34839" xr:uid="{00000000-0005-0000-0000-00001D880000}"/>
    <cellStyle name="T_CTMTQG 2008_Bieu mau danh muc du an thuoc CTMTQG nam 2008_KH TPCP vung TNB (03-1-2012) 8" xfId="34840" xr:uid="{00000000-0005-0000-0000-00001E880000}"/>
    <cellStyle name="T_CTMTQG 2008_Bieu mau danh muc du an thuoc CTMTQG nam 2008_KH TPCP vung TNB (03-1-2012) 9" xfId="34841" xr:uid="{00000000-0005-0000-0000-00001F880000}"/>
    <cellStyle name="T_CTMTQG 2008_Bieu mau danh muc du an thuoc CTMTQG nam 2008_Su nghiep DCDC doi duoi" xfId="34842" xr:uid="{00000000-0005-0000-0000-000020880000}"/>
    <cellStyle name="T_CTMTQG 2008_Bieu mau danh muc du an thuoc CTMTQG nam 2008_Su nghiep DCDC doi duoi 10" xfId="34843" xr:uid="{00000000-0005-0000-0000-000021880000}"/>
    <cellStyle name="T_CTMTQG 2008_Bieu mau danh muc du an thuoc CTMTQG nam 2008_Su nghiep DCDC doi duoi 11" xfId="34844" xr:uid="{00000000-0005-0000-0000-000022880000}"/>
    <cellStyle name="T_CTMTQG 2008_Bieu mau danh muc du an thuoc CTMTQG nam 2008_Su nghiep DCDC doi duoi 12" xfId="34845" xr:uid="{00000000-0005-0000-0000-000023880000}"/>
    <cellStyle name="T_CTMTQG 2008_Bieu mau danh muc du an thuoc CTMTQG nam 2008_Su nghiep DCDC doi duoi 13" xfId="34846" xr:uid="{00000000-0005-0000-0000-000024880000}"/>
    <cellStyle name="T_CTMTQG 2008_Bieu mau danh muc du an thuoc CTMTQG nam 2008_Su nghiep DCDC doi duoi 14" xfId="34847" xr:uid="{00000000-0005-0000-0000-000025880000}"/>
    <cellStyle name="T_CTMTQG 2008_Bieu mau danh muc du an thuoc CTMTQG nam 2008_Su nghiep DCDC doi duoi 15" xfId="34848" xr:uid="{00000000-0005-0000-0000-000026880000}"/>
    <cellStyle name="T_CTMTQG 2008_Bieu mau danh muc du an thuoc CTMTQG nam 2008_Su nghiep DCDC doi duoi 16" xfId="34849" xr:uid="{00000000-0005-0000-0000-000027880000}"/>
    <cellStyle name="T_CTMTQG 2008_Bieu mau danh muc du an thuoc CTMTQG nam 2008_Su nghiep DCDC doi duoi 17" xfId="34850" xr:uid="{00000000-0005-0000-0000-000028880000}"/>
    <cellStyle name="T_CTMTQG 2008_Bieu mau danh muc du an thuoc CTMTQG nam 2008_Su nghiep DCDC doi duoi 18" xfId="34851" xr:uid="{00000000-0005-0000-0000-000029880000}"/>
    <cellStyle name="T_CTMTQG 2008_Bieu mau danh muc du an thuoc CTMTQG nam 2008_Su nghiep DCDC doi duoi 2" xfId="34852" xr:uid="{00000000-0005-0000-0000-00002A880000}"/>
    <cellStyle name="T_CTMTQG 2008_Bieu mau danh muc du an thuoc CTMTQG nam 2008_Su nghiep DCDC doi duoi 3" xfId="34853" xr:uid="{00000000-0005-0000-0000-00002B880000}"/>
    <cellStyle name="T_CTMTQG 2008_Bieu mau danh muc du an thuoc CTMTQG nam 2008_Su nghiep DCDC doi duoi 4" xfId="34854" xr:uid="{00000000-0005-0000-0000-00002C880000}"/>
    <cellStyle name="T_CTMTQG 2008_Bieu mau danh muc du an thuoc CTMTQG nam 2008_Su nghiep DCDC doi duoi 5" xfId="34855" xr:uid="{00000000-0005-0000-0000-00002D880000}"/>
    <cellStyle name="T_CTMTQG 2008_Bieu mau danh muc du an thuoc CTMTQG nam 2008_Su nghiep DCDC doi duoi 6" xfId="34856" xr:uid="{00000000-0005-0000-0000-00002E880000}"/>
    <cellStyle name="T_CTMTQG 2008_Bieu mau danh muc du an thuoc CTMTQG nam 2008_Su nghiep DCDC doi duoi 7" xfId="34857" xr:uid="{00000000-0005-0000-0000-00002F880000}"/>
    <cellStyle name="T_CTMTQG 2008_Bieu mau danh muc du an thuoc CTMTQG nam 2008_Su nghiep DCDC doi duoi 8" xfId="34858" xr:uid="{00000000-0005-0000-0000-000030880000}"/>
    <cellStyle name="T_CTMTQG 2008_Bieu mau danh muc du an thuoc CTMTQG nam 2008_Su nghiep DCDC doi duoi 9" xfId="34859" xr:uid="{00000000-0005-0000-0000-000031880000}"/>
    <cellStyle name="T_CTMTQG 2008_Bieu mau danh muc du an thuoc CTMTQG nam 2008_Su nghiep DCDC doi duoi_Bieu có QD và Chu truong ngay 17.11.2012" xfId="34860" xr:uid="{00000000-0005-0000-0000-000032880000}"/>
    <cellStyle name="T_CTMTQG 2008_Bieu mau danh muc du an thuoc CTMTQG nam 2008_Su nghiep DCDC doi duoi_Bieu có QD và Chu truong ngay 17.11.2012 10" xfId="34861" xr:uid="{00000000-0005-0000-0000-000033880000}"/>
    <cellStyle name="T_CTMTQG 2008_Bieu mau danh muc du an thuoc CTMTQG nam 2008_Su nghiep DCDC doi duoi_Bieu có QD và Chu truong ngay 17.11.2012 11" xfId="34862" xr:uid="{00000000-0005-0000-0000-000034880000}"/>
    <cellStyle name="T_CTMTQG 2008_Bieu mau danh muc du an thuoc CTMTQG nam 2008_Su nghiep DCDC doi duoi_Bieu có QD và Chu truong ngay 17.11.2012 12" xfId="34863" xr:uid="{00000000-0005-0000-0000-000035880000}"/>
    <cellStyle name="T_CTMTQG 2008_Bieu mau danh muc du an thuoc CTMTQG nam 2008_Su nghiep DCDC doi duoi_Bieu có QD và Chu truong ngay 17.11.2012 13" xfId="34864" xr:uid="{00000000-0005-0000-0000-000036880000}"/>
    <cellStyle name="T_CTMTQG 2008_Bieu mau danh muc du an thuoc CTMTQG nam 2008_Su nghiep DCDC doi duoi_Bieu có QD và Chu truong ngay 17.11.2012 14" xfId="34865" xr:uid="{00000000-0005-0000-0000-000037880000}"/>
    <cellStyle name="T_CTMTQG 2008_Bieu mau danh muc du an thuoc CTMTQG nam 2008_Su nghiep DCDC doi duoi_Bieu có QD và Chu truong ngay 17.11.2012 15" xfId="34866" xr:uid="{00000000-0005-0000-0000-000038880000}"/>
    <cellStyle name="T_CTMTQG 2008_Bieu mau danh muc du an thuoc CTMTQG nam 2008_Su nghiep DCDC doi duoi_Bieu có QD và Chu truong ngay 17.11.2012 16" xfId="34867" xr:uid="{00000000-0005-0000-0000-000039880000}"/>
    <cellStyle name="T_CTMTQG 2008_Bieu mau danh muc du an thuoc CTMTQG nam 2008_Su nghiep DCDC doi duoi_Bieu có QD và Chu truong ngay 17.11.2012 17" xfId="34868" xr:uid="{00000000-0005-0000-0000-00003A880000}"/>
    <cellStyle name="T_CTMTQG 2008_Bieu mau danh muc du an thuoc CTMTQG nam 2008_Su nghiep DCDC doi duoi_Bieu có QD và Chu truong ngay 17.11.2012 18" xfId="34869" xr:uid="{00000000-0005-0000-0000-00003B880000}"/>
    <cellStyle name="T_CTMTQG 2008_Bieu mau danh muc du an thuoc CTMTQG nam 2008_Su nghiep DCDC doi duoi_Bieu có QD và Chu truong ngay 17.11.2012 2" xfId="34870" xr:uid="{00000000-0005-0000-0000-00003C880000}"/>
    <cellStyle name="T_CTMTQG 2008_Bieu mau danh muc du an thuoc CTMTQG nam 2008_Su nghiep DCDC doi duoi_Bieu có QD và Chu truong ngay 17.11.2012 3" xfId="34871" xr:uid="{00000000-0005-0000-0000-00003D880000}"/>
    <cellStyle name="T_CTMTQG 2008_Bieu mau danh muc du an thuoc CTMTQG nam 2008_Su nghiep DCDC doi duoi_Bieu có QD và Chu truong ngay 17.11.2012 4" xfId="34872" xr:uid="{00000000-0005-0000-0000-00003E880000}"/>
    <cellStyle name="T_CTMTQG 2008_Bieu mau danh muc du an thuoc CTMTQG nam 2008_Su nghiep DCDC doi duoi_Bieu có QD và Chu truong ngay 17.11.2012 5" xfId="34873" xr:uid="{00000000-0005-0000-0000-00003F880000}"/>
    <cellStyle name="T_CTMTQG 2008_Bieu mau danh muc du an thuoc CTMTQG nam 2008_Su nghiep DCDC doi duoi_Bieu có QD và Chu truong ngay 17.11.2012 6" xfId="34874" xr:uid="{00000000-0005-0000-0000-000040880000}"/>
    <cellStyle name="T_CTMTQG 2008_Bieu mau danh muc du an thuoc CTMTQG nam 2008_Su nghiep DCDC doi duoi_Bieu có QD và Chu truong ngay 17.11.2012 7" xfId="34875" xr:uid="{00000000-0005-0000-0000-000041880000}"/>
    <cellStyle name="T_CTMTQG 2008_Bieu mau danh muc du an thuoc CTMTQG nam 2008_Su nghiep DCDC doi duoi_Bieu có QD và Chu truong ngay 17.11.2012 8" xfId="34876" xr:uid="{00000000-0005-0000-0000-000042880000}"/>
    <cellStyle name="T_CTMTQG 2008_Bieu mau danh muc du an thuoc CTMTQG nam 2008_Su nghiep DCDC doi duoi_Bieu có QD và Chu truong ngay 17.11.2012 9" xfId="34877" xr:uid="{00000000-0005-0000-0000-000043880000}"/>
    <cellStyle name="T_CTMTQG 2008_Bieu mau danh muc du an thuoc CTMTQG nam 2008_Tinh hinh TH du an 2010-2011 BC UBKTTW (phong Vxa)" xfId="34878" xr:uid="{00000000-0005-0000-0000-000044880000}"/>
    <cellStyle name="T_CTMTQG 2008_Bieu mau danh muc du an thuoc CTMTQG nam 2008_Tinh hinh TH du an 2010-2011 BC UBKTTW (phong Vxa) 10" xfId="34879" xr:uid="{00000000-0005-0000-0000-000045880000}"/>
    <cellStyle name="T_CTMTQG 2008_Bieu mau danh muc du an thuoc CTMTQG nam 2008_Tinh hinh TH du an 2010-2011 BC UBKTTW (phong Vxa) 11" xfId="34880" xr:uid="{00000000-0005-0000-0000-000046880000}"/>
    <cellStyle name="T_CTMTQG 2008_Bieu mau danh muc du an thuoc CTMTQG nam 2008_Tinh hinh TH du an 2010-2011 BC UBKTTW (phong Vxa) 12" xfId="34881" xr:uid="{00000000-0005-0000-0000-000047880000}"/>
    <cellStyle name="T_CTMTQG 2008_Bieu mau danh muc du an thuoc CTMTQG nam 2008_Tinh hinh TH du an 2010-2011 BC UBKTTW (phong Vxa) 13" xfId="34882" xr:uid="{00000000-0005-0000-0000-000048880000}"/>
    <cellStyle name="T_CTMTQG 2008_Bieu mau danh muc du an thuoc CTMTQG nam 2008_Tinh hinh TH du an 2010-2011 BC UBKTTW (phong Vxa) 14" xfId="34883" xr:uid="{00000000-0005-0000-0000-000049880000}"/>
    <cellStyle name="T_CTMTQG 2008_Bieu mau danh muc du an thuoc CTMTQG nam 2008_Tinh hinh TH du an 2010-2011 BC UBKTTW (phong Vxa) 15" xfId="34884" xr:uid="{00000000-0005-0000-0000-00004A880000}"/>
    <cellStyle name="T_CTMTQG 2008_Bieu mau danh muc du an thuoc CTMTQG nam 2008_Tinh hinh TH du an 2010-2011 BC UBKTTW (phong Vxa) 16" xfId="34885" xr:uid="{00000000-0005-0000-0000-00004B880000}"/>
    <cellStyle name="T_CTMTQG 2008_Bieu mau danh muc du an thuoc CTMTQG nam 2008_Tinh hinh TH du an 2010-2011 BC UBKTTW (phong Vxa) 17" xfId="34886" xr:uid="{00000000-0005-0000-0000-00004C880000}"/>
    <cellStyle name="T_CTMTQG 2008_Bieu mau danh muc du an thuoc CTMTQG nam 2008_Tinh hinh TH du an 2010-2011 BC UBKTTW (phong Vxa) 18" xfId="34887" xr:uid="{00000000-0005-0000-0000-00004D880000}"/>
    <cellStyle name="T_CTMTQG 2008_Bieu mau danh muc du an thuoc CTMTQG nam 2008_Tinh hinh TH du an 2010-2011 BC UBKTTW (phong Vxa) 2" xfId="34888" xr:uid="{00000000-0005-0000-0000-00004E880000}"/>
    <cellStyle name="T_CTMTQG 2008_Bieu mau danh muc du an thuoc CTMTQG nam 2008_Tinh hinh TH du an 2010-2011 BC UBKTTW (phong Vxa) 3" xfId="34889" xr:uid="{00000000-0005-0000-0000-00004F880000}"/>
    <cellStyle name="T_CTMTQG 2008_Bieu mau danh muc du an thuoc CTMTQG nam 2008_Tinh hinh TH du an 2010-2011 BC UBKTTW (phong Vxa) 4" xfId="34890" xr:uid="{00000000-0005-0000-0000-000050880000}"/>
    <cellStyle name="T_CTMTQG 2008_Bieu mau danh muc du an thuoc CTMTQG nam 2008_Tinh hinh TH du an 2010-2011 BC UBKTTW (phong Vxa) 5" xfId="34891" xr:uid="{00000000-0005-0000-0000-000051880000}"/>
    <cellStyle name="T_CTMTQG 2008_Bieu mau danh muc du an thuoc CTMTQG nam 2008_Tinh hinh TH du an 2010-2011 BC UBKTTW (phong Vxa) 6" xfId="34892" xr:uid="{00000000-0005-0000-0000-000052880000}"/>
    <cellStyle name="T_CTMTQG 2008_Bieu mau danh muc du an thuoc CTMTQG nam 2008_Tinh hinh TH du an 2010-2011 BC UBKTTW (phong Vxa) 7" xfId="34893" xr:uid="{00000000-0005-0000-0000-000053880000}"/>
    <cellStyle name="T_CTMTQG 2008_Bieu mau danh muc du an thuoc CTMTQG nam 2008_Tinh hinh TH du an 2010-2011 BC UBKTTW (phong Vxa) 8" xfId="34894" xr:uid="{00000000-0005-0000-0000-000054880000}"/>
    <cellStyle name="T_CTMTQG 2008_Bieu mau danh muc du an thuoc CTMTQG nam 2008_Tinh hinh TH du an 2010-2011 BC UBKTTW (phong Vxa) 9" xfId="34895" xr:uid="{00000000-0005-0000-0000-000055880000}"/>
    <cellStyle name="T_CTMTQG 2008_Bieu mau danh muc du an thuoc CTMTQG nam 2008_Tinh hinh TH du an BC doan giam sat HDND (phong Vxa)" xfId="34896" xr:uid="{00000000-0005-0000-0000-000056880000}"/>
    <cellStyle name="T_CTMTQG 2008_Bieu mau danh muc du an thuoc CTMTQG nam 2008_Tinh hinh TH du an BC doan giam sat HDND (phong Vxa) 10" xfId="34897" xr:uid="{00000000-0005-0000-0000-000057880000}"/>
    <cellStyle name="T_CTMTQG 2008_Bieu mau danh muc du an thuoc CTMTQG nam 2008_Tinh hinh TH du an BC doan giam sat HDND (phong Vxa) 11" xfId="34898" xr:uid="{00000000-0005-0000-0000-000058880000}"/>
    <cellStyle name="T_CTMTQG 2008_Bieu mau danh muc du an thuoc CTMTQG nam 2008_Tinh hinh TH du an BC doan giam sat HDND (phong Vxa) 12" xfId="34899" xr:uid="{00000000-0005-0000-0000-000059880000}"/>
    <cellStyle name="T_CTMTQG 2008_Bieu mau danh muc du an thuoc CTMTQG nam 2008_Tinh hinh TH du an BC doan giam sat HDND (phong Vxa) 13" xfId="34900" xr:uid="{00000000-0005-0000-0000-00005A880000}"/>
    <cellStyle name="T_CTMTQG 2008_Bieu mau danh muc du an thuoc CTMTQG nam 2008_Tinh hinh TH du an BC doan giam sat HDND (phong Vxa) 14" xfId="34901" xr:uid="{00000000-0005-0000-0000-00005B880000}"/>
    <cellStyle name="T_CTMTQG 2008_Bieu mau danh muc du an thuoc CTMTQG nam 2008_Tinh hinh TH du an BC doan giam sat HDND (phong Vxa) 15" xfId="34902" xr:uid="{00000000-0005-0000-0000-00005C880000}"/>
    <cellStyle name="T_CTMTQG 2008_Bieu mau danh muc du an thuoc CTMTQG nam 2008_Tinh hinh TH du an BC doan giam sat HDND (phong Vxa) 16" xfId="34903" xr:uid="{00000000-0005-0000-0000-00005D880000}"/>
    <cellStyle name="T_CTMTQG 2008_Bieu mau danh muc du an thuoc CTMTQG nam 2008_Tinh hinh TH du an BC doan giam sat HDND (phong Vxa) 17" xfId="34904" xr:uid="{00000000-0005-0000-0000-00005E880000}"/>
    <cellStyle name="T_CTMTQG 2008_Bieu mau danh muc du an thuoc CTMTQG nam 2008_Tinh hinh TH du an BC doan giam sat HDND (phong Vxa) 18" xfId="34905" xr:uid="{00000000-0005-0000-0000-00005F880000}"/>
    <cellStyle name="T_CTMTQG 2008_Bieu mau danh muc du an thuoc CTMTQG nam 2008_Tinh hinh TH du an BC doan giam sat HDND (phong Vxa) 2" xfId="34906" xr:uid="{00000000-0005-0000-0000-000060880000}"/>
    <cellStyle name="T_CTMTQG 2008_Bieu mau danh muc du an thuoc CTMTQG nam 2008_Tinh hinh TH du an BC doan giam sat HDND (phong Vxa) 3" xfId="34907" xr:uid="{00000000-0005-0000-0000-000061880000}"/>
    <cellStyle name="T_CTMTQG 2008_Bieu mau danh muc du an thuoc CTMTQG nam 2008_Tinh hinh TH du an BC doan giam sat HDND (phong Vxa) 4" xfId="34908" xr:uid="{00000000-0005-0000-0000-000062880000}"/>
    <cellStyle name="T_CTMTQG 2008_Bieu mau danh muc du an thuoc CTMTQG nam 2008_Tinh hinh TH du an BC doan giam sat HDND (phong Vxa) 5" xfId="34909" xr:uid="{00000000-0005-0000-0000-000063880000}"/>
    <cellStyle name="T_CTMTQG 2008_Bieu mau danh muc du an thuoc CTMTQG nam 2008_Tinh hinh TH du an BC doan giam sat HDND (phong Vxa) 6" xfId="34910" xr:uid="{00000000-0005-0000-0000-000064880000}"/>
    <cellStyle name="T_CTMTQG 2008_Bieu mau danh muc du an thuoc CTMTQG nam 2008_Tinh hinh TH du an BC doan giam sat HDND (phong Vxa) 7" xfId="34911" xr:uid="{00000000-0005-0000-0000-000065880000}"/>
    <cellStyle name="T_CTMTQG 2008_Bieu mau danh muc du an thuoc CTMTQG nam 2008_Tinh hinh TH du an BC doan giam sat HDND (phong Vxa) 8" xfId="34912" xr:uid="{00000000-0005-0000-0000-000066880000}"/>
    <cellStyle name="T_CTMTQG 2008_Bieu mau danh muc du an thuoc CTMTQG nam 2008_Tinh hinh TH du an BC doan giam sat HDND (phong Vxa) 9" xfId="34913" xr:uid="{00000000-0005-0000-0000-000067880000}"/>
    <cellStyle name="T_CTMTQG 2008_Hi-Tong hop KQ phan bo KH nam 08- LD fong giao 15-11-08" xfId="34914" xr:uid="{00000000-0005-0000-0000-000068880000}"/>
    <cellStyle name="T_CTMTQG 2008_Hi-Tong hop KQ phan bo KH nam 08- LD fong giao 15-11-08 10" xfId="34915" xr:uid="{00000000-0005-0000-0000-000069880000}"/>
    <cellStyle name="T_CTMTQG 2008_Hi-Tong hop KQ phan bo KH nam 08- LD fong giao 15-11-08 11" xfId="34916" xr:uid="{00000000-0005-0000-0000-00006A880000}"/>
    <cellStyle name="T_CTMTQG 2008_Hi-Tong hop KQ phan bo KH nam 08- LD fong giao 15-11-08 12" xfId="34917" xr:uid="{00000000-0005-0000-0000-00006B880000}"/>
    <cellStyle name="T_CTMTQG 2008_Hi-Tong hop KQ phan bo KH nam 08- LD fong giao 15-11-08 13" xfId="34918" xr:uid="{00000000-0005-0000-0000-00006C880000}"/>
    <cellStyle name="T_CTMTQG 2008_Hi-Tong hop KQ phan bo KH nam 08- LD fong giao 15-11-08 14" xfId="34919" xr:uid="{00000000-0005-0000-0000-00006D880000}"/>
    <cellStyle name="T_CTMTQG 2008_Hi-Tong hop KQ phan bo KH nam 08- LD fong giao 15-11-08 15" xfId="34920" xr:uid="{00000000-0005-0000-0000-00006E880000}"/>
    <cellStyle name="T_CTMTQG 2008_Hi-Tong hop KQ phan bo KH nam 08- LD fong giao 15-11-08 16" xfId="34921" xr:uid="{00000000-0005-0000-0000-00006F880000}"/>
    <cellStyle name="T_CTMTQG 2008_Hi-Tong hop KQ phan bo KH nam 08- LD fong giao 15-11-08 17" xfId="34922" xr:uid="{00000000-0005-0000-0000-000070880000}"/>
    <cellStyle name="T_CTMTQG 2008_Hi-Tong hop KQ phan bo KH nam 08- LD fong giao 15-11-08 18" xfId="34923" xr:uid="{00000000-0005-0000-0000-000071880000}"/>
    <cellStyle name="T_CTMTQG 2008_Hi-Tong hop KQ phan bo KH nam 08- LD fong giao 15-11-08 2" xfId="34924" xr:uid="{00000000-0005-0000-0000-000072880000}"/>
    <cellStyle name="T_CTMTQG 2008_Hi-Tong hop KQ phan bo KH nam 08- LD fong giao 15-11-08 3" xfId="34925" xr:uid="{00000000-0005-0000-0000-000073880000}"/>
    <cellStyle name="T_CTMTQG 2008_Hi-Tong hop KQ phan bo KH nam 08- LD fong giao 15-11-08 4" xfId="34926" xr:uid="{00000000-0005-0000-0000-000074880000}"/>
    <cellStyle name="T_CTMTQG 2008_Hi-Tong hop KQ phan bo KH nam 08- LD fong giao 15-11-08 5" xfId="34927" xr:uid="{00000000-0005-0000-0000-000075880000}"/>
    <cellStyle name="T_CTMTQG 2008_Hi-Tong hop KQ phan bo KH nam 08- LD fong giao 15-11-08 6" xfId="34928" xr:uid="{00000000-0005-0000-0000-000076880000}"/>
    <cellStyle name="T_CTMTQG 2008_Hi-Tong hop KQ phan bo KH nam 08- LD fong giao 15-11-08 7" xfId="34929" xr:uid="{00000000-0005-0000-0000-000077880000}"/>
    <cellStyle name="T_CTMTQG 2008_Hi-Tong hop KQ phan bo KH nam 08- LD fong giao 15-11-08 8" xfId="34930" xr:uid="{00000000-0005-0000-0000-000078880000}"/>
    <cellStyle name="T_CTMTQG 2008_Hi-Tong hop KQ phan bo KH nam 08- LD fong giao 15-11-08 9" xfId="34931" xr:uid="{00000000-0005-0000-0000-000079880000}"/>
    <cellStyle name="T_CTMTQG 2008_Hi-Tong hop KQ phan bo KH nam 08- LD fong giao 15-11-08_!1 1 bao cao giao KH ve HTCMT vung TNB   12-12-2011" xfId="34932" xr:uid="{00000000-0005-0000-0000-00007A880000}"/>
    <cellStyle name="T_CTMTQG 2008_Hi-Tong hop KQ phan bo KH nam 08- LD fong giao 15-11-08_!1 1 bao cao giao KH ve HTCMT vung TNB   12-12-2011 10" xfId="34933" xr:uid="{00000000-0005-0000-0000-00007B880000}"/>
    <cellStyle name="T_CTMTQG 2008_Hi-Tong hop KQ phan bo KH nam 08- LD fong giao 15-11-08_!1 1 bao cao giao KH ve HTCMT vung TNB   12-12-2011 11" xfId="34934" xr:uid="{00000000-0005-0000-0000-00007C880000}"/>
    <cellStyle name="T_CTMTQG 2008_Hi-Tong hop KQ phan bo KH nam 08- LD fong giao 15-11-08_!1 1 bao cao giao KH ve HTCMT vung TNB   12-12-2011 12" xfId="34935" xr:uid="{00000000-0005-0000-0000-00007D880000}"/>
    <cellStyle name="T_CTMTQG 2008_Hi-Tong hop KQ phan bo KH nam 08- LD fong giao 15-11-08_!1 1 bao cao giao KH ve HTCMT vung TNB   12-12-2011 13" xfId="34936" xr:uid="{00000000-0005-0000-0000-00007E880000}"/>
    <cellStyle name="T_CTMTQG 2008_Hi-Tong hop KQ phan bo KH nam 08- LD fong giao 15-11-08_!1 1 bao cao giao KH ve HTCMT vung TNB   12-12-2011 14" xfId="34937" xr:uid="{00000000-0005-0000-0000-00007F880000}"/>
    <cellStyle name="T_CTMTQG 2008_Hi-Tong hop KQ phan bo KH nam 08- LD fong giao 15-11-08_!1 1 bao cao giao KH ve HTCMT vung TNB   12-12-2011 15" xfId="34938" xr:uid="{00000000-0005-0000-0000-000080880000}"/>
    <cellStyle name="T_CTMTQG 2008_Hi-Tong hop KQ phan bo KH nam 08- LD fong giao 15-11-08_!1 1 bao cao giao KH ve HTCMT vung TNB   12-12-2011 16" xfId="34939" xr:uid="{00000000-0005-0000-0000-000081880000}"/>
    <cellStyle name="T_CTMTQG 2008_Hi-Tong hop KQ phan bo KH nam 08- LD fong giao 15-11-08_!1 1 bao cao giao KH ve HTCMT vung TNB   12-12-2011 17" xfId="34940" xr:uid="{00000000-0005-0000-0000-000082880000}"/>
    <cellStyle name="T_CTMTQG 2008_Hi-Tong hop KQ phan bo KH nam 08- LD fong giao 15-11-08_!1 1 bao cao giao KH ve HTCMT vung TNB   12-12-2011 18" xfId="34941" xr:uid="{00000000-0005-0000-0000-000083880000}"/>
    <cellStyle name="T_CTMTQG 2008_Hi-Tong hop KQ phan bo KH nam 08- LD fong giao 15-11-08_!1 1 bao cao giao KH ve HTCMT vung TNB   12-12-2011 2" xfId="34942" xr:uid="{00000000-0005-0000-0000-000084880000}"/>
    <cellStyle name="T_CTMTQG 2008_Hi-Tong hop KQ phan bo KH nam 08- LD fong giao 15-11-08_!1 1 bao cao giao KH ve HTCMT vung TNB   12-12-2011 3" xfId="34943" xr:uid="{00000000-0005-0000-0000-000085880000}"/>
    <cellStyle name="T_CTMTQG 2008_Hi-Tong hop KQ phan bo KH nam 08- LD fong giao 15-11-08_!1 1 bao cao giao KH ve HTCMT vung TNB   12-12-2011 4" xfId="34944" xr:uid="{00000000-0005-0000-0000-000086880000}"/>
    <cellStyle name="T_CTMTQG 2008_Hi-Tong hop KQ phan bo KH nam 08- LD fong giao 15-11-08_!1 1 bao cao giao KH ve HTCMT vung TNB   12-12-2011 5" xfId="34945" xr:uid="{00000000-0005-0000-0000-000087880000}"/>
    <cellStyle name="T_CTMTQG 2008_Hi-Tong hop KQ phan bo KH nam 08- LD fong giao 15-11-08_!1 1 bao cao giao KH ve HTCMT vung TNB   12-12-2011 6" xfId="34946" xr:uid="{00000000-0005-0000-0000-000088880000}"/>
    <cellStyle name="T_CTMTQG 2008_Hi-Tong hop KQ phan bo KH nam 08- LD fong giao 15-11-08_!1 1 bao cao giao KH ve HTCMT vung TNB   12-12-2011 7" xfId="34947" xr:uid="{00000000-0005-0000-0000-000089880000}"/>
    <cellStyle name="T_CTMTQG 2008_Hi-Tong hop KQ phan bo KH nam 08- LD fong giao 15-11-08_!1 1 bao cao giao KH ve HTCMT vung TNB   12-12-2011 8" xfId="34948" xr:uid="{00000000-0005-0000-0000-00008A880000}"/>
    <cellStyle name="T_CTMTQG 2008_Hi-Tong hop KQ phan bo KH nam 08- LD fong giao 15-11-08_!1 1 bao cao giao KH ve HTCMT vung TNB   12-12-2011 9" xfId="34949" xr:uid="{00000000-0005-0000-0000-00008B880000}"/>
    <cellStyle name="T_CTMTQG 2008_Hi-Tong hop KQ phan bo KH nam 08- LD fong giao 15-11-08_Bieu có QD và Chu truong ngay 17.11.2012" xfId="34950" xr:uid="{00000000-0005-0000-0000-00008C880000}"/>
    <cellStyle name="T_CTMTQG 2008_Hi-Tong hop KQ phan bo KH nam 08- LD fong giao 15-11-08_Bieu có QD và Chu truong ngay 17.11.2012 10" xfId="34951" xr:uid="{00000000-0005-0000-0000-00008D880000}"/>
    <cellStyle name="T_CTMTQG 2008_Hi-Tong hop KQ phan bo KH nam 08- LD fong giao 15-11-08_Bieu có QD và Chu truong ngay 17.11.2012 11" xfId="34952" xr:uid="{00000000-0005-0000-0000-00008E880000}"/>
    <cellStyle name="T_CTMTQG 2008_Hi-Tong hop KQ phan bo KH nam 08- LD fong giao 15-11-08_Bieu có QD và Chu truong ngay 17.11.2012 12" xfId="34953" xr:uid="{00000000-0005-0000-0000-00008F880000}"/>
    <cellStyle name="T_CTMTQG 2008_Hi-Tong hop KQ phan bo KH nam 08- LD fong giao 15-11-08_Bieu có QD và Chu truong ngay 17.11.2012 13" xfId="34954" xr:uid="{00000000-0005-0000-0000-000090880000}"/>
    <cellStyle name="T_CTMTQG 2008_Hi-Tong hop KQ phan bo KH nam 08- LD fong giao 15-11-08_Bieu có QD và Chu truong ngay 17.11.2012 14" xfId="34955" xr:uid="{00000000-0005-0000-0000-000091880000}"/>
    <cellStyle name="T_CTMTQG 2008_Hi-Tong hop KQ phan bo KH nam 08- LD fong giao 15-11-08_Bieu có QD và Chu truong ngay 17.11.2012 15" xfId="34956" xr:uid="{00000000-0005-0000-0000-000092880000}"/>
    <cellStyle name="T_CTMTQG 2008_Hi-Tong hop KQ phan bo KH nam 08- LD fong giao 15-11-08_Bieu có QD và Chu truong ngay 17.11.2012 16" xfId="34957" xr:uid="{00000000-0005-0000-0000-000093880000}"/>
    <cellStyle name="T_CTMTQG 2008_Hi-Tong hop KQ phan bo KH nam 08- LD fong giao 15-11-08_Bieu có QD và Chu truong ngay 17.11.2012 17" xfId="34958" xr:uid="{00000000-0005-0000-0000-000094880000}"/>
    <cellStyle name="T_CTMTQG 2008_Hi-Tong hop KQ phan bo KH nam 08- LD fong giao 15-11-08_Bieu có QD và Chu truong ngay 17.11.2012 18" xfId="34959" xr:uid="{00000000-0005-0000-0000-000095880000}"/>
    <cellStyle name="T_CTMTQG 2008_Hi-Tong hop KQ phan bo KH nam 08- LD fong giao 15-11-08_Bieu có QD và Chu truong ngay 17.11.2012 2" xfId="34960" xr:uid="{00000000-0005-0000-0000-000096880000}"/>
    <cellStyle name="T_CTMTQG 2008_Hi-Tong hop KQ phan bo KH nam 08- LD fong giao 15-11-08_Bieu có QD và Chu truong ngay 17.11.2012 3" xfId="34961" xr:uid="{00000000-0005-0000-0000-000097880000}"/>
    <cellStyle name="T_CTMTQG 2008_Hi-Tong hop KQ phan bo KH nam 08- LD fong giao 15-11-08_Bieu có QD và Chu truong ngay 17.11.2012 4" xfId="34962" xr:uid="{00000000-0005-0000-0000-000098880000}"/>
    <cellStyle name="T_CTMTQG 2008_Hi-Tong hop KQ phan bo KH nam 08- LD fong giao 15-11-08_Bieu có QD và Chu truong ngay 17.11.2012 5" xfId="34963" xr:uid="{00000000-0005-0000-0000-000099880000}"/>
    <cellStyle name="T_CTMTQG 2008_Hi-Tong hop KQ phan bo KH nam 08- LD fong giao 15-11-08_Bieu có QD và Chu truong ngay 17.11.2012 6" xfId="34964" xr:uid="{00000000-0005-0000-0000-00009A880000}"/>
    <cellStyle name="T_CTMTQG 2008_Hi-Tong hop KQ phan bo KH nam 08- LD fong giao 15-11-08_Bieu có QD và Chu truong ngay 17.11.2012 7" xfId="34965" xr:uid="{00000000-0005-0000-0000-00009B880000}"/>
    <cellStyle name="T_CTMTQG 2008_Hi-Tong hop KQ phan bo KH nam 08- LD fong giao 15-11-08_Bieu có QD và Chu truong ngay 17.11.2012 8" xfId="34966" xr:uid="{00000000-0005-0000-0000-00009C880000}"/>
    <cellStyle name="T_CTMTQG 2008_Hi-Tong hop KQ phan bo KH nam 08- LD fong giao 15-11-08_Bieu có QD và Chu truong ngay 17.11.2012 9" xfId="34967" xr:uid="{00000000-0005-0000-0000-00009D880000}"/>
    <cellStyle name="T_CTMTQG 2008_Hi-Tong hop KQ phan bo KH nam 08- LD fong giao 15-11-08_KH TPCP vung TNB (03-1-2012)" xfId="34968" xr:uid="{00000000-0005-0000-0000-00009E880000}"/>
    <cellStyle name="T_CTMTQG 2008_Hi-Tong hop KQ phan bo KH nam 08- LD fong giao 15-11-08_KH TPCP vung TNB (03-1-2012) 10" xfId="34969" xr:uid="{00000000-0005-0000-0000-00009F880000}"/>
    <cellStyle name="T_CTMTQG 2008_Hi-Tong hop KQ phan bo KH nam 08- LD fong giao 15-11-08_KH TPCP vung TNB (03-1-2012) 11" xfId="34970" xr:uid="{00000000-0005-0000-0000-0000A0880000}"/>
    <cellStyle name="T_CTMTQG 2008_Hi-Tong hop KQ phan bo KH nam 08- LD fong giao 15-11-08_KH TPCP vung TNB (03-1-2012) 12" xfId="34971" xr:uid="{00000000-0005-0000-0000-0000A1880000}"/>
    <cellStyle name="T_CTMTQG 2008_Hi-Tong hop KQ phan bo KH nam 08- LD fong giao 15-11-08_KH TPCP vung TNB (03-1-2012) 13" xfId="34972" xr:uid="{00000000-0005-0000-0000-0000A2880000}"/>
    <cellStyle name="T_CTMTQG 2008_Hi-Tong hop KQ phan bo KH nam 08- LD fong giao 15-11-08_KH TPCP vung TNB (03-1-2012) 14" xfId="34973" xr:uid="{00000000-0005-0000-0000-0000A3880000}"/>
    <cellStyle name="T_CTMTQG 2008_Hi-Tong hop KQ phan bo KH nam 08- LD fong giao 15-11-08_KH TPCP vung TNB (03-1-2012) 15" xfId="34974" xr:uid="{00000000-0005-0000-0000-0000A4880000}"/>
    <cellStyle name="T_CTMTQG 2008_Hi-Tong hop KQ phan bo KH nam 08- LD fong giao 15-11-08_KH TPCP vung TNB (03-1-2012) 16" xfId="34975" xr:uid="{00000000-0005-0000-0000-0000A5880000}"/>
    <cellStyle name="T_CTMTQG 2008_Hi-Tong hop KQ phan bo KH nam 08- LD fong giao 15-11-08_KH TPCP vung TNB (03-1-2012) 17" xfId="34976" xr:uid="{00000000-0005-0000-0000-0000A6880000}"/>
    <cellStyle name="T_CTMTQG 2008_Hi-Tong hop KQ phan bo KH nam 08- LD fong giao 15-11-08_KH TPCP vung TNB (03-1-2012) 18" xfId="34977" xr:uid="{00000000-0005-0000-0000-0000A7880000}"/>
    <cellStyle name="T_CTMTQG 2008_Hi-Tong hop KQ phan bo KH nam 08- LD fong giao 15-11-08_KH TPCP vung TNB (03-1-2012) 2" xfId="34978" xr:uid="{00000000-0005-0000-0000-0000A8880000}"/>
    <cellStyle name="T_CTMTQG 2008_Hi-Tong hop KQ phan bo KH nam 08- LD fong giao 15-11-08_KH TPCP vung TNB (03-1-2012) 3" xfId="34979" xr:uid="{00000000-0005-0000-0000-0000A9880000}"/>
    <cellStyle name="T_CTMTQG 2008_Hi-Tong hop KQ phan bo KH nam 08- LD fong giao 15-11-08_KH TPCP vung TNB (03-1-2012) 4" xfId="34980" xr:uid="{00000000-0005-0000-0000-0000AA880000}"/>
    <cellStyle name="T_CTMTQG 2008_Hi-Tong hop KQ phan bo KH nam 08- LD fong giao 15-11-08_KH TPCP vung TNB (03-1-2012) 5" xfId="34981" xr:uid="{00000000-0005-0000-0000-0000AB880000}"/>
    <cellStyle name="T_CTMTQG 2008_Hi-Tong hop KQ phan bo KH nam 08- LD fong giao 15-11-08_KH TPCP vung TNB (03-1-2012) 6" xfId="34982" xr:uid="{00000000-0005-0000-0000-0000AC880000}"/>
    <cellStyle name="T_CTMTQG 2008_Hi-Tong hop KQ phan bo KH nam 08- LD fong giao 15-11-08_KH TPCP vung TNB (03-1-2012) 7" xfId="34983" xr:uid="{00000000-0005-0000-0000-0000AD880000}"/>
    <cellStyle name="T_CTMTQG 2008_Hi-Tong hop KQ phan bo KH nam 08- LD fong giao 15-11-08_KH TPCP vung TNB (03-1-2012) 8" xfId="34984" xr:uid="{00000000-0005-0000-0000-0000AE880000}"/>
    <cellStyle name="T_CTMTQG 2008_Hi-Tong hop KQ phan bo KH nam 08- LD fong giao 15-11-08_KH TPCP vung TNB (03-1-2012) 9" xfId="34985" xr:uid="{00000000-0005-0000-0000-0000AF880000}"/>
    <cellStyle name="T_CTMTQG 2008_Hi-Tong hop KQ phan bo KH nam 08- LD fong giao 15-11-08_Su nghiep DCDC doi duoi" xfId="34986" xr:uid="{00000000-0005-0000-0000-0000B0880000}"/>
    <cellStyle name="T_CTMTQG 2008_Hi-Tong hop KQ phan bo KH nam 08- LD fong giao 15-11-08_Su nghiep DCDC doi duoi 10" xfId="34987" xr:uid="{00000000-0005-0000-0000-0000B1880000}"/>
    <cellStyle name="T_CTMTQG 2008_Hi-Tong hop KQ phan bo KH nam 08- LD fong giao 15-11-08_Su nghiep DCDC doi duoi 11" xfId="34988" xr:uid="{00000000-0005-0000-0000-0000B2880000}"/>
    <cellStyle name="T_CTMTQG 2008_Hi-Tong hop KQ phan bo KH nam 08- LD fong giao 15-11-08_Su nghiep DCDC doi duoi 12" xfId="34989" xr:uid="{00000000-0005-0000-0000-0000B3880000}"/>
    <cellStyle name="T_CTMTQG 2008_Hi-Tong hop KQ phan bo KH nam 08- LD fong giao 15-11-08_Su nghiep DCDC doi duoi 13" xfId="34990" xr:uid="{00000000-0005-0000-0000-0000B4880000}"/>
    <cellStyle name="T_CTMTQG 2008_Hi-Tong hop KQ phan bo KH nam 08- LD fong giao 15-11-08_Su nghiep DCDC doi duoi 14" xfId="34991" xr:uid="{00000000-0005-0000-0000-0000B5880000}"/>
    <cellStyle name="T_CTMTQG 2008_Hi-Tong hop KQ phan bo KH nam 08- LD fong giao 15-11-08_Su nghiep DCDC doi duoi 15" xfId="34992" xr:uid="{00000000-0005-0000-0000-0000B6880000}"/>
    <cellStyle name="T_CTMTQG 2008_Hi-Tong hop KQ phan bo KH nam 08- LD fong giao 15-11-08_Su nghiep DCDC doi duoi 16" xfId="34993" xr:uid="{00000000-0005-0000-0000-0000B7880000}"/>
    <cellStyle name="T_CTMTQG 2008_Hi-Tong hop KQ phan bo KH nam 08- LD fong giao 15-11-08_Su nghiep DCDC doi duoi 17" xfId="34994" xr:uid="{00000000-0005-0000-0000-0000B8880000}"/>
    <cellStyle name="T_CTMTQG 2008_Hi-Tong hop KQ phan bo KH nam 08- LD fong giao 15-11-08_Su nghiep DCDC doi duoi 18" xfId="34995" xr:uid="{00000000-0005-0000-0000-0000B9880000}"/>
    <cellStyle name="T_CTMTQG 2008_Hi-Tong hop KQ phan bo KH nam 08- LD fong giao 15-11-08_Su nghiep DCDC doi duoi 2" xfId="34996" xr:uid="{00000000-0005-0000-0000-0000BA880000}"/>
    <cellStyle name="T_CTMTQG 2008_Hi-Tong hop KQ phan bo KH nam 08- LD fong giao 15-11-08_Su nghiep DCDC doi duoi 3" xfId="34997" xr:uid="{00000000-0005-0000-0000-0000BB880000}"/>
    <cellStyle name="T_CTMTQG 2008_Hi-Tong hop KQ phan bo KH nam 08- LD fong giao 15-11-08_Su nghiep DCDC doi duoi 4" xfId="34998" xr:uid="{00000000-0005-0000-0000-0000BC880000}"/>
    <cellStyle name="T_CTMTQG 2008_Hi-Tong hop KQ phan bo KH nam 08- LD fong giao 15-11-08_Su nghiep DCDC doi duoi 5" xfId="34999" xr:uid="{00000000-0005-0000-0000-0000BD880000}"/>
    <cellStyle name="T_CTMTQG 2008_Hi-Tong hop KQ phan bo KH nam 08- LD fong giao 15-11-08_Su nghiep DCDC doi duoi 6" xfId="35000" xr:uid="{00000000-0005-0000-0000-0000BE880000}"/>
    <cellStyle name="T_CTMTQG 2008_Hi-Tong hop KQ phan bo KH nam 08- LD fong giao 15-11-08_Su nghiep DCDC doi duoi 7" xfId="35001" xr:uid="{00000000-0005-0000-0000-0000BF880000}"/>
    <cellStyle name="T_CTMTQG 2008_Hi-Tong hop KQ phan bo KH nam 08- LD fong giao 15-11-08_Su nghiep DCDC doi duoi 8" xfId="35002" xr:uid="{00000000-0005-0000-0000-0000C0880000}"/>
    <cellStyle name="T_CTMTQG 2008_Hi-Tong hop KQ phan bo KH nam 08- LD fong giao 15-11-08_Su nghiep DCDC doi duoi 9" xfId="35003" xr:uid="{00000000-0005-0000-0000-0000C1880000}"/>
    <cellStyle name="T_CTMTQG 2008_Hi-Tong hop KQ phan bo KH nam 08- LD fong giao 15-11-08_Su nghiep DCDC doi duoi_Bieu có QD và Chu truong ngay 17.11.2012" xfId="35004" xr:uid="{00000000-0005-0000-0000-0000C2880000}"/>
    <cellStyle name="T_CTMTQG 2008_Hi-Tong hop KQ phan bo KH nam 08- LD fong giao 15-11-08_Su nghiep DCDC doi duoi_Bieu có QD và Chu truong ngay 17.11.2012 10" xfId="35005" xr:uid="{00000000-0005-0000-0000-0000C3880000}"/>
    <cellStyle name="T_CTMTQG 2008_Hi-Tong hop KQ phan bo KH nam 08- LD fong giao 15-11-08_Su nghiep DCDC doi duoi_Bieu có QD và Chu truong ngay 17.11.2012 11" xfId="35006" xr:uid="{00000000-0005-0000-0000-0000C4880000}"/>
    <cellStyle name="T_CTMTQG 2008_Hi-Tong hop KQ phan bo KH nam 08- LD fong giao 15-11-08_Su nghiep DCDC doi duoi_Bieu có QD và Chu truong ngay 17.11.2012 12" xfId="35007" xr:uid="{00000000-0005-0000-0000-0000C5880000}"/>
    <cellStyle name="T_CTMTQG 2008_Hi-Tong hop KQ phan bo KH nam 08- LD fong giao 15-11-08_Su nghiep DCDC doi duoi_Bieu có QD và Chu truong ngay 17.11.2012 13" xfId="35008" xr:uid="{00000000-0005-0000-0000-0000C6880000}"/>
    <cellStyle name="T_CTMTQG 2008_Hi-Tong hop KQ phan bo KH nam 08- LD fong giao 15-11-08_Su nghiep DCDC doi duoi_Bieu có QD và Chu truong ngay 17.11.2012 14" xfId="35009" xr:uid="{00000000-0005-0000-0000-0000C7880000}"/>
    <cellStyle name="T_CTMTQG 2008_Hi-Tong hop KQ phan bo KH nam 08- LD fong giao 15-11-08_Su nghiep DCDC doi duoi_Bieu có QD và Chu truong ngay 17.11.2012 15" xfId="35010" xr:uid="{00000000-0005-0000-0000-0000C8880000}"/>
    <cellStyle name="T_CTMTQG 2008_Hi-Tong hop KQ phan bo KH nam 08- LD fong giao 15-11-08_Su nghiep DCDC doi duoi_Bieu có QD và Chu truong ngay 17.11.2012 16" xfId="35011" xr:uid="{00000000-0005-0000-0000-0000C9880000}"/>
    <cellStyle name="T_CTMTQG 2008_Hi-Tong hop KQ phan bo KH nam 08- LD fong giao 15-11-08_Su nghiep DCDC doi duoi_Bieu có QD và Chu truong ngay 17.11.2012 17" xfId="35012" xr:uid="{00000000-0005-0000-0000-0000CA880000}"/>
    <cellStyle name="T_CTMTQG 2008_Hi-Tong hop KQ phan bo KH nam 08- LD fong giao 15-11-08_Su nghiep DCDC doi duoi_Bieu có QD và Chu truong ngay 17.11.2012 18" xfId="35013" xr:uid="{00000000-0005-0000-0000-0000CB880000}"/>
    <cellStyle name="T_CTMTQG 2008_Hi-Tong hop KQ phan bo KH nam 08- LD fong giao 15-11-08_Su nghiep DCDC doi duoi_Bieu có QD và Chu truong ngay 17.11.2012 2" xfId="35014" xr:uid="{00000000-0005-0000-0000-0000CC880000}"/>
    <cellStyle name="T_CTMTQG 2008_Hi-Tong hop KQ phan bo KH nam 08- LD fong giao 15-11-08_Su nghiep DCDC doi duoi_Bieu có QD và Chu truong ngay 17.11.2012 3" xfId="35015" xr:uid="{00000000-0005-0000-0000-0000CD880000}"/>
    <cellStyle name="T_CTMTQG 2008_Hi-Tong hop KQ phan bo KH nam 08- LD fong giao 15-11-08_Su nghiep DCDC doi duoi_Bieu có QD và Chu truong ngay 17.11.2012 4" xfId="35016" xr:uid="{00000000-0005-0000-0000-0000CE880000}"/>
    <cellStyle name="T_CTMTQG 2008_Hi-Tong hop KQ phan bo KH nam 08- LD fong giao 15-11-08_Su nghiep DCDC doi duoi_Bieu có QD và Chu truong ngay 17.11.2012 5" xfId="35017" xr:uid="{00000000-0005-0000-0000-0000CF880000}"/>
    <cellStyle name="T_CTMTQG 2008_Hi-Tong hop KQ phan bo KH nam 08- LD fong giao 15-11-08_Su nghiep DCDC doi duoi_Bieu có QD và Chu truong ngay 17.11.2012 6" xfId="35018" xr:uid="{00000000-0005-0000-0000-0000D0880000}"/>
    <cellStyle name="T_CTMTQG 2008_Hi-Tong hop KQ phan bo KH nam 08- LD fong giao 15-11-08_Su nghiep DCDC doi duoi_Bieu có QD và Chu truong ngay 17.11.2012 7" xfId="35019" xr:uid="{00000000-0005-0000-0000-0000D1880000}"/>
    <cellStyle name="T_CTMTQG 2008_Hi-Tong hop KQ phan bo KH nam 08- LD fong giao 15-11-08_Su nghiep DCDC doi duoi_Bieu có QD và Chu truong ngay 17.11.2012 8" xfId="35020" xr:uid="{00000000-0005-0000-0000-0000D2880000}"/>
    <cellStyle name="T_CTMTQG 2008_Hi-Tong hop KQ phan bo KH nam 08- LD fong giao 15-11-08_Su nghiep DCDC doi duoi_Bieu có QD và Chu truong ngay 17.11.2012 9" xfId="35021" xr:uid="{00000000-0005-0000-0000-0000D3880000}"/>
    <cellStyle name="T_CTMTQG 2008_Hi-Tong hop KQ phan bo KH nam 08- LD fong giao 15-11-08_Tinh hinh TH du an 2010-2011 BC UBKTTW (phong Vxa)" xfId="35022" xr:uid="{00000000-0005-0000-0000-0000D4880000}"/>
    <cellStyle name="T_CTMTQG 2008_Hi-Tong hop KQ phan bo KH nam 08- LD fong giao 15-11-08_Tinh hinh TH du an 2010-2011 BC UBKTTW (phong Vxa) 10" xfId="35023" xr:uid="{00000000-0005-0000-0000-0000D5880000}"/>
    <cellStyle name="T_CTMTQG 2008_Hi-Tong hop KQ phan bo KH nam 08- LD fong giao 15-11-08_Tinh hinh TH du an 2010-2011 BC UBKTTW (phong Vxa) 11" xfId="35024" xr:uid="{00000000-0005-0000-0000-0000D6880000}"/>
    <cellStyle name="T_CTMTQG 2008_Hi-Tong hop KQ phan bo KH nam 08- LD fong giao 15-11-08_Tinh hinh TH du an 2010-2011 BC UBKTTW (phong Vxa) 12" xfId="35025" xr:uid="{00000000-0005-0000-0000-0000D7880000}"/>
    <cellStyle name="T_CTMTQG 2008_Hi-Tong hop KQ phan bo KH nam 08- LD fong giao 15-11-08_Tinh hinh TH du an 2010-2011 BC UBKTTW (phong Vxa) 13" xfId="35026" xr:uid="{00000000-0005-0000-0000-0000D8880000}"/>
    <cellStyle name="T_CTMTQG 2008_Hi-Tong hop KQ phan bo KH nam 08- LD fong giao 15-11-08_Tinh hinh TH du an 2010-2011 BC UBKTTW (phong Vxa) 14" xfId="35027" xr:uid="{00000000-0005-0000-0000-0000D9880000}"/>
    <cellStyle name="T_CTMTQG 2008_Hi-Tong hop KQ phan bo KH nam 08- LD fong giao 15-11-08_Tinh hinh TH du an 2010-2011 BC UBKTTW (phong Vxa) 15" xfId="35028" xr:uid="{00000000-0005-0000-0000-0000DA880000}"/>
    <cellStyle name="T_CTMTQG 2008_Hi-Tong hop KQ phan bo KH nam 08- LD fong giao 15-11-08_Tinh hinh TH du an 2010-2011 BC UBKTTW (phong Vxa) 16" xfId="35029" xr:uid="{00000000-0005-0000-0000-0000DB880000}"/>
    <cellStyle name="T_CTMTQG 2008_Hi-Tong hop KQ phan bo KH nam 08- LD fong giao 15-11-08_Tinh hinh TH du an 2010-2011 BC UBKTTW (phong Vxa) 17" xfId="35030" xr:uid="{00000000-0005-0000-0000-0000DC880000}"/>
    <cellStyle name="T_CTMTQG 2008_Hi-Tong hop KQ phan bo KH nam 08- LD fong giao 15-11-08_Tinh hinh TH du an 2010-2011 BC UBKTTW (phong Vxa) 18" xfId="35031" xr:uid="{00000000-0005-0000-0000-0000DD880000}"/>
    <cellStyle name="T_CTMTQG 2008_Hi-Tong hop KQ phan bo KH nam 08- LD fong giao 15-11-08_Tinh hinh TH du an 2010-2011 BC UBKTTW (phong Vxa) 2" xfId="35032" xr:uid="{00000000-0005-0000-0000-0000DE880000}"/>
    <cellStyle name="T_CTMTQG 2008_Hi-Tong hop KQ phan bo KH nam 08- LD fong giao 15-11-08_Tinh hinh TH du an 2010-2011 BC UBKTTW (phong Vxa) 3" xfId="35033" xr:uid="{00000000-0005-0000-0000-0000DF880000}"/>
    <cellStyle name="T_CTMTQG 2008_Hi-Tong hop KQ phan bo KH nam 08- LD fong giao 15-11-08_Tinh hinh TH du an 2010-2011 BC UBKTTW (phong Vxa) 4" xfId="35034" xr:uid="{00000000-0005-0000-0000-0000E0880000}"/>
    <cellStyle name="T_CTMTQG 2008_Hi-Tong hop KQ phan bo KH nam 08- LD fong giao 15-11-08_Tinh hinh TH du an 2010-2011 BC UBKTTW (phong Vxa) 5" xfId="35035" xr:uid="{00000000-0005-0000-0000-0000E1880000}"/>
    <cellStyle name="T_CTMTQG 2008_Hi-Tong hop KQ phan bo KH nam 08- LD fong giao 15-11-08_Tinh hinh TH du an 2010-2011 BC UBKTTW (phong Vxa) 6" xfId="35036" xr:uid="{00000000-0005-0000-0000-0000E2880000}"/>
    <cellStyle name="T_CTMTQG 2008_Hi-Tong hop KQ phan bo KH nam 08- LD fong giao 15-11-08_Tinh hinh TH du an 2010-2011 BC UBKTTW (phong Vxa) 7" xfId="35037" xr:uid="{00000000-0005-0000-0000-0000E3880000}"/>
    <cellStyle name="T_CTMTQG 2008_Hi-Tong hop KQ phan bo KH nam 08- LD fong giao 15-11-08_Tinh hinh TH du an 2010-2011 BC UBKTTW (phong Vxa) 8" xfId="35038" xr:uid="{00000000-0005-0000-0000-0000E4880000}"/>
    <cellStyle name="T_CTMTQG 2008_Hi-Tong hop KQ phan bo KH nam 08- LD fong giao 15-11-08_Tinh hinh TH du an 2010-2011 BC UBKTTW (phong Vxa) 9" xfId="35039" xr:uid="{00000000-0005-0000-0000-0000E5880000}"/>
    <cellStyle name="T_CTMTQG 2008_Hi-Tong hop KQ phan bo KH nam 08- LD fong giao 15-11-08_Tinh hinh TH du an BC doan giam sat HDND (phong Vxa)" xfId="35040" xr:uid="{00000000-0005-0000-0000-0000E6880000}"/>
    <cellStyle name="T_CTMTQG 2008_Hi-Tong hop KQ phan bo KH nam 08- LD fong giao 15-11-08_Tinh hinh TH du an BC doan giam sat HDND (phong Vxa) 10" xfId="35041" xr:uid="{00000000-0005-0000-0000-0000E7880000}"/>
    <cellStyle name="T_CTMTQG 2008_Hi-Tong hop KQ phan bo KH nam 08- LD fong giao 15-11-08_Tinh hinh TH du an BC doan giam sat HDND (phong Vxa) 11" xfId="35042" xr:uid="{00000000-0005-0000-0000-0000E8880000}"/>
    <cellStyle name="T_CTMTQG 2008_Hi-Tong hop KQ phan bo KH nam 08- LD fong giao 15-11-08_Tinh hinh TH du an BC doan giam sat HDND (phong Vxa) 12" xfId="35043" xr:uid="{00000000-0005-0000-0000-0000E9880000}"/>
    <cellStyle name="T_CTMTQG 2008_Hi-Tong hop KQ phan bo KH nam 08- LD fong giao 15-11-08_Tinh hinh TH du an BC doan giam sat HDND (phong Vxa) 13" xfId="35044" xr:uid="{00000000-0005-0000-0000-0000EA880000}"/>
    <cellStyle name="T_CTMTQG 2008_Hi-Tong hop KQ phan bo KH nam 08- LD fong giao 15-11-08_Tinh hinh TH du an BC doan giam sat HDND (phong Vxa) 14" xfId="35045" xr:uid="{00000000-0005-0000-0000-0000EB880000}"/>
    <cellStyle name="T_CTMTQG 2008_Hi-Tong hop KQ phan bo KH nam 08- LD fong giao 15-11-08_Tinh hinh TH du an BC doan giam sat HDND (phong Vxa) 15" xfId="35046" xr:uid="{00000000-0005-0000-0000-0000EC880000}"/>
    <cellStyle name="T_CTMTQG 2008_Hi-Tong hop KQ phan bo KH nam 08- LD fong giao 15-11-08_Tinh hinh TH du an BC doan giam sat HDND (phong Vxa) 16" xfId="35047" xr:uid="{00000000-0005-0000-0000-0000ED880000}"/>
    <cellStyle name="T_CTMTQG 2008_Hi-Tong hop KQ phan bo KH nam 08- LD fong giao 15-11-08_Tinh hinh TH du an BC doan giam sat HDND (phong Vxa) 17" xfId="35048" xr:uid="{00000000-0005-0000-0000-0000EE880000}"/>
    <cellStyle name="T_CTMTQG 2008_Hi-Tong hop KQ phan bo KH nam 08- LD fong giao 15-11-08_Tinh hinh TH du an BC doan giam sat HDND (phong Vxa) 18" xfId="35049" xr:uid="{00000000-0005-0000-0000-0000EF880000}"/>
    <cellStyle name="T_CTMTQG 2008_Hi-Tong hop KQ phan bo KH nam 08- LD fong giao 15-11-08_Tinh hinh TH du an BC doan giam sat HDND (phong Vxa) 2" xfId="35050" xr:uid="{00000000-0005-0000-0000-0000F0880000}"/>
    <cellStyle name="T_CTMTQG 2008_Hi-Tong hop KQ phan bo KH nam 08- LD fong giao 15-11-08_Tinh hinh TH du an BC doan giam sat HDND (phong Vxa) 3" xfId="35051" xr:uid="{00000000-0005-0000-0000-0000F1880000}"/>
    <cellStyle name="T_CTMTQG 2008_Hi-Tong hop KQ phan bo KH nam 08- LD fong giao 15-11-08_Tinh hinh TH du an BC doan giam sat HDND (phong Vxa) 4" xfId="35052" xr:uid="{00000000-0005-0000-0000-0000F2880000}"/>
    <cellStyle name="T_CTMTQG 2008_Hi-Tong hop KQ phan bo KH nam 08- LD fong giao 15-11-08_Tinh hinh TH du an BC doan giam sat HDND (phong Vxa) 5" xfId="35053" xr:uid="{00000000-0005-0000-0000-0000F3880000}"/>
    <cellStyle name="T_CTMTQG 2008_Hi-Tong hop KQ phan bo KH nam 08- LD fong giao 15-11-08_Tinh hinh TH du an BC doan giam sat HDND (phong Vxa) 6" xfId="35054" xr:uid="{00000000-0005-0000-0000-0000F4880000}"/>
    <cellStyle name="T_CTMTQG 2008_Hi-Tong hop KQ phan bo KH nam 08- LD fong giao 15-11-08_Tinh hinh TH du an BC doan giam sat HDND (phong Vxa) 7" xfId="35055" xr:uid="{00000000-0005-0000-0000-0000F5880000}"/>
    <cellStyle name="T_CTMTQG 2008_Hi-Tong hop KQ phan bo KH nam 08- LD fong giao 15-11-08_Tinh hinh TH du an BC doan giam sat HDND (phong Vxa) 8" xfId="35056" xr:uid="{00000000-0005-0000-0000-0000F6880000}"/>
    <cellStyle name="T_CTMTQG 2008_Hi-Tong hop KQ phan bo KH nam 08- LD fong giao 15-11-08_Tinh hinh TH du an BC doan giam sat HDND (phong Vxa) 9" xfId="35057" xr:uid="{00000000-0005-0000-0000-0000F7880000}"/>
    <cellStyle name="T_CTMTQG 2008_Ket qua thuc hien nam 2008" xfId="35058" xr:uid="{00000000-0005-0000-0000-0000F8880000}"/>
    <cellStyle name="T_CTMTQG 2008_Ket qua thuc hien nam 2008 10" xfId="35059" xr:uid="{00000000-0005-0000-0000-0000F9880000}"/>
    <cellStyle name="T_CTMTQG 2008_Ket qua thuc hien nam 2008 11" xfId="35060" xr:uid="{00000000-0005-0000-0000-0000FA880000}"/>
    <cellStyle name="T_CTMTQG 2008_Ket qua thuc hien nam 2008 12" xfId="35061" xr:uid="{00000000-0005-0000-0000-0000FB880000}"/>
    <cellStyle name="T_CTMTQG 2008_Ket qua thuc hien nam 2008 13" xfId="35062" xr:uid="{00000000-0005-0000-0000-0000FC880000}"/>
    <cellStyle name="T_CTMTQG 2008_Ket qua thuc hien nam 2008 14" xfId="35063" xr:uid="{00000000-0005-0000-0000-0000FD880000}"/>
    <cellStyle name="T_CTMTQG 2008_Ket qua thuc hien nam 2008 15" xfId="35064" xr:uid="{00000000-0005-0000-0000-0000FE880000}"/>
    <cellStyle name="T_CTMTQG 2008_Ket qua thuc hien nam 2008 16" xfId="35065" xr:uid="{00000000-0005-0000-0000-0000FF880000}"/>
    <cellStyle name="T_CTMTQG 2008_Ket qua thuc hien nam 2008 17" xfId="35066" xr:uid="{00000000-0005-0000-0000-000000890000}"/>
    <cellStyle name="T_CTMTQG 2008_Ket qua thuc hien nam 2008 18" xfId="35067" xr:uid="{00000000-0005-0000-0000-000001890000}"/>
    <cellStyle name="T_CTMTQG 2008_Ket qua thuc hien nam 2008 2" xfId="35068" xr:uid="{00000000-0005-0000-0000-000002890000}"/>
    <cellStyle name="T_CTMTQG 2008_Ket qua thuc hien nam 2008 3" xfId="35069" xr:uid="{00000000-0005-0000-0000-000003890000}"/>
    <cellStyle name="T_CTMTQG 2008_Ket qua thuc hien nam 2008 4" xfId="35070" xr:uid="{00000000-0005-0000-0000-000004890000}"/>
    <cellStyle name="T_CTMTQG 2008_Ket qua thuc hien nam 2008 5" xfId="35071" xr:uid="{00000000-0005-0000-0000-000005890000}"/>
    <cellStyle name="T_CTMTQG 2008_Ket qua thuc hien nam 2008 6" xfId="35072" xr:uid="{00000000-0005-0000-0000-000006890000}"/>
    <cellStyle name="T_CTMTQG 2008_Ket qua thuc hien nam 2008 7" xfId="35073" xr:uid="{00000000-0005-0000-0000-000007890000}"/>
    <cellStyle name="T_CTMTQG 2008_Ket qua thuc hien nam 2008 8" xfId="35074" xr:uid="{00000000-0005-0000-0000-000008890000}"/>
    <cellStyle name="T_CTMTQG 2008_Ket qua thuc hien nam 2008 9" xfId="35075" xr:uid="{00000000-0005-0000-0000-000009890000}"/>
    <cellStyle name="T_CTMTQG 2008_Ket qua thuc hien nam 2008_!1 1 bao cao giao KH ve HTCMT vung TNB   12-12-2011" xfId="35076" xr:uid="{00000000-0005-0000-0000-00000A890000}"/>
    <cellStyle name="T_CTMTQG 2008_Ket qua thuc hien nam 2008_!1 1 bao cao giao KH ve HTCMT vung TNB   12-12-2011 10" xfId="35077" xr:uid="{00000000-0005-0000-0000-00000B890000}"/>
    <cellStyle name="T_CTMTQG 2008_Ket qua thuc hien nam 2008_!1 1 bao cao giao KH ve HTCMT vung TNB   12-12-2011 11" xfId="35078" xr:uid="{00000000-0005-0000-0000-00000C890000}"/>
    <cellStyle name="T_CTMTQG 2008_Ket qua thuc hien nam 2008_!1 1 bao cao giao KH ve HTCMT vung TNB   12-12-2011 12" xfId="35079" xr:uid="{00000000-0005-0000-0000-00000D890000}"/>
    <cellStyle name="T_CTMTQG 2008_Ket qua thuc hien nam 2008_!1 1 bao cao giao KH ve HTCMT vung TNB   12-12-2011 13" xfId="35080" xr:uid="{00000000-0005-0000-0000-00000E890000}"/>
    <cellStyle name="T_CTMTQG 2008_Ket qua thuc hien nam 2008_!1 1 bao cao giao KH ve HTCMT vung TNB   12-12-2011 14" xfId="35081" xr:uid="{00000000-0005-0000-0000-00000F890000}"/>
    <cellStyle name="T_CTMTQG 2008_Ket qua thuc hien nam 2008_!1 1 bao cao giao KH ve HTCMT vung TNB   12-12-2011 15" xfId="35082" xr:uid="{00000000-0005-0000-0000-000010890000}"/>
    <cellStyle name="T_CTMTQG 2008_Ket qua thuc hien nam 2008_!1 1 bao cao giao KH ve HTCMT vung TNB   12-12-2011 16" xfId="35083" xr:uid="{00000000-0005-0000-0000-000011890000}"/>
    <cellStyle name="T_CTMTQG 2008_Ket qua thuc hien nam 2008_!1 1 bao cao giao KH ve HTCMT vung TNB   12-12-2011 17" xfId="35084" xr:uid="{00000000-0005-0000-0000-000012890000}"/>
    <cellStyle name="T_CTMTQG 2008_Ket qua thuc hien nam 2008_!1 1 bao cao giao KH ve HTCMT vung TNB   12-12-2011 18" xfId="35085" xr:uid="{00000000-0005-0000-0000-000013890000}"/>
    <cellStyle name="T_CTMTQG 2008_Ket qua thuc hien nam 2008_!1 1 bao cao giao KH ve HTCMT vung TNB   12-12-2011 2" xfId="35086" xr:uid="{00000000-0005-0000-0000-000014890000}"/>
    <cellStyle name="T_CTMTQG 2008_Ket qua thuc hien nam 2008_!1 1 bao cao giao KH ve HTCMT vung TNB   12-12-2011 3" xfId="35087" xr:uid="{00000000-0005-0000-0000-000015890000}"/>
    <cellStyle name="T_CTMTQG 2008_Ket qua thuc hien nam 2008_!1 1 bao cao giao KH ve HTCMT vung TNB   12-12-2011 4" xfId="35088" xr:uid="{00000000-0005-0000-0000-000016890000}"/>
    <cellStyle name="T_CTMTQG 2008_Ket qua thuc hien nam 2008_!1 1 bao cao giao KH ve HTCMT vung TNB   12-12-2011 5" xfId="35089" xr:uid="{00000000-0005-0000-0000-000017890000}"/>
    <cellStyle name="T_CTMTQG 2008_Ket qua thuc hien nam 2008_!1 1 bao cao giao KH ve HTCMT vung TNB   12-12-2011 6" xfId="35090" xr:uid="{00000000-0005-0000-0000-000018890000}"/>
    <cellStyle name="T_CTMTQG 2008_Ket qua thuc hien nam 2008_!1 1 bao cao giao KH ve HTCMT vung TNB   12-12-2011 7" xfId="35091" xr:uid="{00000000-0005-0000-0000-000019890000}"/>
    <cellStyle name="T_CTMTQG 2008_Ket qua thuc hien nam 2008_!1 1 bao cao giao KH ve HTCMT vung TNB   12-12-2011 8" xfId="35092" xr:uid="{00000000-0005-0000-0000-00001A890000}"/>
    <cellStyle name="T_CTMTQG 2008_Ket qua thuc hien nam 2008_!1 1 bao cao giao KH ve HTCMT vung TNB   12-12-2011 9" xfId="35093" xr:uid="{00000000-0005-0000-0000-00001B890000}"/>
    <cellStyle name="T_CTMTQG 2008_Ket qua thuc hien nam 2008_Bieu có QD và Chu truong ngay 17.11.2012" xfId="35094" xr:uid="{00000000-0005-0000-0000-00001C890000}"/>
    <cellStyle name="T_CTMTQG 2008_Ket qua thuc hien nam 2008_Bieu có QD và Chu truong ngay 17.11.2012 10" xfId="35095" xr:uid="{00000000-0005-0000-0000-00001D890000}"/>
    <cellStyle name="T_CTMTQG 2008_Ket qua thuc hien nam 2008_Bieu có QD và Chu truong ngay 17.11.2012 11" xfId="35096" xr:uid="{00000000-0005-0000-0000-00001E890000}"/>
    <cellStyle name="T_CTMTQG 2008_Ket qua thuc hien nam 2008_Bieu có QD và Chu truong ngay 17.11.2012 12" xfId="35097" xr:uid="{00000000-0005-0000-0000-00001F890000}"/>
    <cellStyle name="T_CTMTQG 2008_Ket qua thuc hien nam 2008_Bieu có QD và Chu truong ngay 17.11.2012 13" xfId="35098" xr:uid="{00000000-0005-0000-0000-000020890000}"/>
    <cellStyle name="T_CTMTQG 2008_Ket qua thuc hien nam 2008_Bieu có QD và Chu truong ngay 17.11.2012 14" xfId="35099" xr:uid="{00000000-0005-0000-0000-000021890000}"/>
    <cellStyle name="T_CTMTQG 2008_Ket qua thuc hien nam 2008_Bieu có QD và Chu truong ngay 17.11.2012 15" xfId="35100" xr:uid="{00000000-0005-0000-0000-000022890000}"/>
    <cellStyle name="T_CTMTQG 2008_Ket qua thuc hien nam 2008_Bieu có QD và Chu truong ngay 17.11.2012 16" xfId="35101" xr:uid="{00000000-0005-0000-0000-000023890000}"/>
    <cellStyle name="T_CTMTQG 2008_Ket qua thuc hien nam 2008_Bieu có QD và Chu truong ngay 17.11.2012 17" xfId="35102" xr:uid="{00000000-0005-0000-0000-000024890000}"/>
    <cellStyle name="T_CTMTQG 2008_Ket qua thuc hien nam 2008_Bieu có QD và Chu truong ngay 17.11.2012 18" xfId="35103" xr:uid="{00000000-0005-0000-0000-000025890000}"/>
    <cellStyle name="T_CTMTQG 2008_Ket qua thuc hien nam 2008_Bieu có QD và Chu truong ngay 17.11.2012 2" xfId="35104" xr:uid="{00000000-0005-0000-0000-000026890000}"/>
    <cellStyle name="T_CTMTQG 2008_Ket qua thuc hien nam 2008_Bieu có QD và Chu truong ngay 17.11.2012 3" xfId="35105" xr:uid="{00000000-0005-0000-0000-000027890000}"/>
    <cellStyle name="T_CTMTQG 2008_Ket qua thuc hien nam 2008_Bieu có QD và Chu truong ngay 17.11.2012 4" xfId="35106" xr:uid="{00000000-0005-0000-0000-000028890000}"/>
    <cellStyle name="T_CTMTQG 2008_Ket qua thuc hien nam 2008_Bieu có QD và Chu truong ngay 17.11.2012 5" xfId="35107" xr:uid="{00000000-0005-0000-0000-000029890000}"/>
    <cellStyle name="T_CTMTQG 2008_Ket qua thuc hien nam 2008_Bieu có QD và Chu truong ngay 17.11.2012 6" xfId="35108" xr:uid="{00000000-0005-0000-0000-00002A890000}"/>
    <cellStyle name="T_CTMTQG 2008_Ket qua thuc hien nam 2008_Bieu có QD và Chu truong ngay 17.11.2012 7" xfId="35109" xr:uid="{00000000-0005-0000-0000-00002B890000}"/>
    <cellStyle name="T_CTMTQG 2008_Ket qua thuc hien nam 2008_Bieu có QD và Chu truong ngay 17.11.2012 8" xfId="35110" xr:uid="{00000000-0005-0000-0000-00002C890000}"/>
    <cellStyle name="T_CTMTQG 2008_Ket qua thuc hien nam 2008_Bieu có QD và Chu truong ngay 17.11.2012 9" xfId="35111" xr:uid="{00000000-0005-0000-0000-00002D890000}"/>
    <cellStyle name="T_CTMTQG 2008_Ket qua thuc hien nam 2008_KH TPCP vung TNB (03-1-2012)" xfId="35112" xr:uid="{00000000-0005-0000-0000-00002E890000}"/>
    <cellStyle name="T_CTMTQG 2008_Ket qua thuc hien nam 2008_KH TPCP vung TNB (03-1-2012) 10" xfId="35113" xr:uid="{00000000-0005-0000-0000-00002F890000}"/>
    <cellStyle name="T_CTMTQG 2008_Ket qua thuc hien nam 2008_KH TPCP vung TNB (03-1-2012) 11" xfId="35114" xr:uid="{00000000-0005-0000-0000-000030890000}"/>
    <cellStyle name="T_CTMTQG 2008_Ket qua thuc hien nam 2008_KH TPCP vung TNB (03-1-2012) 12" xfId="35115" xr:uid="{00000000-0005-0000-0000-000031890000}"/>
    <cellStyle name="T_CTMTQG 2008_Ket qua thuc hien nam 2008_KH TPCP vung TNB (03-1-2012) 13" xfId="35116" xr:uid="{00000000-0005-0000-0000-000032890000}"/>
    <cellStyle name="T_CTMTQG 2008_Ket qua thuc hien nam 2008_KH TPCP vung TNB (03-1-2012) 14" xfId="35117" xr:uid="{00000000-0005-0000-0000-000033890000}"/>
    <cellStyle name="T_CTMTQG 2008_Ket qua thuc hien nam 2008_KH TPCP vung TNB (03-1-2012) 15" xfId="35118" xr:uid="{00000000-0005-0000-0000-000034890000}"/>
    <cellStyle name="T_CTMTQG 2008_Ket qua thuc hien nam 2008_KH TPCP vung TNB (03-1-2012) 16" xfId="35119" xr:uid="{00000000-0005-0000-0000-000035890000}"/>
    <cellStyle name="T_CTMTQG 2008_Ket qua thuc hien nam 2008_KH TPCP vung TNB (03-1-2012) 17" xfId="35120" xr:uid="{00000000-0005-0000-0000-000036890000}"/>
    <cellStyle name="T_CTMTQG 2008_Ket qua thuc hien nam 2008_KH TPCP vung TNB (03-1-2012) 18" xfId="35121" xr:uid="{00000000-0005-0000-0000-000037890000}"/>
    <cellStyle name="T_CTMTQG 2008_Ket qua thuc hien nam 2008_KH TPCP vung TNB (03-1-2012) 2" xfId="35122" xr:uid="{00000000-0005-0000-0000-000038890000}"/>
    <cellStyle name="T_CTMTQG 2008_Ket qua thuc hien nam 2008_KH TPCP vung TNB (03-1-2012) 3" xfId="35123" xr:uid="{00000000-0005-0000-0000-000039890000}"/>
    <cellStyle name="T_CTMTQG 2008_Ket qua thuc hien nam 2008_KH TPCP vung TNB (03-1-2012) 4" xfId="35124" xr:uid="{00000000-0005-0000-0000-00003A890000}"/>
    <cellStyle name="T_CTMTQG 2008_Ket qua thuc hien nam 2008_KH TPCP vung TNB (03-1-2012) 5" xfId="35125" xr:uid="{00000000-0005-0000-0000-00003B890000}"/>
    <cellStyle name="T_CTMTQG 2008_Ket qua thuc hien nam 2008_KH TPCP vung TNB (03-1-2012) 6" xfId="35126" xr:uid="{00000000-0005-0000-0000-00003C890000}"/>
    <cellStyle name="T_CTMTQG 2008_Ket qua thuc hien nam 2008_KH TPCP vung TNB (03-1-2012) 7" xfId="35127" xr:uid="{00000000-0005-0000-0000-00003D890000}"/>
    <cellStyle name="T_CTMTQG 2008_Ket qua thuc hien nam 2008_KH TPCP vung TNB (03-1-2012) 8" xfId="35128" xr:uid="{00000000-0005-0000-0000-00003E890000}"/>
    <cellStyle name="T_CTMTQG 2008_Ket qua thuc hien nam 2008_KH TPCP vung TNB (03-1-2012) 9" xfId="35129" xr:uid="{00000000-0005-0000-0000-00003F890000}"/>
    <cellStyle name="T_CTMTQG 2008_Ket qua thuc hien nam 2008_Su nghiep DCDC doi duoi" xfId="35130" xr:uid="{00000000-0005-0000-0000-000040890000}"/>
    <cellStyle name="T_CTMTQG 2008_Ket qua thuc hien nam 2008_Su nghiep DCDC doi duoi 10" xfId="35131" xr:uid="{00000000-0005-0000-0000-000041890000}"/>
    <cellStyle name="T_CTMTQG 2008_Ket qua thuc hien nam 2008_Su nghiep DCDC doi duoi 11" xfId="35132" xr:uid="{00000000-0005-0000-0000-000042890000}"/>
    <cellStyle name="T_CTMTQG 2008_Ket qua thuc hien nam 2008_Su nghiep DCDC doi duoi 12" xfId="35133" xr:uid="{00000000-0005-0000-0000-000043890000}"/>
    <cellStyle name="T_CTMTQG 2008_Ket qua thuc hien nam 2008_Su nghiep DCDC doi duoi 13" xfId="35134" xr:uid="{00000000-0005-0000-0000-000044890000}"/>
    <cellStyle name="T_CTMTQG 2008_Ket qua thuc hien nam 2008_Su nghiep DCDC doi duoi 14" xfId="35135" xr:uid="{00000000-0005-0000-0000-000045890000}"/>
    <cellStyle name="T_CTMTQG 2008_Ket qua thuc hien nam 2008_Su nghiep DCDC doi duoi 15" xfId="35136" xr:uid="{00000000-0005-0000-0000-000046890000}"/>
    <cellStyle name="T_CTMTQG 2008_Ket qua thuc hien nam 2008_Su nghiep DCDC doi duoi 16" xfId="35137" xr:uid="{00000000-0005-0000-0000-000047890000}"/>
    <cellStyle name="T_CTMTQG 2008_Ket qua thuc hien nam 2008_Su nghiep DCDC doi duoi 17" xfId="35138" xr:uid="{00000000-0005-0000-0000-000048890000}"/>
    <cellStyle name="T_CTMTQG 2008_Ket qua thuc hien nam 2008_Su nghiep DCDC doi duoi 18" xfId="35139" xr:uid="{00000000-0005-0000-0000-000049890000}"/>
    <cellStyle name="T_CTMTQG 2008_Ket qua thuc hien nam 2008_Su nghiep DCDC doi duoi 2" xfId="35140" xr:uid="{00000000-0005-0000-0000-00004A890000}"/>
    <cellStyle name="T_CTMTQG 2008_Ket qua thuc hien nam 2008_Su nghiep DCDC doi duoi 3" xfId="35141" xr:uid="{00000000-0005-0000-0000-00004B890000}"/>
    <cellStyle name="T_CTMTQG 2008_Ket qua thuc hien nam 2008_Su nghiep DCDC doi duoi 4" xfId="35142" xr:uid="{00000000-0005-0000-0000-00004C890000}"/>
    <cellStyle name="T_CTMTQG 2008_Ket qua thuc hien nam 2008_Su nghiep DCDC doi duoi 5" xfId="35143" xr:uid="{00000000-0005-0000-0000-00004D890000}"/>
    <cellStyle name="T_CTMTQG 2008_Ket qua thuc hien nam 2008_Su nghiep DCDC doi duoi 6" xfId="35144" xr:uid="{00000000-0005-0000-0000-00004E890000}"/>
    <cellStyle name="T_CTMTQG 2008_Ket qua thuc hien nam 2008_Su nghiep DCDC doi duoi 7" xfId="35145" xr:uid="{00000000-0005-0000-0000-00004F890000}"/>
    <cellStyle name="T_CTMTQG 2008_Ket qua thuc hien nam 2008_Su nghiep DCDC doi duoi 8" xfId="35146" xr:uid="{00000000-0005-0000-0000-000050890000}"/>
    <cellStyle name="T_CTMTQG 2008_Ket qua thuc hien nam 2008_Su nghiep DCDC doi duoi 9" xfId="35147" xr:uid="{00000000-0005-0000-0000-000051890000}"/>
    <cellStyle name="T_CTMTQG 2008_Ket qua thuc hien nam 2008_Su nghiep DCDC doi duoi_Bieu có QD và Chu truong ngay 17.11.2012" xfId="35148" xr:uid="{00000000-0005-0000-0000-000052890000}"/>
    <cellStyle name="T_CTMTQG 2008_Ket qua thuc hien nam 2008_Su nghiep DCDC doi duoi_Bieu có QD và Chu truong ngay 17.11.2012 10" xfId="35149" xr:uid="{00000000-0005-0000-0000-000053890000}"/>
    <cellStyle name="T_CTMTQG 2008_Ket qua thuc hien nam 2008_Su nghiep DCDC doi duoi_Bieu có QD và Chu truong ngay 17.11.2012 11" xfId="35150" xr:uid="{00000000-0005-0000-0000-000054890000}"/>
    <cellStyle name="T_CTMTQG 2008_Ket qua thuc hien nam 2008_Su nghiep DCDC doi duoi_Bieu có QD và Chu truong ngay 17.11.2012 12" xfId="35151" xr:uid="{00000000-0005-0000-0000-000055890000}"/>
    <cellStyle name="T_CTMTQG 2008_Ket qua thuc hien nam 2008_Su nghiep DCDC doi duoi_Bieu có QD và Chu truong ngay 17.11.2012 13" xfId="35152" xr:uid="{00000000-0005-0000-0000-000056890000}"/>
    <cellStyle name="T_CTMTQG 2008_Ket qua thuc hien nam 2008_Su nghiep DCDC doi duoi_Bieu có QD và Chu truong ngay 17.11.2012 14" xfId="35153" xr:uid="{00000000-0005-0000-0000-000057890000}"/>
    <cellStyle name="T_CTMTQG 2008_Ket qua thuc hien nam 2008_Su nghiep DCDC doi duoi_Bieu có QD và Chu truong ngay 17.11.2012 15" xfId="35154" xr:uid="{00000000-0005-0000-0000-000058890000}"/>
    <cellStyle name="T_CTMTQG 2008_Ket qua thuc hien nam 2008_Su nghiep DCDC doi duoi_Bieu có QD và Chu truong ngay 17.11.2012 16" xfId="35155" xr:uid="{00000000-0005-0000-0000-000059890000}"/>
    <cellStyle name="T_CTMTQG 2008_Ket qua thuc hien nam 2008_Su nghiep DCDC doi duoi_Bieu có QD và Chu truong ngay 17.11.2012 17" xfId="35156" xr:uid="{00000000-0005-0000-0000-00005A890000}"/>
    <cellStyle name="T_CTMTQG 2008_Ket qua thuc hien nam 2008_Su nghiep DCDC doi duoi_Bieu có QD và Chu truong ngay 17.11.2012 18" xfId="35157" xr:uid="{00000000-0005-0000-0000-00005B890000}"/>
    <cellStyle name="T_CTMTQG 2008_Ket qua thuc hien nam 2008_Su nghiep DCDC doi duoi_Bieu có QD và Chu truong ngay 17.11.2012 2" xfId="35158" xr:uid="{00000000-0005-0000-0000-00005C890000}"/>
    <cellStyle name="T_CTMTQG 2008_Ket qua thuc hien nam 2008_Su nghiep DCDC doi duoi_Bieu có QD và Chu truong ngay 17.11.2012 3" xfId="35159" xr:uid="{00000000-0005-0000-0000-00005D890000}"/>
    <cellStyle name="T_CTMTQG 2008_Ket qua thuc hien nam 2008_Su nghiep DCDC doi duoi_Bieu có QD và Chu truong ngay 17.11.2012 4" xfId="35160" xr:uid="{00000000-0005-0000-0000-00005E890000}"/>
    <cellStyle name="T_CTMTQG 2008_Ket qua thuc hien nam 2008_Su nghiep DCDC doi duoi_Bieu có QD và Chu truong ngay 17.11.2012 5" xfId="35161" xr:uid="{00000000-0005-0000-0000-00005F890000}"/>
    <cellStyle name="T_CTMTQG 2008_Ket qua thuc hien nam 2008_Su nghiep DCDC doi duoi_Bieu có QD và Chu truong ngay 17.11.2012 6" xfId="35162" xr:uid="{00000000-0005-0000-0000-000060890000}"/>
    <cellStyle name="T_CTMTQG 2008_Ket qua thuc hien nam 2008_Su nghiep DCDC doi duoi_Bieu có QD và Chu truong ngay 17.11.2012 7" xfId="35163" xr:uid="{00000000-0005-0000-0000-000061890000}"/>
    <cellStyle name="T_CTMTQG 2008_Ket qua thuc hien nam 2008_Su nghiep DCDC doi duoi_Bieu có QD và Chu truong ngay 17.11.2012 8" xfId="35164" xr:uid="{00000000-0005-0000-0000-000062890000}"/>
    <cellStyle name="T_CTMTQG 2008_Ket qua thuc hien nam 2008_Su nghiep DCDC doi duoi_Bieu có QD và Chu truong ngay 17.11.2012 9" xfId="35165" xr:uid="{00000000-0005-0000-0000-000063890000}"/>
    <cellStyle name="T_CTMTQG 2008_Ket qua thuc hien nam 2008_Tinh hinh TH du an 2010-2011 BC UBKTTW (phong Vxa)" xfId="35166" xr:uid="{00000000-0005-0000-0000-000064890000}"/>
    <cellStyle name="T_CTMTQG 2008_Ket qua thuc hien nam 2008_Tinh hinh TH du an 2010-2011 BC UBKTTW (phong Vxa) 10" xfId="35167" xr:uid="{00000000-0005-0000-0000-000065890000}"/>
    <cellStyle name="T_CTMTQG 2008_Ket qua thuc hien nam 2008_Tinh hinh TH du an 2010-2011 BC UBKTTW (phong Vxa) 11" xfId="35168" xr:uid="{00000000-0005-0000-0000-000066890000}"/>
    <cellStyle name="T_CTMTQG 2008_Ket qua thuc hien nam 2008_Tinh hinh TH du an 2010-2011 BC UBKTTW (phong Vxa) 12" xfId="35169" xr:uid="{00000000-0005-0000-0000-000067890000}"/>
    <cellStyle name="T_CTMTQG 2008_Ket qua thuc hien nam 2008_Tinh hinh TH du an 2010-2011 BC UBKTTW (phong Vxa) 13" xfId="35170" xr:uid="{00000000-0005-0000-0000-000068890000}"/>
    <cellStyle name="T_CTMTQG 2008_Ket qua thuc hien nam 2008_Tinh hinh TH du an 2010-2011 BC UBKTTW (phong Vxa) 14" xfId="35171" xr:uid="{00000000-0005-0000-0000-000069890000}"/>
    <cellStyle name="T_CTMTQG 2008_Ket qua thuc hien nam 2008_Tinh hinh TH du an 2010-2011 BC UBKTTW (phong Vxa) 15" xfId="35172" xr:uid="{00000000-0005-0000-0000-00006A890000}"/>
    <cellStyle name="T_CTMTQG 2008_Ket qua thuc hien nam 2008_Tinh hinh TH du an 2010-2011 BC UBKTTW (phong Vxa) 16" xfId="35173" xr:uid="{00000000-0005-0000-0000-00006B890000}"/>
    <cellStyle name="T_CTMTQG 2008_Ket qua thuc hien nam 2008_Tinh hinh TH du an 2010-2011 BC UBKTTW (phong Vxa) 17" xfId="35174" xr:uid="{00000000-0005-0000-0000-00006C890000}"/>
    <cellStyle name="T_CTMTQG 2008_Ket qua thuc hien nam 2008_Tinh hinh TH du an 2010-2011 BC UBKTTW (phong Vxa) 18" xfId="35175" xr:uid="{00000000-0005-0000-0000-00006D890000}"/>
    <cellStyle name="T_CTMTQG 2008_Ket qua thuc hien nam 2008_Tinh hinh TH du an 2010-2011 BC UBKTTW (phong Vxa) 2" xfId="35176" xr:uid="{00000000-0005-0000-0000-00006E890000}"/>
    <cellStyle name="T_CTMTQG 2008_Ket qua thuc hien nam 2008_Tinh hinh TH du an 2010-2011 BC UBKTTW (phong Vxa) 3" xfId="35177" xr:uid="{00000000-0005-0000-0000-00006F890000}"/>
    <cellStyle name="T_CTMTQG 2008_Ket qua thuc hien nam 2008_Tinh hinh TH du an 2010-2011 BC UBKTTW (phong Vxa) 4" xfId="35178" xr:uid="{00000000-0005-0000-0000-000070890000}"/>
    <cellStyle name="T_CTMTQG 2008_Ket qua thuc hien nam 2008_Tinh hinh TH du an 2010-2011 BC UBKTTW (phong Vxa) 5" xfId="35179" xr:uid="{00000000-0005-0000-0000-000071890000}"/>
    <cellStyle name="T_CTMTQG 2008_Ket qua thuc hien nam 2008_Tinh hinh TH du an 2010-2011 BC UBKTTW (phong Vxa) 6" xfId="35180" xr:uid="{00000000-0005-0000-0000-000072890000}"/>
    <cellStyle name="T_CTMTQG 2008_Ket qua thuc hien nam 2008_Tinh hinh TH du an 2010-2011 BC UBKTTW (phong Vxa) 7" xfId="35181" xr:uid="{00000000-0005-0000-0000-000073890000}"/>
    <cellStyle name="T_CTMTQG 2008_Ket qua thuc hien nam 2008_Tinh hinh TH du an 2010-2011 BC UBKTTW (phong Vxa) 8" xfId="35182" xr:uid="{00000000-0005-0000-0000-000074890000}"/>
    <cellStyle name="T_CTMTQG 2008_Ket qua thuc hien nam 2008_Tinh hinh TH du an 2010-2011 BC UBKTTW (phong Vxa) 9" xfId="35183" xr:uid="{00000000-0005-0000-0000-000075890000}"/>
    <cellStyle name="T_CTMTQG 2008_Ket qua thuc hien nam 2008_Tinh hinh TH du an BC doan giam sat HDND (phong Vxa)" xfId="35184" xr:uid="{00000000-0005-0000-0000-000076890000}"/>
    <cellStyle name="T_CTMTQG 2008_Ket qua thuc hien nam 2008_Tinh hinh TH du an BC doan giam sat HDND (phong Vxa) 10" xfId="35185" xr:uid="{00000000-0005-0000-0000-000077890000}"/>
    <cellStyle name="T_CTMTQG 2008_Ket qua thuc hien nam 2008_Tinh hinh TH du an BC doan giam sat HDND (phong Vxa) 11" xfId="35186" xr:uid="{00000000-0005-0000-0000-000078890000}"/>
    <cellStyle name="T_CTMTQG 2008_Ket qua thuc hien nam 2008_Tinh hinh TH du an BC doan giam sat HDND (phong Vxa) 12" xfId="35187" xr:uid="{00000000-0005-0000-0000-000079890000}"/>
    <cellStyle name="T_CTMTQG 2008_Ket qua thuc hien nam 2008_Tinh hinh TH du an BC doan giam sat HDND (phong Vxa) 13" xfId="35188" xr:uid="{00000000-0005-0000-0000-00007A890000}"/>
    <cellStyle name="T_CTMTQG 2008_Ket qua thuc hien nam 2008_Tinh hinh TH du an BC doan giam sat HDND (phong Vxa) 14" xfId="35189" xr:uid="{00000000-0005-0000-0000-00007B890000}"/>
    <cellStyle name="T_CTMTQG 2008_Ket qua thuc hien nam 2008_Tinh hinh TH du an BC doan giam sat HDND (phong Vxa) 15" xfId="35190" xr:uid="{00000000-0005-0000-0000-00007C890000}"/>
    <cellStyle name="T_CTMTQG 2008_Ket qua thuc hien nam 2008_Tinh hinh TH du an BC doan giam sat HDND (phong Vxa) 16" xfId="35191" xr:uid="{00000000-0005-0000-0000-00007D890000}"/>
    <cellStyle name="T_CTMTQG 2008_Ket qua thuc hien nam 2008_Tinh hinh TH du an BC doan giam sat HDND (phong Vxa) 17" xfId="35192" xr:uid="{00000000-0005-0000-0000-00007E890000}"/>
    <cellStyle name="T_CTMTQG 2008_Ket qua thuc hien nam 2008_Tinh hinh TH du an BC doan giam sat HDND (phong Vxa) 18" xfId="35193" xr:uid="{00000000-0005-0000-0000-00007F890000}"/>
    <cellStyle name="T_CTMTQG 2008_Ket qua thuc hien nam 2008_Tinh hinh TH du an BC doan giam sat HDND (phong Vxa) 2" xfId="35194" xr:uid="{00000000-0005-0000-0000-000080890000}"/>
    <cellStyle name="T_CTMTQG 2008_Ket qua thuc hien nam 2008_Tinh hinh TH du an BC doan giam sat HDND (phong Vxa) 3" xfId="35195" xr:uid="{00000000-0005-0000-0000-000081890000}"/>
    <cellStyle name="T_CTMTQG 2008_Ket qua thuc hien nam 2008_Tinh hinh TH du an BC doan giam sat HDND (phong Vxa) 4" xfId="35196" xr:uid="{00000000-0005-0000-0000-000082890000}"/>
    <cellStyle name="T_CTMTQG 2008_Ket qua thuc hien nam 2008_Tinh hinh TH du an BC doan giam sat HDND (phong Vxa) 5" xfId="35197" xr:uid="{00000000-0005-0000-0000-000083890000}"/>
    <cellStyle name="T_CTMTQG 2008_Ket qua thuc hien nam 2008_Tinh hinh TH du an BC doan giam sat HDND (phong Vxa) 6" xfId="35198" xr:uid="{00000000-0005-0000-0000-000084890000}"/>
    <cellStyle name="T_CTMTQG 2008_Ket qua thuc hien nam 2008_Tinh hinh TH du an BC doan giam sat HDND (phong Vxa) 7" xfId="35199" xr:uid="{00000000-0005-0000-0000-000085890000}"/>
    <cellStyle name="T_CTMTQG 2008_Ket qua thuc hien nam 2008_Tinh hinh TH du an BC doan giam sat HDND (phong Vxa) 8" xfId="35200" xr:uid="{00000000-0005-0000-0000-000086890000}"/>
    <cellStyle name="T_CTMTQG 2008_Ket qua thuc hien nam 2008_Tinh hinh TH du an BC doan giam sat HDND (phong Vxa) 9" xfId="35201" xr:uid="{00000000-0005-0000-0000-000087890000}"/>
    <cellStyle name="T_CTMTQG 2008_KH TPCP vung TNB (03-1-2012)" xfId="35202" xr:uid="{00000000-0005-0000-0000-000088890000}"/>
    <cellStyle name="T_CTMTQG 2008_KH TPCP vung TNB (03-1-2012) 10" xfId="35203" xr:uid="{00000000-0005-0000-0000-000089890000}"/>
    <cellStyle name="T_CTMTQG 2008_KH TPCP vung TNB (03-1-2012) 11" xfId="35204" xr:uid="{00000000-0005-0000-0000-00008A890000}"/>
    <cellStyle name="T_CTMTQG 2008_KH TPCP vung TNB (03-1-2012) 12" xfId="35205" xr:uid="{00000000-0005-0000-0000-00008B890000}"/>
    <cellStyle name="T_CTMTQG 2008_KH TPCP vung TNB (03-1-2012) 13" xfId="35206" xr:uid="{00000000-0005-0000-0000-00008C890000}"/>
    <cellStyle name="T_CTMTQG 2008_KH TPCP vung TNB (03-1-2012) 14" xfId="35207" xr:uid="{00000000-0005-0000-0000-00008D890000}"/>
    <cellStyle name="T_CTMTQG 2008_KH TPCP vung TNB (03-1-2012) 15" xfId="35208" xr:uid="{00000000-0005-0000-0000-00008E890000}"/>
    <cellStyle name="T_CTMTQG 2008_KH TPCP vung TNB (03-1-2012) 16" xfId="35209" xr:uid="{00000000-0005-0000-0000-00008F890000}"/>
    <cellStyle name="T_CTMTQG 2008_KH TPCP vung TNB (03-1-2012) 17" xfId="35210" xr:uid="{00000000-0005-0000-0000-000090890000}"/>
    <cellStyle name="T_CTMTQG 2008_KH TPCP vung TNB (03-1-2012) 18" xfId="35211" xr:uid="{00000000-0005-0000-0000-000091890000}"/>
    <cellStyle name="T_CTMTQG 2008_KH TPCP vung TNB (03-1-2012) 2" xfId="35212" xr:uid="{00000000-0005-0000-0000-000092890000}"/>
    <cellStyle name="T_CTMTQG 2008_KH TPCP vung TNB (03-1-2012) 3" xfId="35213" xr:uid="{00000000-0005-0000-0000-000093890000}"/>
    <cellStyle name="T_CTMTQG 2008_KH TPCP vung TNB (03-1-2012) 4" xfId="35214" xr:uid="{00000000-0005-0000-0000-000094890000}"/>
    <cellStyle name="T_CTMTQG 2008_KH TPCP vung TNB (03-1-2012) 5" xfId="35215" xr:uid="{00000000-0005-0000-0000-000095890000}"/>
    <cellStyle name="T_CTMTQG 2008_KH TPCP vung TNB (03-1-2012) 6" xfId="35216" xr:uid="{00000000-0005-0000-0000-000096890000}"/>
    <cellStyle name="T_CTMTQG 2008_KH TPCP vung TNB (03-1-2012) 7" xfId="35217" xr:uid="{00000000-0005-0000-0000-000097890000}"/>
    <cellStyle name="T_CTMTQG 2008_KH TPCP vung TNB (03-1-2012) 8" xfId="35218" xr:uid="{00000000-0005-0000-0000-000098890000}"/>
    <cellStyle name="T_CTMTQG 2008_KH TPCP vung TNB (03-1-2012) 9" xfId="35219" xr:uid="{00000000-0005-0000-0000-000099890000}"/>
    <cellStyle name="T_CTMTQG 2008_KH XDCB_2008 lan 1" xfId="35220" xr:uid="{00000000-0005-0000-0000-00009A890000}"/>
    <cellStyle name="T_CTMTQG 2008_KH XDCB_2008 lan 1 10" xfId="35221" xr:uid="{00000000-0005-0000-0000-00009B890000}"/>
    <cellStyle name="T_CTMTQG 2008_KH XDCB_2008 lan 1 11" xfId="35222" xr:uid="{00000000-0005-0000-0000-00009C890000}"/>
    <cellStyle name="T_CTMTQG 2008_KH XDCB_2008 lan 1 12" xfId="35223" xr:uid="{00000000-0005-0000-0000-00009D890000}"/>
    <cellStyle name="T_CTMTQG 2008_KH XDCB_2008 lan 1 13" xfId="35224" xr:uid="{00000000-0005-0000-0000-00009E890000}"/>
    <cellStyle name="T_CTMTQG 2008_KH XDCB_2008 lan 1 14" xfId="35225" xr:uid="{00000000-0005-0000-0000-00009F890000}"/>
    <cellStyle name="T_CTMTQG 2008_KH XDCB_2008 lan 1 15" xfId="35226" xr:uid="{00000000-0005-0000-0000-0000A0890000}"/>
    <cellStyle name="T_CTMTQG 2008_KH XDCB_2008 lan 1 16" xfId="35227" xr:uid="{00000000-0005-0000-0000-0000A1890000}"/>
    <cellStyle name="T_CTMTQG 2008_KH XDCB_2008 lan 1 17" xfId="35228" xr:uid="{00000000-0005-0000-0000-0000A2890000}"/>
    <cellStyle name="T_CTMTQG 2008_KH XDCB_2008 lan 1 18" xfId="35229" xr:uid="{00000000-0005-0000-0000-0000A3890000}"/>
    <cellStyle name="T_CTMTQG 2008_KH XDCB_2008 lan 1 2" xfId="35230" xr:uid="{00000000-0005-0000-0000-0000A4890000}"/>
    <cellStyle name="T_CTMTQG 2008_KH XDCB_2008 lan 1 3" xfId="35231" xr:uid="{00000000-0005-0000-0000-0000A5890000}"/>
    <cellStyle name="T_CTMTQG 2008_KH XDCB_2008 lan 1 4" xfId="35232" xr:uid="{00000000-0005-0000-0000-0000A6890000}"/>
    <cellStyle name="T_CTMTQG 2008_KH XDCB_2008 lan 1 5" xfId="35233" xr:uid="{00000000-0005-0000-0000-0000A7890000}"/>
    <cellStyle name="T_CTMTQG 2008_KH XDCB_2008 lan 1 6" xfId="35234" xr:uid="{00000000-0005-0000-0000-0000A8890000}"/>
    <cellStyle name="T_CTMTQG 2008_KH XDCB_2008 lan 1 7" xfId="35235" xr:uid="{00000000-0005-0000-0000-0000A9890000}"/>
    <cellStyle name="T_CTMTQG 2008_KH XDCB_2008 lan 1 8" xfId="35236" xr:uid="{00000000-0005-0000-0000-0000AA890000}"/>
    <cellStyle name="T_CTMTQG 2008_KH XDCB_2008 lan 1 9" xfId="35237" xr:uid="{00000000-0005-0000-0000-0000AB890000}"/>
    <cellStyle name="T_CTMTQG 2008_KH XDCB_2008 lan 1 sua ngay 27-10" xfId="35238" xr:uid="{00000000-0005-0000-0000-0000AC890000}"/>
    <cellStyle name="T_CTMTQG 2008_KH XDCB_2008 lan 1 sua ngay 27-10 10" xfId="35239" xr:uid="{00000000-0005-0000-0000-0000AD890000}"/>
    <cellStyle name="T_CTMTQG 2008_KH XDCB_2008 lan 1 sua ngay 27-10 11" xfId="35240" xr:uid="{00000000-0005-0000-0000-0000AE890000}"/>
    <cellStyle name="T_CTMTQG 2008_KH XDCB_2008 lan 1 sua ngay 27-10 12" xfId="35241" xr:uid="{00000000-0005-0000-0000-0000AF890000}"/>
    <cellStyle name="T_CTMTQG 2008_KH XDCB_2008 lan 1 sua ngay 27-10 13" xfId="35242" xr:uid="{00000000-0005-0000-0000-0000B0890000}"/>
    <cellStyle name="T_CTMTQG 2008_KH XDCB_2008 lan 1 sua ngay 27-10 14" xfId="35243" xr:uid="{00000000-0005-0000-0000-0000B1890000}"/>
    <cellStyle name="T_CTMTQG 2008_KH XDCB_2008 lan 1 sua ngay 27-10 15" xfId="35244" xr:uid="{00000000-0005-0000-0000-0000B2890000}"/>
    <cellStyle name="T_CTMTQG 2008_KH XDCB_2008 lan 1 sua ngay 27-10 16" xfId="35245" xr:uid="{00000000-0005-0000-0000-0000B3890000}"/>
    <cellStyle name="T_CTMTQG 2008_KH XDCB_2008 lan 1 sua ngay 27-10 17" xfId="35246" xr:uid="{00000000-0005-0000-0000-0000B4890000}"/>
    <cellStyle name="T_CTMTQG 2008_KH XDCB_2008 lan 1 sua ngay 27-10 18" xfId="35247" xr:uid="{00000000-0005-0000-0000-0000B5890000}"/>
    <cellStyle name="T_CTMTQG 2008_KH XDCB_2008 lan 1 sua ngay 27-10 2" xfId="35248" xr:uid="{00000000-0005-0000-0000-0000B6890000}"/>
    <cellStyle name="T_CTMTQG 2008_KH XDCB_2008 lan 1 sua ngay 27-10 3" xfId="35249" xr:uid="{00000000-0005-0000-0000-0000B7890000}"/>
    <cellStyle name="T_CTMTQG 2008_KH XDCB_2008 lan 1 sua ngay 27-10 4" xfId="35250" xr:uid="{00000000-0005-0000-0000-0000B8890000}"/>
    <cellStyle name="T_CTMTQG 2008_KH XDCB_2008 lan 1 sua ngay 27-10 5" xfId="35251" xr:uid="{00000000-0005-0000-0000-0000B9890000}"/>
    <cellStyle name="T_CTMTQG 2008_KH XDCB_2008 lan 1 sua ngay 27-10 6" xfId="35252" xr:uid="{00000000-0005-0000-0000-0000BA890000}"/>
    <cellStyle name="T_CTMTQG 2008_KH XDCB_2008 lan 1 sua ngay 27-10 7" xfId="35253" xr:uid="{00000000-0005-0000-0000-0000BB890000}"/>
    <cellStyle name="T_CTMTQG 2008_KH XDCB_2008 lan 1 sua ngay 27-10 8" xfId="35254" xr:uid="{00000000-0005-0000-0000-0000BC890000}"/>
    <cellStyle name="T_CTMTQG 2008_KH XDCB_2008 lan 1 sua ngay 27-10 9" xfId="35255" xr:uid="{00000000-0005-0000-0000-0000BD890000}"/>
    <cellStyle name="T_CTMTQG 2008_KH XDCB_2008 lan 1 sua ngay 27-10_!1 1 bao cao giao KH ve HTCMT vung TNB   12-12-2011" xfId="35256" xr:uid="{00000000-0005-0000-0000-0000BE890000}"/>
    <cellStyle name="T_CTMTQG 2008_KH XDCB_2008 lan 1 sua ngay 27-10_!1 1 bao cao giao KH ve HTCMT vung TNB   12-12-2011 10" xfId="35257" xr:uid="{00000000-0005-0000-0000-0000BF890000}"/>
    <cellStyle name="T_CTMTQG 2008_KH XDCB_2008 lan 1 sua ngay 27-10_!1 1 bao cao giao KH ve HTCMT vung TNB   12-12-2011 11" xfId="35258" xr:uid="{00000000-0005-0000-0000-0000C0890000}"/>
    <cellStyle name="T_CTMTQG 2008_KH XDCB_2008 lan 1 sua ngay 27-10_!1 1 bao cao giao KH ve HTCMT vung TNB   12-12-2011 12" xfId="35259" xr:uid="{00000000-0005-0000-0000-0000C1890000}"/>
    <cellStyle name="T_CTMTQG 2008_KH XDCB_2008 lan 1 sua ngay 27-10_!1 1 bao cao giao KH ve HTCMT vung TNB   12-12-2011 13" xfId="35260" xr:uid="{00000000-0005-0000-0000-0000C2890000}"/>
    <cellStyle name="T_CTMTQG 2008_KH XDCB_2008 lan 1 sua ngay 27-10_!1 1 bao cao giao KH ve HTCMT vung TNB   12-12-2011 14" xfId="35261" xr:uid="{00000000-0005-0000-0000-0000C3890000}"/>
    <cellStyle name="T_CTMTQG 2008_KH XDCB_2008 lan 1 sua ngay 27-10_!1 1 bao cao giao KH ve HTCMT vung TNB   12-12-2011 15" xfId="35262" xr:uid="{00000000-0005-0000-0000-0000C4890000}"/>
    <cellStyle name="T_CTMTQG 2008_KH XDCB_2008 lan 1 sua ngay 27-10_!1 1 bao cao giao KH ve HTCMT vung TNB   12-12-2011 16" xfId="35263" xr:uid="{00000000-0005-0000-0000-0000C5890000}"/>
    <cellStyle name="T_CTMTQG 2008_KH XDCB_2008 lan 1 sua ngay 27-10_!1 1 bao cao giao KH ve HTCMT vung TNB   12-12-2011 17" xfId="35264" xr:uid="{00000000-0005-0000-0000-0000C6890000}"/>
    <cellStyle name="T_CTMTQG 2008_KH XDCB_2008 lan 1 sua ngay 27-10_!1 1 bao cao giao KH ve HTCMT vung TNB   12-12-2011 18" xfId="35265" xr:uid="{00000000-0005-0000-0000-0000C7890000}"/>
    <cellStyle name="T_CTMTQG 2008_KH XDCB_2008 lan 1 sua ngay 27-10_!1 1 bao cao giao KH ve HTCMT vung TNB   12-12-2011 2" xfId="35266" xr:uid="{00000000-0005-0000-0000-0000C8890000}"/>
    <cellStyle name="T_CTMTQG 2008_KH XDCB_2008 lan 1 sua ngay 27-10_!1 1 bao cao giao KH ve HTCMT vung TNB   12-12-2011 3" xfId="35267" xr:uid="{00000000-0005-0000-0000-0000C9890000}"/>
    <cellStyle name="T_CTMTQG 2008_KH XDCB_2008 lan 1 sua ngay 27-10_!1 1 bao cao giao KH ve HTCMT vung TNB   12-12-2011 4" xfId="35268" xr:uid="{00000000-0005-0000-0000-0000CA890000}"/>
    <cellStyle name="T_CTMTQG 2008_KH XDCB_2008 lan 1 sua ngay 27-10_!1 1 bao cao giao KH ve HTCMT vung TNB   12-12-2011 5" xfId="35269" xr:uid="{00000000-0005-0000-0000-0000CB890000}"/>
    <cellStyle name="T_CTMTQG 2008_KH XDCB_2008 lan 1 sua ngay 27-10_!1 1 bao cao giao KH ve HTCMT vung TNB   12-12-2011 6" xfId="35270" xr:uid="{00000000-0005-0000-0000-0000CC890000}"/>
    <cellStyle name="T_CTMTQG 2008_KH XDCB_2008 lan 1 sua ngay 27-10_!1 1 bao cao giao KH ve HTCMT vung TNB   12-12-2011 7" xfId="35271" xr:uid="{00000000-0005-0000-0000-0000CD890000}"/>
    <cellStyle name="T_CTMTQG 2008_KH XDCB_2008 lan 1 sua ngay 27-10_!1 1 bao cao giao KH ve HTCMT vung TNB   12-12-2011 8" xfId="35272" xr:uid="{00000000-0005-0000-0000-0000CE890000}"/>
    <cellStyle name="T_CTMTQG 2008_KH XDCB_2008 lan 1 sua ngay 27-10_!1 1 bao cao giao KH ve HTCMT vung TNB   12-12-2011 9" xfId="35273" xr:uid="{00000000-0005-0000-0000-0000CF890000}"/>
    <cellStyle name="T_CTMTQG 2008_KH XDCB_2008 lan 1 sua ngay 27-10_Bieu có QD và Chu truong ngay 17.11.2012" xfId="35274" xr:uid="{00000000-0005-0000-0000-0000D0890000}"/>
    <cellStyle name="T_CTMTQG 2008_KH XDCB_2008 lan 1 sua ngay 27-10_Bieu có QD và Chu truong ngay 17.11.2012 10" xfId="35275" xr:uid="{00000000-0005-0000-0000-0000D1890000}"/>
    <cellStyle name="T_CTMTQG 2008_KH XDCB_2008 lan 1 sua ngay 27-10_Bieu có QD và Chu truong ngay 17.11.2012 11" xfId="35276" xr:uid="{00000000-0005-0000-0000-0000D2890000}"/>
    <cellStyle name="T_CTMTQG 2008_KH XDCB_2008 lan 1 sua ngay 27-10_Bieu có QD và Chu truong ngay 17.11.2012 12" xfId="35277" xr:uid="{00000000-0005-0000-0000-0000D3890000}"/>
    <cellStyle name="T_CTMTQG 2008_KH XDCB_2008 lan 1 sua ngay 27-10_Bieu có QD và Chu truong ngay 17.11.2012 13" xfId="35278" xr:uid="{00000000-0005-0000-0000-0000D4890000}"/>
    <cellStyle name="T_CTMTQG 2008_KH XDCB_2008 lan 1 sua ngay 27-10_Bieu có QD và Chu truong ngay 17.11.2012 14" xfId="35279" xr:uid="{00000000-0005-0000-0000-0000D5890000}"/>
    <cellStyle name="T_CTMTQG 2008_KH XDCB_2008 lan 1 sua ngay 27-10_Bieu có QD và Chu truong ngay 17.11.2012 15" xfId="35280" xr:uid="{00000000-0005-0000-0000-0000D6890000}"/>
    <cellStyle name="T_CTMTQG 2008_KH XDCB_2008 lan 1 sua ngay 27-10_Bieu có QD và Chu truong ngay 17.11.2012 16" xfId="35281" xr:uid="{00000000-0005-0000-0000-0000D7890000}"/>
    <cellStyle name="T_CTMTQG 2008_KH XDCB_2008 lan 1 sua ngay 27-10_Bieu có QD và Chu truong ngay 17.11.2012 17" xfId="35282" xr:uid="{00000000-0005-0000-0000-0000D8890000}"/>
    <cellStyle name="T_CTMTQG 2008_KH XDCB_2008 lan 1 sua ngay 27-10_Bieu có QD và Chu truong ngay 17.11.2012 18" xfId="35283" xr:uid="{00000000-0005-0000-0000-0000D9890000}"/>
    <cellStyle name="T_CTMTQG 2008_KH XDCB_2008 lan 1 sua ngay 27-10_Bieu có QD và Chu truong ngay 17.11.2012 2" xfId="35284" xr:uid="{00000000-0005-0000-0000-0000DA890000}"/>
    <cellStyle name="T_CTMTQG 2008_KH XDCB_2008 lan 1 sua ngay 27-10_Bieu có QD và Chu truong ngay 17.11.2012 3" xfId="35285" xr:uid="{00000000-0005-0000-0000-0000DB890000}"/>
    <cellStyle name="T_CTMTQG 2008_KH XDCB_2008 lan 1 sua ngay 27-10_Bieu có QD và Chu truong ngay 17.11.2012 4" xfId="35286" xr:uid="{00000000-0005-0000-0000-0000DC890000}"/>
    <cellStyle name="T_CTMTQG 2008_KH XDCB_2008 lan 1 sua ngay 27-10_Bieu có QD và Chu truong ngay 17.11.2012 5" xfId="35287" xr:uid="{00000000-0005-0000-0000-0000DD890000}"/>
    <cellStyle name="T_CTMTQG 2008_KH XDCB_2008 lan 1 sua ngay 27-10_Bieu có QD và Chu truong ngay 17.11.2012 6" xfId="35288" xr:uid="{00000000-0005-0000-0000-0000DE890000}"/>
    <cellStyle name="T_CTMTQG 2008_KH XDCB_2008 lan 1 sua ngay 27-10_Bieu có QD và Chu truong ngay 17.11.2012 7" xfId="35289" xr:uid="{00000000-0005-0000-0000-0000DF890000}"/>
    <cellStyle name="T_CTMTQG 2008_KH XDCB_2008 lan 1 sua ngay 27-10_Bieu có QD và Chu truong ngay 17.11.2012 8" xfId="35290" xr:uid="{00000000-0005-0000-0000-0000E0890000}"/>
    <cellStyle name="T_CTMTQG 2008_KH XDCB_2008 lan 1 sua ngay 27-10_Bieu có QD và Chu truong ngay 17.11.2012 9" xfId="35291" xr:uid="{00000000-0005-0000-0000-0000E1890000}"/>
    <cellStyle name="T_CTMTQG 2008_KH XDCB_2008 lan 1 sua ngay 27-10_KH TPCP vung TNB (03-1-2012)" xfId="35292" xr:uid="{00000000-0005-0000-0000-0000E2890000}"/>
    <cellStyle name="T_CTMTQG 2008_KH XDCB_2008 lan 1 sua ngay 27-10_KH TPCP vung TNB (03-1-2012) 10" xfId="35293" xr:uid="{00000000-0005-0000-0000-0000E3890000}"/>
    <cellStyle name="T_CTMTQG 2008_KH XDCB_2008 lan 1 sua ngay 27-10_KH TPCP vung TNB (03-1-2012) 11" xfId="35294" xr:uid="{00000000-0005-0000-0000-0000E4890000}"/>
    <cellStyle name="T_CTMTQG 2008_KH XDCB_2008 lan 1 sua ngay 27-10_KH TPCP vung TNB (03-1-2012) 12" xfId="35295" xr:uid="{00000000-0005-0000-0000-0000E5890000}"/>
    <cellStyle name="T_CTMTQG 2008_KH XDCB_2008 lan 1 sua ngay 27-10_KH TPCP vung TNB (03-1-2012) 13" xfId="35296" xr:uid="{00000000-0005-0000-0000-0000E6890000}"/>
    <cellStyle name="T_CTMTQG 2008_KH XDCB_2008 lan 1 sua ngay 27-10_KH TPCP vung TNB (03-1-2012) 14" xfId="35297" xr:uid="{00000000-0005-0000-0000-0000E7890000}"/>
    <cellStyle name="T_CTMTQG 2008_KH XDCB_2008 lan 1 sua ngay 27-10_KH TPCP vung TNB (03-1-2012) 15" xfId="35298" xr:uid="{00000000-0005-0000-0000-0000E8890000}"/>
    <cellStyle name="T_CTMTQG 2008_KH XDCB_2008 lan 1 sua ngay 27-10_KH TPCP vung TNB (03-1-2012) 16" xfId="35299" xr:uid="{00000000-0005-0000-0000-0000E9890000}"/>
    <cellStyle name="T_CTMTQG 2008_KH XDCB_2008 lan 1 sua ngay 27-10_KH TPCP vung TNB (03-1-2012) 17" xfId="35300" xr:uid="{00000000-0005-0000-0000-0000EA890000}"/>
    <cellStyle name="T_CTMTQG 2008_KH XDCB_2008 lan 1 sua ngay 27-10_KH TPCP vung TNB (03-1-2012) 18" xfId="35301" xr:uid="{00000000-0005-0000-0000-0000EB890000}"/>
    <cellStyle name="T_CTMTQG 2008_KH XDCB_2008 lan 1 sua ngay 27-10_KH TPCP vung TNB (03-1-2012) 2" xfId="35302" xr:uid="{00000000-0005-0000-0000-0000EC890000}"/>
    <cellStyle name="T_CTMTQG 2008_KH XDCB_2008 lan 1 sua ngay 27-10_KH TPCP vung TNB (03-1-2012) 3" xfId="35303" xr:uid="{00000000-0005-0000-0000-0000ED890000}"/>
    <cellStyle name="T_CTMTQG 2008_KH XDCB_2008 lan 1 sua ngay 27-10_KH TPCP vung TNB (03-1-2012) 4" xfId="35304" xr:uid="{00000000-0005-0000-0000-0000EE890000}"/>
    <cellStyle name="T_CTMTQG 2008_KH XDCB_2008 lan 1 sua ngay 27-10_KH TPCP vung TNB (03-1-2012) 5" xfId="35305" xr:uid="{00000000-0005-0000-0000-0000EF890000}"/>
    <cellStyle name="T_CTMTQG 2008_KH XDCB_2008 lan 1 sua ngay 27-10_KH TPCP vung TNB (03-1-2012) 6" xfId="35306" xr:uid="{00000000-0005-0000-0000-0000F0890000}"/>
    <cellStyle name="T_CTMTQG 2008_KH XDCB_2008 lan 1 sua ngay 27-10_KH TPCP vung TNB (03-1-2012) 7" xfId="35307" xr:uid="{00000000-0005-0000-0000-0000F1890000}"/>
    <cellStyle name="T_CTMTQG 2008_KH XDCB_2008 lan 1 sua ngay 27-10_KH TPCP vung TNB (03-1-2012) 8" xfId="35308" xr:uid="{00000000-0005-0000-0000-0000F2890000}"/>
    <cellStyle name="T_CTMTQG 2008_KH XDCB_2008 lan 1 sua ngay 27-10_KH TPCP vung TNB (03-1-2012) 9" xfId="35309" xr:uid="{00000000-0005-0000-0000-0000F3890000}"/>
    <cellStyle name="T_CTMTQG 2008_KH XDCB_2008 lan 1 sua ngay 27-10_Su nghiep DCDC doi duoi" xfId="35310" xr:uid="{00000000-0005-0000-0000-0000F4890000}"/>
    <cellStyle name="T_CTMTQG 2008_KH XDCB_2008 lan 1 sua ngay 27-10_Su nghiep DCDC doi duoi 10" xfId="35311" xr:uid="{00000000-0005-0000-0000-0000F5890000}"/>
    <cellStyle name="T_CTMTQG 2008_KH XDCB_2008 lan 1 sua ngay 27-10_Su nghiep DCDC doi duoi 11" xfId="35312" xr:uid="{00000000-0005-0000-0000-0000F6890000}"/>
    <cellStyle name="T_CTMTQG 2008_KH XDCB_2008 lan 1 sua ngay 27-10_Su nghiep DCDC doi duoi 12" xfId="35313" xr:uid="{00000000-0005-0000-0000-0000F7890000}"/>
    <cellStyle name="T_CTMTQG 2008_KH XDCB_2008 lan 1 sua ngay 27-10_Su nghiep DCDC doi duoi 13" xfId="35314" xr:uid="{00000000-0005-0000-0000-0000F8890000}"/>
    <cellStyle name="T_CTMTQG 2008_KH XDCB_2008 lan 1 sua ngay 27-10_Su nghiep DCDC doi duoi 14" xfId="35315" xr:uid="{00000000-0005-0000-0000-0000F9890000}"/>
    <cellStyle name="T_CTMTQG 2008_KH XDCB_2008 lan 1 sua ngay 27-10_Su nghiep DCDC doi duoi 15" xfId="35316" xr:uid="{00000000-0005-0000-0000-0000FA890000}"/>
    <cellStyle name="T_CTMTQG 2008_KH XDCB_2008 lan 1 sua ngay 27-10_Su nghiep DCDC doi duoi 16" xfId="35317" xr:uid="{00000000-0005-0000-0000-0000FB890000}"/>
    <cellStyle name="T_CTMTQG 2008_KH XDCB_2008 lan 1 sua ngay 27-10_Su nghiep DCDC doi duoi 17" xfId="35318" xr:uid="{00000000-0005-0000-0000-0000FC890000}"/>
    <cellStyle name="T_CTMTQG 2008_KH XDCB_2008 lan 1 sua ngay 27-10_Su nghiep DCDC doi duoi 18" xfId="35319" xr:uid="{00000000-0005-0000-0000-0000FD890000}"/>
    <cellStyle name="T_CTMTQG 2008_KH XDCB_2008 lan 1 sua ngay 27-10_Su nghiep DCDC doi duoi 2" xfId="35320" xr:uid="{00000000-0005-0000-0000-0000FE890000}"/>
    <cellStyle name="T_CTMTQG 2008_KH XDCB_2008 lan 1 sua ngay 27-10_Su nghiep DCDC doi duoi 3" xfId="35321" xr:uid="{00000000-0005-0000-0000-0000FF890000}"/>
    <cellStyle name="T_CTMTQG 2008_KH XDCB_2008 lan 1 sua ngay 27-10_Su nghiep DCDC doi duoi 4" xfId="35322" xr:uid="{00000000-0005-0000-0000-0000008A0000}"/>
    <cellStyle name="T_CTMTQG 2008_KH XDCB_2008 lan 1 sua ngay 27-10_Su nghiep DCDC doi duoi 5" xfId="35323" xr:uid="{00000000-0005-0000-0000-0000018A0000}"/>
    <cellStyle name="T_CTMTQG 2008_KH XDCB_2008 lan 1 sua ngay 27-10_Su nghiep DCDC doi duoi 6" xfId="35324" xr:uid="{00000000-0005-0000-0000-0000028A0000}"/>
    <cellStyle name="T_CTMTQG 2008_KH XDCB_2008 lan 1 sua ngay 27-10_Su nghiep DCDC doi duoi 7" xfId="35325" xr:uid="{00000000-0005-0000-0000-0000038A0000}"/>
    <cellStyle name="T_CTMTQG 2008_KH XDCB_2008 lan 1 sua ngay 27-10_Su nghiep DCDC doi duoi 8" xfId="35326" xr:uid="{00000000-0005-0000-0000-0000048A0000}"/>
    <cellStyle name="T_CTMTQG 2008_KH XDCB_2008 lan 1 sua ngay 27-10_Su nghiep DCDC doi duoi 9" xfId="35327" xr:uid="{00000000-0005-0000-0000-0000058A0000}"/>
    <cellStyle name="T_CTMTQG 2008_KH XDCB_2008 lan 1 sua ngay 27-10_Su nghiep DCDC doi duoi_Bieu có QD và Chu truong ngay 17.11.2012" xfId="35328" xr:uid="{00000000-0005-0000-0000-0000068A0000}"/>
    <cellStyle name="T_CTMTQG 2008_KH XDCB_2008 lan 1 sua ngay 27-10_Su nghiep DCDC doi duoi_Bieu có QD và Chu truong ngay 17.11.2012 10" xfId="35329" xr:uid="{00000000-0005-0000-0000-0000078A0000}"/>
    <cellStyle name="T_CTMTQG 2008_KH XDCB_2008 lan 1 sua ngay 27-10_Su nghiep DCDC doi duoi_Bieu có QD và Chu truong ngay 17.11.2012 11" xfId="35330" xr:uid="{00000000-0005-0000-0000-0000088A0000}"/>
    <cellStyle name="T_CTMTQG 2008_KH XDCB_2008 lan 1 sua ngay 27-10_Su nghiep DCDC doi duoi_Bieu có QD và Chu truong ngay 17.11.2012 12" xfId="35331" xr:uid="{00000000-0005-0000-0000-0000098A0000}"/>
    <cellStyle name="T_CTMTQG 2008_KH XDCB_2008 lan 1 sua ngay 27-10_Su nghiep DCDC doi duoi_Bieu có QD và Chu truong ngay 17.11.2012 13" xfId="35332" xr:uid="{00000000-0005-0000-0000-00000A8A0000}"/>
    <cellStyle name="T_CTMTQG 2008_KH XDCB_2008 lan 1 sua ngay 27-10_Su nghiep DCDC doi duoi_Bieu có QD và Chu truong ngay 17.11.2012 14" xfId="35333" xr:uid="{00000000-0005-0000-0000-00000B8A0000}"/>
    <cellStyle name="T_CTMTQG 2008_KH XDCB_2008 lan 1 sua ngay 27-10_Su nghiep DCDC doi duoi_Bieu có QD và Chu truong ngay 17.11.2012 15" xfId="35334" xr:uid="{00000000-0005-0000-0000-00000C8A0000}"/>
    <cellStyle name="T_CTMTQG 2008_KH XDCB_2008 lan 1 sua ngay 27-10_Su nghiep DCDC doi duoi_Bieu có QD và Chu truong ngay 17.11.2012 16" xfId="35335" xr:uid="{00000000-0005-0000-0000-00000D8A0000}"/>
    <cellStyle name="T_CTMTQG 2008_KH XDCB_2008 lan 1 sua ngay 27-10_Su nghiep DCDC doi duoi_Bieu có QD và Chu truong ngay 17.11.2012 17" xfId="35336" xr:uid="{00000000-0005-0000-0000-00000E8A0000}"/>
    <cellStyle name="T_CTMTQG 2008_KH XDCB_2008 lan 1 sua ngay 27-10_Su nghiep DCDC doi duoi_Bieu có QD và Chu truong ngay 17.11.2012 18" xfId="35337" xr:uid="{00000000-0005-0000-0000-00000F8A0000}"/>
    <cellStyle name="T_CTMTQG 2008_KH XDCB_2008 lan 1 sua ngay 27-10_Su nghiep DCDC doi duoi_Bieu có QD và Chu truong ngay 17.11.2012 2" xfId="35338" xr:uid="{00000000-0005-0000-0000-0000108A0000}"/>
    <cellStyle name="T_CTMTQG 2008_KH XDCB_2008 lan 1 sua ngay 27-10_Su nghiep DCDC doi duoi_Bieu có QD và Chu truong ngay 17.11.2012 3" xfId="35339" xr:uid="{00000000-0005-0000-0000-0000118A0000}"/>
    <cellStyle name="T_CTMTQG 2008_KH XDCB_2008 lan 1 sua ngay 27-10_Su nghiep DCDC doi duoi_Bieu có QD và Chu truong ngay 17.11.2012 4" xfId="35340" xr:uid="{00000000-0005-0000-0000-0000128A0000}"/>
    <cellStyle name="T_CTMTQG 2008_KH XDCB_2008 lan 1 sua ngay 27-10_Su nghiep DCDC doi duoi_Bieu có QD và Chu truong ngay 17.11.2012 5" xfId="35341" xr:uid="{00000000-0005-0000-0000-0000138A0000}"/>
    <cellStyle name="T_CTMTQG 2008_KH XDCB_2008 lan 1 sua ngay 27-10_Su nghiep DCDC doi duoi_Bieu có QD và Chu truong ngay 17.11.2012 6" xfId="35342" xr:uid="{00000000-0005-0000-0000-0000148A0000}"/>
    <cellStyle name="T_CTMTQG 2008_KH XDCB_2008 lan 1 sua ngay 27-10_Su nghiep DCDC doi duoi_Bieu có QD và Chu truong ngay 17.11.2012 7" xfId="35343" xr:uid="{00000000-0005-0000-0000-0000158A0000}"/>
    <cellStyle name="T_CTMTQG 2008_KH XDCB_2008 lan 1 sua ngay 27-10_Su nghiep DCDC doi duoi_Bieu có QD và Chu truong ngay 17.11.2012 8" xfId="35344" xr:uid="{00000000-0005-0000-0000-0000168A0000}"/>
    <cellStyle name="T_CTMTQG 2008_KH XDCB_2008 lan 1 sua ngay 27-10_Su nghiep DCDC doi duoi_Bieu có QD và Chu truong ngay 17.11.2012 9" xfId="35345" xr:uid="{00000000-0005-0000-0000-0000178A0000}"/>
    <cellStyle name="T_CTMTQG 2008_KH XDCB_2008 lan 1 sua ngay 27-10_Tinh hinh TH du an 2010-2011 BC UBKTTW (phong Vxa)" xfId="35346" xr:uid="{00000000-0005-0000-0000-0000188A0000}"/>
    <cellStyle name="T_CTMTQG 2008_KH XDCB_2008 lan 1 sua ngay 27-10_Tinh hinh TH du an 2010-2011 BC UBKTTW (phong Vxa) 10" xfId="35347" xr:uid="{00000000-0005-0000-0000-0000198A0000}"/>
    <cellStyle name="T_CTMTQG 2008_KH XDCB_2008 lan 1 sua ngay 27-10_Tinh hinh TH du an 2010-2011 BC UBKTTW (phong Vxa) 11" xfId="35348" xr:uid="{00000000-0005-0000-0000-00001A8A0000}"/>
    <cellStyle name="T_CTMTQG 2008_KH XDCB_2008 lan 1 sua ngay 27-10_Tinh hinh TH du an 2010-2011 BC UBKTTW (phong Vxa) 12" xfId="35349" xr:uid="{00000000-0005-0000-0000-00001B8A0000}"/>
    <cellStyle name="T_CTMTQG 2008_KH XDCB_2008 lan 1 sua ngay 27-10_Tinh hinh TH du an 2010-2011 BC UBKTTW (phong Vxa) 13" xfId="35350" xr:uid="{00000000-0005-0000-0000-00001C8A0000}"/>
    <cellStyle name="T_CTMTQG 2008_KH XDCB_2008 lan 1 sua ngay 27-10_Tinh hinh TH du an 2010-2011 BC UBKTTW (phong Vxa) 14" xfId="35351" xr:uid="{00000000-0005-0000-0000-00001D8A0000}"/>
    <cellStyle name="T_CTMTQG 2008_KH XDCB_2008 lan 1 sua ngay 27-10_Tinh hinh TH du an 2010-2011 BC UBKTTW (phong Vxa) 15" xfId="35352" xr:uid="{00000000-0005-0000-0000-00001E8A0000}"/>
    <cellStyle name="T_CTMTQG 2008_KH XDCB_2008 lan 1 sua ngay 27-10_Tinh hinh TH du an 2010-2011 BC UBKTTW (phong Vxa) 16" xfId="35353" xr:uid="{00000000-0005-0000-0000-00001F8A0000}"/>
    <cellStyle name="T_CTMTQG 2008_KH XDCB_2008 lan 1 sua ngay 27-10_Tinh hinh TH du an 2010-2011 BC UBKTTW (phong Vxa) 17" xfId="35354" xr:uid="{00000000-0005-0000-0000-0000208A0000}"/>
    <cellStyle name="T_CTMTQG 2008_KH XDCB_2008 lan 1 sua ngay 27-10_Tinh hinh TH du an 2010-2011 BC UBKTTW (phong Vxa) 18" xfId="35355" xr:uid="{00000000-0005-0000-0000-0000218A0000}"/>
    <cellStyle name="T_CTMTQG 2008_KH XDCB_2008 lan 1 sua ngay 27-10_Tinh hinh TH du an 2010-2011 BC UBKTTW (phong Vxa) 2" xfId="35356" xr:uid="{00000000-0005-0000-0000-0000228A0000}"/>
    <cellStyle name="T_CTMTQG 2008_KH XDCB_2008 lan 1 sua ngay 27-10_Tinh hinh TH du an 2010-2011 BC UBKTTW (phong Vxa) 3" xfId="35357" xr:uid="{00000000-0005-0000-0000-0000238A0000}"/>
    <cellStyle name="T_CTMTQG 2008_KH XDCB_2008 lan 1 sua ngay 27-10_Tinh hinh TH du an 2010-2011 BC UBKTTW (phong Vxa) 4" xfId="35358" xr:uid="{00000000-0005-0000-0000-0000248A0000}"/>
    <cellStyle name="T_CTMTQG 2008_KH XDCB_2008 lan 1 sua ngay 27-10_Tinh hinh TH du an 2010-2011 BC UBKTTW (phong Vxa) 5" xfId="35359" xr:uid="{00000000-0005-0000-0000-0000258A0000}"/>
    <cellStyle name="T_CTMTQG 2008_KH XDCB_2008 lan 1 sua ngay 27-10_Tinh hinh TH du an 2010-2011 BC UBKTTW (phong Vxa) 6" xfId="35360" xr:uid="{00000000-0005-0000-0000-0000268A0000}"/>
    <cellStyle name="T_CTMTQG 2008_KH XDCB_2008 lan 1 sua ngay 27-10_Tinh hinh TH du an 2010-2011 BC UBKTTW (phong Vxa) 7" xfId="35361" xr:uid="{00000000-0005-0000-0000-0000278A0000}"/>
    <cellStyle name="T_CTMTQG 2008_KH XDCB_2008 lan 1 sua ngay 27-10_Tinh hinh TH du an 2010-2011 BC UBKTTW (phong Vxa) 8" xfId="35362" xr:uid="{00000000-0005-0000-0000-0000288A0000}"/>
    <cellStyle name="T_CTMTQG 2008_KH XDCB_2008 lan 1 sua ngay 27-10_Tinh hinh TH du an 2010-2011 BC UBKTTW (phong Vxa) 9" xfId="35363" xr:uid="{00000000-0005-0000-0000-0000298A0000}"/>
    <cellStyle name="T_CTMTQG 2008_KH XDCB_2008 lan 1 sua ngay 27-10_Tinh hinh TH du an BC doan giam sat HDND (phong Vxa)" xfId="35364" xr:uid="{00000000-0005-0000-0000-00002A8A0000}"/>
    <cellStyle name="T_CTMTQG 2008_KH XDCB_2008 lan 1 sua ngay 27-10_Tinh hinh TH du an BC doan giam sat HDND (phong Vxa) 10" xfId="35365" xr:uid="{00000000-0005-0000-0000-00002B8A0000}"/>
    <cellStyle name="T_CTMTQG 2008_KH XDCB_2008 lan 1 sua ngay 27-10_Tinh hinh TH du an BC doan giam sat HDND (phong Vxa) 11" xfId="35366" xr:uid="{00000000-0005-0000-0000-00002C8A0000}"/>
    <cellStyle name="T_CTMTQG 2008_KH XDCB_2008 lan 1 sua ngay 27-10_Tinh hinh TH du an BC doan giam sat HDND (phong Vxa) 12" xfId="35367" xr:uid="{00000000-0005-0000-0000-00002D8A0000}"/>
    <cellStyle name="T_CTMTQG 2008_KH XDCB_2008 lan 1 sua ngay 27-10_Tinh hinh TH du an BC doan giam sat HDND (phong Vxa) 13" xfId="35368" xr:uid="{00000000-0005-0000-0000-00002E8A0000}"/>
    <cellStyle name="T_CTMTQG 2008_KH XDCB_2008 lan 1 sua ngay 27-10_Tinh hinh TH du an BC doan giam sat HDND (phong Vxa) 14" xfId="35369" xr:uid="{00000000-0005-0000-0000-00002F8A0000}"/>
    <cellStyle name="T_CTMTQG 2008_KH XDCB_2008 lan 1 sua ngay 27-10_Tinh hinh TH du an BC doan giam sat HDND (phong Vxa) 15" xfId="35370" xr:uid="{00000000-0005-0000-0000-0000308A0000}"/>
    <cellStyle name="T_CTMTQG 2008_KH XDCB_2008 lan 1 sua ngay 27-10_Tinh hinh TH du an BC doan giam sat HDND (phong Vxa) 16" xfId="35371" xr:uid="{00000000-0005-0000-0000-0000318A0000}"/>
    <cellStyle name="T_CTMTQG 2008_KH XDCB_2008 lan 1 sua ngay 27-10_Tinh hinh TH du an BC doan giam sat HDND (phong Vxa) 17" xfId="35372" xr:uid="{00000000-0005-0000-0000-0000328A0000}"/>
    <cellStyle name="T_CTMTQG 2008_KH XDCB_2008 lan 1 sua ngay 27-10_Tinh hinh TH du an BC doan giam sat HDND (phong Vxa) 18" xfId="35373" xr:uid="{00000000-0005-0000-0000-0000338A0000}"/>
    <cellStyle name="T_CTMTQG 2008_KH XDCB_2008 lan 1 sua ngay 27-10_Tinh hinh TH du an BC doan giam sat HDND (phong Vxa) 2" xfId="35374" xr:uid="{00000000-0005-0000-0000-0000348A0000}"/>
    <cellStyle name="T_CTMTQG 2008_KH XDCB_2008 lan 1 sua ngay 27-10_Tinh hinh TH du an BC doan giam sat HDND (phong Vxa) 3" xfId="35375" xr:uid="{00000000-0005-0000-0000-0000358A0000}"/>
    <cellStyle name="T_CTMTQG 2008_KH XDCB_2008 lan 1 sua ngay 27-10_Tinh hinh TH du an BC doan giam sat HDND (phong Vxa) 4" xfId="35376" xr:uid="{00000000-0005-0000-0000-0000368A0000}"/>
    <cellStyle name="T_CTMTQG 2008_KH XDCB_2008 lan 1 sua ngay 27-10_Tinh hinh TH du an BC doan giam sat HDND (phong Vxa) 5" xfId="35377" xr:uid="{00000000-0005-0000-0000-0000378A0000}"/>
    <cellStyle name="T_CTMTQG 2008_KH XDCB_2008 lan 1 sua ngay 27-10_Tinh hinh TH du an BC doan giam sat HDND (phong Vxa) 6" xfId="35378" xr:uid="{00000000-0005-0000-0000-0000388A0000}"/>
    <cellStyle name="T_CTMTQG 2008_KH XDCB_2008 lan 1 sua ngay 27-10_Tinh hinh TH du an BC doan giam sat HDND (phong Vxa) 7" xfId="35379" xr:uid="{00000000-0005-0000-0000-0000398A0000}"/>
    <cellStyle name="T_CTMTQG 2008_KH XDCB_2008 lan 1 sua ngay 27-10_Tinh hinh TH du an BC doan giam sat HDND (phong Vxa) 8" xfId="35380" xr:uid="{00000000-0005-0000-0000-00003A8A0000}"/>
    <cellStyle name="T_CTMTQG 2008_KH XDCB_2008 lan 1 sua ngay 27-10_Tinh hinh TH du an BC doan giam sat HDND (phong Vxa) 9" xfId="35381" xr:uid="{00000000-0005-0000-0000-00003B8A0000}"/>
    <cellStyle name="T_CTMTQG 2008_KH XDCB_2008 lan 1_!1 1 bao cao giao KH ve HTCMT vung TNB   12-12-2011" xfId="35382" xr:uid="{00000000-0005-0000-0000-00003C8A0000}"/>
    <cellStyle name="T_CTMTQG 2008_KH XDCB_2008 lan 1_!1 1 bao cao giao KH ve HTCMT vung TNB   12-12-2011 10" xfId="35383" xr:uid="{00000000-0005-0000-0000-00003D8A0000}"/>
    <cellStyle name="T_CTMTQG 2008_KH XDCB_2008 lan 1_!1 1 bao cao giao KH ve HTCMT vung TNB   12-12-2011 11" xfId="35384" xr:uid="{00000000-0005-0000-0000-00003E8A0000}"/>
    <cellStyle name="T_CTMTQG 2008_KH XDCB_2008 lan 1_!1 1 bao cao giao KH ve HTCMT vung TNB   12-12-2011 12" xfId="35385" xr:uid="{00000000-0005-0000-0000-00003F8A0000}"/>
    <cellStyle name="T_CTMTQG 2008_KH XDCB_2008 lan 1_!1 1 bao cao giao KH ve HTCMT vung TNB   12-12-2011 13" xfId="35386" xr:uid="{00000000-0005-0000-0000-0000408A0000}"/>
    <cellStyle name="T_CTMTQG 2008_KH XDCB_2008 lan 1_!1 1 bao cao giao KH ve HTCMT vung TNB   12-12-2011 14" xfId="35387" xr:uid="{00000000-0005-0000-0000-0000418A0000}"/>
    <cellStyle name="T_CTMTQG 2008_KH XDCB_2008 lan 1_!1 1 bao cao giao KH ve HTCMT vung TNB   12-12-2011 15" xfId="35388" xr:uid="{00000000-0005-0000-0000-0000428A0000}"/>
    <cellStyle name="T_CTMTQG 2008_KH XDCB_2008 lan 1_!1 1 bao cao giao KH ve HTCMT vung TNB   12-12-2011 16" xfId="35389" xr:uid="{00000000-0005-0000-0000-0000438A0000}"/>
    <cellStyle name="T_CTMTQG 2008_KH XDCB_2008 lan 1_!1 1 bao cao giao KH ve HTCMT vung TNB   12-12-2011 17" xfId="35390" xr:uid="{00000000-0005-0000-0000-0000448A0000}"/>
    <cellStyle name="T_CTMTQG 2008_KH XDCB_2008 lan 1_!1 1 bao cao giao KH ve HTCMT vung TNB   12-12-2011 18" xfId="35391" xr:uid="{00000000-0005-0000-0000-0000458A0000}"/>
    <cellStyle name="T_CTMTQG 2008_KH XDCB_2008 lan 1_!1 1 bao cao giao KH ve HTCMT vung TNB   12-12-2011 2" xfId="35392" xr:uid="{00000000-0005-0000-0000-0000468A0000}"/>
    <cellStyle name="T_CTMTQG 2008_KH XDCB_2008 lan 1_!1 1 bao cao giao KH ve HTCMT vung TNB   12-12-2011 3" xfId="35393" xr:uid="{00000000-0005-0000-0000-0000478A0000}"/>
    <cellStyle name="T_CTMTQG 2008_KH XDCB_2008 lan 1_!1 1 bao cao giao KH ve HTCMT vung TNB   12-12-2011 4" xfId="35394" xr:uid="{00000000-0005-0000-0000-0000488A0000}"/>
    <cellStyle name="T_CTMTQG 2008_KH XDCB_2008 lan 1_!1 1 bao cao giao KH ve HTCMT vung TNB   12-12-2011 5" xfId="35395" xr:uid="{00000000-0005-0000-0000-0000498A0000}"/>
    <cellStyle name="T_CTMTQG 2008_KH XDCB_2008 lan 1_!1 1 bao cao giao KH ve HTCMT vung TNB   12-12-2011 6" xfId="35396" xr:uid="{00000000-0005-0000-0000-00004A8A0000}"/>
    <cellStyle name="T_CTMTQG 2008_KH XDCB_2008 lan 1_!1 1 bao cao giao KH ve HTCMT vung TNB   12-12-2011 7" xfId="35397" xr:uid="{00000000-0005-0000-0000-00004B8A0000}"/>
    <cellStyle name="T_CTMTQG 2008_KH XDCB_2008 lan 1_!1 1 bao cao giao KH ve HTCMT vung TNB   12-12-2011 8" xfId="35398" xr:uid="{00000000-0005-0000-0000-00004C8A0000}"/>
    <cellStyle name="T_CTMTQG 2008_KH XDCB_2008 lan 1_!1 1 bao cao giao KH ve HTCMT vung TNB   12-12-2011 9" xfId="35399" xr:uid="{00000000-0005-0000-0000-00004D8A0000}"/>
    <cellStyle name="T_CTMTQG 2008_KH XDCB_2008 lan 1_Bieu có QD và Chu truong ngay 17.11.2012" xfId="35400" xr:uid="{00000000-0005-0000-0000-00004E8A0000}"/>
    <cellStyle name="T_CTMTQG 2008_KH XDCB_2008 lan 1_Bieu có QD và Chu truong ngay 17.11.2012 10" xfId="35401" xr:uid="{00000000-0005-0000-0000-00004F8A0000}"/>
    <cellStyle name="T_CTMTQG 2008_KH XDCB_2008 lan 1_Bieu có QD và Chu truong ngay 17.11.2012 11" xfId="35402" xr:uid="{00000000-0005-0000-0000-0000508A0000}"/>
    <cellStyle name="T_CTMTQG 2008_KH XDCB_2008 lan 1_Bieu có QD và Chu truong ngay 17.11.2012 12" xfId="35403" xr:uid="{00000000-0005-0000-0000-0000518A0000}"/>
    <cellStyle name="T_CTMTQG 2008_KH XDCB_2008 lan 1_Bieu có QD và Chu truong ngay 17.11.2012 13" xfId="35404" xr:uid="{00000000-0005-0000-0000-0000528A0000}"/>
    <cellStyle name="T_CTMTQG 2008_KH XDCB_2008 lan 1_Bieu có QD và Chu truong ngay 17.11.2012 14" xfId="35405" xr:uid="{00000000-0005-0000-0000-0000538A0000}"/>
    <cellStyle name="T_CTMTQG 2008_KH XDCB_2008 lan 1_Bieu có QD và Chu truong ngay 17.11.2012 15" xfId="35406" xr:uid="{00000000-0005-0000-0000-0000548A0000}"/>
    <cellStyle name="T_CTMTQG 2008_KH XDCB_2008 lan 1_Bieu có QD và Chu truong ngay 17.11.2012 16" xfId="35407" xr:uid="{00000000-0005-0000-0000-0000558A0000}"/>
    <cellStyle name="T_CTMTQG 2008_KH XDCB_2008 lan 1_Bieu có QD và Chu truong ngay 17.11.2012 17" xfId="35408" xr:uid="{00000000-0005-0000-0000-0000568A0000}"/>
    <cellStyle name="T_CTMTQG 2008_KH XDCB_2008 lan 1_Bieu có QD và Chu truong ngay 17.11.2012 18" xfId="35409" xr:uid="{00000000-0005-0000-0000-0000578A0000}"/>
    <cellStyle name="T_CTMTQG 2008_KH XDCB_2008 lan 1_Bieu có QD và Chu truong ngay 17.11.2012 2" xfId="35410" xr:uid="{00000000-0005-0000-0000-0000588A0000}"/>
    <cellStyle name="T_CTMTQG 2008_KH XDCB_2008 lan 1_Bieu có QD và Chu truong ngay 17.11.2012 3" xfId="35411" xr:uid="{00000000-0005-0000-0000-0000598A0000}"/>
    <cellStyle name="T_CTMTQG 2008_KH XDCB_2008 lan 1_Bieu có QD và Chu truong ngay 17.11.2012 4" xfId="35412" xr:uid="{00000000-0005-0000-0000-00005A8A0000}"/>
    <cellStyle name="T_CTMTQG 2008_KH XDCB_2008 lan 1_Bieu có QD và Chu truong ngay 17.11.2012 5" xfId="35413" xr:uid="{00000000-0005-0000-0000-00005B8A0000}"/>
    <cellStyle name="T_CTMTQG 2008_KH XDCB_2008 lan 1_Bieu có QD và Chu truong ngay 17.11.2012 6" xfId="35414" xr:uid="{00000000-0005-0000-0000-00005C8A0000}"/>
    <cellStyle name="T_CTMTQG 2008_KH XDCB_2008 lan 1_Bieu có QD và Chu truong ngay 17.11.2012 7" xfId="35415" xr:uid="{00000000-0005-0000-0000-00005D8A0000}"/>
    <cellStyle name="T_CTMTQG 2008_KH XDCB_2008 lan 1_Bieu có QD và Chu truong ngay 17.11.2012 8" xfId="35416" xr:uid="{00000000-0005-0000-0000-00005E8A0000}"/>
    <cellStyle name="T_CTMTQG 2008_KH XDCB_2008 lan 1_Bieu có QD và Chu truong ngay 17.11.2012 9" xfId="35417" xr:uid="{00000000-0005-0000-0000-00005F8A0000}"/>
    <cellStyle name="T_CTMTQG 2008_KH XDCB_2008 lan 1_KH TPCP vung TNB (03-1-2012)" xfId="35418" xr:uid="{00000000-0005-0000-0000-0000608A0000}"/>
    <cellStyle name="T_CTMTQG 2008_KH XDCB_2008 lan 1_KH TPCP vung TNB (03-1-2012) 10" xfId="35419" xr:uid="{00000000-0005-0000-0000-0000618A0000}"/>
    <cellStyle name="T_CTMTQG 2008_KH XDCB_2008 lan 1_KH TPCP vung TNB (03-1-2012) 11" xfId="35420" xr:uid="{00000000-0005-0000-0000-0000628A0000}"/>
    <cellStyle name="T_CTMTQG 2008_KH XDCB_2008 lan 1_KH TPCP vung TNB (03-1-2012) 12" xfId="35421" xr:uid="{00000000-0005-0000-0000-0000638A0000}"/>
    <cellStyle name="T_CTMTQG 2008_KH XDCB_2008 lan 1_KH TPCP vung TNB (03-1-2012) 13" xfId="35422" xr:uid="{00000000-0005-0000-0000-0000648A0000}"/>
    <cellStyle name="T_CTMTQG 2008_KH XDCB_2008 lan 1_KH TPCP vung TNB (03-1-2012) 14" xfId="35423" xr:uid="{00000000-0005-0000-0000-0000658A0000}"/>
    <cellStyle name="T_CTMTQG 2008_KH XDCB_2008 lan 1_KH TPCP vung TNB (03-1-2012) 15" xfId="35424" xr:uid="{00000000-0005-0000-0000-0000668A0000}"/>
    <cellStyle name="T_CTMTQG 2008_KH XDCB_2008 lan 1_KH TPCP vung TNB (03-1-2012) 16" xfId="35425" xr:uid="{00000000-0005-0000-0000-0000678A0000}"/>
    <cellStyle name="T_CTMTQG 2008_KH XDCB_2008 lan 1_KH TPCP vung TNB (03-1-2012) 17" xfId="35426" xr:uid="{00000000-0005-0000-0000-0000688A0000}"/>
    <cellStyle name="T_CTMTQG 2008_KH XDCB_2008 lan 1_KH TPCP vung TNB (03-1-2012) 18" xfId="35427" xr:uid="{00000000-0005-0000-0000-0000698A0000}"/>
    <cellStyle name="T_CTMTQG 2008_KH XDCB_2008 lan 1_KH TPCP vung TNB (03-1-2012) 2" xfId="35428" xr:uid="{00000000-0005-0000-0000-00006A8A0000}"/>
    <cellStyle name="T_CTMTQG 2008_KH XDCB_2008 lan 1_KH TPCP vung TNB (03-1-2012) 3" xfId="35429" xr:uid="{00000000-0005-0000-0000-00006B8A0000}"/>
    <cellStyle name="T_CTMTQG 2008_KH XDCB_2008 lan 1_KH TPCP vung TNB (03-1-2012) 4" xfId="35430" xr:uid="{00000000-0005-0000-0000-00006C8A0000}"/>
    <cellStyle name="T_CTMTQG 2008_KH XDCB_2008 lan 1_KH TPCP vung TNB (03-1-2012) 5" xfId="35431" xr:uid="{00000000-0005-0000-0000-00006D8A0000}"/>
    <cellStyle name="T_CTMTQG 2008_KH XDCB_2008 lan 1_KH TPCP vung TNB (03-1-2012) 6" xfId="35432" xr:uid="{00000000-0005-0000-0000-00006E8A0000}"/>
    <cellStyle name="T_CTMTQG 2008_KH XDCB_2008 lan 1_KH TPCP vung TNB (03-1-2012) 7" xfId="35433" xr:uid="{00000000-0005-0000-0000-00006F8A0000}"/>
    <cellStyle name="T_CTMTQG 2008_KH XDCB_2008 lan 1_KH TPCP vung TNB (03-1-2012) 8" xfId="35434" xr:uid="{00000000-0005-0000-0000-0000708A0000}"/>
    <cellStyle name="T_CTMTQG 2008_KH XDCB_2008 lan 1_KH TPCP vung TNB (03-1-2012) 9" xfId="35435" xr:uid="{00000000-0005-0000-0000-0000718A0000}"/>
    <cellStyle name="T_CTMTQG 2008_KH XDCB_2008 lan 1_Su nghiep DCDC doi duoi" xfId="35436" xr:uid="{00000000-0005-0000-0000-0000728A0000}"/>
    <cellStyle name="T_CTMTQG 2008_KH XDCB_2008 lan 1_Su nghiep DCDC doi duoi 10" xfId="35437" xr:uid="{00000000-0005-0000-0000-0000738A0000}"/>
    <cellStyle name="T_CTMTQG 2008_KH XDCB_2008 lan 1_Su nghiep DCDC doi duoi 11" xfId="35438" xr:uid="{00000000-0005-0000-0000-0000748A0000}"/>
    <cellStyle name="T_CTMTQG 2008_KH XDCB_2008 lan 1_Su nghiep DCDC doi duoi 12" xfId="35439" xr:uid="{00000000-0005-0000-0000-0000758A0000}"/>
    <cellStyle name="T_CTMTQG 2008_KH XDCB_2008 lan 1_Su nghiep DCDC doi duoi 13" xfId="35440" xr:uid="{00000000-0005-0000-0000-0000768A0000}"/>
    <cellStyle name="T_CTMTQG 2008_KH XDCB_2008 lan 1_Su nghiep DCDC doi duoi 14" xfId="35441" xr:uid="{00000000-0005-0000-0000-0000778A0000}"/>
    <cellStyle name="T_CTMTQG 2008_KH XDCB_2008 lan 1_Su nghiep DCDC doi duoi 15" xfId="35442" xr:uid="{00000000-0005-0000-0000-0000788A0000}"/>
    <cellStyle name="T_CTMTQG 2008_KH XDCB_2008 lan 1_Su nghiep DCDC doi duoi 16" xfId="35443" xr:uid="{00000000-0005-0000-0000-0000798A0000}"/>
    <cellStyle name="T_CTMTQG 2008_KH XDCB_2008 lan 1_Su nghiep DCDC doi duoi 17" xfId="35444" xr:uid="{00000000-0005-0000-0000-00007A8A0000}"/>
    <cellStyle name="T_CTMTQG 2008_KH XDCB_2008 lan 1_Su nghiep DCDC doi duoi 18" xfId="35445" xr:uid="{00000000-0005-0000-0000-00007B8A0000}"/>
    <cellStyle name="T_CTMTQG 2008_KH XDCB_2008 lan 1_Su nghiep DCDC doi duoi 2" xfId="35446" xr:uid="{00000000-0005-0000-0000-00007C8A0000}"/>
    <cellStyle name="T_CTMTQG 2008_KH XDCB_2008 lan 1_Su nghiep DCDC doi duoi 3" xfId="35447" xr:uid="{00000000-0005-0000-0000-00007D8A0000}"/>
    <cellStyle name="T_CTMTQG 2008_KH XDCB_2008 lan 1_Su nghiep DCDC doi duoi 4" xfId="35448" xr:uid="{00000000-0005-0000-0000-00007E8A0000}"/>
    <cellStyle name="T_CTMTQG 2008_KH XDCB_2008 lan 1_Su nghiep DCDC doi duoi 5" xfId="35449" xr:uid="{00000000-0005-0000-0000-00007F8A0000}"/>
    <cellStyle name="T_CTMTQG 2008_KH XDCB_2008 lan 1_Su nghiep DCDC doi duoi 6" xfId="35450" xr:uid="{00000000-0005-0000-0000-0000808A0000}"/>
    <cellStyle name="T_CTMTQG 2008_KH XDCB_2008 lan 1_Su nghiep DCDC doi duoi 7" xfId="35451" xr:uid="{00000000-0005-0000-0000-0000818A0000}"/>
    <cellStyle name="T_CTMTQG 2008_KH XDCB_2008 lan 1_Su nghiep DCDC doi duoi 8" xfId="35452" xr:uid="{00000000-0005-0000-0000-0000828A0000}"/>
    <cellStyle name="T_CTMTQG 2008_KH XDCB_2008 lan 1_Su nghiep DCDC doi duoi 9" xfId="35453" xr:uid="{00000000-0005-0000-0000-0000838A0000}"/>
    <cellStyle name="T_CTMTQG 2008_KH XDCB_2008 lan 1_Su nghiep DCDC doi duoi_Bieu có QD và Chu truong ngay 17.11.2012" xfId="35454" xr:uid="{00000000-0005-0000-0000-0000848A0000}"/>
    <cellStyle name="T_CTMTQG 2008_KH XDCB_2008 lan 1_Su nghiep DCDC doi duoi_Bieu có QD và Chu truong ngay 17.11.2012 10" xfId="35455" xr:uid="{00000000-0005-0000-0000-0000858A0000}"/>
    <cellStyle name="T_CTMTQG 2008_KH XDCB_2008 lan 1_Su nghiep DCDC doi duoi_Bieu có QD và Chu truong ngay 17.11.2012 11" xfId="35456" xr:uid="{00000000-0005-0000-0000-0000868A0000}"/>
    <cellStyle name="T_CTMTQG 2008_KH XDCB_2008 lan 1_Su nghiep DCDC doi duoi_Bieu có QD và Chu truong ngay 17.11.2012 12" xfId="35457" xr:uid="{00000000-0005-0000-0000-0000878A0000}"/>
    <cellStyle name="T_CTMTQG 2008_KH XDCB_2008 lan 1_Su nghiep DCDC doi duoi_Bieu có QD và Chu truong ngay 17.11.2012 13" xfId="35458" xr:uid="{00000000-0005-0000-0000-0000888A0000}"/>
    <cellStyle name="T_CTMTQG 2008_KH XDCB_2008 lan 1_Su nghiep DCDC doi duoi_Bieu có QD và Chu truong ngay 17.11.2012 14" xfId="35459" xr:uid="{00000000-0005-0000-0000-0000898A0000}"/>
    <cellStyle name="T_CTMTQG 2008_KH XDCB_2008 lan 1_Su nghiep DCDC doi duoi_Bieu có QD và Chu truong ngay 17.11.2012 15" xfId="35460" xr:uid="{00000000-0005-0000-0000-00008A8A0000}"/>
    <cellStyle name="T_CTMTQG 2008_KH XDCB_2008 lan 1_Su nghiep DCDC doi duoi_Bieu có QD và Chu truong ngay 17.11.2012 16" xfId="35461" xr:uid="{00000000-0005-0000-0000-00008B8A0000}"/>
    <cellStyle name="T_CTMTQG 2008_KH XDCB_2008 lan 1_Su nghiep DCDC doi duoi_Bieu có QD và Chu truong ngay 17.11.2012 17" xfId="35462" xr:uid="{00000000-0005-0000-0000-00008C8A0000}"/>
    <cellStyle name="T_CTMTQG 2008_KH XDCB_2008 lan 1_Su nghiep DCDC doi duoi_Bieu có QD và Chu truong ngay 17.11.2012 18" xfId="35463" xr:uid="{00000000-0005-0000-0000-00008D8A0000}"/>
    <cellStyle name="T_CTMTQG 2008_KH XDCB_2008 lan 1_Su nghiep DCDC doi duoi_Bieu có QD và Chu truong ngay 17.11.2012 2" xfId="35464" xr:uid="{00000000-0005-0000-0000-00008E8A0000}"/>
    <cellStyle name="T_CTMTQG 2008_KH XDCB_2008 lan 1_Su nghiep DCDC doi duoi_Bieu có QD và Chu truong ngay 17.11.2012 3" xfId="35465" xr:uid="{00000000-0005-0000-0000-00008F8A0000}"/>
    <cellStyle name="T_CTMTQG 2008_KH XDCB_2008 lan 1_Su nghiep DCDC doi duoi_Bieu có QD và Chu truong ngay 17.11.2012 4" xfId="35466" xr:uid="{00000000-0005-0000-0000-0000908A0000}"/>
    <cellStyle name="T_CTMTQG 2008_KH XDCB_2008 lan 1_Su nghiep DCDC doi duoi_Bieu có QD và Chu truong ngay 17.11.2012 5" xfId="35467" xr:uid="{00000000-0005-0000-0000-0000918A0000}"/>
    <cellStyle name="T_CTMTQG 2008_KH XDCB_2008 lan 1_Su nghiep DCDC doi duoi_Bieu có QD và Chu truong ngay 17.11.2012 6" xfId="35468" xr:uid="{00000000-0005-0000-0000-0000928A0000}"/>
    <cellStyle name="T_CTMTQG 2008_KH XDCB_2008 lan 1_Su nghiep DCDC doi duoi_Bieu có QD và Chu truong ngay 17.11.2012 7" xfId="35469" xr:uid="{00000000-0005-0000-0000-0000938A0000}"/>
    <cellStyle name="T_CTMTQG 2008_KH XDCB_2008 lan 1_Su nghiep DCDC doi duoi_Bieu có QD và Chu truong ngay 17.11.2012 8" xfId="35470" xr:uid="{00000000-0005-0000-0000-0000948A0000}"/>
    <cellStyle name="T_CTMTQG 2008_KH XDCB_2008 lan 1_Su nghiep DCDC doi duoi_Bieu có QD và Chu truong ngay 17.11.2012 9" xfId="35471" xr:uid="{00000000-0005-0000-0000-0000958A0000}"/>
    <cellStyle name="T_CTMTQG 2008_KH XDCB_2008 lan 1_Tinh hinh TH du an 2010-2011 BC UBKTTW (phong Vxa)" xfId="35472" xr:uid="{00000000-0005-0000-0000-0000968A0000}"/>
    <cellStyle name="T_CTMTQG 2008_KH XDCB_2008 lan 1_Tinh hinh TH du an 2010-2011 BC UBKTTW (phong Vxa) 10" xfId="35473" xr:uid="{00000000-0005-0000-0000-0000978A0000}"/>
    <cellStyle name="T_CTMTQG 2008_KH XDCB_2008 lan 1_Tinh hinh TH du an 2010-2011 BC UBKTTW (phong Vxa) 11" xfId="35474" xr:uid="{00000000-0005-0000-0000-0000988A0000}"/>
    <cellStyle name="T_CTMTQG 2008_KH XDCB_2008 lan 1_Tinh hinh TH du an 2010-2011 BC UBKTTW (phong Vxa) 12" xfId="35475" xr:uid="{00000000-0005-0000-0000-0000998A0000}"/>
    <cellStyle name="T_CTMTQG 2008_KH XDCB_2008 lan 1_Tinh hinh TH du an 2010-2011 BC UBKTTW (phong Vxa) 13" xfId="35476" xr:uid="{00000000-0005-0000-0000-00009A8A0000}"/>
    <cellStyle name="T_CTMTQG 2008_KH XDCB_2008 lan 1_Tinh hinh TH du an 2010-2011 BC UBKTTW (phong Vxa) 14" xfId="35477" xr:uid="{00000000-0005-0000-0000-00009B8A0000}"/>
    <cellStyle name="T_CTMTQG 2008_KH XDCB_2008 lan 1_Tinh hinh TH du an 2010-2011 BC UBKTTW (phong Vxa) 15" xfId="35478" xr:uid="{00000000-0005-0000-0000-00009C8A0000}"/>
    <cellStyle name="T_CTMTQG 2008_KH XDCB_2008 lan 1_Tinh hinh TH du an 2010-2011 BC UBKTTW (phong Vxa) 16" xfId="35479" xr:uid="{00000000-0005-0000-0000-00009D8A0000}"/>
    <cellStyle name="T_CTMTQG 2008_KH XDCB_2008 lan 1_Tinh hinh TH du an 2010-2011 BC UBKTTW (phong Vxa) 17" xfId="35480" xr:uid="{00000000-0005-0000-0000-00009E8A0000}"/>
    <cellStyle name="T_CTMTQG 2008_KH XDCB_2008 lan 1_Tinh hinh TH du an 2010-2011 BC UBKTTW (phong Vxa) 18" xfId="35481" xr:uid="{00000000-0005-0000-0000-00009F8A0000}"/>
    <cellStyle name="T_CTMTQG 2008_KH XDCB_2008 lan 1_Tinh hinh TH du an 2010-2011 BC UBKTTW (phong Vxa) 2" xfId="35482" xr:uid="{00000000-0005-0000-0000-0000A08A0000}"/>
    <cellStyle name="T_CTMTQG 2008_KH XDCB_2008 lan 1_Tinh hinh TH du an 2010-2011 BC UBKTTW (phong Vxa) 3" xfId="35483" xr:uid="{00000000-0005-0000-0000-0000A18A0000}"/>
    <cellStyle name="T_CTMTQG 2008_KH XDCB_2008 lan 1_Tinh hinh TH du an 2010-2011 BC UBKTTW (phong Vxa) 4" xfId="35484" xr:uid="{00000000-0005-0000-0000-0000A28A0000}"/>
    <cellStyle name="T_CTMTQG 2008_KH XDCB_2008 lan 1_Tinh hinh TH du an 2010-2011 BC UBKTTW (phong Vxa) 5" xfId="35485" xr:uid="{00000000-0005-0000-0000-0000A38A0000}"/>
    <cellStyle name="T_CTMTQG 2008_KH XDCB_2008 lan 1_Tinh hinh TH du an 2010-2011 BC UBKTTW (phong Vxa) 6" xfId="35486" xr:uid="{00000000-0005-0000-0000-0000A48A0000}"/>
    <cellStyle name="T_CTMTQG 2008_KH XDCB_2008 lan 1_Tinh hinh TH du an 2010-2011 BC UBKTTW (phong Vxa) 7" xfId="35487" xr:uid="{00000000-0005-0000-0000-0000A58A0000}"/>
    <cellStyle name="T_CTMTQG 2008_KH XDCB_2008 lan 1_Tinh hinh TH du an 2010-2011 BC UBKTTW (phong Vxa) 8" xfId="35488" xr:uid="{00000000-0005-0000-0000-0000A68A0000}"/>
    <cellStyle name="T_CTMTQG 2008_KH XDCB_2008 lan 1_Tinh hinh TH du an 2010-2011 BC UBKTTW (phong Vxa) 9" xfId="35489" xr:uid="{00000000-0005-0000-0000-0000A78A0000}"/>
    <cellStyle name="T_CTMTQG 2008_KH XDCB_2008 lan 1_Tinh hinh TH du an BC doan giam sat HDND (phong Vxa)" xfId="35490" xr:uid="{00000000-0005-0000-0000-0000A88A0000}"/>
    <cellStyle name="T_CTMTQG 2008_KH XDCB_2008 lan 1_Tinh hinh TH du an BC doan giam sat HDND (phong Vxa) 10" xfId="35491" xr:uid="{00000000-0005-0000-0000-0000A98A0000}"/>
    <cellStyle name="T_CTMTQG 2008_KH XDCB_2008 lan 1_Tinh hinh TH du an BC doan giam sat HDND (phong Vxa) 11" xfId="35492" xr:uid="{00000000-0005-0000-0000-0000AA8A0000}"/>
    <cellStyle name="T_CTMTQG 2008_KH XDCB_2008 lan 1_Tinh hinh TH du an BC doan giam sat HDND (phong Vxa) 12" xfId="35493" xr:uid="{00000000-0005-0000-0000-0000AB8A0000}"/>
    <cellStyle name="T_CTMTQG 2008_KH XDCB_2008 lan 1_Tinh hinh TH du an BC doan giam sat HDND (phong Vxa) 13" xfId="35494" xr:uid="{00000000-0005-0000-0000-0000AC8A0000}"/>
    <cellStyle name="T_CTMTQG 2008_KH XDCB_2008 lan 1_Tinh hinh TH du an BC doan giam sat HDND (phong Vxa) 14" xfId="35495" xr:uid="{00000000-0005-0000-0000-0000AD8A0000}"/>
    <cellStyle name="T_CTMTQG 2008_KH XDCB_2008 lan 1_Tinh hinh TH du an BC doan giam sat HDND (phong Vxa) 15" xfId="35496" xr:uid="{00000000-0005-0000-0000-0000AE8A0000}"/>
    <cellStyle name="T_CTMTQG 2008_KH XDCB_2008 lan 1_Tinh hinh TH du an BC doan giam sat HDND (phong Vxa) 16" xfId="35497" xr:uid="{00000000-0005-0000-0000-0000AF8A0000}"/>
    <cellStyle name="T_CTMTQG 2008_KH XDCB_2008 lan 1_Tinh hinh TH du an BC doan giam sat HDND (phong Vxa) 17" xfId="35498" xr:uid="{00000000-0005-0000-0000-0000B08A0000}"/>
    <cellStyle name="T_CTMTQG 2008_KH XDCB_2008 lan 1_Tinh hinh TH du an BC doan giam sat HDND (phong Vxa) 18" xfId="35499" xr:uid="{00000000-0005-0000-0000-0000B18A0000}"/>
    <cellStyle name="T_CTMTQG 2008_KH XDCB_2008 lan 1_Tinh hinh TH du an BC doan giam sat HDND (phong Vxa) 2" xfId="35500" xr:uid="{00000000-0005-0000-0000-0000B28A0000}"/>
    <cellStyle name="T_CTMTQG 2008_KH XDCB_2008 lan 1_Tinh hinh TH du an BC doan giam sat HDND (phong Vxa) 3" xfId="35501" xr:uid="{00000000-0005-0000-0000-0000B38A0000}"/>
    <cellStyle name="T_CTMTQG 2008_KH XDCB_2008 lan 1_Tinh hinh TH du an BC doan giam sat HDND (phong Vxa) 4" xfId="35502" xr:uid="{00000000-0005-0000-0000-0000B48A0000}"/>
    <cellStyle name="T_CTMTQG 2008_KH XDCB_2008 lan 1_Tinh hinh TH du an BC doan giam sat HDND (phong Vxa) 5" xfId="35503" xr:uid="{00000000-0005-0000-0000-0000B58A0000}"/>
    <cellStyle name="T_CTMTQG 2008_KH XDCB_2008 lan 1_Tinh hinh TH du an BC doan giam sat HDND (phong Vxa) 6" xfId="35504" xr:uid="{00000000-0005-0000-0000-0000B68A0000}"/>
    <cellStyle name="T_CTMTQG 2008_KH XDCB_2008 lan 1_Tinh hinh TH du an BC doan giam sat HDND (phong Vxa) 7" xfId="35505" xr:uid="{00000000-0005-0000-0000-0000B78A0000}"/>
    <cellStyle name="T_CTMTQG 2008_KH XDCB_2008 lan 1_Tinh hinh TH du an BC doan giam sat HDND (phong Vxa) 8" xfId="35506" xr:uid="{00000000-0005-0000-0000-0000B88A0000}"/>
    <cellStyle name="T_CTMTQG 2008_KH XDCB_2008 lan 1_Tinh hinh TH du an BC doan giam sat HDND (phong Vxa) 9" xfId="35507" xr:uid="{00000000-0005-0000-0000-0000B98A0000}"/>
    <cellStyle name="T_CTMTQG 2008_KH XDCB_2008 lan 2 sua ngay 10-11" xfId="35508" xr:uid="{00000000-0005-0000-0000-0000BA8A0000}"/>
    <cellStyle name="T_CTMTQG 2008_KH XDCB_2008 lan 2 sua ngay 10-11 10" xfId="35509" xr:uid="{00000000-0005-0000-0000-0000BB8A0000}"/>
    <cellStyle name="T_CTMTQG 2008_KH XDCB_2008 lan 2 sua ngay 10-11 11" xfId="35510" xr:uid="{00000000-0005-0000-0000-0000BC8A0000}"/>
    <cellStyle name="T_CTMTQG 2008_KH XDCB_2008 lan 2 sua ngay 10-11 12" xfId="35511" xr:uid="{00000000-0005-0000-0000-0000BD8A0000}"/>
    <cellStyle name="T_CTMTQG 2008_KH XDCB_2008 lan 2 sua ngay 10-11 13" xfId="35512" xr:uid="{00000000-0005-0000-0000-0000BE8A0000}"/>
    <cellStyle name="T_CTMTQG 2008_KH XDCB_2008 lan 2 sua ngay 10-11 14" xfId="35513" xr:uid="{00000000-0005-0000-0000-0000BF8A0000}"/>
    <cellStyle name="T_CTMTQG 2008_KH XDCB_2008 lan 2 sua ngay 10-11 15" xfId="35514" xr:uid="{00000000-0005-0000-0000-0000C08A0000}"/>
    <cellStyle name="T_CTMTQG 2008_KH XDCB_2008 lan 2 sua ngay 10-11 16" xfId="35515" xr:uid="{00000000-0005-0000-0000-0000C18A0000}"/>
    <cellStyle name="T_CTMTQG 2008_KH XDCB_2008 lan 2 sua ngay 10-11 17" xfId="35516" xr:uid="{00000000-0005-0000-0000-0000C28A0000}"/>
    <cellStyle name="T_CTMTQG 2008_KH XDCB_2008 lan 2 sua ngay 10-11 18" xfId="35517" xr:uid="{00000000-0005-0000-0000-0000C38A0000}"/>
    <cellStyle name="T_CTMTQG 2008_KH XDCB_2008 lan 2 sua ngay 10-11 2" xfId="35518" xr:uid="{00000000-0005-0000-0000-0000C48A0000}"/>
    <cellStyle name="T_CTMTQG 2008_KH XDCB_2008 lan 2 sua ngay 10-11 3" xfId="35519" xr:uid="{00000000-0005-0000-0000-0000C58A0000}"/>
    <cellStyle name="T_CTMTQG 2008_KH XDCB_2008 lan 2 sua ngay 10-11 4" xfId="35520" xr:uid="{00000000-0005-0000-0000-0000C68A0000}"/>
    <cellStyle name="T_CTMTQG 2008_KH XDCB_2008 lan 2 sua ngay 10-11 5" xfId="35521" xr:uid="{00000000-0005-0000-0000-0000C78A0000}"/>
    <cellStyle name="T_CTMTQG 2008_KH XDCB_2008 lan 2 sua ngay 10-11 6" xfId="35522" xr:uid="{00000000-0005-0000-0000-0000C88A0000}"/>
    <cellStyle name="T_CTMTQG 2008_KH XDCB_2008 lan 2 sua ngay 10-11 7" xfId="35523" xr:uid="{00000000-0005-0000-0000-0000C98A0000}"/>
    <cellStyle name="T_CTMTQG 2008_KH XDCB_2008 lan 2 sua ngay 10-11 8" xfId="35524" xr:uid="{00000000-0005-0000-0000-0000CA8A0000}"/>
    <cellStyle name="T_CTMTQG 2008_KH XDCB_2008 lan 2 sua ngay 10-11 9" xfId="35525" xr:uid="{00000000-0005-0000-0000-0000CB8A0000}"/>
    <cellStyle name="T_CTMTQG 2008_KH XDCB_2008 lan 2 sua ngay 10-11_!1 1 bao cao giao KH ve HTCMT vung TNB   12-12-2011" xfId="35526" xr:uid="{00000000-0005-0000-0000-0000CC8A0000}"/>
    <cellStyle name="T_CTMTQG 2008_KH XDCB_2008 lan 2 sua ngay 10-11_!1 1 bao cao giao KH ve HTCMT vung TNB   12-12-2011 10" xfId="35527" xr:uid="{00000000-0005-0000-0000-0000CD8A0000}"/>
    <cellStyle name="T_CTMTQG 2008_KH XDCB_2008 lan 2 sua ngay 10-11_!1 1 bao cao giao KH ve HTCMT vung TNB   12-12-2011 11" xfId="35528" xr:uid="{00000000-0005-0000-0000-0000CE8A0000}"/>
    <cellStyle name="T_CTMTQG 2008_KH XDCB_2008 lan 2 sua ngay 10-11_!1 1 bao cao giao KH ve HTCMT vung TNB   12-12-2011 12" xfId="35529" xr:uid="{00000000-0005-0000-0000-0000CF8A0000}"/>
    <cellStyle name="T_CTMTQG 2008_KH XDCB_2008 lan 2 sua ngay 10-11_!1 1 bao cao giao KH ve HTCMT vung TNB   12-12-2011 13" xfId="35530" xr:uid="{00000000-0005-0000-0000-0000D08A0000}"/>
    <cellStyle name="T_CTMTQG 2008_KH XDCB_2008 lan 2 sua ngay 10-11_!1 1 bao cao giao KH ve HTCMT vung TNB   12-12-2011 14" xfId="35531" xr:uid="{00000000-0005-0000-0000-0000D18A0000}"/>
    <cellStyle name="T_CTMTQG 2008_KH XDCB_2008 lan 2 sua ngay 10-11_!1 1 bao cao giao KH ve HTCMT vung TNB   12-12-2011 15" xfId="35532" xr:uid="{00000000-0005-0000-0000-0000D28A0000}"/>
    <cellStyle name="T_CTMTQG 2008_KH XDCB_2008 lan 2 sua ngay 10-11_!1 1 bao cao giao KH ve HTCMT vung TNB   12-12-2011 16" xfId="35533" xr:uid="{00000000-0005-0000-0000-0000D38A0000}"/>
    <cellStyle name="T_CTMTQG 2008_KH XDCB_2008 lan 2 sua ngay 10-11_!1 1 bao cao giao KH ve HTCMT vung TNB   12-12-2011 17" xfId="35534" xr:uid="{00000000-0005-0000-0000-0000D48A0000}"/>
    <cellStyle name="T_CTMTQG 2008_KH XDCB_2008 lan 2 sua ngay 10-11_!1 1 bao cao giao KH ve HTCMT vung TNB   12-12-2011 18" xfId="35535" xr:uid="{00000000-0005-0000-0000-0000D58A0000}"/>
    <cellStyle name="T_CTMTQG 2008_KH XDCB_2008 lan 2 sua ngay 10-11_!1 1 bao cao giao KH ve HTCMT vung TNB   12-12-2011 2" xfId="35536" xr:uid="{00000000-0005-0000-0000-0000D68A0000}"/>
    <cellStyle name="T_CTMTQG 2008_KH XDCB_2008 lan 2 sua ngay 10-11_!1 1 bao cao giao KH ve HTCMT vung TNB   12-12-2011 3" xfId="35537" xr:uid="{00000000-0005-0000-0000-0000D78A0000}"/>
    <cellStyle name="T_CTMTQG 2008_KH XDCB_2008 lan 2 sua ngay 10-11_!1 1 bao cao giao KH ve HTCMT vung TNB   12-12-2011 4" xfId="35538" xr:uid="{00000000-0005-0000-0000-0000D88A0000}"/>
    <cellStyle name="T_CTMTQG 2008_KH XDCB_2008 lan 2 sua ngay 10-11_!1 1 bao cao giao KH ve HTCMT vung TNB   12-12-2011 5" xfId="35539" xr:uid="{00000000-0005-0000-0000-0000D98A0000}"/>
    <cellStyle name="T_CTMTQG 2008_KH XDCB_2008 lan 2 sua ngay 10-11_!1 1 bao cao giao KH ve HTCMT vung TNB   12-12-2011 6" xfId="35540" xr:uid="{00000000-0005-0000-0000-0000DA8A0000}"/>
    <cellStyle name="T_CTMTQG 2008_KH XDCB_2008 lan 2 sua ngay 10-11_!1 1 bao cao giao KH ve HTCMT vung TNB   12-12-2011 7" xfId="35541" xr:uid="{00000000-0005-0000-0000-0000DB8A0000}"/>
    <cellStyle name="T_CTMTQG 2008_KH XDCB_2008 lan 2 sua ngay 10-11_!1 1 bao cao giao KH ve HTCMT vung TNB   12-12-2011 8" xfId="35542" xr:uid="{00000000-0005-0000-0000-0000DC8A0000}"/>
    <cellStyle name="T_CTMTQG 2008_KH XDCB_2008 lan 2 sua ngay 10-11_!1 1 bao cao giao KH ve HTCMT vung TNB   12-12-2011 9" xfId="35543" xr:uid="{00000000-0005-0000-0000-0000DD8A0000}"/>
    <cellStyle name="T_CTMTQG 2008_KH XDCB_2008 lan 2 sua ngay 10-11_Bieu có QD và Chu truong ngay 17.11.2012" xfId="35544" xr:uid="{00000000-0005-0000-0000-0000DE8A0000}"/>
    <cellStyle name="T_CTMTQG 2008_KH XDCB_2008 lan 2 sua ngay 10-11_Bieu có QD và Chu truong ngay 17.11.2012 10" xfId="35545" xr:uid="{00000000-0005-0000-0000-0000DF8A0000}"/>
    <cellStyle name="T_CTMTQG 2008_KH XDCB_2008 lan 2 sua ngay 10-11_Bieu có QD và Chu truong ngay 17.11.2012 11" xfId="35546" xr:uid="{00000000-0005-0000-0000-0000E08A0000}"/>
    <cellStyle name="T_CTMTQG 2008_KH XDCB_2008 lan 2 sua ngay 10-11_Bieu có QD và Chu truong ngay 17.11.2012 12" xfId="35547" xr:uid="{00000000-0005-0000-0000-0000E18A0000}"/>
    <cellStyle name="T_CTMTQG 2008_KH XDCB_2008 lan 2 sua ngay 10-11_Bieu có QD và Chu truong ngay 17.11.2012 13" xfId="35548" xr:uid="{00000000-0005-0000-0000-0000E28A0000}"/>
    <cellStyle name="T_CTMTQG 2008_KH XDCB_2008 lan 2 sua ngay 10-11_Bieu có QD và Chu truong ngay 17.11.2012 14" xfId="35549" xr:uid="{00000000-0005-0000-0000-0000E38A0000}"/>
    <cellStyle name="T_CTMTQG 2008_KH XDCB_2008 lan 2 sua ngay 10-11_Bieu có QD và Chu truong ngay 17.11.2012 15" xfId="35550" xr:uid="{00000000-0005-0000-0000-0000E48A0000}"/>
    <cellStyle name="T_CTMTQG 2008_KH XDCB_2008 lan 2 sua ngay 10-11_Bieu có QD và Chu truong ngay 17.11.2012 16" xfId="35551" xr:uid="{00000000-0005-0000-0000-0000E58A0000}"/>
    <cellStyle name="T_CTMTQG 2008_KH XDCB_2008 lan 2 sua ngay 10-11_Bieu có QD và Chu truong ngay 17.11.2012 17" xfId="35552" xr:uid="{00000000-0005-0000-0000-0000E68A0000}"/>
    <cellStyle name="T_CTMTQG 2008_KH XDCB_2008 lan 2 sua ngay 10-11_Bieu có QD và Chu truong ngay 17.11.2012 18" xfId="35553" xr:uid="{00000000-0005-0000-0000-0000E78A0000}"/>
    <cellStyle name="T_CTMTQG 2008_KH XDCB_2008 lan 2 sua ngay 10-11_Bieu có QD và Chu truong ngay 17.11.2012 2" xfId="35554" xr:uid="{00000000-0005-0000-0000-0000E88A0000}"/>
    <cellStyle name="T_CTMTQG 2008_KH XDCB_2008 lan 2 sua ngay 10-11_Bieu có QD và Chu truong ngay 17.11.2012 3" xfId="35555" xr:uid="{00000000-0005-0000-0000-0000E98A0000}"/>
    <cellStyle name="T_CTMTQG 2008_KH XDCB_2008 lan 2 sua ngay 10-11_Bieu có QD và Chu truong ngay 17.11.2012 4" xfId="35556" xr:uid="{00000000-0005-0000-0000-0000EA8A0000}"/>
    <cellStyle name="T_CTMTQG 2008_KH XDCB_2008 lan 2 sua ngay 10-11_Bieu có QD và Chu truong ngay 17.11.2012 5" xfId="35557" xr:uid="{00000000-0005-0000-0000-0000EB8A0000}"/>
    <cellStyle name="T_CTMTQG 2008_KH XDCB_2008 lan 2 sua ngay 10-11_Bieu có QD và Chu truong ngay 17.11.2012 6" xfId="35558" xr:uid="{00000000-0005-0000-0000-0000EC8A0000}"/>
    <cellStyle name="T_CTMTQG 2008_KH XDCB_2008 lan 2 sua ngay 10-11_Bieu có QD và Chu truong ngay 17.11.2012 7" xfId="35559" xr:uid="{00000000-0005-0000-0000-0000ED8A0000}"/>
    <cellStyle name="T_CTMTQG 2008_KH XDCB_2008 lan 2 sua ngay 10-11_Bieu có QD và Chu truong ngay 17.11.2012 8" xfId="35560" xr:uid="{00000000-0005-0000-0000-0000EE8A0000}"/>
    <cellStyle name="T_CTMTQG 2008_KH XDCB_2008 lan 2 sua ngay 10-11_Bieu có QD và Chu truong ngay 17.11.2012 9" xfId="35561" xr:uid="{00000000-0005-0000-0000-0000EF8A0000}"/>
    <cellStyle name="T_CTMTQG 2008_KH XDCB_2008 lan 2 sua ngay 10-11_KH TPCP vung TNB (03-1-2012)" xfId="35562" xr:uid="{00000000-0005-0000-0000-0000F08A0000}"/>
    <cellStyle name="T_CTMTQG 2008_KH XDCB_2008 lan 2 sua ngay 10-11_KH TPCP vung TNB (03-1-2012) 10" xfId="35563" xr:uid="{00000000-0005-0000-0000-0000F18A0000}"/>
    <cellStyle name="T_CTMTQG 2008_KH XDCB_2008 lan 2 sua ngay 10-11_KH TPCP vung TNB (03-1-2012) 11" xfId="35564" xr:uid="{00000000-0005-0000-0000-0000F28A0000}"/>
    <cellStyle name="T_CTMTQG 2008_KH XDCB_2008 lan 2 sua ngay 10-11_KH TPCP vung TNB (03-1-2012) 12" xfId="35565" xr:uid="{00000000-0005-0000-0000-0000F38A0000}"/>
    <cellStyle name="T_CTMTQG 2008_KH XDCB_2008 lan 2 sua ngay 10-11_KH TPCP vung TNB (03-1-2012) 13" xfId="35566" xr:uid="{00000000-0005-0000-0000-0000F48A0000}"/>
    <cellStyle name="T_CTMTQG 2008_KH XDCB_2008 lan 2 sua ngay 10-11_KH TPCP vung TNB (03-1-2012) 14" xfId="35567" xr:uid="{00000000-0005-0000-0000-0000F58A0000}"/>
    <cellStyle name="T_CTMTQG 2008_KH XDCB_2008 lan 2 sua ngay 10-11_KH TPCP vung TNB (03-1-2012) 15" xfId="35568" xr:uid="{00000000-0005-0000-0000-0000F68A0000}"/>
    <cellStyle name="T_CTMTQG 2008_KH XDCB_2008 lan 2 sua ngay 10-11_KH TPCP vung TNB (03-1-2012) 16" xfId="35569" xr:uid="{00000000-0005-0000-0000-0000F78A0000}"/>
    <cellStyle name="T_CTMTQG 2008_KH XDCB_2008 lan 2 sua ngay 10-11_KH TPCP vung TNB (03-1-2012) 17" xfId="35570" xr:uid="{00000000-0005-0000-0000-0000F88A0000}"/>
    <cellStyle name="T_CTMTQG 2008_KH XDCB_2008 lan 2 sua ngay 10-11_KH TPCP vung TNB (03-1-2012) 18" xfId="35571" xr:uid="{00000000-0005-0000-0000-0000F98A0000}"/>
    <cellStyle name="T_CTMTQG 2008_KH XDCB_2008 lan 2 sua ngay 10-11_KH TPCP vung TNB (03-1-2012) 2" xfId="35572" xr:uid="{00000000-0005-0000-0000-0000FA8A0000}"/>
    <cellStyle name="T_CTMTQG 2008_KH XDCB_2008 lan 2 sua ngay 10-11_KH TPCP vung TNB (03-1-2012) 3" xfId="35573" xr:uid="{00000000-0005-0000-0000-0000FB8A0000}"/>
    <cellStyle name="T_CTMTQG 2008_KH XDCB_2008 lan 2 sua ngay 10-11_KH TPCP vung TNB (03-1-2012) 4" xfId="35574" xr:uid="{00000000-0005-0000-0000-0000FC8A0000}"/>
    <cellStyle name="T_CTMTQG 2008_KH XDCB_2008 lan 2 sua ngay 10-11_KH TPCP vung TNB (03-1-2012) 5" xfId="35575" xr:uid="{00000000-0005-0000-0000-0000FD8A0000}"/>
    <cellStyle name="T_CTMTQG 2008_KH XDCB_2008 lan 2 sua ngay 10-11_KH TPCP vung TNB (03-1-2012) 6" xfId="35576" xr:uid="{00000000-0005-0000-0000-0000FE8A0000}"/>
    <cellStyle name="T_CTMTQG 2008_KH XDCB_2008 lan 2 sua ngay 10-11_KH TPCP vung TNB (03-1-2012) 7" xfId="35577" xr:uid="{00000000-0005-0000-0000-0000FF8A0000}"/>
    <cellStyle name="T_CTMTQG 2008_KH XDCB_2008 lan 2 sua ngay 10-11_KH TPCP vung TNB (03-1-2012) 8" xfId="35578" xr:uid="{00000000-0005-0000-0000-0000008B0000}"/>
    <cellStyle name="T_CTMTQG 2008_KH XDCB_2008 lan 2 sua ngay 10-11_KH TPCP vung TNB (03-1-2012) 9" xfId="35579" xr:uid="{00000000-0005-0000-0000-0000018B0000}"/>
    <cellStyle name="T_CTMTQG 2008_KH XDCB_2008 lan 2 sua ngay 10-11_Su nghiep DCDC doi duoi" xfId="35580" xr:uid="{00000000-0005-0000-0000-0000028B0000}"/>
    <cellStyle name="T_CTMTQG 2008_KH XDCB_2008 lan 2 sua ngay 10-11_Su nghiep DCDC doi duoi 10" xfId="35581" xr:uid="{00000000-0005-0000-0000-0000038B0000}"/>
    <cellStyle name="T_CTMTQG 2008_KH XDCB_2008 lan 2 sua ngay 10-11_Su nghiep DCDC doi duoi 11" xfId="35582" xr:uid="{00000000-0005-0000-0000-0000048B0000}"/>
    <cellStyle name="T_CTMTQG 2008_KH XDCB_2008 lan 2 sua ngay 10-11_Su nghiep DCDC doi duoi 12" xfId="35583" xr:uid="{00000000-0005-0000-0000-0000058B0000}"/>
    <cellStyle name="T_CTMTQG 2008_KH XDCB_2008 lan 2 sua ngay 10-11_Su nghiep DCDC doi duoi 13" xfId="35584" xr:uid="{00000000-0005-0000-0000-0000068B0000}"/>
    <cellStyle name="T_CTMTQG 2008_KH XDCB_2008 lan 2 sua ngay 10-11_Su nghiep DCDC doi duoi 14" xfId="35585" xr:uid="{00000000-0005-0000-0000-0000078B0000}"/>
    <cellStyle name="T_CTMTQG 2008_KH XDCB_2008 lan 2 sua ngay 10-11_Su nghiep DCDC doi duoi 15" xfId="35586" xr:uid="{00000000-0005-0000-0000-0000088B0000}"/>
    <cellStyle name="T_CTMTQG 2008_KH XDCB_2008 lan 2 sua ngay 10-11_Su nghiep DCDC doi duoi 16" xfId="35587" xr:uid="{00000000-0005-0000-0000-0000098B0000}"/>
    <cellStyle name="T_CTMTQG 2008_KH XDCB_2008 lan 2 sua ngay 10-11_Su nghiep DCDC doi duoi 17" xfId="35588" xr:uid="{00000000-0005-0000-0000-00000A8B0000}"/>
    <cellStyle name="T_CTMTQG 2008_KH XDCB_2008 lan 2 sua ngay 10-11_Su nghiep DCDC doi duoi 18" xfId="35589" xr:uid="{00000000-0005-0000-0000-00000B8B0000}"/>
    <cellStyle name="T_CTMTQG 2008_KH XDCB_2008 lan 2 sua ngay 10-11_Su nghiep DCDC doi duoi 2" xfId="35590" xr:uid="{00000000-0005-0000-0000-00000C8B0000}"/>
    <cellStyle name="T_CTMTQG 2008_KH XDCB_2008 lan 2 sua ngay 10-11_Su nghiep DCDC doi duoi 3" xfId="35591" xr:uid="{00000000-0005-0000-0000-00000D8B0000}"/>
    <cellStyle name="T_CTMTQG 2008_KH XDCB_2008 lan 2 sua ngay 10-11_Su nghiep DCDC doi duoi 4" xfId="35592" xr:uid="{00000000-0005-0000-0000-00000E8B0000}"/>
    <cellStyle name="T_CTMTQG 2008_KH XDCB_2008 lan 2 sua ngay 10-11_Su nghiep DCDC doi duoi 5" xfId="35593" xr:uid="{00000000-0005-0000-0000-00000F8B0000}"/>
    <cellStyle name="T_CTMTQG 2008_KH XDCB_2008 lan 2 sua ngay 10-11_Su nghiep DCDC doi duoi 6" xfId="35594" xr:uid="{00000000-0005-0000-0000-0000108B0000}"/>
    <cellStyle name="T_CTMTQG 2008_KH XDCB_2008 lan 2 sua ngay 10-11_Su nghiep DCDC doi duoi 7" xfId="35595" xr:uid="{00000000-0005-0000-0000-0000118B0000}"/>
    <cellStyle name="T_CTMTQG 2008_KH XDCB_2008 lan 2 sua ngay 10-11_Su nghiep DCDC doi duoi 8" xfId="35596" xr:uid="{00000000-0005-0000-0000-0000128B0000}"/>
    <cellStyle name="T_CTMTQG 2008_KH XDCB_2008 lan 2 sua ngay 10-11_Su nghiep DCDC doi duoi 9" xfId="35597" xr:uid="{00000000-0005-0000-0000-0000138B0000}"/>
    <cellStyle name="T_CTMTQG 2008_KH XDCB_2008 lan 2 sua ngay 10-11_Su nghiep DCDC doi duoi_Bieu có QD và Chu truong ngay 17.11.2012" xfId="35598" xr:uid="{00000000-0005-0000-0000-0000148B0000}"/>
    <cellStyle name="T_CTMTQG 2008_KH XDCB_2008 lan 2 sua ngay 10-11_Su nghiep DCDC doi duoi_Bieu có QD và Chu truong ngay 17.11.2012 10" xfId="35599" xr:uid="{00000000-0005-0000-0000-0000158B0000}"/>
    <cellStyle name="T_CTMTQG 2008_KH XDCB_2008 lan 2 sua ngay 10-11_Su nghiep DCDC doi duoi_Bieu có QD và Chu truong ngay 17.11.2012 11" xfId="35600" xr:uid="{00000000-0005-0000-0000-0000168B0000}"/>
    <cellStyle name="T_CTMTQG 2008_KH XDCB_2008 lan 2 sua ngay 10-11_Su nghiep DCDC doi duoi_Bieu có QD và Chu truong ngay 17.11.2012 12" xfId="35601" xr:uid="{00000000-0005-0000-0000-0000178B0000}"/>
    <cellStyle name="T_CTMTQG 2008_KH XDCB_2008 lan 2 sua ngay 10-11_Su nghiep DCDC doi duoi_Bieu có QD và Chu truong ngay 17.11.2012 13" xfId="35602" xr:uid="{00000000-0005-0000-0000-0000188B0000}"/>
    <cellStyle name="T_CTMTQG 2008_KH XDCB_2008 lan 2 sua ngay 10-11_Su nghiep DCDC doi duoi_Bieu có QD và Chu truong ngay 17.11.2012 14" xfId="35603" xr:uid="{00000000-0005-0000-0000-0000198B0000}"/>
    <cellStyle name="T_CTMTQG 2008_KH XDCB_2008 lan 2 sua ngay 10-11_Su nghiep DCDC doi duoi_Bieu có QD và Chu truong ngay 17.11.2012 15" xfId="35604" xr:uid="{00000000-0005-0000-0000-00001A8B0000}"/>
    <cellStyle name="T_CTMTQG 2008_KH XDCB_2008 lan 2 sua ngay 10-11_Su nghiep DCDC doi duoi_Bieu có QD và Chu truong ngay 17.11.2012 16" xfId="35605" xr:uid="{00000000-0005-0000-0000-00001B8B0000}"/>
    <cellStyle name="T_CTMTQG 2008_KH XDCB_2008 lan 2 sua ngay 10-11_Su nghiep DCDC doi duoi_Bieu có QD và Chu truong ngay 17.11.2012 17" xfId="35606" xr:uid="{00000000-0005-0000-0000-00001C8B0000}"/>
    <cellStyle name="T_CTMTQG 2008_KH XDCB_2008 lan 2 sua ngay 10-11_Su nghiep DCDC doi duoi_Bieu có QD và Chu truong ngay 17.11.2012 18" xfId="35607" xr:uid="{00000000-0005-0000-0000-00001D8B0000}"/>
    <cellStyle name="T_CTMTQG 2008_KH XDCB_2008 lan 2 sua ngay 10-11_Su nghiep DCDC doi duoi_Bieu có QD và Chu truong ngay 17.11.2012 2" xfId="35608" xr:uid="{00000000-0005-0000-0000-00001E8B0000}"/>
    <cellStyle name="T_CTMTQG 2008_KH XDCB_2008 lan 2 sua ngay 10-11_Su nghiep DCDC doi duoi_Bieu có QD và Chu truong ngay 17.11.2012 3" xfId="35609" xr:uid="{00000000-0005-0000-0000-00001F8B0000}"/>
    <cellStyle name="T_CTMTQG 2008_KH XDCB_2008 lan 2 sua ngay 10-11_Su nghiep DCDC doi duoi_Bieu có QD và Chu truong ngay 17.11.2012 4" xfId="35610" xr:uid="{00000000-0005-0000-0000-0000208B0000}"/>
    <cellStyle name="T_CTMTQG 2008_KH XDCB_2008 lan 2 sua ngay 10-11_Su nghiep DCDC doi duoi_Bieu có QD và Chu truong ngay 17.11.2012 5" xfId="35611" xr:uid="{00000000-0005-0000-0000-0000218B0000}"/>
    <cellStyle name="T_CTMTQG 2008_KH XDCB_2008 lan 2 sua ngay 10-11_Su nghiep DCDC doi duoi_Bieu có QD và Chu truong ngay 17.11.2012 6" xfId="35612" xr:uid="{00000000-0005-0000-0000-0000228B0000}"/>
    <cellStyle name="T_CTMTQG 2008_KH XDCB_2008 lan 2 sua ngay 10-11_Su nghiep DCDC doi duoi_Bieu có QD và Chu truong ngay 17.11.2012 7" xfId="35613" xr:uid="{00000000-0005-0000-0000-0000238B0000}"/>
    <cellStyle name="T_CTMTQG 2008_KH XDCB_2008 lan 2 sua ngay 10-11_Su nghiep DCDC doi duoi_Bieu có QD và Chu truong ngay 17.11.2012 8" xfId="35614" xr:uid="{00000000-0005-0000-0000-0000248B0000}"/>
    <cellStyle name="T_CTMTQG 2008_KH XDCB_2008 lan 2 sua ngay 10-11_Su nghiep DCDC doi duoi_Bieu có QD và Chu truong ngay 17.11.2012 9" xfId="35615" xr:uid="{00000000-0005-0000-0000-0000258B0000}"/>
    <cellStyle name="T_CTMTQG 2008_KH XDCB_2008 lan 2 sua ngay 10-11_Tinh hinh TH du an 2010-2011 BC UBKTTW (phong Vxa)" xfId="35616" xr:uid="{00000000-0005-0000-0000-0000268B0000}"/>
    <cellStyle name="T_CTMTQG 2008_KH XDCB_2008 lan 2 sua ngay 10-11_Tinh hinh TH du an 2010-2011 BC UBKTTW (phong Vxa) 10" xfId="35617" xr:uid="{00000000-0005-0000-0000-0000278B0000}"/>
    <cellStyle name="T_CTMTQG 2008_KH XDCB_2008 lan 2 sua ngay 10-11_Tinh hinh TH du an 2010-2011 BC UBKTTW (phong Vxa) 11" xfId="35618" xr:uid="{00000000-0005-0000-0000-0000288B0000}"/>
    <cellStyle name="T_CTMTQG 2008_KH XDCB_2008 lan 2 sua ngay 10-11_Tinh hinh TH du an 2010-2011 BC UBKTTW (phong Vxa) 12" xfId="35619" xr:uid="{00000000-0005-0000-0000-0000298B0000}"/>
    <cellStyle name="T_CTMTQG 2008_KH XDCB_2008 lan 2 sua ngay 10-11_Tinh hinh TH du an 2010-2011 BC UBKTTW (phong Vxa) 13" xfId="35620" xr:uid="{00000000-0005-0000-0000-00002A8B0000}"/>
    <cellStyle name="T_CTMTQG 2008_KH XDCB_2008 lan 2 sua ngay 10-11_Tinh hinh TH du an 2010-2011 BC UBKTTW (phong Vxa) 14" xfId="35621" xr:uid="{00000000-0005-0000-0000-00002B8B0000}"/>
    <cellStyle name="T_CTMTQG 2008_KH XDCB_2008 lan 2 sua ngay 10-11_Tinh hinh TH du an 2010-2011 BC UBKTTW (phong Vxa) 15" xfId="35622" xr:uid="{00000000-0005-0000-0000-00002C8B0000}"/>
    <cellStyle name="T_CTMTQG 2008_KH XDCB_2008 lan 2 sua ngay 10-11_Tinh hinh TH du an 2010-2011 BC UBKTTW (phong Vxa) 16" xfId="35623" xr:uid="{00000000-0005-0000-0000-00002D8B0000}"/>
    <cellStyle name="T_CTMTQG 2008_KH XDCB_2008 lan 2 sua ngay 10-11_Tinh hinh TH du an 2010-2011 BC UBKTTW (phong Vxa) 17" xfId="35624" xr:uid="{00000000-0005-0000-0000-00002E8B0000}"/>
    <cellStyle name="T_CTMTQG 2008_KH XDCB_2008 lan 2 sua ngay 10-11_Tinh hinh TH du an 2010-2011 BC UBKTTW (phong Vxa) 18" xfId="35625" xr:uid="{00000000-0005-0000-0000-00002F8B0000}"/>
    <cellStyle name="T_CTMTQG 2008_KH XDCB_2008 lan 2 sua ngay 10-11_Tinh hinh TH du an 2010-2011 BC UBKTTW (phong Vxa) 2" xfId="35626" xr:uid="{00000000-0005-0000-0000-0000308B0000}"/>
    <cellStyle name="T_CTMTQG 2008_KH XDCB_2008 lan 2 sua ngay 10-11_Tinh hinh TH du an 2010-2011 BC UBKTTW (phong Vxa) 3" xfId="35627" xr:uid="{00000000-0005-0000-0000-0000318B0000}"/>
    <cellStyle name="T_CTMTQG 2008_KH XDCB_2008 lan 2 sua ngay 10-11_Tinh hinh TH du an 2010-2011 BC UBKTTW (phong Vxa) 4" xfId="35628" xr:uid="{00000000-0005-0000-0000-0000328B0000}"/>
    <cellStyle name="T_CTMTQG 2008_KH XDCB_2008 lan 2 sua ngay 10-11_Tinh hinh TH du an 2010-2011 BC UBKTTW (phong Vxa) 5" xfId="35629" xr:uid="{00000000-0005-0000-0000-0000338B0000}"/>
    <cellStyle name="T_CTMTQG 2008_KH XDCB_2008 lan 2 sua ngay 10-11_Tinh hinh TH du an 2010-2011 BC UBKTTW (phong Vxa) 6" xfId="35630" xr:uid="{00000000-0005-0000-0000-0000348B0000}"/>
    <cellStyle name="T_CTMTQG 2008_KH XDCB_2008 lan 2 sua ngay 10-11_Tinh hinh TH du an 2010-2011 BC UBKTTW (phong Vxa) 7" xfId="35631" xr:uid="{00000000-0005-0000-0000-0000358B0000}"/>
    <cellStyle name="T_CTMTQG 2008_KH XDCB_2008 lan 2 sua ngay 10-11_Tinh hinh TH du an 2010-2011 BC UBKTTW (phong Vxa) 8" xfId="35632" xr:uid="{00000000-0005-0000-0000-0000368B0000}"/>
    <cellStyle name="T_CTMTQG 2008_KH XDCB_2008 lan 2 sua ngay 10-11_Tinh hinh TH du an 2010-2011 BC UBKTTW (phong Vxa) 9" xfId="35633" xr:uid="{00000000-0005-0000-0000-0000378B0000}"/>
    <cellStyle name="T_CTMTQG 2008_KH XDCB_2008 lan 2 sua ngay 10-11_Tinh hinh TH du an BC doan giam sat HDND (phong Vxa)" xfId="35634" xr:uid="{00000000-0005-0000-0000-0000388B0000}"/>
    <cellStyle name="T_CTMTQG 2008_KH XDCB_2008 lan 2 sua ngay 10-11_Tinh hinh TH du an BC doan giam sat HDND (phong Vxa) 10" xfId="35635" xr:uid="{00000000-0005-0000-0000-0000398B0000}"/>
    <cellStyle name="T_CTMTQG 2008_KH XDCB_2008 lan 2 sua ngay 10-11_Tinh hinh TH du an BC doan giam sat HDND (phong Vxa) 11" xfId="35636" xr:uid="{00000000-0005-0000-0000-00003A8B0000}"/>
    <cellStyle name="T_CTMTQG 2008_KH XDCB_2008 lan 2 sua ngay 10-11_Tinh hinh TH du an BC doan giam sat HDND (phong Vxa) 12" xfId="35637" xr:uid="{00000000-0005-0000-0000-00003B8B0000}"/>
    <cellStyle name="T_CTMTQG 2008_KH XDCB_2008 lan 2 sua ngay 10-11_Tinh hinh TH du an BC doan giam sat HDND (phong Vxa) 13" xfId="35638" xr:uid="{00000000-0005-0000-0000-00003C8B0000}"/>
    <cellStyle name="T_CTMTQG 2008_KH XDCB_2008 lan 2 sua ngay 10-11_Tinh hinh TH du an BC doan giam sat HDND (phong Vxa) 14" xfId="35639" xr:uid="{00000000-0005-0000-0000-00003D8B0000}"/>
    <cellStyle name="T_CTMTQG 2008_KH XDCB_2008 lan 2 sua ngay 10-11_Tinh hinh TH du an BC doan giam sat HDND (phong Vxa) 15" xfId="35640" xr:uid="{00000000-0005-0000-0000-00003E8B0000}"/>
    <cellStyle name="T_CTMTQG 2008_KH XDCB_2008 lan 2 sua ngay 10-11_Tinh hinh TH du an BC doan giam sat HDND (phong Vxa) 16" xfId="35641" xr:uid="{00000000-0005-0000-0000-00003F8B0000}"/>
    <cellStyle name="T_CTMTQG 2008_KH XDCB_2008 lan 2 sua ngay 10-11_Tinh hinh TH du an BC doan giam sat HDND (phong Vxa) 17" xfId="35642" xr:uid="{00000000-0005-0000-0000-0000408B0000}"/>
    <cellStyle name="T_CTMTQG 2008_KH XDCB_2008 lan 2 sua ngay 10-11_Tinh hinh TH du an BC doan giam sat HDND (phong Vxa) 18" xfId="35643" xr:uid="{00000000-0005-0000-0000-0000418B0000}"/>
    <cellStyle name="T_CTMTQG 2008_KH XDCB_2008 lan 2 sua ngay 10-11_Tinh hinh TH du an BC doan giam sat HDND (phong Vxa) 2" xfId="35644" xr:uid="{00000000-0005-0000-0000-0000428B0000}"/>
    <cellStyle name="T_CTMTQG 2008_KH XDCB_2008 lan 2 sua ngay 10-11_Tinh hinh TH du an BC doan giam sat HDND (phong Vxa) 3" xfId="35645" xr:uid="{00000000-0005-0000-0000-0000438B0000}"/>
    <cellStyle name="T_CTMTQG 2008_KH XDCB_2008 lan 2 sua ngay 10-11_Tinh hinh TH du an BC doan giam sat HDND (phong Vxa) 4" xfId="35646" xr:uid="{00000000-0005-0000-0000-0000448B0000}"/>
    <cellStyle name="T_CTMTQG 2008_KH XDCB_2008 lan 2 sua ngay 10-11_Tinh hinh TH du an BC doan giam sat HDND (phong Vxa) 5" xfId="35647" xr:uid="{00000000-0005-0000-0000-0000458B0000}"/>
    <cellStyle name="T_CTMTQG 2008_KH XDCB_2008 lan 2 sua ngay 10-11_Tinh hinh TH du an BC doan giam sat HDND (phong Vxa) 6" xfId="35648" xr:uid="{00000000-0005-0000-0000-0000468B0000}"/>
    <cellStyle name="T_CTMTQG 2008_KH XDCB_2008 lan 2 sua ngay 10-11_Tinh hinh TH du an BC doan giam sat HDND (phong Vxa) 7" xfId="35649" xr:uid="{00000000-0005-0000-0000-0000478B0000}"/>
    <cellStyle name="T_CTMTQG 2008_KH XDCB_2008 lan 2 sua ngay 10-11_Tinh hinh TH du an BC doan giam sat HDND (phong Vxa) 8" xfId="35650" xr:uid="{00000000-0005-0000-0000-0000488B0000}"/>
    <cellStyle name="T_CTMTQG 2008_KH XDCB_2008 lan 2 sua ngay 10-11_Tinh hinh TH du an BC doan giam sat HDND (phong Vxa) 9" xfId="35651" xr:uid="{00000000-0005-0000-0000-0000498B0000}"/>
    <cellStyle name="T_CTMTQG 2008_Su nghiep DCDC doi duoi" xfId="35652" xr:uid="{00000000-0005-0000-0000-00004A8B0000}"/>
    <cellStyle name="T_CTMTQG 2008_Su nghiep DCDC doi duoi 10" xfId="35653" xr:uid="{00000000-0005-0000-0000-00004B8B0000}"/>
    <cellStyle name="T_CTMTQG 2008_Su nghiep DCDC doi duoi 11" xfId="35654" xr:uid="{00000000-0005-0000-0000-00004C8B0000}"/>
    <cellStyle name="T_CTMTQG 2008_Su nghiep DCDC doi duoi 12" xfId="35655" xr:uid="{00000000-0005-0000-0000-00004D8B0000}"/>
    <cellStyle name="T_CTMTQG 2008_Su nghiep DCDC doi duoi 13" xfId="35656" xr:uid="{00000000-0005-0000-0000-00004E8B0000}"/>
    <cellStyle name="T_CTMTQG 2008_Su nghiep DCDC doi duoi 14" xfId="35657" xr:uid="{00000000-0005-0000-0000-00004F8B0000}"/>
    <cellStyle name="T_CTMTQG 2008_Su nghiep DCDC doi duoi 15" xfId="35658" xr:uid="{00000000-0005-0000-0000-0000508B0000}"/>
    <cellStyle name="T_CTMTQG 2008_Su nghiep DCDC doi duoi 16" xfId="35659" xr:uid="{00000000-0005-0000-0000-0000518B0000}"/>
    <cellStyle name="T_CTMTQG 2008_Su nghiep DCDC doi duoi 17" xfId="35660" xr:uid="{00000000-0005-0000-0000-0000528B0000}"/>
    <cellStyle name="T_CTMTQG 2008_Su nghiep DCDC doi duoi 18" xfId="35661" xr:uid="{00000000-0005-0000-0000-0000538B0000}"/>
    <cellStyle name="T_CTMTQG 2008_Su nghiep DCDC doi duoi 2" xfId="35662" xr:uid="{00000000-0005-0000-0000-0000548B0000}"/>
    <cellStyle name="T_CTMTQG 2008_Su nghiep DCDC doi duoi 3" xfId="35663" xr:uid="{00000000-0005-0000-0000-0000558B0000}"/>
    <cellStyle name="T_CTMTQG 2008_Su nghiep DCDC doi duoi 4" xfId="35664" xr:uid="{00000000-0005-0000-0000-0000568B0000}"/>
    <cellStyle name="T_CTMTQG 2008_Su nghiep DCDC doi duoi 5" xfId="35665" xr:uid="{00000000-0005-0000-0000-0000578B0000}"/>
    <cellStyle name="T_CTMTQG 2008_Su nghiep DCDC doi duoi 6" xfId="35666" xr:uid="{00000000-0005-0000-0000-0000588B0000}"/>
    <cellStyle name="T_CTMTQG 2008_Su nghiep DCDC doi duoi 7" xfId="35667" xr:uid="{00000000-0005-0000-0000-0000598B0000}"/>
    <cellStyle name="T_CTMTQG 2008_Su nghiep DCDC doi duoi 8" xfId="35668" xr:uid="{00000000-0005-0000-0000-00005A8B0000}"/>
    <cellStyle name="T_CTMTQG 2008_Su nghiep DCDC doi duoi 9" xfId="35669" xr:uid="{00000000-0005-0000-0000-00005B8B0000}"/>
    <cellStyle name="T_CTMTQG 2008_Su nghiep DCDC doi duoi_Bieu có QD và Chu truong ngay 17.11.2012" xfId="35670" xr:uid="{00000000-0005-0000-0000-00005C8B0000}"/>
    <cellStyle name="T_CTMTQG 2008_Su nghiep DCDC doi duoi_Bieu có QD và Chu truong ngay 17.11.2012 10" xfId="35671" xr:uid="{00000000-0005-0000-0000-00005D8B0000}"/>
    <cellStyle name="T_CTMTQG 2008_Su nghiep DCDC doi duoi_Bieu có QD và Chu truong ngay 17.11.2012 11" xfId="35672" xr:uid="{00000000-0005-0000-0000-00005E8B0000}"/>
    <cellStyle name="T_CTMTQG 2008_Su nghiep DCDC doi duoi_Bieu có QD và Chu truong ngay 17.11.2012 12" xfId="35673" xr:uid="{00000000-0005-0000-0000-00005F8B0000}"/>
    <cellStyle name="T_CTMTQG 2008_Su nghiep DCDC doi duoi_Bieu có QD và Chu truong ngay 17.11.2012 13" xfId="35674" xr:uid="{00000000-0005-0000-0000-0000608B0000}"/>
    <cellStyle name="T_CTMTQG 2008_Su nghiep DCDC doi duoi_Bieu có QD và Chu truong ngay 17.11.2012 14" xfId="35675" xr:uid="{00000000-0005-0000-0000-0000618B0000}"/>
    <cellStyle name="T_CTMTQG 2008_Su nghiep DCDC doi duoi_Bieu có QD và Chu truong ngay 17.11.2012 15" xfId="35676" xr:uid="{00000000-0005-0000-0000-0000628B0000}"/>
    <cellStyle name="T_CTMTQG 2008_Su nghiep DCDC doi duoi_Bieu có QD và Chu truong ngay 17.11.2012 16" xfId="35677" xr:uid="{00000000-0005-0000-0000-0000638B0000}"/>
    <cellStyle name="T_CTMTQG 2008_Su nghiep DCDC doi duoi_Bieu có QD và Chu truong ngay 17.11.2012 17" xfId="35678" xr:uid="{00000000-0005-0000-0000-0000648B0000}"/>
    <cellStyle name="T_CTMTQG 2008_Su nghiep DCDC doi duoi_Bieu có QD và Chu truong ngay 17.11.2012 18" xfId="35679" xr:uid="{00000000-0005-0000-0000-0000658B0000}"/>
    <cellStyle name="T_CTMTQG 2008_Su nghiep DCDC doi duoi_Bieu có QD và Chu truong ngay 17.11.2012 2" xfId="35680" xr:uid="{00000000-0005-0000-0000-0000668B0000}"/>
    <cellStyle name="T_CTMTQG 2008_Su nghiep DCDC doi duoi_Bieu có QD và Chu truong ngay 17.11.2012 3" xfId="35681" xr:uid="{00000000-0005-0000-0000-0000678B0000}"/>
    <cellStyle name="T_CTMTQG 2008_Su nghiep DCDC doi duoi_Bieu có QD và Chu truong ngay 17.11.2012 4" xfId="35682" xr:uid="{00000000-0005-0000-0000-0000688B0000}"/>
    <cellStyle name="T_CTMTQG 2008_Su nghiep DCDC doi duoi_Bieu có QD và Chu truong ngay 17.11.2012 5" xfId="35683" xr:uid="{00000000-0005-0000-0000-0000698B0000}"/>
    <cellStyle name="T_CTMTQG 2008_Su nghiep DCDC doi duoi_Bieu có QD và Chu truong ngay 17.11.2012 6" xfId="35684" xr:uid="{00000000-0005-0000-0000-00006A8B0000}"/>
    <cellStyle name="T_CTMTQG 2008_Su nghiep DCDC doi duoi_Bieu có QD và Chu truong ngay 17.11.2012 7" xfId="35685" xr:uid="{00000000-0005-0000-0000-00006B8B0000}"/>
    <cellStyle name="T_CTMTQG 2008_Su nghiep DCDC doi duoi_Bieu có QD và Chu truong ngay 17.11.2012 8" xfId="35686" xr:uid="{00000000-0005-0000-0000-00006C8B0000}"/>
    <cellStyle name="T_CTMTQG 2008_Su nghiep DCDC doi duoi_Bieu có QD và Chu truong ngay 17.11.2012 9" xfId="35687" xr:uid="{00000000-0005-0000-0000-00006D8B0000}"/>
    <cellStyle name="T_CTMTQG 2008_Tinh hinh TH du an 2010-2011 BC UBKTTW (phong Vxa)" xfId="35688" xr:uid="{00000000-0005-0000-0000-00006E8B0000}"/>
    <cellStyle name="T_CTMTQG 2008_Tinh hinh TH du an 2010-2011 BC UBKTTW (phong Vxa) 10" xfId="35689" xr:uid="{00000000-0005-0000-0000-00006F8B0000}"/>
    <cellStyle name="T_CTMTQG 2008_Tinh hinh TH du an 2010-2011 BC UBKTTW (phong Vxa) 11" xfId="35690" xr:uid="{00000000-0005-0000-0000-0000708B0000}"/>
    <cellStyle name="T_CTMTQG 2008_Tinh hinh TH du an 2010-2011 BC UBKTTW (phong Vxa) 12" xfId="35691" xr:uid="{00000000-0005-0000-0000-0000718B0000}"/>
    <cellStyle name="T_CTMTQG 2008_Tinh hinh TH du an 2010-2011 BC UBKTTW (phong Vxa) 13" xfId="35692" xr:uid="{00000000-0005-0000-0000-0000728B0000}"/>
    <cellStyle name="T_CTMTQG 2008_Tinh hinh TH du an 2010-2011 BC UBKTTW (phong Vxa) 14" xfId="35693" xr:uid="{00000000-0005-0000-0000-0000738B0000}"/>
    <cellStyle name="T_CTMTQG 2008_Tinh hinh TH du an 2010-2011 BC UBKTTW (phong Vxa) 15" xfId="35694" xr:uid="{00000000-0005-0000-0000-0000748B0000}"/>
    <cellStyle name="T_CTMTQG 2008_Tinh hinh TH du an 2010-2011 BC UBKTTW (phong Vxa) 16" xfId="35695" xr:uid="{00000000-0005-0000-0000-0000758B0000}"/>
    <cellStyle name="T_CTMTQG 2008_Tinh hinh TH du an 2010-2011 BC UBKTTW (phong Vxa) 17" xfId="35696" xr:uid="{00000000-0005-0000-0000-0000768B0000}"/>
    <cellStyle name="T_CTMTQG 2008_Tinh hinh TH du an 2010-2011 BC UBKTTW (phong Vxa) 18" xfId="35697" xr:uid="{00000000-0005-0000-0000-0000778B0000}"/>
    <cellStyle name="T_CTMTQG 2008_Tinh hinh TH du an 2010-2011 BC UBKTTW (phong Vxa) 2" xfId="35698" xr:uid="{00000000-0005-0000-0000-0000788B0000}"/>
    <cellStyle name="T_CTMTQG 2008_Tinh hinh TH du an 2010-2011 BC UBKTTW (phong Vxa) 3" xfId="35699" xr:uid="{00000000-0005-0000-0000-0000798B0000}"/>
    <cellStyle name="T_CTMTQG 2008_Tinh hinh TH du an 2010-2011 BC UBKTTW (phong Vxa) 4" xfId="35700" xr:uid="{00000000-0005-0000-0000-00007A8B0000}"/>
    <cellStyle name="T_CTMTQG 2008_Tinh hinh TH du an 2010-2011 BC UBKTTW (phong Vxa) 5" xfId="35701" xr:uid="{00000000-0005-0000-0000-00007B8B0000}"/>
    <cellStyle name="T_CTMTQG 2008_Tinh hinh TH du an 2010-2011 BC UBKTTW (phong Vxa) 6" xfId="35702" xr:uid="{00000000-0005-0000-0000-00007C8B0000}"/>
    <cellStyle name="T_CTMTQG 2008_Tinh hinh TH du an 2010-2011 BC UBKTTW (phong Vxa) 7" xfId="35703" xr:uid="{00000000-0005-0000-0000-00007D8B0000}"/>
    <cellStyle name="T_CTMTQG 2008_Tinh hinh TH du an 2010-2011 BC UBKTTW (phong Vxa) 8" xfId="35704" xr:uid="{00000000-0005-0000-0000-00007E8B0000}"/>
    <cellStyle name="T_CTMTQG 2008_Tinh hinh TH du an 2010-2011 BC UBKTTW (phong Vxa) 9" xfId="35705" xr:uid="{00000000-0005-0000-0000-00007F8B0000}"/>
    <cellStyle name="T_CTMTQG 2008_Tinh hinh TH du an BC doan giam sat HDND (phong Vxa)" xfId="35706" xr:uid="{00000000-0005-0000-0000-0000808B0000}"/>
    <cellStyle name="T_CTMTQG 2008_Tinh hinh TH du an BC doan giam sat HDND (phong Vxa) 10" xfId="35707" xr:uid="{00000000-0005-0000-0000-0000818B0000}"/>
    <cellStyle name="T_CTMTQG 2008_Tinh hinh TH du an BC doan giam sat HDND (phong Vxa) 11" xfId="35708" xr:uid="{00000000-0005-0000-0000-0000828B0000}"/>
    <cellStyle name="T_CTMTQG 2008_Tinh hinh TH du an BC doan giam sat HDND (phong Vxa) 12" xfId="35709" xr:uid="{00000000-0005-0000-0000-0000838B0000}"/>
    <cellStyle name="T_CTMTQG 2008_Tinh hinh TH du an BC doan giam sat HDND (phong Vxa) 13" xfId="35710" xr:uid="{00000000-0005-0000-0000-0000848B0000}"/>
    <cellStyle name="T_CTMTQG 2008_Tinh hinh TH du an BC doan giam sat HDND (phong Vxa) 14" xfId="35711" xr:uid="{00000000-0005-0000-0000-0000858B0000}"/>
    <cellStyle name="T_CTMTQG 2008_Tinh hinh TH du an BC doan giam sat HDND (phong Vxa) 15" xfId="35712" xr:uid="{00000000-0005-0000-0000-0000868B0000}"/>
    <cellStyle name="T_CTMTQG 2008_Tinh hinh TH du an BC doan giam sat HDND (phong Vxa) 16" xfId="35713" xr:uid="{00000000-0005-0000-0000-0000878B0000}"/>
    <cellStyle name="T_CTMTQG 2008_Tinh hinh TH du an BC doan giam sat HDND (phong Vxa) 17" xfId="35714" xr:uid="{00000000-0005-0000-0000-0000888B0000}"/>
    <cellStyle name="T_CTMTQG 2008_Tinh hinh TH du an BC doan giam sat HDND (phong Vxa) 18" xfId="35715" xr:uid="{00000000-0005-0000-0000-0000898B0000}"/>
    <cellStyle name="T_CTMTQG 2008_Tinh hinh TH du an BC doan giam sat HDND (phong Vxa) 2" xfId="35716" xr:uid="{00000000-0005-0000-0000-00008A8B0000}"/>
    <cellStyle name="T_CTMTQG 2008_Tinh hinh TH du an BC doan giam sat HDND (phong Vxa) 3" xfId="35717" xr:uid="{00000000-0005-0000-0000-00008B8B0000}"/>
    <cellStyle name="T_CTMTQG 2008_Tinh hinh TH du an BC doan giam sat HDND (phong Vxa) 4" xfId="35718" xr:uid="{00000000-0005-0000-0000-00008C8B0000}"/>
    <cellStyle name="T_CTMTQG 2008_Tinh hinh TH du an BC doan giam sat HDND (phong Vxa) 5" xfId="35719" xr:uid="{00000000-0005-0000-0000-00008D8B0000}"/>
    <cellStyle name="T_CTMTQG 2008_Tinh hinh TH du an BC doan giam sat HDND (phong Vxa) 6" xfId="35720" xr:uid="{00000000-0005-0000-0000-00008E8B0000}"/>
    <cellStyle name="T_CTMTQG 2008_Tinh hinh TH du an BC doan giam sat HDND (phong Vxa) 7" xfId="35721" xr:uid="{00000000-0005-0000-0000-00008F8B0000}"/>
    <cellStyle name="T_CTMTQG 2008_Tinh hinh TH du an BC doan giam sat HDND (phong Vxa) 8" xfId="35722" xr:uid="{00000000-0005-0000-0000-0000908B0000}"/>
    <cellStyle name="T_CTMTQG 2008_Tinh hinh TH du an BC doan giam sat HDND (phong Vxa) 9" xfId="35723" xr:uid="{00000000-0005-0000-0000-0000918B0000}"/>
    <cellStyle name="T_danh muc chuan bi dau tu 2011 ngay 07-6-2011" xfId="35868" xr:uid="{00000000-0005-0000-0000-0000228C0000}"/>
    <cellStyle name="T_danh muc chuan bi dau tu 2011 ngay 07-6-2011 10" xfId="35869" xr:uid="{00000000-0005-0000-0000-0000238C0000}"/>
    <cellStyle name="T_danh muc chuan bi dau tu 2011 ngay 07-6-2011 11" xfId="35870" xr:uid="{00000000-0005-0000-0000-0000248C0000}"/>
    <cellStyle name="T_danh muc chuan bi dau tu 2011 ngay 07-6-2011 12" xfId="35871" xr:uid="{00000000-0005-0000-0000-0000258C0000}"/>
    <cellStyle name="T_danh muc chuan bi dau tu 2011 ngay 07-6-2011 13" xfId="35872" xr:uid="{00000000-0005-0000-0000-0000268C0000}"/>
    <cellStyle name="T_danh muc chuan bi dau tu 2011 ngay 07-6-2011 14" xfId="35873" xr:uid="{00000000-0005-0000-0000-0000278C0000}"/>
    <cellStyle name="T_danh muc chuan bi dau tu 2011 ngay 07-6-2011 15" xfId="35874" xr:uid="{00000000-0005-0000-0000-0000288C0000}"/>
    <cellStyle name="T_danh muc chuan bi dau tu 2011 ngay 07-6-2011 16" xfId="35875" xr:uid="{00000000-0005-0000-0000-0000298C0000}"/>
    <cellStyle name="T_danh muc chuan bi dau tu 2011 ngay 07-6-2011 17" xfId="35876" xr:uid="{00000000-0005-0000-0000-00002A8C0000}"/>
    <cellStyle name="T_danh muc chuan bi dau tu 2011 ngay 07-6-2011 18" xfId="35877" xr:uid="{00000000-0005-0000-0000-00002B8C0000}"/>
    <cellStyle name="T_danh muc chuan bi dau tu 2011 ngay 07-6-2011 2" xfId="35878" xr:uid="{00000000-0005-0000-0000-00002C8C0000}"/>
    <cellStyle name="T_danh muc chuan bi dau tu 2011 ngay 07-6-2011 3" xfId="35879" xr:uid="{00000000-0005-0000-0000-00002D8C0000}"/>
    <cellStyle name="T_danh muc chuan bi dau tu 2011 ngay 07-6-2011 4" xfId="35880" xr:uid="{00000000-0005-0000-0000-00002E8C0000}"/>
    <cellStyle name="T_danh muc chuan bi dau tu 2011 ngay 07-6-2011 5" xfId="35881" xr:uid="{00000000-0005-0000-0000-00002F8C0000}"/>
    <cellStyle name="T_danh muc chuan bi dau tu 2011 ngay 07-6-2011 6" xfId="35882" xr:uid="{00000000-0005-0000-0000-0000308C0000}"/>
    <cellStyle name="T_danh muc chuan bi dau tu 2011 ngay 07-6-2011 7" xfId="35883" xr:uid="{00000000-0005-0000-0000-0000318C0000}"/>
    <cellStyle name="T_danh muc chuan bi dau tu 2011 ngay 07-6-2011 8" xfId="35884" xr:uid="{00000000-0005-0000-0000-0000328C0000}"/>
    <cellStyle name="T_danh muc chuan bi dau tu 2011 ngay 07-6-2011 9" xfId="35885" xr:uid="{00000000-0005-0000-0000-0000338C0000}"/>
    <cellStyle name="T_danh muc chuan bi dau tu 2011 ngay 07-6-2011_!1 1 bao cao giao KH ve HTCMT vung TNB   12-12-2011" xfId="35886" xr:uid="{00000000-0005-0000-0000-0000348C0000}"/>
    <cellStyle name="T_danh muc chuan bi dau tu 2011 ngay 07-6-2011_!1 1 bao cao giao KH ve HTCMT vung TNB   12-12-2011 10" xfId="35887" xr:uid="{00000000-0005-0000-0000-0000358C0000}"/>
    <cellStyle name="T_danh muc chuan bi dau tu 2011 ngay 07-6-2011_!1 1 bao cao giao KH ve HTCMT vung TNB   12-12-2011 11" xfId="35888" xr:uid="{00000000-0005-0000-0000-0000368C0000}"/>
    <cellStyle name="T_danh muc chuan bi dau tu 2011 ngay 07-6-2011_!1 1 bao cao giao KH ve HTCMT vung TNB   12-12-2011 12" xfId="35889" xr:uid="{00000000-0005-0000-0000-0000378C0000}"/>
    <cellStyle name="T_danh muc chuan bi dau tu 2011 ngay 07-6-2011_!1 1 bao cao giao KH ve HTCMT vung TNB   12-12-2011 13" xfId="35890" xr:uid="{00000000-0005-0000-0000-0000388C0000}"/>
    <cellStyle name="T_danh muc chuan bi dau tu 2011 ngay 07-6-2011_!1 1 bao cao giao KH ve HTCMT vung TNB   12-12-2011 14" xfId="35891" xr:uid="{00000000-0005-0000-0000-0000398C0000}"/>
    <cellStyle name="T_danh muc chuan bi dau tu 2011 ngay 07-6-2011_!1 1 bao cao giao KH ve HTCMT vung TNB   12-12-2011 15" xfId="35892" xr:uid="{00000000-0005-0000-0000-00003A8C0000}"/>
    <cellStyle name="T_danh muc chuan bi dau tu 2011 ngay 07-6-2011_!1 1 bao cao giao KH ve HTCMT vung TNB   12-12-2011 16" xfId="35893" xr:uid="{00000000-0005-0000-0000-00003B8C0000}"/>
    <cellStyle name="T_danh muc chuan bi dau tu 2011 ngay 07-6-2011_!1 1 bao cao giao KH ve HTCMT vung TNB   12-12-2011 17" xfId="35894" xr:uid="{00000000-0005-0000-0000-00003C8C0000}"/>
    <cellStyle name="T_danh muc chuan bi dau tu 2011 ngay 07-6-2011_!1 1 bao cao giao KH ve HTCMT vung TNB   12-12-2011 18" xfId="35895" xr:uid="{00000000-0005-0000-0000-00003D8C0000}"/>
    <cellStyle name="T_danh muc chuan bi dau tu 2011 ngay 07-6-2011_!1 1 bao cao giao KH ve HTCMT vung TNB   12-12-2011 2" xfId="35896" xr:uid="{00000000-0005-0000-0000-00003E8C0000}"/>
    <cellStyle name="T_danh muc chuan bi dau tu 2011 ngay 07-6-2011_!1 1 bao cao giao KH ve HTCMT vung TNB   12-12-2011 3" xfId="35897" xr:uid="{00000000-0005-0000-0000-00003F8C0000}"/>
    <cellStyle name="T_danh muc chuan bi dau tu 2011 ngay 07-6-2011_!1 1 bao cao giao KH ve HTCMT vung TNB   12-12-2011 4" xfId="35898" xr:uid="{00000000-0005-0000-0000-0000408C0000}"/>
    <cellStyle name="T_danh muc chuan bi dau tu 2011 ngay 07-6-2011_!1 1 bao cao giao KH ve HTCMT vung TNB   12-12-2011 5" xfId="35899" xr:uid="{00000000-0005-0000-0000-0000418C0000}"/>
    <cellStyle name="T_danh muc chuan bi dau tu 2011 ngay 07-6-2011_!1 1 bao cao giao KH ve HTCMT vung TNB   12-12-2011 6" xfId="35900" xr:uid="{00000000-0005-0000-0000-0000428C0000}"/>
    <cellStyle name="T_danh muc chuan bi dau tu 2011 ngay 07-6-2011_!1 1 bao cao giao KH ve HTCMT vung TNB   12-12-2011 7" xfId="35901" xr:uid="{00000000-0005-0000-0000-0000438C0000}"/>
    <cellStyle name="T_danh muc chuan bi dau tu 2011 ngay 07-6-2011_!1 1 bao cao giao KH ve HTCMT vung TNB   12-12-2011 8" xfId="35902" xr:uid="{00000000-0005-0000-0000-0000448C0000}"/>
    <cellStyle name="T_danh muc chuan bi dau tu 2011 ngay 07-6-2011_!1 1 bao cao giao KH ve HTCMT vung TNB   12-12-2011 9" xfId="35903" xr:uid="{00000000-0005-0000-0000-0000458C0000}"/>
    <cellStyle name="T_danh muc chuan bi dau tu 2011 ngay 07-6-2011_KH TPCP vung TNB (03-1-2012)" xfId="35904" xr:uid="{00000000-0005-0000-0000-0000468C0000}"/>
    <cellStyle name="T_danh muc chuan bi dau tu 2011 ngay 07-6-2011_KH TPCP vung TNB (03-1-2012) 10" xfId="35905" xr:uid="{00000000-0005-0000-0000-0000478C0000}"/>
    <cellStyle name="T_danh muc chuan bi dau tu 2011 ngay 07-6-2011_KH TPCP vung TNB (03-1-2012) 11" xfId="35906" xr:uid="{00000000-0005-0000-0000-0000488C0000}"/>
    <cellStyle name="T_danh muc chuan bi dau tu 2011 ngay 07-6-2011_KH TPCP vung TNB (03-1-2012) 12" xfId="35907" xr:uid="{00000000-0005-0000-0000-0000498C0000}"/>
    <cellStyle name="T_danh muc chuan bi dau tu 2011 ngay 07-6-2011_KH TPCP vung TNB (03-1-2012) 13" xfId="35908" xr:uid="{00000000-0005-0000-0000-00004A8C0000}"/>
    <cellStyle name="T_danh muc chuan bi dau tu 2011 ngay 07-6-2011_KH TPCP vung TNB (03-1-2012) 14" xfId="35909" xr:uid="{00000000-0005-0000-0000-00004B8C0000}"/>
    <cellStyle name="T_danh muc chuan bi dau tu 2011 ngay 07-6-2011_KH TPCP vung TNB (03-1-2012) 15" xfId="35910" xr:uid="{00000000-0005-0000-0000-00004C8C0000}"/>
    <cellStyle name="T_danh muc chuan bi dau tu 2011 ngay 07-6-2011_KH TPCP vung TNB (03-1-2012) 16" xfId="35911" xr:uid="{00000000-0005-0000-0000-00004D8C0000}"/>
    <cellStyle name="T_danh muc chuan bi dau tu 2011 ngay 07-6-2011_KH TPCP vung TNB (03-1-2012) 17" xfId="35912" xr:uid="{00000000-0005-0000-0000-00004E8C0000}"/>
    <cellStyle name="T_danh muc chuan bi dau tu 2011 ngay 07-6-2011_KH TPCP vung TNB (03-1-2012) 18" xfId="35913" xr:uid="{00000000-0005-0000-0000-00004F8C0000}"/>
    <cellStyle name="T_danh muc chuan bi dau tu 2011 ngay 07-6-2011_KH TPCP vung TNB (03-1-2012) 2" xfId="35914" xr:uid="{00000000-0005-0000-0000-0000508C0000}"/>
    <cellStyle name="T_danh muc chuan bi dau tu 2011 ngay 07-6-2011_KH TPCP vung TNB (03-1-2012) 3" xfId="35915" xr:uid="{00000000-0005-0000-0000-0000518C0000}"/>
    <cellStyle name="T_danh muc chuan bi dau tu 2011 ngay 07-6-2011_KH TPCP vung TNB (03-1-2012) 4" xfId="35916" xr:uid="{00000000-0005-0000-0000-0000528C0000}"/>
    <cellStyle name="T_danh muc chuan bi dau tu 2011 ngay 07-6-2011_KH TPCP vung TNB (03-1-2012) 5" xfId="35917" xr:uid="{00000000-0005-0000-0000-0000538C0000}"/>
    <cellStyle name="T_danh muc chuan bi dau tu 2011 ngay 07-6-2011_KH TPCP vung TNB (03-1-2012) 6" xfId="35918" xr:uid="{00000000-0005-0000-0000-0000548C0000}"/>
    <cellStyle name="T_danh muc chuan bi dau tu 2011 ngay 07-6-2011_KH TPCP vung TNB (03-1-2012) 7" xfId="35919" xr:uid="{00000000-0005-0000-0000-0000558C0000}"/>
    <cellStyle name="T_danh muc chuan bi dau tu 2011 ngay 07-6-2011_KH TPCP vung TNB (03-1-2012) 8" xfId="35920" xr:uid="{00000000-0005-0000-0000-0000568C0000}"/>
    <cellStyle name="T_danh muc chuan bi dau tu 2011 ngay 07-6-2011_KH TPCP vung TNB (03-1-2012) 9" xfId="35921" xr:uid="{00000000-0005-0000-0000-0000578C0000}"/>
    <cellStyle name="T_Danh muc pbo nguon von XSKT, XDCB nam 2009 chuyen qua nam 2010" xfId="35922" xr:uid="{00000000-0005-0000-0000-0000588C0000}"/>
    <cellStyle name="T_Danh muc pbo nguon von XSKT, XDCB nam 2009 chuyen qua nam 2010 10" xfId="35923" xr:uid="{00000000-0005-0000-0000-0000598C0000}"/>
    <cellStyle name="T_Danh muc pbo nguon von XSKT, XDCB nam 2009 chuyen qua nam 2010 11" xfId="35924" xr:uid="{00000000-0005-0000-0000-00005A8C0000}"/>
    <cellStyle name="T_Danh muc pbo nguon von XSKT, XDCB nam 2009 chuyen qua nam 2010 12" xfId="35925" xr:uid="{00000000-0005-0000-0000-00005B8C0000}"/>
    <cellStyle name="T_Danh muc pbo nguon von XSKT, XDCB nam 2009 chuyen qua nam 2010 13" xfId="35926" xr:uid="{00000000-0005-0000-0000-00005C8C0000}"/>
    <cellStyle name="T_Danh muc pbo nguon von XSKT, XDCB nam 2009 chuyen qua nam 2010 14" xfId="35927" xr:uid="{00000000-0005-0000-0000-00005D8C0000}"/>
    <cellStyle name="T_Danh muc pbo nguon von XSKT, XDCB nam 2009 chuyen qua nam 2010 15" xfId="35928" xr:uid="{00000000-0005-0000-0000-00005E8C0000}"/>
    <cellStyle name="T_Danh muc pbo nguon von XSKT, XDCB nam 2009 chuyen qua nam 2010 16" xfId="35929" xr:uid="{00000000-0005-0000-0000-00005F8C0000}"/>
    <cellStyle name="T_Danh muc pbo nguon von XSKT, XDCB nam 2009 chuyen qua nam 2010 17" xfId="35930" xr:uid="{00000000-0005-0000-0000-0000608C0000}"/>
    <cellStyle name="T_Danh muc pbo nguon von XSKT, XDCB nam 2009 chuyen qua nam 2010 18" xfId="35931" xr:uid="{00000000-0005-0000-0000-0000618C0000}"/>
    <cellStyle name="T_Danh muc pbo nguon von XSKT, XDCB nam 2009 chuyen qua nam 2010 2" xfId="35932" xr:uid="{00000000-0005-0000-0000-0000628C0000}"/>
    <cellStyle name="T_Danh muc pbo nguon von XSKT, XDCB nam 2009 chuyen qua nam 2010 3" xfId="35933" xr:uid="{00000000-0005-0000-0000-0000638C0000}"/>
    <cellStyle name="T_Danh muc pbo nguon von XSKT, XDCB nam 2009 chuyen qua nam 2010 4" xfId="35934" xr:uid="{00000000-0005-0000-0000-0000648C0000}"/>
    <cellStyle name="T_Danh muc pbo nguon von XSKT, XDCB nam 2009 chuyen qua nam 2010 5" xfId="35935" xr:uid="{00000000-0005-0000-0000-0000658C0000}"/>
    <cellStyle name="T_Danh muc pbo nguon von XSKT, XDCB nam 2009 chuyen qua nam 2010 6" xfId="35936" xr:uid="{00000000-0005-0000-0000-0000668C0000}"/>
    <cellStyle name="T_Danh muc pbo nguon von XSKT, XDCB nam 2009 chuyen qua nam 2010 7" xfId="35937" xr:uid="{00000000-0005-0000-0000-0000678C0000}"/>
    <cellStyle name="T_Danh muc pbo nguon von XSKT, XDCB nam 2009 chuyen qua nam 2010 8" xfId="35938" xr:uid="{00000000-0005-0000-0000-0000688C0000}"/>
    <cellStyle name="T_Danh muc pbo nguon von XSKT, XDCB nam 2009 chuyen qua nam 2010 9" xfId="35939" xr:uid="{00000000-0005-0000-0000-0000698C0000}"/>
    <cellStyle name="T_Danh muc pbo nguon von XSKT, XDCB nam 2009 chuyen qua nam 2010_!1 1 bao cao giao KH ve HTCMT vung TNB   12-12-2011" xfId="35940" xr:uid="{00000000-0005-0000-0000-00006A8C0000}"/>
    <cellStyle name="T_Danh muc pbo nguon von XSKT, XDCB nam 2009 chuyen qua nam 2010_!1 1 bao cao giao KH ve HTCMT vung TNB   12-12-2011 10" xfId="35941" xr:uid="{00000000-0005-0000-0000-00006B8C0000}"/>
    <cellStyle name="T_Danh muc pbo nguon von XSKT, XDCB nam 2009 chuyen qua nam 2010_!1 1 bao cao giao KH ve HTCMT vung TNB   12-12-2011 11" xfId="35942" xr:uid="{00000000-0005-0000-0000-00006C8C0000}"/>
    <cellStyle name="T_Danh muc pbo nguon von XSKT, XDCB nam 2009 chuyen qua nam 2010_!1 1 bao cao giao KH ve HTCMT vung TNB   12-12-2011 12" xfId="35943" xr:uid="{00000000-0005-0000-0000-00006D8C0000}"/>
    <cellStyle name="T_Danh muc pbo nguon von XSKT, XDCB nam 2009 chuyen qua nam 2010_!1 1 bao cao giao KH ve HTCMT vung TNB   12-12-2011 13" xfId="35944" xr:uid="{00000000-0005-0000-0000-00006E8C0000}"/>
    <cellStyle name="T_Danh muc pbo nguon von XSKT, XDCB nam 2009 chuyen qua nam 2010_!1 1 bao cao giao KH ve HTCMT vung TNB   12-12-2011 14" xfId="35945" xr:uid="{00000000-0005-0000-0000-00006F8C0000}"/>
    <cellStyle name="T_Danh muc pbo nguon von XSKT, XDCB nam 2009 chuyen qua nam 2010_!1 1 bao cao giao KH ve HTCMT vung TNB   12-12-2011 15" xfId="35946" xr:uid="{00000000-0005-0000-0000-0000708C0000}"/>
    <cellStyle name="T_Danh muc pbo nguon von XSKT, XDCB nam 2009 chuyen qua nam 2010_!1 1 bao cao giao KH ve HTCMT vung TNB   12-12-2011 16" xfId="35947" xr:uid="{00000000-0005-0000-0000-0000718C0000}"/>
    <cellStyle name="T_Danh muc pbo nguon von XSKT, XDCB nam 2009 chuyen qua nam 2010_!1 1 bao cao giao KH ve HTCMT vung TNB   12-12-2011 17" xfId="35948" xr:uid="{00000000-0005-0000-0000-0000728C0000}"/>
    <cellStyle name="T_Danh muc pbo nguon von XSKT, XDCB nam 2009 chuyen qua nam 2010_!1 1 bao cao giao KH ve HTCMT vung TNB   12-12-2011 18" xfId="35949" xr:uid="{00000000-0005-0000-0000-0000738C0000}"/>
    <cellStyle name="T_Danh muc pbo nguon von XSKT, XDCB nam 2009 chuyen qua nam 2010_!1 1 bao cao giao KH ve HTCMT vung TNB   12-12-2011 2" xfId="35950" xr:uid="{00000000-0005-0000-0000-0000748C0000}"/>
    <cellStyle name="T_Danh muc pbo nguon von XSKT, XDCB nam 2009 chuyen qua nam 2010_!1 1 bao cao giao KH ve HTCMT vung TNB   12-12-2011 3" xfId="35951" xr:uid="{00000000-0005-0000-0000-0000758C0000}"/>
    <cellStyle name="T_Danh muc pbo nguon von XSKT, XDCB nam 2009 chuyen qua nam 2010_!1 1 bao cao giao KH ve HTCMT vung TNB   12-12-2011 4" xfId="35952" xr:uid="{00000000-0005-0000-0000-0000768C0000}"/>
    <cellStyle name="T_Danh muc pbo nguon von XSKT, XDCB nam 2009 chuyen qua nam 2010_!1 1 bao cao giao KH ve HTCMT vung TNB   12-12-2011 5" xfId="35953" xr:uid="{00000000-0005-0000-0000-0000778C0000}"/>
    <cellStyle name="T_Danh muc pbo nguon von XSKT, XDCB nam 2009 chuyen qua nam 2010_!1 1 bao cao giao KH ve HTCMT vung TNB   12-12-2011 6" xfId="35954" xr:uid="{00000000-0005-0000-0000-0000788C0000}"/>
    <cellStyle name="T_Danh muc pbo nguon von XSKT, XDCB nam 2009 chuyen qua nam 2010_!1 1 bao cao giao KH ve HTCMT vung TNB   12-12-2011 7" xfId="35955" xr:uid="{00000000-0005-0000-0000-0000798C0000}"/>
    <cellStyle name="T_Danh muc pbo nguon von XSKT, XDCB nam 2009 chuyen qua nam 2010_!1 1 bao cao giao KH ve HTCMT vung TNB   12-12-2011 8" xfId="35956" xr:uid="{00000000-0005-0000-0000-00007A8C0000}"/>
    <cellStyle name="T_Danh muc pbo nguon von XSKT, XDCB nam 2009 chuyen qua nam 2010_!1 1 bao cao giao KH ve HTCMT vung TNB   12-12-2011 9" xfId="35957" xr:uid="{00000000-0005-0000-0000-00007B8C0000}"/>
    <cellStyle name="T_Danh muc pbo nguon von XSKT, XDCB nam 2009 chuyen qua nam 2010_KH TPCP vung TNB (03-1-2012)" xfId="35958" xr:uid="{00000000-0005-0000-0000-00007C8C0000}"/>
    <cellStyle name="T_Danh muc pbo nguon von XSKT, XDCB nam 2009 chuyen qua nam 2010_KH TPCP vung TNB (03-1-2012) 10" xfId="35959" xr:uid="{00000000-0005-0000-0000-00007D8C0000}"/>
    <cellStyle name="T_Danh muc pbo nguon von XSKT, XDCB nam 2009 chuyen qua nam 2010_KH TPCP vung TNB (03-1-2012) 11" xfId="35960" xr:uid="{00000000-0005-0000-0000-00007E8C0000}"/>
    <cellStyle name="T_Danh muc pbo nguon von XSKT, XDCB nam 2009 chuyen qua nam 2010_KH TPCP vung TNB (03-1-2012) 12" xfId="35961" xr:uid="{00000000-0005-0000-0000-00007F8C0000}"/>
    <cellStyle name="T_Danh muc pbo nguon von XSKT, XDCB nam 2009 chuyen qua nam 2010_KH TPCP vung TNB (03-1-2012) 13" xfId="35962" xr:uid="{00000000-0005-0000-0000-0000808C0000}"/>
    <cellStyle name="T_Danh muc pbo nguon von XSKT, XDCB nam 2009 chuyen qua nam 2010_KH TPCP vung TNB (03-1-2012) 14" xfId="35963" xr:uid="{00000000-0005-0000-0000-0000818C0000}"/>
    <cellStyle name="T_Danh muc pbo nguon von XSKT, XDCB nam 2009 chuyen qua nam 2010_KH TPCP vung TNB (03-1-2012) 15" xfId="35964" xr:uid="{00000000-0005-0000-0000-0000828C0000}"/>
    <cellStyle name="T_Danh muc pbo nguon von XSKT, XDCB nam 2009 chuyen qua nam 2010_KH TPCP vung TNB (03-1-2012) 16" xfId="35965" xr:uid="{00000000-0005-0000-0000-0000838C0000}"/>
    <cellStyle name="T_Danh muc pbo nguon von XSKT, XDCB nam 2009 chuyen qua nam 2010_KH TPCP vung TNB (03-1-2012) 17" xfId="35966" xr:uid="{00000000-0005-0000-0000-0000848C0000}"/>
    <cellStyle name="T_Danh muc pbo nguon von XSKT, XDCB nam 2009 chuyen qua nam 2010_KH TPCP vung TNB (03-1-2012) 18" xfId="35967" xr:uid="{00000000-0005-0000-0000-0000858C0000}"/>
    <cellStyle name="T_Danh muc pbo nguon von XSKT, XDCB nam 2009 chuyen qua nam 2010_KH TPCP vung TNB (03-1-2012) 2" xfId="35968" xr:uid="{00000000-0005-0000-0000-0000868C0000}"/>
    <cellStyle name="T_Danh muc pbo nguon von XSKT, XDCB nam 2009 chuyen qua nam 2010_KH TPCP vung TNB (03-1-2012) 3" xfId="35969" xr:uid="{00000000-0005-0000-0000-0000878C0000}"/>
    <cellStyle name="T_Danh muc pbo nguon von XSKT, XDCB nam 2009 chuyen qua nam 2010_KH TPCP vung TNB (03-1-2012) 4" xfId="35970" xr:uid="{00000000-0005-0000-0000-0000888C0000}"/>
    <cellStyle name="T_Danh muc pbo nguon von XSKT, XDCB nam 2009 chuyen qua nam 2010_KH TPCP vung TNB (03-1-2012) 5" xfId="35971" xr:uid="{00000000-0005-0000-0000-0000898C0000}"/>
    <cellStyle name="T_Danh muc pbo nguon von XSKT, XDCB nam 2009 chuyen qua nam 2010_KH TPCP vung TNB (03-1-2012) 6" xfId="35972" xr:uid="{00000000-0005-0000-0000-00008A8C0000}"/>
    <cellStyle name="T_Danh muc pbo nguon von XSKT, XDCB nam 2009 chuyen qua nam 2010_KH TPCP vung TNB (03-1-2012) 7" xfId="35973" xr:uid="{00000000-0005-0000-0000-00008B8C0000}"/>
    <cellStyle name="T_Danh muc pbo nguon von XSKT, XDCB nam 2009 chuyen qua nam 2010_KH TPCP vung TNB (03-1-2012) 8" xfId="35974" xr:uid="{00000000-0005-0000-0000-00008C8C0000}"/>
    <cellStyle name="T_Danh muc pbo nguon von XSKT, XDCB nam 2009 chuyen qua nam 2010_KH TPCP vung TNB (03-1-2012) 9" xfId="35975" xr:uid="{00000000-0005-0000-0000-00008D8C0000}"/>
    <cellStyle name="T_denbu" xfId="35976" xr:uid="{00000000-0005-0000-0000-00008E8C0000}"/>
    <cellStyle name="T_denbu 10" xfId="35977" xr:uid="{00000000-0005-0000-0000-00008F8C0000}"/>
    <cellStyle name="T_denbu 11" xfId="35978" xr:uid="{00000000-0005-0000-0000-0000908C0000}"/>
    <cellStyle name="T_denbu 12" xfId="35979" xr:uid="{00000000-0005-0000-0000-0000918C0000}"/>
    <cellStyle name="T_denbu 13" xfId="35980" xr:uid="{00000000-0005-0000-0000-0000928C0000}"/>
    <cellStyle name="T_denbu 14" xfId="35981" xr:uid="{00000000-0005-0000-0000-0000938C0000}"/>
    <cellStyle name="T_denbu 15" xfId="35982" xr:uid="{00000000-0005-0000-0000-0000948C0000}"/>
    <cellStyle name="T_denbu 16" xfId="35983" xr:uid="{00000000-0005-0000-0000-0000958C0000}"/>
    <cellStyle name="T_denbu 17" xfId="35984" xr:uid="{00000000-0005-0000-0000-0000968C0000}"/>
    <cellStyle name="T_denbu 18" xfId="35985" xr:uid="{00000000-0005-0000-0000-0000978C0000}"/>
    <cellStyle name="T_denbu 19" xfId="35986" xr:uid="{00000000-0005-0000-0000-0000988C0000}"/>
    <cellStyle name="T_denbu 2" xfId="35987" xr:uid="{00000000-0005-0000-0000-0000998C0000}"/>
    <cellStyle name="T_denbu 2 10" xfId="35988" xr:uid="{00000000-0005-0000-0000-00009A8C0000}"/>
    <cellStyle name="T_denbu 2 11" xfId="35989" xr:uid="{00000000-0005-0000-0000-00009B8C0000}"/>
    <cellStyle name="T_denbu 2 12" xfId="35990" xr:uid="{00000000-0005-0000-0000-00009C8C0000}"/>
    <cellStyle name="T_denbu 2 13" xfId="35991" xr:uid="{00000000-0005-0000-0000-00009D8C0000}"/>
    <cellStyle name="T_denbu 2 14" xfId="35992" xr:uid="{00000000-0005-0000-0000-00009E8C0000}"/>
    <cellStyle name="T_denbu 2 15" xfId="35993" xr:uid="{00000000-0005-0000-0000-00009F8C0000}"/>
    <cellStyle name="T_denbu 2 16" xfId="35994" xr:uid="{00000000-0005-0000-0000-0000A08C0000}"/>
    <cellStyle name="T_denbu 2 17" xfId="35995" xr:uid="{00000000-0005-0000-0000-0000A18C0000}"/>
    <cellStyle name="T_denbu 2 18" xfId="35996" xr:uid="{00000000-0005-0000-0000-0000A28C0000}"/>
    <cellStyle name="T_denbu 2 2" xfId="35997" xr:uid="{00000000-0005-0000-0000-0000A38C0000}"/>
    <cellStyle name="T_denbu 2 3" xfId="35998" xr:uid="{00000000-0005-0000-0000-0000A48C0000}"/>
    <cellStyle name="T_denbu 2 4" xfId="35999" xr:uid="{00000000-0005-0000-0000-0000A58C0000}"/>
    <cellStyle name="T_denbu 2 5" xfId="36000" xr:uid="{00000000-0005-0000-0000-0000A68C0000}"/>
    <cellStyle name="T_denbu 2 6" xfId="36001" xr:uid="{00000000-0005-0000-0000-0000A78C0000}"/>
    <cellStyle name="T_denbu 2 7" xfId="36002" xr:uid="{00000000-0005-0000-0000-0000A88C0000}"/>
    <cellStyle name="T_denbu 2 8" xfId="36003" xr:uid="{00000000-0005-0000-0000-0000A98C0000}"/>
    <cellStyle name="T_denbu 2 9" xfId="36004" xr:uid="{00000000-0005-0000-0000-0000AA8C0000}"/>
    <cellStyle name="T_denbu 20" xfId="36005" xr:uid="{00000000-0005-0000-0000-0000AB8C0000}"/>
    <cellStyle name="T_denbu 21" xfId="36006" xr:uid="{00000000-0005-0000-0000-0000AC8C0000}"/>
    <cellStyle name="T_denbu 3" xfId="36007" xr:uid="{00000000-0005-0000-0000-0000AD8C0000}"/>
    <cellStyle name="T_denbu 4" xfId="36008" xr:uid="{00000000-0005-0000-0000-0000AE8C0000}"/>
    <cellStyle name="T_denbu 5" xfId="36009" xr:uid="{00000000-0005-0000-0000-0000AF8C0000}"/>
    <cellStyle name="T_denbu 6" xfId="36010" xr:uid="{00000000-0005-0000-0000-0000B08C0000}"/>
    <cellStyle name="T_denbu 7" xfId="36011" xr:uid="{00000000-0005-0000-0000-0000B18C0000}"/>
    <cellStyle name="T_denbu 8" xfId="36012" xr:uid="{00000000-0005-0000-0000-0000B28C0000}"/>
    <cellStyle name="T_denbu 9" xfId="36013" xr:uid="{00000000-0005-0000-0000-0000B38C0000}"/>
    <cellStyle name="T_denbu_Bieu có QD và Chu truong ngay 17.11.2012" xfId="36014" xr:uid="{00000000-0005-0000-0000-0000B48C0000}"/>
    <cellStyle name="T_denbu_Bieu có QD và Chu truong ngay 17.11.2012 10" xfId="36015" xr:uid="{00000000-0005-0000-0000-0000B58C0000}"/>
    <cellStyle name="T_denbu_Bieu có QD và Chu truong ngay 17.11.2012 11" xfId="36016" xr:uid="{00000000-0005-0000-0000-0000B68C0000}"/>
    <cellStyle name="T_denbu_Bieu có QD và Chu truong ngay 17.11.2012 12" xfId="36017" xr:uid="{00000000-0005-0000-0000-0000B78C0000}"/>
    <cellStyle name="T_denbu_Bieu có QD và Chu truong ngay 17.11.2012 13" xfId="36018" xr:uid="{00000000-0005-0000-0000-0000B88C0000}"/>
    <cellStyle name="T_denbu_Bieu có QD và Chu truong ngay 17.11.2012 14" xfId="36019" xr:uid="{00000000-0005-0000-0000-0000B98C0000}"/>
    <cellStyle name="T_denbu_Bieu có QD và Chu truong ngay 17.11.2012 15" xfId="36020" xr:uid="{00000000-0005-0000-0000-0000BA8C0000}"/>
    <cellStyle name="T_denbu_Bieu có QD và Chu truong ngay 17.11.2012 16" xfId="36021" xr:uid="{00000000-0005-0000-0000-0000BB8C0000}"/>
    <cellStyle name="T_denbu_Bieu có QD và Chu truong ngay 17.11.2012 17" xfId="36022" xr:uid="{00000000-0005-0000-0000-0000BC8C0000}"/>
    <cellStyle name="T_denbu_Bieu có QD và Chu truong ngay 17.11.2012 18" xfId="36023" xr:uid="{00000000-0005-0000-0000-0000BD8C0000}"/>
    <cellStyle name="T_denbu_Bieu có QD và Chu truong ngay 17.11.2012 2" xfId="36024" xr:uid="{00000000-0005-0000-0000-0000BE8C0000}"/>
    <cellStyle name="T_denbu_Bieu có QD và Chu truong ngay 17.11.2012 3" xfId="36025" xr:uid="{00000000-0005-0000-0000-0000BF8C0000}"/>
    <cellStyle name="T_denbu_Bieu có QD và Chu truong ngay 17.11.2012 4" xfId="36026" xr:uid="{00000000-0005-0000-0000-0000C08C0000}"/>
    <cellStyle name="T_denbu_Bieu có QD và Chu truong ngay 17.11.2012 5" xfId="36027" xr:uid="{00000000-0005-0000-0000-0000C18C0000}"/>
    <cellStyle name="T_denbu_Bieu có QD và Chu truong ngay 17.11.2012 6" xfId="36028" xr:uid="{00000000-0005-0000-0000-0000C28C0000}"/>
    <cellStyle name="T_denbu_Bieu có QD và Chu truong ngay 17.11.2012 7" xfId="36029" xr:uid="{00000000-0005-0000-0000-0000C38C0000}"/>
    <cellStyle name="T_denbu_Bieu có QD và Chu truong ngay 17.11.2012 8" xfId="36030" xr:uid="{00000000-0005-0000-0000-0000C48C0000}"/>
    <cellStyle name="T_denbu_Bieu có QD và Chu truong ngay 17.11.2012 9" xfId="36031" xr:uid="{00000000-0005-0000-0000-0000C58C0000}"/>
    <cellStyle name="T_denbu_DT 2014" xfId="36032" xr:uid="{00000000-0005-0000-0000-0000C68C0000}"/>
    <cellStyle name="T_denbu_DT 2014 10" xfId="36033" xr:uid="{00000000-0005-0000-0000-0000C78C0000}"/>
    <cellStyle name="T_denbu_DT 2014 11" xfId="36034" xr:uid="{00000000-0005-0000-0000-0000C88C0000}"/>
    <cellStyle name="T_denbu_DT 2014 12" xfId="36035" xr:uid="{00000000-0005-0000-0000-0000C98C0000}"/>
    <cellStyle name="T_denbu_DT 2014 13" xfId="36036" xr:uid="{00000000-0005-0000-0000-0000CA8C0000}"/>
    <cellStyle name="T_denbu_DT 2014 14" xfId="36037" xr:uid="{00000000-0005-0000-0000-0000CB8C0000}"/>
    <cellStyle name="T_denbu_DT 2014 15" xfId="36038" xr:uid="{00000000-0005-0000-0000-0000CC8C0000}"/>
    <cellStyle name="T_denbu_DT 2014 16" xfId="36039" xr:uid="{00000000-0005-0000-0000-0000CD8C0000}"/>
    <cellStyle name="T_denbu_DT 2014 17" xfId="36040" xr:uid="{00000000-0005-0000-0000-0000CE8C0000}"/>
    <cellStyle name="T_denbu_DT 2014 18" xfId="36041" xr:uid="{00000000-0005-0000-0000-0000CF8C0000}"/>
    <cellStyle name="T_denbu_DT 2014 2" xfId="36042" xr:uid="{00000000-0005-0000-0000-0000D08C0000}"/>
    <cellStyle name="T_denbu_DT 2014 3" xfId="36043" xr:uid="{00000000-0005-0000-0000-0000D18C0000}"/>
    <cellStyle name="T_denbu_DT 2014 4" xfId="36044" xr:uid="{00000000-0005-0000-0000-0000D28C0000}"/>
    <cellStyle name="T_denbu_DT 2014 5" xfId="36045" xr:uid="{00000000-0005-0000-0000-0000D38C0000}"/>
    <cellStyle name="T_denbu_DT 2014 6" xfId="36046" xr:uid="{00000000-0005-0000-0000-0000D48C0000}"/>
    <cellStyle name="T_denbu_DT 2014 7" xfId="36047" xr:uid="{00000000-0005-0000-0000-0000D58C0000}"/>
    <cellStyle name="T_denbu_DT 2014 8" xfId="36048" xr:uid="{00000000-0005-0000-0000-0000D68C0000}"/>
    <cellStyle name="T_denbu_DT 2014 9" xfId="36049" xr:uid="{00000000-0005-0000-0000-0000D78C0000}"/>
    <cellStyle name="T_denbu_KH 2013 Huyen SÔNG MÃ" xfId="36050" xr:uid="{00000000-0005-0000-0000-0000D88C0000}"/>
    <cellStyle name="T_denbu_KH 2013 Huyen SÔNG MÃ 10" xfId="36051" xr:uid="{00000000-0005-0000-0000-0000D98C0000}"/>
    <cellStyle name="T_denbu_KH 2013 Huyen SÔNG MÃ 11" xfId="36052" xr:uid="{00000000-0005-0000-0000-0000DA8C0000}"/>
    <cellStyle name="T_denbu_KH 2013 Huyen SÔNG MÃ 12" xfId="36053" xr:uid="{00000000-0005-0000-0000-0000DB8C0000}"/>
    <cellStyle name="T_denbu_KH 2013 Huyen SÔNG MÃ 13" xfId="36054" xr:uid="{00000000-0005-0000-0000-0000DC8C0000}"/>
    <cellStyle name="T_denbu_KH 2013 Huyen SÔNG MÃ 14" xfId="36055" xr:uid="{00000000-0005-0000-0000-0000DD8C0000}"/>
    <cellStyle name="T_denbu_KH 2013 Huyen SÔNG MÃ 15" xfId="36056" xr:uid="{00000000-0005-0000-0000-0000DE8C0000}"/>
    <cellStyle name="T_denbu_KH 2013 Huyen SÔNG MÃ 16" xfId="36057" xr:uid="{00000000-0005-0000-0000-0000DF8C0000}"/>
    <cellStyle name="T_denbu_KH 2013 Huyen SÔNG MÃ 17" xfId="36058" xr:uid="{00000000-0005-0000-0000-0000E08C0000}"/>
    <cellStyle name="T_denbu_KH 2013 Huyen SÔNG MÃ 18" xfId="36059" xr:uid="{00000000-0005-0000-0000-0000E18C0000}"/>
    <cellStyle name="T_denbu_KH 2013 Huyen SÔNG MÃ 2" xfId="36060" xr:uid="{00000000-0005-0000-0000-0000E28C0000}"/>
    <cellStyle name="T_denbu_KH 2013 Huyen SÔNG MÃ 3" xfId="36061" xr:uid="{00000000-0005-0000-0000-0000E38C0000}"/>
    <cellStyle name="T_denbu_KH 2013 Huyen SÔNG MÃ 4" xfId="36062" xr:uid="{00000000-0005-0000-0000-0000E48C0000}"/>
    <cellStyle name="T_denbu_KH 2013 Huyen SÔNG MÃ 5" xfId="36063" xr:uid="{00000000-0005-0000-0000-0000E58C0000}"/>
    <cellStyle name="T_denbu_KH 2013 Huyen SÔNG MÃ 6" xfId="36064" xr:uid="{00000000-0005-0000-0000-0000E68C0000}"/>
    <cellStyle name="T_denbu_KH 2013 Huyen SÔNG MÃ 7" xfId="36065" xr:uid="{00000000-0005-0000-0000-0000E78C0000}"/>
    <cellStyle name="T_denbu_KH 2013 Huyen SÔNG MÃ 8" xfId="36066" xr:uid="{00000000-0005-0000-0000-0000E88C0000}"/>
    <cellStyle name="T_denbu_KH 2013 Huyen SÔNG MÃ 9" xfId="36067" xr:uid="{00000000-0005-0000-0000-0000E98C0000}"/>
    <cellStyle name="T_denbu_PL 01" xfId="36068" xr:uid="{00000000-0005-0000-0000-0000EA8C0000}"/>
    <cellStyle name="T_denbu_PL 01 2" xfId="36069" xr:uid="{00000000-0005-0000-0000-0000EB8C0000}"/>
    <cellStyle name="T_denbu_Su nghiep DCDC doi duoi" xfId="36070" xr:uid="{00000000-0005-0000-0000-0000EC8C0000}"/>
    <cellStyle name="T_denbu_Su nghiep DCDC doi duoi 10" xfId="36071" xr:uid="{00000000-0005-0000-0000-0000ED8C0000}"/>
    <cellStyle name="T_denbu_Su nghiep DCDC doi duoi 11" xfId="36072" xr:uid="{00000000-0005-0000-0000-0000EE8C0000}"/>
    <cellStyle name="T_denbu_Su nghiep DCDC doi duoi 12" xfId="36073" xr:uid="{00000000-0005-0000-0000-0000EF8C0000}"/>
    <cellStyle name="T_denbu_Su nghiep DCDC doi duoi 13" xfId="36074" xr:uid="{00000000-0005-0000-0000-0000F08C0000}"/>
    <cellStyle name="T_denbu_Su nghiep DCDC doi duoi 14" xfId="36075" xr:uid="{00000000-0005-0000-0000-0000F18C0000}"/>
    <cellStyle name="T_denbu_Su nghiep DCDC doi duoi 15" xfId="36076" xr:uid="{00000000-0005-0000-0000-0000F28C0000}"/>
    <cellStyle name="T_denbu_Su nghiep DCDC doi duoi 16" xfId="36077" xr:uid="{00000000-0005-0000-0000-0000F38C0000}"/>
    <cellStyle name="T_denbu_Su nghiep DCDC doi duoi 17" xfId="36078" xr:uid="{00000000-0005-0000-0000-0000F48C0000}"/>
    <cellStyle name="T_denbu_Su nghiep DCDC doi duoi 18" xfId="36079" xr:uid="{00000000-0005-0000-0000-0000F58C0000}"/>
    <cellStyle name="T_denbu_Su nghiep DCDC doi duoi 2" xfId="36080" xr:uid="{00000000-0005-0000-0000-0000F68C0000}"/>
    <cellStyle name="T_denbu_Su nghiep DCDC doi duoi 3" xfId="36081" xr:uid="{00000000-0005-0000-0000-0000F78C0000}"/>
    <cellStyle name="T_denbu_Su nghiep DCDC doi duoi 4" xfId="36082" xr:uid="{00000000-0005-0000-0000-0000F88C0000}"/>
    <cellStyle name="T_denbu_Su nghiep DCDC doi duoi 5" xfId="36083" xr:uid="{00000000-0005-0000-0000-0000F98C0000}"/>
    <cellStyle name="T_denbu_Su nghiep DCDC doi duoi 6" xfId="36084" xr:uid="{00000000-0005-0000-0000-0000FA8C0000}"/>
    <cellStyle name="T_denbu_Su nghiep DCDC doi duoi 7" xfId="36085" xr:uid="{00000000-0005-0000-0000-0000FB8C0000}"/>
    <cellStyle name="T_denbu_Su nghiep DCDC doi duoi 8" xfId="36086" xr:uid="{00000000-0005-0000-0000-0000FC8C0000}"/>
    <cellStyle name="T_denbu_Su nghiep DCDC doi duoi 9" xfId="36087" xr:uid="{00000000-0005-0000-0000-0000FD8C0000}"/>
    <cellStyle name="T_denbu_Su nghiep DCDC doi duoi_Bieu có QD và Chu truong ngay 17.11.2012" xfId="36088" xr:uid="{00000000-0005-0000-0000-0000FE8C0000}"/>
    <cellStyle name="T_denbu_Su nghiep DCDC doi duoi_Bieu có QD và Chu truong ngay 17.11.2012 10" xfId="36089" xr:uid="{00000000-0005-0000-0000-0000FF8C0000}"/>
    <cellStyle name="T_denbu_Su nghiep DCDC doi duoi_Bieu có QD và Chu truong ngay 17.11.2012 11" xfId="36090" xr:uid="{00000000-0005-0000-0000-0000008D0000}"/>
    <cellStyle name="T_denbu_Su nghiep DCDC doi duoi_Bieu có QD và Chu truong ngay 17.11.2012 12" xfId="36091" xr:uid="{00000000-0005-0000-0000-0000018D0000}"/>
    <cellStyle name="T_denbu_Su nghiep DCDC doi duoi_Bieu có QD và Chu truong ngay 17.11.2012 13" xfId="36092" xr:uid="{00000000-0005-0000-0000-0000028D0000}"/>
    <cellStyle name="T_denbu_Su nghiep DCDC doi duoi_Bieu có QD và Chu truong ngay 17.11.2012 14" xfId="36093" xr:uid="{00000000-0005-0000-0000-0000038D0000}"/>
    <cellStyle name="T_denbu_Su nghiep DCDC doi duoi_Bieu có QD và Chu truong ngay 17.11.2012 15" xfId="36094" xr:uid="{00000000-0005-0000-0000-0000048D0000}"/>
    <cellStyle name="T_denbu_Su nghiep DCDC doi duoi_Bieu có QD và Chu truong ngay 17.11.2012 16" xfId="36095" xr:uid="{00000000-0005-0000-0000-0000058D0000}"/>
    <cellStyle name="T_denbu_Su nghiep DCDC doi duoi_Bieu có QD và Chu truong ngay 17.11.2012 17" xfId="36096" xr:uid="{00000000-0005-0000-0000-0000068D0000}"/>
    <cellStyle name="T_denbu_Su nghiep DCDC doi duoi_Bieu có QD và Chu truong ngay 17.11.2012 18" xfId="36097" xr:uid="{00000000-0005-0000-0000-0000078D0000}"/>
    <cellStyle name="T_denbu_Su nghiep DCDC doi duoi_Bieu có QD và Chu truong ngay 17.11.2012 2" xfId="36098" xr:uid="{00000000-0005-0000-0000-0000088D0000}"/>
    <cellStyle name="T_denbu_Su nghiep DCDC doi duoi_Bieu có QD và Chu truong ngay 17.11.2012 3" xfId="36099" xr:uid="{00000000-0005-0000-0000-0000098D0000}"/>
    <cellStyle name="T_denbu_Su nghiep DCDC doi duoi_Bieu có QD và Chu truong ngay 17.11.2012 4" xfId="36100" xr:uid="{00000000-0005-0000-0000-00000A8D0000}"/>
    <cellStyle name="T_denbu_Su nghiep DCDC doi duoi_Bieu có QD và Chu truong ngay 17.11.2012 5" xfId="36101" xr:uid="{00000000-0005-0000-0000-00000B8D0000}"/>
    <cellStyle name="T_denbu_Su nghiep DCDC doi duoi_Bieu có QD và Chu truong ngay 17.11.2012 6" xfId="36102" xr:uid="{00000000-0005-0000-0000-00000C8D0000}"/>
    <cellStyle name="T_denbu_Su nghiep DCDC doi duoi_Bieu có QD và Chu truong ngay 17.11.2012 7" xfId="36103" xr:uid="{00000000-0005-0000-0000-00000D8D0000}"/>
    <cellStyle name="T_denbu_Su nghiep DCDC doi duoi_Bieu có QD và Chu truong ngay 17.11.2012 8" xfId="36104" xr:uid="{00000000-0005-0000-0000-00000E8D0000}"/>
    <cellStyle name="T_denbu_Su nghiep DCDC doi duoi_Bieu có QD và Chu truong ngay 17.11.2012 9" xfId="36105" xr:uid="{00000000-0005-0000-0000-00000F8D0000}"/>
    <cellStyle name="T_Điện Lai Châu" xfId="37490" xr:uid="{00000000-0005-0000-0000-000078920000}"/>
    <cellStyle name="T_Điện Lai Châu 10" xfId="37491" xr:uid="{00000000-0005-0000-0000-000079920000}"/>
    <cellStyle name="T_Điện Lai Châu 11" xfId="37492" xr:uid="{00000000-0005-0000-0000-00007A920000}"/>
    <cellStyle name="T_Điện Lai Châu 12" xfId="37493" xr:uid="{00000000-0005-0000-0000-00007B920000}"/>
    <cellStyle name="T_Điện Lai Châu 13" xfId="37494" xr:uid="{00000000-0005-0000-0000-00007C920000}"/>
    <cellStyle name="T_Điện Lai Châu 14" xfId="37495" xr:uid="{00000000-0005-0000-0000-00007D920000}"/>
    <cellStyle name="T_Điện Lai Châu 15" xfId="37496" xr:uid="{00000000-0005-0000-0000-00007E920000}"/>
    <cellStyle name="T_Điện Lai Châu 16" xfId="37497" xr:uid="{00000000-0005-0000-0000-00007F920000}"/>
    <cellStyle name="T_Điện Lai Châu 17" xfId="37498" xr:uid="{00000000-0005-0000-0000-000080920000}"/>
    <cellStyle name="T_Điện Lai Châu 18" xfId="37499" xr:uid="{00000000-0005-0000-0000-000081920000}"/>
    <cellStyle name="T_Điện Lai Châu 2" xfId="37500" xr:uid="{00000000-0005-0000-0000-000082920000}"/>
    <cellStyle name="T_Điện Lai Châu 3" xfId="37501" xr:uid="{00000000-0005-0000-0000-000083920000}"/>
    <cellStyle name="T_Điện Lai Châu 4" xfId="37502" xr:uid="{00000000-0005-0000-0000-000084920000}"/>
    <cellStyle name="T_Điện Lai Châu 5" xfId="37503" xr:uid="{00000000-0005-0000-0000-000085920000}"/>
    <cellStyle name="T_Điện Lai Châu 6" xfId="37504" xr:uid="{00000000-0005-0000-0000-000086920000}"/>
    <cellStyle name="T_Điện Lai Châu 7" xfId="37505" xr:uid="{00000000-0005-0000-0000-000087920000}"/>
    <cellStyle name="T_Điện Lai Châu 8" xfId="37506" xr:uid="{00000000-0005-0000-0000-000088920000}"/>
    <cellStyle name="T_Điện Lai Châu 9" xfId="37507" xr:uid="{00000000-0005-0000-0000-000089920000}"/>
    <cellStyle name="T_dieu chinh KH 2011 ngay 26-5-2011111" xfId="36106" xr:uid="{00000000-0005-0000-0000-0000108D0000}"/>
    <cellStyle name="T_dieu chinh KH 2011 ngay 26-5-2011111 10" xfId="36107" xr:uid="{00000000-0005-0000-0000-0000118D0000}"/>
    <cellStyle name="T_dieu chinh KH 2011 ngay 26-5-2011111 11" xfId="36108" xr:uid="{00000000-0005-0000-0000-0000128D0000}"/>
    <cellStyle name="T_dieu chinh KH 2011 ngay 26-5-2011111 12" xfId="36109" xr:uid="{00000000-0005-0000-0000-0000138D0000}"/>
    <cellStyle name="T_dieu chinh KH 2011 ngay 26-5-2011111 13" xfId="36110" xr:uid="{00000000-0005-0000-0000-0000148D0000}"/>
    <cellStyle name="T_dieu chinh KH 2011 ngay 26-5-2011111 14" xfId="36111" xr:uid="{00000000-0005-0000-0000-0000158D0000}"/>
    <cellStyle name="T_dieu chinh KH 2011 ngay 26-5-2011111 15" xfId="36112" xr:uid="{00000000-0005-0000-0000-0000168D0000}"/>
    <cellStyle name="T_dieu chinh KH 2011 ngay 26-5-2011111 16" xfId="36113" xr:uid="{00000000-0005-0000-0000-0000178D0000}"/>
    <cellStyle name="T_dieu chinh KH 2011 ngay 26-5-2011111 17" xfId="36114" xr:uid="{00000000-0005-0000-0000-0000188D0000}"/>
    <cellStyle name="T_dieu chinh KH 2011 ngay 26-5-2011111 18" xfId="36115" xr:uid="{00000000-0005-0000-0000-0000198D0000}"/>
    <cellStyle name="T_dieu chinh KH 2011 ngay 26-5-2011111 2" xfId="36116" xr:uid="{00000000-0005-0000-0000-00001A8D0000}"/>
    <cellStyle name="T_dieu chinh KH 2011 ngay 26-5-2011111 3" xfId="36117" xr:uid="{00000000-0005-0000-0000-00001B8D0000}"/>
    <cellStyle name="T_dieu chinh KH 2011 ngay 26-5-2011111 4" xfId="36118" xr:uid="{00000000-0005-0000-0000-00001C8D0000}"/>
    <cellStyle name="T_dieu chinh KH 2011 ngay 26-5-2011111 5" xfId="36119" xr:uid="{00000000-0005-0000-0000-00001D8D0000}"/>
    <cellStyle name="T_dieu chinh KH 2011 ngay 26-5-2011111 6" xfId="36120" xr:uid="{00000000-0005-0000-0000-00001E8D0000}"/>
    <cellStyle name="T_dieu chinh KH 2011 ngay 26-5-2011111 7" xfId="36121" xr:uid="{00000000-0005-0000-0000-00001F8D0000}"/>
    <cellStyle name="T_dieu chinh KH 2011 ngay 26-5-2011111 8" xfId="36122" xr:uid="{00000000-0005-0000-0000-0000208D0000}"/>
    <cellStyle name="T_dieu chinh KH 2011 ngay 26-5-2011111 9" xfId="36123" xr:uid="{00000000-0005-0000-0000-0000218D0000}"/>
    <cellStyle name="T_dieu chinh KH 2011 ngay 26-5-2011111_!1 1 bao cao giao KH ve HTCMT vung TNB   12-12-2011" xfId="36124" xr:uid="{00000000-0005-0000-0000-0000228D0000}"/>
    <cellStyle name="T_dieu chinh KH 2011 ngay 26-5-2011111_!1 1 bao cao giao KH ve HTCMT vung TNB   12-12-2011 10" xfId="36125" xr:uid="{00000000-0005-0000-0000-0000238D0000}"/>
    <cellStyle name="T_dieu chinh KH 2011 ngay 26-5-2011111_!1 1 bao cao giao KH ve HTCMT vung TNB   12-12-2011 11" xfId="36126" xr:uid="{00000000-0005-0000-0000-0000248D0000}"/>
    <cellStyle name="T_dieu chinh KH 2011 ngay 26-5-2011111_!1 1 bao cao giao KH ve HTCMT vung TNB   12-12-2011 12" xfId="36127" xr:uid="{00000000-0005-0000-0000-0000258D0000}"/>
    <cellStyle name="T_dieu chinh KH 2011 ngay 26-5-2011111_!1 1 bao cao giao KH ve HTCMT vung TNB   12-12-2011 13" xfId="36128" xr:uid="{00000000-0005-0000-0000-0000268D0000}"/>
    <cellStyle name="T_dieu chinh KH 2011 ngay 26-5-2011111_!1 1 bao cao giao KH ve HTCMT vung TNB   12-12-2011 14" xfId="36129" xr:uid="{00000000-0005-0000-0000-0000278D0000}"/>
    <cellStyle name="T_dieu chinh KH 2011 ngay 26-5-2011111_!1 1 bao cao giao KH ve HTCMT vung TNB   12-12-2011 15" xfId="36130" xr:uid="{00000000-0005-0000-0000-0000288D0000}"/>
    <cellStyle name="T_dieu chinh KH 2011 ngay 26-5-2011111_!1 1 bao cao giao KH ve HTCMT vung TNB   12-12-2011 16" xfId="36131" xr:uid="{00000000-0005-0000-0000-0000298D0000}"/>
    <cellStyle name="T_dieu chinh KH 2011 ngay 26-5-2011111_!1 1 bao cao giao KH ve HTCMT vung TNB   12-12-2011 17" xfId="36132" xr:uid="{00000000-0005-0000-0000-00002A8D0000}"/>
    <cellStyle name="T_dieu chinh KH 2011 ngay 26-5-2011111_!1 1 bao cao giao KH ve HTCMT vung TNB   12-12-2011 18" xfId="36133" xr:uid="{00000000-0005-0000-0000-00002B8D0000}"/>
    <cellStyle name="T_dieu chinh KH 2011 ngay 26-5-2011111_!1 1 bao cao giao KH ve HTCMT vung TNB   12-12-2011 2" xfId="36134" xr:uid="{00000000-0005-0000-0000-00002C8D0000}"/>
    <cellStyle name="T_dieu chinh KH 2011 ngay 26-5-2011111_!1 1 bao cao giao KH ve HTCMT vung TNB   12-12-2011 3" xfId="36135" xr:uid="{00000000-0005-0000-0000-00002D8D0000}"/>
    <cellStyle name="T_dieu chinh KH 2011 ngay 26-5-2011111_!1 1 bao cao giao KH ve HTCMT vung TNB   12-12-2011 4" xfId="36136" xr:uid="{00000000-0005-0000-0000-00002E8D0000}"/>
    <cellStyle name="T_dieu chinh KH 2011 ngay 26-5-2011111_!1 1 bao cao giao KH ve HTCMT vung TNB   12-12-2011 5" xfId="36137" xr:uid="{00000000-0005-0000-0000-00002F8D0000}"/>
    <cellStyle name="T_dieu chinh KH 2011 ngay 26-5-2011111_!1 1 bao cao giao KH ve HTCMT vung TNB   12-12-2011 6" xfId="36138" xr:uid="{00000000-0005-0000-0000-0000308D0000}"/>
    <cellStyle name="T_dieu chinh KH 2011 ngay 26-5-2011111_!1 1 bao cao giao KH ve HTCMT vung TNB   12-12-2011 7" xfId="36139" xr:uid="{00000000-0005-0000-0000-0000318D0000}"/>
    <cellStyle name="T_dieu chinh KH 2011 ngay 26-5-2011111_!1 1 bao cao giao KH ve HTCMT vung TNB   12-12-2011 8" xfId="36140" xr:uid="{00000000-0005-0000-0000-0000328D0000}"/>
    <cellStyle name="T_dieu chinh KH 2011 ngay 26-5-2011111_!1 1 bao cao giao KH ve HTCMT vung TNB   12-12-2011 9" xfId="36141" xr:uid="{00000000-0005-0000-0000-0000338D0000}"/>
    <cellStyle name="T_dieu chinh KH 2011 ngay 26-5-2011111_KH TPCP vung TNB (03-1-2012)" xfId="36142" xr:uid="{00000000-0005-0000-0000-0000348D0000}"/>
    <cellStyle name="T_dieu chinh KH 2011 ngay 26-5-2011111_KH TPCP vung TNB (03-1-2012) 10" xfId="36143" xr:uid="{00000000-0005-0000-0000-0000358D0000}"/>
    <cellStyle name="T_dieu chinh KH 2011 ngay 26-5-2011111_KH TPCP vung TNB (03-1-2012) 11" xfId="36144" xr:uid="{00000000-0005-0000-0000-0000368D0000}"/>
    <cellStyle name="T_dieu chinh KH 2011 ngay 26-5-2011111_KH TPCP vung TNB (03-1-2012) 12" xfId="36145" xr:uid="{00000000-0005-0000-0000-0000378D0000}"/>
    <cellStyle name="T_dieu chinh KH 2011 ngay 26-5-2011111_KH TPCP vung TNB (03-1-2012) 13" xfId="36146" xr:uid="{00000000-0005-0000-0000-0000388D0000}"/>
    <cellStyle name="T_dieu chinh KH 2011 ngay 26-5-2011111_KH TPCP vung TNB (03-1-2012) 14" xfId="36147" xr:uid="{00000000-0005-0000-0000-0000398D0000}"/>
    <cellStyle name="T_dieu chinh KH 2011 ngay 26-5-2011111_KH TPCP vung TNB (03-1-2012) 15" xfId="36148" xr:uid="{00000000-0005-0000-0000-00003A8D0000}"/>
    <cellStyle name="T_dieu chinh KH 2011 ngay 26-5-2011111_KH TPCP vung TNB (03-1-2012) 16" xfId="36149" xr:uid="{00000000-0005-0000-0000-00003B8D0000}"/>
    <cellStyle name="T_dieu chinh KH 2011 ngay 26-5-2011111_KH TPCP vung TNB (03-1-2012) 17" xfId="36150" xr:uid="{00000000-0005-0000-0000-00003C8D0000}"/>
    <cellStyle name="T_dieu chinh KH 2011 ngay 26-5-2011111_KH TPCP vung TNB (03-1-2012) 18" xfId="36151" xr:uid="{00000000-0005-0000-0000-00003D8D0000}"/>
    <cellStyle name="T_dieu chinh KH 2011 ngay 26-5-2011111_KH TPCP vung TNB (03-1-2012) 2" xfId="36152" xr:uid="{00000000-0005-0000-0000-00003E8D0000}"/>
    <cellStyle name="T_dieu chinh KH 2011 ngay 26-5-2011111_KH TPCP vung TNB (03-1-2012) 3" xfId="36153" xr:uid="{00000000-0005-0000-0000-00003F8D0000}"/>
    <cellStyle name="T_dieu chinh KH 2011 ngay 26-5-2011111_KH TPCP vung TNB (03-1-2012) 4" xfId="36154" xr:uid="{00000000-0005-0000-0000-0000408D0000}"/>
    <cellStyle name="T_dieu chinh KH 2011 ngay 26-5-2011111_KH TPCP vung TNB (03-1-2012) 5" xfId="36155" xr:uid="{00000000-0005-0000-0000-0000418D0000}"/>
    <cellStyle name="T_dieu chinh KH 2011 ngay 26-5-2011111_KH TPCP vung TNB (03-1-2012) 6" xfId="36156" xr:uid="{00000000-0005-0000-0000-0000428D0000}"/>
    <cellStyle name="T_dieu chinh KH 2011 ngay 26-5-2011111_KH TPCP vung TNB (03-1-2012) 7" xfId="36157" xr:uid="{00000000-0005-0000-0000-0000438D0000}"/>
    <cellStyle name="T_dieu chinh KH 2011 ngay 26-5-2011111_KH TPCP vung TNB (03-1-2012) 8" xfId="36158" xr:uid="{00000000-0005-0000-0000-0000448D0000}"/>
    <cellStyle name="T_dieu chinh KH 2011 ngay 26-5-2011111_KH TPCP vung TNB (03-1-2012) 9" xfId="36159" xr:uid="{00000000-0005-0000-0000-0000458D0000}"/>
    <cellStyle name="T_Dieu chinh QH Sin Ho" xfId="36160" xr:uid="{00000000-0005-0000-0000-0000468D0000}"/>
    <cellStyle name="T_Dieu chinh QH Sin Ho 10" xfId="36161" xr:uid="{00000000-0005-0000-0000-0000478D0000}"/>
    <cellStyle name="T_Dieu chinh QH Sin Ho 11" xfId="36162" xr:uid="{00000000-0005-0000-0000-0000488D0000}"/>
    <cellStyle name="T_Dieu chinh QH Sin Ho 12" xfId="36163" xr:uid="{00000000-0005-0000-0000-0000498D0000}"/>
    <cellStyle name="T_Dieu chinh QH Sin Ho 13" xfId="36164" xr:uid="{00000000-0005-0000-0000-00004A8D0000}"/>
    <cellStyle name="T_Dieu chinh QH Sin Ho 14" xfId="36165" xr:uid="{00000000-0005-0000-0000-00004B8D0000}"/>
    <cellStyle name="T_Dieu chinh QH Sin Ho 15" xfId="36166" xr:uid="{00000000-0005-0000-0000-00004C8D0000}"/>
    <cellStyle name="T_Dieu chinh QH Sin Ho 16" xfId="36167" xr:uid="{00000000-0005-0000-0000-00004D8D0000}"/>
    <cellStyle name="T_Dieu chinh QH Sin Ho 17" xfId="36168" xr:uid="{00000000-0005-0000-0000-00004E8D0000}"/>
    <cellStyle name="T_Dieu chinh QH Sin Ho 18" xfId="36169" xr:uid="{00000000-0005-0000-0000-00004F8D0000}"/>
    <cellStyle name="T_Dieu chinh QH Sin Ho 2" xfId="36170" xr:uid="{00000000-0005-0000-0000-0000508D0000}"/>
    <cellStyle name="T_Dieu chinh QH Sin Ho 3" xfId="36171" xr:uid="{00000000-0005-0000-0000-0000518D0000}"/>
    <cellStyle name="T_Dieu chinh QH Sin Ho 4" xfId="36172" xr:uid="{00000000-0005-0000-0000-0000528D0000}"/>
    <cellStyle name="T_Dieu chinh QH Sin Ho 5" xfId="36173" xr:uid="{00000000-0005-0000-0000-0000538D0000}"/>
    <cellStyle name="T_Dieu chinh QH Sin Ho 6" xfId="36174" xr:uid="{00000000-0005-0000-0000-0000548D0000}"/>
    <cellStyle name="T_Dieu chinh QH Sin Ho 7" xfId="36175" xr:uid="{00000000-0005-0000-0000-0000558D0000}"/>
    <cellStyle name="T_Dieu chinh QH Sin Ho 8" xfId="36176" xr:uid="{00000000-0005-0000-0000-0000568D0000}"/>
    <cellStyle name="T_Dieu chinh QH Sin Ho 9" xfId="36177" xr:uid="{00000000-0005-0000-0000-0000578D0000}"/>
    <cellStyle name="T_DK 2014-2015 final" xfId="36178" xr:uid="{00000000-0005-0000-0000-0000588D0000}"/>
    <cellStyle name="T_DK 2014-2015 final_05-12  KH trung han 2016-2020 - Liem Thinh edited" xfId="36179" xr:uid="{00000000-0005-0000-0000-0000598D0000}"/>
    <cellStyle name="T_DK 2014-2015 final_Copy of 05-12  KH trung han 2016-2020 - Liem Thinh edited (1)" xfId="36180" xr:uid="{00000000-0005-0000-0000-00005A8D0000}"/>
    <cellStyle name="T_DK 2014-2015 new" xfId="36181" xr:uid="{00000000-0005-0000-0000-00005B8D0000}"/>
    <cellStyle name="T_DK 2014-2015 new_05-12  KH trung han 2016-2020 - Liem Thinh edited" xfId="36182" xr:uid="{00000000-0005-0000-0000-00005C8D0000}"/>
    <cellStyle name="T_DK 2014-2015 new_Copy of 05-12  KH trung han 2016-2020 - Liem Thinh edited (1)" xfId="36183" xr:uid="{00000000-0005-0000-0000-00005D8D0000}"/>
    <cellStyle name="T_DK KH CBDT 2014 11-11-2013" xfId="36184" xr:uid="{00000000-0005-0000-0000-00005E8D0000}"/>
    <cellStyle name="T_DK KH CBDT 2014 11-11-2013(1)" xfId="36185" xr:uid="{00000000-0005-0000-0000-00005F8D0000}"/>
    <cellStyle name="T_DK KH CBDT 2014 11-11-2013(1)_05-12  KH trung han 2016-2020 - Liem Thinh edited" xfId="36186" xr:uid="{00000000-0005-0000-0000-0000608D0000}"/>
    <cellStyle name="T_DK KH CBDT 2014 11-11-2013(1)_Copy of 05-12  KH trung han 2016-2020 - Liem Thinh edited (1)" xfId="36187" xr:uid="{00000000-0005-0000-0000-0000618D0000}"/>
    <cellStyle name="T_DK KH CBDT 2014 11-11-2013_05-12  KH trung han 2016-2020 - Liem Thinh edited" xfId="36188" xr:uid="{00000000-0005-0000-0000-0000628D0000}"/>
    <cellStyle name="T_DK KH CBDT 2014 11-11-2013_Copy of 05-12  KH trung han 2016-2020 - Liem Thinh edited (1)" xfId="36189" xr:uid="{00000000-0005-0000-0000-0000638D0000}"/>
    <cellStyle name="T_DM công trình điều chỉnh KH2010" xfId="36190" xr:uid="{00000000-0005-0000-0000-0000648D0000}"/>
    <cellStyle name="T_DM công trình điều chỉnh KH2010 10" xfId="36191" xr:uid="{00000000-0005-0000-0000-0000658D0000}"/>
    <cellStyle name="T_DM công trình điều chỉnh KH2010 11" xfId="36192" xr:uid="{00000000-0005-0000-0000-0000668D0000}"/>
    <cellStyle name="T_DM công trình điều chỉnh KH2010 12" xfId="36193" xr:uid="{00000000-0005-0000-0000-0000678D0000}"/>
    <cellStyle name="T_DM công trình điều chỉnh KH2010 13" xfId="36194" xr:uid="{00000000-0005-0000-0000-0000688D0000}"/>
    <cellStyle name="T_DM công trình điều chỉnh KH2010 14" xfId="36195" xr:uid="{00000000-0005-0000-0000-0000698D0000}"/>
    <cellStyle name="T_DM công trình điều chỉnh KH2010 15" xfId="36196" xr:uid="{00000000-0005-0000-0000-00006A8D0000}"/>
    <cellStyle name="T_DM công trình điều chỉnh KH2010 16" xfId="36197" xr:uid="{00000000-0005-0000-0000-00006B8D0000}"/>
    <cellStyle name="T_DM công trình điều chỉnh KH2010 17" xfId="36198" xr:uid="{00000000-0005-0000-0000-00006C8D0000}"/>
    <cellStyle name="T_DM công trình điều chỉnh KH2010 18" xfId="36199" xr:uid="{00000000-0005-0000-0000-00006D8D0000}"/>
    <cellStyle name="T_DM công trình điều chỉnh KH2010 2" xfId="36200" xr:uid="{00000000-0005-0000-0000-00006E8D0000}"/>
    <cellStyle name="T_DM công trình điều chỉnh KH2010 3" xfId="36201" xr:uid="{00000000-0005-0000-0000-00006F8D0000}"/>
    <cellStyle name="T_DM công trình điều chỉnh KH2010 4" xfId="36202" xr:uid="{00000000-0005-0000-0000-0000708D0000}"/>
    <cellStyle name="T_DM công trình điều chỉnh KH2010 5" xfId="36203" xr:uid="{00000000-0005-0000-0000-0000718D0000}"/>
    <cellStyle name="T_DM công trình điều chỉnh KH2010 6" xfId="36204" xr:uid="{00000000-0005-0000-0000-0000728D0000}"/>
    <cellStyle name="T_DM công trình điều chỉnh KH2010 7" xfId="36205" xr:uid="{00000000-0005-0000-0000-0000738D0000}"/>
    <cellStyle name="T_DM công trình điều chỉnh KH2010 8" xfId="36206" xr:uid="{00000000-0005-0000-0000-0000748D0000}"/>
    <cellStyle name="T_DM công trình điều chỉnh KH2010 9" xfId="36207" xr:uid="{00000000-0005-0000-0000-0000758D0000}"/>
    <cellStyle name="T_DS KCH PHAN BO VON NSDP NAM 2010" xfId="36208" xr:uid="{00000000-0005-0000-0000-0000768D0000}"/>
    <cellStyle name="T_DS KCH PHAN BO VON NSDP NAM 2010 10" xfId="36209" xr:uid="{00000000-0005-0000-0000-0000778D0000}"/>
    <cellStyle name="T_DS KCH PHAN BO VON NSDP NAM 2010 11" xfId="36210" xr:uid="{00000000-0005-0000-0000-0000788D0000}"/>
    <cellStyle name="T_DS KCH PHAN BO VON NSDP NAM 2010 12" xfId="36211" xr:uid="{00000000-0005-0000-0000-0000798D0000}"/>
    <cellStyle name="T_DS KCH PHAN BO VON NSDP NAM 2010 13" xfId="36212" xr:uid="{00000000-0005-0000-0000-00007A8D0000}"/>
    <cellStyle name="T_DS KCH PHAN BO VON NSDP NAM 2010 14" xfId="36213" xr:uid="{00000000-0005-0000-0000-00007B8D0000}"/>
    <cellStyle name="T_DS KCH PHAN BO VON NSDP NAM 2010 15" xfId="36214" xr:uid="{00000000-0005-0000-0000-00007C8D0000}"/>
    <cellStyle name="T_DS KCH PHAN BO VON NSDP NAM 2010 16" xfId="36215" xr:uid="{00000000-0005-0000-0000-00007D8D0000}"/>
    <cellStyle name="T_DS KCH PHAN BO VON NSDP NAM 2010 17" xfId="36216" xr:uid="{00000000-0005-0000-0000-00007E8D0000}"/>
    <cellStyle name="T_DS KCH PHAN BO VON NSDP NAM 2010 18" xfId="36217" xr:uid="{00000000-0005-0000-0000-00007F8D0000}"/>
    <cellStyle name="T_DS KCH PHAN BO VON NSDP NAM 2010 2" xfId="36218" xr:uid="{00000000-0005-0000-0000-0000808D0000}"/>
    <cellStyle name="T_DS KCH PHAN BO VON NSDP NAM 2010 3" xfId="36219" xr:uid="{00000000-0005-0000-0000-0000818D0000}"/>
    <cellStyle name="T_DS KCH PHAN BO VON NSDP NAM 2010 4" xfId="36220" xr:uid="{00000000-0005-0000-0000-0000828D0000}"/>
    <cellStyle name="T_DS KCH PHAN BO VON NSDP NAM 2010 5" xfId="36221" xr:uid="{00000000-0005-0000-0000-0000838D0000}"/>
    <cellStyle name="T_DS KCH PHAN BO VON NSDP NAM 2010 6" xfId="36222" xr:uid="{00000000-0005-0000-0000-0000848D0000}"/>
    <cellStyle name="T_DS KCH PHAN BO VON NSDP NAM 2010 7" xfId="36223" xr:uid="{00000000-0005-0000-0000-0000858D0000}"/>
    <cellStyle name="T_DS KCH PHAN BO VON NSDP NAM 2010 8" xfId="36224" xr:uid="{00000000-0005-0000-0000-0000868D0000}"/>
    <cellStyle name="T_DS KCH PHAN BO VON NSDP NAM 2010 9" xfId="36225" xr:uid="{00000000-0005-0000-0000-0000878D0000}"/>
    <cellStyle name="T_DS KCH PHAN BO VON NSDP NAM 2010_!1 1 bao cao giao KH ve HTCMT vung TNB   12-12-2011" xfId="36226" xr:uid="{00000000-0005-0000-0000-0000888D0000}"/>
    <cellStyle name="T_DS KCH PHAN BO VON NSDP NAM 2010_!1 1 bao cao giao KH ve HTCMT vung TNB   12-12-2011 10" xfId="36227" xr:uid="{00000000-0005-0000-0000-0000898D0000}"/>
    <cellStyle name="T_DS KCH PHAN BO VON NSDP NAM 2010_!1 1 bao cao giao KH ve HTCMT vung TNB   12-12-2011 11" xfId="36228" xr:uid="{00000000-0005-0000-0000-00008A8D0000}"/>
    <cellStyle name="T_DS KCH PHAN BO VON NSDP NAM 2010_!1 1 bao cao giao KH ve HTCMT vung TNB   12-12-2011 12" xfId="36229" xr:uid="{00000000-0005-0000-0000-00008B8D0000}"/>
    <cellStyle name="T_DS KCH PHAN BO VON NSDP NAM 2010_!1 1 bao cao giao KH ve HTCMT vung TNB   12-12-2011 13" xfId="36230" xr:uid="{00000000-0005-0000-0000-00008C8D0000}"/>
    <cellStyle name="T_DS KCH PHAN BO VON NSDP NAM 2010_!1 1 bao cao giao KH ve HTCMT vung TNB   12-12-2011 14" xfId="36231" xr:uid="{00000000-0005-0000-0000-00008D8D0000}"/>
    <cellStyle name="T_DS KCH PHAN BO VON NSDP NAM 2010_!1 1 bao cao giao KH ve HTCMT vung TNB   12-12-2011 15" xfId="36232" xr:uid="{00000000-0005-0000-0000-00008E8D0000}"/>
    <cellStyle name="T_DS KCH PHAN BO VON NSDP NAM 2010_!1 1 bao cao giao KH ve HTCMT vung TNB   12-12-2011 16" xfId="36233" xr:uid="{00000000-0005-0000-0000-00008F8D0000}"/>
    <cellStyle name="T_DS KCH PHAN BO VON NSDP NAM 2010_!1 1 bao cao giao KH ve HTCMT vung TNB   12-12-2011 17" xfId="36234" xr:uid="{00000000-0005-0000-0000-0000908D0000}"/>
    <cellStyle name="T_DS KCH PHAN BO VON NSDP NAM 2010_!1 1 bao cao giao KH ve HTCMT vung TNB   12-12-2011 18" xfId="36235" xr:uid="{00000000-0005-0000-0000-0000918D0000}"/>
    <cellStyle name="T_DS KCH PHAN BO VON NSDP NAM 2010_!1 1 bao cao giao KH ve HTCMT vung TNB   12-12-2011 2" xfId="36236" xr:uid="{00000000-0005-0000-0000-0000928D0000}"/>
    <cellStyle name="T_DS KCH PHAN BO VON NSDP NAM 2010_!1 1 bao cao giao KH ve HTCMT vung TNB   12-12-2011 3" xfId="36237" xr:uid="{00000000-0005-0000-0000-0000938D0000}"/>
    <cellStyle name="T_DS KCH PHAN BO VON NSDP NAM 2010_!1 1 bao cao giao KH ve HTCMT vung TNB   12-12-2011 4" xfId="36238" xr:uid="{00000000-0005-0000-0000-0000948D0000}"/>
    <cellStyle name="T_DS KCH PHAN BO VON NSDP NAM 2010_!1 1 bao cao giao KH ve HTCMT vung TNB   12-12-2011 5" xfId="36239" xr:uid="{00000000-0005-0000-0000-0000958D0000}"/>
    <cellStyle name="T_DS KCH PHAN BO VON NSDP NAM 2010_!1 1 bao cao giao KH ve HTCMT vung TNB   12-12-2011 6" xfId="36240" xr:uid="{00000000-0005-0000-0000-0000968D0000}"/>
    <cellStyle name="T_DS KCH PHAN BO VON NSDP NAM 2010_!1 1 bao cao giao KH ve HTCMT vung TNB   12-12-2011 7" xfId="36241" xr:uid="{00000000-0005-0000-0000-0000978D0000}"/>
    <cellStyle name="T_DS KCH PHAN BO VON NSDP NAM 2010_!1 1 bao cao giao KH ve HTCMT vung TNB   12-12-2011 8" xfId="36242" xr:uid="{00000000-0005-0000-0000-0000988D0000}"/>
    <cellStyle name="T_DS KCH PHAN BO VON NSDP NAM 2010_!1 1 bao cao giao KH ve HTCMT vung TNB   12-12-2011 9" xfId="36243" xr:uid="{00000000-0005-0000-0000-0000998D0000}"/>
    <cellStyle name="T_DS KCH PHAN BO VON NSDP NAM 2010_KH TPCP vung TNB (03-1-2012)" xfId="36244" xr:uid="{00000000-0005-0000-0000-00009A8D0000}"/>
    <cellStyle name="T_DS KCH PHAN BO VON NSDP NAM 2010_KH TPCP vung TNB (03-1-2012) 10" xfId="36245" xr:uid="{00000000-0005-0000-0000-00009B8D0000}"/>
    <cellStyle name="T_DS KCH PHAN BO VON NSDP NAM 2010_KH TPCP vung TNB (03-1-2012) 11" xfId="36246" xr:uid="{00000000-0005-0000-0000-00009C8D0000}"/>
    <cellStyle name="T_DS KCH PHAN BO VON NSDP NAM 2010_KH TPCP vung TNB (03-1-2012) 12" xfId="36247" xr:uid="{00000000-0005-0000-0000-00009D8D0000}"/>
    <cellStyle name="T_DS KCH PHAN BO VON NSDP NAM 2010_KH TPCP vung TNB (03-1-2012) 13" xfId="36248" xr:uid="{00000000-0005-0000-0000-00009E8D0000}"/>
    <cellStyle name="T_DS KCH PHAN BO VON NSDP NAM 2010_KH TPCP vung TNB (03-1-2012) 14" xfId="36249" xr:uid="{00000000-0005-0000-0000-00009F8D0000}"/>
    <cellStyle name="T_DS KCH PHAN BO VON NSDP NAM 2010_KH TPCP vung TNB (03-1-2012) 15" xfId="36250" xr:uid="{00000000-0005-0000-0000-0000A08D0000}"/>
    <cellStyle name="T_DS KCH PHAN BO VON NSDP NAM 2010_KH TPCP vung TNB (03-1-2012) 16" xfId="36251" xr:uid="{00000000-0005-0000-0000-0000A18D0000}"/>
    <cellStyle name="T_DS KCH PHAN BO VON NSDP NAM 2010_KH TPCP vung TNB (03-1-2012) 17" xfId="36252" xr:uid="{00000000-0005-0000-0000-0000A28D0000}"/>
    <cellStyle name="T_DS KCH PHAN BO VON NSDP NAM 2010_KH TPCP vung TNB (03-1-2012) 18" xfId="36253" xr:uid="{00000000-0005-0000-0000-0000A38D0000}"/>
    <cellStyle name="T_DS KCH PHAN BO VON NSDP NAM 2010_KH TPCP vung TNB (03-1-2012) 2" xfId="36254" xr:uid="{00000000-0005-0000-0000-0000A48D0000}"/>
    <cellStyle name="T_DS KCH PHAN BO VON NSDP NAM 2010_KH TPCP vung TNB (03-1-2012) 3" xfId="36255" xr:uid="{00000000-0005-0000-0000-0000A58D0000}"/>
    <cellStyle name="T_DS KCH PHAN BO VON NSDP NAM 2010_KH TPCP vung TNB (03-1-2012) 4" xfId="36256" xr:uid="{00000000-0005-0000-0000-0000A68D0000}"/>
    <cellStyle name="T_DS KCH PHAN BO VON NSDP NAM 2010_KH TPCP vung TNB (03-1-2012) 5" xfId="36257" xr:uid="{00000000-0005-0000-0000-0000A78D0000}"/>
    <cellStyle name="T_DS KCH PHAN BO VON NSDP NAM 2010_KH TPCP vung TNB (03-1-2012) 6" xfId="36258" xr:uid="{00000000-0005-0000-0000-0000A88D0000}"/>
    <cellStyle name="T_DS KCH PHAN BO VON NSDP NAM 2010_KH TPCP vung TNB (03-1-2012) 7" xfId="36259" xr:uid="{00000000-0005-0000-0000-0000A98D0000}"/>
    <cellStyle name="T_DS KCH PHAN BO VON NSDP NAM 2010_KH TPCP vung TNB (03-1-2012) 8" xfId="36260" xr:uid="{00000000-0005-0000-0000-0000AA8D0000}"/>
    <cellStyle name="T_DS KCH PHAN BO VON NSDP NAM 2010_KH TPCP vung TNB (03-1-2012) 9" xfId="36261" xr:uid="{00000000-0005-0000-0000-0000AB8D0000}"/>
    <cellStyle name="T_DT 2014" xfId="36262" xr:uid="{00000000-0005-0000-0000-0000AC8D0000}"/>
    <cellStyle name="T_DT 2014 10" xfId="36263" xr:uid="{00000000-0005-0000-0000-0000AD8D0000}"/>
    <cellStyle name="T_DT 2014 11" xfId="36264" xr:uid="{00000000-0005-0000-0000-0000AE8D0000}"/>
    <cellStyle name="T_DT 2014 12" xfId="36265" xr:uid="{00000000-0005-0000-0000-0000AF8D0000}"/>
    <cellStyle name="T_DT 2014 13" xfId="36266" xr:uid="{00000000-0005-0000-0000-0000B08D0000}"/>
    <cellStyle name="T_DT 2014 14" xfId="36267" xr:uid="{00000000-0005-0000-0000-0000B18D0000}"/>
    <cellStyle name="T_DT 2014 15" xfId="36268" xr:uid="{00000000-0005-0000-0000-0000B28D0000}"/>
    <cellStyle name="T_DT 2014 16" xfId="36269" xr:uid="{00000000-0005-0000-0000-0000B38D0000}"/>
    <cellStyle name="T_DT 2014 17" xfId="36270" xr:uid="{00000000-0005-0000-0000-0000B48D0000}"/>
    <cellStyle name="T_DT 2014 18" xfId="36271" xr:uid="{00000000-0005-0000-0000-0000B58D0000}"/>
    <cellStyle name="T_DT 2014 2" xfId="36272" xr:uid="{00000000-0005-0000-0000-0000B68D0000}"/>
    <cellStyle name="T_DT 2014 3" xfId="36273" xr:uid="{00000000-0005-0000-0000-0000B78D0000}"/>
    <cellStyle name="T_DT 2014 4" xfId="36274" xr:uid="{00000000-0005-0000-0000-0000B88D0000}"/>
    <cellStyle name="T_DT 2014 5" xfId="36275" xr:uid="{00000000-0005-0000-0000-0000B98D0000}"/>
    <cellStyle name="T_DT 2014 6" xfId="36276" xr:uid="{00000000-0005-0000-0000-0000BA8D0000}"/>
    <cellStyle name="T_DT 2014 7" xfId="36277" xr:uid="{00000000-0005-0000-0000-0000BB8D0000}"/>
    <cellStyle name="T_DT 2014 8" xfId="36278" xr:uid="{00000000-0005-0000-0000-0000BC8D0000}"/>
    <cellStyle name="T_DT 2014 9" xfId="36279" xr:uid="{00000000-0005-0000-0000-0000BD8D0000}"/>
    <cellStyle name="T_DT Hop dong bai thai xi" xfId="36280" xr:uid="{00000000-0005-0000-0000-0000BE8D0000}"/>
    <cellStyle name="T_DT Hop dong bai thai xi 10" xfId="36281" xr:uid="{00000000-0005-0000-0000-0000BF8D0000}"/>
    <cellStyle name="T_DT Hop dong bai thai xi 11" xfId="36282" xr:uid="{00000000-0005-0000-0000-0000C08D0000}"/>
    <cellStyle name="T_DT Hop dong bai thai xi 12" xfId="36283" xr:uid="{00000000-0005-0000-0000-0000C18D0000}"/>
    <cellStyle name="T_DT Hop dong bai thai xi 13" xfId="36284" xr:uid="{00000000-0005-0000-0000-0000C28D0000}"/>
    <cellStyle name="T_DT Hop dong bai thai xi 14" xfId="36285" xr:uid="{00000000-0005-0000-0000-0000C38D0000}"/>
    <cellStyle name="T_DT Hop dong bai thai xi 15" xfId="36286" xr:uid="{00000000-0005-0000-0000-0000C48D0000}"/>
    <cellStyle name="T_DT Hop dong bai thai xi 16" xfId="36287" xr:uid="{00000000-0005-0000-0000-0000C58D0000}"/>
    <cellStyle name="T_DT Hop dong bai thai xi 17" xfId="36288" xr:uid="{00000000-0005-0000-0000-0000C68D0000}"/>
    <cellStyle name="T_DT Hop dong bai thai xi 18" xfId="36289" xr:uid="{00000000-0005-0000-0000-0000C78D0000}"/>
    <cellStyle name="T_DT Hop dong bai thai xi 19" xfId="36290" xr:uid="{00000000-0005-0000-0000-0000C88D0000}"/>
    <cellStyle name="T_DT Hop dong bai thai xi 2" xfId="36291" xr:uid="{00000000-0005-0000-0000-0000C98D0000}"/>
    <cellStyle name="T_DT Hop dong bai thai xi 2 10" xfId="36292" xr:uid="{00000000-0005-0000-0000-0000CA8D0000}"/>
    <cellStyle name="T_DT Hop dong bai thai xi 2 11" xfId="36293" xr:uid="{00000000-0005-0000-0000-0000CB8D0000}"/>
    <cellStyle name="T_DT Hop dong bai thai xi 2 12" xfId="36294" xr:uid="{00000000-0005-0000-0000-0000CC8D0000}"/>
    <cellStyle name="T_DT Hop dong bai thai xi 2 13" xfId="36295" xr:uid="{00000000-0005-0000-0000-0000CD8D0000}"/>
    <cellStyle name="T_DT Hop dong bai thai xi 2 14" xfId="36296" xr:uid="{00000000-0005-0000-0000-0000CE8D0000}"/>
    <cellStyle name="T_DT Hop dong bai thai xi 2 15" xfId="36297" xr:uid="{00000000-0005-0000-0000-0000CF8D0000}"/>
    <cellStyle name="T_DT Hop dong bai thai xi 2 16" xfId="36298" xr:uid="{00000000-0005-0000-0000-0000D08D0000}"/>
    <cellStyle name="T_DT Hop dong bai thai xi 2 17" xfId="36299" xr:uid="{00000000-0005-0000-0000-0000D18D0000}"/>
    <cellStyle name="T_DT Hop dong bai thai xi 2 18" xfId="36300" xr:uid="{00000000-0005-0000-0000-0000D28D0000}"/>
    <cellStyle name="T_DT Hop dong bai thai xi 2 2" xfId="36301" xr:uid="{00000000-0005-0000-0000-0000D38D0000}"/>
    <cellStyle name="T_DT Hop dong bai thai xi 2 3" xfId="36302" xr:uid="{00000000-0005-0000-0000-0000D48D0000}"/>
    <cellStyle name="T_DT Hop dong bai thai xi 2 4" xfId="36303" xr:uid="{00000000-0005-0000-0000-0000D58D0000}"/>
    <cellStyle name="T_DT Hop dong bai thai xi 2 5" xfId="36304" xr:uid="{00000000-0005-0000-0000-0000D68D0000}"/>
    <cellStyle name="T_DT Hop dong bai thai xi 2 6" xfId="36305" xr:uid="{00000000-0005-0000-0000-0000D78D0000}"/>
    <cellStyle name="T_DT Hop dong bai thai xi 2 7" xfId="36306" xr:uid="{00000000-0005-0000-0000-0000D88D0000}"/>
    <cellStyle name="T_DT Hop dong bai thai xi 2 8" xfId="36307" xr:uid="{00000000-0005-0000-0000-0000D98D0000}"/>
    <cellStyle name="T_DT Hop dong bai thai xi 2 9" xfId="36308" xr:uid="{00000000-0005-0000-0000-0000DA8D0000}"/>
    <cellStyle name="T_DT Hop dong bai thai xi 20" xfId="36309" xr:uid="{00000000-0005-0000-0000-0000DB8D0000}"/>
    <cellStyle name="T_DT Hop dong bai thai xi 21" xfId="36310" xr:uid="{00000000-0005-0000-0000-0000DC8D0000}"/>
    <cellStyle name="T_DT Hop dong bai thai xi 3" xfId="36311" xr:uid="{00000000-0005-0000-0000-0000DD8D0000}"/>
    <cellStyle name="T_DT Hop dong bai thai xi 4" xfId="36312" xr:uid="{00000000-0005-0000-0000-0000DE8D0000}"/>
    <cellStyle name="T_DT Hop dong bai thai xi 5" xfId="36313" xr:uid="{00000000-0005-0000-0000-0000DF8D0000}"/>
    <cellStyle name="T_DT Hop dong bai thai xi 6" xfId="36314" xr:uid="{00000000-0005-0000-0000-0000E08D0000}"/>
    <cellStyle name="T_DT Hop dong bai thai xi 7" xfId="36315" xr:uid="{00000000-0005-0000-0000-0000E18D0000}"/>
    <cellStyle name="T_DT Hop dong bai thai xi 8" xfId="36316" xr:uid="{00000000-0005-0000-0000-0000E28D0000}"/>
    <cellStyle name="T_DT Hop dong bai thai xi 9" xfId="36317" xr:uid="{00000000-0005-0000-0000-0000E38D0000}"/>
    <cellStyle name="T_DT Hop dong bai thai xi_Bieu có QD và Chu truong ngay 17.11.2012" xfId="36318" xr:uid="{00000000-0005-0000-0000-0000E48D0000}"/>
    <cellStyle name="T_DT Hop dong bai thai xi_Bieu có QD và Chu truong ngay 17.11.2012 10" xfId="36319" xr:uid="{00000000-0005-0000-0000-0000E58D0000}"/>
    <cellStyle name="T_DT Hop dong bai thai xi_Bieu có QD và Chu truong ngay 17.11.2012 11" xfId="36320" xr:uid="{00000000-0005-0000-0000-0000E68D0000}"/>
    <cellStyle name="T_DT Hop dong bai thai xi_Bieu có QD và Chu truong ngay 17.11.2012 12" xfId="36321" xr:uid="{00000000-0005-0000-0000-0000E78D0000}"/>
    <cellStyle name="T_DT Hop dong bai thai xi_Bieu có QD và Chu truong ngay 17.11.2012 13" xfId="36322" xr:uid="{00000000-0005-0000-0000-0000E88D0000}"/>
    <cellStyle name="T_DT Hop dong bai thai xi_Bieu có QD và Chu truong ngay 17.11.2012 14" xfId="36323" xr:uid="{00000000-0005-0000-0000-0000E98D0000}"/>
    <cellStyle name="T_DT Hop dong bai thai xi_Bieu có QD và Chu truong ngay 17.11.2012 15" xfId="36324" xr:uid="{00000000-0005-0000-0000-0000EA8D0000}"/>
    <cellStyle name="T_DT Hop dong bai thai xi_Bieu có QD và Chu truong ngay 17.11.2012 16" xfId="36325" xr:uid="{00000000-0005-0000-0000-0000EB8D0000}"/>
    <cellStyle name="T_DT Hop dong bai thai xi_Bieu có QD và Chu truong ngay 17.11.2012 17" xfId="36326" xr:uid="{00000000-0005-0000-0000-0000EC8D0000}"/>
    <cellStyle name="T_DT Hop dong bai thai xi_Bieu có QD và Chu truong ngay 17.11.2012 18" xfId="36327" xr:uid="{00000000-0005-0000-0000-0000ED8D0000}"/>
    <cellStyle name="T_DT Hop dong bai thai xi_Bieu có QD và Chu truong ngay 17.11.2012 2" xfId="36328" xr:uid="{00000000-0005-0000-0000-0000EE8D0000}"/>
    <cellStyle name="T_DT Hop dong bai thai xi_Bieu có QD và Chu truong ngay 17.11.2012 3" xfId="36329" xr:uid="{00000000-0005-0000-0000-0000EF8D0000}"/>
    <cellStyle name="T_DT Hop dong bai thai xi_Bieu có QD và Chu truong ngay 17.11.2012 4" xfId="36330" xr:uid="{00000000-0005-0000-0000-0000F08D0000}"/>
    <cellStyle name="T_DT Hop dong bai thai xi_Bieu có QD và Chu truong ngay 17.11.2012 5" xfId="36331" xr:uid="{00000000-0005-0000-0000-0000F18D0000}"/>
    <cellStyle name="T_DT Hop dong bai thai xi_Bieu có QD và Chu truong ngay 17.11.2012 6" xfId="36332" xr:uid="{00000000-0005-0000-0000-0000F28D0000}"/>
    <cellStyle name="T_DT Hop dong bai thai xi_Bieu có QD và Chu truong ngay 17.11.2012 7" xfId="36333" xr:uid="{00000000-0005-0000-0000-0000F38D0000}"/>
    <cellStyle name="T_DT Hop dong bai thai xi_Bieu có QD và Chu truong ngay 17.11.2012 8" xfId="36334" xr:uid="{00000000-0005-0000-0000-0000F48D0000}"/>
    <cellStyle name="T_DT Hop dong bai thai xi_Bieu có QD và Chu truong ngay 17.11.2012 9" xfId="36335" xr:uid="{00000000-0005-0000-0000-0000F58D0000}"/>
    <cellStyle name="T_DT Hop dong bai thai xi_DT 2014" xfId="36336" xr:uid="{00000000-0005-0000-0000-0000F68D0000}"/>
    <cellStyle name="T_DT Hop dong bai thai xi_DT 2014 10" xfId="36337" xr:uid="{00000000-0005-0000-0000-0000F78D0000}"/>
    <cellStyle name="T_DT Hop dong bai thai xi_DT 2014 11" xfId="36338" xr:uid="{00000000-0005-0000-0000-0000F88D0000}"/>
    <cellStyle name="T_DT Hop dong bai thai xi_DT 2014 12" xfId="36339" xr:uid="{00000000-0005-0000-0000-0000F98D0000}"/>
    <cellStyle name="T_DT Hop dong bai thai xi_DT 2014 13" xfId="36340" xr:uid="{00000000-0005-0000-0000-0000FA8D0000}"/>
    <cellStyle name="T_DT Hop dong bai thai xi_DT 2014 14" xfId="36341" xr:uid="{00000000-0005-0000-0000-0000FB8D0000}"/>
    <cellStyle name="T_DT Hop dong bai thai xi_DT 2014 15" xfId="36342" xr:uid="{00000000-0005-0000-0000-0000FC8D0000}"/>
    <cellStyle name="T_DT Hop dong bai thai xi_DT 2014 16" xfId="36343" xr:uid="{00000000-0005-0000-0000-0000FD8D0000}"/>
    <cellStyle name="T_DT Hop dong bai thai xi_DT 2014 17" xfId="36344" xr:uid="{00000000-0005-0000-0000-0000FE8D0000}"/>
    <cellStyle name="T_DT Hop dong bai thai xi_DT 2014 18" xfId="36345" xr:uid="{00000000-0005-0000-0000-0000FF8D0000}"/>
    <cellStyle name="T_DT Hop dong bai thai xi_DT 2014 2" xfId="36346" xr:uid="{00000000-0005-0000-0000-0000008E0000}"/>
    <cellStyle name="T_DT Hop dong bai thai xi_DT 2014 3" xfId="36347" xr:uid="{00000000-0005-0000-0000-0000018E0000}"/>
    <cellStyle name="T_DT Hop dong bai thai xi_DT 2014 4" xfId="36348" xr:uid="{00000000-0005-0000-0000-0000028E0000}"/>
    <cellStyle name="T_DT Hop dong bai thai xi_DT 2014 5" xfId="36349" xr:uid="{00000000-0005-0000-0000-0000038E0000}"/>
    <cellStyle name="T_DT Hop dong bai thai xi_DT 2014 6" xfId="36350" xr:uid="{00000000-0005-0000-0000-0000048E0000}"/>
    <cellStyle name="T_DT Hop dong bai thai xi_DT 2014 7" xfId="36351" xr:uid="{00000000-0005-0000-0000-0000058E0000}"/>
    <cellStyle name="T_DT Hop dong bai thai xi_DT 2014 8" xfId="36352" xr:uid="{00000000-0005-0000-0000-0000068E0000}"/>
    <cellStyle name="T_DT Hop dong bai thai xi_DT 2014 9" xfId="36353" xr:uid="{00000000-0005-0000-0000-0000078E0000}"/>
    <cellStyle name="T_DT Hop dong bai thai xi_KH 2013 Huyen SÔNG MÃ" xfId="36354" xr:uid="{00000000-0005-0000-0000-0000088E0000}"/>
    <cellStyle name="T_DT Hop dong bai thai xi_KH 2013 Huyen SÔNG MÃ 10" xfId="36355" xr:uid="{00000000-0005-0000-0000-0000098E0000}"/>
    <cellStyle name="T_DT Hop dong bai thai xi_KH 2013 Huyen SÔNG MÃ 11" xfId="36356" xr:uid="{00000000-0005-0000-0000-00000A8E0000}"/>
    <cellStyle name="T_DT Hop dong bai thai xi_KH 2013 Huyen SÔNG MÃ 12" xfId="36357" xr:uid="{00000000-0005-0000-0000-00000B8E0000}"/>
    <cellStyle name="T_DT Hop dong bai thai xi_KH 2013 Huyen SÔNG MÃ 13" xfId="36358" xr:uid="{00000000-0005-0000-0000-00000C8E0000}"/>
    <cellStyle name="T_DT Hop dong bai thai xi_KH 2013 Huyen SÔNG MÃ 14" xfId="36359" xr:uid="{00000000-0005-0000-0000-00000D8E0000}"/>
    <cellStyle name="T_DT Hop dong bai thai xi_KH 2013 Huyen SÔNG MÃ 15" xfId="36360" xr:uid="{00000000-0005-0000-0000-00000E8E0000}"/>
    <cellStyle name="T_DT Hop dong bai thai xi_KH 2013 Huyen SÔNG MÃ 16" xfId="36361" xr:uid="{00000000-0005-0000-0000-00000F8E0000}"/>
    <cellStyle name="T_DT Hop dong bai thai xi_KH 2013 Huyen SÔNG MÃ 17" xfId="36362" xr:uid="{00000000-0005-0000-0000-0000108E0000}"/>
    <cellStyle name="T_DT Hop dong bai thai xi_KH 2013 Huyen SÔNG MÃ 18" xfId="36363" xr:uid="{00000000-0005-0000-0000-0000118E0000}"/>
    <cellStyle name="T_DT Hop dong bai thai xi_KH 2013 Huyen SÔNG MÃ 2" xfId="36364" xr:uid="{00000000-0005-0000-0000-0000128E0000}"/>
    <cellStyle name="T_DT Hop dong bai thai xi_KH 2013 Huyen SÔNG MÃ 3" xfId="36365" xr:uid="{00000000-0005-0000-0000-0000138E0000}"/>
    <cellStyle name="T_DT Hop dong bai thai xi_KH 2013 Huyen SÔNG MÃ 4" xfId="36366" xr:uid="{00000000-0005-0000-0000-0000148E0000}"/>
    <cellStyle name="T_DT Hop dong bai thai xi_KH 2013 Huyen SÔNG MÃ 5" xfId="36367" xr:uid="{00000000-0005-0000-0000-0000158E0000}"/>
    <cellStyle name="T_DT Hop dong bai thai xi_KH 2013 Huyen SÔNG MÃ 6" xfId="36368" xr:uid="{00000000-0005-0000-0000-0000168E0000}"/>
    <cellStyle name="T_DT Hop dong bai thai xi_KH 2013 Huyen SÔNG MÃ 7" xfId="36369" xr:uid="{00000000-0005-0000-0000-0000178E0000}"/>
    <cellStyle name="T_DT Hop dong bai thai xi_KH 2013 Huyen SÔNG MÃ 8" xfId="36370" xr:uid="{00000000-0005-0000-0000-0000188E0000}"/>
    <cellStyle name="T_DT Hop dong bai thai xi_KH 2013 Huyen SÔNG MÃ 9" xfId="36371" xr:uid="{00000000-0005-0000-0000-0000198E0000}"/>
    <cellStyle name="T_DT Hop dong bai thai xi_PL 01" xfId="36372" xr:uid="{00000000-0005-0000-0000-00001A8E0000}"/>
    <cellStyle name="T_DT Hop dong bai thai xi_PL 01 2" xfId="36373" xr:uid="{00000000-0005-0000-0000-00001B8E0000}"/>
    <cellStyle name="T_DT Hop dong bai thai xi_Su nghiep DCDC doi duoi" xfId="36374" xr:uid="{00000000-0005-0000-0000-00001C8E0000}"/>
    <cellStyle name="T_DT Hop dong bai thai xi_Su nghiep DCDC doi duoi 10" xfId="36375" xr:uid="{00000000-0005-0000-0000-00001D8E0000}"/>
    <cellStyle name="T_DT Hop dong bai thai xi_Su nghiep DCDC doi duoi 11" xfId="36376" xr:uid="{00000000-0005-0000-0000-00001E8E0000}"/>
    <cellStyle name="T_DT Hop dong bai thai xi_Su nghiep DCDC doi duoi 12" xfId="36377" xr:uid="{00000000-0005-0000-0000-00001F8E0000}"/>
    <cellStyle name="T_DT Hop dong bai thai xi_Su nghiep DCDC doi duoi 13" xfId="36378" xr:uid="{00000000-0005-0000-0000-0000208E0000}"/>
    <cellStyle name="T_DT Hop dong bai thai xi_Su nghiep DCDC doi duoi 14" xfId="36379" xr:uid="{00000000-0005-0000-0000-0000218E0000}"/>
    <cellStyle name="T_DT Hop dong bai thai xi_Su nghiep DCDC doi duoi 15" xfId="36380" xr:uid="{00000000-0005-0000-0000-0000228E0000}"/>
    <cellStyle name="T_DT Hop dong bai thai xi_Su nghiep DCDC doi duoi 16" xfId="36381" xr:uid="{00000000-0005-0000-0000-0000238E0000}"/>
    <cellStyle name="T_DT Hop dong bai thai xi_Su nghiep DCDC doi duoi 17" xfId="36382" xr:uid="{00000000-0005-0000-0000-0000248E0000}"/>
    <cellStyle name="T_DT Hop dong bai thai xi_Su nghiep DCDC doi duoi 18" xfId="36383" xr:uid="{00000000-0005-0000-0000-0000258E0000}"/>
    <cellStyle name="T_DT Hop dong bai thai xi_Su nghiep DCDC doi duoi 2" xfId="36384" xr:uid="{00000000-0005-0000-0000-0000268E0000}"/>
    <cellStyle name="T_DT Hop dong bai thai xi_Su nghiep DCDC doi duoi 3" xfId="36385" xr:uid="{00000000-0005-0000-0000-0000278E0000}"/>
    <cellStyle name="T_DT Hop dong bai thai xi_Su nghiep DCDC doi duoi 4" xfId="36386" xr:uid="{00000000-0005-0000-0000-0000288E0000}"/>
    <cellStyle name="T_DT Hop dong bai thai xi_Su nghiep DCDC doi duoi 5" xfId="36387" xr:uid="{00000000-0005-0000-0000-0000298E0000}"/>
    <cellStyle name="T_DT Hop dong bai thai xi_Su nghiep DCDC doi duoi 6" xfId="36388" xr:uid="{00000000-0005-0000-0000-00002A8E0000}"/>
    <cellStyle name="T_DT Hop dong bai thai xi_Su nghiep DCDC doi duoi 7" xfId="36389" xr:uid="{00000000-0005-0000-0000-00002B8E0000}"/>
    <cellStyle name="T_DT Hop dong bai thai xi_Su nghiep DCDC doi duoi 8" xfId="36390" xr:uid="{00000000-0005-0000-0000-00002C8E0000}"/>
    <cellStyle name="T_DT Hop dong bai thai xi_Su nghiep DCDC doi duoi 9" xfId="36391" xr:uid="{00000000-0005-0000-0000-00002D8E0000}"/>
    <cellStyle name="T_DT Hop dong bai thai xi_Su nghiep DCDC doi duoi_Bieu có QD và Chu truong ngay 17.11.2012" xfId="36392" xr:uid="{00000000-0005-0000-0000-00002E8E0000}"/>
    <cellStyle name="T_DT Hop dong bai thai xi_Su nghiep DCDC doi duoi_Bieu có QD và Chu truong ngay 17.11.2012 10" xfId="36393" xr:uid="{00000000-0005-0000-0000-00002F8E0000}"/>
    <cellStyle name="T_DT Hop dong bai thai xi_Su nghiep DCDC doi duoi_Bieu có QD và Chu truong ngay 17.11.2012 11" xfId="36394" xr:uid="{00000000-0005-0000-0000-0000308E0000}"/>
    <cellStyle name="T_DT Hop dong bai thai xi_Su nghiep DCDC doi duoi_Bieu có QD và Chu truong ngay 17.11.2012 12" xfId="36395" xr:uid="{00000000-0005-0000-0000-0000318E0000}"/>
    <cellStyle name="T_DT Hop dong bai thai xi_Su nghiep DCDC doi duoi_Bieu có QD và Chu truong ngay 17.11.2012 13" xfId="36396" xr:uid="{00000000-0005-0000-0000-0000328E0000}"/>
    <cellStyle name="T_DT Hop dong bai thai xi_Su nghiep DCDC doi duoi_Bieu có QD và Chu truong ngay 17.11.2012 14" xfId="36397" xr:uid="{00000000-0005-0000-0000-0000338E0000}"/>
    <cellStyle name="T_DT Hop dong bai thai xi_Su nghiep DCDC doi duoi_Bieu có QD và Chu truong ngay 17.11.2012 15" xfId="36398" xr:uid="{00000000-0005-0000-0000-0000348E0000}"/>
    <cellStyle name="T_DT Hop dong bai thai xi_Su nghiep DCDC doi duoi_Bieu có QD và Chu truong ngay 17.11.2012 16" xfId="36399" xr:uid="{00000000-0005-0000-0000-0000358E0000}"/>
    <cellStyle name="T_DT Hop dong bai thai xi_Su nghiep DCDC doi duoi_Bieu có QD và Chu truong ngay 17.11.2012 17" xfId="36400" xr:uid="{00000000-0005-0000-0000-0000368E0000}"/>
    <cellStyle name="T_DT Hop dong bai thai xi_Su nghiep DCDC doi duoi_Bieu có QD và Chu truong ngay 17.11.2012 18" xfId="36401" xr:uid="{00000000-0005-0000-0000-0000378E0000}"/>
    <cellStyle name="T_DT Hop dong bai thai xi_Su nghiep DCDC doi duoi_Bieu có QD và Chu truong ngay 17.11.2012 2" xfId="36402" xr:uid="{00000000-0005-0000-0000-0000388E0000}"/>
    <cellStyle name="T_DT Hop dong bai thai xi_Su nghiep DCDC doi duoi_Bieu có QD và Chu truong ngay 17.11.2012 3" xfId="36403" xr:uid="{00000000-0005-0000-0000-0000398E0000}"/>
    <cellStyle name="T_DT Hop dong bai thai xi_Su nghiep DCDC doi duoi_Bieu có QD và Chu truong ngay 17.11.2012 4" xfId="36404" xr:uid="{00000000-0005-0000-0000-00003A8E0000}"/>
    <cellStyle name="T_DT Hop dong bai thai xi_Su nghiep DCDC doi duoi_Bieu có QD và Chu truong ngay 17.11.2012 5" xfId="36405" xr:uid="{00000000-0005-0000-0000-00003B8E0000}"/>
    <cellStyle name="T_DT Hop dong bai thai xi_Su nghiep DCDC doi duoi_Bieu có QD và Chu truong ngay 17.11.2012 6" xfId="36406" xr:uid="{00000000-0005-0000-0000-00003C8E0000}"/>
    <cellStyle name="T_DT Hop dong bai thai xi_Su nghiep DCDC doi duoi_Bieu có QD và Chu truong ngay 17.11.2012 7" xfId="36407" xr:uid="{00000000-0005-0000-0000-00003D8E0000}"/>
    <cellStyle name="T_DT Hop dong bai thai xi_Su nghiep DCDC doi duoi_Bieu có QD và Chu truong ngay 17.11.2012 8" xfId="36408" xr:uid="{00000000-0005-0000-0000-00003E8E0000}"/>
    <cellStyle name="T_DT Hop dong bai thai xi_Su nghiep DCDC doi duoi_Bieu có QD và Chu truong ngay 17.11.2012 9" xfId="36409" xr:uid="{00000000-0005-0000-0000-00003F8E0000}"/>
    <cellStyle name="T_DT Hop dong bai thai xi_thu chi 6 thang dau 2013" xfId="36410" xr:uid="{00000000-0005-0000-0000-0000408E0000}"/>
    <cellStyle name="T_DT Hop dong bai thai xi_thu chi 6 thang dau 2013 2" xfId="36411" xr:uid="{00000000-0005-0000-0000-0000418E0000}"/>
    <cellStyle name="T_DT Hop dong bai thai xi_thu chi 6 thang dau 2013 3" xfId="36412" xr:uid="{00000000-0005-0000-0000-0000428E0000}"/>
    <cellStyle name="T_DT Hop dong bai thai xi_thu chi 6 thang dau 2013 4" xfId="36413" xr:uid="{00000000-0005-0000-0000-0000438E0000}"/>
    <cellStyle name="T_DT Hop dong bai thai xi_thu chi 6 thang dau 2013 5" xfId="36414" xr:uid="{00000000-0005-0000-0000-0000448E0000}"/>
    <cellStyle name="T_DT Hop dong bai thai xi_thu chi 6 thang dau 2013 6" xfId="36415" xr:uid="{00000000-0005-0000-0000-0000458E0000}"/>
    <cellStyle name="T_DT Hop dong bai thai xi_thu chi 6 thang dau 2013 7" xfId="36416" xr:uid="{00000000-0005-0000-0000-0000468E0000}"/>
    <cellStyle name="T_DT Hop dong bai thai xi_thu chi 6 thang dau 2013 8" xfId="36417" xr:uid="{00000000-0005-0000-0000-0000478E0000}"/>
    <cellStyle name="T_DT Hop dong bai thai xi_thu chi 6 thang dau 2013 9" xfId="36418" xr:uid="{00000000-0005-0000-0000-0000488E0000}"/>
    <cellStyle name="T_DT Hop dong bai thai xi_thu chi 6 thang dau 2013 phuong da sua" xfId="36419" xr:uid="{00000000-0005-0000-0000-0000498E0000}"/>
    <cellStyle name="T_DT Hop dong bai thai xi_thu chi 6 thang dau 2013 phuong da sua 2" xfId="36420" xr:uid="{00000000-0005-0000-0000-00004A8E0000}"/>
    <cellStyle name="T_DT Hop dong bai thai xi_thu chi 6 thang dau 2013 phuong da sua 3" xfId="36421" xr:uid="{00000000-0005-0000-0000-00004B8E0000}"/>
    <cellStyle name="T_DT Hop dong bai thai xi_thu chi 6 thang dau 2013 phuong da sua 4" xfId="36422" xr:uid="{00000000-0005-0000-0000-00004C8E0000}"/>
    <cellStyle name="T_DT Hop dong bai thai xi_thu chi 6 thang dau 2013 phuong da sua 5" xfId="36423" xr:uid="{00000000-0005-0000-0000-00004D8E0000}"/>
    <cellStyle name="T_DT Hop dong bai thai xi_thu chi 6 thang dau 2013 phuong da sua 6" xfId="36424" xr:uid="{00000000-0005-0000-0000-00004E8E0000}"/>
    <cellStyle name="T_DT Hop dong bai thai xi_thu chi 6 thang dau 2013 phuong da sua 7" xfId="36425" xr:uid="{00000000-0005-0000-0000-00004F8E0000}"/>
    <cellStyle name="T_DT Hop dong bai thai xi_thu chi 6 thang dau 2013 phuong da sua 8" xfId="36426" xr:uid="{00000000-0005-0000-0000-0000508E0000}"/>
    <cellStyle name="T_DT Hop dong bai thai xi_thu chi 6 thang dau 2013 phuong da sua 9" xfId="36427" xr:uid="{00000000-0005-0000-0000-0000518E0000}"/>
    <cellStyle name="T_Du an khoi cong moi nam 2010" xfId="36428" xr:uid="{00000000-0005-0000-0000-0000528E0000}"/>
    <cellStyle name="T_Du an khoi cong moi nam 2010 10" xfId="36429" xr:uid="{00000000-0005-0000-0000-0000538E0000}"/>
    <cellStyle name="T_Du an khoi cong moi nam 2010 11" xfId="36430" xr:uid="{00000000-0005-0000-0000-0000548E0000}"/>
    <cellStyle name="T_Du an khoi cong moi nam 2010 12" xfId="36431" xr:uid="{00000000-0005-0000-0000-0000558E0000}"/>
    <cellStyle name="T_Du an khoi cong moi nam 2010 13" xfId="36432" xr:uid="{00000000-0005-0000-0000-0000568E0000}"/>
    <cellStyle name="T_Du an khoi cong moi nam 2010 14" xfId="36433" xr:uid="{00000000-0005-0000-0000-0000578E0000}"/>
    <cellStyle name="T_Du an khoi cong moi nam 2010 15" xfId="36434" xr:uid="{00000000-0005-0000-0000-0000588E0000}"/>
    <cellStyle name="T_Du an khoi cong moi nam 2010 16" xfId="36435" xr:uid="{00000000-0005-0000-0000-0000598E0000}"/>
    <cellStyle name="T_Du an khoi cong moi nam 2010 17" xfId="36436" xr:uid="{00000000-0005-0000-0000-00005A8E0000}"/>
    <cellStyle name="T_Du an khoi cong moi nam 2010 18" xfId="36437" xr:uid="{00000000-0005-0000-0000-00005B8E0000}"/>
    <cellStyle name="T_Du an khoi cong moi nam 2010 2" xfId="36438" xr:uid="{00000000-0005-0000-0000-00005C8E0000}"/>
    <cellStyle name="T_Du an khoi cong moi nam 2010 3" xfId="36439" xr:uid="{00000000-0005-0000-0000-00005D8E0000}"/>
    <cellStyle name="T_Du an khoi cong moi nam 2010 4" xfId="36440" xr:uid="{00000000-0005-0000-0000-00005E8E0000}"/>
    <cellStyle name="T_Du an khoi cong moi nam 2010 5" xfId="36441" xr:uid="{00000000-0005-0000-0000-00005F8E0000}"/>
    <cellStyle name="T_Du an khoi cong moi nam 2010 6" xfId="36442" xr:uid="{00000000-0005-0000-0000-0000608E0000}"/>
    <cellStyle name="T_Du an khoi cong moi nam 2010 7" xfId="36443" xr:uid="{00000000-0005-0000-0000-0000618E0000}"/>
    <cellStyle name="T_Du an khoi cong moi nam 2010 8" xfId="36444" xr:uid="{00000000-0005-0000-0000-0000628E0000}"/>
    <cellStyle name="T_Du an khoi cong moi nam 2010 9" xfId="36445" xr:uid="{00000000-0005-0000-0000-0000638E0000}"/>
    <cellStyle name="T_Du an khoi cong moi nam 2010_!1 1 bao cao giao KH ve HTCMT vung TNB   12-12-2011" xfId="36446" xr:uid="{00000000-0005-0000-0000-0000648E0000}"/>
    <cellStyle name="T_Du an khoi cong moi nam 2010_!1 1 bao cao giao KH ve HTCMT vung TNB   12-12-2011 10" xfId="36447" xr:uid="{00000000-0005-0000-0000-0000658E0000}"/>
    <cellStyle name="T_Du an khoi cong moi nam 2010_!1 1 bao cao giao KH ve HTCMT vung TNB   12-12-2011 11" xfId="36448" xr:uid="{00000000-0005-0000-0000-0000668E0000}"/>
    <cellStyle name="T_Du an khoi cong moi nam 2010_!1 1 bao cao giao KH ve HTCMT vung TNB   12-12-2011 12" xfId="36449" xr:uid="{00000000-0005-0000-0000-0000678E0000}"/>
    <cellStyle name="T_Du an khoi cong moi nam 2010_!1 1 bao cao giao KH ve HTCMT vung TNB   12-12-2011 13" xfId="36450" xr:uid="{00000000-0005-0000-0000-0000688E0000}"/>
    <cellStyle name="T_Du an khoi cong moi nam 2010_!1 1 bao cao giao KH ve HTCMT vung TNB   12-12-2011 14" xfId="36451" xr:uid="{00000000-0005-0000-0000-0000698E0000}"/>
    <cellStyle name="T_Du an khoi cong moi nam 2010_!1 1 bao cao giao KH ve HTCMT vung TNB   12-12-2011 15" xfId="36452" xr:uid="{00000000-0005-0000-0000-00006A8E0000}"/>
    <cellStyle name="T_Du an khoi cong moi nam 2010_!1 1 bao cao giao KH ve HTCMT vung TNB   12-12-2011 16" xfId="36453" xr:uid="{00000000-0005-0000-0000-00006B8E0000}"/>
    <cellStyle name="T_Du an khoi cong moi nam 2010_!1 1 bao cao giao KH ve HTCMT vung TNB   12-12-2011 17" xfId="36454" xr:uid="{00000000-0005-0000-0000-00006C8E0000}"/>
    <cellStyle name="T_Du an khoi cong moi nam 2010_!1 1 bao cao giao KH ve HTCMT vung TNB   12-12-2011 18" xfId="36455" xr:uid="{00000000-0005-0000-0000-00006D8E0000}"/>
    <cellStyle name="T_Du an khoi cong moi nam 2010_!1 1 bao cao giao KH ve HTCMT vung TNB   12-12-2011 2" xfId="36456" xr:uid="{00000000-0005-0000-0000-00006E8E0000}"/>
    <cellStyle name="T_Du an khoi cong moi nam 2010_!1 1 bao cao giao KH ve HTCMT vung TNB   12-12-2011 3" xfId="36457" xr:uid="{00000000-0005-0000-0000-00006F8E0000}"/>
    <cellStyle name="T_Du an khoi cong moi nam 2010_!1 1 bao cao giao KH ve HTCMT vung TNB   12-12-2011 4" xfId="36458" xr:uid="{00000000-0005-0000-0000-0000708E0000}"/>
    <cellStyle name="T_Du an khoi cong moi nam 2010_!1 1 bao cao giao KH ve HTCMT vung TNB   12-12-2011 5" xfId="36459" xr:uid="{00000000-0005-0000-0000-0000718E0000}"/>
    <cellStyle name="T_Du an khoi cong moi nam 2010_!1 1 bao cao giao KH ve HTCMT vung TNB   12-12-2011 6" xfId="36460" xr:uid="{00000000-0005-0000-0000-0000728E0000}"/>
    <cellStyle name="T_Du an khoi cong moi nam 2010_!1 1 bao cao giao KH ve HTCMT vung TNB   12-12-2011 7" xfId="36461" xr:uid="{00000000-0005-0000-0000-0000738E0000}"/>
    <cellStyle name="T_Du an khoi cong moi nam 2010_!1 1 bao cao giao KH ve HTCMT vung TNB   12-12-2011 8" xfId="36462" xr:uid="{00000000-0005-0000-0000-0000748E0000}"/>
    <cellStyle name="T_Du an khoi cong moi nam 2010_!1 1 bao cao giao KH ve HTCMT vung TNB   12-12-2011 9" xfId="36463" xr:uid="{00000000-0005-0000-0000-0000758E0000}"/>
    <cellStyle name="T_Du an khoi cong moi nam 2010_Bieu có QD và Chu truong ngay 17.11.2012" xfId="36464" xr:uid="{00000000-0005-0000-0000-0000768E0000}"/>
    <cellStyle name="T_Du an khoi cong moi nam 2010_Bieu có QD và Chu truong ngay 17.11.2012 10" xfId="36465" xr:uid="{00000000-0005-0000-0000-0000778E0000}"/>
    <cellStyle name="T_Du an khoi cong moi nam 2010_Bieu có QD và Chu truong ngay 17.11.2012 11" xfId="36466" xr:uid="{00000000-0005-0000-0000-0000788E0000}"/>
    <cellStyle name="T_Du an khoi cong moi nam 2010_Bieu có QD và Chu truong ngay 17.11.2012 12" xfId="36467" xr:uid="{00000000-0005-0000-0000-0000798E0000}"/>
    <cellStyle name="T_Du an khoi cong moi nam 2010_Bieu có QD và Chu truong ngay 17.11.2012 13" xfId="36468" xr:uid="{00000000-0005-0000-0000-00007A8E0000}"/>
    <cellStyle name="T_Du an khoi cong moi nam 2010_Bieu có QD và Chu truong ngay 17.11.2012 14" xfId="36469" xr:uid="{00000000-0005-0000-0000-00007B8E0000}"/>
    <cellStyle name="T_Du an khoi cong moi nam 2010_Bieu có QD và Chu truong ngay 17.11.2012 15" xfId="36470" xr:uid="{00000000-0005-0000-0000-00007C8E0000}"/>
    <cellStyle name="T_Du an khoi cong moi nam 2010_Bieu có QD và Chu truong ngay 17.11.2012 16" xfId="36471" xr:uid="{00000000-0005-0000-0000-00007D8E0000}"/>
    <cellStyle name="T_Du an khoi cong moi nam 2010_Bieu có QD và Chu truong ngay 17.11.2012 17" xfId="36472" xr:uid="{00000000-0005-0000-0000-00007E8E0000}"/>
    <cellStyle name="T_Du an khoi cong moi nam 2010_Bieu có QD và Chu truong ngay 17.11.2012 18" xfId="36473" xr:uid="{00000000-0005-0000-0000-00007F8E0000}"/>
    <cellStyle name="T_Du an khoi cong moi nam 2010_Bieu có QD và Chu truong ngay 17.11.2012 2" xfId="36474" xr:uid="{00000000-0005-0000-0000-0000808E0000}"/>
    <cellStyle name="T_Du an khoi cong moi nam 2010_Bieu có QD và Chu truong ngay 17.11.2012 3" xfId="36475" xr:uid="{00000000-0005-0000-0000-0000818E0000}"/>
    <cellStyle name="T_Du an khoi cong moi nam 2010_Bieu có QD và Chu truong ngay 17.11.2012 4" xfId="36476" xr:uid="{00000000-0005-0000-0000-0000828E0000}"/>
    <cellStyle name="T_Du an khoi cong moi nam 2010_Bieu có QD và Chu truong ngay 17.11.2012 5" xfId="36477" xr:uid="{00000000-0005-0000-0000-0000838E0000}"/>
    <cellStyle name="T_Du an khoi cong moi nam 2010_Bieu có QD và Chu truong ngay 17.11.2012 6" xfId="36478" xr:uid="{00000000-0005-0000-0000-0000848E0000}"/>
    <cellStyle name="T_Du an khoi cong moi nam 2010_Bieu có QD và Chu truong ngay 17.11.2012 7" xfId="36479" xr:uid="{00000000-0005-0000-0000-0000858E0000}"/>
    <cellStyle name="T_Du an khoi cong moi nam 2010_Bieu có QD và Chu truong ngay 17.11.2012 8" xfId="36480" xr:uid="{00000000-0005-0000-0000-0000868E0000}"/>
    <cellStyle name="T_Du an khoi cong moi nam 2010_Bieu có QD và Chu truong ngay 17.11.2012 9" xfId="36481" xr:uid="{00000000-0005-0000-0000-0000878E0000}"/>
    <cellStyle name="T_Du an khoi cong moi nam 2010_KH TPCP vung TNB (03-1-2012)" xfId="36482" xr:uid="{00000000-0005-0000-0000-0000888E0000}"/>
    <cellStyle name="T_Du an khoi cong moi nam 2010_KH TPCP vung TNB (03-1-2012) 10" xfId="36483" xr:uid="{00000000-0005-0000-0000-0000898E0000}"/>
    <cellStyle name="T_Du an khoi cong moi nam 2010_KH TPCP vung TNB (03-1-2012) 11" xfId="36484" xr:uid="{00000000-0005-0000-0000-00008A8E0000}"/>
    <cellStyle name="T_Du an khoi cong moi nam 2010_KH TPCP vung TNB (03-1-2012) 12" xfId="36485" xr:uid="{00000000-0005-0000-0000-00008B8E0000}"/>
    <cellStyle name="T_Du an khoi cong moi nam 2010_KH TPCP vung TNB (03-1-2012) 13" xfId="36486" xr:uid="{00000000-0005-0000-0000-00008C8E0000}"/>
    <cellStyle name="T_Du an khoi cong moi nam 2010_KH TPCP vung TNB (03-1-2012) 14" xfId="36487" xr:uid="{00000000-0005-0000-0000-00008D8E0000}"/>
    <cellStyle name="T_Du an khoi cong moi nam 2010_KH TPCP vung TNB (03-1-2012) 15" xfId="36488" xr:uid="{00000000-0005-0000-0000-00008E8E0000}"/>
    <cellStyle name="T_Du an khoi cong moi nam 2010_KH TPCP vung TNB (03-1-2012) 16" xfId="36489" xr:uid="{00000000-0005-0000-0000-00008F8E0000}"/>
    <cellStyle name="T_Du an khoi cong moi nam 2010_KH TPCP vung TNB (03-1-2012) 17" xfId="36490" xr:uid="{00000000-0005-0000-0000-0000908E0000}"/>
    <cellStyle name="T_Du an khoi cong moi nam 2010_KH TPCP vung TNB (03-1-2012) 18" xfId="36491" xr:uid="{00000000-0005-0000-0000-0000918E0000}"/>
    <cellStyle name="T_Du an khoi cong moi nam 2010_KH TPCP vung TNB (03-1-2012) 2" xfId="36492" xr:uid="{00000000-0005-0000-0000-0000928E0000}"/>
    <cellStyle name="T_Du an khoi cong moi nam 2010_KH TPCP vung TNB (03-1-2012) 3" xfId="36493" xr:uid="{00000000-0005-0000-0000-0000938E0000}"/>
    <cellStyle name="T_Du an khoi cong moi nam 2010_KH TPCP vung TNB (03-1-2012) 4" xfId="36494" xr:uid="{00000000-0005-0000-0000-0000948E0000}"/>
    <cellStyle name="T_Du an khoi cong moi nam 2010_KH TPCP vung TNB (03-1-2012) 5" xfId="36495" xr:uid="{00000000-0005-0000-0000-0000958E0000}"/>
    <cellStyle name="T_Du an khoi cong moi nam 2010_KH TPCP vung TNB (03-1-2012) 6" xfId="36496" xr:uid="{00000000-0005-0000-0000-0000968E0000}"/>
    <cellStyle name="T_Du an khoi cong moi nam 2010_KH TPCP vung TNB (03-1-2012) 7" xfId="36497" xr:uid="{00000000-0005-0000-0000-0000978E0000}"/>
    <cellStyle name="T_Du an khoi cong moi nam 2010_KH TPCP vung TNB (03-1-2012) 8" xfId="36498" xr:uid="{00000000-0005-0000-0000-0000988E0000}"/>
    <cellStyle name="T_Du an khoi cong moi nam 2010_KH TPCP vung TNB (03-1-2012) 9" xfId="36499" xr:uid="{00000000-0005-0000-0000-0000998E0000}"/>
    <cellStyle name="T_Du an khoi cong moi nam 2010_Su nghiep DCDC doi duoi" xfId="36500" xr:uid="{00000000-0005-0000-0000-00009A8E0000}"/>
    <cellStyle name="T_Du an khoi cong moi nam 2010_Su nghiep DCDC doi duoi 10" xfId="36501" xr:uid="{00000000-0005-0000-0000-00009B8E0000}"/>
    <cellStyle name="T_Du an khoi cong moi nam 2010_Su nghiep DCDC doi duoi 11" xfId="36502" xr:uid="{00000000-0005-0000-0000-00009C8E0000}"/>
    <cellStyle name="T_Du an khoi cong moi nam 2010_Su nghiep DCDC doi duoi 12" xfId="36503" xr:uid="{00000000-0005-0000-0000-00009D8E0000}"/>
    <cellStyle name="T_Du an khoi cong moi nam 2010_Su nghiep DCDC doi duoi 13" xfId="36504" xr:uid="{00000000-0005-0000-0000-00009E8E0000}"/>
    <cellStyle name="T_Du an khoi cong moi nam 2010_Su nghiep DCDC doi duoi 14" xfId="36505" xr:uid="{00000000-0005-0000-0000-00009F8E0000}"/>
    <cellStyle name="T_Du an khoi cong moi nam 2010_Su nghiep DCDC doi duoi 15" xfId="36506" xr:uid="{00000000-0005-0000-0000-0000A08E0000}"/>
    <cellStyle name="T_Du an khoi cong moi nam 2010_Su nghiep DCDC doi duoi 16" xfId="36507" xr:uid="{00000000-0005-0000-0000-0000A18E0000}"/>
    <cellStyle name="T_Du an khoi cong moi nam 2010_Su nghiep DCDC doi duoi 17" xfId="36508" xr:uid="{00000000-0005-0000-0000-0000A28E0000}"/>
    <cellStyle name="T_Du an khoi cong moi nam 2010_Su nghiep DCDC doi duoi 18" xfId="36509" xr:uid="{00000000-0005-0000-0000-0000A38E0000}"/>
    <cellStyle name="T_Du an khoi cong moi nam 2010_Su nghiep DCDC doi duoi 2" xfId="36510" xr:uid="{00000000-0005-0000-0000-0000A48E0000}"/>
    <cellStyle name="T_Du an khoi cong moi nam 2010_Su nghiep DCDC doi duoi 3" xfId="36511" xr:uid="{00000000-0005-0000-0000-0000A58E0000}"/>
    <cellStyle name="T_Du an khoi cong moi nam 2010_Su nghiep DCDC doi duoi 4" xfId="36512" xr:uid="{00000000-0005-0000-0000-0000A68E0000}"/>
    <cellStyle name="T_Du an khoi cong moi nam 2010_Su nghiep DCDC doi duoi 5" xfId="36513" xr:uid="{00000000-0005-0000-0000-0000A78E0000}"/>
    <cellStyle name="T_Du an khoi cong moi nam 2010_Su nghiep DCDC doi duoi 6" xfId="36514" xr:uid="{00000000-0005-0000-0000-0000A88E0000}"/>
    <cellStyle name="T_Du an khoi cong moi nam 2010_Su nghiep DCDC doi duoi 7" xfId="36515" xr:uid="{00000000-0005-0000-0000-0000A98E0000}"/>
    <cellStyle name="T_Du an khoi cong moi nam 2010_Su nghiep DCDC doi duoi 8" xfId="36516" xr:uid="{00000000-0005-0000-0000-0000AA8E0000}"/>
    <cellStyle name="T_Du an khoi cong moi nam 2010_Su nghiep DCDC doi duoi 9" xfId="36517" xr:uid="{00000000-0005-0000-0000-0000AB8E0000}"/>
    <cellStyle name="T_Du an khoi cong moi nam 2010_Su nghiep DCDC doi duoi_Bieu có QD và Chu truong ngay 17.11.2012" xfId="36518" xr:uid="{00000000-0005-0000-0000-0000AC8E0000}"/>
    <cellStyle name="T_Du an khoi cong moi nam 2010_Su nghiep DCDC doi duoi_Bieu có QD và Chu truong ngay 17.11.2012 10" xfId="36519" xr:uid="{00000000-0005-0000-0000-0000AD8E0000}"/>
    <cellStyle name="T_Du an khoi cong moi nam 2010_Su nghiep DCDC doi duoi_Bieu có QD và Chu truong ngay 17.11.2012 11" xfId="36520" xr:uid="{00000000-0005-0000-0000-0000AE8E0000}"/>
    <cellStyle name="T_Du an khoi cong moi nam 2010_Su nghiep DCDC doi duoi_Bieu có QD và Chu truong ngay 17.11.2012 12" xfId="36521" xr:uid="{00000000-0005-0000-0000-0000AF8E0000}"/>
    <cellStyle name="T_Du an khoi cong moi nam 2010_Su nghiep DCDC doi duoi_Bieu có QD và Chu truong ngay 17.11.2012 13" xfId="36522" xr:uid="{00000000-0005-0000-0000-0000B08E0000}"/>
    <cellStyle name="T_Du an khoi cong moi nam 2010_Su nghiep DCDC doi duoi_Bieu có QD và Chu truong ngay 17.11.2012 14" xfId="36523" xr:uid="{00000000-0005-0000-0000-0000B18E0000}"/>
    <cellStyle name="T_Du an khoi cong moi nam 2010_Su nghiep DCDC doi duoi_Bieu có QD và Chu truong ngay 17.11.2012 15" xfId="36524" xr:uid="{00000000-0005-0000-0000-0000B28E0000}"/>
    <cellStyle name="T_Du an khoi cong moi nam 2010_Su nghiep DCDC doi duoi_Bieu có QD và Chu truong ngay 17.11.2012 16" xfId="36525" xr:uid="{00000000-0005-0000-0000-0000B38E0000}"/>
    <cellStyle name="T_Du an khoi cong moi nam 2010_Su nghiep DCDC doi duoi_Bieu có QD và Chu truong ngay 17.11.2012 17" xfId="36526" xr:uid="{00000000-0005-0000-0000-0000B48E0000}"/>
    <cellStyle name="T_Du an khoi cong moi nam 2010_Su nghiep DCDC doi duoi_Bieu có QD và Chu truong ngay 17.11.2012 18" xfId="36527" xr:uid="{00000000-0005-0000-0000-0000B58E0000}"/>
    <cellStyle name="T_Du an khoi cong moi nam 2010_Su nghiep DCDC doi duoi_Bieu có QD và Chu truong ngay 17.11.2012 2" xfId="36528" xr:uid="{00000000-0005-0000-0000-0000B68E0000}"/>
    <cellStyle name="T_Du an khoi cong moi nam 2010_Su nghiep DCDC doi duoi_Bieu có QD và Chu truong ngay 17.11.2012 3" xfId="36529" xr:uid="{00000000-0005-0000-0000-0000B78E0000}"/>
    <cellStyle name="T_Du an khoi cong moi nam 2010_Su nghiep DCDC doi duoi_Bieu có QD và Chu truong ngay 17.11.2012 4" xfId="36530" xr:uid="{00000000-0005-0000-0000-0000B88E0000}"/>
    <cellStyle name="T_Du an khoi cong moi nam 2010_Su nghiep DCDC doi duoi_Bieu có QD và Chu truong ngay 17.11.2012 5" xfId="36531" xr:uid="{00000000-0005-0000-0000-0000B98E0000}"/>
    <cellStyle name="T_Du an khoi cong moi nam 2010_Su nghiep DCDC doi duoi_Bieu có QD và Chu truong ngay 17.11.2012 6" xfId="36532" xr:uid="{00000000-0005-0000-0000-0000BA8E0000}"/>
    <cellStyle name="T_Du an khoi cong moi nam 2010_Su nghiep DCDC doi duoi_Bieu có QD và Chu truong ngay 17.11.2012 7" xfId="36533" xr:uid="{00000000-0005-0000-0000-0000BB8E0000}"/>
    <cellStyle name="T_Du an khoi cong moi nam 2010_Su nghiep DCDC doi duoi_Bieu có QD và Chu truong ngay 17.11.2012 8" xfId="36534" xr:uid="{00000000-0005-0000-0000-0000BC8E0000}"/>
    <cellStyle name="T_Du an khoi cong moi nam 2010_Su nghiep DCDC doi duoi_Bieu có QD và Chu truong ngay 17.11.2012 9" xfId="36535" xr:uid="{00000000-0005-0000-0000-0000BD8E0000}"/>
    <cellStyle name="T_Du an khoi cong moi nam 2010_Tinh hinh TH du an 2010-2011 BC UBKTTW (phong Vxa)" xfId="36536" xr:uid="{00000000-0005-0000-0000-0000BE8E0000}"/>
    <cellStyle name="T_Du an khoi cong moi nam 2010_Tinh hinh TH du an 2010-2011 BC UBKTTW (phong Vxa) 10" xfId="36537" xr:uid="{00000000-0005-0000-0000-0000BF8E0000}"/>
    <cellStyle name="T_Du an khoi cong moi nam 2010_Tinh hinh TH du an 2010-2011 BC UBKTTW (phong Vxa) 11" xfId="36538" xr:uid="{00000000-0005-0000-0000-0000C08E0000}"/>
    <cellStyle name="T_Du an khoi cong moi nam 2010_Tinh hinh TH du an 2010-2011 BC UBKTTW (phong Vxa) 12" xfId="36539" xr:uid="{00000000-0005-0000-0000-0000C18E0000}"/>
    <cellStyle name="T_Du an khoi cong moi nam 2010_Tinh hinh TH du an 2010-2011 BC UBKTTW (phong Vxa) 13" xfId="36540" xr:uid="{00000000-0005-0000-0000-0000C28E0000}"/>
    <cellStyle name="T_Du an khoi cong moi nam 2010_Tinh hinh TH du an 2010-2011 BC UBKTTW (phong Vxa) 14" xfId="36541" xr:uid="{00000000-0005-0000-0000-0000C38E0000}"/>
    <cellStyle name="T_Du an khoi cong moi nam 2010_Tinh hinh TH du an 2010-2011 BC UBKTTW (phong Vxa) 15" xfId="36542" xr:uid="{00000000-0005-0000-0000-0000C48E0000}"/>
    <cellStyle name="T_Du an khoi cong moi nam 2010_Tinh hinh TH du an 2010-2011 BC UBKTTW (phong Vxa) 16" xfId="36543" xr:uid="{00000000-0005-0000-0000-0000C58E0000}"/>
    <cellStyle name="T_Du an khoi cong moi nam 2010_Tinh hinh TH du an 2010-2011 BC UBKTTW (phong Vxa) 17" xfId="36544" xr:uid="{00000000-0005-0000-0000-0000C68E0000}"/>
    <cellStyle name="T_Du an khoi cong moi nam 2010_Tinh hinh TH du an 2010-2011 BC UBKTTW (phong Vxa) 18" xfId="36545" xr:uid="{00000000-0005-0000-0000-0000C78E0000}"/>
    <cellStyle name="T_Du an khoi cong moi nam 2010_Tinh hinh TH du an 2010-2011 BC UBKTTW (phong Vxa) 2" xfId="36546" xr:uid="{00000000-0005-0000-0000-0000C88E0000}"/>
    <cellStyle name="T_Du an khoi cong moi nam 2010_Tinh hinh TH du an 2010-2011 BC UBKTTW (phong Vxa) 3" xfId="36547" xr:uid="{00000000-0005-0000-0000-0000C98E0000}"/>
    <cellStyle name="T_Du an khoi cong moi nam 2010_Tinh hinh TH du an 2010-2011 BC UBKTTW (phong Vxa) 4" xfId="36548" xr:uid="{00000000-0005-0000-0000-0000CA8E0000}"/>
    <cellStyle name="T_Du an khoi cong moi nam 2010_Tinh hinh TH du an 2010-2011 BC UBKTTW (phong Vxa) 5" xfId="36549" xr:uid="{00000000-0005-0000-0000-0000CB8E0000}"/>
    <cellStyle name="T_Du an khoi cong moi nam 2010_Tinh hinh TH du an 2010-2011 BC UBKTTW (phong Vxa) 6" xfId="36550" xr:uid="{00000000-0005-0000-0000-0000CC8E0000}"/>
    <cellStyle name="T_Du an khoi cong moi nam 2010_Tinh hinh TH du an 2010-2011 BC UBKTTW (phong Vxa) 7" xfId="36551" xr:uid="{00000000-0005-0000-0000-0000CD8E0000}"/>
    <cellStyle name="T_Du an khoi cong moi nam 2010_Tinh hinh TH du an 2010-2011 BC UBKTTW (phong Vxa) 8" xfId="36552" xr:uid="{00000000-0005-0000-0000-0000CE8E0000}"/>
    <cellStyle name="T_Du an khoi cong moi nam 2010_Tinh hinh TH du an 2010-2011 BC UBKTTW (phong Vxa) 9" xfId="36553" xr:uid="{00000000-0005-0000-0000-0000CF8E0000}"/>
    <cellStyle name="T_Du an khoi cong moi nam 2010_Tinh hinh TH du an BC doan giam sat HDND (phong Vxa)" xfId="36554" xr:uid="{00000000-0005-0000-0000-0000D08E0000}"/>
    <cellStyle name="T_Du an khoi cong moi nam 2010_Tinh hinh TH du an BC doan giam sat HDND (phong Vxa) 10" xfId="36555" xr:uid="{00000000-0005-0000-0000-0000D18E0000}"/>
    <cellStyle name="T_Du an khoi cong moi nam 2010_Tinh hinh TH du an BC doan giam sat HDND (phong Vxa) 11" xfId="36556" xr:uid="{00000000-0005-0000-0000-0000D28E0000}"/>
    <cellStyle name="T_Du an khoi cong moi nam 2010_Tinh hinh TH du an BC doan giam sat HDND (phong Vxa) 12" xfId="36557" xr:uid="{00000000-0005-0000-0000-0000D38E0000}"/>
    <cellStyle name="T_Du an khoi cong moi nam 2010_Tinh hinh TH du an BC doan giam sat HDND (phong Vxa) 13" xfId="36558" xr:uid="{00000000-0005-0000-0000-0000D48E0000}"/>
    <cellStyle name="T_Du an khoi cong moi nam 2010_Tinh hinh TH du an BC doan giam sat HDND (phong Vxa) 14" xfId="36559" xr:uid="{00000000-0005-0000-0000-0000D58E0000}"/>
    <cellStyle name="T_Du an khoi cong moi nam 2010_Tinh hinh TH du an BC doan giam sat HDND (phong Vxa) 15" xfId="36560" xr:uid="{00000000-0005-0000-0000-0000D68E0000}"/>
    <cellStyle name="T_Du an khoi cong moi nam 2010_Tinh hinh TH du an BC doan giam sat HDND (phong Vxa) 16" xfId="36561" xr:uid="{00000000-0005-0000-0000-0000D78E0000}"/>
    <cellStyle name="T_Du an khoi cong moi nam 2010_Tinh hinh TH du an BC doan giam sat HDND (phong Vxa) 17" xfId="36562" xr:uid="{00000000-0005-0000-0000-0000D88E0000}"/>
    <cellStyle name="T_Du an khoi cong moi nam 2010_Tinh hinh TH du an BC doan giam sat HDND (phong Vxa) 18" xfId="36563" xr:uid="{00000000-0005-0000-0000-0000D98E0000}"/>
    <cellStyle name="T_Du an khoi cong moi nam 2010_Tinh hinh TH du an BC doan giam sat HDND (phong Vxa) 2" xfId="36564" xr:uid="{00000000-0005-0000-0000-0000DA8E0000}"/>
    <cellStyle name="T_Du an khoi cong moi nam 2010_Tinh hinh TH du an BC doan giam sat HDND (phong Vxa) 3" xfId="36565" xr:uid="{00000000-0005-0000-0000-0000DB8E0000}"/>
    <cellStyle name="T_Du an khoi cong moi nam 2010_Tinh hinh TH du an BC doan giam sat HDND (phong Vxa) 4" xfId="36566" xr:uid="{00000000-0005-0000-0000-0000DC8E0000}"/>
    <cellStyle name="T_Du an khoi cong moi nam 2010_Tinh hinh TH du an BC doan giam sat HDND (phong Vxa) 5" xfId="36567" xr:uid="{00000000-0005-0000-0000-0000DD8E0000}"/>
    <cellStyle name="T_Du an khoi cong moi nam 2010_Tinh hinh TH du an BC doan giam sat HDND (phong Vxa) 6" xfId="36568" xr:uid="{00000000-0005-0000-0000-0000DE8E0000}"/>
    <cellStyle name="T_Du an khoi cong moi nam 2010_Tinh hinh TH du an BC doan giam sat HDND (phong Vxa) 7" xfId="36569" xr:uid="{00000000-0005-0000-0000-0000DF8E0000}"/>
    <cellStyle name="T_Du an khoi cong moi nam 2010_Tinh hinh TH du an BC doan giam sat HDND (phong Vxa) 8" xfId="36570" xr:uid="{00000000-0005-0000-0000-0000E08E0000}"/>
    <cellStyle name="T_Du an khoi cong moi nam 2010_Tinh hinh TH du an BC doan giam sat HDND (phong Vxa) 9" xfId="36571" xr:uid="{00000000-0005-0000-0000-0000E18E0000}"/>
    <cellStyle name="T_DU AN TKQH VA CHUAN BI DAU TU NAM 2007 sua ngay 9-11" xfId="36572" xr:uid="{00000000-0005-0000-0000-0000E28E0000}"/>
    <cellStyle name="T_DU AN TKQH VA CHUAN BI DAU TU NAM 2007 sua ngay 9-11 10" xfId="36573" xr:uid="{00000000-0005-0000-0000-0000E38E0000}"/>
    <cellStyle name="T_DU AN TKQH VA CHUAN BI DAU TU NAM 2007 sua ngay 9-11 11" xfId="36574" xr:uid="{00000000-0005-0000-0000-0000E48E0000}"/>
    <cellStyle name="T_DU AN TKQH VA CHUAN BI DAU TU NAM 2007 sua ngay 9-11 12" xfId="36575" xr:uid="{00000000-0005-0000-0000-0000E58E0000}"/>
    <cellStyle name="T_DU AN TKQH VA CHUAN BI DAU TU NAM 2007 sua ngay 9-11 13" xfId="36576" xr:uid="{00000000-0005-0000-0000-0000E68E0000}"/>
    <cellStyle name="T_DU AN TKQH VA CHUAN BI DAU TU NAM 2007 sua ngay 9-11 14" xfId="36577" xr:uid="{00000000-0005-0000-0000-0000E78E0000}"/>
    <cellStyle name="T_DU AN TKQH VA CHUAN BI DAU TU NAM 2007 sua ngay 9-11 15" xfId="36578" xr:uid="{00000000-0005-0000-0000-0000E88E0000}"/>
    <cellStyle name="T_DU AN TKQH VA CHUAN BI DAU TU NAM 2007 sua ngay 9-11 16" xfId="36579" xr:uid="{00000000-0005-0000-0000-0000E98E0000}"/>
    <cellStyle name="T_DU AN TKQH VA CHUAN BI DAU TU NAM 2007 sua ngay 9-11 17" xfId="36580" xr:uid="{00000000-0005-0000-0000-0000EA8E0000}"/>
    <cellStyle name="T_DU AN TKQH VA CHUAN BI DAU TU NAM 2007 sua ngay 9-11 18" xfId="36581" xr:uid="{00000000-0005-0000-0000-0000EB8E0000}"/>
    <cellStyle name="T_DU AN TKQH VA CHUAN BI DAU TU NAM 2007 sua ngay 9-11 2" xfId="36582" xr:uid="{00000000-0005-0000-0000-0000EC8E0000}"/>
    <cellStyle name="T_DU AN TKQH VA CHUAN BI DAU TU NAM 2007 sua ngay 9-11 3" xfId="36583" xr:uid="{00000000-0005-0000-0000-0000ED8E0000}"/>
    <cellStyle name="T_DU AN TKQH VA CHUAN BI DAU TU NAM 2007 sua ngay 9-11 4" xfId="36584" xr:uid="{00000000-0005-0000-0000-0000EE8E0000}"/>
    <cellStyle name="T_DU AN TKQH VA CHUAN BI DAU TU NAM 2007 sua ngay 9-11 5" xfId="36585" xr:uid="{00000000-0005-0000-0000-0000EF8E0000}"/>
    <cellStyle name="T_DU AN TKQH VA CHUAN BI DAU TU NAM 2007 sua ngay 9-11 6" xfId="36586" xr:uid="{00000000-0005-0000-0000-0000F08E0000}"/>
    <cellStyle name="T_DU AN TKQH VA CHUAN BI DAU TU NAM 2007 sua ngay 9-11 7" xfId="36587" xr:uid="{00000000-0005-0000-0000-0000F18E0000}"/>
    <cellStyle name="T_DU AN TKQH VA CHUAN BI DAU TU NAM 2007 sua ngay 9-11 8" xfId="36588" xr:uid="{00000000-0005-0000-0000-0000F28E0000}"/>
    <cellStyle name="T_DU AN TKQH VA CHUAN BI DAU TU NAM 2007 sua ngay 9-11 9" xfId="36589" xr:uid="{00000000-0005-0000-0000-0000F38E0000}"/>
    <cellStyle name="T_DU AN TKQH VA CHUAN BI DAU TU NAM 2007 sua ngay 9-11_!1 1 bao cao giao KH ve HTCMT vung TNB   12-12-2011" xfId="36590" xr:uid="{00000000-0005-0000-0000-0000F48E0000}"/>
    <cellStyle name="T_DU AN TKQH VA CHUAN BI DAU TU NAM 2007 sua ngay 9-11_!1 1 bao cao giao KH ve HTCMT vung TNB   12-12-2011 10" xfId="36591" xr:uid="{00000000-0005-0000-0000-0000F58E0000}"/>
    <cellStyle name="T_DU AN TKQH VA CHUAN BI DAU TU NAM 2007 sua ngay 9-11_!1 1 bao cao giao KH ve HTCMT vung TNB   12-12-2011 11" xfId="36592" xr:uid="{00000000-0005-0000-0000-0000F68E0000}"/>
    <cellStyle name="T_DU AN TKQH VA CHUAN BI DAU TU NAM 2007 sua ngay 9-11_!1 1 bao cao giao KH ve HTCMT vung TNB   12-12-2011 12" xfId="36593" xr:uid="{00000000-0005-0000-0000-0000F78E0000}"/>
    <cellStyle name="T_DU AN TKQH VA CHUAN BI DAU TU NAM 2007 sua ngay 9-11_!1 1 bao cao giao KH ve HTCMT vung TNB   12-12-2011 13" xfId="36594" xr:uid="{00000000-0005-0000-0000-0000F88E0000}"/>
    <cellStyle name="T_DU AN TKQH VA CHUAN BI DAU TU NAM 2007 sua ngay 9-11_!1 1 bao cao giao KH ve HTCMT vung TNB   12-12-2011 14" xfId="36595" xr:uid="{00000000-0005-0000-0000-0000F98E0000}"/>
    <cellStyle name="T_DU AN TKQH VA CHUAN BI DAU TU NAM 2007 sua ngay 9-11_!1 1 bao cao giao KH ve HTCMT vung TNB   12-12-2011 15" xfId="36596" xr:uid="{00000000-0005-0000-0000-0000FA8E0000}"/>
    <cellStyle name="T_DU AN TKQH VA CHUAN BI DAU TU NAM 2007 sua ngay 9-11_!1 1 bao cao giao KH ve HTCMT vung TNB   12-12-2011 16" xfId="36597" xr:uid="{00000000-0005-0000-0000-0000FB8E0000}"/>
    <cellStyle name="T_DU AN TKQH VA CHUAN BI DAU TU NAM 2007 sua ngay 9-11_!1 1 bao cao giao KH ve HTCMT vung TNB   12-12-2011 17" xfId="36598" xr:uid="{00000000-0005-0000-0000-0000FC8E0000}"/>
    <cellStyle name="T_DU AN TKQH VA CHUAN BI DAU TU NAM 2007 sua ngay 9-11_!1 1 bao cao giao KH ve HTCMT vung TNB   12-12-2011 18" xfId="36599" xr:uid="{00000000-0005-0000-0000-0000FD8E0000}"/>
    <cellStyle name="T_DU AN TKQH VA CHUAN BI DAU TU NAM 2007 sua ngay 9-11_!1 1 bao cao giao KH ve HTCMT vung TNB   12-12-2011 2" xfId="36600" xr:uid="{00000000-0005-0000-0000-0000FE8E0000}"/>
    <cellStyle name="T_DU AN TKQH VA CHUAN BI DAU TU NAM 2007 sua ngay 9-11_!1 1 bao cao giao KH ve HTCMT vung TNB   12-12-2011 3" xfId="36601" xr:uid="{00000000-0005-0000-0000-0000FF8E0000}"/>
    <cellStyle name="T_DU AN TKQH VA CHUAN BI DAU TU NAM 2007 sua ngay 9-11_!1 1 bao cao giao KH ve HTCMT vung TNB   12-12-2011 4" xfId="36602" xr:uid="{00000000-0005-0000-0000-0000008F0000}"/>
    <cellStyle name="T_DU AN TKQH VA CHUAN BI DAU TU NAM 2007 sua ngay 9-11_!1 1 bao cao giao KH ve HTCMT vung TNB   12-12-2011 5" xfId="36603" xr:uid="{00000000-0005-0000-0000-0000018F0000}"/>
    <cellStyle name="T_DU AN TKQH VA CHUAN BI DAU TU NAM 2007 sua ngay 9-11_!1 1 bao cao giao KH ve HTCMT vung TNB   12-12-2011 6" xfId="36604" xr:uid="{00000000-0005-0000-0000-0000028F0000}"/>
    <cellStyle name="T_DU AN TKQH VA CHUAN BI DAU TU NAM 2007 sua ngay 9-11_!1 1 bao cao giao KH ve HTCMT vung TNB   12-12-2011 7" xfId="36605" xr:uid="{00000000-0005-0000-0000-0000038F0000}"/>
    <cellStyle name="T_DU AN TKQH VA CHUAN BI DAU TU NAM 2007 sua ngay 9-11_!1 1 bao cao giao KH ve HTCMT vung TNB   12-12-2011 8" xfId="36606" xr:uid="{00000000-0005-0000-0000-0000048F0000}"/>
    <cellStyle name="T_DU AN TKQH VA CHUAN BI DAU TU NAM 2007 sua ngay 9-11_!1 1 bao cao giao KH ve HTCMT vung TNB   12-12-2011 9" xfId="36607" xr:uid="{00000000-0005-0000-0000-0000058F0000}"/>
    <cellStyle name="T_DU AN TKQH VA CHUAN BI DAU TU NAM 2007 sua ngay 9-11_Bieu có QD và Chu truong ngay 17.11.2012" xfId="36608" xr:uid="{00000000-0005-0000-0000-0000068F0000}"/>
    <cellStyle name="T_DU AN TKQH VA CHUAN BI DAU TU NAM 2007 sua ngay 9-11_Bieu có QD và Chu truong ngay 17.11.2012 10" xfId="36609" xr:uid="{00000000-0005-0000-0000-0000078F0000}"/>
    <cellStyle name="T_DU AN TKQH VA CHUAN BI DAU TU NAM 2007 sua ngay 9-11_Bieu có QD và Chu truong ngay 17.11.2012 11" xfId="36610" xr:uid="{00000000-0005-0000-0000-0000088F0000}"/>
    <cellStyle name="T_DU AN TKQH VA CHUAN BI DAU TU NAM 2007 sua ngay 9-11_Bieu có QD và Chu truong ngay 17.11.2012 12" xfId="36611" xr:uid="{00000000-0005-0000-0000-0000098F0000}"/>
    <cellStyle name="T_DU AN TKQH VA CHUAN BI DAU TU NAM 2007 sua ngay 9-11_Bieu có QD và Chu truong ngay 17.11.2012 13" xfId="36612" xr:uid="{00000000-0005-0000-0000-00000A8F0000}"/>
    <cellStyle name="T_DU AN TKQH VA CHUAN BI DAU TU NAM 2007 sua ngay 9-11_Bieu có QD và Chu truong ngay 17.11.2012 14" xfId="36613" xr:uid="{00000000-0005-0000-0000-00000B8F0000}"/>
    <cellStyle name="T_DU AN TKQH VA CHUAN BI DAU TU NAM 2007 sua ngay 9-11_Bieu có QD và Chu truong ngay 17.11.2012 15" xfId="36614" xr:uid="{00000000-0005-0000-0000-00000C8F0000}"/>
    <cellStyle name="T_DU AN TKQH VA CHUAN BI DAU TU NAM 2007 sua ngay 9-11_Bieu có QD và Chu truong ngay 17.11.2012 16" xfId="36615" xr:uid="{00000000-0005-0000-0000-00000D8F0000}"/>
    <cellStyle name="T_DU AN TKQH VA CHUAN BI DAU TU NAM 2007 sua ngay 9-11_Bieu có QD và Chu truong ngay 17.11.2012 17" xfId="36616" xr:uid="{00000000-0005-0000-0000-00000E8F0000}"/>
    <cellStyle name="T_DU AN TKQH VA CHUAN BI DAU TU NAM 2007 sua ngay 9-11_Bieu có QD và Chu truong ngay 17.11.2012 18" xfId="36617" xr:uid="{00000000-0005-0000-0000-00000F8F0000}"/>
    <cellStyle name="T_DU AN TKQH VA CHUAN BI DAU TU NAM 2007 sua ngay 9-11_Bieu có QD và Chu truong ngay 17.11.2012 2" xfId="36618" xr:uid="{00000000-0005-0000-0000-0000108F0000}"/>
    <cellStyle name="T_DU AN TKQH VA CHUAN BI DAU TU NAM 2007 sua ngay 9-11_Bieu có QD và Chu truong ngay 17.11.2012 3" xfId="36619" xr:uid="{00000000-0005-0000-0000-0000118F0000}"/>
    <cellStyle name="T_DU AN TKQH VA CHUAN BI DAU TU NAM 2007 sua ngay 9-11_Bieu có QD và Chu truong ngay 17.11.2012 4" xfId="36620" xr:uid="{00000000-0005-0000-0000-0000128F0000}"/>
    <cellStyle name="T_DU AN TKQH VA CHUAN BI DAU TU NAM 2007 sua ngay 9-11_Bieu có QD và Chu truong ngay 17.11.2012 5" xfId="36621" xr:uid="{00000000-0005-0000-0000-0000138F0000}"/>
    <cellStyle name="T_DU AN TKQH VA CHUAN BI DAU TU NAM 2007 sua ngay 9-11_Bieu có QD và Chu truong ngay 17.11.2012 6" xfId="36622" xr:uid="{00000000-0005-0000-0000-0000148F0000}"/>
    <cellStyle name="T_DU AN TKQH VA CHUAN BI DAU TU NAM 2007 sua ngay 9-11_Bieu có QD và Chu truong ngay 17.11.2012 7" xfId="36623" xr:uid="{00000000-0005-0000-0000-0000158F0000}"/>
    <cellStyle name="T_DU AN TKQH VA CHUAN BI DAU TU NAM 2007 sua ngay 9-11_Bieu có QD và Chu truong ngay 17.11.2012 8" xfId="36624" xr:uid="{00000000-0005-0000-0000-0000168F0000}"/>
    <cellStyle name="T_DU AN TKQH VA CHUAN BI DAU TU NAM 2007 sua ngay 9-11_Bieu có QD và Chu truong ngay 17.11.2012 9" xfId="36625" xr:uid="{00000000-0005-0000-0000-0000178F0000}"/>
    <cellStyle name="T_DU AN TKQH VA CHUAN BI DAU TU NAM 2007 sua ngay 9-11_Bieu mau danh muc du an thuoc CTMTQG nam 2008" xfId="36626" xr:uid="{00000000-0005-0000-0000-0000188F0000}"/>
    <cellStyle name="T_DU AN TKQH VA CHUAN BI DAU TU NAM 2007 sua ngay 9-11_Bieu mau danh muc du an thuoc CTMTQG nam 2008 10" xfId="36627" xr:uid="{00000000-0005-0000-0000-0000198F0000}"/>
    <cellStyle name="T_DU AN TKQH VA CHUAN BI DAU TU NAM 2007 sua ngay 9-11_Bieu mau danh muc du an thuoc CTMTQG nam 2008 11" xfId="36628" xr:uid="{00000000-0005-0000-0000-00001A8F0000}"/>
    <cellStyle name="T_DU AN TKQH VA CHUAN BI DAU TU NAM 2007 sua ngay 9-11_Bieu mau danh muc du an thuoc CTMTQG nam 2008 12" xfId="36629" xr:uid="{00000000-0005-0000-0000-00001B8F0000}"/>
    <cellStyle name="T_DU AN TKQH VA CHUAN BI DAU TU NAM 2007 sua ngay 9-11_Bieu mau danh muc du an thuoc CTMTQG nam 2008 13" xfId="36630" xr:uid="{00000000-0005-0000-0000-00001C8F0000}"/>
    <cellStyle name="T_DU AN TKQH VA CHUAN BI DAU TU NAM 2007 sua ngay 9-11_Bieu mau danh muc du an thuoc CTMTQG nam 2008 14" xfId="36631" xr:uid="{00000000-0005-0000-0000-00001D8F0000}"/>
    <cellStyle name="T_DU AN TKQH VA CHUAN BI DAU TU NAM 2007 sua ngay 9-11_Bieu mau danh muc du an thuoc CTMTQG nam 2008 15" xfId="36632" xr:uid="{00000000-0005-0000-0000-00001E8F0000}"/>
    <cellStyle name="T_DU AN TKQH VA CHUAN BI DAU TU NAM 2007 sua ngay 9-11_Bieu mau danh muc du an thuoc CTMTQG nam 2008 16" xfId="36633" xr:uid="{00000000-0005-0000-0000-00001F8F0000}"/>
    <cellStyle name="T_DU AN TKQH VA CHUAN BI DAU TU NAM 2007 sua ngay 9-11_Bieu mau danh muc du an thuoc CTMTQG nam 2008 17" xfId="36634" xr:uid="{00000000-0005-0000-0000-0000208F0000}"/>
    <cellStyle name="T_DU AN TKQH VA CHUAN BI DAU TU NAM 2007 sua ngay 9-11_Bieu mau danh muc du an thuoc CTMTQG nam 2008 18" xfId="36635" xr:uid="{00000000-0005-0000-0000-0000218F0000}"/>
    <cellStyle name="T_DU AN TKQH VA CHUAN BI DAU TU NAM 2007 sua ngay 9-11_Bieu mau danh muc du an thuoc CTMTQG nam 2008 2" xfId="36636" xr:uid="{00000000-0005-0000-0000-0000228F0000}"/>
    <cellStyle name="T_DU AN TKQH VA CHUAN BI DAU TU NAM 2007 sua ngay 9-11_Bieu mau danh muc du an thuoc CTMTQG nam 2008 3" xfId="36637" xr:uid="{00000000-0005-0000-0000-0000238F0000}"/>
    <cellStyle name="T_DU AN TKQH VA CHUAN BI DAU TU NAM 2007 sua ngay 9-11_Bieu mau danh muc du an thuoc CTMTQG nam 2008 4" xfId="36638" xr:uid="{00000000-0005-0000-0000-0000248F0000}"/>
    <cellStyle name="T_DU AN TKQH VA CHUAN BI DAU TU NAM 2007 sua ngay 9-11_Bieu mau danh muc du an thuoc CTMTQG nam 2008 5" xfId="36639" xr:uid="{00000000-0005-0000-0000-0000258F0000}"/>
    <cellStyle name="T_DU AN TKQH VA CHUAN BI DAU TU NAM 2007 sua ngay 9-11_Bieu mau danh muc du an thuoc CTMTQG nam 2008 6" xfId="36640" xr:uid="{00000000-0005-0000-0000-0000268F0000}"/>
    <cellStyle name="T_DU AN TKQH VA CHUAN BI DAU TU NAM 2007 sua ngay 9-11_Bieu mau danh muc du an thuoc CTMTQG nam 2008 7" xfId="36641" xr:uid="{00000000-0005-0000-0000-0000278F0000}"/>
    <cellStyle name="T_DU AN TKQH VA CHUAN BI DAU TU NAM 2007 sua ngay 9-11_Bieu mau danh muc du an thuoc CTMTQG nam 2008 8" xfId="36642" xr:uid="{00000000-0005-0000-0000-0000288F0000}"/>
    <cellStyle name="T_DU AN TKQH VA CHUAN BI DAU TU NAM 2007 sua ngay 9-11_Bieu mau danh muc du an thuoc CTMTQG nam 2008 9" xfId="36643" xr:uid="{00000000-0005-0000-0000-0000298F0000}"/>
    <cellStyle name="T_DU AN TKQH VA CHUAN BI DAU TU NAM 2007 sua ngay 9-11_Bieu mau danh muc du an thuoc CTMTQG nam 2008_!1 1 bao cao giao KH ve HTCMT vung TNB   12-12-2011" xfId="36644" xr:uid="{00000000-0005-0000-0000-00002A8F0000}"/>
    <cellStyle name="T_DU AN TKQH VA CHUAN BI DAU TU NAM 2007 sua ngay 9-11_Bieu mau danh muc du an thuoc CTMTQG nam 2008_!1 1 bao cao giao KH ve HTCMT vung TNB   12-12-2011 10" xfId="36645" xr:uid="{00000000-0005-0000-0000-00002B8F0000}"/>
    <cellStyle name="T_DU AN TKQH VA CHUAN BI DAU TU NAM 2007 sua ngay 9-11_Bieu mau danh muc du an thuoc CTMTQG nam 2008_!1 1 bao cao giao KH ve HTCMT vung TNB   12-12-2011 11" xfId="36646" xr:uid="{00000000-0005-0000-0000-00002C8F0000}"/>
    <cellStyle name="T_DU AN TKQH VA CHUAN BI DAU TU NAM 2007 sua ngay 9-11_Bieu mau danh muc du an thuoc CTMTQG nam 2008_!1 1 bao cao giao KH ve HTCMT vung TNB   12-12-2011 12" xfId="36647" xr:uid="{00000000-0005-0000-0000-00002D8F0000}"/>
    <cellStyle name="T_DU AN TKQH VA CHUAN BI DAU TU NAM 2007 sua ngay 9-11_Bieu mau danh muc du an thuoc CTMTQG nam 2008_!1 1 bao cao giao KH ve HTCMT vung TNB   12-12-2011 13" xfId="36648" xr:uid="{00000000-0005-0000-0000-00002E8F0000}"/>
    <cellStyle name="T_DU AN TKQH VA CHUAN BI DAU TU NAM 2007 sua ngay 9-11_Bieu mau danh muc du an thuoc CTMTQG nam 2008_!1 1 bao cao giao KH ve HTCMT vung TNB   12-12-2011 14" xfId="36649" xr:uid="{00000000-0005-0000-0000-00002F8F0000}"/>
    <cellStyle name="T_DU AN TKQH VA CHUAN BI DAU TU NAM 2007 sua ngay 9-11_Bieu mau danh muc du an thuoc CTMTQG nam 2008_!1 1 bao cao giao KH ve HTCMT vung TNB   12-12-2011 15" xfId="36650" xr:uid="{00000000-0005-0000-0000-0000308F0000}"/>
    <cellStyle name="T_DU AN TKQH VA CHUAN BI DAU TU NAM 2007 sua ngay 9-11_Bieu mau danh muc du an thuoc CTMTQG nam 2008_!1 1 bao cao giao KH ve HTCMT vung TNB   12-12-2011 16" xfId="36651" xr:uid="{00000000-0005-0000-0000-0000318F0000}"/>
    <cellStyle name="T_DU AN TKQH VA CHUAN BI DAU TU NAM 2007 sua ngay 9-11_Bieu mau danh muc du an thuoc CTMTQG nam 2008_!1 1 bao cao giao KH ve HTCMT vung TNB   12-12-2011 17" xfId="36652" xr:uid="{00000000-0005-0000-0000-0000328F0000}"/>
    <cellStyle name="T_DU AN TKQH VA CHUAN BI DAU TU NAM 2007 sua ngay 9-11_Bieu mau danh muc du an thuoc CTMTQG nam 2008_!1 1 bao cao giao KH ve HTCMT vung TNB   12-12-2011 18" xfId="36653" xr:uid="{00000000-0005-0000-0000-0000338F0000}"/>
    <cellStyle name="T_DU AN TKQH VA CHUAN BI DAU TU NAM 2007 sua ngay 9-11_Bieu mau danh muc du an thuoc CTMTQG nam 2008_!1 1 bao cao giao KH ve HTCMT vung TNB   12-12-2011 2" xfId="36654" xr:uid="{00000000-0005-0000-0000-0000348F0000}"/>
    <cellStyle name="T_DU AN TKQH VA CHUAN BI DAU TU NAM 2007 sua ngay 9-11_Bieu mau danh muc du an thuoc CTMTQG nam 2008_!1 1 bao cao giao KH ve HTCMT vung TNB   12-12-2011 3" xfId="36655" xr:uid="{00000000-0005-0000-0000-0000358F0000}"/>
    <cellStyle name="T_DU AN TKQH VA CHUAN BI DAU TU NAM 2007 sua ngay 9-11_Bieu mau danh muc du an thuoc CTMTQG nam 2008_!1 1 bao cao giao KH ve HTCMT vung TNB   12-12-2011 4" xfId="36656" xr:uid="{00000000-0005-0000-0000-0000368F0000}"/>
    <cellStyle name="T_DU AN TKQH VA CHUAN BI DAU TU NAM 2007 sua ngay 9-11_Bieu mau danh muc du an thuoc CTMTQG nam 2008_!1 1 bao cao giao KH ve HTCMT vung TNB   12-12-2011 5" xfId="36657" xr:uid="{00000000-0005-0000-0000-0000378F0000}"/>
    <cellStyle name="T_DU AN TKQH VA CHUAN BI DAU TU NAM 2007 sua ngay 9-11_Bieu mau danh muc du an thuoc CTMTQG nam 2008_!1 1 bao cao giao KH ve HTCMT vung TNB   12-12-2011 6" xfId="36658" xr:uid="{00000000-0005-0000-0000-0000388F0000}"/>
    <cellStyle name="T_DU AN TKQH VA CHUAN BI DAU TU NAM 2007 sua ngay 9-11_Bieu mau danh muc du an thuoc CTMTQG nam 2008_!1 1 bao cao giao KH ve HTCMT vung TNB   12-12-2011 7" xfId="36659" xr:uid="{00000000-0005-0000-0000-0000398F0000}"/>
    <cellStyle name="T_DU AN TKQH VA CHUAN BI DAU TU NAM 2007 sua ngay 9-11_Bieu mau danh muc du an thuoc CTMTQG nam 2008_!1 1 bao cao giao KH ve HTCMT vung TNB   12-12-2011 8" xfId="36660" xr:uid="{00000000-0005-0000-0000-00003A8F0000}"/>
    <cellStyle name="T_DU AN TKQH VA CHUAN BI DAU TU NAM 2007 sua ngay 9-11_Bieu mau danh muc du an thuoc CTMTQG nam 2008_!1 1 bao cao giao KH ve HTCMT vung TNB   12-12-2011 9" xfId="36661" xr:uid="{00000000-0005-0000-0000-00003B8F0000}"/>
    <cellStyle name="T_DU AN TKQH VA CHUAN BI DAU TU NAM 2007 sua ngay 9-11_Bieu mau danh muc du an thuoc CTMTQG nam 2008_Bieu có QD và Chu truong ngay 17.11.2012" xfId="36662" xr:uid="{00000000-0005-0000-0000-00003C8F0000}"/>
    <cellStyle name="T_DU AN TKQH VA CHUAN BI DAU TU NAM 2007 sua ngay 9-11_Bieu mau danh muc du an thuoc CTMTQG nam 2008_Bieu có QD và Chu truong ngay 17.11.2012 10" xfId="36663" xr:uid="{00000000-0005-0000-0000-00003D8F0000}"/>
    <cellStyle name="T_DU AN TKQH VA CHUAN BI DAU TU NAM 2007 sua ngay 9-11_Bieu mau danh muc du an thuoc CTMTQG nam 2008_Bieu có QD và Chu truong ngay 17.11.2012 11" xfId="36664" xr:uid="{00000000-0005-0000-0000-00003E8F0000}"/>
    <cellStyle name="T_DU AN TKQH VA CHUAN BI DAU TU NAM 2007 sua ngay 9-11_Bieu mau danh muc du an thuoc CTMTQG nam 2008_Bieu có QD và Chu truong ngay 17.11.2012 12" xfId="36665" xr:uid="{00000000-0005-0000-0000-00003F8F0000}"/>
    <cellStyle name="T_DU AN TKQH VA CHUAN BI DAU TU NAM 2007 sua ngay 9-11_Bieu mau danh muc du an thuoc CTMTQG nam 2008_Bieu có QD và Chu truong ngay 17.11.2012 13" xfId="36666" xr:uid="{00000000-0005-0000-0000-0000408F0000}"/>
    <cellStyle name="T_DU AN TKQH VA CHUAN BI DAU TU NAM 2007 sua ngay 9-11_Bieu mau danh muc du an thuoc CTMTQG nam 2008_Bieu có QD và Chu truong ngay 17.11.2012 14" xfId="36667" xr:uid="{00000000-0005-0000-0000-0000418F0000}"/>
    <cellStyle name="T_DU AN TKQH VA CHUAN BI DAU TU NAM 2007 sua ngay 9-11_Bieu mau danh muc du an thuoc CTMTQG nam 2008_Bieu có QD và Chu truong ngay 17.11.2012 15" xfId="36668" xr:uid="{00000000-0005-0000-0000-0000428F0000}"/>
    <cellStyle name="T_DU AN TKQH VA CHUAN BI DAU TU NAM 2007 sua ngay 9-11_Bieu mau danh muc du an thuoc CTMTQG nam 2008_Bieu có QD và Chu truong ngay 17.11.2012 16" xfId="36669" xr:uid="{00000000-0005-0000-0000-0000438F0000}"/>
    <cellStyle name="T_DU AN TKQH VA CHUAN BI DAU TU NAM 2007 sua ngay 9-11_Bieu mau danh muc du an thuoc CTMTQG nam 2008_Bieu có QD và Chu truong ngay 17.11.2012 17" xfId="36670" xr:uid="{00000000-0005-0000-0000-0000448F0000}"/>
    <cellStyle name="T_DU AN TKQH VA CHUAN BI DAU TU NAM 2007 sua ngay 9-11_Bieu mau danh muc du an thuoc CTMTQG nam 2008_Bieu có QD và Chu truong ngay 17.11.2012 18" xfId="36671" xr:uid="{00000000-0005-0000-0000-0000458F0000}"/>
    <cellStyle name="T_DU AN TKQH VA CHUAN BI DAU TU NAM 2007 sua ngay 9-11_Bieu mau danh muc du an thuoc CTMTQG nam 2008_Bieu có QD và Chu truong ngay 17.11.2012 2" xfId="36672" xr:uid="{00000000-0005-0000-0000-0000468F0000}"/>
    <cellStyle name="T_DU AN TKQH VA CHUAN BI DAU TU NAM 2007 sua ngay 9-11_Bieu mau danh muc du an thuoc CTMTQG nam 2008_Bieu có QD và Chu truong ngay 17.11.2012 3" xfId="36673" xr:uid="{00000000-0005-0000-0000-0000478F0000}"/>
    <cellStyle name="T_DU AN TKQH VA CHUAN BI DAU TU NAM 2007 sua ngay 9-11_Bieu mau danh muc du an thuoc CTMTQG nam 2008_Bieu có QD và Chu truong ngay 17.11.2012 4" xfId="36674" xr:uid="{00000000-0005-0000-0000-0000488F0000}"/>
    <cellStyle name="T_DU AN TKQH VA CHUAN BI DAU TU NAM 2007 sua ngay 9-11_Bieu mau danh muc du an thuoc CTMTQG nam 2008_Bieu có QD và Chu truong ngay 17.11.2012 5" xfId="36675" xr:uid="{00000000-0005-0000-0000-0000498F0000}"/>
    <cellStyle name="T_DU AN TKQH VA CHUAN BI DAU TU NAM 2007 sua ngay 9-11_Bieu mau danh muc du an thuoc CTMTQG nam 2008_Bieu có QD và Chu truong ngay 17.11.2012 6" xfId="36676" xr:uid="{00000000-0005-0000-0000-00004A8F0000}"/>
    <cellStyle name="T_DU AN TKQH VA CHUAN BI DAU TU NAM 2007 sua ngay 9-11_Bieu mau danh muc du an thuoc CTMTQG nam 2008_Bieu có QD và Chu truong ngay 17.11.2012 7" xfId="36677" xr:uid="{00000000-0005-0000-0000-00004B8F0000}"/>
    <cellStyle name="T_DU AN TKQH VA CHUAN BI DAU TU NAM 2007 sua ngay 9-11_Bieu mau danh muc du an thuoc CTMTQG nam 2008_Bieu có QD và Chu truong ngay 17.11.2012 8" xfId="36678" xr:uid="{00000000-0005-0000-0000-00004C8F0000}"/>
    <cellStyle name="T_DU AN TKQH VA CHUAN BI DAU TU NAM 2007 sua ngay 9-11_Bieu mau danh muc du an thuoc CTMTQG nam 2008_Bieu có QD và Chu truong ngay 17.11.2012 9" xfId="36679" xr:uid="{00000000-0005-0000-0000-00004D8F0000}"/>
    <cellStyle name="T_DU AN TKQH VA CHUAN BI DAU TU NAM 2007 sua ngay 9-11_Bieu mau danh muc du an thuoc CTMTQG nam 2008_KH TPCP vung TNB (03-1-2012)" xfId="36680" xr:uid="{00000000-0005-0000-0000-00004E8F0000}"/>
    <cellStyle name="T_DU AN TKQH VA CHUAN BI DAU TU NAM 2007 sua ngay 9-11_Bieu mau danh muc du an thuoc CTMTQG nam 2008_KH TPCP vung TNB (03-1-2012) 10" xfId="36681" xr:uid="{00000000-0005-0000-0000-00004F8F0000}"/>
    <cellStyle name="T_DU AN TKQH VA CHUAN BI DAU TU NAM 2007 sua ngay 9-11_Bieu mau danh muc du an thuoc CTMTQG nam 2008_KH TPCP vung TNB (03-1-2012) 11" xfId="36682" xr:uid="{00000000-0005-0000-0000-0000508F0000}"/>
    <cellStyle name="T_DU AN TKQH VA CHUAN BI DAU TU NAM 2007 sua ngay 9-11_Bieu mau danh muc du an thuoc CTMTQG nam 2008_KH TPCP vung TNB (03-1-2012) 12" xfId="36683" xr:uid="{00000000-0005-0000-0000-0000518F0000}"/>
    <cellStyle name="T_DU AN TKQH VA CHUAN BI DAU TU NAM 2007 sua ngay 9-11_Bieu mau danh muc du an thuoc CTMTQG nam 2008_KH TPCP vung TNB (03-1-2012) 13" xfId="36684" xr:uid="{00000000-0005-0000-0000-0000528F0000}"/>
    <cellStyle name="T_DU AN TKQH VA CHUAN BI DAU TU NAM 2007 sua ngay 9-11_Bieu mau danh muc du an thuoc CTMTQG nam 2008_KH TPCP vung TNB (03-1-2012) 14" xfId="36685" xr:uid="{00000000-0005-0000-0000-0000538F0000}"/>
    <cellStyle name="T_DU AN TKQH VA CHUAN BI DAU TU NAM 2007 sua ngay 9-11_Bieu mau danh muc du an thuoc CTMTQG nam 2008_KH TPCP vung TNB (03-1-2012) 15" xfId="36686" xr:uid="{00000000-0005-0000-0000-0000548F0000}"/>
    <cellStyle name="T_DU AN TKQH VA CHUAN BI DAU TU NAM 2007 sua ngay 9-11_Bieu mau danh muc du an thuoc CTMTQG nam 2008_KH TPCP vung TNB (03-1-2012) 16" xfId="36687" xr:uid="{00000000-0005-0000-0000-0000558F0000}"/>
    <cellStyle name="T_DU AN TKQH VA CHUAN BI DAU TU NAM 2007 sua ngay 9-11_Bieu mau danh muc du an thuoc CTMTQG nam 2008_KH TPCP vung TNB (03-1-2012) 17" xfId="36688" xr:uid="{00000000-0005-0000-0000-0000568F0000}"/>
    <cellStyle name="T_DU AN TKQH VA CHUAN BI DAU TU NAM 2007 sua ngay 9-11_Bieu mau danh muc du an thuoc CTMTQG nam 2008_KH TPCP vung TNB (03-1-2012) 18" xfId="36689" xr:uid="{00000000-0005-0000-0000-0000578F0000}"/>
    <cellStyle name="T_DU AN TKQH VA CHUAN BI DAU TU NAM 2007 sua ngay 9-11_Bieu mau danh muc du an thuoc CTMTQG nam 2008_KH TPCP vung TNB (03-1-2012) 2" xfId="36690" xr:uid="{00000000-0005-0000-0000-0000588F0000}"/>
    <cellStyle name="T_DU AN TKQH VA CHUAN BI DAU TU NAM 2007 sua ngay 9-11_Bieu mau danh muc du an thuoc CTMTQG nam 2008_KH TPCP vung TNB (03-1-2012) 3" xfId="36691" xr:uid="{00000000-0005-0000-0000-0000598F0000}"/>
    <cellStyle name="T_DU AN TKQH VA CHUAN BI DAU TU NAM 2007 sua ngay 9-11_Bieu mau danh muc du an thuoc CTMTQG nam 2008_KH TPCP vung TNB (03-1-2012) 4" xfId="36692" xr:uid="{00000000-0005-0000-0000-00005A8F0000}"/>
    <cellStyle name="T_DU AN TKQH VA CHUAN BI DAU TU NAM 2007 sua ngay 9-11_Bieu mau danh muc du an thuoc CTMTQG nam 2008_KH TPCP vung TNB (03-1-2012) 5" xfId="36693" xr:uid="{00000000-0005-0000-0000-00005B8F0000}"/>
    <cellStyle name="T_DU AN TKQH VA CHUAN BI DAU TU NAM 2007 sua ngay 9-11_Bieu mau danh muc du an thuoc CTMTQG nam 2008_KH TPCP vung TNB (03-1-2012) 6" xfId="36694" xr:uid="{00000000-0005-0000-0000-00005C8F0000}"/>
    <cellStyle name="T_DU AN TKQH VA CHUAN BI DAU TU NAM 2007 sua ngay 9-11_Bieu mau danh muc du an thuoc CTMTQG nam 2008_KH TPCP vung TNB (03-1-2012) 7" xfId="36695" xr:uid="{00000000-0005-0000-0000-00005D8F0000}"/>
    <cellStyle name="T_DU AN TKQH VA CHUAN BI DAU TU NAM 2007 sua ngay 9-11_Bieu mau danh muc du an thuoc CTMTQG nam 2008_KH TPCP vung TNB (03-1-2012) 8" xfId="36696" xr:uid="{00000000-0005-0000-0000-00005E8F0000}"/>
    <cellStyle name="T_DU AN TKQH VA CHUAN BI DAU TU NAM 2007 sua ngay 9-11_Bieu mau danh muc du an thuoc CTMTQG nam 2008_KH TPCP vung TNB (03-1-2012) 9" xfId="36697" xr:uid="{00000000-0005-0000-0000-00005F8F0000}"/>
    <cellStyle name="T_DU AN TKQH VA CHUAN BI DAU TU NAM 2007 sua ngay 9-11_Bieu mau danh muc du an thuoc CTMTQG nam 2008_Su nghiep DCDC doi duoi" xfId="36698" xr:uid="{00000000-0005-0000-0000-0000608F0000}"/>
    <cellStyle name="T_DU AN TKQH VA CHUAN BI DAU TU NAM 2007 sua ngay 9-11_Bieu mau danh muc du an thuoc CTMTQG nam 2008_Su nghiep DCDC doi duoi 10" xfId="36699" xr:uid="{00000000-0005-0000-0000-0000618F0000}"/>
    <cellStyle name="T_DU AN TKQH VA CHUAN BI DAU TU NAM 2007 sua ngay 9-11_Bieu mau danh muc du an thuoc CTMTQG nam 2008_Su nghiep DCDC doi duoi 11" xfId="36700" xr:uid="{00000000-0005-0000-0000-0000628F0000}"/>
    <cellStyle name="T_DU AN TKQH VA CHUAN BI DAU TU NAM 2007 sua ngay 9-11_Bieu mau danh muc du an thuoc CTMTQG nam 2008_Su nghiep DCDC doi duoi 12" xfId="36701" xr:uid="{00000000-0005-0000-0000-0000638F0000}"/>
    <cellStyle name="T_DU AN TKQH VA CHUAN BI DAU TU NAM 2007 sua ngay 9-11_Bieu mau danh muc du an thuoc CTMTQG nam 2008_Su nghiep DCDC doi duoi 13" xfId="36702" xr:uid="{00000000-0005-0000-0000-0000648F0000}"/>
    <cellStyle name="T_DU AN TKQH VA CHUAN BI DAU TU NAM 2007 sua ngay 9-11_Bieu mau danh muc du an thuoc CTMTQG nam 2008_Su nghiep DCDC doi duoi 14" xfId="36703" xr:uid="{00000000-0005-0000-0000-0000658F0000}"/>
    <cellStyle name="T_DU AN TKQH VA CHUAN BI DAU TU NAM 2007 sua ngay 9-11_Bieu mau danh muc du an thuoc CTMTQG nam 2008_Su nghiep DCDC doi duoi 15" xfId="36704" xr:uid="{00000000-0005-0000-0000-0000668F0000}"/>
    <cellStyle name="T_DU AN TKQH VA CHUAN BI DAU TU NAM 2007 sua ngay 9-11_Bieu mau danh muc du an thuoc CTMTQG nam 2008_Su nghiep DCDC doi duoi 16" xfId="36705" xr:uid="{00000000-0005-0000-0000-0000678F0000}"/>
    <cellStyle name="T_DU AN TKQH VA CHUAN BI DAU TU NAM 2007 sua ngay 9-11_Bieu mau danh muc du an thuoc CTMTQG nam 2008_Su nghiep DCDC doi duoi 17" xfId="36706" xr:uid="{00000000-0005-0000-0000-0000688F0000}"/>
    <cellStyle name="T_DU AN TKQH VA CHUAN BI DAU TU NAM 2007 sua ngay 9-11_Bieu mau danh muc du an thuoc CTMTQG nam 2008_Su nghiep DCDC doi duoi 18" xfId="36707" xr:uid="{00000000-0005-0000-0000-0000698F0000}"/>
    <cellStyle name="T_DU AN TKQH VA CHUAN BI DAU TU NAM 2007 sua ngay 9-11_Bieu mau danh muc du an thuoc CTMTQG nam 2008_Su nghiep DCDC doi duoi 2" xfId="36708" xr:uid="{00000000-0005-0000-0000-00006A8F0000}"/>
    <cellStyle name="T_DU AN TKQH VA CHUAN BI DAU TU NAM 2007 sua ngay 9-11_Bieu mau danh muc du an thuoc CTMTQG nam 2008_Su nghiep DCDC doi duoi 3" xfId="36709" xr:uid="{00000000-0005-0000-0000-00006B8F0000}"/>
    <cellStyle name="T_DU AN TKQH VA CHUAN BI DAU TU NAM 2007 sua ngay 9-11_Bieu mau danh muc du an thuoc CTMTQG nam 2008_Su nghiep DCDC doi duoi 4" xfId="36710" xr:uid="{00000000-0005-0000-0000-00006C8F0000}"/>
    <cellStyle name="T_DU AN TKQH VA CHUAN BI DAU TU NAM 2007 sua ngay 9-11_Bieu mau danh muc du an thuoc CTMTQG nam 2008_Su nghiep DCDC doi duoi 5" xfId="36711" xr:uid="{00000000-0005-0000-0000-00006D8F0000}"/>
    <cellStyle name="T_DU AN TKQH VA CHUAN BI DAU TU NAM 2007 sua ngay 9-11_Bieu mau danh muc du an thuoc CTMTQG nam 2008_Su nghiep DCDC doi duoi 6" xfId="36712" xr:uid="{00000000-0005-0000-0000-00006E8F0000}"/>
    <cellStyle name="T_DU AN TKQH VA CHUAN BI DAU TU NAM 2007 sua ngay 9-11_Bieu mau danh muc du an thuoc CTMTQG nam 2008_Su nghiep DCDC doi duoi 7" xfId="36713" xr:uid="{00000000-0005-0000-0000-00006F8F0000}"/>
    <cellStyle name="T_DU AN TKQH VA CHUAN BI DAU TU NAM 2007 sua ngay 9-11_Bieu mau danh muc du an thuoc CTMTQG nam 2008_Su nghiep DCDC doi duoi 8" xfId="36714" xr:uid="{00000000-0005-0000-0000-0000708F0000}"/>
    <cellStyle name="T_DU AN TKQH VA CHUAN BI DAU TU NAM 2007 sua ngay 9-11_Bieu mau danh muc du an thuoc CTMTQG nam 2008_Su nghiep DCDC doi duoi 9" xfId="36715" xr:uid="{00000000-0005-0000-0000-0000718F0000}"/>
    <cellStyle name="T_DU AN TKQH VA CHUAN BI DAU TU NAM 2007 sua ngay 9-11_Bieu mau danh muc du an thuoc CTMTQG nam 2008_Su nghiep DCDC doi duoi_Bieu có QD và Chu truong ngay 17.11.2012" xfId="36716" xr:uid="{00000000-0005-0000-0000-0000728F0000}"/>
    <cellStyle name="T_DU AN TKQH VA CHUAN BI DAU TU NAM 2007 sua ngay 9-11_Bieu mau danh muc du an thuoc CTMTQG nam 2008_Su nghiep DCDC doi duoi_Bieu có QD và Chu truong ngay 17.11.2012 10" xfId="36717" xr:uid="{00000000-0005-0000-0000-0000738F0000}"/>
    <cellStyle name="T_DU AN TKQH VA CHUAN BI DAU TU NAM 2007 sua ngay 9-11_Bieu mau danh muc du an thuoc CTMTQG nam 2008_Su nghiep DCDC doi duoi_Bieu có QD và Chu truong ngay 17.11.2012 11" xfId="36718" xr:uid="{00000000-0005-0000-0000-0000748F0000}"/>
    <cellStyle name="T_DU AN TKQH VA CHUAN BI DAU TU NAM 2007 sua ngay 9-11_Bieu mau danh muc du an thuoc CTMTQG nam 2008_Su nghiep DCDC doi duoi_Bieu có QD và Chu truong ngay 17.11.2012 12" xfId="36719" xr:uid="{00000000-0005-0000-0000-0000758F0000}"/>
    <cellStyle name="T_DU AN TKQH VA CHUAN BI DAU TU NAM 2007 sua ngay 9-11_Bieu mau danh muc du an thuoc CTMTQG nam 2008_Su nghiep DCDC doi duoi_Bieu có QD và Chu truong ngay 17.11.2012 13" xfId="36720" xr:uid="{00000000-0005-0000-0000-0000768F0000}"/>
    <cellStyle name="T_DU AN TKQH VA CHUAN BI DAU TU NAM 2007 sua ngay 9-11_Bieu mau danh muc du an thuoc CTMTQG nam 2008_Su nghiep DCDC doi duoi_Bieu có QD và Chu truong ngay 17.11.2012 14" xfId="36721" xr:uid="{00000000-0005-0000-0000-0000778F0000}"/>
    <cellStyle name="T_DU AN TKQH VA CHUAN BI DAU TU NAM 2007 sua ngay 9-11_Bieu mau danh muc du an thuoc CTMTQG nam 2008_Su nghiep DCDC doi duoi_Bieu có QD và Chu truong ngay 17.11.2012 15" xfId="36722" xr:uid="{00000000-0005-0000-0000-0000788F0000}"/>
    <cellStyle name="T_DU AN TKQH VA CHUAN BI DAU TU NAM 2007 sua ngay 9-11_Bieu mau danh muc du an thuoc CTMTQG nam 2008_Su nghiep DCDC doi duoi_Bieu có QD và Chu truong ngay 17.11.2012 16" xfId="36723" xr:uid="{00000000-0005-0000-0000-0000798F0000}"/>
    <cellStyle name="T_DU AN TKQH VA CHUAN BI DAU TU NAM 2007 sua ngay 9-11_Bieu mau danh muc du an thuoc CTMTQG nam 2008_Su nghiep DCDC doi duoi_Bieu có QD và Chu truong ngay 17.11.2012 17" xfId="36724" xr:uid="{00000000-0005-0000-0000-00007A8F0000}"/>
    <cellStyle name="T_DU AN TKQH VA CHUAN BI DAU TU NAM 2007 sua ngay 9-11_Bieu mau danh muc du an thuoc CTMTQG nam 2008_Su nghiep DCDC doi duoi_Bieu có QD và Chu truong ngay 17.11.2012 18" xfId="36725" xr:uid="{00000000-0005-0000-0000-00007B8F0000}"/>
    <cellStyle name="T_DU AN TKQH VA CHUAN BI DAU TU NAM 2007 sua ngay 9-11_Bieu mau danh muc du an thuoc CTMTQG nam 2008_Su nghiep DCDC doi duoi_Bieu có QD và Chu truong ngay 17.11.2012 2" xfId="36726" xr:uid="{00000000-0005-0000-0000-00007C8F0000}"/>
    <cellStyle name="T_DU AN TKQH VA CHUAN BI DAU TU NAM 2007 sua ngay 9-11_Bieu mau danh muc du an thuoc CTMTQG nam 2008_Su nghiep DCDC doi duoi_Bieu có QD và Chu truong ngay 17.11.2012 3" xfId="36727" xr:uid="{00000000-0005-0000-0000-00007D8F0000}"/>
    <cellStyle name="T_DU AN TKQH VA CHUAN BI DAU TU NAM 2007 sua ngay 9-11_Bieu mau danh muc du an thuoc CTMTQG nam 2008_Su nghiep DCDC doi duoi_Bieu có QD và Chu truong ngay 17.11.2012 4" xfId="36728" xr:uid="{00000000-0005-0000-0000-00007E8F0000}"/>
    <cellStyle name="T_DU AN TKQH VA CHUAN BI DAU TU NAM 2007 sua ngay 9-11_Bieu mau danh muc du an thuoc CTMTQG nam 2008_Su nghiep DCDC doi duoi_Bieu có QD và Chu truong ngay 17.11.2012 5" xfId="36729" xr:uid="{00000000-0005-0000-0000-00007F8F0000}"/>
    <cellStyle name="T_DU AN TKQH VA CHUAN BI DAU TU NAM 2007 sua ngay 9-11_Bieu mau danh muc du an thuoc CTMTQG nam 2008_Su nghiep DCDC doi duoi_Bieu có QD và Chu truong ngay 17.11.2012 6" xfId="36730" xr:uid="{00000000-0005-0000-0000-0000808F0000}"/>
    <cellStyle name="T_DU AN TKQH VA CHUAN BI DAU TU NAM 2007 sua ngay 9-11_Bieu mau danh muc du an thuoc CTMTQG nam 2008_Su nghiep DCDC doi duoi_Bieu có QD và Chu truong ngay 17.11.2012 7" xfId="36731" xr:uid="{00000000-0005-0000-0000-0000818F0000}"/>
    <cellStyle name="T_DU AN TKQH VA CHUAN BI DAU TU NAM 2007 sua ngay 9-11_Bieu mau danh muc du an thuoc CTMTQG nam 2008_Su nghiep DCDC doi duoi_Bieu có QD và Chu truong ngay 17.11.2012 8" xfId="36732" xr:uid="{00000000-0005-0000-0000-0000828F0000}"/>
    <cellStyle name="T_DU AN TKQH VA CHUAN BI DAU TU NAM 2007 sua ngay 9-11_Bieu mau danh muc du an thuoc CTMTQG nam 2008_Su nghiep DCDC doi duoi_Bieu có QD và Chu truong ngay 17.11.2012 9" xfId="36733" xr:uid="{00000000-0005-0000-0000-0000838F0000}"/>
    <cellStyle name="T_DU AN TKQH VA CHUAN BI DAU TU NAM 2007 sua ngay 9-11_Bieu mau danh muc du an thuoc CTMTQG nam 2008_Tinh hinh TH du an 2010-2011 BC UBKTTW (phong Vxa)" xfId="36734" xr:uid="{00000000-0005-0000-0000-0000848F0000}"/>
    <cellStyle name="T_DU AN TKQH VA CHUAN BI DAU TU NAM 2007 sua ngay 9-11_Bieu mau danh muc du an thuoc CTMTQG nam 2008_Tinh hinh TH du an 2010-2011 BC UBKTTW (phong Vxa) 10" xfId="36735" xr:uid="{00000000-0005-0000-0000-0000858F0000}"/>
    <cellStyle name="T_DU AN TKQH VA CHUAN BI DAU TU NAM 2007 sua ngay 9-11_Bieu mau danh muc du an thuoc CTMTQG nam 2008_Tinh hinh TH du an 2010-2011 BC UBKTTW (phong Vxa) 11" xfId="36736" xr:uid="{00000000-0005-0000-0000-0000868F0000}"/>
    <cellStyle name="T_DU AN TKQH VA CHUAN BI DAU TU NAM 2007 sua ngay 9-11_Bieu mau danh muc du an thuoc CTMTQG nam 2008_Tinh hinh TH du an 2010-2011 BC UBKTTW (phong Vxa) 12" xfId="36737" xr:uid="{00000000-0005-0000-0000-0000878F0000}"/>
    <cellStyle name="T_DU AN TKQH VA CHUAN BI DAU TU NAM 2007 sua ngay 9-11_Bieu mau danh muc du an thuoc CTMTQG nam 2008_Tinh hinh TH du an 2010-2011 BC UBKTTW (phong Vxa) 13" xfId="36738" xr:uid="{00000000-0005-0000-0000-0000888F0000}"/>
    <cellStyle name="T_DU AN TKQH VA CHUAN BI DAU TU NAM 2007 sua ngay 9-11_Bieu mau danh muc du an thuoc CTMTQG nam 2008_Tinh hinh TH du an 2010-2011 BC UBKTTW (phong Vxa) 14" xfId="36739" xr:uid="{00000000-0005-0000-0000-0000898F0000}"/>
    <cellStyle name="T_DU AN TKQH VA CHUAN BI DAU TU NAM 2007 sua ngay 9-11_Bieu mau danh muc du an thuoc CTMTQG nam 2008_Tinh hinh TH du an 2010-2011 BC UBKTTW (phong Vxa) 15" xfId="36740" xr:uid="{00000000-0005-0000-0000-00008A8F0000}"/>
    <cellStyle name="T_DU AN TKQH VA CHUAN BI DAU TU NAM 2007 sua ngay 9-11_Bieu mau danh muc du an thuoc CTMTQG nam 2008_Tinh hinh TH du an 2010-2011 BC UBKTTW (phong Vxa) 16" xfId="36741" xr:uid="{00000000-0005-0000-0000-00008B8F0000}"/>
    <cellStyle name="T_DU AN TKQH VA CHUAN BI DAU TU NAM 2007 sua ngay 9-11_Bieu mau danh muc du an thuoc CTMTQG nam 2008_Tinh hinh TH du an 2010-2011 BC UBKTTW (phong Vxa) 17" xfId="36742" xr:uid="{00000000-0005-0000-0000-00008C8F0000}"/>
    <cellStyle name="T_DU AN TKQH VA CHUAN BI DAU TU NAM 2007 sua ngay 9-11_Bieu mau danh muc du an thuoc CTMTQG nam 2008_Tinh hinh TH du an 2010-2011 BC UBKTTW (phong Vxa) 18" xfId="36743" xr:uid="{00000000-0005-0000-0000-00008D8F0000}"/>
    <cellStyle name="T_DU AN TKQH VA CHUAN BI DAU TU NAM 2007 sua ngay 9-11_Bieu mau danh muc du an thuoc CTMTQG nam 2008_Tinh hinh TH du an 2010-2011 BC UBKTTW (phong Vxa) 2" xfId="36744" xr:uid="{00000000-0005-0000-0000-00008E8F0000}"/>
    <cellStyle name="T_DU AN TKQH VA CHUAN BI DAU TU NAM 2007 sua ngay 9-11_Bieu mau danh muc du an thuoc CTMTQG nam 2008_Tinh hinh TH du an 2010-2011 BC UBKTTW (phong Vxa) 3" xfId="36745" xr:uid="{00000000-0005-0000-0000-00008F8F0000}"/>
    <cellStyle name="T_DU AN TKQH VA CHUAN BI DAU TU NAM 2007 sua ngay 9-11_Bieu mau danh muc du an thuoc CTMTQG nam 2008_Tinh hinh TH du an 2010-2011 BC UBKTTW (phong Vxa) 4" xfId="36746" xr:uid="{00000000-0005-0000-0000-0000908F0000}"/>
    <cellStyle name="T_DU AN TKQH VA CHUAN BI DAU TU NAM 2007 sua ngay 9-11_Bieu mau danh muc du an thuoc CTMTQG nam 2008_Tinh hinh TH du an 2010-2011 BC UBKTTW (phong Vxa) 5" xfId="36747" xr:uid="{00000000-0005-0000-0000-0000918F0000}"/>
    <cellStyle name="T_DU AN TKQH VA CHUAN BI DAU TU NAM 2007 sua ngay 9-11_Bieu mau danh muc du an thuoc CTMTQG nam 2008_Tinh hinh TH du an 2010-2011 BC UBKTTW (phong Vxa) 6" xfId="36748" xr:uid="{00000000-0005-0000-0000-0000928F0000}"/>
    <cellStyle name="T_DU AN TKQH VA CHUAN BI DAU TU NAM 2007 sua ngay 9-11_Bieu mau danh muc du an thuoc CTMTQG nam 2008_Tinh hinh TH du an 2010-2011 BC UBKTTW (phong Vxa) 7" xfId="36749" xr:uid="{00000000-0005-0000-0000-0000938F0000}"/>
    <cellStyle name="T_DU AN TKQH VA CHUAN BI DAU TU NAM 2007 sua ngay 9-11_Bieu mau danh muc du an thuoc CTMTQG nam 2008_Tinh hinh TH du an 2010-2011 BC UBKTTW (phong Vxa) 8" xfId="36750" xr:uid="{00000000-0005-0000-0000-0000948F0000}"/>
    <cellStyle name="T_DU AN TKQH VA CHUAN BI DAU TU NAM 2007 sua ngay 9-11_Bieu mau danh muc du an thuoc CTMTQG nam 2008_Tinh hinh TH du an 2010-2011 BC UBKTTW (phong Vxa) 9" xfId="36751" xr:uid="{00000000-0005-0000-0000-0000958F0000}"/>
    <cellStyle name="T_DU AN TKQH VA CHUAN BI DAU TU NAM 2007 sua ngay 9-11_Bieu mau danh muc du an thuoc CTMTQG nam 2008_Tinh hinh TH du an BC doan giam sat HDND (phong Vxa)" xfId="36752" xr:uid="{00000000-0005-0000-0000-0000968F0000}"/>
    <cellStyle name="T_DU AN TKQH VA CHUAN BI DAU TU NAM 2007 sua ngay 9-11_Bieu mau danh muc du an thuoc CTMTQG nam 2008_Tinh hinh TH du an BC doan giam sat HDND (phong Vxa) 10" xfId="36753" xr:uid="{00000000-0005-0000-0000-0000978F0000}"/>
    <cellStyle name="T_DU AN TKQH VA CHUAN BI DAU TU NAM 2007 sua ngay 9-11_Bieu mau danh muc du an thuoc CTMTQG nam 2008_Tinh hinh TH du an BC doan giam sat HDND (phong Vxa) 11" xfId="36754" xr:uid="{00000000-0005-0000-0000-0000988F0000}"/>
    <cellStyle name="T_DU AN TKQH VA CHUAN BI DAU TU NAM 2007 sua ngay 9-11_Bieu mau danh muc du an thuoc CTMTQG nam 2008_Tinh hinh TH du an BC doan giam sat HDND (phong Vxa) 12" xfId="36755" xr:uid="{00000000-0005-0000-0000-0000998F0000}"/>
    <cellStyle name="T_DU AN TKQH VA CHUAN BI DAU TU NAM 2007 sua ngay 9-11_Bieu mau danh muc du an thuoc CTMTQG nam 2008_Tinh hinh TH du an BC doan giam sat HDND (phong Vxa) 13" xfId="36756" xr:uid="{00000000-0005-0000-0000-00009A8F0000}"/>
    <cellStyle name="T_DU AN TKQH VA CHUAN BI DAU TU NAM 2007 sua ngay 9-11_Bieu mau danh muc du an thuoc CTMTQG nam 2008_Tinh hinh TH du an BC doan giam sat HDND (phong Vxa) 14" xfId="36757" xr:uid="{00000000-0005-0000-0000-00009B8F0000}"/>
    <cellStyle name="T_DU AN TKQH VA CHUAN BI DAU TU NAM 2007 sua ngay 9-11_Bieu mau danh muc du an thuoc CTMTQG nam 2008_Tinh hinh TH du an BC doan giam sat HDND (phong Vxa) 15" xfId="36758" xr:uid="{00000000-0005-0000-0000-00009C8F0000}"/>
    <cellStyle name="T_DU AN TKQH VA CHUAN BI DAU TU NAM 2007 sua ngay 9-11_Bieu mau danh muc du an thuoc CTMTQG nam 2008_Tinh hinh TH du an BC doan giam sat HDND (phong Vxa) 16" xfId="36759" xr:uid="{00000000-0005-0000-0000-00009D8F0000}"/>
    <cellStyle name="T_DU AN TKQH VA CHUAN BI DAU TU NAM 2007 sua ngay 9-11_Bieu mau danh muc du an thuoc CTMTQG nam 2008_Tinh hinh TH du an BC doan giam sat HDND (phong Vxa) 17" xfId="36760" xr:uid="{00000000-0005-0000-0000-00009E8F0000}"/>
    <cellStyle name="T_DU AN TKQH VA CHUAN BI DAU TU NAM 2007 sua ngay 9-11_Bieu mau danh muc du an thuoc CTMTQG nam 2008_Tinh hinh TH du an BC doan giam sat HDND (phong Vxa) 18" xfId="36761" xr:uid="{00000000-0005-0000-0000-00009F8F0000}"/>
    <cellStyle name="T_DU AN TKQH VA CHUAN BI DAU TU NAM 2007 sua ngay 9-11_Bieu mau danh muc du an thuoc CTMTQG nam 2008_Tinh hinh TH du an BC doan giam sat HDND (phong Vxa) 2" xfId="36762" xr:uid="{00000000-0005-0000-0000-0000A08F0000}"/>
    <cellStyle name="T_DU AN TKQH VA CHUAN BI DAU TU NAM 2007 sua ngay 9-11_Bieu mau danh muc du an thuoc CTMTQG nam 2008_Tinh hinh TH du an BC doan giam sat HDND (phong Vxa) 3" xfId="36763" xr:uid="{00000000-0005-0000-0000-0000A18F0000}"/>
    <cellStyle name="T_DU AN TKQH VA CHUAN BI DAU TU NAM 2007 sua ngay 9-11_Bieu mau danh muc du an thuoc CTMTQG nam 2008_Tinh hinh TH du an BC doan giam sat HDND (phong Vxa) 4" xfId="36764" xr:uid="{00000000-0005-0000-0000-0000A28F0000}"/>
    <cellStyle name="T_DU AN TKQH VA CHUAN BI DAU TU NAM 2007 sua ngay 9-11_Bieu mau danh muc du an thuoc CTMTQG nam 2008_Tinh hinh TH du an BC doan giam sat HDND (phong Vxa) 5" xfId="36765" xr:uid="{00000000-0005-0000-0000-0000A38F0000}"/>
    <cellStyle name="T_DU AN TKQH VA CHUAN BI DAU TU NAM 2007 sua ngay 9-11_Bieu mau danh muc du an thuoc CTMTQG nam 2008_Tinh hinh TH du an BC doan giam sat HDND (phong Vxa) 6" xfId="36766" xr:uid="{00000000-0005-0000-0000-0000A48F0000}"/>
    <cellStyle name="T_DU AN TKQH VA CHUAN BI DAU TU NAM 2007 sua ngay 9-11_Bieu mau danh muc du an thuoc CTMTQG nam 2008_Tinh hinh TH du an BC doan giam sat HDND (phong Vxa) 7" xfId="36767" xr:uid="{00000000-0005-0000-0000-0000A58F0000}"/>
    <cellStyle name="T_DU AN TKQH VA CHUAN BI DAU TU NAM 2007 sua ngay 9-11_Bieu mau danh muc du an thuoc CTMTQG nam 2008_Tinh hinh TH du an BC doan giam sat HDND (phong Vxa) 8" xfId="36768" xr:uid="{00000000-0005-0000-0000-0000A68F0000}"/>
    <cellStyle name="T_DU AN TKQH VA CHUAN BI DAU TU NAM 2007 sua ngay 9-11_Bieu mau danh muc du an thuoc CTMTQG nam 2008_Tinh hinh TH du an BC doan giam sat HDND (phong Vxa) 9" xfId="36769" xr:uid="{00000000-0005-0000-0000-0000A78F0000}"/>
    <cellStyle name="T_DU AN TKQH VA CHUAN BI DAU TU NAM 2007 sua ngay 9-11_Du an khoi cong moi nam 2010" xfId="36770" xr:uid="{00000000-0005-0000-0000-0000A88F0000}"/>
    <cellStyle name="T_DU AN TKQH VA CHUAN BI DAU TU NAM 2007 sua ngay 9-11_Du an khoi cong moi nam 2010 10" xfId="36771" xr:uid="{00000000-0005-0000-0000-0000A98F0000}"/>
    <cellStyle name="T_DU AN TKQH VA CHUAN BI DAU TU NAM 2007 sua ngay 9-11_Du an khoi cong moi nam 2010 11" xfId="36772" xr:uid="{00000000-0005-0000-0000-0000AA8F0000}"/>
    <cellStyle name="T_DU AN TKQH VA CHUAN BI DAU TU NAM 2007 sua ngay 9-11_Du an khoi cong moi nam 2010 12" xfId="36773" xr:uid="{00000000-0005-0000-0000-0000AB8F0000}"/>
    <cellStyle name="T_DU AN TKQH VA CHUAN BI DAU TU NAM 2007 sua ngay 9-11_Du an khoi cong moi nam 2010 13" xfId="36774" xr:uid="{00000000-0005-0000-0000-0000AC8F0000}"/>
    <cellStyle name="T_DU AN TKQH VA CHUAN BI DAU TU NAM 2007 sua ngay 9-11_Du an khoi cong moi nam 2010 14" xfId="36775" xr:uid="{00000000-0005-0000-0000-0000AD8F0000}"/>
    <cellStyle name="T_DU AN TKQH VA CHUAN BI DAU TU NAM 2007 sua ngay 9-11_Du an khoi cong moi nam 2010 15" xfId="36776" xr:uid="{00000000-0005-0000-0000-0000AE8F0000}"/>
    <cellStyle name="T_DU AN TKQH VA CHUAN BI DAU TU NAM 2007 sua ngay 9-11_Du an khoi cong moi nam 2010 16" xfId="36777" xr:uid="{00000000-0005-0000-0000-0000AF8F0000}"/>
    <cellStyle name="T_DU AN TKQH VA CHUAN BI DAU TU NAM 2007 sua ngay 9-11_Du an khoi cong moi nam 2010 17" xfId="36778" xr:uid="{00000000-0005-0000-0000-0000B08F0000}"/>
    <cellStyle name="T_DU AN TKQH VA CHUAN BI DAU TU NAM 2007 sua ngay 9-11_Du an khoi cong moi nam 2010 18" xfId="36779" xr:uid="{00000000-0005-0000-0000-0000B18F0000}"/>
    <cellStyle name="T_DU AN TKQH VA CHUAN BI DAU TU NAM 2007 sua ngay 9-11_Du an khoi cong moi nam 2010 2" xfId="36780" xr:uid="{00000000-0005-0000-0000-0000B28F0000}"/>
    <cellStyle name="T_DU AN TKQH VA CHUAN BI DAU TU NAM 2007 sua ngay 9-11_Du an khoi cong moi nam 2010 3" xfId="36781" xr:uid="{00000000-0005-0000-0000-0000B38F0000}"/>
    <cellStyle name="T_DU AN TKQH VA CHUAN BI DAU TU NAM 2007 sua ngay 9-11_Du an khoi cong moi nam 2010 4" xfId="36782" xr:uid="{00000000-0005-0000-0000-0000B48F0000}"/>
    <cellStyle name="T_DU AN TKQH VA CHUAN BI DAU TU NAM 2007 sua ngay 9-11_Du an khoi cong moi nam 2010 5" xfId="36783" xr:uid="{00000000-0005-0000-0000-0000B58F0000}"/>
    <cellStyle name="T_DU AN TKQH VA CHUAN BI DAU TU NAM 2007 sua ngay 9-11_Du an khoi cong moi nam 2010 6" xfId="36784" xr:uid="{00000000-0005-0000-0000-0000B68F0000}"/>
    <cellStyle name="T_DU AN TKQH VA CHUAN BI DAU TU NAM 2007 sua ngay 9-11_Du an khoi cong moi nam 2010 7" xfId="36785" xr:uid="{00000000-0005-0000-0000-0000B78F0000}"/>
    <cellStyle name="T_DU AN TKQH VA CHUAN BI DAU TU NAM 2007 sua ngay 9-11_Du an khoi cong moi nam 2010 8" xfId="36786" xr:uid="{00000000-0005-0000-0000-0000B88F0000}"/>
    <cellStyle name="T_DU AN TKQH VA CHUAN BI DAU TU NAM 2007 sua ngay 9-11_Du an khoi cong moi nam 2010 9" xfId="36787" xr:uid="{00000000-0005-0000-0000-0000B98F0000}"/>
    <cellStyle name="T_DU AN TKQH VA CHUAN BI DAU TU NAM 2007 sua ngay 9-11_Du an khoi cong moi nam 2010_!1 1 bao cao giao KH ve HTCMT vung TNB   12-12-2011" xfId="36788" xr:uid="{00000000-0005-0000-0000-0000BA8F0000}"/>
    <cellStyle name="T_DU AN TKQH VA CHUAN BI DAU TU NAM 2007 sua ngay 9-11_Du an khoi cong moi nam 2010_!1 1 bao cao giao KH ve HTCMT vung TNB   12-12-2011 10" xfId="36789" xr:uid="{00000000-0005-0000-0000-0000BB8F0000}"/>
    <cellStyle name="T_DU AN TKQH VA CHUAN BI DAU TU NAM 2007 sua ngay 9-11_Du an khoi cong moi nam 2010_!1 1 bao cao giao KH ve HTCMT vung TNB   12-12-2011 11" xfId="36790" xr:uid="{00000000-0005-0000-0000-0000BC8F0000}"/>
    <cellStyle name="T_DU AN TKQH VA CHUAN BI DAU TU NAM 2007 sua ngay 9-11_Du an khoi cong moi nam 2010_!1 1 bao cao giao KH ve HTCMT vung TNB   12-12-2011 12" xfId="36791" xr:uid="{00000000-0005-0000-0000-0000BD8F0000}"/>
    <cellStyle name="T_DU AN TKQH VA CHUAN BI DAU TU NAM 2007 sua ngay 9-11_Du an khoi cong moi nam 2010_!1 1 bao cao giao KH ve HTCMT vung TNB   12-12-2011 13" xfId="36792" xr:uid="{00000000-0005-0000-0000-0000BE8F0000}"/>
    <cellStyle name="T_DU AN TKQH VA CHUAN BI DAU TU NAM 2007 sua ngay 9-11_Du an khoi cong moi nam 2010_!1 1 bao cao giao KH ve HTCMT vung TNB   12-12-2011 14" xfId="36793" xr:uid="{00000000-0005-0000-0000-0000BF8F0000}"/>
    <cellStyle name="T_DU AN TKQH VA CHUAN BI DAU TU NAM 2007 sua ngay 9-11_Du an khoi cong moi nam 2010_!1 1 bao cao giao KH ve HTCMT vung TNB   12-12-2011 15" xfId="36794" xr:uid="{00000000-0005-0000-0000-0000C08F0000}"/>
    <cellStyle name="T_DU AN TKQH VA CHUAN BI DAU TU NAM 2007 sua ngay 9-11_Du an khoi cong moi nam 2010_!1 1 bao cao giao KH ve HTCMT vung TNB   12-12-2011 16" xfId="36795" xr:uid="{00000000-0005-0000-0000-0000C18F0000}"/>
    <cellStyle name="T_DU AN TKQH VA CHUAN BI DAU TU NAM 2007 sua ngay 9-11_Du an khoi cong moi nam 2010_!1 1 bao cao giao KH ve HTCMT vung TNB   12-12-2011 17" xfId="36796" xr:uid="{00000000-0005-0000-0000-0000C28F0000}"/>
    <cellStyle name="T_DU AN TKQH VA CHUAN BI DAU TU NAM 2007 sua ngay 9-11_Du an khoi cong moi nam 2010_!1 1 bao cao giao KH ve HTCMT vung TNB   12-12-2011 18" xfId="36797" xr:uid="{00000000-0005-0000-0000-0000C38F0000}"/>
    <cellStyle name="T_DU AN TKQH VA CHUAN BI DAU TU NAM 2007 sua ngay 9-11_Du an khoi cong moi nam 2010_!1 1 bao cao giao KH ve HTCMT vung TNB   12-12-2011 2" xfId="36798" xr:uid="{00000000-0005-0000-0000-0000C48F0000}"/>
    <cellStyle name="T_DU AN TKQH VA CHUAN BI DAU TU NAM 2007 sua ngay 9-11_Du an khoi cong moi nam 2010_!1 1 bao cao giao KH ve HTCMT vung TNB   12-12-2011 3" xfId="36799" xr:uid="{00000000-0005-0000-0000-0000C58F0000}"/>
    <cellStyle name="T_DU AN TKQH VA CHUAN BI DAU TU NAM 2007 sua ngay 9-11_Du an khoi cong moi nam 2010_!1 1 bao cao giao KH ve HTCMT vung TNB   12-12-2011 4" xfId="36800" xr:uid="{00000000-0005-0000-0000-0000C68F0000}"/>
    <cellStyle name="T_DU AN TKQH VA CHUAN BI DAU TU NAM 2007 sua ngay 9-11_Du an khoi cong moi nam 2010_!1 1 bao cao giao KH ve HTCMT vung TNB   12-12-2011 5" xfId="36801" xr:uid="{00000000-0005-0000-0000-0000C78F0000}"/>
    <cellStyle name="T_DU AN TKQH VA CHUAN BI DAU TU NAM 2007 sua ngay 9-11_Du an khoi cong moi nam 2010_!1 1 bao cao giao KH ve HTCMT vung TNB   12-12-2011 6" xfId="36802" xr:uid="{00000000-0005-0000-0000-0000C88F0000}"/>
    <cellStyle name="T_DU AN TKQH VA CHUAN BI DAU TU NAM 2007 sua ngay 9-11_Du an khoi cong moi nam 2010_!1 1 bao cao giao KH ve HTCMT vung TNB   12-12-2011 7" xfId="36803" xr:uid="{00000000-0005-0000-0000-0000C98F0000}"/>
    <cellStyle name="T_DU AN TKQH VA CHUAN BI DAU TU NAM 2007 sua ngay 9-11_Du an khoi cong moi nam 2010_!1 1 bao cao giao KH ve HTCMT vung TNB   12-12-2011 8" xfId="36804" xr:uid="{00000000-0005-0000-0000-0000CA8F0000}"/>
    <cellStyle name="T_DU AN TKQH VA CHUAN BI DAU TU NAM 2007 sua ngay 9-11_Du an khoi cong moi nam 2010_!1 1 bao cao giao KH ve HTCMT vung TNB   12-12-2011 9" xfId="36805" xr:uid="{00000000-0005-0000-0000-0000CB8F0000}"/>
    <cellStyle name="T_DU AN TKQH VA CHUAN BI DAU TU NAM 2007 sua ngay 9-11_Du an khoi cong moi nam 2010_Bieu có QD và Chu truong ngay 17.11.2012" xfId="36806" xr:uid="{00000000-0005-0000-0000-0000CC8F0000}"/>
    <cellStyle name="T_DU AN TKQH VA CHUAN BI DAU TU NAM 2007 sua ngay 9-11_Du an khoi cong moi nam 2010_Bieu có QD và Chu truong ngay 17.11.2012 10" xfId="36807" xr:uid="{00000000-0005-0000-0000-0000CD8F0000}"/>
    <cellStyle name="T_DU AN TKQH VA CHUAN BI DAU TU NAM 2007 sua ngay 9-11_Du an khoi cong moi nam 2010_Bieu có QD và Chu truong ngay 17.11.2012 11" xfId="36808" xr:uid="{00000000-0005-0000-0000-0000CE8F0000}"/>
    <cellStyle name="T_DU AN TKQH VA CHUAN BI DAU TU NAM 2007 sua ngay 9-11_Du an khoi cong moi nam 2010_Bieu có QD và Chu truong ngay 17.11.2012 12" xfId="36809" xr:uid="{00000000-0005-0000-0000-0000CF8F0000}"/>
    <cellStyle name="T_DU AN TKQH VA CHUAN BI DAU TU NAM 2007 sua ngay 9-11_Du an khoi cong moi nam 2010_Bieu có QD và Chu truong ngay 17.11.2012 13" xfId="36810" xr:uid="{00000000-0005-0000-0000-0000D08F0000}"/>
    <cellStyle name="T_DU AN TKQH VA CHUAN BI DAU TU NAM 2007 sua ngay 9-11_Du an khoi cong moi nam 2010_Bieu có QD và Chu truong ngay 17.11.2012 14" xfId="36811" xr:uid="{00000000-0005-0000-0000-0000D18F0000}"/>
    <cellStyle name="T_DU AN TKQH VA CHUAN BI DAU TU NAM 2007 sua ngay 9-11_Du an khoi cong moi nam 2010_Bieu có QD và Chu truong ngay 17.11.2012 15" xfId="36812" xr:uid="{00000000-0005-0000-0000-0000D28F0000}"/>
    <cellStyle name="T_DU AN TKQH VA CHUAN BI DAU TU NAM 2007 sua ngay 9-11_Du an khoi cong moi nam 2010_Bieu có QD và Chu truong ngay 17.11.2012 16" xfId="36813" xr:uid="{00000000-0005-0000-0000-0000D38F0000}"/>
    <cellStyle name="T_DU AN TKQH VA CHUAN BI DAU TU NAM 2007 sua ngay 9-11_Du an khoi cong moi nam 2010_Bieu có QD và Chu truong ngay 17.11.2012 17" xfId="36814" xr:uid="{00000000-0005-0000-0000-0000D48F0000}"/>
    <cellStyle name="T_DU AN TKQH VA CHUAN BI DAU TU NAM 2007 sua ngay 9-11_Du an khoi cong moi nam 2010_Bieu có QD và Chu truong ngay 17.11.2012 18" xfId="36815" xr:uid="{00000000-0005-0000-0000-0000D58F0000}"/>
    <cellStyle name="T_DU AN TKQH VA CHUAN BI DAU TU NAM 2007 sua ngay 9-11_Du an khoi cong moi nam 2010_Bieu có QD và Chu truong ngay 17.11.2012 2" xfId="36816" xr:uid="{00000000-0005-0000-0000-0000D68F0000}"/>
    <cellStyle name="T_DU AN TKQH VA CHUAN BI DAU TU NAM 2007 sua ngay 9-11_Du an khoi cong moi nam 2010_Bieu có QD và Chu truong ngay 17.11.2012 3" xfId="36817" xr:uid="{00000000-0005-0000-0000-0000D78F0000}"/>
    <cellStyle name="T_DU AN TKQH VA CHUAN BI DAU TU NAM 2007 sua ngay 9-11_Du an khoi cong moi nam 2010_Bieu có QD và Chu truong ngay 17.11.2012 4" xfId="36818" xr:uid="{00000000-0005-0000-0000-0000D88F0000}"/>
    <cellStyle name="T_DU AN TKQH VA CHUAN BI DAU TU NAM 2007 sua ngay 9-11_Du an khoi cong moi nam 2010_Bieu có QD và Chu truong ngay 17.11.2012 5" xfId="36819" xr:uid="{00000000-0005-0000-0000-0000D98F0000}"/>
    <cellStyle name="T_DU AN TKQH VA CHUAN BI DAU TU NAM 2007 sua ngay 9-11_Du an khoi cong moi nam 2010_Bieu có QD và Chu truong ngay 17.11.2012 6" xfId="36820" xr:uid="{00000000-0005-0000-0000-0000DA8F0000}"/>
    <cellStyle name="T_DU AN TKQH VA CHUAN BI DAU TU NAM 2007 sua ngay 9-11_Du an khoi cong moi nam 2010_Bieu có QD và Chu truong ngay 17.11.2012 7" xfId="36821" xr:uid="{00000000-0005-0000-0000-0000DB8F0000}"/>
    <cellStyle name="T_DU AN TKQH VA CHUAN BI DAU TU NAM 2007 sua ngay 9-11_Du an khoi cong moi nam 2010_Bieu có QD và Chu truong ngay 17.11.2012 8" xfId="36822" xr:uid="{00000000-0005-0000-0000-0000DC8F0000}"/>
    <cellStyle name="T_DU AN TKQH VA CHUAN BI DAU TU NAM 2007 sua ngay 9-11_Du an khoi cong moi nam 2010_Bieu có QD và Chu truong ngay 17.11.2012 9" xfId="36823" xr:uid="{00000000-0005-0000-0000-0000DD8F0000}"/>
    <cellStyle name="T_DU AN TKQH VA CHUAN BI DAU TU NAM 2007 sua ngay 9-11_Du an khoi cong moi nam 2010_KH TPCP vung TNB (03-1-2012)" xfId="36824" xr:uid="{00000000-0005-0000-0000-0000DE8F0000}"/>
    <cellStyle name="T_DU AN TKQH VA CHUAN BI DAU TU NAM 2007 sua ngay 9-11_Du an khoi cong moi nam 2010_KH TPCP vung TNB (03-1-2012) 10" xfId="36825" xr:uid="{00000000-0005-0000-0000-0000DF8F0000}"/>
    <cellStyle name="T_DU AN TKQH VA CHUAN BI DAU TU NAM 2007 sua ngay 9-11_Du an khoi cong moi nam 2010_KH TPCP vung TNB (03-1-2012) 11" xfId="36826" xr:uid="{00000000-0005-0000-0000-0000E08F0000}"/>
    <cellStyle name="T_DU AN TKQH VA CHUAN BI DAU TU NAM 2007 sua ngay 9-11_Du an khoi cong moi nam 2010_KH TPCP vung TNB (03-1-2012) 12" xfId="36827" xr:uid="{00000000-0005-0000-0000-0000E18F0000}"/>
    <cellStyle name="T_DU AN TKQH VA CHUAN BI DAU TU NAM 2007 sua ngay 9-11_Du an khoi cong moi nam 2010_KH TPCP vung TNB (03-1-2012) 13" xfId="36828" xr:uid="{00000000-0005-0000-0000-0000E28F0000}"/>
    <cellStyle name="T_DU AN TKQH VA CHUAN BI DAU TU NAM 2007 sua ngay 9-11_Du an khoi cong moi nam 2010_KH TPCP vung TNB (03-1-2012) 14" xfId="36829" xr:uid="{00000000-0005-0000-0000-0000E38F0000}"/>
    <cellStyle name="T_DU AN TKQH VA CHUAN BI DAU TU NAM 2007 sua ngay 9-11_Du an khoi cong moi nam 2010_KH TPCP vung TNB (03-1-2012) 15" xfId="36830" xr:uid="{00000000-0005-0000-0000-0000E48F0000}"/>
    <cellStyle name="T_DU AN TKQH VA CHUAN BI DAU TU NAM 2007 sua ngay 9-11_Du an khoi cong moi nam 2010_KH TPCP vung TNB (03-1-2012) 16" xfId="36831" xr:uid="{00000000-0005-0000-0000-0000E58F0000}"/>
    <cellStyle name="T_DU AN TKQH VA CHUAN BI DAU TU NAM 2007 sua ngay 9-11_Du an khoi cong moi nam 2010_KH TPCP vung TNB (03-1-2012) 17" xfId="36832" xr:uid="{00000000-0005-0000-0000-0000E68F0000}"/>
    <cellStyle name="T_DU AN TKQH VA CHUAN BI DAU TU NAM 2007 sua ngay 9-11_Du an khoi cong moi nam 2010_KH TPCP vung TNB (03-1-2012) 18" xfId="36833" xr:uid="{00000000-0005-0000-0000-0000E78F0000}"/>
    <cellStyle name="T_DU AN TKQH VA CHUAN BI DAU TU NAM 2007 sua ngay 9-11_Du an khoi cong moi nam 2010_KH TPCP vung TNB (03-1-2012) 2" xfId="36834" xr:uid="{00000000-0005-0000-0000-0000E88F0000}"/>
    <cellStyle name="T_DU AN TKQH VA CHUAN BI DAU TU NAM 2007 sua ngay 9-11_Du an khoi cong moi nam 2010_KH TPCP vung TNB (03-1-2012) 3" xfId="36835" xr:uid="{00000000-0005-0000-0000-0000E98F0000}"/>
    <cellStyle name="T_DU AN TKQH VA CHUAN BI DAU TU NAM 2007 sua ngay 9-11_Du an khoi cong moi nam 2010_KH TPCP vung TNB (03-1-2012) 4" xfId="36836" xr:uid="{00000000-0005-0000-0000-0000EA8F0000}"/>
    <cellStyle name="T_DU AN TKQH VA CHUAN BI DAU TU NAM 2007 sua ngay 9-11_Du an khoi cong moi nam 2010_KH TPCP vung TNB (03-1-2012) 5" xfId="36837" xr:uid="{00000000-0005-0000-0000-0000EB8F0000}"/>
    <cellStyle name="T_DU AN TKQH VA CHUAN BI DAU TU NAM 2007 sua ngay 9-11_Du an khoi cong moi nam 2010_KH TPCP vung TNB (03-1-2012) 6" xfId="36838" xr:uid="{00000000-0005-0000-0000-0000EC8F0000}"/>
    <cellStyle name="T_DU AN TKQH VA CHUAN BI DAU TU NAM 2007 sua ngay 9-11_Du an khoi cong moi nam 2010_KH TPCP vung TNB (03-1-2012) 7" xfId="36839" xr:uid="{00000000-0005-0000-0000-0000ED8F0000}"/>
    <cellStyle name="T_DU AN TKQH VA CHUAN BI DAU TU NAM 2007 sua ngay 9-11_Du an khoi cong moi nam 2010_KH TPCP vung TNB (03-1-2012) 8" xfId="36840" xr:uid="{00000000-0005-0000-0000-0000EE8F0000}"/>
    <cellStyle name="T_DU AN TKQH VA CHUAN BI DAU TU NAM 2007 sua ngay 9-11_Du an khoi cong moi nam 2010_KH TPCP vung TNB (03-1-2012) 9" xfId="36841" xr:uid="{00000000-0005-0000-0000-0000EF8F0000}"/>
    <cellStyle name="T_DU AN TKQH VA CHUAN BI DAU TU NAM 2007 sua ngay 9-11_Du an khoi cong moi nam 2010_Su nghiep DCDC doi duoi" xfId="36842" xr:uid="{00000000-0005-0000-0000-0000F08F0000}"/>
    <cellStyle name="T_DU AN TKQH VA CHUAN BI DAU TU NAM 2007 sua ngay 9-11_Du an khoi cong moi nam 2010_Su nghiep DCDC doi duoi 10" xfId="36843" xr:uid="{00000000-0005-0000-0000-0000F18F0000}"/>
    <cellStyle name="T_DU AN TKQH VA CHUAN BI DAU TU NAM 2007 sua ngay 9-11_Du an khoi cong moi nam 2010_Su nghiep DCDC doi duoi 11" xfId="36844" xr:uid="{00000000-0005-0000-0000-0000F28F0000}"/>
    <cellStyle name="T_DU AN TKQH VA CHUAN BI DAU TU NAM 2007 sua ngay 9-11_Du an khoi cong moi nam 2010_Su nghiep DCDC doi duoi 12" xfId="36845" xr:uid="{00000000-0005-0000-0000-0000F38F0000}"/>
    <cellStyle name="T_DU AN TKQH VA CHUAN BI DAU TU NAM 2007 sua ngay 9-11_Du an khoi cong moi nam 2010_Su nghiep DCDC doi duoi 13" xfId="36846" xr:uid="{00000000-0005-0000-0000-0000F48F0000}"/>
    <cellStyle name="T_DU AN TKQH VA CHUAN BI DAU TU NAM 2007 sua ngay 9-11_Du an khoi cong moi nam 2010_Su nghiep DCDC doi duoi 14" xfId="36847" xr:uid="{00000000-0005-0000-0000-0000F58F0000}"/>
    <cellStyle name="T_DU AN TKQH VA CHUAN BI DAU TU NAM 2007 sua ngay 9-11_Du an khoi cong moi nam 2010_Su nghiep DCDC doi duoi 15" xfId="36848" xr:uid="{00000000-0005-0000-0000-0000F68F0000}"/>
    <cellStyle name="T_DU AN TKQH VA CHUAN BI DAU TU NAM 2007 sua ngay 9-11_Du an khoi cong moi nam 2010_Su nghiep DCDC doi duoi 16" xfId="36849" xr:uid="{00000000-0005-0000-0000-0000F78F0000}"/>
    <cellStyle name="T_DU AN TKQH VA CHUAN BI DAU TU NAM 2007 sua ngay 9-11_Du an khoi cong moi nam 2010_Su nghiep DCDC doi duoi 17" xfId="36850" xr:uid="{00000000-0005-0000-0000-0000F88F0000}"/>
    <cellStyle name="T_DU AN TKQH VA CHUAN BI DAU TU NAM 2007 sua ngay 9-11_Du an khoi cong moi nam 2010_Su nghiep DCDC doi duoi 18" xfId="36851" xr:uid="{00000000-0005-0000-0000-0000F98F0000}"/>
    <cellStyle name="T_DU AN TKQH VA CHUAN BI DAU TU NAM 2007 sua ngay 9-11_Du an khoi cong moi nam 2010_Su nghiep DCDC doi duoi 2" xfId="36852" xr:uid="{00000000-0005-0000-0000-0000FA8F0000}"/>
    <cellStyle name="T_DU AN TKQH VA CHUAN BI DAU TU NAM 2007 sua ngay 9-11_Du an khoi cong moi nam 2010_Su nghiep DCDC doi duoi 3" xfId="36853" xr:uid="{00000000-0005-0000-0000-0000FB8F0000}"/>
    <cellStyle name="T_DU AN TKQH VA CHUAN BI DAU TU NAM 2007 sua ngay 9-11_Du an khoi cong moi nam 2010_Su nghiep DCDC doi duoi 4" xfId="36854" xr:uid="{00000000-0005-0000-0000-0000FC8F0000}"/>
    <cellStyle name="T_DU AN TKQH VA CHUAN BI DAU TU NAM 2007 sua ngay 9-11_Du an khoi cong moi nam 2010_Su nghiep DCDC doi duoi 5" xfId="36855" xr:uid="{00000000-0005-0000-0000-0000FD8F0000}"/>
    <cellStyle name="T_DU AN TKQH VA CHUAN BI DAU TU NAM 2007 sua ngay 9-11_Du an khoi cong moi nam 2010_Su nghiep DCDC doi duoi 6" xfId="36856" xr:uid="{00000000-0005-0000-0000-0000FE8F0000}"/>
    <cellStyle name="T_DU AN TKQH VA CHUAN BI DAU TU NAM 2007 sua ngay 9-11_Du an khoi cong moi nam 2010_Su nghiep DCDC doi duoi 7" xfId="36857" xr:uid="{00000000-0005-0000-0000-0000FF8F0000}"/>
    <cellStyle name="T_DU AN TKQH VA CHUAN BI DAU TU NAM 2007 sua ngay 9-11_Du an khoi cong moi nam 2010_Su nghiep DCDC doi duoi 8" xfId="36858" xr:uid="{00000000-0005-0000-0000-000000900000}"/>
    <cellStyle name="T_DU AN TKQH VA CHUAN BI DAU TU NAM 2007 sua ngay 9-11_Du an khoi cong moi nam 2010_Su nghiep DCDC doi duoi 9" xfId="36859" xr:uid="{00000000-0005-0000-0000-000001900000}"/>
    <cellStyle name="T_DU AN TKQH VA CHUAN BI DAU TU NAM 2007 sua ngay 9-11_Du an khoi cong moi nam 2010_Su nghiep DCDC doi duoi_Bieu có QD và Chu truong ngay 17.11.2012" xfId="36860" xr:uid="{00000000-0005-0000-0000-000002900000}"/>
    <cellStyle name="T_DU AN TKQH VA CHUAN BI DAU TU NAM 2007 sua ngay 9-11_Du an khoi cong moi nam 2010_Su nghiep DCDC doi duoi_Bieu có QD và Chu truong ngay 17.11.2012 10" xfId="36861" xr:uid="{00000000-0005-0000-0000-000003900000}"/>
    <cellStyle name="T_DU AN TKQH VA CHUAN BI DAU TU NAM 2007 sua ngay 9-11_Du an khoi cong moi nam 2010_Su nghiep DCDC doi duoi_Bieu có QD và Chu truong ngay 17.11.2012 11" xfId="36862" xr:uid="{00000000-0005-0000-0000-000004900000}"/>
    <cellStyle name="T_DU AN TKQH VA CHUAN BI DAU TU NAM 2007 sua ngay 9-11_Du an khoi cong moi nam 2010_Su nghiep DCDC doi duoi_Bieu có QD và Chu truong ngay 17.11.2012 12" xfId="36863" xr:uid="{00000000-0005-0000-0000-000005900000}"/>
    <cellStyle name="T_DU AN TKQH VA CHUAN BI DAU TU NAM 2007 sua ngay 9-11_Du an khoi cong moi nam 2010_Su nghiep DCDC doi duoi_Bieu có QD và Chu truong ngay 17.11.2012 13" xfId="36864" xr:uid="{00000000-0005-0000-0000-000006900000}"/>
    <cellStyle name="T_DU AN TKQH VA CHUAN BI DAU TU NAM 2007 sua ngay 9-11_Du an khoi cong moi nam 2010_Su nghiep DCDC doi duoi_Bieu có QD và Chu truong ngay 17.11.2012 14" xfId="36865" xr:uid="{00000000-0005-0000-0000-000007900000}"/>
    <cellStyle name="T_DU AN TKQH VA CHUAN BI DAU TU NAM 2007 sua ngay 9-11_Du an khoi cong moi nam 2010_Su nghiep DCDC doi duoi_Bieu có QD và Chu truong ngay 17.11.2012 15" xfId="36866" xr:uid="{00000000-0005-0000-0000-000008900000}"/>
    <cellStyle name="T_DU AN TKQH VA CHUAN BI DAU TU NAM 2007 sua ngay 9-11_Du an khoi cong moi nam 2010_Su nghiep DCDC doi duoi_Bieu có QD và Chu truong ngay 17.11.2012 16" xfId="36867" xr:uid="{00000000-0005-0000-0000-000009900000}"/>
    <cellStyle name="T_DU AN TKQH VA CHUAN BI DAU TU NAM 2007 sua ngay 9-11_Du an khoi cong moi nam 2010_Su nghiep DCDC doi duoi_Bieu có QD và Chu truong ngay 17.11.2012 17" xfId="36868" xr:uid="{00000000-0005-0000-0000-00000A900000}"/>
    <cellStyle name="T_DU AN TKQH VA CHUAN BI DAU TU NAM 2007 sua ngay 9-11_Du an khoi cong moi nam 2010_Su nghiep DCDC doi duoi_Bieu có QD và Chu truong ngay 17.11.2012 18" xfId="36869" xr:uid="{00000000-0005-0000-0000-00000B900000}"/>
    <cellStyle name="T_DU AN TKQH VA CHUAN BI DAU TU NAM 2007 sua ngay 9-11_Du an khoi cong moi nam 2010_Su nghiep DCDC doi duoi_Bieu có QD và Chu truong ngay 17.11.2012 2" xfId="36870" xr:uid="{00000000-0005-0000-0000-00000C900000}"/>
    <cellStyle name="T_DU AN TKQH VA CHUAN BI DAU TU NAM 2007 sua ngay 9-11_Du an khoi cong moi nam 2010_Su nghiep DCDC doi duoi_Bieu có QD và Chu truong ngay 17.11.2012 3" xfId="36871" xr:uid="{00000000-0005-0000-0000-00000D900000}"/>
    <cellStyle name="T_DU AN TKQH VA CHUAN BI DAU TU NAM 2007 sua ngay 9-11_Du an khoi cong moi nam 2010_Su nghiep DCDC doi duoi_Bieu có QD và Chu truong ngay 17.11.2012 4" xfId="36872" xr:uid="{00000000-0005-0000-0000-00000E900000}"/>
    <cellStyle name="T_DU AN TKQH VA CHUAN BI DAU TU NAM 2007 sua ngay 9-11_Du an khoi cong moi nam 2010_Su nghiep DCDC doi duoi_Bieu có QD và Chu truong ngay 17.11.2012 5" xfId="36873" xr:uid="{00000000-0005-0000-0000-00000F900000}"/>
    <cellStyle name="T_DU AN TKQH VA CHUAN BI DAU TU NAM 2007 sua ngay 9-11_Du an khoi cong moi nam 2010_Su nghiep DCDC doi duoi_Bieu có QD và Chu truong ngay 17.11.2012 6" xfId="36874" xr:uid="{00000000-0005-0000-0000-000010900000}"/>
    <cellStyle name="T_DU AN TKQH VA CHUAN BI DAU TU NAM 2007 sua ngay 9-11_Du an khoi cong moi nam 2010_Su nghiep DCDC doi duoi_Bieu có QD và Chu truong ngay 17.11.2012 7" xfId="36875" xr:uid="{00000000-0005-0000-0000-000011900000}"/>
    <cellStyle name="T_DU AN TKQH VA CHUAN BI DAU TU NAM 2007 sua ngay 9-11_Du an khoi cong moi nam 2010_Su nghiep DCDC doi duoi_Bieu có QD và Chu truong ngay 17.11.2012 8" xfId="36876" xr:uid="{00000000-0005-0000-0000-000012900000}"/>
    <cellStyle name="T_DU AN TKQH VA CHUAN BI DAU TU NAM 2007 sua ngay 9-11_Du an khoi cong moi nam 2010_Su nghiep DCDC doi duoi_Bieu có QD và Chu truong ngay 17.11.2012 9" xfId="36877" xr:uid="{00000000-0005-0000-0000-000013900000}"/>
    <cellStyle name="T_DU AN TKQH VA CHUAN BI DAU TU NAM 2007 sua ngay 9-11_Du an khoi cong moi nam 2010_Tinh hinh TH du an 2010-2011 BC UBKTTW (phong Vxa)" xfId="36878" xr:uid="{00000000-0005-0000-0000-000014900000}"/>
    <cellStyle name="T_DU AN TKQH VA CHUAN BI DAU TU NAM 2007 sua ngay 9-11_Du an khoi cong moi nam 2010_Tinh hinh TH du an 2010-2011 BC UBKTTW (phong Vxa) 10" xfId="36879" xr:uid="{00000000-0005-0000-0000-000015900000}"/>
    <cellStyle name="T_DU AN TKQH VA CHUAN BI DAU TU NAM 2007 sua ngay 9-11_Du an khoi cong moi nam 2010_Tinh hinh TH du an 2010-2011 BC UBKTTW (phong Vxa) 11" xfId="36880" xr:uid="{00000000-0005-0000-0000-000016900000}"/>
    <cellStyle name="T_DU AN TKQH VA CHUAN BI DAU TU NAM 2007 sua ngay 9-11_Du an khoi cong moi nam 2010_Tinh hinh TH du an 2010-2011 BC UBKTTW (phong Vxa) 12" xfId="36881" xr:uid="{00000000-0005-0000-0000-000017900000}"/>
    <cellStyle name="T_DU AN TKQH VA CHUAN BI DAU TU NAM 2007 sua ngay 9-11_Du an khoi cong moi nam 2010_Tinh hinh TH du an 2010-2011 BC UBKTTW (phong Vxa) 13" xfId="36882" xr:uid="{00000000-0005-0000-0000-000018900000}"/>
    <cellStyle name="T_DU AN TKQH VA CHUAN BI DAU TU NAM 2007 sua ngay 9-11_Du an khoi cong moi nam 2010_Tinh hinh TH du an 2010-2011 BC UBKTTW (phong Vxa) 14" xfId="36883" xr:uid="{00000000-0005-0000-0000-000019900000}"/>
    <cellStyle name="T_DU AN TKQH VA CHUAN BI DAU TU NAM 2007 sua ngay 9-11_Du an khoi cong moi nam 2010_Tinh hinh TH du an 2010-2011 BC UBKTTW (phong Vxa) 15" xfId="36884" xr:uid="{00000000-0005-0000-0000-00001A900000}"/>
    <cellStyle name="T_DU AN TKQH VA CHUAN BI DAU TU NAM 2007 sua ngay 9-11_Du an khoi cong moi nam 2010_Tinh hinh TH du an 2010-2011 BC UBKTTW (phong Vxa) 16" xfId="36885" xr:uid="{00000000-0005-0000-0000-00001B900000}"/>
    <cellStyle name="T_DU AN TKQH VA CHUAN BI DAU TU NAM 2007 sua ngay 9-11_Du an khoi cong moi nam 2010_Tinh hinh TH du an 2010-2011 BC UBKTTW (phong Vxa) 17" xfId="36886" xr:uid="{00000000-0005-0000-0000-00001C900000}"/>
    <cellStyle name="T_DU AN TKQH VA CHUAN BI DAU TU NAM 2007 sua ngay 9-11_Du an khoi cong moi nam 2010_Tinh hinh TH du an 2010-2011 BC UBKTTW (phong Vxa) 18" xfId="36887" xr:uid="{00000000-0005-0000-0000-00001D900000}"/>
    <cellStyle name="T_DU AN TKQH VA CHUAN BI DAU TU NAM 2007 sua ngay 9-11_Du an khoi cong moi nam 2010_Tinh hinh TH du an 2010-2011 BC UBKTTW (phong Vxa) 2" xfId="36888" xr:uid="{00000000-0005-0000-0000-00001E900000}"/>
    <cellStyle name="T_DU AN TKQH VA CHUAN BI DAU TU NAM 2007 sua ngay 9-11_Du an khoi cong moi nam 2010_Tinh hinh TH du an 2010-2011 BC UBKTTW (phong Vxa) 3" xfId="36889" xr:uid="{00000000-0005-0000-0000-00001F900000}"/>
    <cellStyle name="T_DU AN TKQH VA CHUAN BI DAU TU NAM 2007 sua ngay 9-11_Du an khoi cong moi nam 2010_Tinh hinh TH du an 2010-2011 BC UBKTTW (phong Vxa) 4" xfId="36890" xr:uid="{00000000-0005-0000-0000-000020900000}"/>
    <cellStyle name="T_DU AN TKQH VA CHUAN BI DAU TU NAM 2007 sua ngay 9-11_Du an khoi cong moi nam 2010_Tinh hinh TH du an 2010-2011 BC UBKTTW (phong Vxa) 5" xfId="36891" xr:uid="{00000000-0005-0000-0000-000021900000}"/>
    <cellStyle name="T_DU AN TKQH VA CHUAN BI DAU TU NAM 2007 sua ngay 9-11_Du an khoi cong moi nam 2010_Tinh hinh TH du an 2010-2011 BC UBKTTW (phong Vxa) 6" xfId="36892" xr:uid="{00000000-0005-0000-0000-000022900000}"/>
    <cellStyle name="T_DU AN TKQH VA CHUAN BI DAU TU NAM 2007 sua ngay 9-11_Du an khoi cong moi nam 2010_Tinh hinh TH du an 2010-2011 BC UBKTTW (phong Vxa) 7" xfId="36893" xr:uid="{00000000-0005-0000-0000-000023900000}"/>
    <cellStyle name="T_DU AN TKQH VA CHUAN BI DAU TU NAM 2007 sua ngay 9-11_Du an khoi cong moi nam 2010_Tinh hinh TH du an 2010-2011 BC UBKTTW (phong Vxa) 8" xfId="36894" xr:uid="{00000000-0005-0000-0000-000024900000}"/>
    <cellStyle name="T_DU AN TKQH VA CHUAN BI DAU TU NAM 2007 sua ngay 9-11_Du an khoi cong moi nam 2010_Tinh hinh TH du an 2010-2011 BC UBKTTW (phong Vxa) 9" xfId="36895" xr:uid="{00000000-0005-0000-0000-000025900000}"/>
    <cellStyle name="T_DU AN TKQH VA CHUAN BI DAU TU NAM 2007 sua ngay 9-11_Du an khoi cong moi nam 2010_Tinh hinh TH du an BC doan giam sat HDND (phong Vxa)" xfId="36896" xr:uid="{00000000-0005-0000-0000-000026900000}"/>
    <cellStyle name="T_DU AN TKQH VA CHUAN BI DAU TU NAM 2007 sua ngay 9-11_Du an khoi cong moi nam 2010_Tinh hinh TH du an BC doan giam sat HDND (phong Vxa) 10" xfId="36897" xr:uid="{00000000-0005-0000-0000-000027900000}"/>
    <cellStyle name="T_DU AN TKQH VA CHUAN BI DAU TU NAM 2007 sua ngay 9-11_Du an khoi cong moi nam 2010_Tinh hinh TH du an BC doan giam sat HDND (phong Vxa) 11" xfId="36898" xr:uid="{00000000-0005-0000-0000-000028900000}"/>
    <cellStyle name="T_DU AN TKQH VA CHUAN BI DAU TU NAM 2007 sua ngay 9-11_Du an khoi cong moi nam 2010_Tinh hinh TH du an BC doan giam sat HDND (phong Vxa) 12" xfId="36899" xr:uid="{00000000-0005-0000-0000-000029900000}"/>
    <cellStyle name="T_DU AN TKQH VA CHUAN BI DAU TU NAM 2007 sua ngay 9-11_Du an khoi cong moi nam 2010_Tinh hinh TH du an BC doan giam sat HDND (phong Vxa) 13" xfId="36900" xr:uid="{00000000-0005-0000-0000-00002A900000}"/>
    <cellStyle name="T_DU AN TKQH VA CHUAN BI DAU TU NAM 2007 sua ngay 9-11_Du an khoi cong moi nam 2010_Tinh hinh TH du an BC doan giam sat HDND (phong Vxa) 14" xfId="36901" xr:uid="{00000000-0005-0000-0000-00002B900000}"/>
    <cellStyle name="T_DU AN TKQH VA CHUAN BI DAU TU NAM 2007 sua ngay 9-11_Du an khoi cong moi nam 2010_Tinh hinh TH du an BC doan giam sat HDND (phong Vxa) 15" xfId="36902" xr:uid="{00000000-0005-0000-0000-00002C900000}"/>
    <cellStyle name="T_DU AN TKQH VA CHUAN BI DAU TU NAM 2007 sua ngay 9-11_Du an khoi cong moi nam 2010_Tinh hinh TH du an BC doan giam sat HDND (phong Vxa) 16" xfId="36903" xr:uid="{00000000-0005-0000-0000-00002D900000}"/>
    <cellStyle name="T_DU AN TKQH VA CHUAN BI DAU TU NAM 2007 sua ngay 9-11_Du an khoi cong moi nam 2010_Tinh hinh TH du an BC doan giam sat HDND (phong Vxa) 17" xfId="36904" xr:uid="{00000000-0005-0000-0000-00002E900000}"/>
    <cellStyle name="T_DU AN TKQH VA CHUAN BI DAU TU NAM 2007 sua ngay 9-11_Du an khoi cong moi nam 2010_Tinh hinh TH du an BC doan giam sat HDND (phong Vxa) 18" xfId="36905" xr:uid="{00000000-0005-0000-0000-00002F900000}"/>
    <cellStyle name="T_DU AN TKQH VA CHUAN BI DAU TU NAM 2007 sua ngay 9-11_Du an khoi cong moi nam 2010_Tinh hinh TH du an BC doan giam sat HDND (phong Vxa) 2" xfId="36906" xr:uid="{00000000-0005-0000-0000-000030900000}"/>
    <cellStyle name="T_DU AN TKQH VA CHUAN BI DAU TU NAM 2007 sua ngay 9-11_Du an khoi cong moi nam 2010_Tinh hinh TH du an BC doan giam sat HDND (phong Vxa) 3" xfId="36907" xr:uid="{00000000-0005-0000-0000-000031900000}"/>
    <cellStyle name="T_DU AN TKQH VA CHUAN BI DAU TU NAM 2007 sua ngay 9-11_Du an khoi cong moi nam 2010_Tinh hinh TH du an BC doan giam sat HDND (phong Vxa) 4" xfId="36908" xr:uid="{00000000-0005-0000-0000-000032900000}"/>
    <cellStyle name="T_DU AN TKQH VA CHUAN BI DAU TU NAM 2007 sua ngay 9-11_Du an khoi cong moi nam 2010_Tinh hinh TH du an BC doan giam sat HDND (phong Vxa) 5" xfId="36909" xr:uid="{00000000-0005-0000-0000-000033900000}"/>
    <cellStyle name="T_DU AN TKQH VA CHUAN BI DAU TU NAM 2007 sua ngay 9-11_Du an khoi cong moi nam 2010_Tinh hinh TH du an BC doan giam sat HDND (phong Vxa) 6" xfId="36910" xr:uid="{00000000-0005-0000-0000-000034900000}"/>
    <cellStyle name="T_DU AN TKQH VA CHUAN BI DAU TU NAM 2007 sua ngay 9-11_Du an khoi cong moi nam 2010_Tinh hinh TH du an BC doan giam sat HDND (phong Vxa) 7" xfId="36911" xr:uid="{00000000-0005-0000-0000-000035900000}"/>
    <cellStyle name="T_DU AN TKQH VA CHUAN BI DAU TU NAM 2007 sua ngay 9-11_Du an khoi cong moi nam 2010_Tinh hinh TH du an BC doan giam sat HDND (phong Vxa) 8" xfId="36912" xr:uid="{00000000-0005-0000-0000-000036900000}"/>
    <cellStyle name="T_DU AN TKQH VA CHUAN BI DAU TU NAM 2007 sua ngay 9-11_Du an khoi cong moi nam 2010_Tinh hinh TH du an BC doan giam sat HDND (phong Vxa) 9" xfId="36913" xr:uid="{00000000-0005-0000-0000-000037900000}"/>
    <cellStyle name="T_DU AN TKQH VA CHUAN BI DAU TU NAM 2007 sua ngay 9-11_Ket qua phan bo von nam 2008" xfId="36914" xr:uid="{00000000-0005-0000-0000-000038900000}"/>
    <cellStyle name="T_DU AN TKQH VA CHUAN BI DAU TU NAM 2007 sua ngay 9-11_Ket qua phan bo von nam 2008 10" xfId="36915" xr:uid="{00000000-0005-0000-0000-000039900000}"/>
    <cellStyle name="T_DU AN TKQH VA CHUAN BI DAU TU NAM 2007 sua ngay 9-11_Ket qua phan bo von nam 2008 11" xfId="36916" xr:uid="{00000000-0005-0000-0000-00003A900000}"/>
    <cellStyle name="T_DU AN TKQH VA CHUAN BI DAU TU NAM 2007 sua ngay 9-11_Ket qua phan bo von nam 2008 12" xfId="36917" xr:uid="{00000000-0005-0000-0000-00003B900000}"/>
    <cellStyle name="T_DU AN TKQH VA CHUAN BI DAU TU NAM 2007 sua ngay 9-11_Ket qua phan bo von nam 2008 13" xfId="36918" xr:uid="{00000000-0005-0000-0000-00003C900000}"/>
    <cellStyle name="T_DU AN TKQH VA CHUAN BI DAU TU NAM 2007 sua ngay 9-11_Ket qua phan bo von nam 2008 14" xfId="36919" xr:uid="{00000000-0005-0000-0000-00003D900000}"/>
    <cellStyle name="T_DU AN TKQH VA CHUAN BI DAU TU NAM 2007 sua ngay 9-11_Ket qua phan bo von nam 2008 15" xfId="36920" xr:uid="{00000000-0005-0000-0000-00003E900000}"/>
    <cellStyle name="T_DU AN TKQH VA CHUAN BI DAU TU NAM 2007 sua ngay 9-11_Ket qua phan bo von nam 2008 16" xfId="36921" xr:uid="{00000000-0005-0000-0000-00003F900000}"/>
    <cellStyle name="T_DU AN TKQH VA CHUAN BI DAU TU NAM 2007 sua ngay 9-11_Ket qua phan bo von nam 2008 17" xfId="36922" xr:uid="{00000000-0005-0000-0000-000040900000}"/>
    <cellStyle name="T_DU AN TKQH VA CHUAN BI DAU TU NAM 2007 sua ngay 9-11_Ket qua phan bo von nam 2008 18" xfId="36923" xr:uid="{00000000-0005-0000-0000-000041900000}"/>
    <cellStyle name="T_DU AN TKQH VA CHUAN BI DAU TU NAM 2007 sua ngay 9-11_Ket qua phan bo von nam 2008 2" xfId="36924" xr:uid="{00000000-0005-0000-0000-000042900000}"/>
    <cellStyle name="T_DU AN TKQH VA CHUAN BI DAU TU NAM 2007 sua ngay 9-11_Ket qua phan bo von nam 2008 3" xfId="36925" xr:uid="{00000000-0005-0000-0000-000043900000}"/>
    <cellStyle name="T_DU AN TKQH VA CHUAN BI DAU TU NAM 2007 sua ngay 9-11_Ket qua phan bo von nam 2008 4" xfId="36926" xr:uid="{00000000-0005-0000-0000-000044900000}"/>
    <cellStyle name="T_DU AN TKQH VA CHUAN BI DAU TU NAM 2007 sua ngay 9-11_Ket qua phan bo von nam 2008 5" xfId="36927" xr:uid="{00000000-0005-0000-0000-000045900000}"/>
    <cellStyle name="T_DU AN TKQH VA CHUAN BI DAU TU NAM 2007 sua ngay 9-11_Ket qua phan bo von nam 2008 6" xfId="36928" xr:uid="{00000000-0005-0000-0000-000046900000}"/>
    <cellStyle name="T_DU AN TKQH VA CHUAN BI DAU TU NAM 2007 sua ngay 9-11_Ket qua phan bo von nam 2008 7" xfId="36929" xr:uid="{00000000-0005-0000-0000-000047900000}"/>
    <cellStyle name="T_DU AN TKQH VA CHUAN BI DAU TU NAM 2007 sua ngay 9-11_Ket qua phan bo von nam 2008 8" xfId="36930" xr:uid="{00000000-0005-0000-0000-000048900000}"/>
    <cellStyle name="T_DU AN TKQH VA CHUAN BI DAU TU NAM 2007 sua ngay 9-11_Ket qua phan bo von nam 2008 9" xfId="36931" xr:uid="{00000000-0005-0000-0000-000049900000}"/>
    <cellStyle name="T_DU AN TKQH VA CHUAN BI DAU TU NAM 2007 sua ngay 9-11_Ket qua phan bo von nam 2008_!1 1 bao cao giao KH ve HTCMT vung TNB   12-12-2011" xfId="36932" xr:uid="{00000000-0005-0000-0000-00004A900000}"/>
    <cellStyle name="T_DU AN TKQH VA CHUAN BI DAU TU NAM 2007 sua ngay 9-11_Ket qua phan bo von nam 2008_!1 1 bao cao giao KH ve HTCMT vung TNB   12-12-2011 10" xfId="36933" xr:uid="{00000000-0005-0000-0000-00004B900000}"/>
    <cellStyle name="T_DU AN TKQH VA CHUAN BI DAU TU NAM 2007 sua ngay 9-11_Ket qua phan bo von nam 2008_!1 1 bao cao giao KH ve HTCMT vung TNB   12-12-2011 11" xfId="36934" xr:uid="{00000000-0005-0000-0000-00004C900000}"/>
    <cellStyle name="T_DU AN TKQH VA CHUAN BI DAU TU NAM 2007 sua ngay 9-11_Ket qua phan bo von nam 2008_!1 1 bao cao giao KH ve HTCMT vung TNB   12-12-2011 12" xfId="36935" xr:uid="{00000000-0005-0000-0000-00004D900000}"/>
    <cellStyle name="T_DU AN TKQH VA CHUAN BI DAU TU NAM 2007 sua ngay 9-11_Ket qua phan bo von nam 2008_!1 1 bao cao giao KH ve HTCMT vung TNB   12-12-2011 13" xfId="36936" xr:uid="{00000000-0005-0000-0000-00004E900000}"/>
    <cellStyle name="T_DU AN TKQH VA CHUAN BI DAU TU NAM 2007 sua ngay 9-11_Ket qua phan bo von nam 2008_!1 1 bao cao giao KH ve HTCMT vung TNB   12-12-2011 14" xfId="36937" xr:uid="{00000000-0005-0000-0000-00004F900000}"/>
    <cellStyle name="T_DU AN TKQH VA CHUAN BI DAU TU NAM 2007 sua ngay 9-11_Ket qua phan bo von nam 2008_!1 1 bao cao giao KH ve HTCMT vung TNB   12-12-2011 15" xfId="36938" xr:uid="{00000000-0005-0000-0000-000050900000}"/>
    <cellStyle name="T_DU AN TKQH VA CHUAN BI DAU TU NAM 2007 sua ngay 9-11_Ket qua phan bo von nam 2008_!1 1 bao cao giao KH ve HTCMT vung TNB   12-12-2011 16" xfId="36939" xr:uid="{00000000-0005-0000-0000-000051900000}"/>
    <cellStyle name="T_DU AN TKQH VA CHUAN BI DAU TU NAM 2007 sua ngay 9-11_Ket qua phan bo von nam 2008_!1 1 bao cao giao KH ve HTCMT vung TNB   12-12-2011 17" xfId="36940" xr:uid="{00000000-0005-0000-0000-000052900000}"/>
    <cellStyle name="T_DU AN TKQH VA CHUAN BI DAU TU NAM 2007 sua ngay 9-11_Ket qua phan bo von nam 2008_!1 1 bao cao giao KH ve HTCMT vung TNB   12-12-2011 18" xfId="36941" xr:uid="{00000000-0005-0000-0000-000053900000}"/>
    <cellStyle name="T_DU AN TKQH VA CHUAN BI DAU TU NAM 2007 sua ngay 9-11_Ket qua phan bo von nam 2008_!1 1 bao cao giao KH ve HTCMT vung TNB   12-12-2011 2" xfId="36942" xr:uid="{00000000-0005-0000-0000-000054900000}"/>
    <cellStyle name="T_DU AN TKQH VA CHUAN BI DAU TU NAM 2007 sua ngay 9-11_Ket qua phan bo von nam 2008_!1 1 bao cao giao KH ve HTCMT vung TNB   12-12-2011 3" xfId="36943" xr:uid="{00000000-0005-0000-0000-000055900000}"/>
    <cellStyle name="T_DU AN TKQH VA CHUAN BI DAU TU NAM 2007 sua ngay 9-11_Ket qua phan bo von nam 2008_!1 1 bao cao giao KH ve HTCMT vung TNB   12-12-2011 4" xfId="36944" xr:uid="{00000000-0005-0000-0000-000056900000}"/>
    <cellStyle name="T_DU AN TKQH VA CHUAN BI DAU TU NAM 2007 sua ngay 9-11_Ket qua phan bo von nam 2008_!1 1 bao cao giao KH ve HTCMT vung TNB   12-12-2011 5" xfId="36945" xr:uid="{00000000-0005-0000-0000-000057900000}"/>
    <cellStyle name="T_DU AN TKQH VA CHUAN BI DAU TU NAM 2007 sua ngay 9-11_Ket qua phan bo von nam 2008_!1 1 bao cao giao KH ve HTCMT vung TNB   12-12-2011 6" xfId="36946" xr:uid="{00000000-0005-0000-0000-000058900000}"/>
    <cellStyle name="T_DU AN TKQH VA CHUAN BI DAU TU NAM 2007 sua ngay 9-11_Ket qua phan bo von nam 2008_!1 1 bao cao giao KH ve HTCMT vung TNB   12-12-2011 7" xfId="36947" xr:uid="{00000000-0005-0000-0000-000059900000}"/>
    <cellStyle name="T_DU AN TKQH VA CHUAN BI DAU TU NAM 2007 sua ngay 9-11_Ket qua phan bo von nam 2008_!1 1 bao cao giao KH ve HTCMT vung TNB   12-12-2011 8" xfId="36948" xr:uid="{00000000-0005-0000-0000-00005A900000}"/>
    <cellStyle name="T_DU AN TKQH VA CHUAN BI DAU TU NAM 2007 sua ngay 9-11_Ket qua phan bo von nam 2008_!1 1 bao cao giao KH ve HTCMT vung TNB   12-12-2011 9" xfId="36949" xr:uid="{00000000-0005-0000-0000-00005B900000}"/>
    <cellStyle name="T_DU AN TKQH VA CHUAN BI DAU TU NAM 2007 sua ngay 9-11_Ket qua phan bo von nam 2008_Bieu có QD và Chu truong ngay 17.11.2012" xfId="36950" xr:uid="{00000000-0005-0000-0000-00005C900000}"/>
    <cellStyle name="T_DU AN TKQH VA CHUAN BI DAU TU NAM 2007 sua ngay 9-11_Ket qua phan bo von nam 2008_Bieu có QD và Chu truong ngay 17.11.2012 10" xfId="36951" xr:uid="{00000000-0005-0000-0000-00005D900000}"/>
    <cellStyle name="T_DU AN TKQH VA CHUAN BI DAU TU NAM 2007 sua ngay 9-11_Ket qua phan bo von nam 2008_Bieu có QD và Chu truong ngay 17.11.2012 11" xfId="36952" xr:uid="{00000000-0005-0000-0000-00005E900000}"/>
    <cellStyle name="T_DU AN TKQH VA CHUAN BI DAU TU NAM 2007 sua ngay 9-11_Ket qua phan bo von nam 2008_Bieu có QD và Chu truong ngay 17.11.2012 12" xfId="36953" xr:uid="{00000000-0005-0000-0000-00005F900000}"/>
    <cellStyle name="T_DU AN TKQH VA CHUAN BI DAU TU NAM 2007 sua ngay 9-11_Ket qua phan bo von nam 2008_Bieu có QD và Chu truong ngay 17.11.2012 13" xfId="36954" xr:uid="{00000000-0005-0000-0000-000060900000}"/>
    <cellStyle name="T_DU AN TKQH VA CHUAN BI DAU TU NAM 2007 sua ngay 9-11_Ket qua phan bo von nam 2008_Bieu có QD và Chu truong ngay 17.11.2012 14" xfId="36955" xr:uid="{00000000-0005-0000-0000-000061900000}"/>
    <cellStyle name="T_DU AN TKQH VA CHUAN BI DAU TU NAM 2007 sua ngay 9-11_Ket qua phan bo von nam 2008_Bieu có QD và Chu truong ngay 17.11.2012 15" xfId="36956" xr:uid="{00000000-0005-0000-0000-000062900000}"/>
    <cellStyle name="T_DU AN TKQH VA CHUAN BI DAU TU NAM 2007 sua ngay 9-11_Ket qua phan bo von nam 2008_Bieu có QD và Chu truong ngay 17.11.2012 16" xfId="36957" xr:uid="{00000000-0005-0000-0000-000063900000}"/>
    <cellStyle name="T_DU AN TKQH VA CHUAN BI DAU TU NAM 2007 sua ngay 9-11_Ket qua phan bo von nam 2008_Bieu có QD và Chu truong ngay 17.11.2012 17" xfId="36958" xr:uid="{00000000-0005-0000-0000-000064900000}"/>
    <cellStyle name="T_DU AN TKQH VA CHUAN BI DAU TU NAM 2007 sua ngay 9-11_Ket qua phan bo von nam 2008_Bieu có QD và Chu truong ngay 17.11.2012 18" xfId="36959" xr:uid="{00000000-0005-0000-0000-000065900000}"/>
    <cellStyle name="T_DU AN TKQH VA CHUAN BI DAU TU NAM 2007 sua ngay 9-11_Ket qua phan bo von nam 2008_Bieu có QD và Chu truong ngay 17.11.2012 2" xfId="36960" xr:uid="{00000000-0005-0000-0000-000066900000}"/>
    <cellStyle name="T_DU AN TKQH VA CHUAN BI DAU TU NAM 2007 sua ngay 9-11_Ket qua phan bo von nam 2008_Bieu có QD và Chu truong ngay 17.11.2012 3" xfId="36961" xr:uid="{00000000-0005-0000-0000-000067900000}"/>
    <cellStyle name="T_DU AN TKQH VA CHUAN BI DAU TU NAM 2007 sua ngay 9-11_Ket qua phan bo von nam 2008_Bieu có QD và Chu truong ngay 17.11.2012 4" xfId="36962" xr:uid="{00000000-0005-0000-0000-000068900000}"/>
    <cellStyle name="T_DU AN TKQH VA CHUAN BI DAU TU NAM 2007 sua ngay 9-11_Ket qua phan bo von nam 2008_Bieu có QD và Chu truong ngay 17.11.2012 5" xfId="36963" xr:uid="{00000000-0005-0000-0000-000069900000}"/>
    <cellStyle name="T_DU AN TKQH VA CHUAN BI DAU TU NAM 2007 sua ngay 9-11_Ket qua phan bo von nam 2008_Bieu có QD và Chu truong ngay 17.11.2012 6" xfId="36964" xr:uid="{00000000-0005-0000-0000-00006A900000}"/>
    <cellStyle name="T_DU AN TKQH VA CHUAN BI DAU TU NAM 2007 sua ngay 9-11_Ket qua phan bo von nam 2008_Bieu có QD và Chu truong ngay 17.11.2012 7" xfId="36965" xr:uid="{00000000-0005-0000-0000-00006B900000}"/>
    <cellStyle name="T_DU AN TKQH VA CHUAN BI DAU TU NAM 2007 sua ngay 9-11_Ket qua phan bo von nam 2008_Bieu có QD và Chu truong ngay 17.11.2012 8" xfId="36966" xr:uid="{00000000-0005-0000-0000-00006C900000}"/>
    <cellStyle name="T_DU AN TKQH VA CHUAN BI DAU TU NAM 2007 sua ngay 9-11_Ket qua phan bo von nam 2008_Bieu có QD và Chu truong ngay 17.11.2012 9" xfId="36967" xr:uid="{00000000-0005-0000-0000-00006D900000}"/>
    <cellStyle name="T_DU AN TKQH VA CHUAN BI DAU TU NAM 2007 sua ngay 9-11_Ket qua phan bo von nam 2008_KH TPCP vung TNB (03-1-2012)" xfId="36968" xr:uid="{00000000-0005-0000-0000-00006E900000}"/>
    <cellStyle name="T_DU AN TKQH VA CHUAN BI DAU TU NAM 2007 sua ngay 9-11_Ket qua phan bo von nam 2008_KH TPCP vung TNB (03-1-2012) 10" xfId="36969" xr:uid="{00000000-0005-0000-0000-00006F900000}"/>
    <cellStyle name="T_DU AN TKQH VA CHUAN BI DAU TU NAM 2007 sua ngay 9-11_Ket qua phan bo von nam 2008_KH TPCP vung TNB (03-1-2012) 11" xfId="36970" xr:uid="{00000000-0005-0000-0000-000070900000}"/>
    <cellStyle name="T_DU AN TKQH VA CHUAN BI DAU TU NAM 2007 sua ngay 9-11_Ket qua phan bo von nam 2008_KH TPCP vung TNB (03-1-2012) 12" xfId="36971" xr:uid="{00000000-0005-0000-0000-000071900000}"/>
    <cellStyle name="T_DU AN TKQH VA CHUAN BI DAU TU NAM 2007 sua ngay 9-11_Ket qua phan bo von nam 2008_KH TPCP vung TNB (03-1-2012) 13" xfId="36972" xr:uid="{00000000-0005-0000-0000-000072900000}"/>
    <cellStyle name="T_DU AN TKQH VA CHUAN BI DAU TU NAM 2007 sua ngay 9-11_Ket qua phan bo von nam 2008_KH TPCP vung TNB (03-1-2012) 14" xfId="36973" xr:uid="{00000000-0005-0000-0000-000073900000}"/>
    <cellStyle name="T_DU AN TKQH VA CHUAN BI DAU TU NAM 2007 sua ngay 9-11_Ket qua phan bo von nam 2008_KH TPCP vung TNB (03-1-2012) 15" xfId="36974" xr:uid="{00000000-0005-0000-0000-000074900000}"/>
    <cellStyle name="T_DU AN TKQH VA CHUAN BI DAU TU NAM 2007 sua ngay 9-11_Ket qua phan bo von nam 2008_KH TPCP vung TNB (03-1-2012) 16" xfId="36975" xr:uid="{00000000-0005-0000-0000-000075900000}"/>
    <cellStyle name="T_DU AN TKQH VA CHUAN BI DAU TU NAM 2007 sua ngay 9-11_Ket qua phan bo von nam 2008_KH TPCP vung TNB (03-1-2012) 17" xfId="36976" xr:uid="{00000000-0005-0000-0000-000076900000}"/>
    <cellStyle name="T_DU AN TKQH VA CHUAN BI DAU TU NAM 2007 sua ngay 9-11_Ket qua phan bo von nam 2008_KH TPCP vung TNB (03-1-2012) 18" xfId="36977" xr:uid="{00000000-0005-0000-0000-000077900000}"/>
    <cellStyle name="T_DU AN TKQH VA CHUAN BI DAU TU NAM 2007 sua ngay 9-11_Ket qua phan bo von nam 2008_KH TPCP vung TNB (03-1-2012) 2" xfId="36978" xr:uid="{00000000-0005-0000-0000-000078900000}"/>
    <cellStyle name="T_DU AN TKQH VA CHUAN BI DAU TU NAM 2007 sua ngay 9-11_Ket qua phan bo von nam 2008_KH TPCP vung TNB (03-1-2012) 3" xfId="36979" xr:uid="{00000000-0005-0000-0000-000079900000}"/>
    <cellStyle name="T_DU AN TKQH VA CHUAN BI DAU TU NAM 2007 sua ngay 9-11_Ket qua phan bo von nam 2008_KH TPCP vung TNB (03-1-2012) 4" xfId="36980" xr:uid="{00000000-0005-0000-0000-00007A900000}"/>
    <cellStyle name="T_DU AN TKQH VA CHUAN BI DAU TU NAM 2007 sua ngay 9-11_Ket qua phan bo von nam 2008_KH TPCP vung TNB (03-1-2012) 5" xfId="36981" xr:uid="{00000000-0005-0000-0000-00007B900000}"/>
    <cellStyle name="T_DU AN TKQH VA CHUAN BI DAU TU NAM 2007 sua ngay 9-11_Ket qua phan bo von nam 2008_KH TPCP vung TNB (03-1-2012) 6" xfId="36982" xr:uid="{00000000-0005-0000-0000-00007C900000}"/>
    <cellStyle name="T_DU AN TKQH VA CHUAN BI DAU TU NAM 2007 sua ngay 9-11_Ket qua phan bo von nam 2008_KH TPCP vung TNB (03-1-2012) 7" xfId="36983" xr:uid="{00000000-0005-0000-0000-00007D900000}"/>
    <cellStyle name="T_DU AN TKQH VA CHUAN BI DAU TU NAM 2007 sua ngay 9-11_Ket qua phan bo von nam 2008_KH TPCP vung TNB (03-1-2012) 8" xfId="36984" xr:uid="{00000000-0005-0000-0000-00007E900000}"/>
    <cellStyle name="T_DU AN TKQH VA CHUAN BI DAU TU NAM 2007 sua ngay 9-11_Ket qua phan bo von nam 2008_KH TPCP vung TNB (03-1-2012) 9" xfId="36985" xr:uid="{00000000-0005-0000-0000-00007F900000}"/>
    <cellStyle name="T_DU AN TKQH VA CHUAN BI DAU TU NAM 2007 sua ngay 9-11_Ket qua phan bo von nam 2008_Su nghiep DCDC doi duoi" xfId="36986" xr:uid="{00000000-0005-0000-0000-000080900000}"/>
    <cellStyle name="T_DU AN TKQH VA CHUAN BI DAU TU NAM 2007 sua ngay 9-11_Ket qua phan bo von nam 2008_Su nghiep DCDC doi duoi 10" xfId="36987" xr:uid="{00000000-0005-0000-0000-000081900000}"/>
    <cellStyle name="T_DU AN TKQH VA CHUAN BI DAU TU NAM 2007 sua ngay 9-11_Ket qua phan bo von nam 2008_Su nghiep DCDC doi duoi 11" xfId="36988" xr:uid="{00000000-0005-0000-0000-000082900000}"/>
    <cellStyle name="T_DU AN TKQH VA CHUAN BI DAU TU NAM 2007 sua ngay 9-11_Ket qua phan bo von nam 2008_Su nghiep DCDC doi duoi 12" xfId="36989" xr:uid="{00000000-0005-0000-0000-000083900000}"/>
    <cellStyle name="T_DU AN TKQH VA CHUAN BI DAU TU NAM 2007 sua ngay 9-11_Ket qua phan bo von nam 2008_Su nghiep DCDC doi duoi 13" xfId="36990" xr:uid="{00000000-0005-0000-0000-000084900000}"/>
    <cellStyle name="T_DU AN TKQH VA CHUAN BI DAU TU NAM 2007 sua ngay 9-11_Ket qua phan bo von nam 2008_Su nghiep DCDC doi duoi 14" xfId="36991" xr:uid="{00000000-0005-0000-0000-000085900000}"/>
    <cellStyle name="T_DU AN TKQH VA CHUAN BI DAU TU NAM 2007 sua ngay 9-11_Ket qua phan bo von nam 2008_Su nghiep DCDC doi duoi 15" xfId="36992" xr:uid="{00000000-0005-0000-0000-000086900000}"/>
    <cellStyle name="T_DU AN TKQH VA CHUAN BI DAU TU NAM 2007 sua ngay 9-11_Ket qua phan bo von nam 2008_Su nghiep DCDC doi duoi 16" xfId="36993" xr:uid="{00000000-0005-0000-0000-000087900000}"/>
    <cellStyle name="T_DU AN TKQH VA CHUAN BI DAU TU NAM 2007 sua ngay 9-11_Ket qua phan bo von nam 2008_Su nghiep DCDC doi duoi 17" xfId="36994" xr:uid="{00000000-0005-0000-0000-000088900000}"/>
    <cellStyle name="T_DU AN TKQH VA CHUAN BI DAU TU NAM 2007 sua ngay 9-11_Ket qua phan bo von nam 2008_Su nghiep DCDC doi duoi 18" xfId="36995" xr:uid="{00000000-0005-0000-0000-000089900000}"/>
    <cellStyle name="T_DU AN TKQH VA CHUAN BI DAU TU NAM 2007 sua ngay 9-11_Ket qua phan bo von nam 2008_Su nghiep DCDC doi duoi 2" xfId="36996" xr:uid="{00000000-0005-0000-0000-00008A900000}"/>
    <cellStyle name="T_DU AN TKQH VA CHUAN BI DAU TU NAM 2007 sua ngay 9-11_Ket qua phan bo von nam 2008_Su nghiep DCDC doi duoi 3" xfId="36997" xr:uid="{00000000-0005-0000-0000-00008B900000}"/>
    <cellStyle name="T_DU AN TKQH VA CHUAN BI DAU TU NAM 2007 sua ngay 9-11_Ket qua phan bo von nam 2008_Su nghiep DCDC doi duoi 4" xfId="36998" xr:uid="{00000000-0005-0000-0000-00008C900000}"/>
    <cellStyle name="T_DU AN TKQH VA CHUAN BI DAU TU NAM 2007 sua ngay 9-11_Ket qua phan bo von nam 2008_Su nghiep DCDC doi duoi 5" xfId="36999" xr:uid="{00000000-0005-0000-0000-00008D900000}"/>
    <cellStyle name="T_DU AN TKQH VA CHUAN BI DAU TU NAM 2007 sua ngay 9-11_Ket qua phan bo von nam 2008_Su nghiep DCDC doi duoi 6" xfId="37000" xr:uid="{00000000-0005-0000-0000-00008E900000}"/>
    <cellStyle name="T_DU AN TKQH VA CHUAN BI DAU TU NAM 2007 sua ngay 9-11_Ket qua phan bo von nam 2008_Su nghiep DCDC doi duoi 7" xfId="37001" xr:uid="{00000000-0005-0000-0000-00008F900000}"/>
    <cellStyle name="T_DU AN TKQH VA CHUAN BI DAU TU NAM 2007 sua ngay 9-11_Ket qua phan bo von nam 2008_Su nghiep DCDC doi duoi 8" xfId="37002" xr:uid="{00000000-0005-0000-0000-000090900000}"/>
    <cellStyle name="T_DU AN TKQH VA CHUAN BI DAU TU NAM 2007 sua ngay 9-11_Ket qua phan bo von nam 2008_Su nghiep DCDC doi duoi 9" xfId="37003" xr:uid="{00000000-0005-0000-0000-000091900000}"/>
    <cellStyle name="T_DU AN TKQH VA CHUAN BI DAU TU NAM 2007 sua ngay 9-11_Ket qua phan bo von nam 2008_Su nghiep DCDC doi duoi_Bieu có QD và Chu truong ngay 17.11.2012" xfId="37004" xr:uid="{00000000-0005-0000-0000-000092900000}"/>
    <cellStyle name="T_DU AN TKQH VA CHUAN BI DAU TU NAM 2007 sua ngay 9-11_Ket qua phan bo von nam 2008_Su nghiep DCDC doi duoi_Bieu có QD và Chu truong ngay 17.11.2012 10" xfId="37005" xr:uid="{00000000-0005-0000-0000-000093900000}"/>
    <cellStyle name="T_DU AN TKQH VA CHUAN BI DAU TU NAM 2007 sua ngay 9-11_Ket qua phan bo von nam 2008_Su nghiep DCDC doi duoi_Bieu có QD và Chu truong ngay 17.11.2012 11" xfId="37006" xr:uid="{00000000-0005-0000-0000-000094900000}"/>
    <cellStyle name="T_DU AN TKQH VA CHUAN BI DAU TU NAM 2007 sua ngay 9-11_Ket qua phan bo von nam 2008_Su nghiep DCDC doi duoi_Bieu có QD và Chu truong ngay 17.11.2012 12" xfId="37007" xr:uid="{00000000-0005-0000-0000-000095900000}"/>
    <cellStyle name="T_DU AN TKQH VA CHUAN BI DAU TU NAM 2007 sua ngay 9-11_Ket qua phan bo von nam 2008_Su nghiep DCDC doi duoi_Bieu có QD và Chu truong ngay 17.11.2012 13" xfId="37008" xr:uid="{00000000-0005-0000-0000-000096900000}"/>
    <cellStyle name="T_DU AN TKQH VA CHUAN BI DAU TU NAM 2007 sua ngay 9-11_Ket qua phan bo von nam 2008_Su nghiep DCDC doi duoi_Bieu có QD và Chu truong ngay 17.11.2012 14" xfId="37009" xr:uid="{00000000-0005-0000-0000-000097900000}"/>
    <cellStyle name="T_DU AN TKQH VA CHUAN BI DAU TU NAM 2007 sua ngay 9-11_Ket qua phan bo von nam 2008_Su nghiep DCDC doi duoi_Bieu có QD và Chu truong ngay 17.11.2012 15" xfId="37010" xr:uid="{00000000-0005-0000-0000-000098900000}"/>
    <cellStyle name="T_DU AN TKQH VA CHUAN BI DAU TU NAM 2007 sua ngay 9-11_Ket qua phan bo von nam 2008_Su nghiep DCDC doi duoi_Bieu có QD và Chu truong ngay 17.11.2012 16" xfId="37011" xr:uid="{00000000-0005-0000-0000-000099900000}"/>
    <cellStyle name="T_DU AN TKQH VA CHUAN BI DAU TU NAM 2007 sua ngay 9-11_Ket qua phan bo von nam 2008_Su nghiep DCDC doi duoi_Bieu có QD và Chu truong ngay 17.11.2012 17" xfId="37012" xr:uid="{00000000-0005-0000-0000-00009A900000}"/>
    <cellStyle name="T_DU AN TKQH VA CHUAN BI DAU TU NAM 2007 sua ngay 9-11_Ket qua phan bo von nam 2008_Su nghiep DCDC doi duoi_Bieu có QD và Chu truong ngay 17.11.2012 18" xfId="37013" xr:uid="{00000000-0005-0000-0000-00009B900000}"/>
    <cellStyle name="T_DU AN TKQH VA CHUAN BI DAU TU NAM 2007 sua ngay 9-11_Ket qua phan bo von nam 2008_Su nghiep DCDC doi duoi_Bieu có QD và Chu truong ngay 17.11.2012 2" xfId="37014" xr:uid="{00000000-0005-0000-0000-00009C900000}"/>
    <cellStyle name="T_DU AN TKQH VA CHUAN BI DAU TU NAM 2007 sua ngay 9-11_Ket qua phan bo von nam 2008_Su nghiep DCDC doi duoi_Bieu có QD và Chu truong ngay 17.11.2012 3" xfId="37015" xr:uid="{00000000-0005-0000-0000-00009D900000}"/>
    <cellStyle name="T_DU AN TKQH VA CHUAN BI DAU TU NAM 2007 sua ngay 9-11_Ket qua phan bo von nam 2008_Su nghiep DCDC doi duoi_Bieu có QD và Chu truong ngay 17.11.2012 4" xfId="37016" xr:uid="{00000000-0005-0000-0000-00009E900000}"/>
    <cellStyle name="T_DU AN TKQH VA CHUAN BI DAU TU NAM 2007 sua ngay 9-11_Ket qua phan bo von nam 2008_Su nghiep DCDC doi duoi_Bieu có QD và Chu truong ngay 17.11.2012 5" xfId="37017" xr:uid="{00000000-0005-0000-0000-00009F900000}"/>
    <cellStyle name="T_DU AN TKQH VA CHUAN BI DAU TU NAM 2007 sua ngay 9-11_Ket qua phan bo von nam 2008_Su nghiep DCDC doi duoi_Bieu có QD và Chu truong ngay 17.11.2012 6" xfId="37018" xr:uid="{00000000-0005-0000-0000-0000A0900000}"/>
    <cellStyle name="T_DU AN TKQH VA CHUAN BI DAU TU NAM 2007 sua ngay 9-11_Ket qua phan bo von nam 2008_Su nghiep DCDC doi duoi_Bieu có QD và Chu truong ngay 17.11.2012 7" xfId="37019" xr:uid="{00000000-0005-0000-0000-0000A1900000}"/>
    <cellStyle name="T_DU AN TKQH VA CHUAN BI DAU TU NAM 2007 sua ngay 9-11_Ket qua phan bo von nam 2008_Su nghiep DCDC doi duoi_Bieu có QD và Chu truong ngay 17.11.2012 8" xfId="37020" xr:uid="{00000000-0005-0000-0000-0000A2900000}"/>
    <cellStyle name="T_DU AN TKQH VA CHUAN BI DAU TU NAM 2007 sua ngay 9-11_Ket qua phan bo von nam 2008_Su nghiep DCDC doi duoi_Bieu có QD và Chu truong ngay 17.11.2012 9" xfId="37021" xr:uid="{00000000-0005-0000-0000-0000A3900000}"/>
    <cellStyle name="T_DU AN TKQH VA CHUAN BI DAU TU NAM 2007 sua ngay 9-11_Ket qua phan bo von nam 2008_Tinh hinh TH du an 2010-2011 BC UBKTTW (phong Vxa)" xfId="37022" xr:uid="{00000000-0005-0000-0000-0000A4900000}"/>
    <cellStyle name="T_DU AN TKQH VA CHUAN BI DAU TU NAM 2007 sua ngay 9-11_Ket qua phan bo von nam 2008_Tinh hinh TH du an 2010-2011 BC UBKTTW (phong Vxa) 10" xfId="37023" xr:uid="{00000000-0005-0000-0000-0000A5900000}"/>
    <cellStyle name="T_DU AN TKQH VA CHUAN BI DAU TU NAM 2007 sua ngay 9-11_Ket qua phan bo von nam 2008_Tinh hinh TH du an 2010-2011 BC UBKTTW (phong Vxa) 11" xfId="37024" xr:uid="{00000000-0005-0000-0000-0000A6900000}"/>
    <cellStyle name="T_DU AN TKQH VA CHUAN BI DAU TU NAM 2007 sua ngay 9-11_Ket qua phan bo von nam 2008_Tinh hinh TH du an 2010-2011 BC UBKTTW (phong Vxa) 12" xfId="37025" xr:uid="{00000000-0005-0000-0000-0000A7900000}"/>
    <cellStyle name="T_DU AN TKQH VA CHUAN BI DAU TU NAM 2007 sua ngay 9-11_Ket qua phan bo von nam 2008_Tinh hinh TH du an 2010-2011 BC UBKTTW (phong Vxa) 13" xfId="37026" xr:uid="{00000000-0005-0000-0000-0000A8900000}"/>
    <cellStyle name="T_DU AN TKQH VA CHUAN BI DAU TU NAM 2007 sua ngay 9-11_Ket qua phan bo von nam 2008_Tinh hinh TH du an 2010-2011 BC UBKTTW (phong Vxa) 14" xfId="37027" xr:uid="{00000000-0005-0000-0000-0000A9900000}"/>
    <cellStyle name="T_DU AN TKQH VA CHUAN BI DAU TU NAM 2007 sua ngay 9-11_Ket qua phan bo von nam 2008_Tinh hinh TH du an 2010-2011 BC UBKTTW (phong Vxa) 15" xfId="37028" xr:uid="{00000000-0005-0000-0000-0000AA900000}"/>
    <cellStyle name="T_DU AN TKQH VA CHUAN BI DAU TU NAM 2007 sua ngay 9-11_Ket qua phan bo von nam 2008_Tinh hinh TH du an 2010-2011 BC UBKTTW (phong Vxa) 16" xfId="37029" xr:uid="{00000000-0005-0000-0000-0000AB900000}"/>
    <cellStyle name="T_DU AN TKQH VA CHUAN BI DAU TU NAM 2007 sua ngay 9-11_Ket qua phan bo von nam 2008_Tinh hinh TH du an 2010-2011 BC UBKTTW (phong Vxa) 17" xfId="37030" xr:uid="{00000000-0005-0000-0000-0000AC900000}"/>
    <cellStyle name="T_DU AN TKQH VA CHUAN BI DAU TU NAM 2007 sua ngay 9-11_Ket qua phan bo von nam 2008_Tinh hinh TH du an 2010-2011 BC UBKTTW (phong Vxa) 18" xfId="37031" xr:uid="{00000000-0005-0000-0000-0000AD900000}"/>
    <cellStyle name="T_DU AN TKQH VA CHUAN BI DAU TU NAM 2007 sua ngay 9-11_Ket qua phan bo von nam 2008_Tinh hinh TH du an 2010-2011 BC UBKTTW (phong Vxa) 2" xfId="37032" xr:uid="{00000000-0005-0000-0000-0000AE900000}"/>
    <cellStyle name="T_DU AN TKQH VA CHUAN BI DAU TU NAM 2007 sua ngay 9-11_Ket qua phan bo von nam 2008_Tinh hinh TH du an 2010-2011 BC UBKTTW (phong Vxa) 3" xfId="37033" xr:uid="{00000000-0005-0000-0000-0000AF900000}"/>
    <cellStyle name="T_DU AN TKQH VA CHUAN BI DAU TU NAM 2007 sua ngay 9-11_Ket qua phan bo von nam 2008_Tinh hinh TH du an 2010-2011 BC UBKTTW (phong Vxa) 4" xfId="37034" xr:uid="{00000000-0005-0000-0000-0000B0900000}"/>
    <cellStyle name="T_DU AN TKQH VA CHUAN BI DAU TU NAM 2007 sua ngay 9-11_Ket qua phan bo von nam 2008_Tinh hinh TH du an 2010-2011 BC UBKTTW (phong Vxa) 5" xfId="37035" xr:uid="{00000000-0005-0000-0000-0000B1900000}"/>
    <cellStyle name="T_DU AN TKQH VA CHUAN BI DAU TU NAM 2007 sua ngay 9-11_Ket qua phan bo von nam 2008_Tinh hinh TH du an 2010-2011 BC UBKTTW (phong Vxa) 6" xfId="37036" xr:uid="{00000000-0005-0000-0000-0000B2900000}"/>
    <cellStyle name="T_DU AN TKQH VA CHUAN BI DAU TU NAM 2007 sua ngay 9-11_Ket qua phan bo von nam 2008_Tinh hinh TH du an 2010-2011 BC UBKTTW (phong Vxa) 7" xfId="37037" xr:uid="{00000000-0005-0000-0000-0000B3900000}"/>
    <cellStyle name="T_DU AN TKQH VA CHUAN BI DAU TU NAM 2007 sua ngay 9-11_Ket qua phan bo von nam 2008_Tinh hinh TH du an 2010-2011 BC UBKTTW (phong Vxa) 8" xfId="37038" xr:uid="{00000000-0005-0000-0000-0000B4900000}"/>
    <cellStyle name="T_DU AN TKQH VA CHUAN BI DAU TU NAM 2007 sua ngay 9-11_Ket qua phan bo von nam 2008_Tinh hinh TH du an 2010-2011 BC UBKTTW (phong Vxa) 9" xfId="37039" xr:uid="{00000000-0005-0000-0000-0000B5900000}"/>
    <cellStyle name="T_DU AN TKQH VA CHUAN BI DAU TU NAM 2007 sua ngay 9-11_Ket qua phan bo von nam 2008_Tinh hinh TH du an BC doan giam sat HDND (phong Vxa)" xfId="37040" xr:uid="{00000000-0005-0000-0000-0000B6900000}"/>
    <cellStyle name="T_DU AN TKQH VA CHUAN BI DAU TU NAM 2007 sua ngay 9-11_Ket qua phan bo von nam 2008_Tinh hinh TH du an BC doan giam sat HDND (phong Vxa) 10" xfId="37041" xr:uid="{00000000-0005-0000-0000-0000B7900000}"/>
    <cellStyle name="T_DU AN TKQH VA CHUAN BI DAU TU NAM 2007 sua ngay 9-11_Ket qua phan bo von nam 2008_Tinh hinh TH du an BC doan giam sat HDND (phong Vxa) 11" xfId="37042" xr:uid="{00000000-0005-0000-0000-0000B8900000}"/>
    <cellStyle name="T_DU AN TKQH VA CHUAN BI DAU TU NAM 2007 sua ngay 9-11_Ket qua phan bo von nam 2008_Tinh hinh TH du an BC doan giam sat HDND (phong Vxa) 12" xfId="37043" xr:uid="{00000000-0005-0000-0000-0000B9900000}"/>
    <cellStyle name="T_DU AN TKQH VA CHUAN BI DAU TU NAM 2007 sua ngay 9-11_Ket qua phan bo von nam 2008_Tinh hinh TH du an BC doan giam sat HDND (phong Vxa) 13" xfId="37044" xr:uid="{00000000-0005-0000-0000-0000BA900000}"/>
    <cellStyle name="T_DU AN TKQH VA CHUAN BI DAU TU NAM 2007 sua ngay 9-11_Ket qua phan bo von nam 2008_Tinh hinh TH du an BC doan giam sat HDND (phong Vxa) 14" xfId="37045" xr:uid="{00000000-0005-0000-0000-0000BB900000}"/>
    <cellStyle name="T_DU AN TKQH VA CHUAN BI DAU TU NAM 2007 sua ngay 9-11_Ket qua phan bo von nam 2008_Tinh hinh TH du an BC doan giam sat HDND (phong Vxa) 15" xfId="37046" xr:uid="{00000000-0005-0000-0000-0000BC900000}"/>
    <cellStyle name="T_DU AN TKQH VA CHUAN BI DAU TU NAM 2007 sua ngay 9-11_Ket qua phan bo von nam 2008_Tinh hinh TH du an BC doan giam sat HDND (phong Vxa) 16" xfId="37047" xr:uid="{00000000-0005-0000-0000-0000BD900000}"/>
    <cellStyle name="T_DU AN TKQH VA CHUAN BI DAU TU NAM 2007 sua ngay 9-11_Ket qua phan bo von nam 2008_Tinh hinh TH du an BC doan giam sat HDND (phong Vxa) 17" xfId="37048" xr:uid="{00000000-0005-0000-0000-0000BE900000}"/>
    <cellStyle name="T_DU AN TKQH VA CHUAN BI DAU TU NAM 2007 sua ngay 9-11_Ket qua phan bo von nam 2008_Tinh hinh TH du an BC doan giam sat HDND (phong Vxa) 18" xfId="37049" xr:uid="{00000000-0005-0000-0000-0000BF900000}"/>
    <cellStyle name="T_DU AN TKQH VA CHUAN BI DAU TU NAM 2007 sua ngay 9-11_Ket qua phan bo von nam 2008_Tinh hinh TH du an BC doan giam sat HDND (phong Vxa) 2" xfId="37050" xr:uid="{00000000-0005-0000-0000-0000C0900000}"/>
    <cellStyle name="T_DU AN TKQH VA CHUAN BI DAU TU NAM 2007 sua ngay 9-11_Ket qua phan bo von nam 2008_Tinh hinh TH du an BC doan giam sat HDND (phong Vxa) 3" xfId="37051" xr:uid="{00000000-0005-0000-0000-0000C1900000}"/>
    <cellStyle name="T_DU AN TKQH VA CHUAN BI DAU TU NAM 2007 sua ngay 9-11_Ket qua phan bo von nam 2008_Tinh hinh TH du an BC doan giam sat HDND (phong Vxa) 4" xfId="37052" xr:uid="{00000000-0005-0000-0000-0000C2900000}"/>
    <cellStyle name="T_DU AN TKQH VA CHUAN BI DAU TU NAM 2007 sua ngay 9-11_Ket qua phan bo von nam 2008_Tinh hinh TH du an BC doan giam sat HDND (phong Vxa) 5" xfId="37053" xr:uid="{00000000-0005-0000-0000-0000C3900000}"/>
    <cellStyle name="T_DU AN TKQH VA CHUAN BI DAU TU NAM 2007 sua ngay 9-11_Ket qua phan bo von nam 2008_Tinh hinh TH du an BC doan giam sat HDND (phong Vxa) 6" xfId="37054" xr:uid="{00000000-0005-0000-0000-0000C4900000}"/>
    <cellStyle name="T_DU AN TKQH VA CHUAN BI DAU TU NAM 2007 sua ngay 9-11_Ket qua phan bo von nam 2008_Tinh hinh TH du an BC doan giam sat HDND (phong Vxa) 7" xfId="37055" xr:uid="{00000000-0005-0000-0000-0000C5900000}"/>
    <cellStyle name="T_DU AN TKQH VA CHUAN BI DAU TU NAM 2007 sua ngay 9-11_Ket qua phan bo von nam 2008_Tinh hinh TH du an BC doan giam sat HDND (phong Vxa) 8" xfId="37056" xr:uid="{00000000-0005-0000-0000-0000C6900000}"/>
    <cellStyle name="T_DU AN TKQH VA CHUAN BI DAU TU NAM 2007 sua ngay 9-11_Ket qua phan bo von nam 2008_Tinh hinh TH du an BC doan giam sat HDND (phong Vxa) 9" xfId="37057" xr:uid="{00000000-0005-0000-0000-0000C7900000}"/>
    <cellStyle name="T_DU AN TKQH VA CHUAN BI DAU TU NAM 2007 sua ngay 9-11_KH TPCP vung TNB (03-1-2012)" xfId="37058" xr:uid="{00000000-0005-0000-0000-0000C8900000}"/>
    <cellStyle name="T_DU AN TKQH VA CHUAN BI DAU TU NAM 2007 sua ngay 9-11_KH TPCP vung TNB (03-1-2012) 10" xfId="37059" xr:uid="{00000000-0005-0000-0000-0000C9900000}"/>
    <cellStyle name="T_DU AN TKQH VA CHUAN BI DAU TU NAM 2007 sua ngay 9-11_KH TPCP vung TNB (03-1-2012) 11" xfId="37060" xr:uid="{00000000-0005-0000-0000-0000CA900000}"/>
    <cellStyle name="T_DU AN TKQH VA CHUAN BI DAU TU NAM 2007 sua ngay 9-11_KH TPCP vung TNB (03-1-2012) 12" xfId="37061" xr:uid="{00000000-0005-0000-0000-0000CB900000}"/>
    <cellStyle name="T_DU AN TKQH VA CHUAN BI DAU TU NAM 2007 sua ngay 9-11_KH TPCP vung TNB (03-1-2012) 13" xfId="37062" xr:uid="{00000000-0005-0000-0000-0000CC900000}"/>
    <cellStyle name="T_DU AN TKQH VA CHUAN BI DAU TU NAM 2007 sua ngay 9-11_KH TPCP vung TNB (03-1-2012) 14" xfId="37063" xr:uid="{00000000-0005-0000-0000-0000CD900000}"/>
    <cellStyle name="T_DU AN TKQH VA CHUAN BI DAU TU NAM 2007 sua ngay 9-11_KH TPCP vung TNB (03-1-2012) 15" xfId="37064" xr:uid="{00000000-0005-0000-0000-0000CE900000}"/>
    <cellStyle name="T_DU AN TKQH VA CHUAN BI DAU TU NAM 2007 sua ngay 9-11_KH TPCP vung TNB (03-1-2012) 16" xfId="37065" xr:uid="{00000000-0005-0000-0000-0000CF900000}"/>
    <cellStyle name="T_DU AN TKQH VA CHUAN BI DAU TU NAM 2007 sua ngay 9-11_KH TPCP vung TNB (03-1-2012) 17" xfId="37066" xr:uid="{00000000-0005-0000-0000-0000D0900000}"/>
    <cellStyle name="T_DU AN TKQH VA CHUAN BI DAU TU NAM 2007 sua ngay 9-11_KH TPCP vung TNB (03-1-2012) 18" xfId="37067" xr:uid="{00000000-0005-0000-0000-0000D1900000}"/>
    <cellStyle name="T_DU AN TKQH VA CHUAN BI DAU TU NAM 2007 sua ngay 9-11_KH TPCP vung TNB (03-1-2012) 2" xfId="37068" xr:uid="{00000000-0005-0000-0000-0000D2900000}"/>
    <cellStyle name="T_DU AN TKQH VA CHUAN BI DAU TU NAM 2007 sua ngay 9-11_KH TPCP vung TNB (03-1-2012) 3" xfId="37069" xr:uid="{00000000-0005-0000-0000-0000D3900000}"/>
    <cellStyle name="T_DU AN TKQH VA CHUAN BI DAU TU NAM 2007 sua ngay 9-11_KH TPCP vung TNB (03-1-2012) 4" xfId="37070" xr:uid="{00000000-0005-0000-0000-0000D4900000}"/>
    <cellStyle name="T_DU AN TKQH VA CHUAN BI DAU TU NAM 2007 sua ngay 9-11_KH TPCP vung TNB (03-1-2012) 5" xfId="37071" xr:uid="{00000000-0005-0000-0000-0000D5900000}"/>
    <cellStyle name="T_DU AN TKQH VA CHUAN BI DAU TU NAM 2007 sua ngay 9-11_KH TPCP vung TNB (03-1-2012) 6" xfId="37072" xr:uid="{00000000-0005-0000-0000-0000D6900000}"/>
    <cellStyle name="T_DU AN TKQH VA CHUAN BI DAU TU NAM 2007 sua ngay 9-11_KH TPCP vung TNB (03-1-2012) 7" xfId="37073" xr:uid="{00000000-0005-0000-0000-0000D7900000}"/>
    <cellStyle name="T_DU AN TKQH VA CHUAN BI DAU TU NAM 2007 sua ngay 9-11_KH TPCP vung TNB (03-1-2012) 8" xfId="37074" xr:uid="{00000000-0005-0000-0000-0000D8900000}"/>
    <cellStyle name="T_DU AN TKQH VA CHUAN BI DAU TU NAM 2007 sua ngay 9-11_KH TPCP vung TNB (03-1-2012) 9" xfId="37075" xr:uid="{00000000-0005-0000-0000-0000D9900000}"/>
    <cellStyle name="T_DU AN TKQH VA CHUAN BI DAU TU NAM 2007 sua ngay 9-11_KH XDCB_2008 lan 2 sua ngay 10-11" xfId="37076" xr:uid="{00000000-0005-0000-0000-0000DA900000}"/>
    <cellStyle name="T_DU AN TKQH VA CHUAN BI DAU TU NAM 2007 sua ngay 9-11_KH XDCB_2008 lan 2 sua ngay 10-11 10" xfId="37077" xr:uid="{00000000-0005-0000-0000-0000DB900000}"/>
    <cellStyle name="T_DU AN TKQH VA CHUAN BI DAU TU NAM 2007 sua ngay 9-11_KH XDCB_2008 lan 2 sua ngay 10-11 11" xfId="37078" xr:uid="{00000000-0005-0000-0000-0000DC900000}"/>
    <cellStyle name="T_DU AN TKQH VA CHUAN BI DAU TU NAM 2007 sua ngay 9-11_KH XDCB_2008 lan 2 sua ngay 10-11 12" xfId="37079" xr:uid="{00000000-0005-0000-0000-0000DD900000}"/>
    <cellStyle name="T_DU AN TKQH VA CHUAN BI DAU TU NAM 2007 sua ngay 9-11_KH XDCB_2008 lan 2 sua ngay 10-11 13" xfId="37080" xr:uid="{00000000-0005-0000-0000-0000DE900000}"/>
    <cellStyle name="T_DU AN TKQH VA CHUAN BI DAU TU NAM 2007 sua ngay 9-11_KH XDCB_2008 lan 2 sua ngay 10-11 14" xfId="37081" xr:uid="{00000000-0005-0000-0000-0000DF900000}"/>
    <cellStyle name="T_DU AN TKQH VA CHUAN BI DAU TU NAM 2007 sua ngay 9-11_KH XDCB_2008 lan 2 sua ngay 10-11 15" xfId="37082" xr:uid="{00000000-0005-0000-0000-0000E0900000}"/>
    <cellStyle name="T_DU AN TKQH VA CHUAN BI DAU TU NAM 2007 sua ngay 9-11_KH XDCB_2008 lan 2 sua ngay 10-11 16" xfId="37083" xr:uid="{00000000-0005-0000-0000-0000E1900000}"/>
    <cellStyle name="T_DU AN TKQH VA CHUAN BI DAU TU NAM 2007 sua ngay 9-11_KH XDCB_2008 lan 2 sua ngay 10-11 17" xfId="37084" xr:uid="{00000000-0005-0000-0000-0000E2900000}"/>
    <cellStyle name="T_DU AN TKQH VA CHUAN BI DAU TU NAM 2007 sua ngay 9-11_KH XDCB_2008 lan 2 sua ngay 10-11 18" xfId="37085" xr:uid="{00000000-0005-0000-0000-0000E3900000}"/>
    <cellStyle name="T_DU AN TKQH VA CHUAN BI DAU TU NAM 2007 sua ngay 9-11_KH XDCB_2008 lan 2 sua ngay 10-11 2" xfId="37086" xr:uid="{00000000-0005-0000-0000-0000E4900000}"/>
    <cellStyle name="T_DU AN TKQH VA CHUAN BI DAU TU NAM 2007 sua ngay 9-11_KH XDCB_2008 lan 2 sua ngay 10-11 3" xfId="37087" xr:uid="{00000000-0005-0000-0000-0000E5900000}"/>
    <cellStyle name="T_DU AN TKQH VA CHUAN BI DAU TU NAM 2007 sua ngay 9-11_KH XDCB_2008 lan 2 sua ngay 10-11 4" xfId="37088" xr:uid="{00000000-0005-0000-0000-0000E6900000}"/>
    <cellStyle name="T_DU AN TKQH VA CHUAN BI DAU TU NAM 2007 sua ngay 9-11_KH XDCB_2008 lan 2 sua ngay 10-11 5" xfId="37089" xr:uid="{00000000-0005-0000-0000-0000E7900000}"/>
    <cellStyle name="T_DU AN TKQH VA CHUAN BI DAU TU NAM 2007 sua ngay 9-11_KH XDCB_2008 lan 2 sua ngay 10-11 6" xfId="37090" xr:uid="{00000000-0005-0000-0000-0000E8900000}"/>
    <cellStyle name="T_DU AN TKQH VA CHUAN BI DAU TU NAM 2007 sua ngay 9-11_KH XDCB_2008 lan 2 sua ngay 10-11 7" xfId="37091" xr:uid="{00000000-0005-0000-0000-0000E9900000}"/>
    <cellStyle name="T_DU AN TKQH VA CHUAN BI DAU TU NAM 2007 sua ngay 9-11_KH XDCB_2008 lan 2 sua ngay 10-11 8" xfId="37092" xr:uid="{00000000-0005-0000-0000-0000EA900000}"/>
    <cellStyle name="T_DU AN TKQH VA CHUAN BI DAU TU NAM 2007 sua ngay 9-11_KH XDCB_2008 lan 2 sua ngay 10-11 9" xfId="37093" xr:uid="{00000000-0005-0000-0000-0000EB900000}"/>
    <cellStyle name="T_DU AN TKQH VA CHUAN BI DAU TU NAM 2007 sua ngay 9-11_KH XDCB_2008 lan 2 sua ngay 10-11_!1 1 bao cao giao KH ve HTCMT vung TNB   12-12-2011" xfId="37094" xr:uid="{00000000-0005-0000-0000-0000EC900000}"/>
    <cellStyle name="T_DU AN TKQH VA CHUAN BI DAU TU NAM 2007 sua ngay 9-11_KH XDCB_2008 lan 2 sua ngay 10-11_!1 1 bao cao giao KH ve HTCMT vung TNB   12-12-2011 10" xfId="37095" xr:uid="{00000000-0005-0000-0000-0000ED900000}"/>
    <cellStyle name="T_DU AN TKQH VA CHUAN BI DAU TU NAM 2007 sua ngay 9-11_KH XDCB_2008 lan 2 sua ngay 10-11_!1 1 bao cao giao KH ve HTCMT vung TNB   12-12-2011 11" xfId="37096" xr:uid="{00000000-0005-0000-0000-0000EE900000}"/>
    <cellStyle name="T_DU AN TKQH VA CHUAN BI DAU TU NAM 2007 sua ngay 9-11_KH XDCB_2008 lan 2 sua ngay 10-11_!1 1 bao cao giao KH ve HTCMT vung TNB   12-12-2011 12" xfId="37097" xr:uid="{00000000-0005-0000-0000-0000EF900000}"/>
    <cellStyle name="T_DU AN TKQH VA CHUAN BI DAU TU NAM 2007 sua ngay 9-11_KH XDCB_2008 lan 2 sua ngay 10-11_!1 1 bao cao giao KH ve HTCMT vung TNB   12-12-2011 13" xfId="37098" xr:uid="{00000000-0005-0000-0000-0000F0900000}"/>
    <cellStyle name="T_DU AN TKQH VA CHUAN BI DAU TU NAM 2007 sua ngay 9-11_KH XDCB_2008 lan 2 sua ngay 10-11_!1 1 bao cao giao KH ve HTCMT vung TNB   12-12-2011 14" xfId="37099" xr:uid="{00000000-0005-0000-0000-0000F1900000}"/>
    <cellStyle name="T_DU AN TKQH VA CHUAN BI DAU TU NAM 2007 sua ngay 9-11_KH XDCB_2008 lan 2 sua ngay 10-11_!1 1 bao cao giao KH ve HTCMT vung TNB   12-12-2011 15" xfId="37100" xr:uid="{00000000-0005-0000-0000-0000F2900000}"/>
    <cellStyle name="T_DU AN TKQH VA CHUAN BI DAU TU NAM 2007 sua ngay 9-11_KH XDCB_2008 lan 2 sua ngay 10-11_!1 1 bao cao giao KH ve HTCMT vung TNB   12-12-2011 16" xfId="37101" xr:uid="{00000000-0005-0000-0000-0000F3900000}"/>
    <cellStyle name="T_DU AN TKQH VA CHUAN BI DAU TU NAM 2007 sua ngay 9-11_KH XDCB_2008 lan 2 sua ngay 10-11_!1 1 bao cao giao KH ve HTCMT vung TNB   12-12-2011 17" xfId="37102" xr:uid="{00000000-0005-0000-0000-0000F4900000}"/>
    <cellStyle name="T_DU AN TKQH VA CHUAN BI DAU TU NAM 2007 sua ngay 9-11_KH XDCB_2008 lan 2 sua ngay 10-11_!1 1 bao cao giao KH ve HTCMT vung TNB   12-12-2011 18" xfId="37103" xr:uid="{00000000-0005-0000-0000-0000F5900000}"/>
    <cellStyle name="T_DU AN TKQH VA CHUAN BI DAU TU NAM 2007 sua ngay 9-11_KH XDCB_2008 lan 2 sua ngay 10-11_!1 1 bao cao giao KH ve HTCMT vung TNB   12-12-2011 2" xfId="37104" xr:uid="{00000000-0005-0000-0000-0000F6900000}"/>
    <cellStyle name="T_DU AN TKQH VA CHUAN BI DAU TU NAM 2007 sua ngay 9-11_KH XDCB_2008 lan 2 sua ngay 10-11_!1 1 bao cao giao KH ve HTCMT vung TNB   12-12-2011 3" xfId="37105" xr:uid="{00000000-0005-0000-0000-0000F7900000}"/>
    <cellStyle name="T_DU AN TKQH VA CHUAN BI DAU TU NAM 2007 sua ngay 9-11_KH XDCB_2008 lan 2 sua ngay 10-11_!1 1 bao cao giao KH ve HTCMT vung TNB   12-12-2011 4" xfId="37106" xr:uid="{00000000-0005-0000-0000-0000F8900000}"/>
    <cellStyle name="T_DU AN TKQH VA CHUAN BI DAU TU NAM 2007 sua ngay 9-11_KH XDCB_2008 lan 2 sua ngay 10-11_!1 1 bao cao giao KH ve HTCMT vung TNB   12-12-2011 5" xfId="37107" xr:uid="{00000000-0005-0000-0000-0000F9900000}"/>
    <cellStyle name="T_DU AN TKQH VA CHUAN BI DAU TU NAM 2007 sua ngay 9-11_KH XDCB_2008 lan 2 sua ngay 10-11_!1 1 bao cao giao KH ve HTCMT vung TNB   12-12-2011 6" xfId="37108" xr:uid="{00000000-0005-0000-0000-0000FA900000}"/>
    <cellStyle name="T_DU AN TKQH VA CHUAN BI DAU TU NAM 2007 sua ngay 9-11_KH XDCB_2008 lan 2 sua ngay 10-11_!1 1 bao cao giao KH ve HTCMT vung TNB   12-12-2011 7" xfId="37109" xr:uid="{00000000-0005-0000-0000-0000FB900000}"/>
    <cellStyle name="T_DU AN TKQH VA CHUAN BI DAU TU NAM 2007 sua ngay 9-11_KH XDCB_2008 lan 2 sua ngay 10-11_!1 1 bao cao giao KH ve HTCMT vung TNB   12-12-2011 8" xfId="37110" xr:uid="{00000000-0005-0000-0000-0000FC900000}"/>
    <cellStyle name="T_DU AN TKQH VA CHUAN BI DAU TU NAM 2007 sua ngay 9-11_KH XDCB_2008 lan 2 sua ngay 10-11_!1 1 bao cao giao KH ve HTCMT vung TNB   12-12-2011 9" xfId="37111" xr:uid="{00000000-0005-0000-0000-0000FD900000}"/>
    <cellStyle name="T_DU AN TKQH VA CHUAN BI DAU TU NAM 2007 sua ngay 9-11_KH XDCB_2008 lan 2 sua ngay 10-11_Bieu có QD và Chu truong ngay 17.11.2012" xfId="37112" xr:uid="{00000000-0005-0000-0000-0000FE900000}"/>
    <cellStyle name="T_DU AN TKQH VA CHUAN BI DAU TU NAM 2007 sua ngay 9-11_KH XDCB_2008 lan 2 sua ngay 10-11_Bieu có QD và Chu truong ngay 17.11.2012 10" xfId="37113" xr:uid="{00000000-0005-0000-0000-0000FF900000}"/>
    <cellStyle name="T_DU AN TKQH VA CHUAN BI DAU TU NAM 2007 sua ngay 9-11_KH XDCB_2008 lan 2 sua ngay 10-11_Bieu có QD và Chu truong ngay 17.11.2012 11" xfId="37114" xr:uid="{00000000-0005-0000-0000-000000910000}"/>
    <cellStyle name="T_DU AN TKQH VA CHUAN BI DAU TU NAM 2007 sua ngay 9-11_KH XDCB_2008 lan 2 sua ngay 10-11_Bieu có QD và Chu truong ngay 17.11.2012 12" xfId="37115" xr:uid="{00000000-0005-0000-0000-000001910000}"/>
    <cellStyle name="T_DU AN TKQH VA CHUAN BI DAU TU NAM 2007 sua ngay 9-11_KH XDCB_2008 lan 2 sua ngay 10-11_Bieu có QD và Chu truong ngay 17.11.2012 13" xfId="37116" xr:uid="{00000000-0005-0000-0000-000002910000}"/>
    <cellStyle name="T_DU AN TKQH VA CHUAN BI DAU TU NAM 2007 sua ngay 9-11_KH XDCB_2008 lan 2 sua ngay 10-11_Bieu có QD và Chu truong ngay 17.11.2012 14" xfId="37117" xr:uid="{00000000-0005-0000-0000-000003910000}"/>
    <cellStyle name="T_DU AN TKQH VA CHUAN BI DAU TU NAM 2007 sua ngay 9-11_KH XDCB_2008 lan 2 sua ngay 10-11_Bieu có QD và Chu truong ngay 17.11.2012 15" xfId="37118" xr:uid="{00000000-0005-0000-0000-000004910000}"/>
    <cellStyle name="T_DU AN TKQH VA CHUAN BI DAU TU NAM 2007 sua ngay 9-11_KH XDCB_2008 lan 2 sua ngay 10-11_Bieu có QD và Chu truong ngay 17.11.2012 16" xfId="37119" xr:uid="{00000000-0005-0000-0000-000005910000}"/>
    <cellStyle name="T_DU AN TKQH VA CHUAN BI DAU TU NAM 2007 sua ngay 9-11_KH XDCB_2008 lan 2 sua ngay 10-11_Bieu có QD và Chu truong ngay 17.11.2012 17" xfId="37120" xr:uid="{00000000-0005-0000-0000-000006910000}"/>
    <cellStyle name="T_DU AN TKQH VA CHUAN BI DAU TU NAM 2007 sua ngay 9-11_KH XDCB_2008 lan 2 sua ngay 10-11_Bieu có QD và Chu truong ngay 17.11.2012 18" xfId="37121" xr:uid="{00000000-0005-0000-0000-000007910000}"/>
    <cellStyle name="T_DU AN TKQH VA CHUAN BI DAU TU NAM 2007 sua ngay 9-11_KH XDCB_2008 lan 2 sua ngay 10-11_Bieu có QD và Chu truong ngay 17.11.2012 2" xfId="37122" xr:uid="{00000000-0005-0000-0000-000008910000}"/>
    <cellStyle name="T_DU AN TKQH VA CHUAN BI DAU TU NAM 2007 sua ngay 9-11_KH XDCB_2008 lan 2 sua ngay 10-11_Bieu có QD và Chu truong ngay 17.11.2012 3" xfId="37123" xr:uid="{00000000-0005-0000-0000-000009910000}"/>
    <cellStyle name="T_DU AN TKQH VA CHUAN BI DAU TU NAM 2007 sua ngay 9-11_KH XDCB_2008 lan 2 sua ngay 10-11_Bieu có QD và Chu truong ngay 17.11.2012 4" xfId="37124" xr:uid="{00000000-0005-0000-0000-00000A910000}"/>
    <cellStyle name="T_DU AN TKQH VA CHUAN BI DAU TU NAM 2007 sua ngay 9-11_KH XDCB_2008 lan 2 sua ngay 10-11_Bieu có QD và Chu truong ngay 17.11.2012 5" xfId="37125" xr:uid="{00000000-0005-0000-0000-00000B910000}"/>
    <cellStyle name="T_DU AN TKQH VA CHUAN BI DAU TU NAM 2007 sua ngay 9-11_KH XDCB_2008 lan 2 sua ngay 10-11_Bieu có QD và Chu truong ngay 17.11.2012 6" xfId="37126" xr:uid="{00000000-0005-0000-0000-00000C910000}"/>
    <cellStyle name="T_DU AN TKQH VA CHUAN BI DAU TU NAM 2007 sua ngay 9-11_KH XDCB_2008 lan 2 sua ngay 10-11_Bieu có QD và Chu truong ngay 17.11.2012 7" xfId="37127" xr:uid="{00000000-0005-0000-0000-00000D910000}"/>
    <cellStyle name="T_DU AN TKQH VA CHUAN BI DAU TU NAM 2007 sua ngay 9-11_KH XDCB_2008 lan 2 sua ngay 10-11_Bieu có QD và Chu truong ngay 17.11.2012 8" xfId="37128" xr:uid="{00000000-0005-0000-0000-00000E910000}"/>
    <cellStyle name="T_DU AN TKQH VA CHUAN BI DAU TU NAM 2007 sua ngay 9-11_KH XDCB_2008 lan 2 sua ngay 10-11_Bieu có QD và Chu truong ngay 17.11.2012 9" xfId="37129" xr:uid="{00000000-0005-0000-0000-00000F910000}"/>
    <cellStyle name="T_DU AN TKQH VA CHUAN BI DAU TU NAM 2007 sua ngay 9-11_KH XDCB_2008 lan 2 sua ngay 10-11_KH TPCP vung TNB (03-1-2012)" xfId="37130" xr:uid="{00000000-0005-0000-0000-000010910000}"/>
    <cellStyle name="T_DU AN TKQH VA CHUAN BI DAU TU NAM 2007 sua ngay 9-11_KH XDCB_2008 lan 2 sua ngay 10-11_KH TPCP vung TNB (03-1-2012) 10" xfId="37131" xr:uid="{00000000-0005-0000-0000-000011910000}"/>
    <cellStyle name="T_DU AN TKQH VA CHUAN BI DAU TU NAM 2007 sua ngay 9-11_KH XDCB_2008 lan 2 sua ngay 10-11_KH TPCP vung TNB (03-1-2012) 11" xfId="37132" xr:uid="{00000000-0005-0000-0000-000012910000}"/>
    <cellStyle name="T_DU AN TKQH VA CHUAN BI DAU TU NAM 2007 sua ngay 9-11_KH XDCB_2008 lan 2 sua ngay 10-11_KH TPCP vung TNB (03-1-2012) 12" xfId="37133" xr:uid="{00000000-0005-0000-0000-000013910000}"/>
    <cellStyle name="T_DU AN TKQH VA CHUAN BI DAU TU NAM 2007 sua ngay 9-11_KH XDCB_2008 lan 2 sua ngay 10-11_KH TPCP vung TNB (03-1-2012) 13" xfId="37134" xr:uid="{00000000-0005-0000-0000-000014910000}"/>
    <cellStyle name="T_DU AN TKQH VA CHUAN BI DAU TU NAM 2007 sua ngay 9-11_KH XDCB_2008 lan 2 sua ngay 10-11_KH TPCP vung TNB (03-1-2012) 14" xfId="37135" xr:uid="{00000000-0005-0000-0000-000015910000}"/>
    <cellStyle name="T_DU AN TKQH VA CHUAN BI DAU TU NAM 2007 sua ngay 9-11_KH XDCB_2008 lan 2 sua ngay 10-11_KH TPCP vung TNB (03-1-2012) 15" xfId="37136" xr:uid="{00000000-0005-0000-0000-000016910000}"/>
    <cellStyle name="T_DU AN TKQH VA CHUAN BI DAU TU NAM 2007 sua ngay 9-11_KH XDCB_2008 lan 2 sua ngay 10-11_KH TPCP vung TNB (03-1-2012) 16" xfId="37137" xr:uid="{00000000-0005-0000-0000-000017910000}"/>
    <cellStyle name="T_DU AN TKQH VA CHUAN BI DAU TU NAM 2007 sua ngay 9-11_KH XDCB_2008 lan 2 sua ngay 10-11_KH TPCP vung TNB (03-1-2012) 17" xfId="37138" xr:uid="{00000000-0005-0000-0000-000018910000}"/>
    <cellStyle name="T_DU AN TKQH VA CHUAN BI DAU TU NAM 2007 sua ngay 9-11_KH XDCB_2008 lan 2 sua ngay 10-11_KH TPCP vung TNB (03-1-2012) 18" xfId="37139" xr:uid="{00000000-0005-0000-0000-000019910000}"/>
    <cellStyle name="T_DU AN TKQH VA CHUAN BI DAU TU NAM 2007 sua ngay 9-11_KH XDCB_2008 lan 2 sua ngay 10-11_KH TPCP vung TNB (03-1-2012) 2" xfId="37140" xr:uid="{00000000-0005-0000-0000-00001A910000}"/>
    <cellStyle name="T_DU AN TKQH VA CHUAN BI DAU TU NAM 2007 sua ngay 9-11_KH XDCB_2008 lan 2 sua ngay 10-11_KH TPCP vung TNB (03-1-2012) 3" xfId="37141" xr:uid="{00000000-0005-0000-0000-00001B910000}"/>
    <cellStyle name="T_DU AN TKQH VA CHUAN BI DAU TU NAM 2007 sua ngay 9-11_KH XDCB_2008 lan 2 sua ngay 10-11_KH TPCP vung TNB (03-1-2012) 4" xfId="37142" xr:uid="{00000000-0005-0000-0000-00001C910000}"/>
    <cellStyle name="T_DU AN TKQH VA CHUAN BI DAU TU NAM 2007 sua ngay 9-11_KH XDCB_2008 lan 2 sua ngay 10-11_KH TPCP vung TNB (03-1-2012) 5" xfId="37143" xr:uid="{00000000-0005-0000-0000-00001D910000}"/>
    <cellStyle name="T_DU AN TKQH VA CHUAN BI DAU TU NAM 2007 sua ngay 9-11_KH XDCB_2008 lan 2 sua ngay 10-11_KH TPCP vung TNB (03-1-2012) 6" xfId="37144" xr:uid="{00000000-0005-0000-0000-00001E910000}"/>
    <cellStyle name="T_DU AN TKQH VA CHUAN BI DAU TU NAM 2007 sua ngay 9-11_KH XDCB_2008 lan 2 sua ngay 10-11_KH TPCP vung TNB (03-1-2012) 7" xfId="37145" xr:uid="{00000000-0005-0000-0000-00001F910000}"/>
    <cellStyle name="T_DU AN TKQH VA CHUAN BI DAU TU NAM 2007 sua ngay 9-11_KH XDCB_2008 lan 2 sua ngay 10-11_KH TPCP vung TNB (03-1-2012) 8" xfId="37146" xr:uid="{00000000-0005-0000-0000-000020910000}"/>
    <cellStyle name="T_DU AN TKQH VA CHUAN BI DAU TU NAM 2007 sua ngay 9-11_KH XDCB_2008 lan 2 sua ngay 10-11_KH TPCP vung TNB (03-1-2012) 9" xfId="37147" xr:uid="{00000000-0005-0000-0000-000021910000}"/>
    <cellStyle name="T_DU AN TKQH VA CHUAN BI DAU TU NAM 2007 sua ngay 9-11_KH XDCB_2008 lan 2 sua ngay 10-11_Su nghiep DCDC doi duoi" xfId="37148" xr:uid="{00000000-0005-0000-0000-000022910000}"/>
    <cellStyle name="T_DU AN TKQH VA CHUAN BI DAU TU NAM 2007 sua ngay 9-11_KH XDCB_2008 lan 2 sua ngay 10-11_Su nghiep DCDC doi duoi 10" xfId="37149" xr:uid="{00000000-0005-0000-0000-000023910000}"/>
    <cellStyle name="T_DU AN TKQH VA CHUAN BI DAU TU NAM 2007 sua ngay 9-11_KH XDCB_2008 lan 2 sua ngay 10-11_Su nghiep DCDC doi duoi 11" xfId="37150" xr:uid="{00000000-0005-0000-0000-000024910000}"/>
    <cellStyle name="T_DU AN TKQH VA CHUAN BI DAU TU NAM 2007 sua ngay 9-11_KH XDCB_2008 lan 2 sua ngay 10-11_Su nghiep DCDC doi duoi 12" xfId="37151" xr:uid="{00000000-0005-0000-0000-000025910000}"/>
    <cellStyle name="T_DU AN TKQH VA CHUAN BI DAU TU NAM 2007 sua ngay 9-11_KH XDCB_2008 lan 2 sua ngay 10-11_Su nghiep DCDC doi duoi 13" xfId="37152" xr:uid="{00000000-0005-0000-0000-000026910000}"/>
    <cellStyle name="T_DU AN TKQH VA CHUAN BI DAU TU NAM 2007 sua ngay 9-11_KH XDCB_2008 lan 2 sua ngay 10-11_Su nghiep DCDC doi duoi 14" xfId="37153" xr:uid="{00000000-0005-0000-0000-000027910000}"/>
    <cellStyle name="T_DU AN TKQH VA CHUAN BI DAU TU NAM 2007 sua ngay 9-11_KH XDCB_2008 lan 2 sua ngay 10-11_Su nghiep DCDC doi duoi 15" xfId="37154" xr:uid="{00000000-0005-0000-0000-000028910000}"/>
    <cellStyle name="T_DU AN TKQH VA CHUAN BI DAU TU NAM 2007 sua ngay 9-11_KH XDCB_2008 lan 2 sua ngay 10-11_Su nghiep DCDC doi duoi 16" xfId="37155" xr:uid="{00000000-0005-0000-0000-000029910000}"/>
    <cellStyle name="T_DU AN TKQH VA CHUAN BI DAU TU NAM 2007 sua ngay 9-11_KH XDCB_2008 lan 2 sua ngay 10-11_Su nghiep DCDC doi duoi 17" xfId="37156" xr:uid="{00000000-0005-0000-0000-00002A910000}"/>
    <cellStyle name="T_DU AN TKQH VA CHUAN BI DAU TU NAM 2007 sua ngay 9-11_KH XDCB_2008 lan 2 sua ngay 10-11_Su nghiep DCDC doi duoi 18" xfId="37157" xr:uid="{00000000-0005-0000-0000-00002B910000}"/>
    <cellStyle name="T_DU AN TKQH VA CHUAN BI DAU TU NAM 2007 sua ngay 9-11_KH XDCB_2008 lan 2 sua ngay 10-11_Su nghiep DCDC doi duoi 2" xfId="37158" xr:uid="{00000000-0005-0000-0000-00002C910000}"/>
    <cellStyle name="T_DU AN TKQH VA CHUAN BI DAU TU NAM 2007 sua ngay 9-11_KH XDCB_2008 lan 2 sua ngay 10-11_Su nghiep DCDC doi duoi 3" xfId="37159" xr:uid="{00000000-0005-0000-0000-00002D910000}"/>
    <cellStyle name="T_DU AN TKQH VA CHUAN BI DAU TU NAM 2007 sua ngay 9-11_KH XDCB_2008 lan 2 sua ngay 10-11_Su nghiep DCDC doi duoi 4" xfId="37160" xr:uid="{00000000-0005-0000-0000-00002E910000}"/>
    <cellStyle name="T_DU AN TKQH VA CHUAN BI DAU TU NAM 2007 sua ngay 9-11_KH XDCB_2008 lan 2 sua ngay 10-11_Su nghiep DCDC doi duoi 5" xfId="37161" xr:uid="{00000000-0005-0000-0000-00002F910000}"/>
    <cellStyle name="T_DU AN TKQH VA CHUAN BI DAU TU NAM 2007 sua ngay 9-11_KH XDCB_2008 lan 2 sua ngay 10-11_Su nghiep DCDC doi duoi 6" xfId="37162" xr:uid="{00000000-0005-0000-0000-000030910000}"/>
    <cellStyle name="T_DU AN TKQH VA CHUAN BI DAU TU NAM 2007 sua ngay 9-11_KH XDCB_2008 lan 2 sua ngay 10-11_Su nghiep DCDC doi duoi 7" xfId="37163" xr:uid="{00000000-0005-0000-0000-000031910000}"/>
    <cellStyle name="T_DU AN TKQH VA CHUAN BI DAU TU NAM 2007 sua ngay 9-11_KH XDCB_2008 lan 2 sua ngay 10-11_Su nghiep DCDC doi duoi 8" xfId="37164" xr:uid="{00000000-0005-0000-0000-000032910000}"/>
    <cellStyle name="T_DU AN TKQH VA CHUAN BI DAU TU NAM 2007 sua ngay 9-11_KH XDCB_2008 lan 2 sua ngay 10-11_Su nghiep DCDC doi duoi 9" xfId="37165" xr:uid="{00000000-0005-0000-0000-000033910000}"/>
    <cellStyle name="T_DU AN TKQH VA CHUAN BI DAU TU NAM 2007 sua ngay 9-11_KH XDCB_2008 lan 2 sua ngay 10-11_Su nghiep DCDC doi duoi_Bieu có QD và Chu truong ngay 17.11.2012" xfId="37166" xr:uid="{00000000-0005-0000-0000-000034910000}"/>
    <cellStyle name="T_DU AN TKQH VA CHUAN BI DAU TU NAM 2007 sua ngay 9-11_KH XDCB_2008 lan 2 sua ngay 10-11_Su nghiep DCDC doi duoi_Bieu có QD và Chu truong ngay 17.11.2012 10" xfId="37167" xr:uid="{00000000-0005-0000-0000-000035910000}"/>
    <cellStyle name="T_DU AN TKQH VA CHUAN BI DAU TU NAM 2007 sua ngay 9-11_KH XDCB_2008 lan 2 sua ngay 10-11_Su nghiep DCDC doi duoi_Bieu có QD và Chu truong ngay 17.11.2012 11" xfId="37168" xr:uid="{00000000-0005-0000-0000-000036910000}"/>
    <cellStyle name="T_DU AN TKQH VA CHUAN BI DAU TU NAM 2007 sua ngay 9-11_KH XDCB_2008 lan 2 sua ngay 10-11_Su nghiep DCDC doi duoi_Bieu có QD và Chu truong ngay 17.11.2012 12" xfId="37169" xr:uid="{00000000-0005-0000-0000-000037910000}"/>
    <cellStyle name="T_DU AN TKQH VA CHUAN BI DAU TU NAM 2007 sua ngay 9-11_KH XDCB_2008 lan 2 sua ngay 10-11_Su nghiep DCDC doi duoi_Bieu có QD và Chu truong ngay 17.11.2012 13" xfId="37170" xr:uid="{00000000-0005-0000-0000-000038910000}"/>
    <cellStyle name="T_DU AN TKQH VA CHUAN BI DAU TU NAM 2007 sua ngay 9-11_KH XDCB_2008 lan 2 sua ngay 10-11_Su nghiep DCDC doi duoi_Bieu có QD và Chu truong ngay 17.11.2012 14" xfId="37171" xr:uid="{00000000-0005-0000-0000-000039910000}"/>
    <cellStyle name="T_DU AN TKQH VA CHUAN BI DAU TU NAM 2007 sua ngay 9-11_KH XDCB_2008 lan 2 sua ngay 10-11_Su nghiep DCDC doi duoi_Bieu có QD và Chu truong ngay 17.11.2012 15" xfId="37172" xr:uid="{00000000-0005-0000-0000-00003A910000}"/>
    <cellStyle name="T_DU AN TKQH VA CHUAN BI DAU TU NAM 2007 sua ngay 9-11_KH XDCB_2008 lan 2 sua ngay 10-11_Su nghiep DCDC doi duoi_Bieu có QD và Chu truong ngay 17.11.2012 16" xfId="37173" xr:uid="{00000000-0005-0000-0000-00003B910000}"/>
    <cellStyle name="T_DU AN TKQH VA CHUAN BI DAU TU NAM 2007 sua ngay 9-11_KH XDCB_2008 lan 2 sua ngay 10-11_Su nghiep DCDC doi duoi_Bieu có QD và Chu truong ngay 17.11.2012 17" xfId="37174" xr:uid="{00000000-0005-0000-0000-00003C910000}"/>
    <cellStyle name="T_DU AN TKQH VA CHUAN BI DAU TU NAM 2007 sua ngay 9-11_KH XDCB_2008 lan 2 sua ngay 10-11_Su nghiep DCDC doi duoi_Bieu có QD và Chu truong ngay 17.11.2012 18" xfId="37175" xr:uid="{00000000-0005-0000-0000-00003D910000}"/>
    <cellStyle name="T_DU AN TKQH VA CHUAN BI DAU TU NAM 2007 sua ngay 9-11_KH XDCB_2008 lan 2 sua ngay 10-11_Su nghiep DCDC doi duoi_Bieu có QD và Chu truong ngay 17.11.2012 2" xfId="37176" xr:uid="{00000000-0005-0000-0000-00003E910000}"/>
    <cellStyle name="T_DU AN TKQH VA CHUAN BI DAU TU NAM 2007 sua ngay 9-11_KH XDCB_2008 lan 2 sua ngay 10-11_Su nghiep DCDC doi duoi_Bieu có QD và Chu truong ngay 17.11.2012 3" xfId="37177" xr:uid="{00000000-0005-0000-0000-00003F910000}"/>
    <cellStyle name="T_DU AN TKQH VA CHUAN BI DAU TU NAM 2007 sua ngay 9-11_KH XDCB_2008 lan 2 sua ngay 10-11_Su nghiep DCDC doi duoi_Bieu có QD và Chu truong ngay 17.11.2012 4" xfId="37178" xr:uid="{00000000-0005-0000-0000-000040910000}"/>
    <cellStyle name="T_DU AN TKQH VA CHUAN BI DAU TU NAM 2007 sua ngay 9-11_KH XDCB_2008 lan 2 sua ngay 10-11_Su nghiep DCDC doi duoi_Bieu có QD và Chu truong ngay 17.11.2012 5" xfId="37179" xr:uid="{00000000-0005-0000-0000-000041910000}"/>
    <cellStyle name="T_DU AN TKQH VA CHUAN BI DAU TU NAM 2007 sua ngay 9-11_KH XDCB_2008 lan 2 sua ngay 10-11_Su nghiep DCDC doi duoi_Bieu có QD và Chu truong ngay 17.11.2012 6" xfId="37180" xr:uid="{00000000-0005-0000-0000-000042910000}"/>
    <cellStyle name="T_DU AN TKQH VA CHUAN BI DAU TU NAM 2007 sua ngay 9-11_KH XDCB_2008 lan 2 sua ngay 10-11_Su nghiep DCDC doi duoi_Bieu có QD và Chu truong ngay 17.11.2012 7" xfId="37181" xr:uid="{00000000-0005-0000-0000-000043910000}"/>
    <cellStyle name="T_DU AN TKQH VA CHUAN BI DAU TU NAM 2007 sua ngay 9-11_KH XDCB_2008 lan 2 sua ngay 10-11_Su nghiep DCDC doi duoi_Bieu có QD và Chu truong ngay 17.11.2012 8" xfId="37182" xr:uid="{00000000-0005-0000-0000-000044910000}"/>
    <cellStyle name="T_DU AN TKQH VA CHUAN BI DAU TU NAM 2007 sua ngay 9-11_KH XDCB_2008 lan 2 sua ngay 10-11_Su nghiep DCDC doi duoi_Bieu có QD và Chu truong ngay 17.11.2012 9" xfId="37183" xr:uid="{00000000-0005-0000-0000-000045910000}"/>
    <cellStyle name="T_DU AN TKQH VA CHUAN BI DAU TU NAM 2007 sua ngay 9-11_KH XDCB_2008 lan 2 sua ngay 10-11_Tinh hinh TH du an 2010-2011 BC UBKTTW (phong Vxa)" xfId="37184" xr:uid="{00000000-0005-0000-0000-000046910000}"/>
    <cellStyle name="T_DU AN TKQH VA CHUAN BI DAU TU NAM 2007 sua ngay 9-11_KH XDCB_2008 lan 2 sua ngay 10-11_Tinh hinh TH du an 2010-2011 BC UBKTTW (phong Vxa) 10" xfId="37185" xr:uid="{00000000-0005-0000-0000-000047910000}"/>
    <cellStyle name="T_DU AN TKQH VA CHUAN BI DAU TU NAM 2007 sua ngay 9-11_KH XDCB_2008 lan 2 sua ngay 10-11_Tinh hinh TH du an 2010-2011 BC UBKTTW (phong Vxa) 11" xfId="37186" xr:uid="{00000000-0005-0000-0000-000048910000}"/>
    <cellStyle name="T_DU AN TKQH VA CHUAN BI DAU TU NAM 2007 sua ngay 9-11_KH XDCB_2008 lan 2 sua ngay 10-11_Tinh hinh TH du an 2010-2011 BC UBKTTW (phong Vxa) 12" xfId="37187" xr:uid="{00000000-0005-0000-0000-000049910000}"/>
    <cellStyle name="T_DU AN TKQH VA CHUAN BI DAU TU NAM 2007 sua ngay 9-11_KH XDCB_2008 lan 2 sua ngay 10-11_Tinh hinh TH du an 2010-2011 BC UBKTTW (phong Vxa) 13" xfId="37188" xr:uid="{00000000-0005-0000-0000-00004A910000}"/>
    <cellStyle name="T_DU AN TKQH VA CHUAN BI DAU TU NAM 2007 sua ngay 9-11_KH XDCB_2008 lan 2 sua ngay 10-11_Tinh hinh TH du an 2010-2011 BC UBKTTW (phong Vxa) 14" xfId="37189" xr:uid="{00000000-0005-0000-0000-00004B910000}"/>
    <cellStyle name="T_DU AN TKQH VA CHUAN BI DAU TU NAM 2007 sua ngay 9-11_KH XDCB_2008 lan 2 sua ngay 10-11_Tinh hinh TH du an 2010-2011 BC UBKTTW (phong Vxa) 15" xfId="37190" xr:uid="{00000000-0005-0000-0000-00004C910000}"/>
    <cellStyle name="T_DU AN TKQH VA CHUAN BI DAU TU NAM 2007 sua ngay 9-11_KH XDCB_2008 lan 2 sua ngay 10-11_Tinh hinh TH du an 2010-2011 BC UBKTTW (phong Vxa) 16" xfId="37191" xr:uid="{00000000-0005-0000-0000-00004D910000}"/>
    <cellStyle name="T_DU AN TKQH VA CHUAN BI DAU TU NAM 2007 sua ngay 9-11_KH XDCB_2008 lan 2 sua ngay 10-11_Tinh hinh TH du an 2010-2011 BC UBKTTW (phong Vxa) 17" xfId="37192" xr:uid="{00000000-0005-0000-0000-00004E910000}"/>
    <cellStyle name="T_DU AN TKQH VA CHUAN BI DAU TU NAM 2007 sua ngay 9-11_KH XDCB_2008 lan 2 sua ngay 10-11_Tinh hinh TH du an 2010-2011 BC UBKTTW (phong Vxa) 18" xfId="37193" xr:uid="{00000000-0005-0000-0000-00004F910000}"/>
    <cellStyle name="T_DU AN TKQH VA CHUAN BI DAU TU NAM 2007 sua ngay 9-11_KH XDCB_2008 lan 2 sua ngay 10-11_Tinh hinh TH du an 2010-2011 BC UBKTTW (phong Vxa) 2" xfId="37194" xr:uid="{00000000-0005-0000-0000-000050910000}"/>
    <cellStyle name="T_DU AN TKQH VA CHUAN BI DAU TU NAM 2007 sua ngay 9-11_KH XDCB_2008 lan 2 sua ngay 10-11_Tinh hinh TH du an 2010-2011 BC UBKTTW (phong Vxa) 3" xfId="37195" xr:uid="{00000000-0005-0000-0000-000051910000}"/>
    <cellStyle name="T_DU AN TKQH VA CHUAN BI DAU TU NAM 2007 sua ngay 9-11_KH XDCB_2008 lan 2 sua ngay 10-11_Tinh hinh TH du an 2010-2011 BC UBKTTW (phong Vxa) 4" xfId="37196" xr:uid="{00000000-0005-0000-0000-000052910000}"/>
    <cellStyle name="T_DU AN TKQH VA CHUAN BI DAU TU NAM 2007 sua ngay 9-11_KH XDCB_2008 lan 2 sua ngay 10-11_Tinh hinh TH du an 2010-2011 BC UBKTTW (phong Vxa) 5" xfId="37197" xr:uid="{00000000-0005-0000-0000-000053910000}"/>
    <cellStyle name="T_DU AN TKQH VA CHUAN BI DAU TU NAM 2007 sua ngay 9-11_KH XDCB_2008 lan 2 sua ngay 10-11_Tinh hinh TH du an 2010-2011 BC UBKTTW (phong Vxa) 6" xfId="37198" xr:uid="{00000000-0005-0000-0000-000054910000}"/>
    <cellStyle name="T_DU AN TKQH VA CHUAN BI DAU TU NAM 2007 sua ngay 9-11_KH XDCB_2008 lan 2 sua ngay 10-11_Tinh hinh TH du an 2010-2011 BC UBKTTW (phong Vxa) 7" xfId="37199" xr:uid="{00000000-0005-0000-0000-000055910000}"/>
    <cellStyle name="T_DU AN TKQH VA CHUAN BI DAU TU NAM 2007 sua ngay 9-11_KH XDCB_2008 lan 2 sua ngay 10-11_Tinh hinh TH du an 2010-2011 BC UBKTTW (phong Vxa) 8" xfId="37200" xr:uid="{00000000-0005-0000-0000-000056910000}"/>
    <cellStyle name="T_DU AN TKQH VA CHUAN BI DAU TU NAM 2007 sua ngay 9-11_KH XDCB_2008 lan 2 sua ngay 10-11_Tinh hinh TH du an 2010-2011 BC UBKTTW (phong Vxa) 9" xfId="37201" xr:uid="{00000000-0005-0000-0000-000057910000}"/>
    <cellStyle name="T_DU AN TKQH VA CHUAN BI DAU TU NAM 2007 sua ngay 9-11_KH XDCB_2008 lan 2 sua ngay 10-11_Tinh hinh TH du an BC doan giam sat HDND (phong Vxa)" xfId="37202" xr:uid="{00000000-0005-0000-0000-000058910000}"/>
    <cellStyle name="T_DU AN TKQH VA CHUAN BI DAU TU NAM 2007 sua ngay 9-11_KH XDCB_2008 lan 2 sua ngay 10-11_Tinh hinh TH du an BC doan giam sat HDND (phong Vxa) 10" xfId="37203" xr:uid="{00000000-0005-0000-0000-000059910000}"/>
    <cellStyle name="T_DU AN TKQH VA CHUAN BI DAU TU NAM 2007 sua ngay 9-11_KH XDCB_2008 lan 2 sua ngay 10-11_Tinh hinh TH du an BC doan giam sat HDND (phong Vxa) 11" xfId="37204" xr:uid="{00000000-0005-0000-0000-00005A910000}"/>
    <cellStyle name="T_DU AN TKQH VA CHUAN BI DAU TU NAM 2007 sua ngay 9-11_KH XDCB_2008 lan 2 sua ngay 10-11_Tinh hinh TH du an BC doan giam sat HDND (phong Vxa) 12" xfId="37205" xr:uid="{00000000-0005-0000-0000-00005B910000}"/>
    <cellStyle name="T_DU AN TKQH VA CHUAN BI DAU TU NAM 2007 sua ngay 9-11_KH XDCB_2008 lan 2 sua ngay 10-11_Tinh hinh TH du an BC doan giam sat HDND (phong Vxa) 13" xfId="37206" xr:uid="{00000000-0005-0000-0000-00005C910000}"/>
    <cellStyle name="T_DU AN TKQH VA CHUAN BI DAU TU NAM 2007 sua ngay 9-11_KH XDCB_2008 lan 2 sua ngay 10-11_Tinh hinh TH du an BC doan giam sat HDND (phong Vxa) 14" xfId="37207" xr:uid="{00000000-0005-0000-0000-00005D910000}"/>
    <cellStyle name="T_DU AN TKQH VA CHUAN BI DAU TU NAM 2007 sua ngay 9-11_KH XDCB_2008 lan 2 sua ngay 10-11_Tinh hinh TH du an BC doan giam sat HDND (phong Vxa) 15" xfId="37208" xr:uid="{00000000-0005-0000-0000-00005E910000}"/>
    <cellStyle name="T_DU AN TKQH VA CHUAN BI DAU TU NAM 2007 sua ngay 9-11_KH XDCB_2008 lan 2 sua ngay 10-11_Tinh hinh TH du an BC doan giam sat HDND (phong Vxa) 16" xfId="37209" xr:uid="{00000000-0005-0000-0000-00005F910000}"/>
    <cellStyle name="T_DU AN TKQH VA CHUAN BI DAU TU NAM 2007 sua ngay 9-11_KH XDCB_2008 lan 2 sua ngay 10-11_Tinh hinh TH du an BC doan giam sat HDND (phong Vxa) 17" xfId="37210" xr:uid="{00000000-0005-0000-0000-000060910000}"/>
    <cellStyle name="T_DU AN TKQH VA CHUAN BI DAU TU NAM 2007 sua ngay 9-11_KH XDCB_2008 lan 2 sua ngay 10-11_Tinh hinh TH du an BC doan giam sat HDND (phong Vxa) 18" xfId="37211" xr:uid="{00000000-0005-0000-0000-000061910000}"/>
    <cellStyle name="T_DU AN TKQH VA CHUAN BI DAU TU NAM 2007 sua ngay 9-11_KH XDCB_2008 lan 2 sua ngay 10-11_Tinh hinh TH du an BC doan giam sat HDND (phong Vxa) 2" xfId="37212" xr:uid="{00000000-0005-0000-0000-000062910000}"/>
    <cellStyle name="T_DU AN TKQH VA CHUAN BI DAU TU NAM 2007 sua ngay 9-11_KH XDCB_2008 lan 2 sua ngay 10-11_Tinh hinh TH du an BC doan giam sat HDND (phong Vxa) 3" xfId="37213" xr:uid="{00000000-0005-0000-0000-000063910000}"/>
    <cellStyle name="T_DU AN TKQH VA CHUAN BI DAU TU NAM 2007 sua ngay 9-11_KH XDCB_2008 lan 2 sua ngay 10-11_Tinh hinh TH du an BC doan giam sat HDND (phong Vxa) 4" xfId="37214" xr:uid="{00000000-0005-0000-0000-000064910000}"/>
    <cellStyle name="T_DU AN TKQH VA CHUAN BI DAU TU NAM 2007 sua ngay 9-11_KH XDCB_2008 lan 2 sua ngay 10-11_Tinh hinh TH du an BC doan giam sat HDND (phong Vxa) 5" xfId="37215" xr:uid="{00000000-0005-0000-0000-000065910000}"/>
    <cellStyle name="T_DU AN TKQH VA CHUAN BI DAU TU NAM 2007 sua ngay 9-11_KH XDCB_2008 lan 2 sua ngay 10-11_Tinh hinh TH du an BC doan giam sat HDND (phong Vxa) 6" xfId="37216" xr:uid="{00000000-0005-0000-0000-000066910000}"/>
    <cellStyle name="T_DU AN TKQH VA CHUAN BI DAU TU NAM 2007 sua ngay 9-11_KH XDCB_2008 lan 2 sua ngay 10-11_Tinh hinh TH du an BC doan giam sat HDND (phong Vxa) 7" xfId="37217" xr:uid="{00000000-0005-0000-0000-000067910000}"/>
    <cellStyle name="T_DU AN TKQH VA CHUAN BI DAU TU NAM 2007 sua ngay 9-11_KH XDCB_2008 lan 2 sua ngay 10-11_Tinh hinh TH du an BC doan giam sat HDND (phong Vxa) 8" xfId="37218" xr:uid="{00000000-0005-0000-0000-000068910000}"/>
    <cellStyle name="T_DU AN TKQH VA CHUAN BI DAU TU NAM 2007 sua ngay 9-11_KH XDCB_2008 lan 2 sua ngay 10-11_Tinh hinh TH du an BC doan giam sat HDND (phong Vxa) 9" xfId="37219" xr:uid="{00000000-0005-0000-0000-000069910000}"/>
    <cellStyle name="T_DU AN TKQH VA CHUAN BI DAU TU NAM 2007 sua ngay 9-11_Su nghiep DCDC doi duoi" xfId="37220" xr:uid="{00000000-0005-0000-0000-00006A910000}"/>
    <cellStyle name="T_DU AN TKQH VA CHUAN BI DAU TU NAM 2007 sua ngay 9-11_Su nghiep DCDC doi duoi 10" xfId="37221" xr:uid="{00000000-0005-0000-0000-00006B910000}"/>
    <cellStyle name="T_DU AN TKQH VA CHUAN BI DAU TU NAM 2007 sua ngay 9-11_Su nghiep DCDC doi duoi 11" xfId="37222" xr:uid="{00000000-0005-0000-0000-00006C910000}"/>
    <cellStyle name="T_DU AN TKQH VA CHUAN BI DAU TU NAM 2007 sua ngay 9-11_Su nghiep DCDC doi duoi 12" xfId="37223" xr:uid="{00000000-0005-0000-0000-00006D910000}"/>
    <cellStyle name="T_DU AN TKQH VA CHUAN BI DAU TU NAM 2007 sua ngay 9-11_Su nghiep DCDC doi duoi 13" xfId="37224" xr:uid="{00000000-0005-0000-0000-00006E910000}"/>
    <cellStyle name="T_DU AN TKQH VA CHUAN BI DAU TU NAM 2007 sua ngay 9-11_Su nghiep DCDC doi duoi 14" xfId="37225" xr:uid="{00000000-0005-0000-0000-00006F910000}"/>
    <cellStyle name="T_DU AN TKQH VA CHUAN BI DAU TU NAM 2007 sua ngay 9-11_Su nghiep DCDC doi duoi 15" xfId="37226" xr:uid="{00000000-0005-0000-0000-000070910000}"/>
    <cellStyle name="T_DU AN TKQH VA CHUAN BI DAU TU NAM 2007 sua ngay 9-11_Su nghiep DCDC doi duoi 16" xfId="37227" xr:uid="{00000000-0005-0000-0000-000071910000}"/>
    <cellStyle name="T_DU AN TKQH VA CHUAN BI DAU TU NAM 2007 sua ngay 9-11_Su nghiep DCDC doi duoi 17" xfId="37228" xr:uid="{00000000-0005-0000-0000-000072910000}"/>
    <cellStyle name="T_DU AN TKQH VA CHUAN BI DAU TU NAM 2007 sua ngay 9-11_Su nghiep DCDC doi duoi 18" xfId="37229" xr:uid="{00000000-0005-0000-0000-000073910000}"/>
    <cellStyle name="T_DU AN TKQH VA CHUAN BI DAU TU NAM 2007 sua ngay 9-11_Su nghiep DCDC doi duoi 2" xfId="37230" xr:uid="{00000000-0005-0000-0000-000074910000}"/>
    <cellStyle name="T_DU AN TKQH VA CHUAN BI DAU TU NAM 2007 sua ngay 9-11_Su nghiep DCDC doi duoi 3" xfId="37231" xr:uid="{00000000-0005-0000-0000-000075910000}"/>
    <cellStyle name="T_DU AN TKQH VA CHUAN BI DAU TU NAM 2007 sua ngay 9-11_Su nghiep DCDC doi duoi 4" xfId="37232" xr:uid="{00000000-0005-0000-0000-000076910000}"/>
    <cellStyle name="T_DU AN TKQH VA CHUAN BI DAU TU NAM 2007 sua ngay 9-11_Su nghiep DCDC doi duoi 5" xfId="37233" xr:uid="{00000000-0005-0000-0000-000077910000}"/>
    <cellStyle name="T_DU AN TKQH VA CHUAN BI DAU TU NAM 2007 sua ngay 9-11_Su nghiep DCDC doi duoi 6" xfId="37234" xr:uid="{00000000-0005-0000-0000-000078910000}"/>
    <cellStyle name="T_DU AN TKQH VA CHUAN BI DAU TU NAM 2007 sua ngay 9-11_Su nghiep DCDC doi duoi 7" xfId="37235" xr:uid="{00000000-0005-0000-0000-000079910000}"/>
    <cellStyle name="T_DU AN TKQH VA CHUAN BI DAU TU NAM 2007 sua ngay 9-11_Su nghiep DCDC doi duoi 8" xfId="37236" xr:uid="{00000000-0005-0000-0000-00007A910000}"/>
    <cellStyle name="T_DU AN TKQH VA CHUAN BI DAU TU NAM 2007 sua ngay 9-11_Su nghiep DCDC doi duoi 9" xfId="37237" xr:uid="{00000000-0005-0000-0000-00007B910000}"/>
    <cellStyle name="T_DU AN TKQH VA CHUAN BI DAU TU NAM 2007 sua ngay 9-11_Su nghiep DCDC doi duoi_Bieu có QD và Chu truong ngay 17.11.2012" xfId="37238" xr:uid="{00000000-0005-0000-0000-00007C910000}"/>
    <cellStyle name="T_DU AN TKQH VA CHUAN BI DAU TU NAM 2007 sua ngay 9-11_Su nghiep DCDC doi duoi_Bieu có QD và Chu truong ngay 17.11.2012 10" xfId="37239" xr:uid="{00000000-0005-0000-0000-00007D910000}"/>
    <cellStyle name="T_DU AN TKQH VA CHUAN BI DAU TU NAM 2007 sua ngay 9-11_Su nghiep DCDC doi duoi_Bieu có QD và Chu truong ngay 17.11.2012 11" xfId="37240" xr:uid="{00000000-0005-0000-0000-00007E910000}"/>
    <cellStyle name="T_DU AN TKQH VA CHUAN BI DAU TU NAM 2007 sua ngay 9-11_Su nghiep DCDC doi duoi_Bieu có QD và Chu truong ngay 17.11.2012 12" xfId="37241" xr:uid="{00000000-0005-0000-0000-00007F910000}"/>
    <cellStyle name="T_DU AN TKQH VA CHUAN BI DAU TU NAM 2007 sua ngay 9-11_Su nghiep DCDC doi duoi_Bieu có QD và Chu truong ngay 17.11.2012 13" xfId="37242" xr:uid="{00000000-0005-0000-0000-000080910000}"/>
    <cellStyle name="T_DU AN TKQH VA CHUAN BI DAU TU NAM 2007 sua ngay 9-11_Su nghiep DCDC doi duoi_Bieu có QD và Chu truong ngay 17.11.2012 14" xfId="37243" xr:uid="{00000000-0005-0000-0000-000081910000}"/>
    <cellStyle name="T_DU AN TKQH VA CHUAN BI DAU TU NAM 2007 sua ngay 9-11_Su nghiep DCDC doi duoi_Bieu có QD và Chu truong ngay 17.11.2012 15" xfId="37244" xr:uid="{00000000-0005-0000-0000-000082910000}"/>
    <cellStyle name="T_DU AN TKQH VA CHUAN BI DAU TU NAM 2007 sua ngay 9-11_Su nghiep DCDC doi duoi_Bieu có QD và Chu truong ngay 17.11.2012 16" xfId="37245" xr:uid="{00000000-0005-0000-0000-000083910000}"/>
    <cellStyle name="T_DU AN TKQH VA CHUAN BI DAU TU NAM 2007 sua ngay 9-11_Su nghiep DCDC doi duoi_Bieu có QD và Chu truong ngay 17.11.2012 17" xfId="37246" xr:uid="{00000000-0005-0000-0000-000084910000}"/>
    <cellStyle name="T_DU AN TKQH VA CHUAN BI DAU TU NAM 2007 sua ngay 9-11_Su nghiep DCDC doi duoi_Bieu có QD và Chu truong ngay 17.11.2012 18" xfId="37247" xr:uid="{00000000-0005-0000-0000-000085910000}"/>
    <cellStyle name="T_DU AN TKQH VA CHUAN BI DAU TU NAM 2007 sua ngay 9-11_Su nghiep DCDC doi duoi_Bieu có QD và Chu truong ngay 17.11.2012 2" xfId="37248" xr:uid="{00000000-0005-0000-0000-000086910000}"/>
    <cellStyle name="T_DU AN TKQH VA CHUAN BI DAU TU NAM 2007 sua ngay 9-11_Su nghiep DCDC doi duoi_Bieu có QD và Chu truong ngay 17.11.2012 3" xfId="37249" xr:uid="{00000000-0005-0000-0000-000087910000}"/>
    <cellStyle name="T_DU AN TKQH VA CHUAN BI DAU TU NAM 2007 sua ngay 9-11_Su nghiep DCDC doi duoi_Bieu có QD và Chu truong ngay 17.11.2012 4" xfId="37250" xr:uid="{00000000-0005-0000-0000-000088910000}"/>
    <cellStyle name="T_DU AN TKQH VA CHUAN BI DAU TU NAM 2007 sua ngay 9-11_Su nghiep DCDC doi duoi_Bieu có QD và Chu truong ngay 17.11.2012 5" xfId="37251" xr:uid="{00000000-0005-0000-0000-000089910000}"/>
    <cellStyle name="T_DU AN TKQH VA CHUAN BI DAU TU NAM 2007 sua ngay 9-11_Su nghiep DCDC doi duoi_Bieu có QD và Chu truong ngay 17.11.2012 6" xfId="37252" xr:uid="{00000000-0005-0000-0000-00008A910000}"/>
    <cellStyle name="T_DU AN TKQH VA CHUAN BI DAU TU NAM 2007 sua ngay 9-11_Su nghiep DCDC doi duoi_Bieu có QD và Chu truong ngay 17.11.2012 7" xfId="37253" xr:uid="{00000000-0005-0000-0000-00008B910000}"/>
    <cellStyle name="T_DU AN TKQH VA CHUAN BI DAU TU NAM 2007 sua ngay 9-11_Su nghiep DCDC doi duoi_Bieu có QD và Chu truong ngay 17.11.2012 8" xfId="37254" xr:uid="{00000000-0005-0000-0000-00008C910000}"/>
    <cellStyle name="T_DU AN TKQH VA CHUAN BI DAU TU NAM 2007 sua ngay 9-11_Su nghiep DCDC doi duoi_Bieu có QD và Chu truong ngay 17.11.2012 9" xfId="37255" xr:uid="{00000000-0005-0000-0000-00008D910000}"/>
    <cellStyle name="T_DU AN TKQH VA CHUAN BI DAU TU NAM 2007 sua ngay 9-11_Tinh hinh TH du an 2010-2011 BC UBKTTW (phong Vxa)" xfId="37256" xr:uid="{00000000-0005-0000-0000-00008E910000}"/>
    <cellStyle name="T_DU AN TKQH VA CHUAN BI DAU TU NAM 2007 sua ngay 9-11_Tinh hinh TH du an 2010-2011 BC UBKTTW (phong Vxa) 10" xfId="37257" xr:uid="{00000000-0005-0000-0000-00008F910000}"/>
    <cellStyle name="T_DU AN TKQH VA CHUAN BI DAU TU NAM 2007 sua ngay 9-11_Tinh hinh TH du an 2010-2011 BC UBKTTW (phong Vxa) 11" xfId="37258" xr:uid="{00000000-0005-0000-0000-000090910000}"/>
    <cellStyle name="T_DU AN TKQH VA CHUAN BI DAU TU NAM 2007 sua ngay 9-11_Tinh hinh TH du an 2010-2011 BC UBKTTW (phong Vxa) 12" xfId="37259" xr:uid="{00000000-0005-0000-0000-000091910000}"/>
    <cellStyle name="T_DU AN TKQH VA CHUAN BI DAU TU NAM 2007 sua ngay 9-11_Tinh hinh TH du an 2010-2011 BC UBKTTW (phong Vxa) 13" xfId="37260" xr:uid="{00000000-0005-0000-0000-000092910000}"/>
    <cellStyle name="T_DU AN TKQH VA CHUAN BI DAU TU NAM 2007 sua ngay 9-11_Tinh hinh TH du an 2010-2011 BC UBKTTW (phong Vxa) 14" xfId="37261" xr:uid="{00000000-0005-0000-0000-000093910000}"/>
    <cellStyle name="T_DU AN TKQH VA CHUAN BI DAU TU NAM 2007 sua ngay 9-11_Tinh hinh TH du an 2010-2011 BC UBKTTW (phong Vxa) 15" xfId="37262" xr:uid="{00000000-0005-0000-0000-000094910000}"/>
    <cellStyle name="T_DU AN TKQH VA CHUAN BI DAU TU NAM 2007 sua ngay 9-11_Tinh hinh TH du an 2010-2011 BC UBKTTW (phong Vxa) 16" xfId="37263" xr:uid="{00000000-0005-0000-0000-000095910000}"/>
    <cellStyle name="T_DU AN TKQH VA CHUAN BI DAU TU NAM 2007 sua ngay 9-11_Tinh hinh TH du an 2010-2011 BC UBKTTW (phong Vxa) 17" xfId="37264" xr:uid="{00000000-0005-0000-0000-000096910000}"/>
    <cellStyle name="T_DU AN TKQH VA CHUAN BI DAU TU NAM 2007 sua ngay 9-11_Tinh hinh TH du an 2010-2011 BC UBKTTW (phong Vxa) 18" xfId="37265" xr:uid="{00000000-0005-0000-0000-000097910000}"/>
    <cellStyle name="T_DU AN TKQH VA CHUAN BI DAU TU NAM 2007 sua ngay 9-11_Tinh hinh TH du an 2010-2011 BC UBKTTW (phong Vxa) 2" xfId="37266" xr:uid="{00000000-0005-0000-0000-000098910000}"/>
    <cellStyle name="T_DU AN TKQH VA CHUAN BI DAU TU NAM 2007 sua ngay 9-11_Tinh hinh TH du an 2010-2011 BC UBKTTW (phong Vxa) 3" xfId="37267" xr:uid="{00000000-0005-0000-0000-000099910000}"/>
    <cellStyle name="T_DU AN TKQH VA CHUAN BI DAU TU NAM 2007 sua ngay 9-11_Tinh hinh TH du an 2010-2011 BC UBKTTW (phong Vxa) 4" xfId="37268" xr:uid="{00000000-0005-0000-0000-00009A910000}"/>
    <cellStyle name="T_DU AN TKQH VA CHUAN BI DAU TU NAM 2007 sua ngay 9-11_Tinh hinh TH du an 2010-2011 BC UBKTTW (phong Vxa) 5" xfId="37269" xr:uid="{00000000-0005-0000-0000-00009B910000}"/>
    <cellStyle name="T_DU AN TKQH VA CHUAN BI DAU TU NAM 2007 sua ngay 9-11_Tinh hinh TH du an 2010-2011 BC UBKTTW (phong Vxa) 6" xfId="37270" xr:uid="{00000000-0005-0000-0000-00009C910000}"/>
    <cellStyle name="T_DU AN TKQH VA CHUAN BI DAU TU NAM 2007 sua ngay 9-11_Tinh hinh TH du an 2010-2011 BC UBKTTW (phong Vxa) 7" xfId="37271" xr:uid="{00000000-0005-0000-0000-00009D910000}"/>
    <cellStyle name="T_DU AN TKQH VA CHUAN BI DAU TU NAM 2007 sua ngay 9-11_Tinh hinh TH du an 2010-2011 BC UBKTTW (phong Vxa) 8" xfId="37272" xr:uid="{00000000-0005-0000-0000-00009E910000}"/>
    <cellStyle name="T_DU AN TKQH VA CHUAN BI DAU TU NAM 2007 sua ngay 9-11_Tinh hinh TH du an 2010-2011 BC UBKTTW (phong Vxa) 9" xfId="37273" xr:uid="{00000000-0005-0000-0000-00009F910000}"/>
    <cellStyle name="T_DU AN TKQH VA CHUAN BI DAU TU NAM 2007 sua ngay 9-11_Tinh hinh TH du an BC doan giam sat HDND (phong Vxa)" xfId="37274" xr:uid="{00000000-0005-0000-0000-0000A0910000}"/>
    <cellStyle name="T_DU AN TKQH VA CHUAN BI DAU TU NAM 2007 sua ngay 9-11_Tinh hinh TH du an BC doan giam sat HDND (phong Vxa) 10" xfId="37275" xr:uid="{00000000-0005-0000-0000-0000A1910000}"/>
    <cellStyle name="T_DU AN TKQH VA CHUAN BI DAU TU NAM 2007 sua ngay 9-11_Tinh hinh TH du an BC doan giam sat HDND (phong Vxa) 11" xfId="37276" xr:uid="{00000000-0005-0000-0000-0000A2910000}"/>
    <cellStyle name="T_DU AN TKQH VA CHUAN BI DAU TU NAM 2007 sua ngay 9-11_Tinh hinh TH du an BC doan giam sat HDND (phong Vxa) 12" xfId="37277" xr:uid="{00000000-0005-0000-0000-0000A3910000}"/>
    <cellStyle name="T_DU AN TKQH VA CHUAN BI DAU TU NAM 2007 sua ngay 9-11_Tinh hinh TH du an BC doan giam sat HDND (phong Vxa) 13" xfId="37278" xr:uid="{00000000-0005-0000-0000-0000A4910000}"/>
    <cellStyle name="T_DU AN TKQH VA CHUAN BI DAU TU NAM 2007 sua ngay 9-11_Tinh hinh TH du an BC doan giam sat HDND (phong Vxa) 14" xfId="37279" xr:uid="{00000000-0005-0000-0000-0000A5910000}"/>
    <cellStyle name="T_DU AN TKQH VA CHUAN BI DAU TU NAM 2007 sua ngay 9-11_Tinh hinh TH du an BC doan giam sat HDND (phong Vxa) 15" xfId="37280" xr:uid="{00000000-0005-0000-0000-0000A6910000}"/>
    <cellStyle name="T_DU AN TKQH VA CHUAN BI DAU TU NAM 2007 sua ngay 9-11_Tinh hinh TH du an BC doan giam sat HDND (phong Vxa) 16" xfId="37281" xr:uid="{00000000-0005-0000-0000-0000A7910000}"/>
    <cellStyle name="T_DU AN TKQH VA CHUAN BI DAU TU NAM 2007 sua ngay 9-11_Tinh hinh TH du an BC doan giam sat HDND (phong Vxa) 17" xfId="37282" xr:uid="{00000000-0005-0000-0000-0000A8910000}"/>
    <cellStyle name="T_DU AN TKQH VA CHUAN BI DAU TU NAM 2007 sua ngay 9-11_Tinh hinh TH du an BC doan giam sat HDND (phong Vxa) 18" xfId="37283" xr:uid="{00000000-0005-0000-0000-0000A9910000}"/>
    <cellStyle name="T_DU AN TKQH VA CHUAN BI DAU TU NAM 2007 sua ngay 9-11_Tinh hinh TH du an BC doan giam sat HDND (phong Vxa) 2" xfId="37284" xr:uid="{00000000-0005-0000-0000-0000AA910000}"/>
    <cellStyle name="T_DU AN TKQH VA CHUAN BI DAU TU NAM 2007 sua ngay 9-11_Tinh hinh TH du an BC doan giam sat HDND (phong Vxa) 3" xfId="37285" xr:uid="{00000000-0005-0000-0000-0000AB910000}"/>
    <cellStyle name="T_DU AN TKQH VA CHUAN BI DAU TU NAM 2007 sua ngay 9-11_Tinh hinh TH du an BC doan giam sat HDND (phong Vxa) 4" xfId="37286" xr:uid="{00000000-0005-0000-0000-0000AC910000}"/>
    <cellStyle name="T_DU AN TKQH VA CHUAN BI DAU TU NAM 2007 sua ngay 9-11_Tinh hinh TH du an BC doan giam sat HDND (phong Vxa) 5" xfId="37287" xr:uid="{00000000-0005-0000-0000-0000AD910000}"/>
    <cellStyle name="T_DU AN TKQH VA CHUAN BI DAU TU NAM 2007 sua ngay 9-11_Tinh hinh TH du an BC doan giam sat HDND (phong Vxa) 6" xfId="37288" xr:uid="{00000000-0005-0000-0000-0000AE910000}"/>
    <cellStyle name="T_DU AN TKQH VA CHUAN BI DAU TU NAM 2007 sua ngay 9-11_Tinh hinh TH du an BC doan giam sat HDND (phong Vxa) 7" xfId="37289" xr:uid="{00000000-0005-0000-0000-0000AF910000}"/>
    <cellStyle name="T_DU AN TKQH VA CHUAN BI DAU TU NAM 2007 sua ngay 9-11_Tinh hinh TH du an BC doan giam sat HDND (phong Vxa) 8" xfId="37290" xr:uid="{00000000-0005-0000-0000-0000B0910000}"/>
    <cellStyle name="T_DU AN TKQH VA CHUAN BI DAU TU NAM 2007 sua ngay 9-11_Tinh hinh TH du an BC doan giam sat HDND (phong Vxa) 9" xfId="37291" xr:uid="{00000000-0005-0000-0000-0000B1910000}"/>
    <cellStyle name="T_du toan dieu chinh  20-8-2006" xfId="37292" xr:uid="{00000000-0005-0000-0000-0000B2910000}"/>
    <cellStyle name="T_du toan dieu chinh  20-8-2006 10" xfId="37293" xr:uid="{00000000-0005-0000-0000-0000B3910000}"/>
    <cellStyle name="T_du toan dieu chinh  20-8-2006 11" xfId="37294" xr:uid="{00000000-0005-0000-0000-0000B4910000}"/>
    <cellStyle name="T_du toan dieu chinh  20-8-2006 12" xfId="37295" xr:uid="{00000000-0005-0000-0000-0000B5910000}"/>
    <cellStyle name="T_du toan dieu chinh  20-8-2006 13" xfId="37296" xr:uid="{00000000-0005-0000-0000-0000B6910000}"/>
    <cellStyle name="T_du toan dieu chinh  20-8-2006 14" xfId="37297" xr:uid="{00000000-0005-0000-0000-0000B7910000}"/>
    <cellStyle name="T_du toan dieu chinh  20-8-2006 15" xfId="37298" xr:uid="{00000000-0005-0000-0000-0000B8910000}"/>
    <cellStyle name="T_du toan dieu chinh  20-8-2006 16" xfId="37299" xr:uid="{00000000-0005-0000-0000-0000B9910000}"/>
    <cellStyle name="T_du toan dieu chinh  20-8-2006 17" xfId="37300" xr:uid="{00000000-0005-0000-0000-0000BA910000}"/>
    <cellStyle name="T_du toan dieu chinh  20-8-2006 18" xfId="37301" xr:uid="{00000000-0005-0000-0000-0000BB910000}"/>
    <cellStyle name="T_du toan dieu chinh  20-8-2006 2" xfId="37302" xr:uid="{00000000-0005-0000-0000-0000BC910000}"/>
    <cellStyle name="T_du toan dieu chinh  20-8-2006 3" xfId="37303" xr:uid="{00000000-0005-0000-0000-0000BD910000}"/>
    <cellStyle name="T_du toan dieu chinh  20-8-2006 4" xfId="37304" xr:uid="{00000000-0005-0000-0000-0000BE910000}"/>
    <cellStyle name="T_du toan dieu chinh  20-8-2006 5" xfId="37305" xr:uid="{00000000-0005-0000-0000-0000BF910000}"/>
    <cellStyle name="T_du toan dieu chinh  20-8-2006 6" xfId="37306" xr:uid="{00000000-0005-0000-0000-0000C0910000}"/>
    <cellStyle name="T_du toan dieu chinh  20-8-2006 7" xfId="37307" xr:uid="{00000000-0005-0000-0000-0000C1910000}"/>
    <cellStyle name="T_du toan dieu chinh  20-8-2006 8" xfId="37308" xr:uid="{00000000-0005-0000-0000-0000C2910000}"/>
    <cellStyle name="T_du toan dieu chinh  20-8-2006 9" xfId="37309" xr:uid="{00000000-0005-0000-0000-0000C3910000}"/>
    <cellStyle name="T_du toan dieu chinh  20-8-2006_!1 1 bao cao giao KH ve HTCMT vung TNB   12-12-2011" xfId="37310" xr:uid="{00000000-0005-0000-0000-0000C4910000}"/>
    <cellStyle name="T_du toan dieu chinh  20-8-2006_!1 1 bao cao giao KH ve HTCMT vung TNB   12-12-2011 10" xfId="37311" xr:uid="{00000000-0005-0000-0000-0000C5910000}"/>
    <cellStyle name="T_du toan dieu chinh  20-8-2006_!1 1 bao cao giao KH ve HTCMT vung TNB   12-12-2011 11" xfId="37312" xr:uid="{00000000-0005-0000-0000-0000C6910000}"/>
    <cellStyle name="T_du toan dieu chinh  20-8-2006_!1 1 bao cao giao KH ve HTCMT vung TNB   12-12-2011 12" xfId="37313" xr:uid="{00000000-0005-0000-0000-0000C7910000}"/>
    <cellStyle name="T_du toan dieu chinh  20-8-2006_!1 1 bao cao giao KH ve HTCMT vung TNB   12-12-2011 13" xfId="37314" xr:uid="{00000000-0005-0000-0000-0000C8910000}"/>
    <cellStyle name="T_du toan dieu chinh  20-8-2006_!1 1 bao cao giao KH ve HTCMT vung TNB   12-12-2011 14" xfId="37315" xr:uid="{00000000-0005-0000-0000-0000C9910000}"/>
    <cellStyle name="T_du toan dieu chinh  20-8-2006_!1 1 bao cao giao KH ve HTCMT vung TNB   12-12-2011 15" xfId="37316" xr:uid="{00000000-0005-0000-0000-0000CA910000}"/>
    <cellStyle name="T_du toan dieu chinh  20-8-2006_!1 1 bao cao giao KH ve HTCMT vung TNB   12-12-2011 16" xfId="37317" xr:uid="{00000000-0005-0000-0000-0000CB910000}"/>
    <cellStyle name="T_du toan dieu chinh  20-8-2006_!1 1 bao cao giao KH ve HTCMT vung TNB   12-12-2011 17" xfId="37318" xr:uid="{00000000-0005-0000-0000-0000CC910000}"/>
    <cellStyle name="T_du toan dieu chinh  20-8-2006_!1 1 bao cao giao KH ve HTCMT vung TNB   12-12-2011 18" xfId="37319" xr:uid="{00000000-0005-0000-0000-0000CD910000}"/>
    <cellStyle name="T_du toan dieu chinh  20-8-2006_!1 1 bao cao giao KH ve HTCMT vung TNB   12-12-2011 2" xfId="37320" xr:uid="{00000000-0005-0000-0000-0000CE910000}"/>
    <cellStyle name="T_du toan dieu chinh  20-8-2006_!1 1 bao cao giao KH ve HTCMT vung TNB   12-12-2011 3" xfId="37321" xr:uid="{00000000-0005-0000-0000-0000CF910000}"/>
    <cellStyle name="T_du toan dieu chinh  20-8-2006_!1 1 bao cao giao KH ve HTCMT vung TNB   12-12-2011 4" xfId="37322" xr:uid="{00000000-0005-0000-0000-0000D0910000}"/>
    <cellStyle name="T_du toan dieu chinh  20-8-2006_!1 1 bao cao giao KH ve HTCMT vung TNB   12-12-2011 5" xfId="37323" xr:uid="{00000000-0005-0000-0000-0000D1910000}"/>
    <cellStyle name="T_du toan dieu chinh  20-8-2006_!1 1 bao cao giao KH ve HTCMT vung TNB   12-12-2011 6" xfId="37324" xr:uid="{00000000-0005-0000-0000-0000D2910000}"/>
    <cellStyle name="T_du toan dieu chinh  20-8-2006_!1 1 bao cao giao KH ve HTCMT vung TNB   12-12-2011 7" xfId="37325" xr:uid="{00000000-0005-0000-0000-0000D3910000}"/>
    <cellStyle name="T_du toan dieu chinh  20-8-2006_!1 1 bao cao giao KH ve HTCMT vung TNB   12-12-2011 8" xfId="37326" xr:uid="{00000000-0005-0000-0000-0000D4910000}"/>
    <cellStyle name="T_du toan dieu chinh  20-8-2006_!1 1 bao cao giao KH ve HTCMT vung TNB   12-12-2011 9" xfId="37327" xr:uid="{00000000-0005-0000-0000-0000D5910000}"/>
    <cellStyle name="T_du toan dieu chinh  20-8-2006_Bieu có QD và Chu truong ngay 17.11.2012" xfId="37328" xr:uid="{00000000-0005-0000-0000-0000D6910000}"/>
    <cellStyle name="T_du toan dieu chinh  20-8-2006_Bieu có QD và Chu truong ngay 17.11.2012 10" xfId="37329" xr:uid="{00000000-0005-0000-0000-0000D7910000}"/>
    <cellStyle name="T_du toan dieu chinh  20-8-2006_Bieu có QD và Chu truong ngay 17.11.2012 11" xfId="37330" xr:uid="{00000000-0005-0000-0000-0000D8910000}"/>
    <cellStyle name="T_du toan dieu chinh  20-8-2006_Bieu có QD và Chu truong ngay 17.11.2012 12" xfId="37331" xr:uid="{00000000-0005-0000-0000-0000D9910000}"/>
    <cellStyle name="T_du toan dieu chinh  20-8-2006_Bieu có QD và Chu truong ngay 17.11.2012 13" xfId="37332" xr:uid="{00000000-0005-0000-0000-0000DA910000}"/>
    <cellStyle name="T_du toan dieu chinh  20-8-2006_Bieu có QD và Chu truong ngay 17.11.2012 14" xfId="37333" xr:uid="{00000000-0005-0000-0000-0000DB910000}"/>
    <cellStyle name="T_du toan dieu chinh  20-8-2006_Bieu có QD và Chu truong ngay 17.11.2012 15" xfId="37334" xr:uid="{00000000-0005-0000-0000-0000DC910000}"/>
    <cellStyle name="T_du toan dieu chinh  20-8-2006_Bieu có QD và Chu truong ngay 17.11.2012 16" xfId="37335" xr:uid="{00000000-0005-0000-0000-0000DD910000}"/>
    <cellStyle name="T_du toan dieu chinh  20-8-2006_Bieu có QD và Chu truong ngay 17.11.2012 17" xfId="37336" xr:uid="{00000000-0005-0000-0000-0000DE910000}"/>
    <cellStyle name="T_du toan dieu chinh  20-8-2006_Bieu có QD và Chu truong ngay 17.11.2012 18" xfId="37337" xr:uid="{00000000-0005-0000-0000-0000DF910000}"/>
    <cellStyle name="T_du toan dieu chinh  20-8-2006_Bieu có QD và Chu truong ngay 17.11.2012 2" xfId="37338" xr:uid="{00000000-0005-0000-0000-0000E0910000}"/>
    <cellStyle name="T_du toan dieu chinh  20-8-2006_Bieu có QD và Chu truong ngay 17.11.2012 3" xfId="37339" xr:uid="{00000000-0005-0000-0000-0000E1910000}"/>
    <cellStyle name="T_du toan dieu chinh  20-8-2006_Bieu có QD và Chu truong ngay 17.11.2012 4" xfId="37340" xr:uid="{00000000-0005-0000-0000-0000E2910000}"/>
    <cellStyle name="T_du toan dieu chinh  20-8-2006_Bieu có QD và Chu truong ngay 17.11.2012 5" xfId="37341" xr:uid="{00000000-0005-0000-0000-0000E3910000}"/>
    <cellStyle name="T_du toan dieu chinh  20-8-2006_Bieu có QD và Chu truong ngay 17.11.2012 6" xfId="37342" xr:uid="{00000000-0005-0000-0000-0000E4910000}"/>
    <cellStyle name="T_du toan dieu chinh  20-8-2006_Bieu có QD và Chu truong ngay 17.11.2012 7" xfId="37343" xr:uid="{00000000-0005-0000-0000-0000E5910000}"/>
    <cellStyle name="T_du toan dieu chinh  20-8-2006_Bieu có QD và Chu truong ngay 17.11.2012 8" xfId="37344" xr:uid="{00000000-0005-0000-0000-0000E6910000}"/>
    <cellStyle name="T_du toan dieu chinh  20-8-2006_Bieu có QD và Chu truong ngay 17.11.2012 9" xfId="37345" xr:uid="{00000000-0005-0000-0000-0000E7910000}"/>
    <cellStyle name="T_du toan dieu chinh  20-8-2006_Bieu4HTMT" xfId="37346" xr:uid="{00000000-0005-0000-0000-0000E8910000}"/>
    <cellStyle name="T_du toan dieu chinh  20-8-2006_Bieu4HTMT 10" xfId="37347" xr:uid="{00000000-0005-0000-0000-0000E9910000}"/>
    <cellStyle name="T_du toan dieu chinh  20-8-2006_Bieu4HTMT 11" xfId="37348" xr:uid="{00000000-0005-0000-0000-0000EA910000}"/>
    <cellStyle name="T_du toan dieu chinh  20-8-2006_Bieu4HTMT 12" xfId="37349" xr:uid="{00000000-0005-0000-0000-0000EB910000}"/>
    <cellStyle name="T_du toan dieu chinh  20-8-2006_Bieu4HTMT 13" xfId="37350" xr:uid="{00000000-0005-0000-0000-0000EC910000}"/>
    <cellStyle name="T_du toan dieu chinh  20-8-2006_Bieu4HTMT 14" xfId="37351" xr:uid="{00000000-0005-0000-0000-0000ED910000}"/>
    <cellStyle name="T_du toan dieu chinh  20-8-2006_Bieu4HTMT 15" xfId="37352" xr:uid="{00000000-0005-0000-0000-0000EE910000}"/>
    <cellStyle name="T_du toan dieu chinh  20-8-2006_Bieu4HTMT 16" xfId="37353" xr:uid="{00000000-0005-0000-0000-0000EF910000}"/>
    <cellStyle name="T_du toan dieu chinh  20-8-2006_Bieu4HTMT 17" xfId="37354" xr:uid="{00000000-0005-0000-0000-0000F0910000}"/>
    <cellStyle name="T_du toan dieu chinh  20-8-2006_Bieu4HTMT 18" xfId="37355" xr:uid="{00000000-0005-0000-0000-0000F1910000}"/>
    <cellStyle name="T_du toan dieu chinh  20-8-2006_Bieu4HTMT 2" xfId="37356" xr:uid="{00000000-0005-0000-0000-0000F2910000}"/>
    <cellStyle name="T_du toan dieu chinh  20-8-2006_Bieu4HTMT 3" xfId="37357" xr:uid="{00000000-0005-0000-0000-0000F3910000}"/>
    <cellStyle name="T_du toan dieu chinh  20-8-2006_Bieu4HTMT 4" xfId="37358" xr:uid="{00000000-0005-0000-0000-0000F4910000}"/>
    <cellStyle name="T_du toan dieu chinh  20-8-2006_Bieu4HTMT 5" xfId="37359" xr:uid="{00000000-0005-0000-0000-0000F5910000}"/>
    <cellStyle name="T_du toan dieu chinh  20-8-2006_Bieu4HTMT 6" xfId="37360" xr:uid="{00000000-0005-0000-0000-0000F6910000}"/>
    <cellStyle name="T_du toan dieu chinh  20-8-2006_Bieu4HTMT 7" xfId="37361" xr:uid="{00000000-0005-0000-0000-0000F7910000}"/>
    <cellStyle name="T_du toan dieu chinh  20-8-2006_Bieu4HTMT 8" xfId="37362" xr:uid="{00000000-0005-0000-0000-0000F8910000}"/>
    <cellStyle name="T_du toan dieu chinh  20-8-2006_Bieu4HTMT 9" xfId="37363" xr:uid="{00000000-0005-0000-0000-0000F9910000}"/>
    <cellStyle name="T_du toan dieu chinh  20-8-2006_Bieu4HTMT_!1 1 bao cao giao KH ve HTCMT vung TNB   12-12-2011" xfId="37364" xr:uid="{00000000-0005-0000-0000-0000FA910000}"/>
    <cellStyle name="T_du toan dieu chinh  20-8-2006_Bieu4HTMT_!1 1 bao cao giao KH ve HTCMT vung TNB   12-12-2011 10" xfId="37365" xr:uid="{00000000-0005-0000-0000-0000FB910000}"/>
    <cellStyle name="T_du toan dieu chinh  20-8-2006_Bieu4HTMT_!1 1 bao cao giao KH ve HTCMT vung TNB   12-12-2011 11" xfId="37366" xr:uid="{00000000-0005-0000-0000-0000FC910000}"/>
    <cellStyle name="T_du toan dieu chinh  20-8-2006_Bieu4HTMT_!1 1 bao cao giao KH ve HTCMT vung TNB   12-12-2011 12" xfId="37367" xr:uid="{00000000-0005-0000-0000-0000FD910000}"/>
    <cellStyle name="T_du toan dieu chinh  20-8-2006_Bieu4HTMT_!1 1 bao cao giao KH ve HTCMT vung TNB   12-12-2011 13" xfId="37368" xr:uid="{00000000-0005-0000-0000-0000FE910000}"/>
    <cellStyle name="T_du toan dieu chinh  20-8-2006_Bieu4HTMT_!1 1 bao cao giao KH ve HTCMT vung TNB   12-12-2011 14" xfId="37369" xr:uid="{00000000-0005-0000-0000-0000FF910000}"/>
    <cellStyle name="T_du toan dieu chinh  20-8-2006_Bieu4HTMT_!1 1 bao cao giao KH ve HTCMT vung TNB   12-12-2011 15" xfId="37370" xr:uid="{00000000-0005-0000-0000-000000920000}"/>
    <cellStyle name="T_du toan dieu chinh  20-8-2006_Bieu4HTMT_!1 1 bao cao giao KH ve HTCMT vung TNB   12-12-2011 16" xfId="37371" xr:uid="{00000000-0005-0000-0000-000001920000}"/>
    <cellStyle name="T_du toan dieu chinh  20-8-2006_Bieu4HTMT_!1 1 bao cao giao KH ve HTCMT vung TNB   12-12-2011 17" xfId="37372" xr:uid="{00000000-0005-0000-0000-000002920000}"/>
    <cellStyle name="T_du toan dieu chinh  20-8-2006_Bieu4HTMT_!1 1 bao cao giao KH ve HTCMT vung TNB   12-12-2011 18" xfId="37373" xr:uid="{00000000-0005-0000-0000-000003920000}"/>
    <cellStyle name="T_du toan dieu chinh  20-8-2006_Bieu4HTMT_!1 1 bao cao giao KH ve HTCMT vung TNB   12-12-2011 2" xfId="37374" xr:uid="{00000000-0005-0000-0000-000004920000}"/>
    <cellStyle name="T_du toan dieu chinh  20-8-2006_Bieu4HTMT_!1 1 bao cao giao KH ve HTCMT vung TNB   12-12-2011 3" xfId="37375" xr:uid="{00000000-0005-0000-0000-000005920000}"/>
    <cellStyle name="T_du toan dieu chinh  20-8-2006_Bieu4HTMT_!1 1 bao cao giao KH ve HTCMT vung TNB   12-12-2011 4" xfId="37376" xr:uid="{00000000-0005-0000-0000-000006920000}"/>
    <cellStyle name="T_du toan dieu chinh  20-8-2006_Bieu4HTMT_!1 1 bao cao giao KH ve HTCMT vung TNB   12-12-2011 5" xfId="37377" xr:uid="{00000000-0005-0000-0000-000007920000}"/>
    <cellStyle name="T_du toan dieu chinh  20-8-2006_Bieu4HTMT_!1 1 bao cao giao KH ve HTCMT vung TNB   12-12-2011 6" xfId="37378" xr:uid="{00000000-0005-0000-0000-000008920000}"/>
    <cellStyle name="T_du toan dieu chinh  20-8-2006_Bieu4HTMT_!1 1 bao cao giao KH ve HTCMT vung TNB   12-12-2011 7" xfId="37379" xr:uid="{00000000-0005-0000-0000-000009920000}"/>
    <cellStyle name="T_du toan dieu chinh  20-8-2006_Bieu4HTMT_!1 1 bao cao giao KH ve HTCMT vung TNB   12-12-2011 8" xfId="37380" xr:uid="{00000000-0005-0000-0000-00000A920000}"/>
    <cellStyle name="T_du toan dieu chinh  20-8-2006_Bieu4HTMT_!1 1 bao cao giao KH ve HTCMT vung TNB   12-12-2011 9" xfId="37381" xr:uid="{00000000-0005-0000-0000-00000B920000}"/>
    <cellStyle name="T_du toan dieu chinh  20-8-2006_Bieu4HTMT_KH TPCP vung TNB (03-1-2012)" xfId="37382" xr:uid="{00000000-0005-0000-0000-00000C920000}"/>
    <cellStyle name="T_du toan dieu chinh  20-8-2006_Bieu4HTMT_KH TPCP vung TNB (03-1-2012) 10" xfId="37383" xr:uid="{00000000-0005-0000-0000-00000D920000}"/>
    <cellStyle name="T_du toan dieu chinh  20-8-2006_Bieu4HTMT_KH TPCP vung TNB (03-1-2012) 11" xfId="37384" xr:uid="{00000000-0005-0000-0000-00000E920000}"/>
    <cellStyle name="T_du toan dieu chinh  20-8-2006_Bieu4HTMT_KH TPCP vung TNB (03-1-2012) 12" xfId="37385" xr:uid="{00000000-0005-0000-0000-00000F920000}"/>
    <cellStyle name="T_du toan dieu chinh  20-8-2006_Bieu4HTMT_KH TPCP vung TNB (03-1-2012) 13" xfId="37386" xr:uid="{00000000-0005-0000-0000-000010920000}"/>
    <cellStyle name="T_du toan dieu chinh  20-8-2006_Bieu4HTMT_KH TPCP vung TNB (03-1-2012) 14" xfId="37387" xr:uid="{00000000-0005-0000-0000-000011920000}"/>
    <cellStyle name="T_du toan dieu chinh  20-8-2006_Bieu4HTMT_KH TPCP vung TNB (03-1-2012) 15" xfId="37388" xr:uid="{00000000-0005-0000-0000-000012920000}"/>
    <cellStyle name="T_du toan dieu chinh  20-8-2006_Bieu4HTMT_KH TPCP vung TNB (03-1-2012) 16" xfId="37389" xr:uid="{00000000-0005-0000-0000-000013920000}"/>
    <cellStyle name="T_du toan dieu chinh  20-8-2006_Bieu4HTMT_KH TPCP vung TNB (03-1-2012) 17" xfId="37390" xr:uid="{00000000-0005-0000-0000-000014920000}"/>
    <cellStyle name="T_du toan dieu chinh  20-8-2006_Bieu4HTMT_KH TPCP vung TNB (03-1-2012) 18" xfId="37391" xr:uid="{00000000-0005-0000-0000-000015920000}"/>
    <cellStyle name="T_du toan dieu chinh  20-8-2006_Bieu4HTMT_KH TPCP vung TNB (03-1-2012) 2" xfId="37392" xr:uid="{00000000-0005-0000-0000-000016920000}"/>
    <cellStyle name="T_du toan dieu chinh  20-8-2006_Bieu4HTMT_KH TPCP vung TNB (03-1-2012) 3" xfId="37393" xr:uid="{00000000-0005-0000-0000-000017920000}"/>
    <cellStyle name="T_du toan dieu chinh  20-8-2006_Bieu4HTMT_KH TPCP vung TNB (03-1-2012) 4" xfId="37394" xr:uid="{00000000-0005-0000-0000-000018920000}"/>
    <cellStyle name="T_du toan dieu chinh  20-8-2006_Bieu4HTMT_KH TPCP vung TNB (03-1-2012) 5" xfId="37395" xr:uid="{00000000-0005-0000-0000-000019920000}"/>
    <cellStyle name="T_du toan dieu chinh  20-8-2006_Bieu4HTMT_KH TPCP vung TNB (03-1-2012) 6" xfId="37396" xr:uid="{00000000-0005-0000-0000-00001A920000}"/>
    <cellStyle name="T_du toan dieu chinh  20-8-2006_Bieu4HTMT_KH TPCP vung TNB (03-1-2012) 7" xfId="37397" xr:uid="{00000000-0005-0000-0000-00001B920000}"/>
    <cellStyle name="T_du toan dieu chinh  20-8-2006_Bieu4HTMT_KH TPCP vung TNB (03-1-2012) 8" xfId="37398" xr:uid="{00000000-0005-0000-0000-00001C920000}"/>
    <cellStyle name="T_du toan dieu chinh  20-8-2006_Bieu4HTMT_KH TPCP vung TNB (03-1-2012) 9" xfId="37399" xr:uid="{00000000-0005-0000-0000-00001D920000}"/>
    <cellStyle name="T_du toan dieu chinh  20-8-2006_KH TPCP vung TNB (03-1-2012)" xfId="37400" xr:uid="{00000000-0005-0000-0000-00001E920000}"/>
    <cellStyle name="T_du toan dieu chinh  20-8-2006_KH TPCP vung TNB (03-1-2012) 10" xfId="37401" xr:uid="{00000000-0005-0000-0000-00001F920000}"/>
    <cellStyle name="T_du toan dieu chinh  20-8-2006_KH TPCP vung TNB (03-1-2012) 11" xfId="37402" xr:uid="{00000000-0005-0000-0000-000020920000}"/>
    <cellStyle name="T_du toan dieu chinh  20-8-2006_KH TPCP vung TNB (03-1-2012) 12" xfId="37403" xr:uid="{00000000-0005-0000-0000-000021920000}"/>
    <cellStyle name="T_du toan dieu chinh  20-8-2006_KH TPCP vung TNB (03-1-2012) 13" xfId="37404" xr:uid="{00000000-0005-0000-0000-000022920000}"/>
    <cellStyle name="T_du toan dieu chinh  20-8-2006_KH TPCP vung TNB (03-1-2012) 14" xfId="37405" xr:uid="{00000000-0005-0000-0000-000023920000}"/>
    <cellStyle name="T_du toan dieu chinh  20-8-2006_KH TPCP vung TNB (03-1-2012) 15" xfId="37406" xr:uid="{00000000-0005-0000-0000-000024920000}"/>
    <cellStyle name="T_du toan dieu chinh  20-8-2006_KH TPCP vung TNB (03-1-2012) 16" xfId="37407" xr:uid="{00000000-0005-0000-0000-000025920000}"/>
    <cellStyle name="T_du toan dieu chinh  20-8-2006_KH TPCP vung TNB (03-1-2012) 17" xfId="37408" xr:uid="{00000000-0005-0000-0000-000026920000}"/>
    <cellStyle name="T_du toan dieu chinh  20-8-2006_KH TPCP vung TNB (03-1-2012) 18" xfId="37409" xr:uid="{00000000-0005-0000-0000-000027920000}"/>
    <cellStyle name="T_du toan dieu chinh  20-8-2006_KH TPCP vung TNB (03-1-2012) 2" xfId="37410" xr:uid="{00000000-0005-0000-0000-000028920000}"/>
    <cellStyle name="T_du toan dieu chinh  20-8-2006_KH TPCP vung TNB (03-1-2012) 3" xfId="37411" xr:uid="{00000000-0005-0000-0000-000029920000}"/>
    <cellStyle name="T_du toan dieu chinh  20-8-2006_KH TPCP vung TNB (03-1-2012) 4" xfId="37412" xr:uid="{00000000-0005-0000-0000-00002A920000}"/>
    <cellStyle name="T_du toan dieu chinh  20-8-2006_KH TPCP vung TNB (03-1-2012) 5" xfId="37413" xr:uid="{00000000-0005-0000-0000-00002B920000}"/>
    <cellStyle name="T_du toan dieu chinh  20-8-2006_KH TPCP vung TNB (03-1-2012) 6" xfId="37414" xr:uid="{00000000-0005-0000-0000-00002C920000}"/>
    <cellStyle name="T_du toan dieu chinh  20-8-2006_KH TPCP vung TNB (03-1-2012) 7" xfId="37415" xr:uid="{00000000-0005-0000-0000-00002D920000}"/>
    <cellStyle name="T_du toan dieu chinh  20-8-2006_KH TPCP vung TNB (03-1-2012) 8" xfId="37416" xr:uid="{00000000-0005-0000-0000-00002E920000}"/>
    <cellStyle name="T_du toan dieu chinh  20-8-2006_KH TPCP vung TNB (03-1-2012) 9" xfId="37417" xr:uid="{00000000-0005-0000-0000-00002F920000}"/>
    <cellStyle name="T_du toan dieu chinh  20-8-2006_Su nghiep DCDC doi duoi" xfId="37418" xr:uid="{00000000-0005-0000-0000-000030920000}"/>
    <cellStyle name="T_du toan dieu chinh  20-8-2006_Su nghiep DCDC doi duoi 10" xfId="37419" xr:uid="{00000000-0005-0000-0000-000031920000}"/>
    <cellStyle name="T_du toan dieu chinh  20-8-2006_Su nghiep DCDC doi duoi 11" xfId="37420" xr:uid="{00000000-0005-0000-0000-000032920000}"/>
    <cellStyle name="T_du toan dieu chinh  20-8-2006_Su nghiep DCDC doi duoi 12" xfId="37421" xr:uid="{00000000-0005-0000-0000-000033920000}"/>
    <cellStyle name="T_du toan dieu chinh  20-8-2006_Su nghiep DCDC doi duoi 13" xfId="37422" xr:uid="{00000000-0005-0000-0000-000034920000}"/>
    <cellStyle name="T_du toan dieu chinh  20-8-2006_Su nghiep DCDC doi duoi 14" xfId="37423" xr:uid="{00000000-0005-0000-0000-000035920000}"/>
    <cellStyle name="T_du toan dieu chinh  20-8-2006_Su nghiep DCDC doi duoi 15" xfId="37424" xr:uid="{00000000-0005-0000-0000-000036920000}"/>
    <cellStyle name="T_du toan dieu chinh  20-8-2006_Su nghiep DCDC doi duoi 16" xfId="37425" xr:uid="{00000000-0005-0000-0000-000037920000}"/>
    <cellStyle name="T_du toan dieu chinh  20-8-2006_Su nghiep DCDC doi duoi 17" xfId="37426" xr:uid="{00000000-0005-0000-0000-000038920000}"/>
    <cellStyle name="T_du toan dieu chinh  20-8-2006_Su nghiep DCDC doi duoi 18" xfId="37427" xr:uid="{00000000-0005-0000-0000-000039920000}"/>
    <cellStyle name="T_du toan dieu chinh  20-8-2006_Su nghiep DCDC doi duoi 2" xfId="37428" xr:uid="{00000000-0005-0000-0000-00003A920000}"/>
    <cellStyle name="T_du toan dieu chinh  20-8-2006_Su nghiep DCDC doi duoi 3" xfId="37429" xr:uid="{00000000-0005-0000-0000-00003B920000}"/>
    <cellStyle name="T_du toan dieu chinh  20-8-2006_Su nghiep DCDC doi duoi 4" xfId="37430" xr:uid="{00000000-0005-0000-0000-00003C920000}"/>
    <cellStyle name="T_du toan dieu chinh  20-8-2006_Su nghiep DCDC doi duoi 5" xfId="37431" xr:uid="{00000000-0005-0000-0000-00003D920000}"/>
    <cellStyle name="T_du toan dieu chinh  20-8-2006_Su nghiep DCDC doi duoi 6" xfId="37432" xr:uid="{00000000-0005-0000-0000-00003E920000}"/>
    <cellStyle name="T_du toan dieu chinh  20-8-2006_Su nghiep DCDC doi duoi 7" xfId="37433" xr:uid="{00000000-0005-0000-0000-00003F920000}"/>
    <cellStyle name="T_du toan dieu chinh  20-8-2006_Su nghiep DCDC doi duoi 8" xfId="37434" xr:uid="{00000000-0005-0000-0000-000040920000}"/>
    <cellStyle name="T_du toan dieu chinh  20-8-2006_Su nghiep DCDC doi duoi 9" xfId="37435" xr:uid="{00000000-0005-0000-0000-000041920000}"/>
    <cellStyle name="T_du toan dieu chinh  20-8-2006_Su nghiep DCDC doi duoi_Bieu có QD và Chu truong ngay 17.11.2012" xfId="37436" xr:uid="{00000000-0005-0000-0000-000042920000}"/>
    <cellStyle name="T_du toan dieu chinh  20-8-2006_Su nghiep DCDC doi duoi_Bieu có QD và Chu truong ngay 17.11.2012 10" xfId="37437" xr:uid="{00000000-0005-0000-0000-000043920000}"/>
    <cellStyle name="T_du toan dieu chinh  20-8-2006_Su nghiep DCDC doi duoi_Bieu có QD và Chu truong ngay 17.11.2012 11" xfId="37438" xr:uid="{00000000-0005-0000-0000-000044920000}"/>
    <cellStyle name="T_du toan dieu chinh  20-8-2006_Su nghiep DCDC doi duoi_Bieu có QD và Chu truong ngay 17.11.2012 12" xfId="37439" xr:uid="{00000000-0005-0000-0000-000045920000}"/>
    <cellStyle name="T_du toan dieu chinh  20-8-2006_Su nghiep DCDC doi duoi_Bieu có QD và Chu truong ngay 17.11.2012 13" xfId="37440" xr:uid="{00000000-0005-0000-0000-000046920000}"/>
    <cellStyle name="T_du toan dieu chinh  20-8-2006_Su nghiep DCDC doi duoi_Bieu có QD và Chu truong ngay 17.11.2012 14" xfId="37441" xr:uid="{00000000-0005-0000-0000-000047920000}"/>
    <cellStyle name="T_du toan dieu chinh  20-8-2006_Su nghiep DCDC doi duoi_Bieu có QD và Chu truong ngay 17.11.2012 15" xfId="37442" xr:uid="{00000000-0005-0000-0000-000048920000}"/>
    <cellStyle name="T_du toan dieu chinh  20-8-2006_Su nghiep DCDC doi duoi_Bieu có QD và Chu truong ngay 17.11.2012 16" xfId="37443" xr:uid="{00000000-0005-0000-0000-000049920000}"/>
    <cellStyle name="T_du toan dieu chinh  20-8-2006_Su nghiep DCDC doi duoi_Bieu có QD và Chu truong ngay 17.11.2012 17" xfId="37444" xr:uid="{00000000-0005-0000-0000-00004A920000}"/>
    <cellStyle name="T_du toan dieu chinh  20-8-2006_Su nghiep DCDC doi duoi_Bieu có QD và Chu truong ngay 17.11.2012 18" xfId="37445" xr:uid="{00000000-0005-0000-0000-00004B920000}"/>
    <cellStyle name="T_du toan dieu chinh  20-8-2006_Su nghiep DCDC doi duoi_Bieu có QD và Chu truong ngay 17.11.2012 2" xfId="37446" xr:uid="{00000000-0005-0000-0000-00004C920000}"/>
    <cellStyle name="T_du toan dieu chinh  20-8-2006_Su nghiep DCDC doi duoi_Bieu có QD và Chu truong ngay 17.11.2012 3" xfId="37447" xr:uid="{00000000-0005-0000-0000-00004D920000}"/>
    <cellStyle name="T_du toan dieu chinh  20-8-2006_Su nghiep DCDC doi duoi_Bieu có QD và Chu truong ngay 17.11.2012 4" xfId="37448" xr:uid="{00000000-0005-0000-0000-00004E920000}"/>
    <cellStyle name="T_du toan dieu chinh  20-8-2006_Su nghiep DCDC doi duoi_Bieu có QD và Chu truong ngay 17.11.2012 5" xfId="37449" xr:uid="{00000000-0005-0000-0000-00004F920000}"/>
    <cellStyle name="T_du toan dieu chinh  20-8-2006_Su nghiep DCDC doi duoi_Bieu có QD và Chu truong ngay 17.11.2012 6" xfId="37450" xr:uid="{00000000-0005-0000-0000-000050920000}"/>
    <cellStyle name="T_du toan dieu chinh  20-8-2006_Su nghiep DCDC doi duoi_Bieu có QD và Chu truong ngay 17.11.2012 7" xfId="37451" xr:uid="{00000000-0005-0000-0000-000051920000}"/>
    <cellStyle name="T_du toan dieu chinh  20-8-2006_Su nghiep DCDC doi duoi_Bieu có QD và Chu truong ngay 17.11.2012 8" xfId="37452" xr:uid="{00000000-0005-0000-0000-000052920000}"/>
    <cellStyle name="T_du toan dieu chinh  20-8-2006_Su nghiep DCDC doi duoi_Bieu có QD và Chu truong ngay 17.11.2012 9" xfId="37453" xr:uid="{00000000-0005-0000-0000-000053920000}"/>
    <cellStyle name="T_DZ 0,4KV - PHIENG BñNG" xfId="37454" xr:uid="{00000000-0005-0000-0000-000054920000}"/>
    <cellStyle name="T_DZ 0,4KV - PHIENG BñNG 10" xfId="37455" xr:uid="{00000000-0005-0000-0000-000055920000}"/>
    <cellStyle name="T_DZ 0,4KV - PHIENG BñNG 11" xfId="37456" xr:uid="{00000000-0005-0000-0000-000056920000}"/>
    <cellStyle name="T_DZ 0,4KV - PHIENG BñNG 12" xfId="37457" xr:uid="{00000000-0005-0000-0000-000057920000}"/>
    <cellStyle name="T_DZ 0,4KV - PHIENG BñNG 13" xfId="37458" xr:uid="{00000000-0005-0000-0000-000058920000}"/>
    <cellStyle name="T_DZ 0,4KV - PHIENG BñNG 14" xfId="37459" xr:uid="{00000000-0005-0000-0000-000059920000}"/>
    <cellStyle name="T_DZ 0,4KV - PHIENG BñNG 15" xfId="37460" xr:uid="{00000000-0005-0000-0000-00005A920000}"/>
    <cellStyle name="T_DZ 0,4KV - PHIENG BñNG 16" xfId="37461" xr:uid="{00000000-0005-0000-0000-00005B920000}"/>
    <cellStyle name="T_DZ 0,4KV - PHIENG BñNG 17" xfId="37462" xr:uid="{00000000-0005-0000-0000-00005C920000}"/>
    <cellStyle name="T_DZ 0,4KV - PHIENG BñNG 18" xfId="37463" xr:uid="{00000000-0005-0000-0000-00005D920000}"/>
    <cellStyle name="T_DZ 0,4KV - PHIENG BñNG 2" xfId="37464" xr:uid="{00000000-0005-0000-0000-00005E920000}"/>
    <cellStyle name="T_DZ 0,4KV - PHIENG BñNG 3" xfId="37465" xr:uid="{00000000-0005-0000-0000-00005F920000}"/>
    <cellStyle name="T_DZ 0,4KV - PHIENG BñNG 4" xfId="37466" xr:uid="{00000000-0005-0000-0000-000060920000}"/>
    <cellStyle name="T_DZ 0,4KV - PHIENG BñNG 5" xfId="37467" xr:uid="{00000000-0005-0000-0000-000061920000}"/>
    <cellStyle name="T_DZ 0,4KV - PHIENG BñNG 6" xfId="37468" xr:uid="{00000000-0005-0000-0000-000062920000}"/>
    <cellStyle name="T_DZ 0,4KV - PHIENG BñNG 7" xfId="37469" xr:uid="{00000000-0005-0000-0000-000063920000}"/>
    <cellStyle name="T_DZ 0,4KV - PHIENG BñNG 8" xfId="37470" xr:uid="{00000000-0005-0000-0000-000064920000}"/>
    <cellStyle name="T_DZ 0,4KV - PHIENG BñNG 9" xfId="37471" xr:uid="{00000000-0005-0000-0000-000065920000}"/>
    <cellStyle name="T_DZ 0,4KV - PHIENG BñNG_Bieu có QD và Chu truong ngay 17.11.2012" xfId="37472" xr:uid="{00000000-0005-0000-0000-000066920000}"/>
    <cellStyle name="T_DZ 0,4KV - PHIENG BñNG_Bieu có QD và Chu truong ngay 17.11.2012 10" xfId="37473" xr:uid="{00000000-0005-0000-0000-000067920000}"/>
    <cellStyle name="T_DZ 0,4KV - PHIENG BñNG_Bieu có QD và Chu truong ngay 17.11.2012 11" xfId="37474" xr:uid="{00000000-0005-0000-0000-000068920000}"/>
    <cellStyle name="T_DZ 0,4KV - PHIENG BñNG_Bieu có QD và Chu truong ngay 17.11.2012 12" xfId="37475" xr:uid="{00000000-0005-0000-0000-000069920000}"/>
    <cellStyle name="T_DZ 0,4KV - PHIENG BñNG_Bieu có QD và Chu truong ngay 17.11.2012 13" xfId="37476" xr:uid="{00000000-0005-0000-0000-00006A920000}"/>
    <cellStyle name="T_DZ 0,4KV - PHIENG BñNG_Bieu có QD và Chu truong ngay 17.11.2012 14" xfId="37477" xr:uid="{00000000-0005-0000-0000-00006B920000}"/>
    <cellStyle name="T_DZ 0,4KV - PHIENG BñNG_Bieu có QD và Chu truong ngay 17.11.2012 15" xfId="37478" xr:uid="{00000000-0005-0000-0000-00006C920000}"/>
    <cellStyle name="T_DZ 0,4KV - PHIENG BñNG_Bieu có QD và Chu truong ngay 17.11.2012 16" xfId="37479" xr:uid="{00000000-0005-0000-0000-00006D920000}"/>
    <cellStyle name="T_DZ 0,4KV - PHIENG BñNG_Bieu có QD và Chu truong ngay 17.11.2012 17" xfId="37480" xr:uid="{00000000-0005-0000-0000-00006E920000}"/>
    <cellStyle name="T_DZ 0,4KV - PHIENG BñNG_Bieu có QD và Chu truong ngay 17.11.2012 18" xfId="37481" xr:uid="{00000000-0005-0000-0000-00006F920000}"/>
    <cellStyle name="T_DZ 0,4KV - PHIENG BñNG_Bieu có QD và Chu truong ngay 17.11.2012 2" xfId="37482" xr:uid="{00000000-0005-0000-0000-000070920000}"/>
    <cellStyle name="T_DZ 0,4KV - PHIENG BñNG_Bieu có QD và Chu truong ngay 17.11.2012 3" xfId="37483" xr:uid="{00000000-0005-0000-0000-000071920000}"/>
    <cellStyle name="T_DZ 0,4KV - PHIENG BñNG_Bieu có QD và Chu truong ngay 17.11.2012 4" xfId="37484" xr:uid="{00000000-0005-0000-0000-000072920000}"/>
    <cellStyle name="T_DZ 0,4KV - PHIENG BñNG_Bieu có QD và Chu truong ngay 17.11.2012 5" xfId="37485" xr:uid="{00000000-0005-0000-0000-000073920000}"/>
    <cellStyle name="T_DZ 0,4KV - PHIENG BñNG_Bieu có QD và Chu truong ngay 17.11.2012 6" xfId="37486" xr:uid="{00000000-0005-0000-0000-000074920000}"/>
    <cellStyle name="T_DZ 0,4KV - PHIENG BñNG_Bieu có QD và Chu truong ngay 17.11.2012 7" xfId="37487" xr:uid="{00000000-0005-0000-0000-000075920000}"/>
    <cellStyle name="T_DZ 0,4KV - PHIENG BñNG_Bieu có QD và Chu truong ngay 17.11.2012 8" xfId="37488" xr:uid="{00000000-0005-0000-0000-000076920000}"/>
    <cellStyle name="T_DZ 0,4KV - PHIENG BñNG_Bieu có QD và Chu truong ngay 17.11.2012 9" xfId="37489" xr:uid="{00000000-0005-0000-0000-000077920000}"/>
    <cellStyle name="T_giao KH 2011 ngay 10-12-2010" xfId="37508" xr:uid="{00000000-0005-0000-0000-00008A920000}"/>
    <cellStyle name="T_giao KH 2011 ngay 10-12-2010 10" xfId="37509" xr:uid="{00000000-0005-0000-0000-00008B920000}"/>
    <cellStyle name="T_giao KH 2011 ngay 10-12-2010 11" xfId="37510" xr:uid="{00000000-0005-0000-0000-00008C920000}"/>
    <cellStyle name="T_giao KH 2011 ngay 10-12-2010 12" xfId="37511" xr:uid="{00000000-0005-0000-0000-00008D920000}"/>
    <cellStyle name="T_giao KH 2011 ngay 10-12-2010 13" xfId="37512" xr:uid="{00000000-0005-0000-0000-00008E920000}"/>
    <cellStyle name="T_giao KH 2011 ngay 10-12-2010 14" xfId="37513" xr:uid="{00000000-0005-0000-0000-00008F920000}"/>
    <cellStyle name="T_giao KH 2011 ngay 10-12-2010 15" xfId="37514" xr:uid="{00000000-0005-0000-0000-000090920000}"/>
    <cellStyle name="T_giao KH 2011 ngay 10-12-2010 16" xfId="37515" xr:uid="{00000000-0005-0000-0000-000091920000}"/>
    <cellStyle name="T_giao KH 2011 ngay 10-12-2010 17" xfId="37516" xr:uid="{00000000-0005-0000-0000-000092920000}"/>
    <cellStyle name="T_giao KH 2011 ngay 10-12-2010 18" xfId="37517" xr:uid="{00000000-0005-0000-0000-000093920000}"/>
    <cellStyle name="T_giao KH 2011 ngay 10-12-2010 2" xfId="37518" xr:uid="{00000000-0005-0000-0000-000094920000}"/>
    <cellStyle name="T_giao KH 2011 ngay 10-12-2010 3" xfId="37519" xr:uid="{00000000-0005-0000-0000-000095920000}"/>
    <cellStyle name="T_giao KH 2011 ngay 10-12-2010 4" xfId="37520" xr:uid="{00000000-0005-0000-0000-000096920000}"/>
    <cellStyle name="T_giao KH 2011 ngay 10-12-2010 5" xfId="37521" xr:uid="{00000000-0005-0000-0000-000097920000}"/>
    <cellStyle name="T_giao KH 2011 ngay 10-12-2010 6" xfId="37522" xr:uid="{00000000-0005-0000-0000-000098920000}"/>
    <cellStyle name="T_giao KH 2011 ngay 10-12-2010 7" xfId="37523" xr:uid="{00000000-0005-0000-0000-000099920000}"/>
    <cellStyle name="T_giao KH 2011 ngay 10-12-2010 8" xfId="37524" xr:uid="{00000000-0005-0000-0000-00009A920000}"/>
    <cellStyle name="T_giao KH 2011 ngay 10-12-2010 9" xfId="37525" xr:uid="{00000000-0005-0000-0000-00009B920000}"/>
    <cellStyle name="T_giao KH 2011 ngay 10-12-2010_!1 1 bao cao giao KH ve HTCMT vung TNB   12-12-2011" xfId="37526" xr:uid="{00000000-0005-0000-0000-00009C920000}"/>
    <cellStyle name="T_giao KH 2011 ngay 10-12-2010_!1 1 bao cao giao KH ve HTCMT vung TNB   12-12-2011 10" xfId="37527" xr:uid="{00000000-0005-0000-0000-00009D920000}"/>
    <cellStyle name="T_giao KH 2011 ngay 10-12-2010_!1 1 bao cao giao KH ve HTCMT vung TNB   12-12-2011 11" xfId="37528" xr:uid="{00000000-0005-0000-0000-00009E920000}"/>
    <cellStyle name="T_giao KH 2011 ngay 10-12-2010_!1 1 bao cao giao KH ve HTCMT vung TNB   12-12-2011 12" xfId="37529" xr:uid="{00000000-0005-0000-0000-00009F920000}"/>
    <cellStyle name="T_giao KH 2011 ngay 10-12-2010_!1 1 bao cao giao KH ve HTCMT vung TNB   12-12-2011 13" xfId="37530" xr:uid="{00000000-0005-0000-0000-0000A0920000}"/>
    <cellStyle name="T_giao KH 2011 ngay 10-12-2010_!1 1 bao cao giao KH ve HTCMT vung TNB   12-12-2011 14" xfId="37531" xr:uid="{00000000-0005-0000-0000-0000A1920000}"/>
    <cellStyle name="T_giao KH 2011 ngay 10-12-2010_!1 1 bao cao giao KH ve HTCMT vung TNB   12-12-2011 15" xfId="37532" xr:uid="{00000000-0005-0000-0000-0000A2920000}"/>
    <cellStyle name="T_giao KH 2011 ngay 10-12-2010_!1 1 bao cao giao KH ve HTCMT vung TNB   12-12-2011 16" xfId="37533" xr:uid="{00000000-0005-0000-0000-0000A3920000}"/>
    <cellStyle name="T_giao KH 2011 ngay 10-12-2010_!1 1 bao cao giao KH ve HTCMT vung TNB   12-12-2011 17" xfId="37534" xr:uid="{00000000-0005-0000-0000-0000A4920000}"/>
    <cellStyle name="T_giao KH 2011 ngay 10-12-2010_!1 1 bao cao giao KH ve HTCMT vung TNB   12-12-2011 18" xfId="37535" xr:uid="{00000000-0005-0000-0000-0000A5920000}"/>
    <cellStyle name="T_giao KH 2011 ngay 10-12-2010_!1 1 bao cao giao KH ve HTCMT vung TNB   12-12-2011 2" xfId="37536" xr:uid="{00000000-0005-0000-0000-0000A6920000}"/>
    <cellStyle name="T_giao KH 2011 ngay 10-12-2010_!1 1 bao cao giao KH ve HTCMT vung TNB   12-12-2011 3" xfId="37537" xr:uid="{00000000-0005-0000-0000-0000A7920000}"/>
    <cellStyle name="T_giao KH 2011 ngay 10-12-2010_!1 1 bao cao giao KH ve HTCMT vung TNB   12-12-2011 4" xfId="37538" xr:uid="{00000000-0005-0000-0000-0000A8920000}"/>
    <cellStyle name="T_giao KH 2011 ngay 10-12-2010_!1 1 bao cao giao KH ve HTCMT vung TNB   12-12-2011 5" xfId="37539" xr:uid="{00000000-0005-0000-0000-0000A9920000}"/>
    <cellStyle name="T_giao KH 2011 ngay 10-12-2010_!1 1 bao cao giao KH ve HTCMT vung TNB   12-12-2011 6" xfId="37540" xr:uid="{00000000-0005-0000-0000-0000AA920000}"/>
    <cellStyle name="T_giao KH 2011 ngay 10-12-2010_!1 1 bao cao giao KH ve HTCMT vung TNB   12-12-2011 7" xfId="37541" xr:uid="{00000000-0005-0000-0000-0000AB920000}"/>
    <cellStyle name="T_giao KH 2011 ngay 10-12-2010_!1 1 bao cao giao KH ve HTCMT vung TNB   12-12-2011 8" xfId="37542" xr:uid="{00000000-0005-0000-0000-0000AC920000}"/>
    <cellStyle name="T_giao KH 2011 ngay 10-12-2010_!1 1 bao cao giao KH ve HTCMT vung TNB   12-12-2011 9" xfId="37543" xr:uid="{00000000-0005-0000-0000-0000AD920000}"/>
    <cellStyle name="T_giao KH 2011 ngay 10-12-2010_KH TPCP vung TNB (03-1-2012)" xfId="37544" xr:uid="{00000000-0005-0000-0000-0000AE920000}"/>
    <cellStyle name="T_giao KH 2011 ngay 10-12-2010_KH TPCP vung TNB (03-1-2012) 10" xfId="37545" xr:uid="{00000000-0005-0000-0000-0000AF920000}"/>
    <cellStyle name="T_giao KH 2011 ngay 10-12-2010_KH TPCP vung TNB (03-1-2012) 11" xfId="37546" xr:uid="{00000000-0005-0000-0000-0000B0920000}"/>
    <cellStyle name="T_giao KH 2011 ngay 10-12-2010_KH TPCP vung TNB (03-1-2012) 12" xfId="37547" xr:uid="{00000000-0005-0000-0000-0000B1920000}"/>
    <cellStyle name="T_giao KH 2011 ngay 10-12-2010_KH TPCP vung TNB (03-1-2012) 13" xfId="37548" xr:uid="{00000000-0005-0000-0000-0000B2920000}"/>
    <cellStyle name="T_giao KH 2011 ngay 10-12-2010_KH TPCP vung TNB (03-1-2012) 14" xfId="37549" xr:uid="{00000000-0005-0000-0000-0000B3920000}"/>
    <cellStyle name="T_giao KH 2011 ngay 10-12-2010_KH TPCP vung TNB (03-1-2012) 15" xfId="37550" xr:uid="{00000000-0005-0000-0000-0000B4920000}"/>
    <cellStyle name="T_giao KH 2011 ngay 10-12-2010_KH TPCP vung TNB (03-1-2012) 16" xfId="37551" xr:uid="{00000000-0005-0000-0000-0000B5920000}"/>
    <cellStyle name="T_giao KH 2011 ngay 10-12-2010_KH TPCP vung TNB (03-1-2012) 17" xfId="37552" xr:uid="{00000000-0005-0000-0000-0000B6920000}"/>
    <cellStyle name="T_giao KH 2011 ngay 10-12-2010_KH TPCP vung TNB (03-1-2012) 18" xfId="37553" xr:uid="{00000000-0005-0000-0000-0000B7920000}"/>
    <cellStyle name="T_giao KH 2011 ngay 10-12-2010_KH TPCP vung TNB (03-1-2012) 2" xfId="37554" xr:uid="{00000000-0005-0000-0000-0000B8920000}"/>
    <cellStyle name="T_giao KH 2011 ngay 10-12-2010_KH TPCP vung TNB (03-1-2012) 3" xfId="37555" xr:uid="{00000000-0005-0000-0000-0000B9920000}"/>
    <cellStyle name="T_giao KH 2011 ngay 10-12-2010_KH TPCP vung TNB (03-1-2012) 4" xfId="37556" xr:uid="{00000000-0005-0000-0000-0000BA920000}"/>
    <cellStyle name="T_giao KH 2011 ngay 10-12-2010_KH TPCP vung TNB (03-1-2012) 5" xfId="37557" xr:uid="{00000000-0005-0000-0000-0000BB920000}"/>
    <cellStyle name="T_giao KH 2011 ngay 10-12-2010_KH TPCP vung TNB (03-1-2012) 6" xfId="37558" xr:uid="{00000000-0005-0000-0000-0000BC920000}"/>
    <cellStyle name="T_giao KH 2011 ngay 10-12-2010_KH TPCP vung TNB (03-1-2012) 7" xfId="37559" xr:uid="{00000000-0005-0000-0000-0000BD920000}"/>
    <cellStyle name="T_giao KH 2011 ngay 10-12-2010_KH TPCP vung TNB (03-1-2012) 8" xfId="37560" xr:uid="{00000000-0005-0000-0000-0000BE920000}"/>
    <cellStyle name="T_giao KH 2011 ngay 10-12-2010_KH TPCP vung TNB (03-1-2012) 9" xfId="37561" xr:uid="{00000000-0005-0000-0000-0000BF920000}"/>
    <cellStyle name="T_Ht-PTq1-03" xfId="37562" xr:uid="{00000000-0005-0000-0000-0000C0920000}"/>
    <cellStyle name="T_Ht-PTq1-03 10" xfId="37563" xr:uid="{00000000-0005-0000-0000-0000C1920000}"/>
    <cellStyle name="T_Ht-PTq1-03 11" xfId="37564" xr:uid="{00000000-0005-0000-0000-0000C2920000}"/>
    <cellStyle name="T_Ht-PTq1-03 12" xfId="37565" xr:uid="{00000000-0005-0000-0000-0000C3920000}"/>
    <cellStyle name="T_Ht-PTq1-03 13" xfId="37566" xr:uid="{00000000-0005-0000-0000-0000C4920000}"/>
    <cellStyle name="T_Ht-PTq1-03 14" xfId="37567" xr:uid="{00000000-0005-0000-0000-0000C5920000}"/>
    <cellStyle name="T_Ht-PTq1-03 15" xfId="37568" xr:uid="{00000000-0005-0000-0000-0000C6920000}"/>
    <cellStyle name="T_Ht-PTq1-03 16" xfId="37569" xr:uid="{00000000-0005-0000-0000-0000C7920000}"/>
    <cellStyle name="T_Ht-PTq1-03 17" xfId="37570" xr:uid="{00000000-0005-0000-0000-0000C8920000}"/>
    <cellStyle name="T_Ht-PTq1-03 18" xfId="37571" xr:uid="{00000000-0005-0000-0000-0000C9920000}"/>
    <cellStyle name="T_Ht-PTq1-03 2" xfId="37572" xr:uid="{00000000-0005-0000-0000-0000CA920000}"/>
    <cellStyle name="T_Ht-PTq1-03 3" xfId="37573" xr:uid="{00000000-0005-0000-0000-0000CB920000}"/>
    <cellStyle name="T_Ht-PTq1-03 4" xfId="37574" xr:uid="{00000000-0005-0000-0000-0000CC920000}"/>
    <cellStyle name="T_Ht-PTq1-03 5" xfId="37575" xr:uid="{00000000-0005-0000-0000-0000CD920000}"/>
    <cellStyle name="T_Ht-PTq1-03 6" xfId="37576" xr:uid="{00000000-0005-0000-0000-0000CE920000}"/>
    <cellStyle name="T_Ht-PTq1-03 7" xfId="37577" xr:uid="{00000000-0005-0000-0000-0000CF920000}"/>
    <cellStyle name="T_Ht-PTq1-03 8" xfId="37578" xr:uid="{00000000-0005-0000-0000-0000D0920000}"/>
    <cellStyle name="T_Ht-PTq1-03 9" xfId="37579" xr:uid="{00000000-0005-0000-0000-0000D1920000}"/>
    <cellStyle name="T_Ht-PTq1-03_!1 1 bao cao giao KH ve HTCMT vung TNB   12-12-2011" xfId="37580" xr:uid="{00000000-0005-0000-0000-0000D2920000}"/>
    <cellStyle name="T_Ht-PTq1-03_!1 1 bao cao giao KH ve HTCMT vung TNB   12-12-2011 10" xfId="37581" xr:uid="{00000000-0005-0000-0000-0000D3920000}"/>
    <cellStyle name="T_Ht-PTq1-03_!1 1 bao cao giao KH ve HTCMT vung TNB   12-12-2011 11" xfId="37582" xr:uid="{00000000-0005-0000-0000-0000D4920000}"/>
    <cellStyle name="T_Ht-PTq1-03_!1 1 bao cao giao KH ve HTCMT vung TNB   12-12-2011 12" xfId="37583" xr:uid="{00000000-0005-0000-0000-0000D5920000}"/>
    <cellStyle name="T_Ht-PTq1-03_!1 1 bao cao giao KH ve HTCMT vung TNB   12-12-2011 13" xfId="37584" xr:uid="{00000000-0005-0000-0000-0000D6920000}"/>
    <cellStyle name="T_Ht-PTq1-03_!1 1 bao cao giao KH ve HTCMT vung TNB   12-12-2011 14" xfId="37585" xr:uid="{00000000-0005-0000-0000-0000D7920000}"/>
    <cellStyle name="T_Ht-PTq1-03_!1 1 bao cao giao KH ve HTCMT vung TNB   12-12-2011 15" xfId="37586" xr:uid="{00000000-0005-0000-0000-0000D8920000}"/>
    <cellStyle name="T_Ht-PTq1-03_!1 1 bao cao giao KH ve HTCMT vung TNB   12-12-2011 16" xfId="37587" xr:uid="{00000000-0005-0000-0000-0000D9920000}"/>
    <cellStyle name="T_Ht-PTq1-03_!1 1 bao cao giao KH ve HTCMT vung TNB   12-12-2011 17" xfId="37588" xr:uid="{00000000-0005-0000-0000-0000DA920000}"/>
    <cellStyle name="T_Ht-PTq1-03_!1 1 bao cao giao KH ve HTCMT vung TNB   12-12-2011 18" xfId="37589" xr:uid="{00000000-0005-0000-0000-0000DB920000}"/>
    <cellStyle name="T_Ht-PTq1-03_!1 1 bao cao giao KH ve HTCMT vung TNB   12-12-2011 2" xfId="37590" xr:uid="{00000000-0005-0000-0000-0000DC920000}"/>
    <cellStyle name="T_Ht-PTq1-03_!1 1 bao cao giao KH ve HTCMT vung TNB   12-12-2011 3" xfId="37591" xr:uid="{00000000-0005-0000-0000-0000DD920000}"/>
    <cellStyle name="T_Ht-PTq1-03_!1 1 bao cao giao KH ve HTCMT vung TNB   12-12-2011 4" xfId="37592" xr:uid="{00000000-0005-0000-0000-0000DE920000}"/>
    <cellStyle name="T_Ht-PTq1-03_!1 1 bao cao giao KH ve HTCMT vung TNB   12-12-2011 5" xfId="37593" xr:uid="{00000000-0005-0000-0000-0000DF920000}"/>
    <cellStyle name="T_Ht-PTq1-03_!1 1 bao cao giao KH ve HTCMT vung TNB   12-12-2011 6" xfId="37594" xr:uid="{00000000-0005-0000-0000-0000E0920000}"/>
    <cellStyle name="T_Ht-PTq1-03_!1 1 bao cao giao KH ve HTCMT vung TNB   12-12-2011 7" xfId="37595" xr:uid="{00000000-0005-0000-0000-0000E1920000}"/>
    <cellStyle name="T_Ht-PTq1-03_!1 1 bao cao giao KH ve HTCMT vung TNB   12-12-2011 8" xfId="37596" xr:uid="{00000000-0005-0000-0000-0000E2920000}"/>
    <cellStyle name="T_Ht-PTq1-03_!1 1 bao cao giao KH ve HTCMT vung TNB   12-12-2011 9" xfId="37597" xr:uid="{00000000-0005-0000-0000-0000E3920000}"/>
    <cellStyle name="T_Ht-PTq1-03_kien giang 2" xfId="37598" xr:uid="{00000000-0005-0000-0000-0000E4920000}"/>
    <cellStyle name="T_Ht-PTq1-03_kien giang 2 10" xfId="37599" xr:uid="{00000000-0005-0000-0000-0000E5920000}"/>
    <cellStyle name="T_Ht-PTq1-03_kien giang 2 11" xfId="37600" xr:uid="{00000000-0005-0000-0000-0000E6920000}"/>
    <cellStyle name="T_Ht-PTq1-03_kien giang 2 12" xfId="37601" xr:uid="{00000000-0005-0000-0000-0000E7920000}"/>
    <cellStyle name="T_Ht-PTq1-03_kien giang 2 13" xfId="37602" xr:uid="{00000000-0005-0000-0000-0000E8920000}"/>
    <cellStyle name="T_Ht-PTq1-03_kien giang 2 14" xfId="37603" xr:uid="{00000000-0005-0000-0000-0000E9920000}"/>
    <cellStyle name="T_Ht-PTq1-03_kien giang 2 15" xfId="37604" xr:uid="{00000000-0005-0000-0000-0000EA920000}"/>
    <cellStyle name="T_Ht-PTq1-03_kien giang 2 16" xfId="37605" xr:uid="{00000000-0005-0000-0000-0000EB920000}"/>
    <cellStyle name="T_Ht-PTq1-03_kien giang 2 17" xfId="37606" xr:uid="{00000000-0005-0000-0000-0000EC920000}"/>
    <cellStyle name="T_Ht-PTq1-03_kien giang 2 18" xfId="37607" xr:uid="{00000000-0005-0000-0000-0000ED920000}"/>
    <cellStyle name="T_Ht-PTq1-03_kien giang 2 2" xfId="37608" xr:uid="{00000000-0005-0000-0000-0000EE920000}"/>
    <cellStyle name="T_Ht-PTq1-03_kien giang 2 3" xfId="37609" xr:uid="{00000000-0005-0000-0000-0000EF920000}"/>
    <cellStyle name="T_Ht-PTq1-03_kien giang 2 4" xfId="37610" xr:uid="{00000000-0005-0000-0000-0000F0920000}"/>
    <cellStyle name="T_Ht-PTq1-03_kien giang 2 5" xfId="37611" xr:uid="{00000000-0005-0000-0000-0000F1920000}"/>
    <cellStyle name="T_Ht-PTq1-03_kien giang 2 6" xfId="37612" xr:uid="{00000000-0005-0000-0000-0000F2920000}"/>
    <cellStyle name="T_Ht-PTq1-03_kien giang 2 7" xfId="37613" xr:uid="{00000000-0005-0000-0000-0000F3920000}"/>
    <cellStyle name="T_Ht-PTq1-03_kien giang 2 8" xfId="37614" xr:uid="{00000000-0005-0000-0000-0000F4920000}"/>
    <cellStyle name="T_Ht-PTq1-03_kien giang 2 9" xfId="37615" xr:uid="{00000000-0005-0000-0000-0000F5920000}"/>
    <cellStyle name="T_Huong dan XD KH von đầu tư nam 2014 cua huyen" xfId="37616" xr:uid="{00000000-0005-0000-0000-0000F6920000}"/>
    <cellStyle name="T_Huong dan XD KH von đầu tư nam 2014 cua huyen 10" xfId="37617" xr:uid="{00000000-0005-0000-0000-0000F7920000}"/>
    <cellStyle name="T_Huong dan XD KH von đầu tư nam 2014 cua huyen 11" xfId="37618" xr:uid="{00000000-0005-0000-0000-0000F8920000}"/>
    <cellStyle name="T_Huong dan XD KH von đầu tư nam 2014 cua huyen 12" xfId="37619" xr:uid="{00000000-0005-0000-0000-0000F9920000}"/>
    <cellStyle name="T_Huong dan XD KH von đầu tư nam 2014 cua huyen 13" xfId="37620" xr:uid="{00000000-0005-0000-0000-0000FA920000}"/>
    <cellStyle name="T_Huong dan XD KH von đầu tư nam 2014 cua huyen 14" xfId="37621" xr:uid="{00000000-0005-0000-0000-0000FB920000}"/>
    <cellStyle name="T_Huong dan XD KH von đầu tư nam 2014 cua huyen 15" xfId="37622" xr:uid="{00000000-0005-0000-0000-0000FC920000}"/>
    <cellStyle name="T_Huong dan XD KH von đầu tư nam 2014 cua huyen 16" xfId="37623" xr:uid="{00000000-0005-0000-0000-0000FD920000}"/>
    <cellStyle name="T_Huong dan XD KH von đầu tư nam 2014 cua huyen 17" xfId="37624" xr:uid="{00000000-0005-0000-0000-0000FE920000}"/>
    <cellStyle name="T_Huong dan XD KH von đầu tư nam 2014 cua huyen 18" xfId="37625" xr:uid="{00000000-0005-0000-0000-0000FF920000}"/>
    <cellStyle name="T_Huong dan XD KH von đầu tư nam 2014 cua huyen 2" xfId="37626" xr:uid="{00000000-0005-0000-0000-000000930000}"/>
    <cellStyle name="T_Huong dan XD KH von đầu tư nam 2014 cua huyen 3" xfId="37627" xr:uid="{00000000-0005-0000-0000-000001930000}"/>
    <cellStyle name="T_Huong dan XD KH von đầu tư nam 2014 cua huyen 4" xfId="37628" xr:uid="{00000000-0005-0000-0000-000002930000}"/>
    <cellStyle name="T_Huong dan XD KH von đầu tư nam 2014 cua huyen 5" xfId="37629" xr:uid="{00000000-0005-0000-0000-000003930000}"/>
    <cellStyle name="T_Huong dan XD KH von đầu tư nam 2014 cua huyen 6" xfId="37630" xr:uid="{00000000-0005-0000-0000-000004930000}"/>
    <cellStyle name="T_Huong dan XD KH von đầu tư nam 2014 cua huyen 7" xfId="37631" xr:uid="{00000000-0005-0000-0000-000005930000}"/>
    <cellStyle name="T_Huong dan XD KH von đầu tư nam 2014 cua huyen 8" xfId="37632" xr:uid="{00000000-0005-0000-0000-000006930000}"/>
    <cellStyle name="T_Huong dan XD KH von đầu tư nam 2014 cua huyen 9" xfId="37633" xr:uid="{00000000-0005-0000-0000-000007930000}"/>
    <cellStyle name="T_Ke hoach KTXH  nam 2009_PKT thang 11 nam 2008" xfId="37634" xr:uid="{00000000-0005-0000-0000-000008930000}"/>
    <cellStyle name="T_Ke hoach KTXH  nam 2009_PKT thang 11 nam 2008 10" xfId="37635" xr:uid="{00000000-0005-0000-0000-000009930000}"/>
    <cellStyle name="T_Ke hoach KTXH  nam 2009_PKT thang 11 nam 2008 11" xfId="37636" xr:uid="{00000000-0005-0000-0000-00000A930000}"/>
    <cellStyle name="T_Ke hoach KTXH  nam 2009_PKT thang 11 nam 2008 12" xfId="37637" xr:uid="{00000000-0005-0000-0000-00000B930000}"/>
    <cellStyle name="T_Ke hoach KTXH  nam 2009_PKT thang 11 nam 2008 13" xfId="37638" xr:uid="{00000000-0005-0000-0000-00000C930000}"/>
    <cellStyle name="T_Ke hoach KTXH  nam 2009_PKT thang 11 nam 2008 14" xfId="37639" xr:uid="{00000000-0005-0000-0000-00000D930000}"/>
    <cellStyle name="T_Ke hoach KTXH  nam 2009_PKT thang 11 nam 2008 15" xfId="37640" xr:uid="{00000000-0005-0000-0000-00000E930000}"/>
    <cellStyle name="T_Ke hoach KTXH  nam 2009_PKT thang 11 nam 2008 16" xfId="37641" xr:uid="{00000000-0005-0000-0000-00000F930000}"/>
    <cellStyle name="T_Ke hoach KTXH  nam 2009_PKT thang 11 nam 2008 17" xfId="37642" xr:uid="{00000000-0005-0000-0000-000010930000}"/>
    <cellStyle name="T_Ke hoach KTXH  nam 2009_PKT thang 11 nam 2008 18" xfId="37643" xr:uid="{00000000-0005-0000-0000-000011930000}"/>
    <cellStyle name="T_Ke hoach KTXH  nam 2009_PKT thang 11 nam 2008 2" xfId="37644" xr:uid="{00000000-0005-0000-0000-000012930000}"/>
    <cellStyle name="T_Ke hoach KTXH  nam 2009_PKT thang 11 nam 2008 3" xfId="37645" xr:uid="{00000000-0005-0000-0000-000013930000}"/>
    <cellStyle name="T_Ke hoach KTXH  nam 2009_PKT thang 11 nam 2008 4" xfId="37646" xr:uid="{00000000-0005-0000-0000-000014930000}"/>
    <cellStyle name="T_Ke hoach KTXH  nam 2009_PKT thang 11 nam 2008 5" xfId="37647" xr:uid="{00000000-0005-0000-0000-000015930000}"/>
    <cellStyle name="T_Ke hoach KTXH  nam 2009_PKT thang 11 nam 2008 6" xfId="37648" xr:uid="{00000000-0005-0000-0000-000016930000}"/>
    <cellStyle name="T_Ke hoach KTXH  nam 2009_PKT thang 11 nam 2008 7" xfId="37649" xr:uid="{00000000-0005-0000-0000-000017930000}"/>
    <cellStyle name="T_Ke hoach KTXH  nam 2009_PKT thang 11 nam 2008 8" xfId="37650" xr:uid="{00000000-0005-0000-0000-000018930000}"/>
    <cellStyle name="T_Ke hoach KTXH  nam 2009_PKT thang 11 nam 2008 9" xfId="37651" xr:uid="{00000000-0005-0000-0000-000019930000}"/>
    <cellStyle name="T_Ke hoach KTXH  nam 2009_PKT thang 11 nam 2008_!1 1 bao cao giao KH ve HTCMT vung TNB   12-12-2011" xfId="37652" xr:uid="{00000000-0005-0000-0000-00001A930000}"/>
    <cellStyle name="T_Ke hoach KTXH  nam 2009_PKT thang 11 nam 2008_!1 1 bao cao giao KH ve HTCMT vung TNB   12-12-2011 10" xfId="37653" xr:uid="{00000000-0005-0000-0000-00001B930000}"/>
    <cellStyle name="T_Ke hoach KTXH  nam 2009_PKT thang 11 nam 2008_!1 1 bao cao giao KH ve HTCMT vung TNB   12-12-2011 11" xfId="37654" xr:uid="{00000000-0005-0000-0000-00001C930000}"/>
    <cellStyle name="T_Ke hoach KTXH  nam 2009_PKT thang 11 nam 2008_!1 1 bao cao giao KH ve HTCMT vung TNB   12-12-2011 12" xfId="37655" xr:uid="{00000000-0005-0000-0000-00001D930000}"/>
    <cellStyle name="T_Ke hoach KTXH  nam 2009_PKT thang 11 nam 2008_!1 1 bao cao giao KH ve HTCMT vung TNB   12-12-2011 13" xfId="37656" xr:uid="{00000000-0005-0000-0000-00001E930000}"/>
    <cellStyle name="T_Ke hoach KTXH  nam 2009_PKT thang 11 nam 2008_!1 1 bao cao giao KH ve HTCMT vung TNB   12-12-2011 14" xfId="37657" xr:uid="{00000000-0005-0000-0000-00001F930000}"/>
    <cellStyle name="T_Ke hoach KTXH  nam 2009_PKT thang 11 nam 2008_!1 1 bao cao giao KH ve HTCMT vung TNB   12-12-2011 15" xfId="37658" xr:uid="{00000000-0005-0000-0000-000020930000}"/>
    <cellStyle name="T_Ke hoach KTXH  nam 2009_PKT thang 11 nam 2008_!1 1 bao cao giao KH ve HTCMT vung TNB   12-12-2011 16" xfId="37659" xr:uid="{00000000-0005-0000-0000-000021930000}"/>
    <cellStyle name="T_Ke hoach KTXH  nam 2009_PKT thang 11 nam 2008_!1 1 bao cao giao KH ve HTCMT vung TNB   12-12-2011 17" xfId="37660" xr:uid="{00000000-0005-0000-0000-000022930000}"/>
    <cellStyle name="T_Ke hoach KTXH  nam 2009_PKT thang 11 nam 2008_!1 1 bao cao giao KH ve HTCMT vung TNB   12-12-2011 18" xfId="37661" xr:uid="{00000000-0005-0000-0000-000023930000}"/>
    <cellStyle name="T_Ke hoach KTXH  nam 2009_PKT thang 11 nam 2008_!1 1 bao cao giao KH ve HTCMT vung TNB   12-12-2011 2" xfId="37662" xr:uid="{00000000-0005-0000-0000-000024930000}"/>
    <cellStyle name="T_Ke hoach KTXH  nam 2009_PKT thang 11 nam 2008_!1 1 bao cao giao KH ve HTCMT vung TNB   12-12-2011 3" xfId="37663" xr:uid="{00000000-0005-0000-0000-000025930000}"/>
    <cellStyle name="T_Ke hoach KTXH  nam 2009_PKT thang 11 nam 2008_!1 1 bao cao giao KH ve HTCMT vung TNB   12-12-2011 4" xfId="37664" xr:uid="{00000000-0005-0000-0000-000026930000}"/>
    <cellStyle name="T_Ke hoach KTXH  nam 2009_PKT thang 11 nam 2008_!1 1 bao cao giao KH ve HTCMT vung TNB   12-12-2011 5" xfId="37665" xr:uid="{00000000-0005-0000-0000-000027930000}"/>
    <cellStyle name="T_Ke hoach KTXH  nam 2009_PKT thang 11 nam 2008_!1 1 bao cao giao KH ve HTCMT vung TNB   12-12-2011 6" xfId="37666" xr:uid="{00000000-0005-0000-0000-000028930000}"/>
    <cellStyle name="T_Ke hoach KTXH  nam 2009_PKT thang 11 nam 2008_!1 1 bao cao giao KH ve HTCMT vung TNB   12-12-2011 7" xfId="37667" xr:uid="{00000000-0005-0000-0000-000029930000}"/>
    <cellStyle name="T_Ke hoach KTXH  nam 2009_PKT thang 11 nam 2008_!1 1 bao cao giao KH ve HTCMT vung TNB   12-12-2011 8" xfId="37668" xr:uid="{00000000-0005-0000-0000-00002A930000}"/>
    <cellStyle name="T_Ke hoach KTXH  nam 2009_PKT thang 11 nam 2008_!1 1 bao cao giao KH ve HTCMT vung TNB   12-12-2011 9" xfId="37669" xr:uid="{00000000-0005-0000-0000-00002B930000}"/>
    <cellStyle name="T_Ke hoach KTXH  nam 2009_PKT thang 11 nam 2008_Bieu có QD và Chu truong ngay 17.11.2012" xfId="37670" xr:uid="{00000000-0005-0000-0000-00002C930000}"/>
    <cellStyle name="T_Ke hoach KTXH  nam 2009_PKT thang 11 nam 2008_Bieu có QD và Chu truong ngay 17.11.2012 10" xfId="37671" xr:uid="{00000000-0005-0000-0000-00002D930000}"/>
    <cellStyle name="T_Ke hoach KTXH  nam 2009_PKT thang 11 nam 2008_Bieu có QD và Chu truong ngay 17.11.2012 11" xfId="37672" xr:uid="{00000000-0005-0000-0000-00002E930000}"/>
    <cellStyle name="T_Ke hoach KTXH  nam 2009_PKT thang 11 nam 2008_Bieu có QD và Chu truong ngay 17.11.2012 12" xfId="37673" xr:uid="{00000000-0005-0000-0000-00002F930000}"/>
    <cellStyle name="T_Ke hoach KTXH  nam 2009_PKT thang 11 nam 2008_Bieu có QD và Chu truong ngay 17.11.2012 13" xfId="37674" xr:uid="{00000000-0005-0000-0000-000030930000}"/>
    <cellStyle name="T_Ke hoach KTXH  nam 2009_PKT thang 11 nam 2008_Bieu có QD và Chu truong ngay 17.11.2012 14" xfId="37675" xr:uid="{00000000-0005-0000-0000-000031930000}"/>
    <cellStyle name="T_Ke hoach KTXH  nam 2009_PKT thang 11 nam 2008_Bieu có QD và Chu truong ngay 17.11.2012 15" xfId="37676" xr:uid="{00000000-0005-0000-0000-000032930000}"/>
    <cellStyle name="T_Ke hoach KTXH  nam 2009_PKT thang 11 nam 2008_Bieu có QD và Chu truong ngay 17.11.2012 16" xfId="37677" xr:uid="{00000000-0005-0000-0000-000033930000}"/>
    <cellStyle name="T_Ke hoach KTXH  nam 2009_PKT thang 11 nam 2008_Bieu có QD và Chu truong ngay 17.11.2012 17" xfId="37678" xr:uid="{00000000-0005-0000-0000-000034930000}"/>
    <cellStyle name="T_Ke hoach KTXH  nam 2009_PKT thang 11 nam 2008_Bieu có QD và Chu truong ngay 17.11.2012 18" xfId="37679" xr:uid="{00000000-0005-0000-0000-000035930000}"/>
    <cellStyle name="T_Ke hoach KTXH  nam 2009_PKT thang 11 nam 2008_Bieu có QD và Chu truong ngay 17.11.2012 2" xfId="37680" xr:uid="{00000000-0005-0000-0000-000036930000}"/>
    <cellStyle name="T_Ke hoach KTXH  nam 2009_PKT thang 11 nam 2008_Bieu có QD và Chu truong ngay 17.11.2012 3" xfId="37681" xr:uid="{00000000-0005-0000-0000-000037930000}"/>
    <cellStyle name="T_Ke hoach KTXH  nam 2009_PKT thang 11 nam 2008_Bieu có QD và Chu truong ngay 17.11.2012 4" xfId="37682" xr:uid="{00000000-0005-0000-0000-000038930000}"/>
    <cellStyle name="T_Ke hoach KTXH  nam 2009_PKT thang 11 nam 2008_Bieu có QD và Chu truong ngay 17.11.2012 5" xfId="37683" xr:uid="{00000000-0005-0000-0000-000039930000}"/>
    <cellStyle name="T_Ke hoach KTXH  nam 2009_PKT thang 11 nam 2008_Bieu có QD và Chu truong ngay 17.11.2012 6" xfId="37684" xr:uid="{00000000-0005-0000-0000-00003A930000}"/>
    <cellStyle name="T_Ke hoach KTXH  nam 2009_PKT thang 11 nam 2008_Bieu có QD và Chu truong ngay 17.11.2012 7" xfId="37685" xr:uid="{00000000-0005-0000-0000-00003B930000}"/>
    <cellStyle name="T_Ke hoach KTXH  nam 2009_PKT thang 11 nam 2008_Bieu có QD và Chu truong ngay 17.11.2012 8" xfId="37686" xr:uid="{00000000-0005-0000-0000-00003C930000}"/>
    <cellStyle name="T_Ke hoach KTXH  nam 2009_PKT thang 11 nam 2008_Bieu có QD và Chu truong ngay 17.11.2012 9" xfId="37687" xr:uid="{00000000-0005-0000-0000-00003D930000}"/>
    <cellStyle name="T_Ke hoach KTXH  nam 2009_PKT thang 11 nam 2008_KH TPCP vung TNB (03-1-2012)" xfId="37688" xr:uid="{00000000-0005-0000-0000-00003E930000}"/>
    <cellStyle name="T_Ke hoach KTXH  nam 2009_PKT thang 11 nam 2008_KH TPCP vung TNB (03-1-2012) 10" xfId="37689" xr:uid="{00000000-0005-0000-0000-00003F930000}"/>
    <cellStyle name="T_Ke hoach KTXH  nam 2009_PKT thang 11 nam 2008_KH TPCP vung TNB (03-1-2012) 11" xfId="37690" xr:uid="{00000000-0005-0000-0000-000040930000}"/>
    <cellStyle name="T_Ke hoach KTXH  nam 2009_PKT thang 11 nam 2008_KH TPCP vung TNB (03-1-2012) 12" xfId="37691" xr:uid="{00000000-0005-0000-0000-000041930000}"/>
    <cellStyle name="T_Ke hoach KTXH  nam 2009_PKT thang 11 nam 2008_KH TPCP vung TNB (03-1-2012) 13" xfId="37692" xr:uid="{00000000-0005-0000-0000-000042930000}"/>
    <cellStyle name="T_Ke hoach KTXH  nam 2009_PKT thang 11 nam 2008_KH TPCP vung TNB (03-1-2012) 14" xfId="37693" xr:uid="{00000000-0005-0000-0000-000043930000}"/>
    <cellStyle name="T_Ke hoach KTXH  nam 2009_PKT thang 11 nam 2008_KH TPCP vung TNB (03-1-2012) 15" xfId="37694" xr:uid="{00000000-0005-0000-0000-000044930000}"/>
    <cellStyle name="T_Ke hoach KTXH  nam 2009_PKT thang 11 nam 2008_KH TPCP vung TNB (03-1-2012) 16" xfId="37695" xr:uid="{00000000-0005-0000-0000-000045930000}"/>
    <cellStyle name="T_Ke hoach KTXH  nam 2009_PKT thang 11 nam 2008_KH TPCP vung TNB (03-1-2012) 17" xfId="37696" xr:uid="{00000000-0005-0000-0000-000046930000}"/>
    <cellStyle name="T_Ke hoach KTXH  nam 2009_PKT thang 11 nam 2008_KH TPCP vung TNB (03-1-2012) 18" xfId="37697" xr:uid="{00000000-0005-0000-0000-000047930000}"/>
    <cellStyle name="T_Ke hoach KTXH  nam 2009_PKT thang 11 nam 2008_KH TPCP vung TNB (03-1-2012) 2" xfId="37698" xr:uid="{00000000-0005-0000-0000-000048930000}"/>
    <cellStyle name="T_Ke hoach KTXH  nam 2009_PKT thang 11 nam 2008_KH TPCP vung TNB (03-1-2012) 3" xfId="37699" xr:uid="{00000000-0005-0000-0000-000049930000}"/>
    <cellStyle name="T_Ke hoach KTXH  nam 2009_PKT thang 11 nam 2008_KH TPCP vung TNB (03-1-2012) 4" xfId="37700" xr:uid="{00000000-0005-0000-0000-00004A930000}"/>
    <cellStyle name="T_Ke hoach KTXH  nam 2009_PKT thang 11 nam 2008_KH TPCP vung TNB (03-1-2012) 5" xfId="37701" xr:uid="{00000000-0005-0000-0000-00004B930000}"/>
    <cellStyle name="T_Ke hoach KTXH  nam 2009_PKT thang 11 nam 2008_KH TPCP vung TNB (03-1-2012) 6" xfId="37702" xr:uid="{00000000-0005-0000-0000-00004C930000}"/>
    <cellStyle name="T_Ke hoach KTXH  nam 2009_PKT thang 11 nam 2008_KH TPCP vung TNB (03-1-2012) 7" xfId="37703" xr:uid="{00000000-0005-0000-0000-00004D930000}"/>
    <cellStyle name="T_Ke hoach KTXH  nam 2009_PKT thang 11 nam 2008_KH TPCP vung TNB (03-1-2012) 8" xfId="37704" xr:uid="{00000000-0005-0000-0000-00004E930000}"/>
    <cellStyle name="T_Ke hoach KTXH  nam 2009_PKT thang 11 nam 2008_KH TPCP vung TNB (03-1-2012) 9" xfId="37705" xr:uid="{00000000-0005-0000-0000-00004F930000}"/>
    <cellStyle name="T_Ke hoach KTXH  nam 2009_PKT thang 11 nam 2008_Su nghiep DCDC doi duoi" xfId="37706" xr:uid="{00000000-0005-0000-0000-000050930000}"/>
    <cellStyle name="T_Ke hoach KTXH  nam 2009_PKT thang 11 nam 2008_Su nghiep DCDC doi duoi 10" xfId="37707" xr:uid="{00000000-0005-0000-0000-000051930000}"/>
    <cellStyle name="T_Ke hoach KTXH  nam 2009_PKT thang 11 nam 2008_Su nghiep DCDC doi duoi 11" xfId="37708" xr:uid="{00000000-0005-0000-0000-000052930000}"/>
    <cellStyle name="T_Ke hoach KTXH  nam 2009_PKT thang 11 nam 2008_Su nghiep DCDC doi duoi 12" xfId="37709" xr:uid="{00000000-0005-0000-0000-000053930000}"/>
    <cellStyle name="T_Ke hoach KTXH  nam 2009_PKT thang 11 nam 2008_Su nghiep DCDC doi duoi 13" xfId="37710" xr:uid="{00000000-0005-0000-0000-000054930000}"/>
    <cellStyle name="T_Ke hoach KTXH  nam 2009_PKT thang 11 nam 2008_Su nghiep DCDC doi duoi 14" xfId="37711" xr:uid="{00000000-0005-0000-0000-000055930000}"/>
    <cellStyle name="T_Ke hoach KTXH  nam 2009_PKT thang 11 nam 2008_Su nghiep DCDC doi duoi 15" xfId="37712" xr:uid="{00000000-0005-0000-0000-000056930000}"/>
    <cellStyle name="T_Ke hoach KTXH  nam 2009_PKT thang 11 nam 2008_Su nghiep DCDC doi duoi 16" xfId="37713" xr:uid="{00000000-0005-0000-0000-000057930000}"/>
    <cellStyle name="T_Ke hoach KTXH  nam 2009_PKT thang 11 nam 2008_Su nghiep DCDC doi duoi 17" xfId="37714" xr:uid="{00000000-0005-0000-0000-000058930000}"/>
    <cellStyle name="T_Ke hoach KTXH  nam 2009_PKT thang 11 nam 2008_Su nghiep DCDC doi duoi 18" xfId="37715" xr:uid="{00000000-0005-0000-0000-000059930000}"/>
    <cellStyle name="T_Ke hoach KTXH  nam 2009_PKT thang 11 nam 2008_Su nghiep DCDC doi duoi 2" xfId="37716" xr:uid="{00000000-0005-0000-0000-00005A930000}"/>
    <cellStyle name="T_Ke hoach KTXH  nam 2009_PKT thang 11 nam 2008_Su nghiep DCDC doi duoi 3" xfId="37717" xr:uid="{00000000-0005-0000-0000-00005B930000}"/>
    <cellStyle name="T_Ke hoach KTXH  nam 2009_PKT thang 11 nam 2008_Su nghiep DCDC doi duoi 4" xfId="37718" xr:uid="{00000000-0005-0000-0000-00005C930000}"/>
    <cellStyle name="T_Ke hoach KTXH  nam 2009_PKT thang 11 nam 2008_Su nghiep DCDC doi duoi 5" xfId="37719" xr:uid="{00000000-0005-0000-0000-00005D930000}"/>
    <cellStyle name="T_Ke hoach KTXH  nam 2009_PKT thang 11 nam 2008_Su nghiep DCDC doi duoi 6" xfId="37720" xr:uid="{00000000-0005-0000-0000-00005E930000}"/>
    <cellStyle name="T_Ke hoach KTXH  nam 2009_PKT thang 11 nam 2008_Su nghiep DCDC doi duoi 7" xfId="37721" xr:uid="{00000000-0005-0000-0000-00005F930000}"/>
    <cellStyle name="T_Ke hoach KTXH  nam 2009_PKT thang 11 nam 2008_Su nghiep DCDC doi duoi 8" xfId="37722" xr:uid="{00000000-0005-0000-0000-000060930000}"/>
    <cellStyle name="T_Ke hoach KTXH  nam 2009_PKT thang 11 nam 2008_Su nghiep DCDC doi duoi 9" xfId="37723" xr:uid="{00000000-0005-0000-0000-000061930000}"/>
    <cellStyle name="T_Ke hoach KTXH  nam 2009_PKT thang 11 nam 2008_Su nghiep DCDC doi duoi_Bieu có QD và Chu truong ngay 17.11.2012" xfId="37724" xr:uid="{00000000-0005-0000-0000-000062930000}"/>
    <cellStyle name="T_Ke hoach KTXH  nam 2009_PKT thang 11 nam 2008_Su nghiep DCDC doi duoi_Bieu có QD và Chu truong ngay 17.11.2012 10" xfId="37725" xr:uid="{00000000-0005-0000-0000-000063930000}"/>
    <cellStyle name="T_Ke hoach KTXH  nam 2009_PKT thang 11 nam 2008_Su nghiep DCDC doi duoi_Bieu có QD và Chu truong ngay 17.11.2012 11" xfId="37726" xr:uid="{00000000-0005-0000-0000-000064930000}"/>
    <cellStyle name="T_Ke hoach KTXH  nam 2009_PKT thang 11 nam 2008_Su nghiep DCDC doi duoi_Bieu có QD và Chu truong ngay 17.11.2012 12" xfId="37727" xr:uid="{00000000-0005-0000-0000-000065930000}"/>
    <cellStyle name="T_Ke hoach KTXH  nam 2009_PKT thang 11 nam 2008_Su nghiep DCDC doi duoi_Bieu có QD và Chu truong ngay 17.11.2012 13" xfId="37728" xr:uid="{00000000-0005-0000-0000-000066930000}"/>
    <cellStyle name="T_Ke hoach KTXH  nam 2009_PKT thang 11 nam 2008_Su nghiep DCDC doi duoi_Bieu có QD và Chu truong ngay 17.11.2012 14" xfId="37729" xr:uid="{00000000-0005-0000-0000-000067930000}"/>
    <cellStyle name="T_Ke hoach KTXH  nam 2009_PKT thang 11 nam 2008_Su nghiep DCDC doi duoi_Bieu có QD và Chu truong ngay 17.11.2012 15" xfId="37730" xr:uid="{00000000-0005-0000-0000-000068930000}"/>
    <cellStyle name="T_Ke hoach KTXH  nam 2009_PKT thang 11 nam 2008_Su nghiep DCDC doi duoi_Bieu có QD và Chu truong ngay 17.11.2012 16" xfId="37731" xr:uid="{00000000-0005-0000-0000-000069930000}"/>
    <cellStyle name="T_Ke hoach KTXH  nam 2009_PKT thang 11 nam 2008_Su nghiep DCDC doi duoi_Bieu có QD và Chu truong ngay 17.11.2012 17" xfId="37732" xr:uid="{00000000-0005-0000-0000-00006A930000}"/>
    <cellStyle name="T_Ke hoach KTXH  nam 2009_PKT thang 11 nam 2008_Su nghiep DCDC doi duoi_Bieu có QD và Chu truong ngay 17.11.2012 18" xfId="37733" xr:uid="{00000000-0005-0000-0000-00006B930000}"/>
    <cellStyle name="T_Ke hoach KTXH  nam 2009_PKT thang 11 nam 2008_Su nghiep DCDC doi duoi_Bieu có QD và Chu truong ngay 17.11.2012 2" xfId="37734" xr:uid="{00000000-0005-0000-0000-00006C930000}"/>
    <cellStyle name="T_Ke hoach KTXH  nam 2009_PKT thang 11 nam 2008_Su nghiep DCDC doi duoi_Bieu có QD và Chu truong ngay 17.11.2012 3" xfId="37735" xr:uid="{00000000-0005-0000-0000-00006D930000}"/>
    <cellStyle name="T_Ke hoach KTXH  nam 2009_PKT thang 11 nam 2008_Su nghiep DCDC doi duoi_Bieu có QD và Chu truong ngay 17.11.2012 4" xfId="37736" xr:uid="{00000000-0005-0000-0000-00006E930000}"/>
    <cellStyle name="T_Ke hoach KTXH  nam 2009_PKT thang 11 nam 2008_Su nghiep DCDC doi duoi_Bieu có QD và Chu truong ngay 17.11.2012 5" xfId="37737" xr:uid="{00000000-0005-0000-0000-00006F930000}"/>
    <cellStyle name="T_Ke hoach KTXH  nam 2009_PKT thang 11 nam 2008_Su nghiep DCDC doi duoi_Bieu có QD và Chu truong ngay 17.11.2012 6" xfId="37738" xr:uid="{00000000-0005-0000-0000-000070930000}"/>
    <cellStyle name="T_Ke hoach KTXH  nam 2009_PKT thang 11 nam 2008_Su nghiep DCDC doi duoi_Bieu có QD và Chu truong ngay 17.11.2012 7" xfId="37739" xr:uid="{00000000-0005-0000-0000-000071930000}"/>
    <cellStyle name="T_Ke hoach KTXH  nam 2009_PKT thang 11 nam 2008_Su nghiep DCDC doi duoi_Bieu có QD và Chu truong ngay 17.11.2012 8" xfId="37740" xr:uid="{00000000-0005-0000-0000-000072930000}"/>
    <cellStyle name="T_Ke hoach KTXH  nam 2009_PKT thang 11 nam 2008_Su nghiep DCDC doi duoi_Bieu có QD và Chu truong ngay 17.11.2012 9" xfId="37741" xr:uid="{00000000-0005-0000-0000-000073930000}"/>
    <cellStyle name="T_Ke hoach KTXH  nam 2009_PKT thang 11 nam 2008_Tinh hinh TH du an 2010-2011 BC UBKTTW (phong Vxa)" xfId="37742" xr:uid="{00000000-0005-0000-0000-000074930000}"/>
    <cellStyle name="T_Ke hoach KTXH  nam 2009_PKT thang 11 nam 2008_Tinh hinh TH du an 2010-2011 BC UBKTTW (phong Vxa) 10" xfId="37743" xr:uid="{00000000-0005-0000-0000-000075930000}"/>
    <cellStyle name="T_Ke hoach KTXH  nam 2009_PKT thang 11 nam 2008_Tinh hinh TH du an 2010-2011 BC UBKTTW (phong Vxa) 11" xfId="37744" xr:uid="{00000000-0005-0000-0000-000076930000}"/>
    <cellStyle name="T_Ke hoach KTXH  nam 2009_PKT thang 11 nam 2008_Tinh hinh TH du an 2010-2011 BC UBKTTW (phong Vxa) 12" xfId="37745" xr:uid="{00000000-0005-0000-0000-000077930000}"/>
    <cellStyle name="T_Ke hoach KTXH  nam 2009_PKT thang 11 nam 2008_Tinh hinh TH du an 2010-2011 BC UBKTTW (phong Vxa) 13" xfId="37746" xr:uid="{00000000-0005-0000-0000-000078930000}"/>
    <cellStyle name="T_Ke hoach KTXH  nam 2009_PKT thang 11 nam 2008_Tinh hinh TH du an 2010-2011 BC UBKTTW (phong Vxa) 14" xfId="37747" xr:uid="{00000000-0005-0000-0000-000079930000}"/>
    <cellStyle name="T_Ke hoach KTXH  nam 2009_PKT thang 11 nam 2008_Tinh hinh TH du an 2010-2011 BC UBKTTW (phong Vxa) 15" xfId="37748" xr:uid="{00000000-0005-0000-0000-00007A930000}"/>
    <cellStyle name="T_Ke hoach KTXH  nam 2009_PKT thang 11 nam 2008_Tinh hinh TH du an 2010-2011 BC UBKTTW (phong Vxa) 16" xfId="37749" xr:uid="{00000000-0005-0000-0000-00007B930000}"/>
    <cellStyle name="T_Ke hoach KTXH  nam 2009_PKT thang 11 nam 2008_Tinh hinh TH du an 2010-2011 BC UBKTTW (phong Vxa) 17" xfId="37750" xr:uid="{00000000-0005-0000-0000-00007C930000}"/>
    <cellStyle name="T_Ke hoach KTXH  nam 2009_PKT thang 11 nam 2008_Tinh hinh TH du an 2010-2011 BC UBKTTW (phong Vxa) 18" xfId="37751" xr:uid="{00000000-0005-0000-0000-00007D930000}"/>
    <cellStyle name="T_Ke hoach KTXH  nam 2009_PKT thang 11 nam 2008_Tinh hinh TH du an 2010-2011 BC UBKTTW (phong Vxa) 2" xfId="37752" xr:uid="{00000000-0005-0000-0000-00007E930000}"/>
    <cellStyle name="T_Ke hoach KTXH  nam 2009_PKT thang 11 nam 2008_Tinh hinh TH du an 2010-2011 BC UBKTTW (phong Vxa) 3" xfId="37753" xr:uid="{00000000-0005-0000-0000-00007F930000}"/>
    <cellStyle name="T_Ke hoach KTXH  nam 2009_PKT thang 11 nam 2008_Tinh hinh TH du an 2010-2011 BC UBKTTW (phong Vxa) 4" xfId="37754" xr:uid="{00000000-0005-0000-0000-000080930000}"/>
    <cellStyle name="T_Ke hoach KTXH  nam 2009_PKT thang 11 nam 2008_Tinh hinh TH du an 2010-2011 BC UBKTTW (phong Vxa) 5" xfId="37755" xr:uid="{00000000-0005-0000-0000-000081930000}"/>
    <cellStyle name="T_Ke hoach KTXH  nam 2009_PKT thang 11 nam 2008_Tinh hinh TH du an 2010-2011 BC UBKTTW (phong Vxa) 6" xfId="37756" xr:uid="{00000000-0005-0000-0000-000082930000}"/>
    <cellStyle name="T_Ke hoach KTXH  nam 2009_PKT thang 11 nam 2008_Tinh hinh TH du an 2010-2011 BC UBKTTW (phong Vxa) 7" xfId="37757" xr:uid="{00000000-0005-0000-0000-000083930000}"/>
    <cellStyle name="T_Ke hoach KTXH  nam 2009_PKT thang 11 nam 2008_Tinh hinh TH du an 2010-2011 BC UBKTTW (phong Vxa) 8" xfId="37758" xr:uid="{00000000-0005-0000-0000-000084930000}"/>
    <cellStyle name="T_Ke hoach KTXH  nam 2009_PKT thang 11 nam 2008_Tinh hinh TH du an 2010-2011 BC UBKTTW (phong Vxa) 9" xfId="37759" xr:uid="{00000000-0005-0000-0000-000085930000}"/>
    <cellStyle name="T_Ke hoach KTXH  nam 2009_PKT thang 11 nam 2008_Tinh hinh TH du an BC doan giam sat HDND (phong Vxa)" xfId="37760" xr:uid="{00000000-0005-0000-0000-000086930000}"/>
    <cellStyle name="T_Ke hoach KTXH  nam 2009_PKT thang 11 nam 2008_Tinh hinh TH du an BC doan giam sat HDND (phong Vxa) 10" xfId="37761" xr:uid="{00000000-0005-0000-0000-000087930000}"/>
    <cellStyle name="T_Ke hoach KTXH  nam 2009_PKT thang 11 nam 2008_Tinh hinh TH du an BC doan giam sat HDND (phong Vxa) 11" xfId="37762" xr:uid="{00000000-0005-0000-0000-000088930000}"/>
    <cellStyle name="T_Ke hoach KTXH  nam 2009_PKT thang 11 nam 2008_Tinh hinh TH du an BC doan giam sat HDND (phong Vxa) 12" xfId="37763" xr:uid="{00000000-0005-0000-0000-000089930000}"/>
    <cellStyle name="T_Ke hoach KTXH  nam 2009_PKT thang 11 nam 2008_Tinh hinh TH du an BC doan giam sat HDND (phong Vxa) 13" xfId="37764" xr:uid="{00000000-0005-0000-0000-00008A930000}"/>
    <cellStyle name="T_Ke hoach KTXH  nam 2009_PKT thang 11 nam 2008_Tinh hinh TH du an BC doan giam sat HDND (phong Vxa) 14" xfId="37765" xr:uid="{00000000-0005-0000-0000-00008B930000}"/>
    <cellStyle name="T_Ke hoach KTXH  nam 2009_PKT thang 11 nam 2008_Tinh hinh TH du an BC doan giam sat HDND (phong Vxa) 15" xfId="37766" xr:uid="{00000000-0005-0000-0000-00008C930000}"/>
    <cellStyle name="T_Ke hoach KTXH  nam 2009_PKT thang 11 nam 2008_Tinh hinh TH du an BC doan giam sat HDND (phong Vxa) 16" xfId="37767" xr:uid="{00000000-0005-0000-0000-00008D930000}"/>
    <cellStyle name="T_Ke hoach KTXH  nam 2009_PKT thang 11 nam 2008_Tinh hinh TH du an BC doan giam sat HDND (phong Vxa) 17" xfId="37768" xr:uid="{00000000-0005-0000-0000-00008E930000}"/>
    <cellStyle name="T_Ke hoach KTXH  nam 2009_PKT thang 11 nam 2008_Tinh hinh TH du an BC doan giam sat HDND (phong Vxa) 18" xfId="37769" xr:uid="{00000000-0005-0000-0000-00008F930000}"/>
    <cellStyle name="T_Ke hoach KTXH  nam 2009_PKT thang 11 nam 2008_Tinh hinh TH du an BC doan giam sat HDND (phong Vxa) 2" xfId="37770" xr:uid="{00000000-0005-0000-0000-000090930000}"/>
    <cellStyle name="T_Ke hoach KTXH  nam 2009_PKT thang 11 nam 2008_Tinh hinh TH du an BC doan giam sat HDND (phong Vxa) 3" xfId="37771" xr:uid="{00000000-0005-0000-0000-000091930000}"/>
    <cellStyle name="T_Ke hoach KTXH  nam 2009_PKT thang 11 nam 2008_Tinh hinh TH du an BC doan giam sat HDND (phong Vxa) 4" xfId="37772" xr:uid="{00000000-0005-0000-0000-000092930000}"/>
    <cellStyle name="T_Ke hoach KTXH  nam 2009_PKT thang 11 nam 2008_Tinh hinh TH du an BC doan giam sat HDND (phong Vxa) 5" xfId="37773" xr:uid="{00000000-0005-0000-0000-000093930000}"/>
    <cellStyle name="T_Ke hoach KTXH  nam 2009_PKT thang 11 nam 2008_Tinh hinh TH du an BC doan giam sat HDND (phong Vxa) 6" xfId="37774" xr:uid="{00000000-0005-0000-0000-000094930000}"/>
    <cellStyle name="T_Ke hoach KTXH  nam 2009_PKT thang 11 nam 2008_Tinh hinh TH du an BC doan giam sat HDND (phong Vxa) 7" xfId="37775" xr:uid="{00000000-0005-0000-0000-000095930000}"/>
    <cellStyle name="T_Ke hoach KTXH  nam 2009_PKT thang 11 nam 2008_Tinh hinh TH du an BC doan giam sat HDND (phong Vxa) 8" xfId="37776" xr:uid="{00000000-0005-0000-0000-000096930000}"/>
    <cellStyle name="T_Ke hoach KTXH  nam 2009_PKT thang 11 nam 2008_Tinh hinh TH du an BC doan giam sat HDND (phong Vxa) 9" xfId="37777" xr:uid="{00000000-0005-0000-0000-000097930000}"/>
    <cellStyle name="T_Ke-G1" xfId="37778" xr:uid="{00000000-0005-0000-0000-000098930000}"/>
    <cellStyle name="T_Ke-G1 10" xfId="37779" xr:uid="{00000000-0005-0000-0000-000099930000}"/>
    <cellStyle name="T_Ke-G1 11" xfId="37780" xr:uid="{00000000-0005-0000-0000-00009A930000}"/>
    <cellStyle name="T_Ke-G1 12" xfId="37781" xr:uid="{00000000-0005-0000-0000-00009B930000}"/>
    <cellStyle name="T_Ke-G1 13" xfId="37782" xr:uid="{00000000-0005-0000-0000-00009C930000}"/>
    <cellStyle name="T_Ke-G1 14" xfId="37783" xr:uid="{00000000-0005-0000-0000-00009D930000}"/>
    <cellStyle name="T_Ke-G1 15" xfId="37784" xr:uid="{00000000-0005-0000-0000-00009E930000}"/>
    <cellStyle name="T_Ke-G1 16" xfId="37785" xr:uid="{00000000-0005-0000-0000-00009F930000}"/>
    <cellStyle name="T_Ke-G1 17" xfId="37786" xr:uid="{00000000-0005-0000-0000-0000A0930000}"/>
    <cellStyle name="T_Ke-G1 18" xfId="37787" xr:uid="{00000000-0005-0000-0000-0000A1930000}"/>
    <cellStyle name="T_Ke-G1 19" xfId="37788" xr:uid="{00000000-0005-0000-0000-0000A2930000}"/>
    <cellStyle name="T_Ke-G1 2" xfId="37789" xr:uid="{00000000-0005-0000-0000-0000A3930000}"/>
    <cellStyle name="T_Ke-G1 2 10" xfId="37790" xr:uid="{00000000-0005-0000-0000-0000A4930000}"/>
    <cellStyle name="T_Ke-G1 2 11" xfId="37791" xr:uid="{00000000-0005-0000-0000-0000A5930000}"/>
    <cellStyle name="T_Ke-G1 2 12" xfId="37792" xr:uid="{00000000-0005-0000-0000-0000A6930000}"/>
    <cellStyle name="T_Ke-G1 2 13" xfId="37793" xr:uid="{00000000-0005-0000-0000-0000A7930000}"/>
    <cellStyle name="T_Ke-G1 2 14" xfId="37794" xr:uid="{00000000-0005-0000-0000-0000A8930000}"/>
    <cellStyle name="T_Ke-G1 2 15" xfId="37795" xr:uid="{00000000-0005-0000-0000-0000A9930000}"/>
    <cellStyle name="T_Ke-G1 2 16" xfId="37796" xr:uid="{00000000-0005-0000-0000-0000AA930000}"/>
    <cellStyle name="T_Ke-G1 2 17" xfId="37797" xr:uid="{00000000-0005-0000-0000-0000AB930000}"/>
    <cellStyle name="T_Ke-G1 2 18" xfId="37798" xr:uid="{00000000-0005-0000-0000-0000AC930000}"/>
    <cellStyle name="T_Ke-G1 2 2" xfId="37799" xr:uid="{00000000-0005-0000-0000-0000AD930000}"/>
    <cellStyle name="T_Ke-G1 2 3" xfId="37800" xr:uid="{00000000-0005-0000-0000-0000AE930000}"/>
    <cellStyle name="T_Ke-G1 2 4" xfId="37801" xr:uid="{00000000-0005-0000-0000-0000AF930000}"/>
    <cellStyle name="T_Ke-G1 2 5" xfId="37802" xr:uid="{00000000-0005-0000-0000-0000B0930000}"/>
    <cellStyle name="T_Ke-G1 2 6" xfId="37803" xr:uid="{00000000-0005-0000-0000-0000B1930000}"/>
    <cellStyle name="T_Ke-G1 2 7" xfId="37804" xr:uid="{00000000-0005-0000-0000-0000B2930000}"/>
    <cellStyle name="T_Ke-G1 2 8" xfId="37805" xr:uid="{00000000-0005-0000-0000-0000B3930000}"/>
    <cellStyle name="T_Ke-G1 2 9" xfId="37806" xr:uid="{00000000-0005-0000-0000-0000B4930000}"/>
    <cellStyle name="T_Ke-G1 20" xfId="37807" xr:uid="{00000000-0005-0000-0000-0000B5930000}"/>
    <cellStyle name="T_Ke-G1 21" xfId="37808" xr:uid="{00000000-0005-0000-0000-0000B6930000}"/>
    <cellStyle name="T_Ke-G1 3" xfId="37809" xr:uid="{00000000-0005-0000-0000-0000B7930000}"/>
    <cellStyle name="T_Ke-G1 4" xfId="37810" xr:uid="{00000000-0005-0000-0000-0000B8930000}"/>
    <cellStyle name="T_Ke-G1 5" xfId="37811" xr:uid="{00000000-0005-0000-0000-0000B9930000}"/>
    <cellStyle name="T_Ke-G1 6" xfId="37812" xr:uid="{00000000-0005-0000-0000-0000BA930000}"/>
    <cellStyle name="T_Ke-G1 7" xfId="37813" xr:uid="{00000000-0005-0000-0000-0000BB930000}"/>
    <cellStyle name="T_Ke-G1 8" xfId="37814" xr:uid="{00000000-0005-0000-0000-0000BC930000}"/>
    <cellStyle name="T_Ke-G1 9" xfId="37815" xr:uid="{00000000-0005-0000-0000-0000BD930000}"/>
    <cellStyle name="T_Ke-G1_Bieu có QD và Chu truong ngay 17.11.2012" xfId="37816" xr:uid="{00000000-0005-0000-0000-0000BE930000}"/>
    <cellStyle name="T_Ke-G1_Bieu có QD và Chu truong ngay 17.11.2012 10" xfId="37817" xr:uid="{00000000-0005-0000-0000-0000BF930000}"/>
    <cellStyle name="T_Ke-G1_Bieu có QD và Chu truong ngay 17.11.2012 11" xfId="37818" xr:uid="{00000000-0005-0000-0000-0000C0930000}"/>
    <cellStyle name="T_Ke-G1_Bieu có QD và Chu truong ngay 17.11.2012 12" xfId="37819" xr:uid="{00000000-0005-0000-0000-0000C1930000}"/>
    <cellStyle name="T_Ke-G1_Bieu có QD và Chu truong ngay 17.11.2012 13" xfId="37820" xr:uid="{00000000-0005-0000-0000-0000C2930000}"/>
    <cellStyle name="T_Ke-G1_Bieu có QD và Chu truong ngay 17.11.2012 14" xfId="37821" xr:uid="{00000000-0005-0000-0000-0000C3930000}"/>
    <cellStyle name="T_Ke-G1_Bieu có QD và Chu truong ngay 17.11.2012 15" xfId="37822" xr:uid="{00000000-0005-0000-0000-0000C4930000}"/>
    <cellStyle name="T_Ke-G1_Bieu có QD và Chu truong ngay 17.11.2012 16" xfId="37823" xr:uid="{00000000-0005-0000-0000-0000C5930000}"/>
    <cellStyle name="T_Ke-G1_Bieu có QD và Chu truong ngay 17.11.2012 17" xfId="37824" xr:uid="{00000000-0005-0000-0000-0000C6930000}"/>
    <cellStyle name="T_Ke-G1_Bieu có QD và Chu truong ngay 17.11.2012 18" xfId="37825" xr:uid="{00000000-0005-0000-0000-0000C7930000}"/>
    <cellStyle name="T_Ke-G1_Bieu có QD và Chu truong ngay 17.11.2012 2" xfId="37826" xr:uid="{00000000-0005-0000-0000-0000C8930000}"/>
    <cellStyle name="T_Ke-G1_Bieu có QD và Chu truong ngay 17.11.2012 3" xfId="37827" xr:uid="{00000000-0005-0000-0000-0000C9930000}"/>
    <cellStyle name="T_Ke-G1_Bieu có QD và Chu truong ngay 17.11.2012 4" xfId="37828" xr:uid="{00000000-0005-0000-0000-0000CA930000}"/>
    <cellStyle name="T_Ke-G1_Bieu có QD và Chu truong ngay 17.11.2012 5" xfId="37829" xr:uid="{00000000-0005-0000-0000-0000CB930000}"/>
    <cellStyle name="T_Ke-G1_Bieu có QD và Chu truong ngay 17.11.2012 6" xfId="37830" xr:uid="{00000000-0005-0000-0000-0000CC930000}"/>
    <cellStyle name="T_Ke-G1_Bieu có QD và Chu truong ngay 17.11.2012 7" xfId="37831" xr:uid="{00000000-0005-0000-0000-0000CD930000}"/>
    <cellStyle name="T_Ke-G1_Bieu có QD và Chu truong ngay 17.11.2012 8" xfId="37832" xr:uid="{00000000-0005-0000-0000-0000CE930000}"/>
    <cellStyle name="T_Ke-G1_Bieu có QD và Chu truong ngay 17.11.2012 9" xfId="37833" xr:uid="{00000000-0005-0000-0000-0000CF930000}"/>
    <cellStyle name="T_Ket qua dau thau" xfId="37834" xr:uid="{00000000-0005-0000-0000-0000D0930000}"/>
    <cellStyle name="T_Ket qua dau thau 10" xfId="37835" xr:uid="{00000000-0005-0000-0000-0000D1930000}"/>
    <cellStyle name="T_Ket qua dau thau 11" xfId="37836" xr:uid="{00000000-0005-0000-0000-0000D2930000}"/>
    <cellStyle name="T_Ket qua dau thau 12" xfId="37837" xr:uid="{00000000-0005-0000-0000-0000D3930000}"/>
    <cellStyle name="T_Ket qua dau thau 13" xfId="37838" xr:uid="{00000000-0005-0000-0000-0000D4930000}"/>
    <cellStyle name="T_Ket qua dau thau 14" xfId="37839" xr:uid="{00000000-0005-0000-0000-0000D5930000}"/>
    <cellStyle name="T_Ket qua dau thau 15" xfId="37840" xr:uid="{00000000-0005-0000-0000-0000D6930000}"/>
    <cellStyle name="T_Ket qua dau thau 16" xfId="37841" xr:uid="{00000000-0005-0000-0000-0000D7930000}"/>
    <cellStyle name="T_Ket qua dau thau 17" xfId="37842" xr:uid="{00000000-0005-0000-0000-0000D8930000}"/>
    <cellStyle name="T_Ket qua dau thau 18" xfId="37843" xr:uid="{00000000-0005-0000-0000-0000D9930000}"/>
    <cellStyle name="T_Ket qua dau thau 2" xfId="37844" xr:uid="{00000000-0005-0000-0000-0000DA930000}"/>
    <cellStyle name="T_Ket qua dau thau 3" xfId="37845" xr:uid="{00000000-0005-0000-0000-0000DB930000}"/>
    <cellStyle name="T_Ket qua dau thau 4" xfId="37846" xr:uid="{00000000-0005-0000-0000-0000DC930000}"/>
    <cellStyle name="T_Ket qua dau thau 5" xfId="37847" xr:uid="{00000000-0005-0000-0000-0000DD930000}"/>
    <cellStyle name="T_Ket qua dau thau 6" xfId="37848" xr:uid="{00000000-0005-0000-0000-0000DE930000}"/>
    <cellStyle name="T_Ket qua dau thau 7" xfId="37849" xr:uid="{00000000-0005-0000-0000-0000DF930000}"/>
    <cellStyle name="T_Ket qua dau thau 8" xfId="37850" xr:uid="{00000000-0005-0000-0000-0000E0930000}"/>
    <cellStyle name="T_Ket qua dau thau 9" xfId="37851" xr:uid="{00000000-0005-0000-0000-0000E1930000}"/>
    <cellStyle name="T_Ket qua dau thau_!1 1 bao cao giao KH ve HTCMT vung TNB   12-12-2011" xfId="37852" xr:uid="{00000000-0005-0000-0000-0000E2930000}"/>
    <cellStyle name="T_Ket qua dau thau_!1 1 bao cao giao KH ve HTCMT vung TNB   12-12-2011 10" xfId="37853" xr:uid="{00000000-0005-0000-0000-0000E3930000}"/>
    <cellStyle name="T_Ket qua dau thau_!1 1 bao cao giao KH ve HTCMT vung TNB   12-12-2011 11" xfId="37854" xr:uid="{00000000-0005-0000-0000-0000E4930000}"/>
    <cellStyle name="T_Ket qua dau thau_!1 1 bao cao giao KH ve HTCMT vung TNB   12-12-2011 12" xfId="37855" xr:uid="{00000000-0005-0000-0000-0000E5930000}"/>
    <cellStyle name="T_Ket qua dau thau_!1 1 bao cao giao KH ve HTCMT vung TNB   12-12-2011 13" xfId="37856" xr:uid="{00000000-0005-0000-0000-0000E6930000}"/>
    <cellStyle name="T_Ket qua dau thau_!1 1 bao cao giao KH ve HTCMT vung TNB   12-12-2011 14" xfId="37857" xr:uid="{00000000-0005-0000-0000-0000E7930000}"/>
    <cellStyle name="T_Ket qua dau thau_!1 1 bao cao giao KH ve HTCMT vung TNB   12-12-2011 15" xfId="37858" xr:uid="{00000000-0005-0000-0000-0000E8930000}"/>
    <cellStyle name="T_Ket qua dau thau_!1 1 bao cao giao KH ve HTCMT vung TNB   12-12-2011 16" xfId="37859" xr:uid="{00000000-0005-0000-0000-0000E9930000}"/>
    <cellStyle name="T_Ket qua dau thau_!1 1 bao cao giao KH ve HTCMT vung TNB   12-12-2011 17" xfId="37860" xr:uid="{00000000-0005-0000-0000-0000EA930000}"/>
    <cellStyle name="T_Ket qua dau thau_!1 1 bao cao giao KH ve HTCMT vung TNB   12-12-2011 18" xfId="37861" xr:uid="{00000000-0005-0000-0000-0000EB930000}"/>
    <cellStyle name="T_Ket qua dau thau_!1 1 bao cao giao KH ve HTCMT vung TNB   12-12-2011 2" xfId="37862" xr:uid="{00000000-0005-0000-0000-0000EC930000}"/>
    <cellStyle name="T_Ket qua dau thau_!1 1 bao cao giao KH ve HTCMT vung TNB   12-12-2011 3" xfId="37863" xr:uid="{00000000-0005-0000-0000-0000ED930000}"/>
    <cellStyle name="T_Ket qua dau thau_!1 1 bao cao giao KH ve HTCMT vung TNB   12-12-2011 4" xfId="37864" xr:uid="{00000000-0005-0000-0000-0000EE930000}"/>
    <cellStyle name="T_Ket qua dau thau_!1 1 bao cao giao KH ve HTCMT vung TNB   12-12-2011 5" xfId="37865" xr:uid="{00000000-0005-0000-0000-0000EF930000}"/>
    <cellStyle name="T_Ket qua dau thau_!1 1 bao cao giao KH ve HTCMT vung TNB   12-12-2011 6" xfId="37866" xr:uid="{00000000-0005-0000-0000-0000F0930000}"/>
    <cellStyle name="T_Ket qua dau thau_!1 1 bao cao giao KH ve HTCMT vung TNB   12-12-2011 7" xfId="37867" xr:uid="{00000000-0005-0000-0000-0000F1930000}"/>
    <cellStyle name="T_Ket qua dau thau_!1 1 bao cao giao KH ve HTCMT vung TNB   12-12-2011 8" xfId="37868" xr:uid="{00000000-0005-0000-0000-0000F2930000}"/>
    <cellStyle name="T_Ket qua dau thau_!1 1 bao cao giao KH ve HTCMT vung TNB   12-12-2011 9" xfId="37869" xr:uid="{00000000-0005-0000-0000-0000F3930000}"/>
    <cellStyle name="T_Ket qua dau thau_Bieu có QD và Chu truong ngay 17.11.2012" xfId="37870" xr:uid="{00000000-0005-0000-0000-0000F4930000}"/>
    <cellStyle name="T_Ket qua dau thau_Bieu có QD và Chu truong ngay 17.11.2012 10" xfId="37871" xr:uid="{00000000-0005-0000-0000-0000F5930000}"/>
    <cellStyle name="T_Ket qua dau thau_Bieu có QD và Chu truong ngay 17.11.2012 11" xfId="37872" xr:uid="{00000000-0005-0000-0000-0000F6930000}"/>
    <cellStyle name="T_Ket qua dau thau_Bieu có QD và Chu truong ngay 17.11.2012 12" xfId="37873" xr:uid="{00000000-0005-0000-0000-0000F7930000}"/>
    <cellStyle name="T_Ket qua dau thau_Bieu có QD và Chu truong ngay 17.11.2012 13" xfId="37874" xr:uid="{00000000-0005-0000-0000-0000F8930000}"/>
    <cellStyle name="T_Ket qua dau thau_Bieu có QD và Chu truong ngay 17.11.2012 14" xfId="37875" xr:uid="{00000000-0005-0000-0000-0000F9930000}"/>
    <cellStyle name="T_Ket qua dau thau_Bieu có QD và Chu truong ngay 17.11.2012 15" xfId="37876" xr:uid="{00000000-0005-0000-0000-0000FA930000}"/>
    <cellStyle name="T_Ket qua dau thau_Bieu có QD và Chu truong ngay 17.11.2012 16" xfId="37877" xr:uid="{00000000-0005-0000-0000-0000FB930000}"/>
    <cellStyle name="T_Ket qua dau thau_Bieu có QD và Chu truong ngay 17.11.2012 17" xfId="37878" xr:uid="{00000000-0005-0000-0000-0000FC930000}"/>
    <cellStyle name="T_Ket qua dau thau_Bieu có QD và Chu truong ngay 17.11.2012 18" xfId="37879" xr:uid="{00000000-0005-0000-0000-0000FD930000}"/>
    <cellStyle name="T_Ket qua dau thau_Bieu có QD và Chu truong ngay 17.11.2012 2" xfId="37880" xr:uid="{00000000-0005-0000-0000-0000FE930000}"/>
    <cellStyle name="T_Ket qua dau thau_Bieu có QD và Chu truong ngay 17.11.2012 3" xfId="37881" xr:uid="{00000000-0005-0000-0000-0000FF930000}"/>
    <cellStyle name="T_Ket qua dau thau_Bieu có QD và Chu truong ngay 17.11.2012 4" xfId="37882" xr:uid="{00000000-0005-0000-0000-000000940000}"/>
    <cellStyle name="T_Ket qua dau thau_Bieu có QD và Chu truong ngay 17.11.2012 5" xfId="37883" xr:uid="{00000000-0005-0000-0000-000001940000}"/>
    <cellStyle name="T_Ket qua dau thau_Bieu có QD và Chu truong ngay 17.11.2012 6" xfId="37884" xr:uid="{00000000-0005-0000-0000-000002940000}"/>
    <cellStyle name="T_Ket qua dau thau_Bieu có QD và Chu truong ngay 17.11.2012 7" xfId="37885" xr:uid="{00000000-0005-0000-0000-000003940000}"/>
    <cellStyle name="T_Ket qua dau thau_Bieu có QD và Chu truong ngay 17.11.2012 8" xfId="37886" xr:uid="{00000000-0005-0000-0000-000004940000}"/>
    <cellStyle name="T_Ket qua dau thau_Bieu có QD và Chu truong ngay 17.11.2012 9" xfId="37887" xr:uid="{00000000-0005-0000-0000-000005940000}"/>
    <cellStyle name="T_Ket qua dau thau_KH TPCP vung TNB (03-1-2012)" xfId="37888" xr:uid="{00000000-0005-0000-0000-000006940000}"/>
    <cellStyle name="T_Ket qua dau thau_KH TPCP vung TNB (03-1-2012) 10" xfId="37889" xr:uid="{00000000-0005-0000-0000-000007940000}"/>
    <cellStyle name="T_Ket qua dau thau_KH TPCP vung TNB (03-1-2012) 11" xfId="37890" xr:uid="{00000000-0005-0000-0000-000008940000}"/>
    <cellStyle name="T_Ket qua dau thau_KH TPCP vung TNB (03-1-2012) 12" xfId="37891" xr:uid="{00000000-0005-0000-0000-000009940000}"/>
    <cellStyle name="T_Ket qua dau thau_KH TPCP vung TNB (03-1-2012) 13" xfId="37892" xr:uid="{00000000-0005-0000-0000-00000A940000}"/>
    <cellStyle name="T_Ket qua dau thau_KH TPCP vung TNB (03-1-2012) 14" xfId="37893" xr:uid="{00000000-0005-0000-0000-00000B940000}"/>
    <cellStyle name="T_Ket qua dau thau_KH TPCP vung TNB (03-1-2012) 15" xfId="37894" xr:uid="{00000000-0005-0000-0000-00000C940000}"/>
    <cellStyle name="T_Ket qua dau thau_KH TPCP vung TNB (03-1-2012) 16" xfId="37895" xr:uid="{00000000-0005-0000-0000-00000D940000}"/>
    <cellStyle name="T_Ket qua dau thau_KH TPCP vung TNB (03-1-2012) 17" xfId="37896" xr:uid="{00000000-0005-0000-0000-00000E940000}"/>
    <cellStyle name="T_Ket qua dau thau_KH TPCP vung TNB (03-1-2012) 18" xfId="37897" xr:uid="{00000000-0005-0000-0000-00000F940000}"/>
    <cellStyle name="T_Ket qua dau thau_KH TPCP vung TNB (03-1-2012) 2" xfId="37898" xr:uid="{00000000-0005-0000-0000-000010940000}"/>
    <cellStyle name="T_Ket qua dau thau_KH TPCP vung TNB (03-1-2012) 3" xfId="37899" xr:uid="{00000000-0005-0000-0000-000011940000}"/>
    <cellStyle name="T_Ket qua dau thau_KH TPCP vung TNB (03-1-2012) 4" xfId="37900" xr:uid="{00000000-0005-0000-0000-000012940000}"/>
    <cellStyle name="T_Ket qua dau thau_KH TPCP vung TNB (03-1-2012) 5" xfId="37901" xr:uid="{00000000-0005-0000-0000-000013940000}"/>
    <cellStyle name="T_Ket qua dau thau_KH TPCP vung TNB (03-1-2012) 6" xfId="37902" xr:uid="{00000000-0005-0000-0000-000014940000}"/>
    <cellStyle name="T_Ket qua dau thau_KH TPCP vung TNB (03-1-2012) 7" xfId="37903" xr:uid="{00000000-0005-0000-0000-000015940000}"/>
    <cellStyle name="T_Ket qua dau thau_KH TPCP vung TNB (03-1-2012) 8" xfId="37904" xr:uid="{00000000-0005-0000-0000-000016940000}"/>
    <cellStyle name="T_Ket qua dau thau_KH TPCP vung TNB (03-1-2012) 9" xfId="37905" xr:uid="{00000000-0005-0000-0000-000017940000}"/>
    <cellStyle name="T_Ket qua dau thau_Su nghiep DCDC doi duoi" xfId="37906" xr:uid="{00000000-0005-0000-0000-000018940000}"/>
    <cellStyle name="T_Ket qua dau thau_Su nghiep DCDC doi duoi 10" xfId="37907" xr:uid="{00000000-0005-0000-0000-000019940000}"/>
    <cellStyle name="T_Ket qua dau thau_Su nghiep DCDC doi duoi 11" xfId="37908" xr:uid="{00000000-0005-0000-0000-00001A940000}"/>
    <cellStyle name="T_Ket qua dau thau_Su nghiep DCDC doi duoi 12" xfId="37909" xr:uid="{00000000-0005-0000-0000-00001B940000}"/>
    <cellStyle name="T_Ket qua dau thau_Su nghiep DCDC doi duoi 13" xfId="37910" xr:uid="{00000000-0005-0000-0000-00001C940000}"/>
    <cellStyle name="T_Ket qua dau thau_Su nghiep DCDC doi duoi 14" xfId="37911" xr:uid="{00000000-0005-0000-0000-00001D940000}"/>
    <cellStyle name="T_Ket qua dau thau_Su nghiep DCDC doi duoi 15" xfId="37912" xr:uid="{00000000-0005-0000-0000-00001E940000}"/>
    <cellStyle name="T_Ket qua dau thau_Su nghiep DCDC doi duoi 16" xfId="37913" xr:uid="{00000000-0005-0000-0000-00001F940000}"/>
    <cellStyle name="T_Ket qua dau thau_Su nghiep DCDC doi duoi 17" xfId="37914" xr:uid="{00000000-0005-0000-0000-000020940000}"/>
    <cellStyle name="T_Ket qua dau thau_Su nghiep DCDC doi duoi 18" xfId="37915" xr:uid="{00000000-0005-0000-0000-000021940000}"/>
    <cellStyle name="T_Ket qua dau thau_Su nghiep DCDC doi duoi 2" xfId="37916" xr:uid="{00000000-0005-0000-0000-000022940000}"/>
    <cellStyle name="T_Ket qua dau thau_Su nghiep DCDC doi duoi 3" xfId="37917" xr:uid="{00000000-0005-0000-0000-000023940000}"/>
    <cellStyle name="T_Ket qua dau thau_Su nghiep DCDC doi duoi 4" xfId="37918" xr:uid="{00000000-0005-0000-0000-000024940000}"/>
    <cellStyle name="T_Ket qua dau thau_Su nghiep DCDC doi duoi 5" xfId="37919" xr:uid="{00000000-0005-0000-0000-000025940000}"/>
    <cellStyle name="T_Ket qua dau thau_Su nghiep DCDC doi duoi 6" xfId="37920" xr:uid="{00000000-0005-0000-0000-000026940000}"/>
    <cellStyle name="T_Ket qua dau thau_Su nghiep DCDC doi duoi 7" xfId="37921" xr:uid="{00000000-0005-0000-0000-000027940000}"/>
    <cellStyle name="T_Ket qua dau thau_Su nghiep DCDC doi duoi 8" xfId="37922" xr:uid="{00000000-0005-0000-0000-000028940000}"/>
    <cellStyle name="T_Ket qua dau thau_Su nghiep DCDC doi duoi 9" xfId="37923" xr:uid="{00000000-0005-0000-0000-000029940000}"/>
    <cellStyle name="T_Ket qua dau thau_Su nghiep DCDC doi duoi_Bieu có QD và Chu truong ngay 17.11.2012" xfId="37924" xr:uid="{00000000-0005-0000-0000-00002A940000}"/>
    <cellStyle name="T_Ket qua dau thau_Su nghiep DCDC doi duoi_Bieu có QD và Chu truong ngay 17.11.2012 10" xfId="37925" xr:uid="{00000000-0005-0000-0000-00002B940000}"/>
    <cellStyle name="T_Ket qua dau thau_Su nghiep DCDC doi duoi_Bieu có QD và Chu truong ngay 17.11.2012 11" xfId="37926" xr:uid="{00000000-0005-0000-0000-00002C940000}"/>
    <cellStyle name="T_Ket qua dau thau_Su nghiep DCDC doi duoi_Bieu có QD và Chu truong ngay 17.11.2012 12" xfId="37927" xr:uid="{00000000-0005-0000-0000-00002D940000}"/>
    <cellStyle name="T_Ket qua dau thau_Su nghiep DCDC doi duoi_Bieu có QD và Chu truong ngay 17.11.2012 13" xfId="37928" xr:uid="{00000000-0005-0000-0000-00002E940000}"/>
    <cellStyle name="T_Ket qua dau thau_Su nghiep DCDC doi duoi_Bieu có QD và Chu truong ngay 17.11.2012 14" xfId="37929" xr:uid="{00000000-0005-0000-0000-00002F940000}"/>
    <cellStyle name="T_Ket qua dau thau_Su nghiep DCDC doi duoi_Bieu có QD và Chu truong ngay 17.11.2012 15" xfId="37930" xr:uid="{00000000-0005-0000-0000-000030940000}"/>
    <cellStyle name="T_Ket qua dau thau_Su nghiep DCDC doi duoi_Bieu có QD và Chu truong ngay 17.11.2012 16" xfId="37931" xr:uid="{00000000-0005-0000-0000-000031940000}"/>
    <cellStyle name="T_Ket qua dau thau_Su nghiep DCDC doi duoi_Bieu có QD và Chu truong ngay 17.11.2012 17" xfId="37932" xr:uid="{00000000-0005-0000-0000-000032940000}"/>
    <cellStyle name="T_Ket qua dau thau_Su nghiep DCDC doi duoi_Bieu có QD và Chu truong ngay 17.11.2012 18" xfId="37933" xr:uid="{00000000-0005-0000-0000-000033940000}"/>
    <cellStyle name="T_Ket qua dau thau_Su nghiep DCDC doi duoi_Bieu có QD và Chu truong ngay 17.11.2012 2" xfId="37934" xr:uid="{00000000-0005-0000-0000-000034940000}"/>
    <cellStyle name="T_Ket qua dau thau_Su nghiep DCDC doi duoi_Bieu có QD và Chu truong ngay 17.11.2012 3" xfId="37935" xr:uid="{00000000-0005-0000-0000-000035940000}"/>
    <cellStyle name="T_Ket qua dau thau_Su nghiep DCDC doi duoi_Bieu có QD và Chu truong ngay 17.11.2012 4" xfId="37936" xr:uid="{00000000-0005-0000-0000-000036940000}"/>
    <cellStyle name="T_Ket qua dau thau_Su nghiep DCDC doi duoi_Bieu có QD và Chu truong ngay 17.11.2012 5" xfId="37937" xr:uid="{00000000-0005-0000-0000-000037940000}"/>
    <cellStyle name="T_Ket qua dau thau_Su nghiep DCDC doi duoi_Bieu có QD và Chu truong ngay 17.11.2012 6" xfId="37938" xr:uid="{00000000-0005-0000-0000-000038940000}"/>
    <cellStyle name="T_Ket qua dau thau_Su nghiep DCDC doi duoi_Bieu có QD và Chu truong ngay 17.11.2012 7" xfId="37939" xr:uid="{00000000-0005-0000-0000-000039940000}"/>
    <cellStyle name="T_Ket qua dau thau_Su nghiep DCDC doi duoi_Bieu có QD và Chu truong ngay 17.11.2012 8" xfId="37940" xr:uid="{00000000-0005-0000-0000-00003A940000}"/>
    <cellStyle name="T_Ket qua dau thau_Su nghiep DCDC doi duoi_Bieu có QD và Chu truong ngay 17.11.2012 9" xfId="37941" xr:uid="{00000000-0005-0000-0000-00003B940000}"/>
    <cellStyle name="T_Ket qua dau thau_Tinh hinh TH du an 2010-2011 BC UBKTTW (phong Vxa)" xfId="37942" xr:uid="{00000000-0005-0000-0000-00003C940000}"/>
    <cellStyle name="T_Ket qua dau thau_Tinh hinh TH du an 2010-2011 BC UBKTTW (phong Vxa) 10" xfId="37943" xr:uid="{00000000-0005-0000-0000-00003D940000}"/>
    <cellStyle name="T_Ket qua dau thau_Tinh hinh TH du an 2010-2011 BC UBKTTW (phong Vxa) 11" xfId="37944" xr:uid="{00000000-0005-0000-0000-00003E940000}"/>
    <cellStyle name="T_Ket qua dau thau_Tinh hinh TH du an 2010-2011 BC UBKTTW (phong Vxa) 12" xfId="37945" xr:uid="{00000000-0005-0000-0000-00003F940000}"/>
    <cellStyle name="T_Ket qua dau thau_Tinh hinh TH du an 2010-2011 BC UBKTTW (phong Vxa) 13" xfId="37946" xr:uid="{00000000-0005-0000-0000-000040940000}"/>
    <cellStyle name="T_Ket qua dau thau_Tinh hinh TH du an 2010-2011 BC UBKTTW (phong Vxa) 14" xfId="37947" xr:uid="{00000000-0005-0000-0000-000041940000}"/>
    <cellStyle name="T_Ket qua dau thau_Tinh hinh TH du an 2010-2011 BC UBKTTW (phong Vxa) 15" xfId="37948" xr:uid="{00000000-0005-0000-0000-000042940000}"/>
    <cellStyle name="T_Ket qua dau thau_Tinh hinh TH du an 2010-2011 BC UBKTTW (phong Vxa) 16" xfId="37949" xr:uid="{00000000-0005-0000-0000-000043940000}"/>
    <cellStyle name="T_Ket qua dau thau_Tinh hinh TH du an 2010-2011 BC UBKTTW (phong Vxa) 17" xfId="37950" xr:uid="{00000000-0005-0000-0000-000044940000}"/>
    <cellStyle name="T_Ket qua dau thau_Tinh hinh TH du an 2010-2011 BC UBKTTW (phong Vxa) 18" xfId="37951" xr:uid="{00000000-0005-0000-0000-000045940000}"/>
    <cellStyle name="T_Ket qua dau thau_Tinh hinh TH du an 2010-2011 BC UBKTTW (phong Vxa) 2" xfId="37952" xr:uid="{00000000-0005-0000-0000-000046940000}"/>
    <cellStyle name="T_Ket qua dau thau_Tinh hinh TH du an 2010-2011 BC UBKTTW (phong Vxa) 3" xfId="37953" xr:uid="{00000000-0005-0000-0000-000047940000}"/>
    <cellStyle name="T_Ket qua dau thau_Tinh hinh TH du an 2010-2011 BC UBKTTW (phong Vxa) 4" xfId="37954" xr:uid="{00000000-0005-0000-0000-000048940000}"/>
    <cellStyle name="T_Ket qua dau thau_Tinh hinh TH du an 2010-2011 BC UBKTTW (phong Vxa) 5" xfId="37955" xr:uid="{00000000-0005-0000-0000-000049940000}"/>
    <cellStyle name="T_Ket qua dau thau_Tinh hinh TH du an 2010-2011 BC UBKTTW (phong Vxa) 6" xfId="37956" xr:uid="{00000000-0005-0000-0000-00004A940000}"/>
    <cellStyle name="T_Ket qua dau thau_Tinh hinh TH du an 2010-2011 BC UBKTTW (phong Vxa) 7" xfId="37957" xr:uid="{00000000-0005-0000-0000-00004B940000}"/>
    <cellStyle name="T_Ket qua dau thau_Tinh hinh TH du an 2010-2011 BC UBKTTW (phong Vxa) 8" xfId="37958" xr:uid="{00000000-0005-0000-0000-00004C940000}"/>
    <cellStyle name="T_Ket qua dau thau_Tinh hinh TH du an 2010-2011 BC UBKTTW (phong Vxa) 9" xfId="37959" xr:uid="{00000000-0005-0000-0000-00004D940000}"/>
    <cellStyle name="T_Ket qua dau thau_Tinh hinh TH du an BC doan giam sat HDND (phong Vxa)" xfId="37960" xr:uid="{00000000-0005-0000-0000-00004E940000}"/>
    <cellStyle name="T_Ket qua dau thau_Tinh hinh TH du an BC doan giam sat HDND (phong Vxa) 10" xfId="37961" xr:uid="{00000000-0005-0000-0000-00004F940000}"/>
    <cellStyle name="T_Ket qua dau thau_Tinh hinh TH du an BC doan giam sat HDND (phong Vxa) 11" xfId="37962" xr:uid="{00000000-0005-0000-0000-000050940000}"/>
    <cellStyle name="T_Ket qua dau thau_Tinh hinh TH du an BC doan giam sat HDND (phong Vxa) 12" xfId="37963" xr:uid="{00000000-0005-0000-0000-000051940000}"/>
    <cellStyle name="T_Ket qua dau thau_Tinh hinh TH du an BC doan giam sat HDND (phong Vxa) 13" xfId="37964" xr:uid="{00000000-0005-0000-0000-000052940000}"/>
    <cellStyle name="T_Ket qua dau thau_Tinh hinh TH du an BC doan giam sat HDND (phong Vxa) 14" xfId="37965" xr:uid="{00000000-0005-0000-0000-000053940000}"/>
    <cellStyle name="T_Ket qua dau thau_Tinh hinh TH du an BC doan giam sat HDND (phong Vxa) 15" xfId="37966" xr:uid="{00000000-0005-0000-0000-000054940000}"/>
    <cellStyle name="T_Ket qua dau thau_Tinh hinh TH du an BC doan giam sat HDND (phong Vxa) 16" xfId="37967" xr:uid="{00000000-0005-0000-0000-000055940000}"/>
    <cellStyle name="T_Ket qua dau thau_Tinh hinh TH du an BC doan giam sat HDND (phong Vxa) 17" xfId="37968" xr:uid="{00000000-0005-0000-0000-000056940000}"/>
    <cellStyle name="T_Ket qua dau thau_Tinh hinh TH du an BC doan giam sat HDND (phong Vxa) 18" xfId="37969" xr:uid="{00000000-0005-0000-0000-000057940000}"/>
    <cellStyle name="T_Ket qua dau thau_Tinh hinh TH du an BC doan giam sat HDND (phong Vxa) 2" xfId="37970" xr:uid="{00000000-0005-0000-0000-000058940000}"/>
    <cellStyle name="T_Ket qua dau thau_Tinh hinh TH du an BC doan giam sat HDND (phong Vxa) 3" xfId="37971" xr:uid="{00000000-0005-0000-0000-000059940000}"/>
    <cellStyle name="T_Ket qua dau thau_Tinh hinh TH du an BC doan giam sat HDND (phong Vxa) 4" xfId="37972" xr:uid="{00000000-0005-0000-0000-00005A940000}"/>
    <cellStyle name="T_Ket qua dau thau_Tinh hinh TH du an BC doan giam sat HDND (phong Vxa) 5" xfId="37973" xr:uid="{00000000-0005-0000-0000-00005B940000}"/>
    <cellStyle name="T_Ket qua dau thau_Tinh hinh TH du an BC doan giam sat HDND (phong Vxa) 6" xfId="37974" xr:uid="{00000000-0005-0000-0000-00005C940000}"/>
    <cellStyle name="T_Ket qua dau thau_Tinh hinh TH du an BC doan giam sat HDND (phong Vxa) 7" xfId="37975" xr:uid="{00000000-0005-0000-0000-00005D940000}"/>
    <cellStyle name="T_Ket qua dau thau_Tinh hinh TH du an BC doan giam sat HDND (phong Vxa) 8" xfId="37976" xr:uid="{00000000-0005-0000-0000-00005E940000}"/>
    <cellStyle name="T_Ket qua dau thau_Tinh hinh TH du an BC doan giam sat HDND (phong Vxa) 9" xfId="37977" xr:uid="{00000000-0005-0000-0000-00005F940000}"/>
    <cellStyle name="T_Ket qua phan bo von nam 2008" xfId="37978" xr:uid="{00000000-0005-0000-0000-000060940000}"/>
    <cellStyle name="T_Ket qua phan bo von nam 2008 10" xfId="37979" xr:uid="{00000000-0005-0000-0000-000061940000}"/>
    <cellStyle name="T_Ket qua phan bo von nam 2008 11" xfId="37980" xr:uid="{00000000-0005-0000-0000-000062940000}"/>
    <cellStyle name="T_Ket qua phan bo von nam 2008 12" xfId="37981" xr:uid="{00000000-0005-0000-0000-000063940000}"/>
    <cellStyle name="T_Ket qua phan bo von nam 2008 13" xfId="37982" xr:uid="{00000000-0005-0000-0000-000064940000}"/>
    <cellStyle name="T_Ket qua phan bo von nam 2008 14" xfId="37983" xr:uid="{00000000-0005-0000-0000-000065940000}"/>
    <cellStyle name="T_Ket qua phan bo von nam 2008 15" xfId="37984" xr:uid="{00000000-0005-0000-0000-000066940000}"/>
    <cellStyle name="T_Ket qua phan bo von nam 2008 16" xfId="37985" xr:uid="{00000000-0005-0000-0000-000067940000}"/>
    <cellStyle name="T_Ket qua phan bo von nam 2008 17" xfId="37986" xr:uid="{00000000-0005-0000-0000-000068940000}"/>
    <cellStyle name="T_Ket qua phan bo von nam 2008 18" xfId="37987" xr:uid="{00000000-0005-0000-0000-000069940000}"/>
    <cellStyle name="T_Ket qua phan bo von nam 2008 2" xfId="37988" xr:uid="{00000000-0005-0000-0000-00006A940000}"/>
    <cellStyle name="T_Ket qua phan bo von nam 2008 3" xfId="37989" xr:uid="{00000000-0005-0000-0000-00006B940000}"/>
    <cellStyle name="T_Ket qua phan bo von nam 2008 4" xfId="37990" xr:uid="{00000000-0005-0000-0000-00006C940000}"/>
    <cellStyle name="T_Ket qua phan bo von nam 2008 5" xfId="37991" xr:uid="{00000000-0005-0000-0000-00006D940000}"/>
    <cellStyle name="T_Ket qua phan bo von nam 2008 6" xfId="37992" xr:uid="{00000000-0005-0000-0000-00006E940000}"/>
    <cellStyle name="T_Ket qua phan bo von nam 2008 7" xfId="37993" xr:uid="{00000000-0005-0000-0000-00006F940000}"/>
    <cellStyle name="T_Ket qua phan bo von nam 2008 8" xfId="37994" xr:uid="{00000000-0005-0000-0000-000070940000}"/>
    <cellStyle name="T_Ket qua phan bo von nam 2008 9" xfId="37995" xr:uid="{00000000-0005-0000-0000-000071940000}"/>
    <cellStyle name="T_Ket qua phan bo von nam 2008_!1 1 bao cao giao KH ve HTCMT vung TNB   12-12-2011" xfId="37996" xr:uid="{00000000-0005-0000-0000-000072940000}"/>
    <cellStyle name="T_Ket qua phan bo von nam 2008_!1 1 bao cao giao KH ve HTCMT vung TNB   12-12-2011 10" xfId="37997" xr:uid="{00000000-0005-0000-0000-000073940000}"/>
    <cellStyle name="T_Ket qua phan bo von nam 2008_!1 1 bao cao giao KH ve HTCMT vung TNB   12-12-2011 11" xfId="37998" xr:uid="{00000000-0005-0000-0000-000074940000}"/>
    <cellStyle name="T_Ket qua phan bo von nam 2008_!1 1 bao cao giao KH ve HTCMT vung TNB   12-12-2011 12" xfId="37999" xr:uid="{00000000-0005-0000-0000-000075940000}"/>
    <cellStyle name="T_Ket qua phan bo von nam 2008_!1 1 bao cao giao KH ve HTCMT vung TNB   12-12-2011 13" xfId="38000" xr:uid="{00000000-0005-0000-0000-000076940000}"/>
    <cellStyle name="T_Ket qua phan bo von nam 2008_!1 1 bao cao giao KH ve HTCMT vung TNB   12-12-2011 14" xfId="38001" xr:uid="{00000000-0005-0000-0000-000077940000}"/>
    <cellStyle name="T_Ket qua phan bo von nam 2008_!1 1 bao cao giao KH ve HTCMT vung TNB   12-12-2011 15" xfId="38002" xr:uid="{00000000-0005-0000-0000-000078940000}"/>
    <cellStyle name="T_Ket qua phan bo von nam 2008_!1 1 bao cao giao KH ve HTCMT vung TNB   12-12-2011 16" xfId="38003" xr:uid="{00000000-0005-0000-0000-000079940000}"/>
    <cellStyle name="T_Ket qua phan bo von nam 2008_!1 1 bao cao giao KH ve HTCMT vung TNB   12-12-2011 17" xfId="38004" xr:uid="{00000000-0005-0000-0000-00007A940000}"/>
    <cellStyle name="T_Ket qua phan bo von nam 2008_!1 1 bao cao giao KH ve HTCMT vung TNB   12-12-2011 18" xfId="38005" xr:uid="{00000000-0005-0000-0000-00007B940000}"/>
    <cellStyle name="T_Ket qua phan bo von nam 2008_!1 1 bao cao giao KH ve HTCMT vung TNB   12-12-2011 2" xfId="38006" xr:uid="{00000000-0005-0000-0000-00007C940000}"/>
    <cellStyle name="T_Ket qua phan bo von nam 2008_!1 1 bao cao giao KH ve HTCMT vung TNB   12-12-2011 3" xfId="38007" xr:uid="{00000000-0005-0000-0000-00007D940000}"/>
    <cellStyle name="T_Ket qua phan bo von nam 2008_!1 1 bao cao giao KH ve HTCMT vung TNB   12-12-2011 4" xfId="38008" xr:uid="{00000000-0005-0000-0000-00007E940000}"/>
    <cellStyle name="T_Ket qua phan bo von nam 2008_!1 1 bao cao giao KH ve HTCMT vung TNB   12-12-2011 5" xfId="38009" xr:uid="{00000000-0005-0000-0000-00007F940000}"/>
    <cellStyle name="T_Ket qua phan bo von nam 2008_!1 1 bao cao giao KH ve HTCMT vung TNB   12-12-2011 6" xfId="38010" xr:uid="{00000000-0005-0000-0000-000080940000}"/>
    <cellStyle name="T_Ket qua phan bo von nam 2008_!1 1 bao cao giao KH ve HTCMT vung TNB   12-12-2011 7" xfId="38011" xr:uid="{00000000-0005-0000-0000-000081940000}"/>
    <cellStyle name="T_Ket qua phan bo von nam 2008_!1 1 bao cao giao KH ve HTCMT vung TNB   12-12-2011 8" xfId="38012" xr:uid="{00000000-0005-0000-0000-000082940000}"/>
    <cellStyle name="T_Ket qua phan bo von nam 2008_!1 1 bao cao giao KH ve HTCMT vung TNB   12-12-2011 9" xfId="38013" xr:uid="{00000000-0005-0000-0000-000083940000}"/>
    <cellStyle name="T_Ket qua phan bo von nam 2008_Bieu có QD và Chu truong ngay 17.11.2012" xfId="38014" xr:uid="{00000000-0005-0000-0000-000084940000}"/>
    <cellStyle name="T_Ket qua phan bo von nam 2008_Bieu có QD và Chu truong ngay 17.11.2012 10" xfId="38015" xr:uid="{00000000-0005-0000-0000-000085940000}"/>
    <cellStyle name="T_Ket qua phan bo von nam 2008_Bieu có QD và Chu truong ngay 17.11.2012 11" xfId="38016" xr:uid="{00000000-0005-0000-0000-000086940000}"/>
    <cellStyle name="T_Ket qua phan bo von nam 2008_Bieu có QD và Chu truong ngay 17.11.2012 12" xfId="38017" xr:uid="{00000000-0005-0000-0000-000087940000}"/>
    <cellStyle name="T_Ket qua phan bo von nam 2008_Bieu có QD và Chu truong ngay 17.11.2012 13" xfId="38018" xr:uid="{00000000-0005-0000-0000-000088940000}"/>
    <cellStyle name="T_Ket qua phan bo von nam 2008_Bieu có QD và Chu truong ngay 17.11.2012 14" xfId="38019" xr:uid="{00000000-0005-0000-0000-000089940000}"/>
    <cellStyle name="T_Ket qua phan bo von nam 2008_Bieu có QD và Chu truong ngay 17.11.2012 15" xfId="38020" xr:uid="{00000000-0005-0000-0000-00008A940000}"/>
    <cellStyle name="T_Ket qua phan bo von nam 2008_Bieu có QD và Chu truong ngay 17.11.2012 16" xfId="38021" xr:uid="{00000000-0005-0000-0000-00008B940000}"/>
    <cellStyle name="T_Ket qua phan bo von nam 2008_Bieu có QD và Chu truong ngay 17.11.2012 17" xfId="38022" xr:uid="{00000000-0005-0000-0000-00008C940000}"/>
    <cellStyle name="T_Ket qua phan bo von nam 2008_Bieu có QD và Chu truong ngay 17.11.2012 18" xfId="38023" xr:uid="{00000000-0005-0000-0000-00008D940000}"/>
    <cellStyle name="T_Ket qua phan bo von nam 2008_Bieu có QD và Chu truong ngay 17.11.2012 2" xfId="38024" xr:uid="{00000000-0005-0000-0000-00008E940000}"/>
    <cellStyle name="T_Ket qua phan bo von nam 2008_Bieu có QD và Chu truong ngay 17.11.2012 3" xfId="38025" xr:uid="{00000000-0005-0000-0000-00008F940000}"/>
    <cellStyle name="T_Ket qua phan bo von nam 2008_Bieu có QD và Chu truong ngay 17.11.2012 4" xfId="38026" xr:uid="{00000000-0005-0000-0000-000090940000}"/>
    <cellStyle name="T_Ket qua phan bo von nam 2008_Bieu có QD và Chu truong ngay 17.11.2012 5" xfId="38027" xr:uid="{00000000-0005-0000-0000-000091940000}"/>
    <cellStyle name="T_Ket qua phan bo von nam 2008_Bieu có QD và Chu truong ngay 17.11.2012 6" xfId="38028" xr:uid="{00000000-0005-0000-0000-000092940000}"/>
    <cellStyle name="T_Ket qua phan bo von nam 2008_Bieu có QD và Chu truong ngay 17.11.2012 7" xfId="38029" xr:uid="{00000000-0005-0000-0000-000093940000}"/>
    <cellStyle name="T_Ket qua phan bo von nam 2008_Bieu có QD và Chu truong ngay 17.11.2012 8" xfId="38030" xr:uid="{00000000-0005-0000-0000-000094940000}"/>
    <cellStyle name="T_Ket qua phan bo von nam 2008_Bieu có QD và Chu truong ngay 17.11.2012 9" xfId="38031" xr:uid="{00000000-0005-0000-0000-000095940000}"/>
    <cellStyle name="T_Ket qua phan bo von nam 2008_KH TPCP vung TNB (03-1-2012)" xfId="38032" xr:uid="{00000000-0005-0000-0000-000096940000}"/>
    <cellStyle name="T_Ket qua phan bo von nam 2008_KH TPCP vung TNB (03-1-2012) 10" xfId="38033" xr:uid="{00000000-0005-0000-0000-000097940000}"/>
    <cellStyle name="T_Ket qua phan bo von nam 2008_KH TPCP vung TNB (03-1-2012) 11" xfId="38034" xr:uid="{00000000-0005-0000-0000-000098940000}"/>
    <cellStyle name="T_Ket qua phan bo von nam 2008_KH TPCP vung TNB (03-1-2012) 12" xfId="38035" xr:uid="{00000000-0005-0000-0000-000099940000}"/>
    <cellStyle name="T_Ket qua phan bo von nam 2008_KH TPCP vung TNB (03-1-2012) 13" xfId="38036" xr:uid="{00000000-0005-0000-0000-00009A940000}"/>
    <cellStyle name="T_Ket qua phan bo von nam 2008_KH TPCP vung TNB (03-1-2012) 14" xfId="38037" xr:uid="{00000000-0005-0000-0000-00009B940000}"/>
    <cellStyle name="T_Ket qua phan bo von nam 2008_KH TPCP vung TNB (03-1-2012) 15" xfId="38038" xr:uid="{00000000-0005-0000-0000-00009C940000}"/>
    <cellStyle name="T_Ket qua phan bo von nam 2008_KH TPCP vung TNB (03-1-2012) 16" xfId="38039" xr:uid="{00000000-0005-0000-0000-00009D940000}"/>
    <cellStyle name="T_Ket qua phan bo von nam 2008_KH TPCP vung TNB (03-1-2012) 17" xfId="38040" xr:uid="{00000000-0005-0000-0000-00009E940000}"/>
    <cellStyle name="T_Ket qua phan bo von nam 2008_KH TPCP vung TNB (03-1-2012) 18" xfId="38041" xr:uid="{00000000-0005-0000-0000-00009F940000}"/>
    <cellStyle name="T_Ket qua phan bo von nam 2008_KH TPCP vung TNB (03-1-2012) 2" xfId="38042" xr:uid="{00000000-0005-0000-0000-0000A0940000}"/>
    <cellStyle name="T_Ket qua phan bo von nam 2008_KH TPCP vung TNB (03-1-2012) 3" xfId="38043" xr:uid="{00000000-0005-0000-0000-0000A1940000}"/>
    <cellStyle name="T_Ket qua phan bo von nam 2008_KH TPCP vung TNB (03-1-2012) 4" xfId="38044" xr:uid="{00000000-0005-0000-0000-0000A2940000}"/>
    <cellStyle name="T_Ket qua phan bo von nam 2008_KH TPCP vung TNB (03-1-2012) 5" xfId="38045" xr:uid="{00000000-0005-0000-0000-0000A3940000}"/>
    <cellStyle name="T_Ket qua phan bo von nam 2008_KH TPCP vung TNB (03-1-2012) 6" xfId="38046" xr:uid="{00000000-0005-0000-0000-0000A4940000}"/>
    <cellStyle name="T_Ket qua phan bo von nam 2008_KH TPCP vung TNB (03-1-2012) 7" xfId="38047" xr:uid="{00000000-0005-0000-0000-0000A5940000}"/>
    <cellStyle name="T_Ket qua phan bo von nam 2008_KH TPCP vung TNB (03-1-2012) 8" xfId="38048" xr:uid="{00000000-0005-0000-0000-0000A6940000}"/>
    <cellStyle name="T_Ket qua phan bo von nam 2008_KH TPCP vung TNB (03-1-2012) 9" xfId="38049" xr:uid="{00000000-0005-0000-0000-0000A7940000}"/>
    <cellStyle name="T_Ket qua phan bo von nam 2008_Su nghiep DCDC doi duoi" xfId="38050" xr:uid="{00000000-0005-0000-0000-0000A8940000}"/>
    <cellStyle name="T_Ket qua phan bo von nam 2008_Su nghiep DCDC doi duoi 10" xfId="38051" xr:uid="{00000000-0005-0000-0000-0000A9940000}"/>
    <cellStyle name="T_Ket qua phan bo von nam 2008_Su nghiep DCDC doi duoi 11" xfId="38052" xr:uid="{00000000-0005-0000-0000-0000AA940000}"/>
    <cellStyle name="T_Ket qua phan bo von nam 2008_Su nghiep DCDC doi duoi 12" xfId="38053" xr:uid="{00000000-0005-0000-0000-0000AB940000}"/>
    <cellStyle name="T_Ket qua phan bo von nam 2008_Su nghiep DCDC doi duoi 13" xfId="38054" xr:uid="{00000000-0005-0000-0000-0000AC940000}"/>
    <cellStyle name="T_Ket qua phan bo von nam 2008_Su nghiep DCDC doi duoi 14" xfId="38055" xr:uid="{00000000-0005-0000-0000-0000AD940000}"/>
    <cellStyle name="T_Ket qua phan bo von nam 2008_Su nghiep DCDC doi duoi 15" xfId="38056" xr:uid="{00000000-0005-0000-0000-0000AE940000}"/>
    <cellStyle name="T_Ket qua phan bo von nam 2008_Su nghiep DCDC doi duoi 16" xfId="38057" xr:uid="{00000000-0005-0000-0000-0000AF940000}"/>
    <cellStyle name="T_Ket qua phan bo von nam 2008_Su nghiep DCDC doi duoi 17" xfId="38058" xr:uid="{00000000-0005-0000-0000-0000B0940000}"/>
    <cellStyle name="T_Ket qua phan bo von nam 2008_Su nghiep DCDC doi duoi 18" xfId="38059" xr:uid="{00000000-0005-0000-0000-0000B1940000}"/>
    <cellStyle name="T_Ket qua phan bo von nam 2008_Su nghiep DCDC doi duoi 2" xfId="38060" xr:uid="{00000000-0005-0000-0000-0000B2940000}"/>
    <cellStyle name="T_Ket qua phan bo von nam 2008_Su nghiep DCDC doi duoi 3" xfId="38061" xr:uid="{00000000-0005-0000-0000-0000B3940000}"/>
    <cellStyle name="T_Ket qua phan bo von nam 2008_Su nghiep DCDC doi duoi 4" xfId="38062" xr:uid="{00000000-0005-0000-0000-0000B4940000}"/>
    <cellStyle name="T_Ket qua phan bo von nam 2008_Su nghiep DCDC doi duoi 5" xfId="38063" xr:uid="{00000000-0005-0000-0000-0000B5940000}"/>
    <cellStyle name="T_Ket qua phan bo von nam 2008_Su nghiep DCDC doi duoi 6" xfId="38064" xr:uid="{00000000-0005-0000-0000-0000B6940000}"/>
    <cellStyle name="T_Ket qua phan bo von nam 2008_Su nghiep DCDC doi duoi 7" xfId="38065" xr:uid="{00000000-0005-0000-0000-0000B7940000}"/>
    <cellStyle name="T_Ket qua phan bo von nam 2008_Su nghiep DCDC doi duoi 8" xfId="38066" xr:uid="{00000000-0005-0000-0000-0000B8940000}"/>
    <cellStyle name="T_Ket qua phan bo von nam 2008_Su nghiep DCDC doi duoi 9" xfId="38067" xr:uid="{00000000-0005-0000-0000-0000B9940000}"/>
    <cellStyle name="T_Ket qua phan bo von nam 2008_Su nghiep DCDC doi duoi_Bieu có QD và Chu truong ngay 17.11.2012" xfId="38068" xr:uid="{00000000-0005-0000-0000-0000BA940000}"/>
    <cellStyle name="T_Ket qua phan bo von nam 2008_Su nghiep DCDC doi duoi_Bieu có QD và Chu truong ngay 17.11.2012 10" xfId="38069" xr:uid="{00000000-0005-0000-0000-0000BB940000}"/>
    <cellStyle name="T_Ket qua phan bo von nam 2008_Su nghiep DCDC doi duoi_Bieu có QD và Chu truong ngay 17.11.2012 11" xfId="38070" xr:uid="{00000000-0005-0000-0000-0000BC940000}"/>
    <cellStyle name="T_Ket qua phan bo von nam 2008_Su nghiep DCDC doi duoi_Bieu có QD và Chu truong ngay 17.11.2012 12" xfId="38071" xr:uid="{00000000-0005-0000-0000-0000BD940000}"/>
    <cellStyle name="T_Ket qua phan bo von nam 2008_Su nghiep DCDC doi duoi_Bieu có QD và Chu truong ngay 17.11.2012 13" xfId="38072" xr:uid="{00000000-0005-0000-0000-0000BE940000}"/>
    <cellStyle name="T_Ket qua phan bo von nam 2008_Su nghiep DCDC doi duoi_Bieu có QD và Chu truong ngay 17.11.2012 14" xfId="38073" xr:uid="{00000000-0005-0000-0000-0000BF940000}"/>
    <cellStyle name="T_Ket qua phan bo von nam 2008_Su nghiep DCDC doi duoi_Bieu có QD và Chu truong ngay 17.11.2012 15" xfId="38074" xr:uid="{00000000-0005-0000-0000-0000C0940000}"/>
    <cellStyle name="T_Ket qua phan bo von nam 2008_Su nghiep DCDC doi duoi_Bieu có QD và Chu truong ngay 17.11.2012 16" xfId="38075" xr:uid="{00000000-0005-0000-0000-0000C1940000}"/>
    <cellStyle name="T_Ket qua phan bo von nam 2008_Su nghiep DCDC doi duoi_Bieu có QD và Chu truong ngay 17.11.2012 17" xfId="38076" xr:uid="{00000000-0005-0000-0000-0000C2940000}"/>
    <cellStyle name="T_Ket qua phan bo von nam 2008_Su nghiep DCDC doi duoi_Bieu có QD và Chu truong ngay 17.11.2012 18" xfId="38077" xr:uid="{00000000-0005-0000-0000-0000C3940000}"/>
    <cellStyle name="T_Ket qua phan bo von nam 2008_Su nghiep DCDC doi duoi_Bieu có QD và Chu truong ngay 17.11.2012 2" xfId="38078" xr:uid="{00000000-0005-0000-0000-0000C4940000}"/>
    <cellStyle name="T_Ket qua phan bo von nam 2008_Su nghiep DCDC doi duoi_Bieu có QD và Chu truong ngay 17.11.2012 3" xfId="38079" xr:uid="{00000000-0005-0000-0000-0000C5940000}"/>
    <cellStyle name="T_Ket qua phan bo von nam 2008_Su nghiep DCDC doi duoi_Bieu có QD và Chu truong ngay 17.11.2012 4" xfId="38080" xr:uid="{00000000-0005-0000-0000-0000C6940000}"/>
    <cellStyle name="T_Ket qua phan bo von nam 2008_Su nghiep DCDC doi duoi_Bieu có QD và Chu truong ngay 17.11.2012 5" xfId="38081" xr:uid="{00000000-0005-0000-0000-0000C7940000}"/>
    <cellStyle name="T_Ket qua phan bo von nam 2008_Su nghiep DCDC doi duoi_Bieu có QD và Chu truong ngay 17.11.2012 6" xfId="38082" xr:uid="{00000000-0005-0000-0000-0000C8940000}"/>
    <cellStyle name="T_Ket qua phan bo von nam 2008_Su nghiep DCDC doi duoi_Bieu có QD và Chu truong ngay 17.11.2012 7" xfId="38083" xr:uid="{00000000-0005-0000-0000-0000C9940000}"/>
    <cellStyle name="T_Ket qua phan bo von nam 2008_Su nghiep DCDC doi duoi_Bieu có QD và Chu truong ngay 17.11.2012 8" xfId="38084" xr:uid="{00000000-0005-0000-0000-0000CA940000}"/>
    <cellStyle name="T_Ket qua phan bo von nam 2008_Su nghiep DCDC doi duoi_Bieu có QD và Chu truong ngay 17.11.2012 9" xfId="38085" xr:uid="{00000000-0005-0000-0000-0000CB940000}"/>
    <cellStyle name="T_Ket qua phan bo von nam 2008_Tinh hinh TH du an 2010-2011 BC UBKTTW (phong Vxa)" xfId="38086" xr:uid="{00000000-0005-0000-0000-0000CC940000}"/>
    <cellStyle name="T_Ket qua phan bo von nam 2008_Tinh hinh TH du an 2010-2011 BC UBKTTW (phong Vxa) 10" xfId="38087" xr:uid="{00000000-0005-0000-0000-0000CD940000}"/>
    <cellStyle name="T_Ket qua phan bo von nam 2008_Tinh hinh TH du an 2010-2011 BC UBKTTW (phong Vxa) 11" xfId="38088" xr:uid="{00000000-0005-0000-0000-0000CE940000}"/>
    <cellStyle name="T_Ket qua phan bo von nam 2008_Tinh hinh TH du an 2010-2011 BC UBKTTW (phong Vxa) 12" xfId="38089" xr:uid="{00000000-0005-0000-0000-0000CF940000}"/>
    <cellStyle name="T_Ket qua phan bo von nam 2008_Tinh hinh TH du an 2010-2011 BC UBKTTW (phong Vxa) 13" xfId="38090" xr:uid="{00000000-0005-0000-0000-0000D0940000}"/>
    <cellStyle name="T_Ket qua phan bo von nam 2008_Tinh hinh TH du an 2010-2011 BC UBKTTW (phong Vxa) 14" xfId="38091" xr:uid="{00000000-0005-0000-0000-0000D1940000}"/>
    <cellStyle name="T_Ket qua phan bo von nam 2008_Tinh hinh TH du an 2010-2011 BC UBKTTW (phong Vxa) 15" xfId="38092" xr:uid="{00000000-0005-0000-0000-0000D2940000}"/>
    <cellStyle name="T_Ket qua phan bo von nam 2008_Tinh hinh TH du an 2010-2011 BC UBKTTW (phong Vxa) 16" xfId="38093" xr:uid="{00000000-0005-0000-0000-0000D3940000}"/>
    <cellStyle name="T_Ket qua phan bo von nam 2008_Tinh hinh TH du an 2010-2011 BC UBKTTW (phong Vxa) 17" xfId="38094" xr:uid="{00000000-0005-0000-0000-0000D4940000}"/>
    <cellStyle name="T_Ket qua phan bo von nam 2008_Tinh hinh TH du an 2010-2011 BC UBKTTW (phong Vxa) 18" xfId="38095" xr:uid="{00000000-0005-0000-0000-0000D5940000}"/>
    <cellStyle name="T_Ket qua phan bo von nam 2008_Tinh hinh TH du an 2010-2011 BC UBKTTW (phong Vxa) 2" xfId="38096" xr:uid="{00000000-0005-0000-0000-0000D6940000}"/>
    <cellStyle name="T_Ket qua phan bo von nam 2008_Tinh hinh TH du an 2010-2011 BC UBKTTW (phong Vxa) 3" xfId="38097" xr:uid="{00000000-0005-0000-0000-0000D7940000}"/>
    <cellStyle name="T_Ket qua phan bo von nam 2008_Tinh hinh TH du an 2010-2011 BC UBKTTW (phong Vxa) 4" xfId="38098" xr:uid="{00000000-0005-0000-0000-0000D8940000}"/>
    <cellStyle name="T_Ket qua phan bo von nam 2008_Tinh hinh TH du an 2010-2011 BC UBKTTW (phong Vxa) 5" xfId="38099" xr:uid="{00000000-0005-0000-0000-0000D9940000}"/>
    <cellStyle name="T_Ket qua phan bo von nam 2008_Tinh hinh TH du an 2010-2011 BC UBKTTW (phong Vxa) 6" xfId="38100" xr:uid="{00000000-0005-0000-0000-0000DA940000}"/>
    <cellStyle name="T_Ket qua phan bo von nam 2008_Tinh hinh TH du an 2010-2011 BC UBKTTW (phong Vxa) 7" xfId="38101" xr:uid="{00000000-0005-0000-0000-0000DB940000}"/>
    <cellStyle name="T_Ket qua phan bo von nam 2008_Tinh hinh TH du an 2010-2011 BC UBKTTW (phong Vxa) 8" xfId="38102" xr:uid="{00000000-0005-0000-0000-0000DC940000}"/>
    <cellStyle name="T_Ket qua phan bo von nam 2008_Tinh hinh TH du an 2010-2011 BC UBKTTW (phong Vxa) 9" xfId="38103" xr:uid="{00000000-0005-0000-0000-0000DD940000}"/>
    <cellStyle name="T_Ket qua phan bo von nam 2008_Tinh hinh TH du an BC doan giam sat HDND (phong Vxa)" xfId="38104" xr:uid="{00000000-0005-0000-0000-0000DE940000}"/>
    <cellStyle name="T_Ket qua phan bo von nam 2008_Tinh hinh TH du an BC doan giam sat HDND (phong Vxa) 10" xfId="38105" xr:uid="{00000000-0005-0000-0000-0000DF940000}"/>
    <cellStyle name="T_Ket qua phan bo von nam 2008_Tinh hinh TH du an BC doan giam sat HDND (phong Vxa) 11" xfId="38106" xr:uid="{00000000-0005-0000-0000-0000E0940000}"/>
    <cellStyle name="T_Ket qua phan bo von nam 2008_Tinh hinh TH du an BC doan giam sat HDND (phong Vxa) 12" xfId="38107" xr:uid="{00000000-0005-0000-0000-0000E1940000}"/>
    <cellStyle name="T_Ket qua phan bo von nam 2008_Tinh hinh TH du an BC doan giam sat HDND (phong Vxa) 13" xfId="38108" xr:uid="{00000000-0005-0000-0000-0000E2940000}"/>
    <cellStyle name="T_Ket qua phan bo von nam 2008_Tinh hinh TH du an BC doan giam sat HDND (phong Vxa) 14" xfId="38109" xr:uid="{00000000-0005-0000-0000-0000E3940000}"/>
    <cellStyle name="T_Ket qua phan bo von nam 2008_Tinh hinh TH du an BC doan giam sat HDND (phong Vxa) 15" xfId="38110" xr:uid="{00000000-0005-0000-0000-0000E4940000}"/>
    <cellStyle name="T_Ket qua phan bo von nam 2008_Tinh hinh TH du an BC doan giam sat HDND (phong Vxa) 16" xfId="38111" xr:uid="{00000000-0005-0000-0000-0000E5940000}"/>
    <cellStyle name="T_Ket qua phan bo von nam 2008_Tinh hinh TH du an BC doan giam sat HDND (phong Vxa) 17" xfId="38112" xr:uid="{00000000-0005-0000-0000-0000E6940000}"/>
    <cellStyle name="T_Ket qua phan bo von nam 2008_Tinh hinh TH du an BC doan giam sat HDND (phong Vxa) 18" xfId="38113" xr:uid="{00000000-0005-0000-0000-0000E7940000}"/>
    <cellStyle name="T_Ket qua phan bo von nam 2008_Tinh hinh TH du an BC doan giam sat HDND (phong Vxa) 2" xfId="38114" xr:uid="{00000000-0005-0000-0000-0000E8940000}"/>
    <cellStyle name="T_Ket qua phan bo von nam 2008_Tinh hinh TH du an BC doan giam sat HDND (phong Vxa) 3" xfId="38115" xr:uid="{00000000-0005-0000-0000-0000E9940000}"/>
    <cellStyle name="T_Ket qua phan bo von nam 2008_Tinh hinh TH du an BC doan giam sat HDND (phong Vxa) 4" xfId="38116" xr:uid="{00000000-0005-0000-0000-0000EA940000}"/>
    <cellStyle name="T_Ket qua phan bo von nam 2008_Tinh hinh TH du an BC doan giam sat HDND (phong Vxa) 5" xfId="38117" xr:uid="{00000000-0005-0000-0000-0000EB940000}"/>
    <cellStyle name="T_Ket qua phan bo von nam 2008_Tinh hinh TH du an BC doan giam sat HDND (phong Vxa) 6" xfId="38118" xr:uid="{00000000-0005-0000-0000-0000EC940000}"/>
    <cellStyle name="T_Ket qua phan bo von nam 2008_Tinh hinh TH du an BC doan giam sat HDND (phong Vxa) 7" xfId="38119" xr:uid="{00000000-0005-0000-0000-0000ED940000}"/>
    <cellStyle name="T_Ket qua phan bo von nam 2008_Tinh hinh TH du an BC doan giam sat HDND (phong Vxa) 8" xfId="38120" xr:uid="{00000000-0005-0000-0000-0000EE940000}"/>
    <cellStyle name="T_Ket qua phan bo von nam 2008_Tinh hinh TH du an BC doan giam sat HDND (phong Vxa) 9" xfId="38121" xr:uid="{00000000-0005-0000-0000-0000EF940000}"/>
    <cellStyle name="T_KET QUA RA 212 SAOT TOAN TINH TOI 29-6-2008 (kem theo To trinh 204)" xfId="38122" xr:uid="{00000000-0005-0000-0000-0000F0940000}"/>
    <cellStyle name="T_KET QUA RA 212 SAOT TOAN TINH TOI 29-6-2008 (kem theo To trinh 204) 10" xfId="38123" xr:uid="{00000000-0005-0000-0000-0000F1940000}"/>
    <cellStyle name="T_KET QUA RA 212 SAOT TOAN TINH TOI 29-6-2008 (kem theo To trinh 204) 11" xfId="38124" xr:uid="{00000000-0005-0000-0000-0000F2940000}"/>
    <cellStyle name="T_KET QUA RA 212 SAOT TOAN TINH TOI 29-6-2008 (kem theo To trinh 204) 12" xfId="38125" xr:uid="{00000000-0005-0000-0000-0000F3940000}"/>
    <cellStyle name="T_KET QUA RA 212 SAOT TOAN TINH TOI 29-6-2008 (kem theo To trinh 204) 13" xfId="38126" xr:uid="{00000000-0005-0000-0000-0000F4940000}"/>
    <cellStyle name="T_KET QUA RA 212 SAOT TOAN TINH TOI 29-6-2008 (kem theo To trinh 204) 14" xfId="38127" xr:uid="{00000000-0005-0000-0000-0000F5940000}"/>
    <cellStyle name="T_KET QUA RA 212 SAOT TOAN TINH TOI 29-6-2008 (kem theo To trinh 204) 15" xfId="38128" xr:uid="{00000000-0005-0000-0000-0000F6940000}"/>
    <cellStyle name="T_KET QUA RA 212 SAOT TOAN TINH TOI 29-6-2008 (kem theo To trinh 204) 16" xfId="38129" xr:uid="{00000000-0005-0000-0000-0000F7940000}"/>
    <cellStyle name="T_KET QUA RA 212 SAOT TOAN TINH TOI 29-6-2008 (kem theo To trinh 204) 17" xfId="38130" xr:uid="{00000000-0005-0000-0000-0000F8940000}"/>
    <cellStyle name="T_KET QUA RA 212 SAOT TOAN TINH TOI 29-6-2008 (kem theo To trinh 204) 18" xfId="38131" xr:uid="{00000000-0005-0000-0000-0000F9940000}"/>
    <cellStyle name="T_KET QUA RA 212 SAOT TOAN TINH TOI 29-6-2008 (kem theo To trinh 204) 2" xfId="38132" xr:uid="{00000000-0005-0000-0000-0000FA940000}"/>
    <cellStyle name="T_KET QUA RA 212 SAOT TOAN TINH TOI 29-6-2008 (kem theo To trinh 204) 3" xfId="38133" xr:uid="{00000000-0005-0000-0000-0000FB940000}"/>
    <cellStyle name="T_KET QUA RA 212 SAOT TOAN TINH TOI 29-6-2008 (kem theo To trinh 204) 4" xfId="38134" xr:uid="{00000000-0005-0000-0000-0000FC940000}"/>
    <cellStyle name="T_KET QUA RA 212 SAOT TOAN TINH TOI 29-6-2008 (kem theo To trinh 204) 5" xfId="38135" xr:uid="{00000000-0005-0000-0000-0000FD940000}"/>
    <cellStyle name="T_KET QUA RA 212 SAOT TOAN TINH TOI 29-6-2008 (kem theo To trinh 204) 6" xfId="38136" xr:uid="{00000000-0005-0000-0000-0000FE940000}"/>
    <cellStyle name="T_KET QUA RA 212 SAOT TOAN TINH TOI 29-6-2008 (kem theo To trinh 204) 7" xfId="38137" xr:uid="{00000000-0005-0000-0000-0000FF940000}"/>
    <cellStyle name="T_KET QUA RA 212 SAOT TOAN TINH TOI 29-6-2008 (kem theo To trinh 204) 8" xfId="38138" xr:uid="{00000000-0005-0000-0000-000000950000}"/>
    <cellStyle name="T_KET QUA RA 212 SAOT TOAN TINH TOI 29-6-2008 (kem theo To trinh 204) 9" xfId="38139" xr:uid="{00000000-0005-0000-0000-000001950000}"/>
    <cellStyle name="T_KH 193 (thang 7-2008)" xfId="38159" xr:uid="{00000000-0005-0000-0000-000015950000}"/>
    <cellStyle name="T_KH 193 (thang 7-2008) 10" xfId="38160" xr:uid="{00000000-0005-0000-0000-000016950000}"/>
    <cellStyle name="T_KH 193 (thang 7-2008) 11" xfId="38161" xr:uid="{00000000-0005-0000-0000-000017950000}"/>
    <cellStyle name="T_KH 193 (thang 7-2008) 12" xfId="38162" xr:uid="{00000000-0005-0000-0000-000018950000}"/>
    <cellStyle name="T_KH 193 (thang 7-2008) 13" xfId="38163" xr:uid="{00000000-0005-0000-0000-000019950000}"/>
    <cellStyle name="T_KH 193 (thang 7-2008) 14" xfId="38164" xr:uid="{00000000-0005-0000-0000-00001A950000}"/>
    <cellStyle name="T_KH 193 (thang 7-2008) 15" xfId="38165" xr:uid="{00000000-0005-0000-0000-00001B950000}"/>
    <cellStyle name="T_KH 193 (thang 7-2008) 16" xfId="38166" xr:uid="{00000000-0005-0000-0000-00001C950000}"/>
    <cellStyle name="T_KH 193 (thang 7-2008) 17" xfId="38167" xr:uid="{00000000-0005-0000-0000-00001D950000}"/>
    <cellStyle name="T_KH 193 (thang 7-2008) 18" xfId="38168" xr:uid="{00000000-0005-0000-0000-00001E950000}"/>
    <cellStyle name="T_KH 193 (thang 7-2008) 19" xfId="38169" xr:uid="{00000000-0005-0000-0000-00001F950000}"/>
    <cellStyle name="T_KH 193 (thang 7-2008) 2" xfId="38170" xr:uid="{00000000-0005-0000-0000-000020950000}"/>
    <cellStyle name="T_KH 193 (thang 7-2008) 2 10" xfId="38171" xr:uid="{00000000-0005-0000-0000-000021950000}"/>
    <cellStyle name="T_KH 193 (thang 7-2008) 2 11" xfId="38172" xr:uid="{00000000-0005-0000-0000-000022950000}"/>
    <cellStyle name="T_KH 193 (thang 7-2008) 2 12" xfId="38173" xr:uid="{00000000-0005-0000-0000-000023950000}"/>
    <cellStyle name="T_KH 193 (thang 7-2008) 2 13" xfId="38174" xr:uid="{00000000-0005-0000-0000-000024950000}"/>
    <cellStyle name="T_KH 193 (thang 7-2008) 2 14" xfId="38175" xr:uid="{00000000-0005-0000-0000-000025950000}"/>
    <cellStyle name="T_KH 193 (thang 7-2008) 2 15" xfId="38176" xr:uid="{00000000-0005-0000-0000-000026950000}"/>
    <cellStyle name="T_KH 193 (thang 7-2008) 2 16" xfId="38177" xr:uid="{00000000-0005-0000-0000-000027950000}"/>
    <cellStyle name="T_KH 193 (thang 7-2008) 2 17" xfId="38178" xr:uid="{00000000-0005-0000-0000-000028950000}"/>
    <cellStyle name="T_KH 193 (thang 7-2008) 2 18" xfId="38179" xr:uid="{00000000-0005-0000-0000-000029950000}"/>
    <cellStyle name="T_KH 193 (thang 7-2008) 2 2" xfId="38180" xr:uid="{00000000-0005-0000-0000-00002A950000}"/>
    <cellStyle name="T_KH 193 (thang 7-2008) 2 3" xfId="38181" xr:uid="{00000000-0005-0000-0000-00002B950000}"/>
    <cellStyle name="T_KH 193 (thang 7-2008) 2 4" xfId="38182" xr:uid="{00000000-0005-0000-0000-00002C950000}"/>
    <cellStyle name="T_KH 193 (thang 7-2008) 2 5" xfId="38183" xr:uid="{00000000-0005-0000-0000-00002D950000}"/>
    <cellStyle name="T_KH 193 (thang 7-2008) 2 6" xfId="38184" xr:uid="{00000000-0005-0000-0000-00002E950000}"/>
    <cellStyle name="T_KH 193 (thang 7-2008) 2 7" xfId="38185" xr:uid="{00000000-0005-0000-0000-00002F950000}"/>
    <cellStyle name="T_KH 193 (thang 7-2008) 2 8" xfId="38186" xr:uid="{00000000-0005-0000-0000-000030950000}"/>
    <cellStyle name="T_KH 193 (thang 7-2008) 2 9" xfId="38187" xr:uid="{00000000-0005-0000-0000-000031950000}"/>
    <cellStyle name="T_KH 193 (thang 7-2008) 20" xfId="38188" xr:uid="{00000000-0005-0000-0000-000032950000}"/>
    <cellStyle name="T_KH 193 (thang 7-2008) 21" xfId="38189" xr:uid="{00000000-0005-0000-0000-000033950000}"/>
    <cellStyle name="T_KH 193 (thang 7-2008) 22" xfId="38190" xr:uid="{00000000-0005-0000-0000-000034950000}"/>
    <cellStyle name="T_KH 193 (thang 7-2008) 23" xfId="38191" xr:uid="{00000000-0005-0000-0000-000035950000}"/>
    <cellStyle name="T_KH 193 (thang 7-2008) 24" xfId="38192" xr:uid="{00000000-0005-0000-0000-000036950000}"/>
    <cellStyle name="T_KH 193 (thang 7-2008) 25" xfId="38193" xr:uid="{00000000-0005-0000-0000-000037950000}"/>
    <cellStyle name="T_KH 193 (thang 7-2008) 3" xfId="38194" xr:uid="{00000000-0005-0000-0000-000038950000}"/>
    <cellStyle name="T_KH 193 (thang 7-2008) 3 10" xfId="38195" xr:uid="{00000000-0005-0000-0000-000039950000}"/>
    <cellStyle name="T_KH 193 (thang 7-2008) 3 11" xfId="38196" xr:uid="{00000000-0005-0000-0000-00003A950000}"/>
    <cellStyle name="T_KH 193 (thang 7-2008) 3 12" xfId="38197" xr:uid="{00000000-0005-0000-0000-00003B950000}"/>
    <cellStyle name="T_KH 193 (thang 7-2008) 3 13" xfId="38198" xr:uid="{00000000-0005-0000-0000-00003C950000}"/>
    <cellStyle name="T_KH 193 (thang 7-2008) 3 14" xfId="38199" xr:uid="{00000000-0005-0000-0000-00003D950000}"/>
    <cellStyle name="T_KH 193 (thang 7-2008) 3 15" xfId="38200" xr:uid="{00000000-0005-0000-0000-00003E950000}"/>
    <cellStyle name="T_KH 193 (thang 7-2008) 3 16" xfId="38201" xr:uid="{00000000-0005-0000-0000-00003F950000}"/>
    <cellStyle name="T_KH 193 (thang 7-2008) 3 17" xfId="38202" xr:uid="{00000000-0005-0000-0000-000040950000}"/>
    <cellStyle name="T_KH 193 (thang 7-2008) 3 18" xfId="38203" xr:uid="{00000000-0005-0000-0000-000041950000}"/>
    <cellStyle name="T_KH 193 (thang 7-2008) 3 2" xfId="38204" xr:uid="{00000000-0005-0000-0000-000042950000}"/>
    <cellStyle name="T_KH 193 (thang 7-2008) 3 3" xfId="38205" xr:uid="{00000000-0005-0000-0000-000043950000}"/>
    <cellStyle name="T_KH 193 (thang 7-2008) 3 4" xfId="38206" xr:uid="{00000000-0005-0000-0000-000044950000}"/>
    <cellStyle name="T_KH 193 (thang 7-2008) 3 5" xfId="38207" xr:uid="{00000000-0005-0000-0000-000045950000}"/>
    <cellStyle name="T_KH 193 (thang 7-2008) 3 6" xfId="38208" xr:uid="{00000000-0005-0000-0000-000046950000}"/>
    <cellStyle name="T_KH 193 (thang 7-2008) 3 7" xfId="38209" xr:uid="{00000000-0005-0000-0000-000047950000}"/>
    <cellStyle name="T_KH 193 (thang 7-2008) 3 8" xfId="38210" xr:uid="{00000000-0005-0000-0000-000048950000}"/>
    <cellStyle name="T_KH 193 (thang 7-2008) 3 9" xfId="38211" xr:uid="{00000000-0005-0000-0000-000049950000}"/>
    <cellStyle name="T_KH 193 (thang 7-2008) 4" xfId="38212" xr:uid="{00000000-0005-0000-0000-00004A950000}"/>
    <cellStyle name="T_KH 193 (thang 7-2008) 4 10" xfId="38213" xr:uid="{00000000-0005-0000-0000-00004B950000}"/>
    <cellStyle name="T_KH 193 (thang 7-2008) 4 11" xfId="38214" xr:uid="{00000000-0005-0000-0000-00004C950000}"/>
    <cellStyle name="T_KH 193 (thang 7-2008) 4 12" xfId="38215" xr:uid="{00000000-0005-0000-0000-00004D950000}"/>
    <cellStyle name="T_KH 193 (thang 7-2008) 4 13" xfId="38216" xr:uid="{00000000-0005-0000-0000-00004E950000}"/>
    <cellStyle name="T_KH 193 (thang 7-2008) 4 14" xfId="38217" xr:uid="{00000000-0005-0000-0000-00004F950000}"/>
    <cellStyle name="T_KH 193 (thang 7-2008) 4 15" xfId="38218" xr:uid="{00000000-0005-0000-0000-000050950000}"/>
    <cellStyle name="T_KH 193 (thang 7-2008) 4 16" xfId="38219" xr:uid="{00000000-0005-0000-0000-000051950000}"/>
    <cellStyle name="T_KH 193 (thang 7-2008) 4 17" xfId="38220" xr:uid="{00000000-0005-0000-0000-000052950000}"/>
    <cellStyle name="T_KH 193 (thang 7-2008) 4 18" xfId="38221" xr:uid="{00000000-0005-0000-0000-000053950000}"/>
    <cellStyle name="T_KH 193 (thang 7-2008) 4 2" xfId="38222" xr:uid="{00000000-0005-0000-0000-000054950000}"/>
    <cellStyle name="T_KH 193 (thang 7-2008) 4 3" xfId="38223" xr:uid="{00000000-0005-0000-0000-000055950000}"/>
    <cellStyle name="T_KH 193 (thang 7-2008) 4 4" xfId="38224" xr:uid="{00000000-0005-0000-0000-000056950000}"/>
    <cellStyle name="T_KH 193 (thang 7-2008) 4 5" xfId="38225" xr:uid="{00000000-0005-0000-0000-000057950000}"/>
    <cellStyle name="T_KH 193 (thang 7-2008) 4 6" xfId="38226" xr:uid="{00000000-0005-0000-0000-000058950000}"/>
    <cellStyle name="T_KH 193 (thang 7-2008) 4 7" xfId="38227" xr:uid="{00000000-0005-0000-0000-000059950000}"/>
    <cellStyle name="T_KH 193 (thang 7-2008) 4 8" xfId="38228" xr:uid="{00000000-0005-0000-0000-00005A950000}"/>
    <cellStyle name="T_KH 193 (thang 7-2008) 4 9" xfId="38229" xr:uid="{00000000-0005-0000-0000-00005B950000}"/>
    <cellStyle name="T_KH 193 (thang 7-2008) 5" xfId="38230" xr:uid="{00000000-0005-0000-0000-00005C950000}"/>
    <cellStyle name="T_KH 193 (thang 7-2008) 5 10" xfId="38231" xr:uid="{00000000-0005-0000-0000-00005D950000}"/>
    <cellStyle name="T_KH 193 (thang 7-2008) 5 11" xfId="38232" xr:uid="{00000000-0005-0000-0000-00005E950000}"/>
    <cellStyle name="T_KH 193 (thang 7-2008) 5 12" xfId="38233" xr:uid="{00000000-0005-0000-0000-00005F950000}"/>
    <cellStyle name="T_KH 193 (thang 7-2008) 5 13" xfId="38234" xr:uid="{00000000-0005-0000-0000-000060950000}"/>
    <cellStyle name="T_KH 193 (thang 7-2008) 5 14" xfId="38235" xr:uid="{00000000-0005-0000-0000-000061950000}"/>
    <cellStyle name="T_KH 193 (thang 7-2008) 5 15" xfId="38236" xr:uid="{00000000-0005-0000-0000-000062950000}"/>
    <cellStyle name="T_KH 193 (thang 7-2008) 5 16" xfId="38237" xr:uid="{00000000-0005-0000-0000-000063950000}"/>
    <cellStyle name="T_KH 193 (thang 7-2008) 5 17" xfId="38238" xr:uid="{00000000-0005-0000-0000-000064950000}"/>
    <cellStyle name="T_KH 193 (thang 7-2008) 5 18" xfId="38239" xr:uid="{00000000-0005-0000-0000-000065950000}"/>
    <cellStyle name="T_KH 193 (thang 7-2008) 5 2" xfId="38240" xr:uid="{00000000-0005-0000-0000-000066950000}"/>
    <cellStyle name="T_KH 193 (thang 7-2008) 5 3" xfId="38241" xr:uid="{00000000-0005-0000-0000-000067950000}"/>
    <cellStyle name="T_KH 193 (thang 7-2008) 5 4" xfId="38242" xr:uid="{00000000-0005-0000-0000-000068950000}"/>
    <cellStyle name="T_KH 193 (thang 7-2008) 5 5" xfId="38243" xr:uid="{00000000-0005-0000-0000-000069950000}"/>
    <cellStyle name="T_KH 193 (thang 7-2008) 5 6" xfId="38244" xr:uid="{00000000-0005-0000-0000-00006A950000}"/>
    <cellStyle name="T_KH 193 (thang 7-2008) 5 7" xfId="38245" xr:uid="{00000000-0005-0000-0000-00006B950000}"/>
    <cellStyle name="T_KH 193 (thang 7-2008) 5 8" xfId="38246" xr:uid="{00000000-0005-0000-0000-00006C950000}"/>
    <cellStyle name="T_KH 193 (thang 7-2008) 5 9" xfId="38247" xr:uid="{00000000-0005-0000-0000-00006D950000}"/>
    <cellStyle name="T_KH 193 (thang 7-2008) 6" xfId="38248" xr:uid="{00000000-0005-0000-0000-00006E950000}"/>
    <cellStyle name="T_KH 193 (thang 7-2008) 6 10" xfId="38249" xr:uid="{00000000-0005-0000-0000-00006F950000}"/>
    <cellStyle name="T_KH 193 (thang 7-2008) 6 11" xfId="38250" xr:uid="{00000000-0005-0000-0000-000070950000}"/>
    <cellStyle name="T_KH 193 (thang 7-2008) 6 12" xfId="38251" xr:uid="{00000000-0005-0000-0000-000071950000}"/>
    <cellStyle name="T_KH 193 (thang 7-2008) 6 13" xfId="38252" xr:uid="{00000000-0005-0000-0000-000072950000}"/>
    <cellStyle name="T_KH 193 (thang 7-2008) 6 14" xfId="38253" xr:uid="{00000000-0005-0000-0000-000073950000}"/>
    <cellStyle name="T_KH 193 (thang 7-2008) 6 15" xfId="38254" xr:uid="{00000000-0005-0000-0000-000074950000}"/>
    <cellStyle name="T_KH 193 (thang 7-2008) 6 16" xfId="38255" xr:uid="{00000000-0005-0000-0000-000075950000}"/>
    <cellStyle name="T_KH 193 (thang 7-2008) 6 17" xfId="38256" xr:uid="{00000000-0005-0000-0000-000076950000}"/>
    <cellStyle name="T_KH 193 (thang 7-2008) 6 18" xfId="38257" xr:uid="{00000000-0005-0000-0000-000077950000}"/>
    <cellStyle name="T_KH 193 (thang 7-2008) 6 2" xfId="38258" xr:uid="{00000000-0005-0000-0000-000078950000}"/>
    <cellStyle name="T_KH 193 (thang 7-2008) 6 3" xfId="38259" xr:uid="{00000000-0005-0000-0000-000079950000}"/>
    <cellStyle name="T_KH 193 (thang 7-2008) 6 4" xfId="38260" xr:uid="{00000000-0005-0000-0000-00007A950000}"/>
    <cellStyle name="T_KH 193 (thang 7-2008) 6 5" xfId="38261" xr:uid="{00000000-0005-0000-0000-00007B950000}"/>
    <cellStyle name="T_KH 193 (thang 7-2008) 6 6" xfId="38262" xr:uid="{00000000-0005-0000-0000-00007C950000}"/>
    <cellStyle name="T_KH 193 (thang 7-2008) 6 7" xfId="38263" xr:uid="{00000000-0005-0000-0000-00007D950000}"/>
    <cellStyle name="T_KH 193 (thang 7-2008) 6 8" xfId="38264" xr:uid="{00000000-0005-0000-0000-00007E950000}"/>
    <cellStyle name="T_KH 193 (thang 7-2008) 6 9" xfId="38265" xr:uid="{00000000-0005-0000-0000-00007F950000}"/>
    <cellStyle name="T_KH 193 (thang 7-2008) 7" xfId="38266" xr:uid="{00000000-0005-0000-0000-000080950000}"/>
    <cellStyle name="T_KH 193 (thang 7-2008) 7 10" xfId="38267" xr:uid="{00000000-0005-0000-0000-000081950000}"/>
    <cellStyle name="T_KH 193 (thang 7-2008) 7 11" xfId="38268" xr:uid="{00000000-0005-0000-0000-000082950000}"/>
    <cellStyle name="T_KH 193 (thang 7-2008) 7 12" xfId="38269" xr:uid="{00000000-0005-0000-0000-000083950000}"/>
    <cellStyle name="T_KH 193 (thang 7-2008) 7 13" xfId="38270" xr:uid="{00000000-0005-0000-0000-000084950000}"/>
    <cellStyle name="T_KH 193 (thang 7-2008) 7 14" xfId="38271" xr:uid="{00000000-0005-0000-0000-000085950000}"/>
    <cellStyle name="T_KH 193 (thang 7-2008) 7 15" xfId="38272" xr:uid="{00000000-0005-0000-0000-000086950000}"/>
    <cellStyle name="T_KH 193 (thang 7-2008) 7 16" xfId="38273" xr:uid="{00000000-0005-0000-0000-000087950000}"/>
    <cellStyle name="T_KH 193 (thang 7-2008) 7 17" xfId="38274" xr:uid="{00000000-0005-0000-0000-000088950000}"/>
    <cellStyle name="T_KH 193 (thang 7-2008) 7 18" xfId="38275" xr:uid="{00000000-0005-0000-0000-000089950000}"/>
    <cellStyle name="T_KH 193 (thang 7-2008) 7 2" xfId="38276" xr:uid="{00000000-0005-0000-0000-00008A950000}"/>
    <cellStyle name="T_KH 193 (thang 7-2008) 7 3" xfId="38277" xr:uid="{00000000-0005-0000-0000-00008B950000}"/>
    <cellStyle name="T_KH 193 (thang 7-2008) 7 4" xfId="38278" xr:uid="{00000000-0005-0000-0000-00008C950000}"/>
    <cellStyle name="T_KH 193 (thang 7-2008) 7 5" xfId="38279" xr:uid="{00000000-0005-0000-0000-00008D950000}"/>
    <cellStyle name="T_KH 193 (thang 7-2008) 7 6" xfId="38280" xr:uid="{00000000-0005-0000-0000-00008E950000}"/>
    <cellStyle name="T_KH 193 (thang 7-2008) 7 7" xfId="38281" xr:uid="{00000000-0005-0000-0000-00008F950000}"/>
    <cellStyle name="T_KH 193 (thang 7-2008) 7 8" xfId="38282" xr:uid="{00000000-0005-0000-0000-000090950000}"/>
    <cellStyle name="T_KH 193 (thang 7-2008) 7 9" xfId="38283" xr:uid="{00000000-0005-0000-0000-000091950000}"/>
    <cellStyle name="T_KH 193 (thang 7-2008) 8" xfId="38284" xr:uid="{00000000-0005-0000-0000-000092950000}"/>
    <cellStyle name="T_KH 193 (thang 7-2008) 8 10" xfId="38285" xr:uid="{00000000-0005-0000-0000-000093950000}"/>
    <cellStyle name="T_KH 193 (thang 7-2008) 8 11" xfId="38286" xr:uid="{00000000-0005-0000-0000-000094950000}"/>
    <cellStyle name="T_KH 193 (thang 7-2008) 8 12" xfId="38287" xr:uid="{00000000-0005-0000-0000-000095950000}"/>
    <cellStyle name="T_KH 193 (thang 7-2008) 8 13" xfId="38288" xr:uid="{00000000-0005-0000-0000-000096950000}"/>
    <cellStyle name="T_KH 193 (thang 7-2008) 8 14" xfId="38289" xr:uid="{00000000-0005-0000-0000-000097950000}"/>
    <cellStyle name="T_KH 193 (thang 7-2008) 8 15" xfId="38290" xr:uid="{00000000-0005-0000-0000-000098950000}"/>
    <cellStyle name="T_KH 193 (thang 7-2008) 8 16" xfId="38291" xr:uid="{00000000-0005-0000-0000-000099950000}"/>
    <cellStyle name="T_KH 193 (thang 7-2008) 8 17" xfId="38292" xr:uid="{00000000-0005-0000-0000-00009A950000}"/>
    <cellStyle name="T_KH 193 (thang 7-2008) 8 18" xfId="38293" xr:uid="{00000000-0005-0000-0000-00009B950000}"/>
    <cellStyle name="T_KH 193 (thang 7-2008) 8 2" xfId="38294" xr:uid="{00000000-0005-0000-0000-00009C950000}"/>
    <cellStyle name="T_KH 193 (thang 7-2008) 8 3" xfId="38295" xr:uid="{00000000-0005-0000-0000-00009D950000}"/>
    <cellStyle name="T_KH 193 (thang 7-2008) 8 4" xfId="38296" xr:uid="{00000000-0005-0000-0000-00009E950000}"/>
    <cellStyle name="T_KH 193 (thang 7-2008) 8 5" xfId="38297" xr:uid="{00000000-0005-0000-0000-00009F950000}"/>
    <cellStyle name="T_KH 193 (thang 7-2008) 8 6" xfId="38298" xr:uid="{00000000-0005-0000-0000-0000A0950000}"/>
    <cellStyle name="T_KH 193 (thang 7-2008) 8 7" xfId="38299" xr:uid="{00000000-0005-0000-0000-0000A1950000}"/>
    <cellStyle name="T_KH 193 (thang 7-2008) 8 8" xfId="38300" xr:uid="{00000000-0005-0000-0000-0000A2950000}"/>
    <cellStyle name="T_KH 193 (thang 7-2008) 8 9" xfId="38301" xr:uid="{00000000-0005-0000-0000-0000A3950000}"/>
    <cellStyle name="T_KH 193 (thang 7-2008) 9" xfId="38302" xr:uid="{00000000-0005-0000-0000-0000A4950000}"/>
    <cellStyle name="T_KH 193 (thang 7-2008)_Bieu có QD và Chu truong ngay 17.11.2012" xfId="38303" xr:uid="{00000000-0005-0000-0000-0000A5950000}"/>
    <cellStyle name="T_KH 193 (thang 7-2008)_Bieu có QD và Chu truong ngay 17.11.2012 10" xfId="38304" xr:uid="{00000000-0005-0000-0000-0000A6950000}"/>
    <cellStyle name="T_KH 193 (thang 7-2008)_Bieu có QD và Chu truong ngay 17.11.2012 11" xfId="38305" xr:uid="{00000000-0005-0000-0000-0000A7950000}"/>
    <cellStyle name="T_KH 193 (thang 7-2008)_Bieu có QD và Chu truong ngay 17.11.2012 12" xfId="38306" xr:uid="{00000000-0005-0000-0000-0000A8950000}"/>
    <cellStyle name="T_KH 193 (thang 7-2008)_Bieu có QD và Chu truong ngay 17.11.2012 13" xfId="38307" xr:uid="{00000000-0005-0000-0000-0000A9950000}"/>
    <cellStyle name="T_KH 193 (thang 7-2008)_Bieu có QD và Chu truong ngay 17.11.2012 14" xfId="38308" xr:uid="{00000000-0005-0000-0000-0000AA950000}"/>
    <cellStyle name="T_KH 193 (thang 7-2008)_Bieu có QD và Chu truong ngay 17.11.2012 15" xfId="38309" xr:uid="{00000000-0005-0000-0000-0000AB950000}"/>
    <cellStyle name="T_KH 193 (thang 7-2008)_Bieu có QD và Chu truong ngay 17.11.2012 16" xfId="38310" xr:uid="{00000000-0005-0000-0000-0000AC950000}"/>
    <cellStyle name="T_KH 193 (thang 7-2008)_Bieu có QD và Chu truong ngay 17.11.2012 17" xfId="38311" xr:uid="{00000000-0005-0000-0000-0000AD950000}"/>
    <cellStyle name="T_KH 193 (thang 7-2008)_Bieu có QD và Chu truong ngay 17.11.2012 18" xfId="38312" xr:uid="{00000000-0005-0000-0000-0000AE950000}"/>
    <cellStyle name="T_KH 193 (thang 7-2008)_Bieu có QD và Chu truong ngay 17.11.2012 2" xfId="38313" xr:uid="{00000000-0005-0000-0000-0000AF950000}"/>
    <cellStyle name="T_KH 193 (thang 7-2008)_Bieu có QD và Chu truong ngay 17.11.2012 3" xfId="38314" xr:uid="{00000000-0005-0000-0000-0000B0950000}"/>
    <cellStyle name="T_KH 193 (thang 7-2008)_Bieu có QD và Chu truong ngay 17.11.2012 4" xfId="38315" xr:uid="{00000000-0005-0000-0000-0000B1950000}"/>
    <cellStyle name="T_KH 193 (thang 7-2008)_Bieu có QD và Chu truong ngay 17.11.2012 5" xfId="38316" xr:uid="{00000000-0005-0000-0000-0000B2950000}"/>
    <cellStyle name="T_KH 193 (thang 7-2008)_Bieu có QD và Chu truong ngay 17.11.2012 6" xfId="38317" xr:uid="{00000000-0005-0000-0000-0000B3950000}"/>
    <cellStyle name="T_KH 193 (thang 7-2008)_Bieu có QD và Chu truong ngay 17.11.2012 7" xfId="38318" xr:uid="{00000000-0005-0000-0000-0000B4950000}"/>
    <cellStyle name="T_KH 193 (thang 7-2008)_Bieu có QD và Chu truong ngay 17.11.2012 8" xfId="38319" xr:uid="{00000000-0005-0000-0000-0000B5950000}"/>
    <cellStyle name="T_KH 193 (thang 7-2008)_Bieu có QD và Chu truong ngay 17.11.2012 9" xfId="38320" xr:uid="{00000000-0005-0000-0000-0000B6950000}"/>
    <cellStyle name="T_KH 193 (thang 7-2008)_Su nghiep DCDC doi duoi" xfId="38321" xr:uid="{00000000-0005-0000-0000-0000B7950000}"/>
    <cellStyle name="T_KH 193 (thang 7-2008)_Su nghiep DCDC doi duoi 10" xfId="38322" xr:uid="{00000000-0005-0000-0000-0000B8950000}"/>
    <cellStyle name="T_KH 193 (thang 7-2008)_Su nghiep DCDC doi duoi 11" xfId="38323" xr:uid="{00000000-0005-0000-0000-0000B9950000}"/>
    <cellStyle name="T_KH 193 (thang 7-2008)_Su nghiep DCDC doi duoi 12" xfId="38324" xr:uid="{00000000-0005-0000-0000-0000BA950000}"/>
    <cellStyle name="T_KH 193 (thang 7-2008)_Su nghiep DCDC doi duoi 13" xfId="38325" xr:uid="{00000000-0005-0000-0000-0000BB950000}"/>
    <cellStyle name="T_KH 193 (thang 7-2008)_Su nghiep DCDC doi duoi 14" xfId="38326" xr:uid="{00000000-0005-0000-0000-0000BC950000}"/>
    <cellStyle name="T_KH 193 (thang 7-2008)_Su nghiep DCDC doi duoi 15" xfId="38327" xr:uid="{00000000-0005-0000-0000-0000BD950000}"/>
    <cellStyle name="T_KH 193 (thang 7-2008)_Su nghiep DCDC doi duoi 16" xfId="38328" xr:uid="{00000000-0005-0000-0000-0000BE950000}"/>
    <cellStyle name="T_KH 193 (thang 7-2008)_Su nghiep DCDC doi duoi 17" xfId="38329" xr:uid="{00000000-0005-0000-0000-0000BF950000}"/>
    <cellStyle name="T_KH 193 (thang 7-2008)_Su nghiep DCDC doi duoi 18" xfId="38330" xr:uid="{00000000-0005-0000-0000-0000C0950000}"/>
    <cellStyle name="T_KH 193 (thang 7-2008)_Su nghiep DCDC doi duoi 2" xfId="38331" xr:uid="{00000000-0005-0000-0000-0000C1950000}"/>
    <cellStyle name="T_KH 193 (thang 7-2008)_Su nghiep DCDC doi duoi 3" xfId="38332" xr:uid="{00000000-0005-0000-0000-0000C2950000}"/>
    <cellStyle name="T_KH 193 (thang 7-2008)_Su nghiep DCDC doi duoi 4" xfId="38333" xr:uid="{00000000-0005-0000-0000-0000C3950000}"/>
    <cellStyle name="T_KH 193 (thang 7-2008)_Su nghiep DCDC doi duoi 5" xfId="38334" xr:uid="{00000000-0005-0000-0000-0000C4950000}"/>
    <cellStyle name="T_KH 193 (thang 7-2008)_Su nghiep DCDC doi duoi 6" xfId="38335" xr:uid="{00000000-0005-0000-0000-0000C5950000}"/>
    <cellStyle name="T_KH 193 (thang 7-2008)_Su nghiep DCDC doi duoi 7" xfId="38336" xr:uid="{00000000-0005-0000-0000-0000C6950000}"/>
    <cellStyle name="T_KH 193 (thang 7-2008)_Su nghiep DCDC doi duoi 8" xfId="38337" xr:uid="{00000000-0005-0000-0000-0000C7950000}"/>
    <cellStyle name="T_KH 193 (thang 7-2008)_Su nghiep DCDC doi duoi 9" xfId="38338" xr:uid="{00000000-0005-0000-0000-0000C8950000}"/>
    <cellStyle name="T_KH 193 (thang 7-2008)_Su nghiep DCDC doi duoi_Bieu có QD và Chu truong ngay 17.11.2012" xfId="38339" xr:uid="{00000000-0005-0000-0000-0000C9950000}"/>
    <cellStyle name="T_KH 193 (thang 7-2008)_Su nghiep DCDC doi duoi_Bieu có QD và Chu truong ngay 17.11.2012 10" xfId="38340" xr:uid="{00000000-0005-0000-0000-0000CA950000}"/>
    <cellStyle name="T_KH 193 (thang 7-2008)_Su nghiep DCDC doi duoi_Bieu có QD và Chu truong ngay 17.11.2012 11" xfId="38341" xr:uid="{00000000-0005-0000-0000-0000CB950000}"/>
    <cellStyle name="T_KH 193 (thang 7-2008)_Su nghiep DCDC doi duoi_Bieu có QD và Chu truong ngay 17.11.2012 12" xfId="38342" xr:uid="{00000000-0005-0000-0000-0000CC950000}"/>
    <cellStyle name="T_KH 193 (thang 7-2008)_Su nghiep DCDC doi duoi_Bieu có QD và Chu truong ngay 17.11.2012 13" xfId="38343" xr:uid="{00000000-0005-0000-0000-0000CD950000}"/>
    <cellStyle name="T_KH 193 (thang 7-2008)_Su nghiep DCDC doi duoi_Bieu có QD và Chu truong ngay 17.11.2012 14" xfId="38344" xr:uid="{00000000-0005-0000-0000-0000CE950000}"/>
    <cellStyle name="T_KH 193 (thang 7-2008)_Su nghiep DCDC doi duoi_Bieu có QD và Chu truong ngay 17.11.2012 15" xfId="38345" xr:uid="{00000000-0005-0000-0000-0000CF950000}"/>
    <cellStyle name="T_KH 193 (thang 7-2008)_Su nghiep DCDC doi duoi_Bieu có QD và Chu truong ngay 17.11.2012 16" xfId="38346" xr:uid="{00000000-0005-0000-0000-0000D0950000}"/>
    <cellStyle name="T_KH 193 (thang 7-2008)_Su nghiep DCDC doi duoi_Bieu có QD và Chu truong ngay 17.11.2012 17" xfId="38347" xr:uid="{00000000-0005-0000-0000-0000D1950000}"/>
    <cellStyle name="T_KH 193 (thang 7-2008)_Su nghiep DCDC doi duoi_Bieu có QD và Chu truong ngay 17.11.2012 18" xfId="38348" xr:uid="{00000000-0005-0000-0000-0000D2950000}"/>
    <cellStyle name="T_KH 193 (thang 7-2008)_Su nghiep DCDC doi duoi_Bieu có QD và Chu truong ngay 17.11.2012 2" xfId="38349" xr:uid="{00000000-0005-0000-0000-0000D3950000}"/>
    <cellStyle name="T_KH 193 (thang 7-2008)_Su nghiep DCDC doi duoi_Bieu có QD và Chu truong ngay 17.11.2012 3" xfId="38350" xr:uid="{00000000-0005-0000-0000-0000D4950000}"/>
    <cellStyle name="T_KH 193 (thang 7-2008)_Su nghiep DCDC doi duoi_Bieu có QD và Chu truong ngay 17.11.2012 4" xfId="38351" xr:uid="{00000000-0005-0000-0000-0000D5950000}"/>
    <cellStyle name="T_KH 193 (thang 7-2008)_Su nghiep DCDC doi duoi_Bieu có QD và Chu truong ngay 17.11.2012 5" xfId="38352" xr:uid="{00000000-0005-0000-0000-0000D6950000}"/>
    <cellStyle name="T_KH 193 (thang 7-2008)_Su nghiep DCDC doi duoi_Bieu có QD và Chu truong ngay 17.11.2012 6" xfId="38353" xr:uid="{00000000-0005-0000-0000-0000D7950000}"/>
    <cellStyle name="T_KH 193 (thang 7-2008)_Su nghiep DCDC doi duoi_Bieu có QD và Chu truong ngay 17.11.2012 7" xfId="38354" xr:uid="{00000000-0005-0000-0000-0000D8950000}"/>
    <cellStyle name="T_KH 193 (thang 7-2008)_Su nghiep DCDC doi duoi_Bieu có QD và Chu truong ngay 17.11.2012 8" xfId="38355" xr:uid="{00000000-0005-0000-0000-0000D9950000}"/>
    <cellStyle name="T_KH 193 (thang 7-2008)_Su nghiep DCDC doi duoi_Bieu có QD và Chu truong ngay 17.11.2012 9" xfId="38356" xr:uid="{00000000-0005-0000-0000-0000DA950000}"/>
    <cellStyle name="T_KH 2011 - Phong QH (T7-2010)" xfId="38357" xr:uid="{00000000-0005-0000-0000-0000DB950000}"/>
    <cellStyle name="T_KH 2011 - Phong QH (T7-2010) 10" xfId="38358" xr:uid="{00000000-0005-0000-0000-0000DC950000}"/>
    <cellStyle name="T_KH 2011 - Phong QH (T7-2010) 11" xfId="38359" xr:uid="{00000000-0005-0000-0000-0000DD950000}"/>
    <cellStyle name="T_KH 2011 - Phong QH (T7-2010) 12" xfId="38360" xr:uid="{00000000-0005-0000-0000-0000DE950000}"/>
    <cellStyle name="T_KH 2011 - Phong QH (T7-2010) 13" xfId="38361" xr:uid="{00000000-0005-0000-0000-0000DF950000}"/>
    <cellStyle name="T_KH 2011 - Phong QH (T7-2010) 14" xfId="38362" xr:uid="{00000000-0005-0000-0000-0000E0950000}"/>
    <cellStyle name="T_KH 2011 - Phong QH (T7-2010) 15" xfId="38363" xr:uid="{00000000-0005-0000-0000-0000E1950000}"/>
    <cellStyle name="T_KH 2011 - Phong QH (T7-2010) 16" xfId="38364" xr:uid="{00000000-0005-0000-0000-0000E2950000}"/>
    <cellStyle name="T_KH 2011 - Phong QH (T7-2010) 17" xfId="38365" xr:uid="{00000000-0005-0000-0000-0000E3950000}"/>
    <cellStyle name="T_KH 2011 - Phong QH (T7-2010) 18" xfId="38366" xr:uid="{00000000-0005-0000-0000-0000E4950000}"/>
    <cellStyle name="T_KH 2011 - Phong QH (T7-2010) 19" xfId="38367" xr:uid="{00000000-0005-0000-0000-0000E5950000}"/>
    <cellStyle name="T_KH 2011 - Phong QH (T7-2010) 2" xfId="38368" xr:uid="{00000000-0005-0000-0000-0000E6950000}"/>
    <cellStyle name="T_KH 2011 - Phong QH (T7-2010) 2 10" xfId="38369" xr:uid="{00000000-0005-0000-0000-0000E7950000}"/>
    <cellStyle name="T_KH 2011 - Phong QH (T7-2010) 2 11" xfId="38370" xr:uid="{00000000-0005-0000-0000-0000E8950000}"/>
    <cellStyle name="T_KH 2011 - Phong QH (T7-2010) 2 12" xfId="38371" xr:uid="{00000000-0005-0000-0000-0000E9950000}"/>
    <cellStyle name="T_KH 2011 - Phong QH (T7-2010) 2 13" xfId="38372" xr:uid="{00000000-0005-0000-0000-0000EA950000}"/>
    <cellStyle name="T_KH 2011 - Phong QH (T7-2010) 2 14" xfId="38373" xr:uid="{00000000-0005-0000-0000-0000EB950000}"/>
    <cellStyle name="T_KH 2011 - Phong QH (T7-2010) 2 15" xfId="38374" xr:uid="{00000000-0005-0000-0000-0000EC950000}"/>
    <cellStyle name="T_KH 2011 - Phong QH (T7-2010) 2 16" xfId="38375" xr:uid="{00000000-0005-0000-0000-0000ED950000}"/>
    <cellStyle name="T_KH 2011 - Phong QH (T7-2010) 2 17" xfId="38376" xr:uid="{00000000-0005-0000-0000-0000EE950000}"/>
    <cellStyle name="T_KH 2011 - Phong QH (T7-2010) 2 18" xfId="38377" xr:uid="{00000000-0005-0000-0000-0000EF950000}"/>
    <cellStyle name="T_KH 2011 - Phong QH (T7-2010) 2 2" xfId="38378" xr:uid="{00000000-0005-0000-0000-0000F0950000}"/>
    <cellStyle name="T_KH 2011 - Phong QH (T7-2010) 2 3" xfId="38379" xr:uid="{00000000-0005-0000-0000-0000F1950000}"/>
    <cellStyle name="T_KH 2011 - Phong QH (T7-2010) 2 4" xfId="38380" xr:uid="{00000000-0005-0000-0000-0000F2950000}"/>
    <cellStyle name="T_KH 2011 - Phong QH (T7-2010) 2 5" xfId="38381" xr:uid="{00000000-0005-0000-0000-0000F3950000}"/>
    <cellStyle name="T_KH 2011 - Phong QH (T7-2010) 2 6" xfId="38382" xr:uid="{00000000-0005-0000-0000-0000F4950000}"/>
    <cellStyle name="T_KH 2011 - Phong QH (T7-2010) 2 7" xfId="38383" xr:uid="{00000000-0005-0000-0000-0000F5950000}"/>
    <cellStyle name="T_KH 2011 - Phong QH (T7-2010) 2 8" xfId="38384" xr:uid="{00000000-0005-0000-0000-0000F6950000}"/>
    <cellStyle name="T_KH 2011 - Phong QH (T7-2010) 2 9" xfId="38385" xr:uid="{00000000-0005-0000-0000-0000F7950000}"/>
    <cellStyle name="T_KH 2011 - Phong QH (T7-2010) 20" xfId="38386" xr:uid="{00000000-0005-0000-0000-0000F8950000}"/>
    <cellStyle name="T_KH 2011 - Phong QH (T7-2010) 21" xfId="38387" xr:uid="{00000000-0005-0000-0000-0000F9950000}"/>
    <cellStyle name="T_KH 2011 - Phong QH (T7-2010) 22" xfId="38388" xr:uid="{00000000-0005-0000-0000-0000FA950000}"/>
    <cellStyle name="T_KH 2011 - Phong QH (T7-2010) 23" xfId="38389" xr:uid="{00000000-0005-0000-0000-0000FB950000}"/>
    <cellStyle name="T_KH 2011 - Phong QH (T7-2010) 24" xfId="38390" xr:uid="{00000000-0005-0000-0000-0000FC950000}"/>
    <cellStyle name="T_KH 2011 - Phong QH (T7-2010) 25" xfId="38391" xr:uid="{00000000-0005-0000-0000-0000FD950000}"/>
    <cellStyle name="T_KH 2011 - Phong QH (T7-2010) 3" xfId="38392" xr:uid="{00000000-0005-0000-0000-0000FE950000}"/>
    <cellStyle name="T_KH 2011 - Phong QH (T7-2010) 3 10" xfId="38393" xr:uid="{00000000-0005-0000-0000-0000FF950000}"/>
    <cellStyle name="T_KH 2011 - Phong QH (T7-2010) 3 11" xfId="38394" xr:uid="{00000000-0005-0000-0000-000000960000}"/>
    <cellStyle name="T_KH 2011 - Phong QH (T7-2010) 3 12" xfId="38395" xr:uid="{00000000-0005-0000-0000-000001960000}"/>
    <cellStyle name="T_KH 2011 - Phong QH (T7-2010) 3 13" xfId="38396" xr:uid="{00000000-0005-0000-0000-000002960000}"/>
    <cellStyle name="T_KH 2011 - Phong QH (T7-2010) 3 14" xfId="38397" xr:uid="{00000000-0005-0000-0000-000003960000}"/>
    <cellStyle name="T_KH 2011 - Phong QH (T7-2010) 3 15" xfId="38398" xr:uid="{00000000-0005-0000-0000-000004960000}"/>
    <cellStyle name="T_KH 2011 - Phong QH (T7-2010) 3 16" xfId="38399" xr:uid="{00000000-0005-0000-0000-000005960000}"/>
    <cellStyle name="T_KH 2011 - Phong QH (T7-2010) 3 17" xfId="38400" xr:uid="{00000000-0005-0000-0000-000006960000}"/>
    <cellStyle name="T_KH 2011 - Phong QH (T7-2010) 3 18" xfId="38401" xr:uid="{00000000-0005-0000-0000-000007960000}"/>
    <cellStyle name="T_KH 2011 - Phong QH (T7-2010) 3 2" xfId="38402" xr:uid="{00000000-0005-0000-0000-000008960000}"/>
    <cellStyle name="T_KH 2011 - Phong QH (T7-2010) 3 3" xfId="38403" xr:uid="{00000000-0005-0000-0000-000009960000}"/>
    <cellStyle name="T_KH 2011 - Phong QH (T7-2010) 3 4" xfId="38404" xr:uid="{00000000-0005-0000-0000-00000A960000}"/>
    <cellStyle name="T_KH 2011 - Phong QH (T7-2010) 3 5" xfId="38405" xr:uid="{00000000-0005-0000-0000-00000B960000}"/>
    <cellStyle name="T_KH 2011 - Phong QH (T7-2010) 3 6" xfId="38406" xr:uid="{00000000-0005-0000-0000-00000C960000}"/>
    <cellStyle name="T_KH 2011 - Phong QH (T7-2010) 3 7" xfId="38407" xr:uid="{00000000-0005-0000-0000-00000D960000}"/>
    <cellStyle name="T_KH 2011 - Phong QH (T7-2010) 3 8" xfId="38408" xr:uid="{00000000-0005-0000-0000-00000E960000}"/>
    <cellStyle name="T_KH 2011 - Phong QH (T7-2010) 3 9" xfId="38409" xr:uid="{00000000-0005-0000-0000-00000F960000}"/>
    <cellStyle name="T_KH 2011 - Phong QH (T7-2010) 4" xfId="38410" xr:uid="{00000000-0005-0000-0000-000010960000}"/>
    <cellStyle name="T_KH 2011 - Phong QH (T7-2010) 4 10" xfId="38411" xr:uid="{00000000-0005-0000-0000-000011960000}"/>
    <cellStyle name="T_KH 2011 - Phong QH (T7-2010) 4 11" xfId="38412" xr:uid="{00000000-0005-0000-0000-000012960000}"/>
    <cellStyle name="T_KH 2011 - Phong QH (T7-2010) 4 12" xfId="38413" xr:uid="{00000000-0005-0000-0000-000013960000}"/>
    <cellStyle name="T_KH 2011 - Phong QH (T7-2010) 4 13" xfId="38414" xr:uid="{00000000-0005-0000-0000-000014960000}"/>
    <cellStyle name="T_KH 2011 - Phong QH (T7-2010) 4 14" xfId="38415" xr:uid="{00000000-0005-0000-0000-000015960000}"/>
    <cellStyle name="T_KH 2011 - Phong QH (T7-2010) 4 15" xfId="38416" xr:uid="{00000000-0005-0000-0000-000016960000}"/>
    <cellStyle name="T_KH 2011 - Phong QH (T7-2010) 4 16" xfId="38417" xr:uid="{00000000-0005-0000-0000-000017960000}"/>
    <cellStyle name="T_KH 2011 - Phong QH (T7-2010) 4 17" xfId="38418" xr:uid="{00000000-0005-0000-0000-000018960000}"/>
    <cellStyle name="T_KH 2011 - Phong QH (T7-2010) 4 18" xfId="38419" xr:uid="{00000000-0005-0000-0000-000019960000}"/>
    <cellStyle name="T_KH 2011 - Phong QH (T7-2010) 4 2" xfId="38420" xr:uid="{00000000-0005-0000-0000-00001A960000}"/>
    <cellStyle name="T_KH 2011 - Phong QH (T7-2010) 4 3" xfId="38421" xr:uid="{00000000-0005-0000-0000-00001B960000}"/>
    <cellStyle name="T_KH 2011 - Phong QH (T7-2010) 4 4" xfId="38422" xr:uid="{00000000-0005-0000-0000-00001C960000}"/>
    <cellStyle name="T_KH 2011 - Phong QH (T7-2010) 4 5" xfId="38423" xr:uid="{00000000-0005-0000-0000-00001D960000}"/>
    <cellStyle name="T_KH 2011 - Phong QH (T7-2010) 4 6" xfId="38424" xr:uid="{00000000-0005-0000-0000-00001E960000}"/>
    <cellStyle name="T_KH 2011 - Phong QH (T7-2010) 4 7" xfId="38425" xr:uid="{00000000-0005-0000-0000-00001F960000}"/>
    <cellStyle name="T_KH 2011 - Phong QH (T7-2010) 4 8" xfId="38426" xr:uid="{00000000-0005-0000-0000-000020960000}"/>
    <cellStyle name="T_KH 2011 - Phong QH (T7-2010) 4 9" xfId="38427" xr:uid="{00000000-0005-0000-0000-000021960000}"/>
    <cellStyle name="T_KH 2011 - Phong QH (T7-2010) 5" xfId="38428" xr:uid="{00000000-0005-0000-0000-000022960000}"/>
    <cellStyle name="T_KH 2011 - Phong QH (T7-2010) 5 10" xfId="38429" xr:uid="{00000000-0005-0000-0000-000023960000}"/>
    <cellStyle name="T_KH 2011 - Phong QH (T7-2010) 5 11" xfId="38430" xr:uid="{00000000-0005-0000-0000-000024960000}"/>
    <cellStyle name="T_KH 2011 - Phong QH (T7-2010) 5 12" xfId="38431" xr:uid="{00000000-0005-0000-0000-000025960000}"/>
    <cellStyle name="T_KH 2011 - Phong QH (T7-2010) 5 13" xfId="38432" xr:uid="{00000000-0005-0000-0000-000026960000}"/>
    <cellStyle name="T_KH 2011 - Phong QH (T7-2010) 5 14" xfId="38433" xr:uid="{00000000-0005-0000-0000-000027960000}"/>
    <cellStyle name="T_KH 2011 - Phong QH (T7-2010) 5 15" xfId="38434" xr:uid="{00000000-0005-0000-0000-000028960000}"/>
    <cellStyle name="T_KH 2011 - Phong QH (T7-2010) 5 16" xfId="38435" xr:uid="{00000000-0005-0000-0000-000029960000}"/>
    <cellStyle name="T_KH 2011 - Phong QH (T7-2010) 5 17" xfId="38436" xr:uid="{00000000-0005-0000-0000-00002A960000}"/>
    <cellStyle name="T_KH 2011 - Phong QH (T7-2010) 5 18" xfId="38437" xr:uid="{00000000-0005-0000-0000-00002B960000}"/>
    <cellStyle name="T_KH 2011 - Phong QH (T7-2010) 5 2" xfId="38438" xr:uid="{00000000-0005-0000-0000-00002C960000}"/>
    <cellStyle name="T_KH 2011 - Phong QH (T7-2010) 5 3" xfId="38439" xr:uid="{00000000-0005-0000-0000-00002D960000}"/>
    <cellStyle name="T_KH 2011 - Phong QH (T7-2010) 5 4" xfId="38440" xr:uid="{00000000-0005-0000-0000-00002E960000}"/>
    <cellStyle name="T_KH 2011 - Phong QH (T7-2010) 5 5" xfId="38441" xr:uid="{00000000-0005-0000-0000-00002F960000}"/>
    <cellStyle name="T_KH 2011 - Phong QH (T7-2010) 5 6" xfId="38442" xr:uid="{00000000-0005-0000-0000-000030960000}"/>
    <cellStyle name="T_KH 2011 - Phong QH (T7-2010) 5 7" xfId="38443" xr:uid="{00000000-0005-0000-0000-000031960000}"/>
    <cellStyle name="T_KH 2011 - Phong QH (T7-2010) 5 8" xfId="38444" xr:uid="{00000000-0005-0000-0000-000032960000}"/>
    <cellStyle name="T_KH 2011 - Phong QH (T7-2010) 5 9" xfId="38445" xr:uid="{00000000-0005-0000-0000-000033960000}"/>
    <cellStyle name="T_KH 2011 - Phong QH (T7-2010) 6" xfId="38446" xr:uid="{00000000-0005-0000-0000-000034960000}"/>
    <cellStyle name="T_KH 2011 - Phong QH (T7-2010) 6 10" xfId="38447" xr:uid="{00000000-0005-0000-0000-000035960000}"/>
    <cellStyle name="T_KH 2011 - Phong QH (T7-2010) 6 11" xfId="38448" xr:uid="{00000000-0005-0000-0000-000036960000}"/>
    <cellStyle name="T_KH 2011 - Phong QH (T7-2010) 6 12" xfId="38449" xr:uid="{00000000-0005-0000-0000-000037960000}"/>
    <cellStyle name="T_KH 2011 - Phong QH (T7-2010) 6 13" xfId="38450" xr:uid="{00000000-0005-0000-0000-000038960000}"/>
    <cellStyle name="T_KH 2011 - Phong QH (T7-2010) 6 14" xfId="38451" xr:uid="{00000000-0005-0000-0000-000039960000}"/>
    <cellStyle name="T_KH 2011 - Phong QH (T7-2010) 6 15" xfId="38452" xr:uid="{00000000-0005-0000-0000-00003A960000}"/>
    <cellStyle name="T_KH 2011 - Phong QH (T7-2010) 6 16" xfId="38453" xr:uid="{00000000-0005-0000-0000-00003B960000}"/>
    <cellStyle name="T_KH 2011 - Phong QH (T7-2010) 6 17" xfId="38454" xr:uid="{00000000-0005-0000-0000-00003C960000}"/>
    <cellStyle name="T_KH 2011 - Phong QH (T7-2010) 6 18" xfId="38455" xr:uid="{00000000-0005-0000-0000-00003D960000}"/>
    <cellStyle name="T_KH 2011 - Phong QH (T7-2010) 6 2" xfId="38456" xr:uid="{00000000-0005-0000-0000-00003E960000}"/>
    <cellStyle name="T_KH 2011 - Phong QH (T7-2010) 6 3" xfId="38457" xr:uid="{00000000-0005-0000-0000-00003F960000}"/>
    <cellStyle name="T_KH 2011 - Phong QH (T7-2010) 6 4" xfId="38458" xr:uid="{00000000-0005-0000-0000-000040960000}"/>
    <cellStyle name="T_KH 2011 - Phong QH (T7-2010) 6 5" xfId="38459" xr:uid="{00000000-0005-0000-0000-000041960000}"/>
    <cellStyle name="T_KH 2011 - Phong QH (T7-2010) 6 6" xfId="38460" xr:uid="{00000000-0005-0000-0000-000042960000}"/>
    <cellStyle name="T_KH 2011 - Phong QH (T7-2010) 6 7" xfId="38461" xr:uid="{00000000-0005-0000-0000-000043960000}"/>
    <cellStyle name="T_KH 2011 - Phong QH (T7-2010) 6 8" xfId="38462" xr:uid="{00000000-0005-0000-0000-000044960000}"/>
    <cellStyle name="T_KH 2011 - Phong QH (T7-2010) 6 9" xfId="38463" xr:uid="{00000000-0005-0000-0000-000045960000}"/>
    <cellStyle name="T_KH 2011 - Phong QH (T7-2010) 7" xfId="38464" xr:uid="{00000000-0005-0000-0000-000046960000}"/>
    <cellStyle name="T_KH 2011 - Phong QH (T7-2010) 7 10" xfId="38465" xr:uid="{00000000-0005-0000-0000-000047960000}"/>
    <cellStyle name="T_KH 2011 - Phong QH (T7-2010) 7 11" xfId="38466" xr:uid="{00000000-0005-0000-0000-000048960000}"/>
    <cellStyle name="T_KH 2011 - Phong QH (T7-2010) 7 12" xfId="38467" xr:uid="{00000000-0005-0000-0000-000049960000}"/>
    <cellStyle name="T_KH 2011 - Phong QH (T7-2010) 7 13" xfId="38468" xr:uid="{00000000-0005-0000-0000-00004A960000}"/>
    <cellStyle name="T_KH 2011 - Phong QH (T7-2010) 7 14" xfId="38469" xr:uid="{00000000-0005-0000-0000-00004B960000}"/>
    <cellStyle name="T_KH 2011 - Phong QH (T7-2010) 7 15" xfId="38470" xr:uid="{00000000-0005-0000-0000-00004C960000}"/>
    <cellStyle name="T_KH 2011 - Phong QH (T7-2010) 7 16" xfId="38471" xr:uid="{00000000-0005-0000-0000-00004D960000}"/>
    <cellStyle name="T_KH 2011 - Phong QH (T7-2010) 7 17" xfId="38472" xr:uid="{00000000-0005-0000-0000-00004E960000}"/>
    <cellStyle name="T_KH 2011 - Phong QH (T7-2010) 7 18" xfId="38473" xr:uid="{00000000-0005-0000-0000-00004F960000}"/>
    <cellStyle name="T_KH 2011 - Phong QH (T7-2010) 7 2" xfId="38474" xr:uid="{00000000-0005-0000-0000-000050960000}"/>
    <cellStyle name="T_KH 2011 - Phong QH (T7-2010) 7 3" xfId="38475" xr:uid="{00000000-0005-0000-0000-000051960000}"/>
    <cellStyle name="T_KH 2011 - Phong QH (T7-2010) 7 4" xfId="38476" xr:uid="{00000000-0005-0000-0000-000052960000}"/>
    <cellStyle name="T_KH 2011 - Phong QH (T7-2010) 7 5" xfId="38477" xr:uid="{00000000-0005-0000-0000-000053960000}"/>
    <cellStyle name="T_KH 2011 - Phong QH (T7-2010) 7 6" xfId="38478" xr:uid="{00000000-0005-0000-0000-000054960000}"/>
    <cellStyle name="T_KH 2011 - Phong QH (T7-2010) 7 7" xfId="38479" xr:uid="{00000000-0005-0000-0000-000055960000}"/>
    <cellStyle name="T_KH 2011 - Phong QH (T7-2010) 7 8" xfId="38480" xr:uid="{00000000-0005-0000-0000-000056960000}"/>
    <cellStyle name="T_KH 2011 - Phong QH (T7-2010) 7 9" xfId="38481" xr:uid="{00000000-0005-0000-0000-000057960000}"/>
    <cellStyle name="T_KH 2011 - Phong QH (T7-2010) 8" xfId="38482" xr:uid="{00000000-0005-0000-0000-000058960000}"/>
    <cellStyle name="T_KH 2011 - Phong QH (T7-2010) 8 10" xfId="38483" xr:uid="{00000000-0005-0000-0000-000059960000}"/>
    <cellStyle name="T_KH 2011 - Phong QH (T7-2010) 8 11" xfId="38484" xr:uid="{00000000-0005-0000-0000-00005A960000}"/>
    <cellStyle name="T_KH 2011 - Phong QH (T7-2010) 8 12" xfId="38485" xr:uid="{00000000-0005-0000-0000-00005B960000}"/>
    <cellStyle name="T_KH 2011 - Phong QH (T7-2010) 8 13" xfId="38486" xr:uid="{00000000-0005-0000-0000-00005C960000}"/>
    <cellStyle name="T_KH 2011 - Phong QH (T7-2010) 8 14" xfId="38487" xr:uid="{00000000-0005-0000-0000-00005D960000}"/>
    <cellStyle name="T_KH 2011 - Phong QH (T7-2010) 8 15" xfId="38488" xr:uid="{00000000-0005-0000-0000-00005E960000}"/>
    <cellStyle name="T_KH 2011 - Phong QH (T7-2010) 8 16" xfId="38489" xr:uid="{00000000-0005-0000-0000-00005F960000}"/>
    <cellStyle name="T_KH 2011 - Phong QH (T7-2010) 8 17" xfId="38490" xr:uid="{00000000-0005-0000-0000-000060960000}"/>
    <cellStyle name="T_KH 2011 - Phong QH (T7-2010) 8 18" xfId="38491" xr:uid="{00000000-0005-0000-0000-000061960000}"/>
    <cellStyle name="T_KH 2011 - Phong QH (T7-2010) 8 2" xfId="38492" xr:uid="{00000000-0005-0000-0000-000062960000}"/>
    <cellStyle name="T_KH 2011 - Phong QH (T7-2010) 8 3" xfId="38493" xr:uid="{00000000-0005-0000-0000-000063960000}"/>
    <cellStyle name="T_KH 2011 - Phong QH (T7-2010) 8 4" xfId="38494" xr:uid="{00000000-0005-0000-0000-000064960000}"/>
    <cellStyle name="T_KH 2011 - Phong QH (T7-2010) 8 5" xfId="38495" xr:uid="{00000000-0005-0000-0000-000065960000}"/>
    <cellStyle name="T_KH 2011 - Phong QH (T7-2010) 8 6" xfId="38496" xr:uid="{00000000-0005-0000-0000-000066960000}"/>
    <cellStyle name="T_KH 2011 - Phong QH (T7-2010) 8 7" xfId="38497" xr:uid="{00000000-0005-0000-0000-000067960000}"/>
    <cellStyle name="T_KH 2011 - Phong QH (T7-2010) 8 8" xfId="38498" xr:uid="{00000000-0005-0000-0000-000068960000}"/>
    <cellStyle name="T_KH 2011 - Phong QH (T7-2010) 8 9" xfId="38499" xr:uid="{00000000-0005-0000-0000-000069960000}"/>
    <cellStyle name="T_KH 2011 - Phong QH (T7-2010) 9" xfId="38500" xr:uid="{00000000-0005-0000-0000-00006A960000}"/>
    <cellStyle name="T_KH 2011 - Phong QH (T7-2010)_Bieu có QD và Chu truong ngay 17.11.2012" xfId="38501" xr:uid="{00000000-0005-0000-0000-00006B960000}"/>
    <cellStyle name="T_KH 2011 - Phong QH (T7-2010)_Bieu có QD và Chu truong ngay 17.11.2012 10" xfId="38502" xr:uid="{00000000-0005-0000-0000-00006C960000}"/>
    <cellStyle name="T_KH 2011 - Phong QH (T7-2010)_Bieu có QD và Chu truong ngay 17.11.2012 11" xfId="38503" xr:uid="{00000000-0005-0000-0000-00006D960000}"/>
    <cellStyle name="T_KH 2011 - Phong QH (T7-2010)_Bieu có QD và Chu truong ngay 17.11.2012 12" xfId="38504" xr:uid="{00000000-0005-0000-0000-00006E960000}"/>
    <cellStyle name="T_KH 2011 - Phong QH (T7-2010)_Bieu có QD và Chu truong ngay 17.11.2012 13" xfId="38505" xr:uid="{00000000-0005-0000-0000-00006F960000}"/>
    <cellStyle name="T_KH 2011 - Phong QH (T7-2010)_Bieu có QD và Chu truong ngay 17.11.2012 14" xfId="38506" xr:uid="{00000000-0005-0000-0000-000070960000}"/>
    <cellStyle name="T_KH 2011 - Phong QH (T7-2010)_Bieu có QD và Chu truong ngay 17.11.2012 15" xfId="38507" xr:uid="{00000000-0005-0000-0000-000071960000}"/>
    <cellStyle name="T_KH 2011 - Phong QH (T7-2010)_Bieu có QD và Chu truong ngay 17.11.2012 16" xfId="38508" xr:uid="{00000000-0005-0000-0000-000072960000}"/>
    <cellStyle name="T_KH 2011 - Phong QH (T7-2010)_Bieu có QD và Chu truong ngay 17.11.2012 17" xfId="38509" xr:uid="{00000000-0005-0000-0000-000073960000}"/>
    <cellStyle name="T_KH 2011 - Phong QH (T7-2010)_Bieu có QD và Chu truong ngay 17.11.2012 18" xfId="38510" xr:uid="{00000000-0005-0000-0000-000074960000}"/>
    <cellStyle name="T_KH 2011 - Phong QH (T7-2010)_Bieu có QD và Chu truong ngay 17.11.2012 2" xfId="38511" xr:uid="{00000000-0005-0000-0000-000075960000}"/>
    <cellStyle name="T_KH 2011 - Phong QH (T7-2010)_Bieu có QD và Chu truong ngay 17.11.2012 3" xfId="38512" xr:uid="{00000000-0005-0000-0000-000076960000}"/>
    <cellStyle name="T_KH 2011 - Phong QH (T7-2010)_Bieu có QD và Chu truong ngay 17.11.2012 4" xfId="38513" xr:uid="{00000000-0005-0000-0000-000077960000}"/>
    <cellStyle name="T_KH 2011 - Phong QH (T7-2010)_Bieu có QD và Chu truong ngay 17.11.2012 5" xfId="38514" xr:uid="{00000000-0005-0000-0000-000078960000}"/>
    <cellStyle name="T_KH 2011 - Phong QH (T7-2010)_Bieu có QD và Chu truong ngay 17.11.2012 6" xfId="38515" xr:uid="{00000000-0005-0000-0000-000079960000}"/>
    <cellStyle name="T_KH 2011 - Phong QH (T7-2010)_Bieu có QD và Chu truong ngay 17.11.2012 7" xfId="38516" xr:uid="{00000000-0005-0000-0000-00007A960000}"/>
    <cellStyle name="T_KH 2011 - Phong QH (T7-2010)_Bieu có QD và Chu truong ngay 17.11.2012 8" xfId="38517" xr:uid="{00000000-0005-0000-0000-00007B960000}"/>
    <cellStyle name="T_KH 2011 - Phong QH (T7-2010)_Bieu có QD và Chu truong ngay 17.11.2012 9" xfId="38518" xr:uid="{00000000-0005-0000-0000-00007C960000}"/>
    <cellStyle name="T_KH 2011-2015" xfId="38519" xr:uid="{00000000-0005-0000-0000-00007D960000}"/>
    <cellStyle name="T_KH 2013 Huyen SÔNG MÃ" xfId="38520" xr:uid="{00000000-0005-0000-0000-00007E960000}"/>
    <cellStyle name="T_KH 2013 Huyen SÔNG MÃ 10" xfId="38521" xr:uid="{00000000-0005-0000-0000-00007F960000}"/>
    <cellStyle name="T_KH 2013 Huyen SÔNG MÃ 11" xfId="38522" xr:uid="{00000000-0005-0000-0000-000080960000}"/>
    <cellStyle name="T_KH 2013 Huyen SÔNG MÃ 12" xfId="38523" xr:uid="{00000000-0005-0000-0000-000081960000}"/>
    <cellStyle name="T_KH 2013 Huyen SÔNG MÃ 13" xfId="38524" xr:uid="{00000000-0005-0000-0000-000082960000}"/>
    <cellStyle name="T_KH 2013 Huyen SÔNG MÃ 14" xfId="38525" xr:uid="{00000000-0005-0000-0000-000083960000}"/>
    <cellStyle name="T_KH 2013 Huyen SÔNG MÃ 15" xfId="38526" xr:uid="{00000000-0005-0000-0000-000084960000}"/>
    <cellStyle name="T_KH 2013 Huyen SÔNG MÃ 16" xfId="38527" xr:uid="{00000000-0005-0000-0000-000085960000}"/>
    <cellStyle name="T_KH 2013 Huyen SÔNG MÃ 17" xfId="38528" xr:uid="{00000000-0005-0000-0000-000086960000}"/>
    <cellStyle name="T_KH 2013 Huyen SÔNG MÃ 18" xfId="38529" xr:uid="{00000000-0005-0000-0000-000087960000}"/>
    <cellStyle name="T_KH 2013 Huyen SÔNG MÃ 2" xfId="38530" xr:uid="{00000000-0005-0000-0000-000088960000}"/>
    <cellStyle name="T_KH 2013 Huyen SÔNG MÃ 3" xfId="38531" xr:uid="{00000000-0005-0000-0000-000089960000}"/>
    <cellStyle name="T_KH 2013 Huyen SÔNG MÃ 4" xfId="38532" xr:uid="{00000000-0005-0000-0000-00008A960000}"/>
    <cellStyle name="T_KH 2013 Huyen SÔNG MÃ 5" xfId="38533" xr:uid="{00000000-0005-0000-0000-00008B960000}"/>
    <cellStyle name="T_KH 2013 Huyen SÔNG MÃ 6" xfId="38534" xr:uid="{00000000-0005-0000-0000-00008C960000}"/>
    <cellStyle name="T_KH 2013 Huyen SÔNG MÃ 7" xfId="38535" xr:uid="{00000000-0005-0000-0000-00008D960000}"/>
    <cellStyle name="T_KH 2013 Huyen SÔNG MÃ 8" xfId="38536" xr:uid="{00000000-0005-0000-0000-00008E960000}"/>
    <cellStyle name="T_KH 2013 Huyen SÔNG MÃ 9" xfId="38537" xr:uid="{00000000-0005-0000-0000-00008F960000}"/>
    <cellStyle name="T_KH TPCP vung TNB (03-1-2012)" xfId="38538" xr:uid="{00000000-0005-0000-0000-000090960000}"/>
    <cellStyle name="T_KH TPCP vung TNB (03-1-2012) 10" xfId="38539" xr:uid="{00000000-0005-0000-0000-000091960000}"/>
    <cellStyle name="T_KH TPCP vung TNB (03-1-2012) 11" xfId="38540" xr:uid="{00000000-0005-0000-0000-000092960000}"/>
    <cellStyle name="T_KH TPCP vung TNB (03-1-2012) 12" xfId="38541" xr:uid="{00000000-0005-0000-0000-000093960000}"/>
    <cellStyle name="T_KH TPCP vung TNB (03-1-2012) 13" xfId="38542" xr:uid="{00000000-0005-0000-0000-000094960000}"/>
    <cellStyle name="T_KH TPCP vung TNB (03-1-2012) 14" xfId="38543" xr:uid="{00000000-0005-0000-0000-000095960000}"/>
    <cellStyle name="T_KH TPCP vung TNB (03-1-2012) 15" xfId="38544" xr:uid="{00000000-0005-0000-0000-000096960000}"/>
    <cellStyle name="T_KH TPCP vung TNB (03-1-2012) 16" xfId="38545" xr:uid="{00000000-0005-0000-0000-000097960000}"/>
    <cellStyle name="T_KH TPCP vung TNB (03-1-2012) 17" xfId="38546" xr:uid="{00000000-0005-0000-0000-000098960000}"/>
    <cellStyle name="T_KH TPCP vung TNB (03-1-2012) 18" xfId="38547" xr:uid="{00000000-0005-0000-0000-000099960000}"/>
    <cellStyle name="T_KH TPCP vung TNB (03-1-2012) 2" xfId="38548" xr:uid="{00000000-0005-0000-0000-00009A960000}"/>
    <cellStyle name="T_KH TPCP vung TNB (03-1-2012) 3" xfId="38549" xr:uid="{00000000-0005-0000-0000-00009B960000}"/>
    <cellStyle name="T_KH TPCP vung TNB (03-1-2012) 4" xfId="38550" xr:uid="{00000000-0005-0000-0000-00009C960000}"/>
    <cellStyle name="T_KH TPCP vung TNB (03-1-2012) 5" xfId="38551" xr:uid="{00000000-0005-0000-0000-00009D960000}"/>
    <cellStyle name="T_KH TPCP vung TNB (03-1-2012) 6" xfId="38552" xr:uid="{00000000-0005-0000-0000-00009E960000}"/>
    <cellStyle name="T_KH TPCP vung TNB (03-1-2012) 7" xfId="38553" xr:uid="{00000000-0005-0000-0000-00009F960000}"/>
    <cellStyle name="T_KH TPCP vung TNB (03-1-2012) 8" xfId="38554" xr:uid="{00000000-0005-0000-0000-0000A0960000}"/>
    <cellStyle name="T_KH TPCP vung TNB (03-1-2012) 9" xfId="38555" xr:uid="{00000000-0005-0000-0000-0000A1960000}"/>
    <cellStyle name="T_KH XDCB_2008 lan 2 sua ngay 10-11" xfId="38556" xr:uid="{00000000-0005-0000-0000-0000A2960000}"/>
    <cellStyle name="T_KH XDCB_2008 lan 2 sua ngay 10-11 10" xfId="38557" xr:uid="{00000000-0005-0000-0000-0000A3960000}"/>
    <cellStyle name="T_KH XDCB_2008 lan 2 sua ngay 10-11 11" xfId="38558" xr:uid="{00000000-0005-0000-0000-0000A4960000}"/>
    <cellStyle name="T_KH XDCB_2008 lan 2 sua ngay 10-11 12" xfId="38559" xr:uid="{00000000-0005-0000-0000-0000A5960000}"/>
    <cellStyle name="T_KH XDCB_2008 lan 2 sua ngay 10-11 13" xfId="38560" xr:uid="{00000000-0005-0000-0000-0000A6960000}"/>
    <cellStyle name="T_KH XDCB_2008 lan 2 sua ngay 10-11 14" xfId="38561" xr:uid="{00000000-0005-0000-0000-0000A7960000}"/>
    <cellStyle name="T_KH XDCB_2008 lan 2 sua ngay 10-11 15" xfId="38562" xr:uid="{00000000-0005-0000-0000-0000A8960000}"/>
    <cellStyle name="T_KH XDCB_2008 lan 2 sua ngay 10-11 16" xfId="38563" xr:uid="{00000000-0005-0000-0000-0000A9960000}"/>
    <cellStyle name="T_KH XDCB_2008 lan 2 sua ngay 10-11 17" xfId="38564" xr:uid="{00000000-0005-0000-0000-0000AA960000}"/>
    <cellStyle name="T_KH XDCB_2008 lan 2 sua ngay 10-11 18" xfId="38565" xr:uid="{00000000-0005-0000-0000-0000AB960000}"/>
    <cellStyle name="T_KH XDCB_2008 lan 2 sua ngay 10-11 2" xfId="38566" xr:uid="{00000000-0005-0000-0000-0000AC960000}"/>
    <cellStyle name="T_KH XDCB_2008 lan 2 sua ngay 10-11 3" xfId="38567" xr:uid="{00000000-0005-0000-0000-0000AD960000}"/>
    <cellStyle name="T_KH XDCB_2008 lan 2 sua ngay 10-11 4" xfId="38568" xr:uid="{00000000-0005-0000-0000-0000AE960000}"/>
    <cellStyle name="T_KH XDCB_2008 lan 2 sua ngay 10-11 5" xfId="38569" xr:uid="{00000000-0005-0000-0000-0000AF960000}"/>
    <cellStyle name="T_KH XDCB_2008 lan 2 sua ngay 10-11 6" xfId="38570" xr:uid="{00000000-0005-0000-0000-0000B0960000}"/>
    <cellStyle name="T_KH XDCB_2008 lan 2 sua ngay 10-11 7" xfId="38571" xr:uid="{00000000-0005-0000-0000-0000B1960000}"/>
    <cellStyle name="T_KH XDCB_2008 lan 2 sua ngay 10-11 8" xfId="38572" xr:uid="{00000000-0005-0000-0000-0000B2960000}"/>
    <cellStyle name="T_KH XDCB_2008 lan 2 sua ngay 10-11 9" xfId="38573" xr:uid="{00000000-0005-0000-0000-0000B3960000}"/>
    <cellStyle name="T_KH XDCB_2008 lan 2 sua ngay 10-11_!1 1 bao cao giao KH ve HTCMT vung TNB   12-12-2011" xfId="38574" xr:uid="{00000000-0005-0000-0000-0000B4960000}"/>
    <cellStyle name="T_KH XDCB_2008 lan 2 sua ngay 10-11_!1 1 bao cao giao KH ve HTCMT vung TNB   12-12-2011 10" xfId="38575" xr:uid="{00000000-0005-0000-0000-0000B5960000}"/>
    <cellStyle name="T_KH XDCB_2008 lan 2 sua ngay 10-11_!1 1 bao cao giao KH ve HTCMT vung TNB   12-12-2011 11" xfId="38576" xr:uid="{00000000-0005-0000-0000-0000B6960000}"/>
    <cellStyle name="T_KH XDCB_2008 lan 2 sua ngay 10-11_!1 1 bao cao giao KH ve HTCMT vung TNB   12-12-2011 12" xfId="38577" xr:uid="{00000000-0005-0000-0000-0000B7960000}"/>
    <cellStyle name="T_KH XDCB_2008 lan 2 sua ngay 10-11_!1 1 bao cao giao KH ve HTCMT vung TNB   12-12-2011 13" xfId="38578" xr:uid="{00000000-0005-0000-0000-0000B8960000}"/>
    <cellStyle name="T_KH XDCB_2008 lan 2 sua ngay 10-11_!1 1 bao cao giao KH ve HTCMT vung TNB   12-12-2011 14" xfId="38579" xr:uid="{00000000-0005-0000-0000-0000B9960000}"/>
    <cellStyle name="T_KH XDCB_2008 lan 2 sua ngay 10-11_!1 1 bao cao giao KH ve HTCMT vung TNB   12-12-2011 15" xfId="38580" xr:uid="{00000000-0005-0000-0000-0000BA960000}"/>
    <cellStyle name="T_KH XDCB_2008 lan 2 sua ngay 10-11_!1 1 bao cao giao KH ve HTCMT vung TNB   12-12-2011 16" xfId="38581" xr:uid="{00000000-0005-0000-0000-0000BB960000}"/>
    <cellStyle name="T_KH XDCB_2008 lan 2 sua ngay 10-11_!1 1 bao cao giao KH ve HTCMT vung TNB   12-12-2011 17" xfId="38582" xr:uid="{00000000-0005-0000-0000-0000BC960000}"/>
    <cellStyle name="T_KH XDCB_2008 lan 2 sua ngay 10-11_!1 1 bao cao giao KH ve HTCMT vung TNB   12-12-2011 18" xfId="38583" xr:uid="{00000000-0005-0000-0000-0000BD960000}"/>
    <cellStyle name="T_KH XDCB_2008 lan 2 sua ngay 10-11_!1 1 bao cao giao KH ve HTCMT vung TNB   12-12-2011 2" xfId="38584" xr:uid="{00000000-0005-0000-0000-0000BE960000}"/>
    <cellStyle name="T_KH XDCB_2008 lan 2 sua ngay 10-11_!1 1 bao cao giao KH ve HTCMT vung TNB   12-12-2011 3" xfId="38585" xr:uid="{00000000-0005-0000-0000-0000BF960000}"/>
    <cellStyle name="T_KH XDCB_2008 lan 2 sua ngay 10-11_!1 1 bao cao giao KH ve HTCMT vung TNB   12-12-2011 4" xfId="38586" xr:uid="{00000000-0005-0000-0000-0000C0960000}"/>
    <cellStyle name="T_KH XDCB_2008 lan 2 sua ngay 10-11_!1 1 bao cao giao KH ve HTCMT vung TNB   12-12-2011 5" xfId="38587" xr:uid="{00000000-0005-0000-0000-0000C1960000}"/>
    <cellStyle name="T_KH XDCB_2008 lan 2 sua ngay 10-11_!1 1 bao cao giao KH ve HTCMT vung TNB   12-12-2011 6" xfId="38588" xr:uid="{00000000-0005-0000-0000-0000C2960000}"/>
    <cellStyle name="T_KH XDCB_2008 lan 2 sua ngay 10-11_!1 1 bao cao giao KH ve HTCMT vung TNB   12-12-2011 7" xfId="38589" xr:uid="{00000000-0005-0000-0000-0000C3960000}"/>
    <cellStyle name="T_KH XDCB_2008 lan 2 sua ngay 10-11_!1 1 bao cao giao KH ve HTCMT vung TNB   12-12-2011 8" xfId="38590" xr:uid="{00000000-0005-0000-0000-0000C4960000}"/>
    <cellStyle name="T_KH XDCB_2008 lan 2 sua ngay 10-11_!1 1 bao cao giao KH ve HTCMT vung TNB   12-12-2011 9" xfId="38591" xr:uid="{00000000-0005-0000-0000-0000C5960000}"/>
    <cellStyle name="T_KH XDCB_2008 lan 2 sua ngay 10-11_Bieu có QD và Chu truong ngay 17.11.2012" xfId="38592" xr:uid="{00000000-0005-0000-0000-0000C6960000}"/>
    <cellStyle name="T_KH XDCB_2008 lan 2 sua ngay 10-11_Bieu có QD và Chu truong ngay 17.11.2012 10" xfId="38593" xr:uid="{00000000-0005-0000-0000-0000C7960000}"/>
    <cellStyle name="T_KH XDCB_2008 lan 2 sua ngay 10-11_Bieu có QD và Chu truong ngay 17.11.2012 11" xfId="38594" xr:uid="{00000000-0005-0000-0000-0000C8960000}"/>
    <cellStyle name="T_KH XDCB_2008 lan 2 sua ngay 10-11_Bieu có QD và Chu truong ngay 17.11.2012 12" xfId="38595" xr:uid="{00000000-0005-0000-0000-0000C9960000}"/>
    <cellStyle name="T_KH XDCB_2008 lan 2 sua ngay 10-11_Bieu có QD và Chu truong ngay 17.11.2012 13" xfId="38596" xr:uid="{00000000-0005-0000-0000-0000CA960000}"/>
    <cellStyle name="T_KH XDCB_2008 lan 2 sua ngay 10-11_Bieu có QD và Chu truong ngay 17.11.2012 14" xfId="38597" xr:uid="{00000000-0005-0000-0000-0000CB960000}"/>
    <cellStyle name="T_KH XDCB_2008 lan 2 sua ngay 10-11_Bieu có QD và Chu truong ngay 17.11.2012 15" xfId="38598" xr:uid="{00000000-0005-0000-0000-0000CC960000}"/>
    <cellStyle name="T_KH XDCB_2008 lan 2 sua ngay 10-11_Bieu có QD và Chu truong ngay 17.11.2012 16" xfId="38599" xr:uid="{00000000-0005-0000-0000-0000CD960000}"/>
    <cellStyle name="T_KH XDCB_2008 lan 2 sua ngay 10-11_Bieu có QD và Chu truong ngay 17.11.2012 17" xfId="38600" xr:uid="{00000000-0005-0000-0000-0000CE960000}"/>
    <cellStyle name="T_KH XDCB_2008 lan 2 sua ngay 10-11_Bieu có QD và Chu truong ngay 17.11.2012 18" xfId="38601" xr:uid="{00000000-0005-0000-0000-0000CF960000}"/>
    <cellStyle name="T_KH XDCB_2008 lan 2 sua ngay 10-11_Bieu có QD và Chu truong ngay 17.11.2012 2" xfId="38602" xr:uid="{00000000-0005-0000-0000-0000D0960000}"/>
    <cellStyle name="T_KH XDCB_2008 lan 2 sua ngay 10-11_Bieu có QD và Chu truong ngay 17.11.2012 3" xfId="38603" xr:uid="{00000000-0005-0000-0000-0000D1960000}"/>
    <cellStyle name="T_KH XDCB_2008 lan 2 sua ngay 10-11_Bieu có QD và Chu truong ngay 17.11.2012 4" xfId="38604" xr:uid="{00000000-0005-0000-0000-0000D2960000}"/>
    <cellStyle name="T_KH XDCB_2008 lan 2 sua ngay 10-11_Bieu có QD và Chu truong ngay 17.11.2012 5" xfId="38605" xr:uid="{00000000-0005-0000-0000-0000D3960000}"/>
    <cellStyle name="T_KH XDCB_2008 lan 2 sua ngay 10-11_Bieu có QD và Chu truong ngay 17.11.2012 6" xfId="38606" xr:uid="{00000000-0005-0000-0000-0000D4960000}"/>
    <cellStyle name="T_KH XDCB_2008 lan 2 sua ngay 10-11_Bieu có QD và Chu truong ngay 17.11.2012 7" xfId="38607" xr:uid="{00000000-0005-0000-0000-0000D5960000}"/>
    <cellStyle name="T_KH XDCB_2008 lan 2 sua ngay 10-11_Bieu có QD và Chu truong ngay 17.11.2012 8" xfId="38608" xr:uid="{00000000-0005-0000-0000-0000D6960000}"/>
    <cellStyle name="T_KH XDCB_2008 lan 2 sua ngay 10-11_Bieu có QD và Chu truong ngay 17.11.2012 9" xfId="38609" xr:uid="{00000000-0005-0000-0000-0000D7960000}"/>
    <cellStyle name="T_KH XDCB_2008 lan 2 sua ngay 10-11_KH TPCP vung TNB (03-1-2012)" xfId="38610" xr:uid="{00000000-0005-0000-0000-0000D8960000}"/>
    <cellStyle name="T_KH XDCB_2008 lan 2 sua ngay 10-11_KH TPCP vung TNB (03-1-2012) 10" xfId="38611" xr:uid="{00000000-0005-0000-0000-0000D9960000}"/>
    <cellStyle name="T_KH XDCB_2008 lan 2 sua ngay 10-11_KH TPCP vung TNB (03-1-2012) 11" xfId="38612" xr:uid="{00000000-0005-0000-0000-0000DA960000}"/>
    <cellStyle name="T_KH XDCB_2008 lan 2 sua ngay 10-11_KH TPCP vung TNB (03-1-2012) 12" xfId="38613" xr:uid="{00000000-0005-0000-0000-0000DB960000}"/>
    <cellStyle name="T_KH XDCB_2008 lan 2 sua ngay 10-11_KH TPCP vung TNB (03-1-2012) 13" xfId="38614" xr:uid="{00000000-0005-0000-0000-0000DC960000}"/>
    <cellStyle name="T_KH XDCB_2008 lan 2 sua ngay 10-11_KH TPCP vung TNB (03-1-2012) 14" xfId="38615" xr:uid="{00000000-0005-0000-0000-0000DD960000}"/>
    <cellStyle name="T_KH XDCB_2008 lan 2 sua ngay 10-11_KH TPCP vung TNB (03-1-2012) 15" xfId="38616" xr:uid="{00000000-0005-0000-0000-0000DE960000}"/>
    <cellStyle name="T_KH XDCB_2008 lan 2 sua ngay 10-11_KH TPCP vung TNB (03-1-2012) 16" xfId="38617" xr:uid="{00000000-0005-0000-0000-0000DF960000}"/>
    <cellStyle name="T_KH XDCB_2008 lan 2 sua ngay 10-11_KH TPCP vung TNB (03-1-2012) 17" xfId="38618" xr:uid="{00000000-0005-0000-0000-0000E0960000}"/>
    <cellStyle name="T_KH XDCB_2008 lan 2 sua ngay 10-11_KH TPCP vung TNB (03-1-2012) 18" xfId="38619" xr:uid="{00000000-0005-0000-0000-0000E1960000}"/>
    <cellStyle name="T_KH XDCB_2008 lan 2 sua ngay 10-11_KH TPCP vung TNB (03-1-2012) 2" xfId="38620" xr:uid="{00000000-0005-0000-0000-0000E2960000}"/>
    <cellStyle name="T_KH XDCB_2008 lan 2 sua ngay 10-11_KH TPCP vung TNB (03-1-2012) 3" xfId="38621" xr:uid="{00000000-0005-0000-0000-0000E3960000}"/>
    <cellStyle name="T_KH XDCB_2008 lan 2 sua ngay 10-11_KH TPCP vung TNB (03-1-2012) 4" xfId="38622" xr:uid="{00000000-0005-0000-0000-0000E4960000}"/>
    <cellStyle name="T_KH XDCB_2008 lan 2 sua ngay 10-11_KH TPCP vung TNB (03-1-2012) 5" xfId="38623" xr:uid="{00000000-0005-0000-0000-0000E5960000}"/>
    <cellStyle name="T_KH XDCB_2008 lan 2 sua ngay 10-11_KH TPCP vung TNB (03-1-2012) 6" xfId="38624" xr:uid="{00000000-0005-0000-0000-0000E6960000}"/>
    <cellStyle name="T_KH XDCB_2008 lan 2 sua ngay 10-11_KH TPCP vung TNB (03-1-2012) 7" xfId="38625" xr:uid="{00000000-0005-0000-0000-0000E7960000}"/>
    <cellStyle name="T_KH XDCB_2008 lan 2 sua ngay 10-11_KH TPCP vung TNB (03-1-2012) 8" xfId="38626" xr:uid="{00000000-0005-0000-0000-0000E8960000}"/>
    <cellStyle name="T_KH XDCB_2008 lan 2 sua ngay 10-11_KH TPCP vung TNB (03-1-2012) 9" xfId="38627" xr:uid="{00000000-0005-0000-0000-0000E9960000}"/>
    <cellStyle name="T_KH XDCB_2008 lan 2 sua ngay 10-11_Su nghiep DCDC doi duoi" xfId="38628" xr:uid="{00000000-0005-0000-0000-0000EA960000}"/>
    <cellStyle name="T_KH XDCB_2008 lan 2 sua ngay 10-11_Su nghiep DCDC doi duoi 10" xfId="38629" xr:uid="{00000000-0005-0000-0000-0000EB960000}"/>
    <cellStyle name="T_KH XDCB_2008 lan 2 sua ngay 10-11_Su nghiep DCDC doi duoi 11" xfId="38630" xr:uid="{00000000-0005-0000-0000-0000EC960000}"/>
    <cellStyle name="T_KH XDCB_2008 lan 2 sua ngay 10-11_Su nghiep DCDC doi duoi 12" xfId="38631" xr:uid="{00000000-0005-0000-0000-0000ED960000}"/>
    <cellStyle name="T_KH XDCB_2008 lan 2 sua ngay 10-11_Su nghiep DCDC doi duoi 13" xfId="38632" xr:uid="{00000000-0005-0000-0000-0000EE960000}"/>
    <cellStyle name="T_KH XDCB_2008 lan 2 sua ngay 10-11_Su nghiep DCDC doi duoi 14" xfId="38633" xr:uid="{00000000-0005-0000-0000-0000EF960000}"/>
    <cellStyle name="T_KH XDCB_2008 lan 2 sua ngay 10-11_Su nghiep DCDC doi duoi 15" xfId="38634" xr:uid="{00000000-0005-0000-0000-0000F0960000}"/>
    <cellStyle name="T_KH XDCB_2008 lan 2 sua ngay 10-11_Su nghiep DCDC doi duoi 16" xfId="38635" xr:uid="{00000000-0005-0000-0000-0000F1960000}"/>
    <cellStyle name="T_KH XDCB_2008 lan 2 sua ngay 10-11_Su nghiep DCDC doi duoi 17" xfId="38636" xr:uid="{00000000-0005-0000-0000-0000F2960000}"/>
    <cellStyle name="T_KH XDCB_2008 lan 2 sua ngay 10-11_Su nghiep DCDC doi duoi 18" xfId="38637" xr:uid="{00000000-0005-0000-0000-0000F3960000}"/>
    <cellStyle name="T_KH XDCB_2008 lan 2 sua ngay 10-11_Su nghiep DCDC doi duoi 2" xfId="38638" xr:uid="{00000000-0005-0000-0000-0000F4960000}"/>
    <cellStyle name="T_KH XDCB_2008 lan 2 sua ngay 10-11_Su nghiep DCDC doi duoi 3" xfId="38639" xr:uid="{00000000-0005-0000-0000-0000F5960000}"/>
    <cellStyle name="T_KH XDCB_2008 lan 2 sua ngay 10-11_Su nghiep DCDC doi duoi 4" xfId="38640" xr:uid="{00000000-0005-0000-0000-0000F6960000}"/>
    <cellStyle name="T_KH XDCB_2008 lan 2 sua ngay 10-11_Su nghiep DCDC doi duoi 5" xfId="38641" xr:uid="{00000000-0005-0000-0000-0000F7960000}"/>
    <cellStyle name="T_KH XDCB_2008 lan 2 sua ngay 10-11_Su nghiep DCDC doi duoi 6" xfId="38642" xr:uid="{00000000-0005-0000-0000-0000F8960000}"/>
    <cellStyle name="T_KH XDCB_2008 lan 2 sua ngay 10-11_Su nghiep DCDC doi duoi 7" xfId="38643" xr:uid="{00000000-0005-0000-0000-0000F9960000}"/>
    <cellStyle name="T_KH XDCB_2008 lan 2 sua ngay 10-11_Su nghiep DCDC doi duoi 8" xfId="38644" xr:uid="{00000000-0005-0000-0000-0000FA960000}"/>
    <cellStyle name="T_KH XDCB_2008 lan 2 sua ngay 10-11_Su nghiep DCDC doi duoi 9" xfId="38645" xr:uid="{00000000-0005-0000-0000-0000FB960000}"/>
    <cellStyle name="T_KH XDCB_2008 lan 2 sua ngay 10-11_Su nghiep DCDC doi duoi_Bieu có QD và Chu truong ngay 17.11.2012" xfId="38646" xr:uid="{00000000-0005-0000-0000-0000FC960000}"/>
    <cellStyle name="T_KH XDCB_2008 lan 2 sua ngay 10-11_Su nghiep DCDC doi duoi_Bieu có QD và Chu truong ngay 17.11.2012 10" xfId="38647" xr:uid="{00000000-0005-0000-0000-0000FD960000}"/>
    <cellStyle name="T_KH XDCB_2008 lan 2 sua ngay 10-11_Su nghiep DCDC doi duoi_Bieu có QD và Chu truong ngay 17.11.2012 11" xfId="38648" xr:uid="{00000000-0005-0000-0000-0000FE960000}"/>
    <cellStyle name="T_KH XDCB_2008 lan 2 sua ngay 10-11_Su nghiep DCDC doi duoi_Bieu có QD và Chu truong ngay 17.11.2012 12" xfId="38649" xr:uid="{00000000-0005-0000-0000-0000FF960000}"/>
    <cellStyle name="T_KH XDCB_2008 lan 2 sua ngay 10-11_Su nghiep DCDC doi duoi_Bieu có QD và Chu truong ngay 17.11.2012 13" xfId="38650" xr:uid="{00000000-0005-0000-0000-000000970000}"/>
    <cellStyle name="T_KH XDCB_2008 lan 2 sua ngay 10-11_Su nghiep DCDC doi duoi_Bieu có QD và Chu truong ngay 17.11.2012 14" xfId="38651" xr:uid="{00000000-0005-0000-0000-000001970000}"/>
    <cellStyle name="T_KH XDCB_2008 lan 2 sua ngay 10-11_Su nghiep DCDC doi duoi_Bieu có QD và Chu truong ngay 17.11.2012 15" xfId="38652" xr:uid="{00000000-0005-0000-0000-000002970000}"/>
    <cellStyle name="T_KH XDCB_2008 lan 2 sua ngay 10-11_Su nghiep DCDC doi duoi_Bieu có QD và Chu truong ngay 17.11.2012 16" xfId="38653" xr:uid="{00000000-0005-0000-0000-000003970000}"/>
    <cellStyle name="T_KH XDCB_2008 lan 2 sua ngay 10-11_Su nghiep DCDC doi duoi_Bieu có QD và Chu truong ngay 17.11.2012 17" xfId="38654" xr:uid="{00000000-0005-0000-0000-000004970000}"/>
    <cellStyle name="T_KH XDCB_2008 lan 2 sua ngay 10-11_Su nghiep DCDC doi duoi_Bieu có QD và Chu truong ngay 17.11.2012 18" xfId="38655" xr:uid="{00000000-0005-0000-0000-000005970000}"/>
    <cellStyle name="T_KH XDCB_2008 lan 2 sua ngay 10-11_Su nghiep DCDC doi duoi_Bieu có QD và Chu truong ngay 17.11.2012 2" xfId="38656" xr:uid="{00000000-0005-0000-0000-000006970000}"/>
    <cellStyle name="T_KH XDCB_2008 lan 2 sua ngay 10-11_Su nghiep DCDC doi duoi_Bieu có QD và Chu truong ngay 17.11.2012 3" xfId="38657" xr:uid="{00000000-0005-0000-0000-000007970000}"/>
    <cellStyle name="T_KH XDCB_2008 lan 2 sua ngay 10-11_Su nghiep DCDC doi duoi_Bieu có QD và Chu truong ngay 17.11.2012 4" xfId="38658" xr:uid="{00000000-0005-0000-0000-000008970000}"/>
    <cellStyle name="T_KH XDCB_2008 lan 2 sua ngay 10-11_Su nghiep DCDC doi duoi_Bieu có QD và Chu truong ngay 17.11.2012 5" xfId="38659" xr:uid="{00000000-0005-0000-0000-000009970000}"/>
    <cellStyle name="T_KH XDCB_2008 lan 2 sua ngay 10-11_Su nghiep DCDC doi duoi_Bieu có QD và Chu truong ngay 17.11.2012 6" xfId="38660" xr:uid="{00000000-0005-0000-0000-00000A970000}"/>
    <cellStyle name="T_KH XDCB_2008 lan 2 sua ngay 10-11_Su nghiep DCDC doi duoi_Bieu có QD và Chu truong ngay 17.11.2012 7" xfId="38661" xr:uid="{00000000-0005-0000-0000-00000B970000}"/>
    <cellStyle name="T_KH XDCB_2008 lan 2 sua ngay 10-11_Su nghiep DCDC doi duoi_Bieu có QD và Chu truong ngay 17.11.2012 8" xfId="38662" xr:uid="{00000000-0005-0000-0000-00000C970000}"/>
    <cellStyle name="T_KH XDCB_2008 lan 2 sua ngay 10-11_Su nghiep DCDC doi duoi_Bieu có QD và Chu truong ngay 17.11.2012 9" xfId="38663" xr:uid="{00000000-0005-0000-0000-00000D970000}"/>
    <cellStyle name="T_KH XDCB_2008 lan 2 sua ngay 10-11_Tinh hinh TH du an 2010-2011 BC UBKTTW (phong Vxa)" xfId="38664" xr:uid="{00000000-0005-0000-0000-00000E970000}"/>
    <cellStyle name="T_KH XDCB_2008 lan 2 sua ngay 10-11_Tinh hinh TH du an 2010-2011 BC UBKTTW (phong Vxa) 10" xfId="38665" xr:uid="{00000000-0005-0000-0000-00000F970000}"/>
    <cellStyle name="T_KH XDCB_2008 lan 2 sua ngay 10-11_Tinh hinh TH du an 2010-2011 BC UBKTTW (phong Vxa) 11" xfId="38666" xr:uid="{00000000-0005-0000-0000-000010970000}"/>
    <cellStyle name="T_KH XDCB_2008 lan 2 sua ngay 10-11_Tinh hinh TH du an 2010-2011 BC UBKTTW (phong Vxa) 12" xfId="38667" xr:uid="{00000000-0005-0000-0000-000011970000}"/>
    <cellStyle name="T_KH XDCB_2008 lan 2 sua ngay 10-11_Tinh hinh TH du an 2010-2011 BC UBKTTW (phong Vxa) 13" xfId="38668" xr:uid="{00000000-0005-0000-0000-000012970000}"/>
    <cellStyle name="T_KH XDCB_2008 lan 2 sua ngay 10-11_Tinh hinh TH du an 2010-2011 BC UBKTTW (phong Vxa) 14" xfId="38669" xr:uid="{00000000-0005-0000-0000-000013970000}"/>
    <cellStyle name="T_KH XDCB_2008 lan 2 sua ngay 10-11_Tinh hinh TH du an 2010-2011 BC UBKTTW (phong Vxa) 15" xfId="38670" xr:uid="{00000000-0005-0000-0000-000014970000}"/>
    <cellStyle name="T_KH XDCB_2008 lan 2 sua ngay 10-11_Tinh hinh TH du an 2010-2011 BC UBKTTW (phong Vxa) 16" xfId="38671" xr:uid="{00000000-0005-0000-0000-000015970000}"/>
    <cellStyle name="T_KH XDCB_2008 lan 2 sua ngay 10-11_Tinh hinh TH du an 2010-2011 BC UBKTTW (phong Vxa) 17" xfId="38672" xr:uid="{00000000-0005-0000-0000-000016970000}"/>
    <cellStyle name="T_KH XDCB_2008 lan 2 sua ngay 10-11_Tinh hinh TH du an 2010-2011 BC UBKTTW (phong Vxa) 18" xfId="38673" xr:uid="{00000000-0005-0000-0000-000017970000}"/>
    <cellStyle name="T_KH XDCB_2008 lan 2 sua ngay 10-11_Tinh hinh TH du an 2010-2011 BC UBKTTW (phong Vxa) 2" xfId="38674" xr:uid="{00000000-0005-0000-0000-000018970000}"/>
    <cellStyle name="T_KH XDCB_2008 lan 2 sua ngay 10-11_Tinh hinh TH du an 2010-2011 BC UBKTTW (phong Vxa) 3" xfId="38675" xr:uid="{00000000-0005-0000-0000-000019970000}"/>
    <cellStyle name="T_KH XDCB_2008 lan 2 sua ngay 10-11_Tinh hinh TH du an 2010-2011 BC UBKTTW (phong Vxa) 4" xfId="38676" xr:uid="{00000000-0005-0000-0000-00001A970000}"/>
    <cellStyle name="T_KH XDCB_2008 lan 2 sua ngay 10-11_Tinh hinh TH du an 2010-2011 BC UBKTTW (phong Vxa) 5" xfId="38677" xr:uid="{00000000-0005-0000-0000-00001B970000}"/>
    <cellStyle name="T_KH XDCB_2008 lan 2 sua ngay 10-11_Tinh hinh TH du an 2010-2011 BC UBKTTW (phong Vxa) 6" xfId="38678" xr:uid="{00000000-0005-0000-0000-00001C970000}"/>
    <cellStyle name="T_KH XDCB_2008 lan 2 sua ngay 10-11_Tinh hinh TH du an 2010-2011 BC UBKTTW (phong Vxa) 7" xfId="38679" xr:uid="{00000000-0005-0000-0000-00001D970000}"/>
    <cellStyle name="T_KH XDCB_2008 lan 2 sua ngay 10-11_Tinh hinh TH du an 2010-2011 BC UBKTTW (phong Vxa) 8" xfId="38680" xr:uid="{00000000-0005-0000-0000-00001E970000}"/>
    <cellStyle name="T_KH XDCB_2008 lan 2 sua ngay 10-11_Tinh hinh TH du an 2010-2011 BC UBKTTW (phong Vxa) 9" xfId="38681" xr:uid="{00000000-0005-0000-0000-00001F970000}"/>
    <cellStyle name="T_KH XDCB_2008 lan 2 sua ngay 10-11_Tinh hinh TH du an BC doan giam sat HDND (phong Vxa)" xfId="38682" xr:uid="{00000000-0005-0000-0000-000020970000}"/>
    <cellStyle name="T_KH XDCB_2008 lan 2 sua ngay 10-11_Tinh hinh TH du an BC doan giam sat HDND (phong Vxa) 10" xfId="38683" xr:uid="{00000000-0005-0000-0000-000021970000}"/>
    <cellStyle name="T_KH XDCB_2008 lan 2 sua ngay 10-11_Tinh hinh TH du an BC doan giam sat HDND (phong Vxa) 11" xfId="38684" xr:uid="{00000000-0005-0000-0000-000022970000}"/>
    <cellStyle name="T_KH XDCB_2008 lan 2 sua ngay 10-11_Tinh hinh TH du an BC doan giam sat HDND (phong Vxa) 12" xfId="38685" xr:uid="{00000000-0005-0000-0000-000023970000}"/>
    <cellStyle name="T_KH XDCB_2008 lan 2 sua ngay 10-11_Tinh hinh TH du an BC doan giam sat HDND (phong Vxa) 13" xfId="38686" xr:uid="{00000000-0005-0000-0000-000024970000}"/>
    <cellStyle name="T_KH XDCB_2008 lan 2 sua ngay 10-11_Tinh hinh TH du an BC doan giam sat HDND (phong Vxa) 14" xfId="38687" xr:uid="{00000000-0005-0000-0000-000025970000}"/>
    <cellStyle name="T_KH XDCB_2008 lan 2 sua ngay 10-11_Tinh hinh TH du an BC doan giam sat HDND (phong Vxa) 15" xfId="38688" xr:uid="{00000000-0005-0000-0000-000026970000}"/>
    <cellStyle name="T_KH XDCB_2008 lan 2 sua ngay 10-11_Tinh hinh TH du an BC doan giam sat HDND (phong Vxa) 16" xfId="38689" xr:uid="{00000000-0005-0000-0000-000027970000}"/>
    <cellStyle name="T_KH XDCB_2008 lan 2 sua ngay 10-11_Tinh hinh TH du an BC doan giam sat HDND (phong Vxa) 17" xfId="38690" xr:uid="{00000000-0005-0000-0000-000028970000}"/>
    <cellStyle name="T_KH XDCB_2008 lan 2 sua ngay 10-11_Tinh hinh TH du an BC doan giam sat HDND (phong Vxa) 18" xfId="38691" xr:uid="{00000000-0005-0000-0000-000029970000}"/>
    <cellStyle name="T_KH XDCB_2008 lan 2 sua ngay 10-11_Tinh hinh TH du an BC doan giam sat HDND (phong Vxa) 2" xfId="38692" xr:uid="{00000000-0005-0000-0000-00002A970000}"/>
    <cellStyle name="T_KH XDCB_2008 lan 2 sua ngay 10-11_Tinh hinh TH du an BC doan giam sat HDND (phong Vxa) 3" xfId="38693" xr:uid="{00000000-0005-0000-0000-00002B970000}"/>
    <cellStyle name="T_KH XDCB_2008 lan 2 sua ngay 10-11_Tinh hinh TH du an BC doan giam sat HDND (phong Vxa) 4" xfId="38694" xr:uid="{00000000-0005-0000-0000-00002C970000}"/>
    <cellStyle name="T_KH XDCB_2008 lan 2 sua ngay 10-11_Tinh hinh TH du an BC doan giam sat HDND (phong Vxa) 5" xfId="38695" xr:uid="{00000000-0005-0000-0000-00002D970000}"/>
    <cellStyle name="T_KH XDCB_2008 lan 2 sua ngay 10-11_Tinh hinh TH du an BC doan giam sat HDND (phong Vxa) 6" xfId="38696" xr:uid="{00000000-0005-0000-0000-00002E970000}"/>
    <cellStyle name="T_KH XDCB_2008 lan 2 sua ngay 10-11_Tinh hinh TH du an BC doan giam sat HDND (phong Vxa) 7" xfId="38697" xr:uid="{00000000-0005-0000-0000-00002F970000}"/>
    <cellStyle name="T_KH XDCB_2008 lan 2 sua ngay 10-11_Tinh hinh TH du an BC doan giam sat HDND (phong Vxa) 8" xfId="38698" xr:uid="{00000000-0005-0000-0000-000030970000}"/>
    <cellStyle name="T_KH XDCB_2008 lan 2 sua ngay 10-11_Tinh hinh TH du an BC doan giam sat HDND (phong Vxa) 9" xfId="38699" xr:uid="{00000000-0005-0000-0000-000031970000}"/>
    <cellStyle name="T_Khao satD1" xfId="38700" xr:uid="{00000000-0005-0000-0000-000032970000}"/>
    <cellStyle name="T_Khao satD1 10" xfId="38701" xr:uid="{00000000-0005-0000-0000-000033970000}"/>
    <cellStyle name="T_Khao satD1 11" xfId="38702" xr:uid="{00000000-0005-0000-0000-000034970000}"/>
    <cellStyle name="T_Khao satD1 12" xfId="38703" xr:uid="{00000000-0005-0000-0000-000035970000}"/>
    <cellStyle name="T_Khao satD1 13" xfId="38704" xr:uid="{00000000-0005-0000-0000-000036970000}"/>
    <cellStyle name="T_Khao satD1 14" xfId="38705" xr:uid="{00000000-0005-0000-0000-000037970000}"/>
    <cellStyle name="T_Khao satD1 15" xfId="38706" xr:uid="{00000000-0005-0000-0000-000038970000}"/>
    <cellStyle name="T_Khao satD1 16" xfId="38707" xr:uid="{00000000-0005-0000-0000-000039970000}"/>
    <cellStyle name="T_Khao satD1 17" xfId="38708" xr:uid="{00000000-0005-0000-0000-00003A970000}"/>
    <cellStyle name="T_Khao satD1 18" xfId="38709" xr:uid="{00000000-0005-0000-0000-00003B970000}"/>
    <cellStyle name="T_Khao satD1 19" xfId="38710" xr:uid="{00000000-0005-0000-0000-00003C970000}"/>
    <cellStyle name="T_Khao satD1 2" xfId="38711" xr:uid="{00000000-0005-0000-0000-00003D970000}"/>
    <cellStyle name="T_Khao satD1 2 10" xfId="38712" xr:uid="{00000000-0005-0000-0000-00003E970000}"/>
    <cellStyle name="T_Khao satD1 2 11" xfId="38713" xr:uid="{00000000-0005-0000-0000-00003F970000}"/>
    <cellStyle name="T_Khao satD1 2 12" xfId="38714" xr:uid="{00000000-0005-0000-0000-000040970000}"/>
    <cellStyle name="T_Khao satD1 2 13" xfId="38715" xr:uid="{00000000-0005-0000-0000-000041970000}"/>
    <cellStyle name="T_Khao satD1 2 14" xfId="38716" xr:uid="{00000000-0005-0000-0000-000042970000}"/>
    <cellStyle name="T_Khao satD1 2 15" xfId="38717" xr:uid="{00000000-0005-0000-0000-000043970000}"/>
    <cellStyle name="T_Khao satD1 2 16" xfId="38718" xr:uid="{00000000-0005-0000-0000-000044970000}"/>
    <cellStyle name="T_Khao satD1 2 17" xfId="38719" xr:uid="{00000000-0005-0000-0000-000045970000}"/>
    <cellStyle name="T_Khao satD1 2 18" xfId="38720" xr:uid="{00000000-0005-0000-0000-000046970000}"/>
    <cellStyle name="T_Khao satD1 2 2" xfId="38721" xr:uid="{00000000-0005-0000-0000-000047970000}"/>
    <cellStyle name="T_Khao satD1 2 3" xfId="38722" xr:uid="{00000000-0005-0000-0000-000048970000}"/>
    <cellStyle name="T_Khao satD1 2 4" xfId="38723" xr:uid="{00000000-0005-0000-0000-000049970000}"/>
    <cellStyle name="T_Khao satD1 2 5" xfId="38724" xr:uid="{00000000-0005-0000-0000-00004A970000}"/>
    <cellStyle name="T_Khao satD1 2 6" xfId="38725" xr:uid="{00000000-0005-0000-0000-00004B970000}"/>
    <cellStyle name="T_Khao satD1 2 7" xfId="38726" xr:uid="{00000000-0005-0000-0000-00004C970000}"/>
    <cellStyle name="T_Khao satD1 2 8" xfId="38727" xr:uid="{00000000-0005-0000-0000-00004D970000}"/>
    <cellStyle name="T_Khao satD1 2 9" xfId="38728" xr:uid="{00000000-0005-0000-0000-00004E970000}"/>
    <cellStyle name="T_Khao satD1 20" xfId="38729" xr:uid="{00000000-0005-0000-0000-00004F970000}"/>
    <cellStyle name="T_Khao satD1 21" xfId="38730" xr:uid="{00000000-0005-0000-0000-000050970000}"/>
    <cellStyle name="T_Khao satD1 3" xfId="38731" xr:uid="{00000000-0005-0000-0000-000051970000}"/>
    <cellStyle name="T_Khao satD1 4" xfId="38732" xr:uid="{00000000-0005-0000-0000-000052970000}"/>
    <cellStyle name="T_Khao satD1 5" xfId="38733" xr:uid="{00000000-0005-0000-0000-000053970000}"/>
    <cellStyle name="T_Khao satD1 6" xfId="38734" xr:uid="{00000000-0005-0000-0000-000054970000}"/>
    <cellStyle name="T_Khao satD1 7" xfId="38735" xr:uid="{00000000-0005-0000-0000-000055970000}"/>
    <cellStyle name="T_Khao satD1 8" xfId="38736" xr:uid="{00000000-0005-0000-0000-000056970000}"/>
    <cellStyle name="T_Khao satD1 9" xfId="38737" xr:uid="{00000000-0005-0000-0000-000057970000}"/>
    <cellStyle name="T_Khao satD1_Bieu có QD và Chu truong ngay 17.11.2012" xfId="38738" xr:uid="{00000000-0005-0000-0000-000058970000}"/>
    <cellStyle name="T_Khao satD1_Bieu có QD và Chu truong ngay 17.11.2012 10" xfId="38739" xr:uid="{00000000-0005-0000-0000-000059970000}"/>
    <cellStyle name="T_Khao satD1_Bieu có QD và Chu truong ngay 17.11.2012 11" xfId="38740" xr:uid="{00000000-0005-0000-0000-00005A970000}"/>
    <cellStyle name="T_Khao satD1_Bieu có QD và Chu truong ngay 17.11.2012 12" xfId="38741" xr:uid="{00000000-0005-0000-0000-00005B970000}"/>
    <cellStyle name="T_Khao satD1_Bieu có QD và Chu truong ngay 17.11.2012 13" xfId="38742" xr:uid="{00000000-0005-0000-0000-00005C970000}"/>
    <cellStyle name="T_Khao satD1_Bieu có QD và Chu truong ngay 17.11.2012 14" xfId="38743" xr:uid="{00000000-0005-0000-0000-00005D970000}"/>
    <cellStyle name="T_Khao satD1_Bieu có QD và Chu truong ngay 17.11.2012 15" xfId="38744" xr:uid="{00000000-0005-0000-0000-00005E970000}"/>
    <cellStyle name="T_Khao satD1_Bieu có QD và Chu truong ngay 17.11.2012 16" xfId="38745" xr:uid="{00000000-0005-0000-0000-00005F970000}"/>
    <cellStyle name="T_Khao satD1_Bieu có QD và Chu truong ngay 17.11.2012 17" xfId="38746" xr:uid="{00000000-0005-0000-0000-000060970000}"/>
    <cellStyle name="T_Khao satD1_Bieu có QD và Chu truong ngay 17.11.2012 18" xfId="38747" xr:uid="{00000000-0005-0000-0000-000061970000}"/>
    <cellStyle name="T_Khao satD1_Bieu có QD và Chu truong ngay 17.11.2012 2" xfId="38748" xr:uid="{00000000-0005-0000-0000-000062970000}"/>
    <cellStyle name="T_Khao satD1_Bieu có QD và Chu truong ngay 17.11.2012 3" xfId="38749" xr:uid="{00000000-0005-0000-0000-000063970000}"/>
    <cellStyle name="T_Khao satD1_Bieu có QD và Chu truong ngay 17.11.2012 4" xfId="38750" xr:uid="{00000000-0005-0000-0000-000064970000}"/>
    <cellStyle name="T_Khao satD1_Bieu có QD và Chu truong ngay 17.11.2012 5" xfId="38751" xr:uid="{00000000-0005-0000-0000-000065970000}"/>
    <cellStyle name="T_Khao satD1_Bieu có QD và Chu truong ngay 17.11.2012 6" xfId="38752" xr:uid="{00000000-0005-0000-0000-000066970000}"/>
    <cellStyle name="T_Khao satD1_Bieu có QD và Chu truong ngay 17.11.2012 7" xfId="38753" xr:uid="{00000000-0005-0000-0000-000067970000}"/>
    <cellStyle name="T_Khao satD1_Bieu có QD và Chu truong ngay 17.11.2012 8" xfId="38754" xr:uid="{00000000-0005-0000-0000-000068970000}"/>
    <cellStyle name="T_Khao satD1_Bieu có QD và Chu truong ngay 17.11.2012 9" xfId="38755" xr:uid="{00000000-0005-0000-0000-000069970000}"/>
    <cellStyle name="T_Khao satD1_DT 2014" xfId="38756" xr:uid="{00000000-0005-0000-0000-00006A970000}"/>
    <cellStyle name="T_Khao satD1_DT 2014 10" xfId="38757" xr:uid="{00000000-0005-0000-0000-00006B970000}"/>
    <cellStyle name="T_Khao satD1_DT 2014 11" xfId="38758" xr:uid="{00000000-0005-0000-0000-00006C970000}"/>
    <cellStyle name="T_Khao satD1_DT 2014 12" xfId="38759" xr:uid="{00000000-0005-0000-0000-00006D970000}"/>
    <cellStyle name="T_Khao satD1_DT 2014 13" xfId="38760" xr:uid="{00000000-0005-0000-0000-00006E970000}"/>
    <cellStyle name="T_Khao satD1_DT 2014 14" xfId="38761" xr:uid="{00000000-0005-0000-0000-00006F970000}"/>
    <cellStyle name="T_Khao satD1_DT 2014 15" xfId="38762" xr:uid="{00000000-0005-0000-0000-000070970000}"/>
    <cellStyle name="T_Khao satD1_DT 2014 16" xfId="38763" xr:uid="{00000000-0005-0000-0000-000071970000}"/>
    <cellStyle name="T_Khao satD1_DT 2014 17" xfId="38764" xr:uid="{00000000-0005-0000-0000-000072970000}"/>
    <cellStyle name="T_Khao satD1_DT 2014 18" xfId="38765" xr:uid="{00000000-0005-0000-0000-000073970000}"/>
    <cellStyle name="T_Khao satD1_DT 2014 2" xfId="38766" xr:uid="{00000000-0005-0000-0000-000074970000}"/>
    <cellStyle name="T_Khao satD1_DT 2014 3" xfId="38767" xr:uid="{00000000-0005-0000-0000-000075970000}"/>
    <cellStyle name="T_Khao satD1_DT 2014 4" xfId="38768" xr:uid="{00000000-0005-0000-0000-000076970000}"/>
    <cellStyle name="T_Khao satD1_DT 2014 5" xfId="38769" xr:uid="{00000000-0005-0000-0000-000077970000}"/>
    <cellStyle name="T_Khao satD1_DT 2014 6" xfId="38770" xr:uid="{00000000-0005-0000-0000-000078970000}"/>
    <cellStyle name="T_Khao satD1_DT 2014 7" xfId="38771" xr:uid="{00000000-0005-0000-0000-000079970000}"/>
    <cellStyle name="T_Khao satD1_DT 2014 8" xfId="38772" xr:uid="{00000000-0005-0000-0000-00007A970000}"/>
    <cellStyle name="T_Khao satD1_DT 2014 9" xfId="38773" xr:uid="{00000000-0005-0000-0000-00007B970000}"/>
    <cellStyle name="T_Khao satD1_KH 2013 Huyen SÔNG MÃ" xfId="38774" xr:uid="{00000000-0005-0000-0000-00007C970000}"/>
    <cellStyle name="T_Khao satD1_KH 2013 Huyen SÔNG MÃ 10" xfId="38775" xr:uid="{00000000-0005-0000-0000-00007D970000}"/>
    <cellStyle name="T_Khao satD1_KH 2013 Huyen SÔNG MÃ 11" xfId="38776" xr:uid="{00000000-0005-0000-0000-00007E970000}"/>
    <cellStyle name="T_Khao satD1_KH 2013 Huyen SÔNG MÃ 12" xfId="38777" xr:uid="{00000000-0005-0000-0000-00007F970000}"/>
    <cellStyle name="T_Khao satD1_KH 2013 Huyen SÔNG MÃ 13" xfId="38778" xr:uid="{00000000-0005-0000-0000-000080970000}"/>
    <cellStyle name="T_Khao satD1_KH 2013 Huyen SÔNG MÃ 14" xfId="38779" xr:uid="{00000000-0005-0000-0000-000081970000}"/>
    <cellStyle name="T_Khao satD1_KH 2013 Huyen SÔNG MÃ 15" xfId="38780" xr:uid="{00000000-0005-0000-0000-000082970000}"/>
    <cellStyle name="T_Khao satD1_KH 2013 Huyen SÔNG MÃ 16" xfId="38781" xr:uid="{00000000-0005-0000-0000-000083970000}"/>
    <cellStyle name="T_Khao satD1_KH 2013 Huyen SÔNG MÃ 17" xfId="38782" xr:uid="{00000000-0005-0000-0000-000084970000}"/>
    <cellStyle name="T_Khao satD1_KH 2013 Huyen SÔNG MÃ 18" xfId="38783" xr:uid="{00000000-0005-0000-0000-000085970000}"/>
    <cellStyle name="T_Khao satD1_KH 2013 Huyen SÔNG MÃ 2" xfId="38784" xr:uid="{00000000-0005-0000-0000-000086970000}"/>
    <cellStyle name="T_Khao satD1_KH 2013 Huyen SÔNG MÃ 3" xfId="38785" xr:uid="{00000000-0005-0000-0000-000087970000}"/>
    <cellStyle name="T_Khao satD1_KH 2013 Huyen SÔNG MÃ 4" xfId="38786" xr:uid="{00000000-0005-0000-0000-000088970000}"/>
    <cellStyle name="T_Khao satD1_KH 2013 Huyen SÔNG MÃ 5" xfId="38787" xr:uid="{00000000-0005-0000-0000-000089970000}"/>
    <cellStyle name="T_Khao satD1_KH 2013 Huyen SÔNG MÃ 6" xfId="38788" xr:uid="{00000000-0005-0000-0000-00008A970000}"/>
    <cellStyle name="T_Khao satD1_KH 2013 Huyen SÔNG MÃ 7" xfId="38789" xr:uid="{00000000-0005-0000-0000-00008B970000}"/>
    <cellStyle name="T_Khao satD1_KH 2013 Huyen SÔNG MÃ 8" xfId="38790" xr:uid="{00000000-0005-0000-0000-00008C970000}"/>
    <cellStyle name="T_Khao satD1_KH 2013 Huyen SÔNG MÃ 9" xfId="38791" xr:uid="{00000000-0005-0000-0000-00008D970000}"/>
    <cellStyle name="T_Khao satD1_PL 01" xfId="38792" xr:uid="{00000000-0005-0000-0000-00008E970000}"/>
    <cellStyle name="T_Khao satD1_PL 01 2" xfId="38793" xr:uid="{00000000-0005-0000-0000-00008F970000}"/>
    <cellStyle name="T_Khao satD1_Su nghiep DCDC doi duoi" xfId="38794" xr:uid="{00000000-0005-0000-0000-000090970000}"/>
    <cellStyle name="T_Khao satD1_Su nghiep DCDC doi duoi 10" xfId="38795" xr:uid="{00000000-0005-0000-0000-000091970000}"/>
    <cellStyle name="T_Khao satD1_Su nghiep DCDC doi duoi 11" xfId="38796" xr:uid="{00000000-0005-0000-0000-000092970000}"/>
    <cellStyle name="T_Khao satD1_Su nghiep DCDC doi duoi 12" xfId="38797" xr:uid="{00000000-0005-0000-0000-000093970000}"/>
    <cellStyle name="T_Khao satD1_Su nghiep DCDC doi duoi 13" xfId="38798" xr:uid="{00000000-0005-0000-0000-000094970000}"/>
    <cellStyle name="T_Khao satD1_Su nghiep DCDC doi duoi 14" xfId="38799" xr:uid="{00000000-0005-0000-0000-000095970000}"/>
    <cellStyle name="T_Khao satD1_Su nghiep DCDC doi duoi 15" xfId="38800" xr:uid="{00000000-0005-0000-0000-000096970000}"/>
    <cellStyle name="T_Khao satD1_Su nghiep DCDC doi duoi 16" xfId="38801" xr:uid="{00000000-0005-0000-0000-000097970000}"/>
    <cellStyle name="T_Khao satD1_Su nghiep DCDC doi duoi 17" xfId="38802" xr:uid="{00000000-0005-0000-0000-000098970000}"/>
    <cellStyle name="T_Khao satD1_Su nghiep DCDC doi duoi 18" xfId="38803" xr:uid="{00000000-0005-0000-0000-000099970000}"/>
    <cellStyle name="T_Khao satD1_Su nghiep DCDC doi duoi 2" xfId="38804" xr:uid="{00000000-0005-0000-0000-00009A970000}"/>
    <cellStyle name="T_Khao satD1_Su nghiep DCDC doi duoi 3" xfId="38805" xr:uid="{00000000-0005-0000-0000-00009B970000}"/>
    <cellStyle name="T_Khao satD1_Su nghiep DCDC doi duoi 4" xfId="38806" xr:uid="{00000000-0005-0000-0000-00009C970000}"/>
    <cellStyle name="T_Khao satD1_Su nghiep DCDC doi duoi 5" xfId="38807" xr:uid="{00000000-0005-0000-0000-00009D970000}"/>
    <cellStyle name="T_Khao satD1_Su nghiep DCDC doi duoi 6" xfId="38808" xr:uid="{00000000-0005-0000-0000-00009E970000}"/>
    <cellStyle name="T_Khao satD1_Su nghiep DCDC doi duoi 7" xfId="38809" xr:uid="{00000000-0005-0000-0000-00009F970000}"/>
    <cellStyle name="T_Khao satD1_Su nghiep DCDC doi duoi 8" xfId="38810" xr:uid="{00000000-0005-0000-0000-0000A0970000}"/>
    <cellStyle name="T_Khao satD1_Su nghiep DCDC doi duoi 9" xfId="38811" xr:uid="{00000000-0005-0000-0000-0000A1970000}"/>
    <cellStyle name="T_Khao satD1_Su nghiep DCDC doi duoi_Bieu có QD và Chu truong ngay 17.11.2012" xfId="38812" xr:uid="{00000000-0005-0000-0000-0000A2970000}"/>
    <cellStyle name="T_Khao satD1_Su nghiep DCDC doi duoi_Bieu có QD và Chu truong ngay 17.11.2012 10" xfId="38813" xr:uid="{00000000-0005-0000-0000-0000A3970000}"/>
    <cellStyle name="T_Khao satD1_Su nghiep DCDC doi duoi_Bieu có QD và Chu truong ngay 17.11.2012 11" xfId="38814" xr:uid="{00000000-0005-0000-0000-0000A4970000}"/>
    <cellStyle name="T_Khao satD1_Su nghiep DCDC doi duoi_Bieu có QD và Chu truong ngay 17.11.2012 12" xfId="38815" xr:uid="{00000000-0005-0000-0000-0000A5970000}"/>
    <cellStyle name="T_Khao satD1_Su nghiep DCDC doi duoi_Bieu có QD và Chu truong ngay 17.11.2012 13" xfId="38816" xr:uid="{00000000-0005-0000-0000-0000A6970000}"/>
    <cellStyle name="T_Khao satD1_Su nghiep DCDC doi duoi_Bieu có QD và Chu truong ngay 17.11.2012 14" xfId="38817" xr:uid="{00000000-0005-0000-0000-0000A7970000}"/>
    <cellStyle name="T_Khao satD1_Su nghiep DCDC doi duoi_Bieu có QD và Chu truong ngay 17.11.2012 15" xfId="38818" xr:uid="{00000000-0005-0000-0000-0000A8970000}"/>
    <cellStyle name="T_Khao satD1_Su nghiep DCDC doi duoi_Bieu có QD và Chu truong ngay 17.11.2012 16" xfId="38819" xr:uid="{00000000-0005-0000-0000-0000A9970000}"/>
    <cellStyle name="T_Khao satD1_Su nghiep DCDC doi duoi_Bieu có QD và Chu truong ngay 17.11.2012 17" xfId="38820" xr:uid="{00000000-0005-0000-0000-0000AA970000}"/>
    <cellStyle name="T_Khao satD1_Su nghiep DCDC doi duoi_Bieu có QD và Chu truong ngay 17.11.2012 18" xfId="38821" xr:uid="{00000000-0005-0000-0000-0000AB970000}"/>
    <cellStyle name="T_Khao satD1_Su nghiep DCDC doi duoi_Bieu có QD và Chu truong ngay 17.11.2012 2" xfId="38822" xr:uid="{00000000-0005-0000-0000-0000AC970000}"/>
    <cellStyle name="T_Khao satD1_Su nghiep DCDC doi duoi_Bieu có QD và Chu truong ngay 17.11.2012 3" xfId="38823" xr:uid="{00000000-0005-0000-0000-0000AD970000}"/>
    <cellStyle name="T_Khao satD1_Su nghiep DCDC doi duoi_Bieu có QD và Chu truong ngay 17.11.2012 4" xfId="38824" xr:uid="{00000000-0005-0000-0000-0000AE970000}"/>
    <cellStyle name="T_Khao satD1_Su nghiep DCDC doi duoi_Bieu có QD và Chu truong ngay 17.11.2012 5" xfId="38825" xr:uid="{00000000-0005-0000-0000-0000AF970000}"/>
    <cellStyle name="T_Khao satD1_Su nghiep DCDC doi duoi_Bieu có QD và Chu truong ngay 17.11.2012 6" xfId="38826" xr:uid="{00000000-0005-0000-0000-0000B0970000}"/>
    <cellStyle name="T_Khao satD1_Su nghiep DCDC doi duoi_Bieu có QD và Chu truong ngay 17.11.2012 7" xfId="38827" xr:uid="{00000000-0005-0000-0000-0000B1970000}"/>
    <cellStyle name="T_Khao satD1_Su nghiep DCDC doi duoi_Bieu có QD và Chu truong ngay 17.11.2012 8" xfId="38828" xr:uid="{00000000-0005-0000-0000-0000B2970000}"/>
    <cellStyle name="T_Khao satD1_Su nghiep DCDC doi duoi_Bieu có QD và Chu truong ngay 17.11.2012 9" xfId="38829" xr:uid="{00000000-0005-0000-0000-0000B3970000}"/>
    <cellStyle name="T_kien giang 2" xfId="38140" xr:uid="{00000000-0005-0000-0000-000002950000}"/>
    <cellStyle name="T_kien giang 2 10" xfId="38141" xr:uid="{00000000-0005-0000-0000-000003950000}"/>
    <cellStyle name="T_kien giang 2 11" xfId="38142" xr:uid="{00000000-0005-0000-0000-000004950000}"/>
    <cellStyle name="T_kien giang 2 12" xfId="38143" xr:uid="{00000000-0005-0000-0000-000005950000}"/>
    <cellStyle name="T_kien giang 2 13" xfId="38144" xr:uid="{00000000-0005-0000-0000-000006950000}"/>
    <cellStyle name="T_kien giang 2 14" xfId="38145" xr:uid="{00000000-0005-0000-0000-000007950000}"/>
    <cellStyle name="T_kien giang 2 15" xfId="38146" xr:uid="{00000000-0005-0000-0000-000008950000}"/>
    <cellStyle name="T_kien giang 2 16" xfId="38147" xr:uid="{00000000-0005-0000-0000-000009950000}"/>
    <cellStyle name="T_kien giang 2 17" xfId="38148" xr:uid="{00000000-0005-0000-0000-00000A950000}"/>
    <cellStyle name="T_kien giang 2 18" xfId="38149" xr:uid="{00000000-0005-0000-0000-00000B950000}"/>
    <cellStyle name="T_kien giang 2 2" xfId="38150" xr:uid="{00000000-0005-0000-0000-00000C950000}"/>
    <cellStyle name="T_kien giang 2 3" xfId="38151" xr:uid="{00000000-0005-0000-0000-00000D950000}"/>
    <cellStyle name="T_kien giang 2 4" xfId="38152" xr:uid="{00000000-0005-0000-0000-00000E950000}"/>
    <cellStyle name="T_kien giang 2 5" xfId="38153" xr:uid="{00000000-0005-0000-0000-00000F950000}"/>
    <cellStyle name="T_kien giang 2 6" xfId="38154" xr:uid="{00000000-0005-0000-0000-000010950000}"/>
    <cellStyle name="T_kien giang 2 7" xfId="38155" xr:uid="{00000000-0005-0000-0000-000011950000}"/>
    <cellStyle name="T_kien giang 2 8" xfId="38156" xr:uid="{00000000-0005-0000-0000-000012950000}"/>
    <cellStyle name="T_kien giang 2 9" xfId="38157" xr:uid="{00000000-0005-0000-0000-000013950000}"/>
    <cellStyle name="T_Kinh phí DA PTGD 10-15CT05-8" xfId="38158" xr:uid="{00000000-0005-0000-0000-000014950000}"/>
    <cellStyle name="T_LAI CHÂU MỚI T4.2009" xfId="38830" xr:uid="{00000000-0005-0000-0000-0000B4970000}"/>
    <cellStyle name="T_LAI CHÂU MỚI T4.2009 10" xfId="38831" xr:uid="{00000000-0005-0000-0000-0000B5970000}"/>
    <cellStyle name="T_LAI CHÂU MỚI T4.2009 11" xfId="38832" xr:uid="{00000000-0005-0000-0000-0000B6970000}"/>
    <cellStyle name="T_LAI CHÂU MỚI T4.2009 12" xfId="38833" xr:uid="{00000000-0005-0000-0000-0000B7970000}"/>
    <cellStyle name="T_LAI CHÂU MỚI T4.2009 13" xfId="38834" xr:uid="{00000000-0005-0000-0000-0000B8970000}"/>
    <cellStyle name="T_LAI CHÂU MỚI T4.2009 14" xfId="38835" xr:uid="{00000000-0005-0000-0000-0000B9970000}"/>
    <cellStyle name="T_LAI CHÂU MỚI T4.2009 15" xfId="38836" xr:uid="{00000000-0005-0000-0000-0000BA970000}"/>
    <cellStyle name="T_LAI CHÂU MỚI T4.2009 16" xfId="38837" xr:uid="{00000000-0005-0000-0000-0000BB970000}"/>
    <cellStyle name="T_LAI CHÂU MỚI T4.2009 17" xfId="38838" xr:uid="{00000000-0005-0000-0000-0000BC970000}"/>
    <cellStyle name="T_LAI CHÂU MỚI T4.2009 18" xfId="38839" xr:uid="{00000000-0005-0000-0000-0000BD970000}"/>
    <cellStyle name="T_LAI CHÂU MỚI T4.2009 2" xfId="38840" xr:uid="{00000000-0005-0000-0000-0000BE970000}"/>
    <cellStyle name="T_LAI CHÂU MỚI T4.2009 3" xfId="38841" xr:uid="{00000000-0005-0000-0000-0000BF970000}"/>
    <cellStyle name="T_LAI CHÂU MỚI T4.2009 4" xfId="38842" xr:uid="{00000000-0005-0000-0000-0000C0970000}"/>
    <cellStyle name="T_LAI CHÂU MỚI T4.2009 5" xfId="38843" xr:uid="{00000000-0005-0000-0000-0000C1970000}"/>
    <cellStyle name="T_LAI CHÂU MỚI T4.2009 6" xfId="38844" xr:uid="{00000000-0005-0000-0000-0000C2970000}"/>
    <cellStyle name="T_LAI CHÂU MỚI T4.2009 7" xfId="38845" xr:uid="{00000000-0005-0000-0000-0000C3970000}"/>
    <cellStyle name="T_LAI CHÂU MỚI T4.2009 8" xfId="38846" xr:uid="{00000000-0005-0000-0000-0000C4970000}"/>
    <cellStyle name="T_LAI CHÂU MỚI T4.2009 9" xfId="38847" xr:uid="{00000000-0005-0000-0000-0000C5970000}"/>
    <cellStyle name="T_mau bieu von kh 2014" xfId="38848" xr:uid="{00000000-0005-0000-0000-0000C6970000}"/>
    <cellStyle name="T_mau bieu von kh 2014 10" xfId="38849" xr:uid="{00000000-0005-0000-0000-0000C7970000}"/>
    <cellStyle name="T_mau bieu von kh 2014 11" xfId="38850" xr:uid="{00000000-0005-0000-0000-0000C8970000}"/>
    <cellStyle name="T_mau bieu von kh 2014 12" xfId="38851" xr:uid="{00000000-0005-0000-0000-0000C9970000}"/>
    <cellStyle name="T_mau bieu von kh 2014 13" xfId="38852" xr:uid="{00000000-0005-0000-0000-0000CA970000}"/>
    <cellStyle name="T_mau bieu von kh 2014 14" xfId="38853" xr:uid="{00000000-0005-0000-0000-0000CB970000}"/>
    <cellStyle name="T_mau bieu von kh 2014 15" xfId="38854" xr:uid="{00000000-0005-0000-0000-0000CC970000}"/>
    <cellStyle name="T_mau bieu von kh 2014 16" xfId="38855" xr:uid="{00000000-0005-0000-0000-0000CD970000}"/>
    <cellStyle name="T_mau bieu von kh 2014 17" xfId="38856" xr:uid="{00000000-0005-0000-0000-0000CE970000}"/>
    <cellStyle name="T_mau bieu von kh 2014 18" xfId="38857" xr:uid="{00000000-0005-0000-0000-0000CF970000}"/>
    <cellStyle name="T_mau bieu von kh 2014 2" xfId="38858" xr:uid="{00000000-0005-0000-0000-0000D0970000}"/>
    <cellStyle name="T_mau bieu von kh 2014 3" xfId="38859" xr:uid="{00000000-0005-0000-0000-0000D1970000}"/>
    <cellStyle name="T_mau bieu von kh 2014 4" xfId="38860" xr:uid="{00000000-0005-0000-0000-0000D2970000}"/>
    <cellStyle name="T_mau bieu von kh 2014 5" xfId="38861" xr:uid="{00000000-0005-0000-0000-0000D3970000}"/>
    <cellStyle name="T_mau bieu von kh 2014 6" xfId="38862" xr:uid="{00000000-0005-0000-0000-0000D4970000}"/>
    <cellStyle name="T_mau bieu von kh 2014 7" xfId="38863" xr:uid="{00000000-0005-0000-0000-0000D5970000}"/>
    <cellStyle name="T_mau bieu von kh 2014 8" xfId="38864" xr:uid="{00000000-0005-0000-0000-0000D6970000}"/>
    <cellStyle name="T_mau bieu von kh 2014 9" xfId="38865" xr:uid="{00000000-0005-0000-0000-0000D7970000}"/>
    <cellStyle name="T_Me_Tri_6_07" xfId="38866" xr:uid="{00000000-0005-0000-0000-0000D8970000}"/>
    <cellStyle name="T_Me_Tri_6_07 10" xfId="38867" xr:uid="{00000000-0005-0000-0000-0000D9970000}"/>
    <cellStyle name="T_Me_Tri_6_07 11" xfId="38868" xr:uid="{00000000-0005-0000-0000-0000DA970000}"/>
    <cellStyle name="T_Me_Tri_6_07 12" xfId="38869" xr:uid="{00000000-0005-0000-0000-0000DB970000}"/>
    <cellStyle name="T_Me_Tri_6_07 13" xfId="38870" xr:uid="{00000000-0005-0000-0000-0000DC970000}"/>
    <cellStyle name="T_Me_Tri_6_07 14" xfId="38871" xr:uid="{00000000-0005-0000-0000-0000DD970000}"/>
    <cellStyle name="T_Me_Tri_6_07 15" xfId="38872" xr:uid="{00000000-0005-0000-0000-0000DE970000}"/>
    <cellStyle name="T_Me_Tri_6_07 16" xfId="38873" xr:uid="{00000000-0005-0000-0000-0000DF970000}"/>
    <cellStyle name="T_Me_Tri_6_07 17" xfId="38874" xr:uid="{00000000-0005-0000-0000-0000E0970000}"/>
    <cellStyle name="T_Me_Tri_6_07 18" xfId="38875" xr:uid="{00000000-0005-0000-0000-0000E1970000}"/>
    <cellStyle name="T_Me_Tri_6_07 2" xfId="38876" xr:uid="{00000000-0005-0000-0000-0000E2970000}"/>
    <cellStyle name="T_Me_Tri_6_07 3" xfId="38877" xr:uid="{00000000-0005-0000-0000-0000E3970000}"/>
    <cellStyle name="T_Me_Tri_6_07 4" xfId="38878" xr:uid="{00000000-0005-0000-0000-0000E4970000}"/>
    <cellStyle name="T_Me_Tri_6_07 5" xfId="38879" xr:uid="{00000000-0005-0000-0000-0000E5970000}"/>
    <cellStyle name="T_Me_Tri_6_07 6" xfId="38880" xr:uid="{00000000-0005-0000-0000-0000E6970000}"/>
    <cellStyle name="T_Me_Tri_6_07 7" xfId="38881" xr:uid="{00000000-0005-0000-0000-0000E7970000}"/>
    <cellStyle name="T_Me_Tri_6_07 8" xfId="38882" xr:uid="{00000000-0005-0000-0000-0000E8970000}"/>
    <cellStyle name="T_Me_Tri_6_07 9" xfId="38883" xr:uid="{00000000-0005-0000-0000-0000E9970000}"/>
    <cellStyle name="T_Me_Tri_6_07_!1 1 bao cao giao KH ve HTCMT vung TNB   12-12-2011" xfId="38884" xr:uid="{00000000-0005-0000-0000-0000EA970000}"/>
    <cellStyle name="T_Me_Tri_6_07_!1 1 bao cao giao KH ve HTCMT vung TNB   12-12-2011 10" xfId="38885" xr:uid="{00000000-0005-0000-0000-0000EB970000}"/>
    <cellStyle name="T_Me_Tri_6_07_!1 1 bao cao giao KH ve HTCMT vung TNB   12-12-2011 11" xfId="38886" xr:uid="{00000000-0005-0000-0000-0000EC970000}"/>
    <cellStyle name="T_Me_Tri_6_07_!1 1 bao cao giao KH ve HTCMT vung TNB   12-12-2011 12" xfId="38887" xr:uid="{00000000-0005-0000-0000-0000ED970000}"/>
    <cellStyle name="T_Me_Tri_6_07_!1 1 bao cao giao KH ve HTCMT vung TNB   12-12-2011 13" xfId="38888" xr:uid="{00000000-0005-0000-0000-0000EE970000}"/>
    <cellStyle name="T_Me_Tri_6_07_!1 1 bao cao giao KH ve HTCMT vung TNB   12-12-2011 14" xfId="38889" xr:uid="{00000000-0005-0000-0000-0000EF970000}"/>
    <cellStyle name="T_Me_Tri_6_07_!1 1 bao cao giao KH ve HTCMT vung TNB   12-12-2011 15" xfId="38890" xr:uid="{00000000-0005-0000-0000-0000F0970000}"/>
    <cellStyle name="T_Me_Tri_6_07_!1 1 bao cao giao KH ve HTCMT vung TNB   12-12-2011 16" xfId="38891" xr:uid="{00000000-0005-0000-0000-0000F1970000}"/>
    <cellStyle name="T_Me_Tri_6_07_!1 1 bao cao giao KH ve HTCMT vung TNB   12-12-2011 17" xfId="38892" xr:uid="{00000000-0005-0000-0000-0000F2970000}"/>
    <cellStyle name="T_Me_Tri_6_07_!1 1 bao cao giao KH ve HTCMT vung TNB   12-12-2011 18" xfId="38893" xr:uid="{00000000-0005-0000-0000-0000F3970000}"/>
    <cellStyle name="T_Me_Tri_6_07_!1 1 bao cao giao KH ve HTCMT vung TNB   12-12-2011 2" xfId="38894" xr:uid="{00000000-0005-0000-0000-0000F4970000}"/>
    <cellStyle name="T_Me_Tri_6_07_!1 1 bao cao giao KH ve HTCMT vung TNB   12-12-2011 3" xfId="38895" xr:uid="{00000000-0005-0000-0000-0000F5970000}"/>
    <cellStyle name="T_Me_Tri_6_07_!1 1 bao cao giao KH ve HTCMT vung TNB   12-12-2011 4" xfId="38896" xr:uid="{00000000-0005-0000-0000-0000F6970000}"/>
    <cellStyle name="T_Me_Tri_6_07_!1 1 bao cao giao KH ve HTCMT vung TNB   12-12-2011 5" xfId="38897" xr:uid="{00000000-0005-0000-0000-0000F7970000}"/>
    <cellStyle name="T_Me_Tri_6_07_!1 1 bao cao giao KH ve HTCMT vung TNB   12-12-2011 6" xfId="38898" xr:uid="{00000000-0005-0000-0000-0000F8970000}"/>
    <cellStyle name="T_Me_Tri_6_07_!1 1 bao cao giao KH ve HTCMT vung TNB   12-12-2011 7" xfId="38899" xr:uid="{00000000-0005-0000-0000-0000F9970000}"/>
    <cellStyle name="T_Me_Tri_6_07_!1 1 bao cao giao KH ve HTCMT vung TNB   12-12-2011 8" xfId="38900" xr:uid="{00000000-0005-0000-0000-0000FA970000}"/>
    <cellStyle name="T_Me_Tri_6_07_!1 1 bao cao giao KH ve HTCMT vung TNB   12-12-2011 9" xfId="38901" xr:uid="{00000000-0005-0000-0000-0000FB970000}"/>
    <cellStyle name="T_Me_Tri_6_07_Bieu có QD và Chu truong ngay 17.11.2012" xfId="38902" xr:uid="{00000000-0005-0000-0000-0000FC970000}"/>
    <cellStyle name="T_Me_Tri_6_07_Bieu có QD và Chu truong ngay 17.11.2012 10" xfId="38903" xr:uid="{00000000-0005-0000-0000-0000FD970000}"/>
    <cellStyle name="T_Me_Tri_6_07_Bieu có QD và Chu truong ngay 17.11.2012 11" xfId="38904" xr:uid="{00000000-0005-0000-0000-0000FE970000}"/>
    <cellStyle name="T_Me_Tri_6_07_Bieu có QD và Chu truong ngay 17.11.2012 12" xfId="38905" xr:uid="{00000000-0005-0000-0000-0000FF970000}"/>
    <cellStyle name="T_Me_Tri_6_07_Bieu có QD và Chu truong ngay 17.11.2012 13" xfId="38906" xr:uid="{00000000-0005-0000-0000-000000980000}"/>
    <cellStyle name="T_Me_Tri_6_07_Bieu có QD và Chu truong ngay 17.11.2012 14" xfId="38907" xr:uid="{00000000-0005-0000-0000-000001980000}"/>
    <cellStyle name="T_Me_Tri_6_07_Bieu có QD và Chu truong ngay 17.11.2012 15" xfId="38908" xr:uid="{00000000-0005-0000-0000-000002980000}"/>
    <cellStyle name="T_Me_Tri_6_07_Bieu có QD và Chu truong ngay 17.11.2012 16" xfId="38909" xr:uid="{00000000-0005-0000-0000-000003980000}"/>
    <cellStyle name="T_Me_Tri_6_07_Bieu có QD và Chu truong ngay 17.11.2012 17" xfId="38910" xr:uid="{00000000-0005-0000-0000-000004980000}"/>
    <cellStyle name="T_Me_Tri_6_07_Bieu có QD và Chu truong ngay 17.11.2012 18" xfId="38911" xr:uid="{00000000-0005-0000-0000-000005980000}"/>
    <cellStyle name="T_Me_Tri_6_07_Bieu có QD và Chu truong ngay 17.11.2012 2" xfId="38912" xr:uid="{00000000-0005-0000-0000-000006980000}"/>
    <cellStyle name="T_Me_Tri_6_07_Bieu có QD và Chu truong ngay 17.11.2012 3" xfId="38913" xr:uid="{00000000-0005-0000-0000-000007980000}"/>
    <cellStyle name="T_Me_Tri_6_07_Bieu có QD và Chu truong ngay 17.11.2012 4" xfId="38914" xr:uid="{00000000-0005-0000-0000-000008980000}"/>
    <cellStyle name="T_Me_Tri_6_07_Bieu có QD và Chu truong ngay 17.11.2012 5" xfId="38915" xr:uid="{00000000-0005-0000-0000-000009980000}"/>
    <cellStyle name="T_Me_Tri_6_07_Bieu có QD và Chu truong ngay 17.11.2012 6" xfId="38916" xr:uid="{00000000-0005-0000-0000-00000A980000}"/>
    <cellStyle name="T_Me_Tri_6_07_Bieu có QD và Chu truong ngay 17.11.2012 7" xfId="38917" xr:uid="{00000000-0005-0000-0000-00000B980000}"/>
    <cellStyle name="T_Me_Tri_6_07_Bieu có QD và Chu truong ngay 17.11.2012 8" xfId="38918" xr:uid="{00000000-0005-0000-0000-00000C980000}"/>
    <cellStyle name="T_Me_Tri_6_07_Bieu có QD và Chu truong ngay 17.11.2012 9" xfId="38919" xr:uid="{00000000-0005-0000-0000-00000D980000}"/>
    <cellStyle name="T_Me_Tri_6_07_Bieu4HTMT" xfId="38920" xr:uid="{00000000-0005-0000-0000-00000E980000}"/>
    <cellStyle name="T_Me_Tri_6_07_Bieu4HTMT 10" xfId="38921" xr:uid="{00000000-0005-0000-0000-00000F980000}"/>
    <cellStyle name="T_Me_Tri_6_07_Bieu4HTMT 11" xfId="38922" xr:uid="{00000000-0005-0000-0000-000010980000}"/>
    <cellStyle name="T_Me_Tri_6_07_Bieu4HTMT 12" xfId="38923" xr:uid="{00000000-0005-0000-0000-000011980000}"/>
    <cellStyle name="T_Me_Tri_6_07_Bieu4HTMT 13" xfId="38924" xr:uid="{00000000-0005-0000-0000-000012980000}"/>
    <cellStyle name="T_Me_Tri_6_07_Bieu4HTMT 14" xfId="38925" xr:uid="{00000000-0005-0000-0000-000013980000}"/>
    <cellStyle name="T_Me_Tri_6_07_Bieu4HTMT 15" xfId="38926" xr:uid="{00000000-0005-0000-0000-000014980000}"/>
    <cellStyle name="T_Me_Tri_6_07_Bieu4HTMT 16" xfId="38927" xr:uid="{00000000-0005-0000-0000-000015980000}"/>
    <cellStyle name="T_Me_Tri_6_07_Bieu4HTMT 17" xfId="38928" xr:uid="{00000000-0005-0000-0000-000016980000}"/>
    <cellStyle name="T_Me_Tri_6_07_Bieu4HTMT 18" xfId="38929" xr:uid="{00000000-0005-0000-0000-000017980000}"/>
    <cellStyle name="T_Me_Tri_6_07_Bieu4HTMT 2" xfId="38930" xr:uid="{00000000-0005-0000-0000-000018980000}"/>
    <cellStyle name="T_Me_Tri_6_07_Bieu4HTMT 3" xfId="38931" xr:uid="{00000000-0005-0000-0000-000019980000}"/>
    <cellStyle name="T_Me_Tri_6_07_Bieu4HTMT 4" xfId="38932" xr:uid="{00000000-0005-0000-0000-00001A980000}"/>
    <cellStyle name="T_Me_Tri_6_07_Bieu4HTMT 5" xfId="38933" xr:uid="{00000000-0005-0000-0000-00001B980000}"/>
    <cellStyle name="T_Me_Tri_6_07_Bieu4HTMT 6" xfId="38934" xr:uid="{00000000-0005-0000-0000-00001C980000}"/>
    <cellStyle name="T_Me_Tri_6_07_Bieu4HTMT 7" xfId="38935" xr:uid="{00000000-0005-0000-0000-00001D980000}"/>
    <cellStyle name="T_Me_Tri_6_07_Bieu4HTMT 8" xfId="38936" xr:uid="{00000000-0005-0000-0000-00001E980000}"/>
    <cellStyle name="T_Me_Tri_6_07_Bieu4HTMT 9" xfId="38937" xr:uid="{00000000-0005-0000-0000-00001F980000}"/>
    <cellStyle name="T_Me_Tri_6_07_Bieu4HTMT_!1 1 bao cao giao KH ve HTCMT vung TNB   12-12-2011" xfId="38938" xr:uid="{00000000-0005-0000-0000-000020980000}"/>
    <cellStyle name="T_Me_Tri_6_07_Bieu4HTMT_!1 1 bao cao giao KH ve HTCMT vung TNB   12-12-2011 10" xfId="38939" xr:uid="{00000000-0005-0000-0000-000021980000}"/>
    <cellStyle name="T_Me_Tri_6_07_Bieu4HTMT_!1 1 bao cao giao KH ve HTCMT vung TNB   12-12-2011 11" xfId="38940" xr:uid="{00000000-0005-0000-0000-000022980000}"/>
    <cellStyle name="T_Me_Tri_6_07_Bieu4HTMT_!1 1 bao cao giao KH ve HTCMT vung TNB   12-12-2011 12" xfId="38941" xr:uid="{00000000-0005-0000-0000-000023980000}"/>
    <cellStyle name="T_Me_Tri_6_07_Bieu4HTMT_!1 1 bao cao giao KH ve HTCMT vung TNB   12-12-2011 13" xfId="38942" xr:uid="{00000000-0005-0000-0000-000024980000}"/>
    <cellStyle name="T_Me_Tri_6_07_Bieu4HTMT_!1 1 bao cao giao KH ve HTCMT vung TNB   12-12-2011 14" xfId="38943" xr:uid="{00000000-0005-0000-0000-000025980000}"/>
    <cellStyle name="T_Me_Tri_6_07_Bieu4HTMT_!1 1 bao cao giao KH ve HTCMT vung TNB   12-12-2011 15" xfId="38944" xr:uid="{00000000-0005-0000-0000-000026980000}"/>
    <cellStyle name="T_Me_Tri_6_07_Bieu4HTMT_!1 1 bao cao giao KH ve HTCMT vung TNB   12-12-2011 16" xfId="38945" xr:uid="{00000000-0005-0000-0000-000027980000}"/>
    <cellStyle name="T_Me_Tri_6_07_Bieu4HTMT_!1 1 bao cao giao KH ve HTCMT vung TNB   12-12-2011 17" xfId="38946" xr:uid="{00000000-0005-0000-0000-000028980000}"/>
    <cellStyle name="T_Me_Tri_6_07_Bieu4HTMT_!1 1 bao cao giao KH ve HTCMT vung TNB   12-12-2011 18" xfId="38947" xr:uid="{00000000-0005-0000-0000-000029980000}"/>
    <cellStyle name="T_Me_Tri_6_07_Bieu4HTMT_!1 1 bao cao giao KH ve HTCMT vung TNB   12-12-2011 2" xfId="38948" xr:uid="{00000000-0005-0000-0000-00002A980000}"/>
    <cellStyle name="T_Me_Tri_6_07_Bieu4HTMT_!1 1 bao cao giao KH ve HTCMT vung TNB   12-12-2011 3" xfId="38949" xr:uid="{00000000-0005-0000-0000-00002B980000}"/>
    <cellStyle name="T_Me_Tri_6_07_Bieu4HTMT_!1 1 bao cao giao KH ve HTCMT vung TNB   12-12-2011 4" xfId="38950" xr:uid="{00000000-0005-0000-0000-00002C980000}"/>
    <cellStyle name="T_Me_Tri_6_07_Bieu4HTMT_!1 1 bao cao giao KH ve HTCMT vung TNB   12-12-2011 5" xfId="38951" xr:uid="{00000000-0005-0000-0000-00002D980000}"/>
    <cellStyle name="T_Me_Tri_6_07_Bieu4HTMT_!1 1 bao cao giao KH ve HTCMT vung TNB   12-12-2011 6" xfId="38952" xr:uid="{00000000-0005-0000-0000-00002E980000}"/>
    <cellStyle name="T_Me_Tri_6_07_Bieu4HTMT_!1 1 bao cao giao KH ve HTCMT vung TNB   12-12-2011 7" xfId="38953" xr:uid="{00000000-0005-0000-0000-00002F980000}"/>
    <cellStyle name="T_Me_Tri_6_07_Bieu4HTMT_!1 1 bao cao giao KH ve HTCMT vung TNB   12-12-2011 8" xfId="38954" xr:uid="{00000000-0005-0000-0000-000030980000}"/>
    <cellStyle name="T_Me_Tri_6_07_Bieu4HTMT_!1 1 bao cao giao KH ve HTCMT vung TNB   12-12-2011 9" xfId="38955" xr:uid="{00000000-0005-0000-0000-000031980000}"/>
    <cellStyle name="T_Me_Tri_6_07_Bieu4HTMT_KH TPCP vung TNB (03-1-2012)" xfId="38956" xr:uid="{00000000-0005-0000-0000-000032980000}"/>
    <cellStyle name="T_Me_Tri_6_07_Bieu4HTMT_KH TPCP vung TNB (03-1-2012) 10" xfId="38957" xr:uid="{00000000-0005-0000-0000-000033980000}"/>
    <cellStyle name="T_Me_Tri_6_07_Bieu4HTMT_KH TPCP vung TNB (03-1-2012) 11" xfId="38958" xr:uid="{00000000-0005-0000-0000-000034980000}"/>
    <cellStyle name="T_Me_Tri_6_07_Bieu4HTMT_KH TPCP vung TNB (03-1-2012) 12" xfId="38959" xr:uid="{00000000-0005-0000-0000-000035980000}"/>
    <cellStyle name="T_Me_Tri_6_07_Bieu4HTMT_KH TPCP vung TNB (03-1-2012) 13" xfId="38960" xr:uid="{00000000-0005-0000-0000-000036980000}"/>
    <cellStyle name="T_Me_Tri_6_07_Bieu4HTMT_KH TPCP vung TNB (03-1-2012) 14" xfId="38961" xr:uid="{00000000-0005-0000-0000-000037980000}"/>
    <cellStyle name="T_Me_Tri_6_07_Bieu4HTMT_KH TPCP vung TNB (03-1-2012) 15" xfId="38962" xr:uid="{00000000-0005-0000-0000-000038980000}"/>
    <cellStyle name="T_Me_Tri_6_07_Bieu4HTMT_KH TPCP vung TNB (03-1-2012) 16" xfId="38963" xr:uid="{00000000-0005-0000-0000-000039980000}"/>
    <cellStyle name="T_Me_Tri_6_07_Bieu4HTMT_KH TPCP vung TNB (03-1-2012) 17" xfId="38964" xr:uid="{00000000-0005-0000-0000-00003A980000}"/>
    <cellStyle name="T_Me_Tri_6_07_Bieu4HTMT_KH TPCP vung TNB (03-1-2012) 18" xfId="38965" xr:uid="{00000000-0005-0000-0000-00003B980000}"/>
    <cellStyle name="T_Me_Tri_6_07_Bieu4HTMT_KH TPCP vung TNB (03-1-2012) 2" xfId="38966" xr:uid="{00000000-0005-0000-0000-00003C980000}"/>
    <cellStyle name="T_Me_Tri_6_07_Bieu4HTMT_KH TPCP vung TNB (03-1-2012) 3" xfId="38967" xr:uid="{00000000-0005-0000-0000-00003D980000}"/>
    <cellStyle name="T_Me_Tri_6_07_Bieu4HTMT_KH TPCP vung TNB (03-1-2012) 4" xfId="38968" xr:uid="{00000000-0005-0000-0000-00003E980000}"/>
    <cellStyle name="T_Me_Tri_6_07_Bieu4HTMT_KH TPCP vung TNB (03-1-2012) 5" xfId="38969" xr:uid="{00000000-0005-0000-0000-00003F980000}"/>
    <cellStyle name="T_Me_Tri_6_07_Bieu4HTMT_KH TPCP vung TNB (03-1-2012) 6" xfId="38970" xr:uid="{00000000-0005-0000-0000-000040980000}"/>
    <cellStyle name="T_Me_Tri_6_07_Bieu4HTMT_KH TPCP vung TNB (03-1-2012) 7" xfId="38971" xr:uid="{00000000-0005-0000-0000-000041980000}"/>
    <cellStyle name="T_Me_Tri_6_07_Bieu4HTMT_KH TPCP vung TNB (03-1-2012) 8" xfId="38972" xr:uid="{00000000-0005-0000-0000-000042980000}"/>
    <cellStyle name="T_Me_Tri_6_07_Bieu4HTMT_KH TPCP vung TNB (03-1-2012) 9" xfId="38973" xr:uid="{00000000-0005-0000-0000-000043980000}"/>
    <cellStyle name="T_Me_Tri_6_07_KH TPCP vung TNB (03-1-2012)" xfId="38974" xr:uid="{00000000-0005-0000-0000-000044980000}"/>
    <cellStyle name="T_Me_Tri_6_07_KH TPCP vung TNB (03-1-2012) 10" xfId="38975" xr:uid="{00000000-0005-0000-0000-000045980000}"/>
    <cellStyle name="T_Me_Tri_6_07_KH TPCP vung TNB (03-1-2012) 11" xfId="38976" xr:uid="{00000000-0005-0000-0000-000046980000}"/>
    <cellStyle name="T_Me_Tri_6_07_KH TPCP vung TNB (03-1-2012) 12" xfId="38977" xr:uid="{00000000-0005-0000-0000-000047980000}"/>
    <cellStyle name="T_Me_Tri_6_07_KH TPCP vung TNB (03-1-2012) 13" xfId="38978" xr:uid="{00000000-0005-0000-0000-000048980000}"/>
    <cellStyle name="T_Me_Tri_6_07_KH TPCP vung TNB (03-1-2012) 14" xfId="38979" xr:uid="{00000000-0005-0000-0000-000049980000}"/>
    <cellStyle name="T_Me_Tri_6_07_KH TPCP vung TNB (03-1-2012) 15" xfId="38980" xr:uid="{00000000-0005-0000-0000-00004A980000}"/>
    <cellStyle name="T_Me_Tri_6_07_KH TPCP vung TNB (03-1-2012) 16" xfId="38981" xr:uid="{00000000-0005-0000-0000-00004B980000}"/>
    <cellStyle name="T_Me_Tri_6_07_KH TPCP vung TNB (03-1-2012) 17" xfId="38982" xr:uid="{00000000-0005-0000-0000-00004C980000}"/>
    <cellStyle name="T_Me_Tri_6_07_KH TPCP vung TNB (03-1-2012) 18" xfId="38983" xr:uid="{00000000-0005-0000-0000-00004D980000}"/>
    <cellStyle name="T_Me_Tri_6_07_KH TPCP vung TNB (03-1-2012) 2" xfId="38984" xr:uid="{00000000-0005-0000-0000-00004E980000}"/>
    <cellStyle name="T_Me_Tri_6_07_KH TPCP vung TNB (03-1-2012) 3" xfId="38985" xr:uid="{00000000-0005-0000-0000-00004F980000}"/>
    <cellStyle name="T_Me_Tri_6_07_KH TPCP vung TNB (03-1-2012) 4" xfId="38986" xr:uid="{00000000-0005-0000-0000-000050980000}"/>
    <cellStyle name="T_Me_Tri_6_07_KH TPCP vung TNB (03-1-2012) 5" xfId="38987" xr:uid="{00000000-0005-0000-0000-000051980000}"/>
    <cellStyle name="T_Me_Tri_6_07_KH TPCP vung TNB (03-1-2012) 6" xfId="38988" xr:uid="{00000000-0005-0000-0000-000052980000}"/>
    <cellStyle name="T_Me_Tri_6_07_KH TPCP vung TNB (03-1-2012) 7" xfId="38989" xr:uid="{00000000-0005-0000-0000-000053980000}"/>
    <cellStyle name="T_Me_Tri_6_07_KH TPCP vung TNB (03-1-2012) 8" xfId="38990" xr:uid="{00000000-0005-0000-0000-000054980000}"/>
    <cellStyle name="T_Me_Tri_6_07_KH TPCP vung TNB (03-1-2012) 9" xfId="38991" xr:uid="{00000000-0005-0000-0000-000055980000}"/>
    <cellStyle name="T_Me_Tri_6_07_Su nghiep DCDC doi duoi" xfId="38992" xr:uid="{00000000-0005-0000-0000-000056980000}"/>
    <cellStyle name="T_Me_Tri_6_07_Su nghiep DCDC doi duoi 10" xfId="38993" xr:uid="{00000000-0005-0000-0000-000057980000}"/>
    <cellStyle name="T_Me_Tri_6_07_Su nghiep DCDC doi duoi 11" xfId="38994" xr:uid="{00000000-0005-0000-0000-000058980000}"/>
    <cellStyle name="T_Me_Tri_6_07_Su nghiep DCDC doi duoi 12" xfId="38995" xr:uid="{00000000-0005-0000-0000-000059980000}"/>
    <cellStyle name="T_Me_Tri_6_07_Su nghiep DCDC doi duoi 13" xfId="38996" xr:uid="{00000000-0005-0000-0000-00005A980000}"/>
    <cellStyle name="T_Me_Tri_6_07_Su nghiep DCDC doi duoi 14" xfId="38997" xr:uid="{00000000-0005-0000-0000-00005B980000}"/>
    <cellStyle name="T_Me_Tri_6_07_Su nghiep DCDC doi duoi 15" xfId="38998" xr:uid="{00000000-0005-0000-0000-00005C980000}"/>
    <cellStyle name="T_Me_Tri_6_07_Su nghiep DCDC doi duoi 16" xfId="38999" xr:uid="{00000000-0005-0000-0000-00005D980000}"/>
    <cellStyle name="T_Me_Tri_6_07_Su nghiep DCDC doi duoi 17" xfId="39000" xr:uid="{00000000-0005-0000-0000-00005E980000}"/>
    <cellStyle name="T_Me_Tri_6_07_Su nghiep DCDC doi duoi 18" xfId="39001" xr:uid="{00000000-0005-0000-0000-00005F980000}"/>
    <cellStyle name="T_Me_Tri_6_07_Su nghiep DCDC doi duoi 2" xfId="39002" xr:uid="{00000000-0005-0000-0000-000060980000}"/>
    <cellStyle name="T_Me_Tri_6_07_Su nghiep DCDC doi duoi 3" xfId="39003" xr:uid="{00000000-0005-0000-0000-000061980000}"/>
    <cellStyle name="T_Me_Tri_6_07_Su nghiep DCDC doi duoi 4" xfId="39004" xr:uid="{00000000-0005-0000-0000-000062980000}"/>
    <cellStyle name="T_Me_Tri_6_07_Su nghiep DCDC doi duoi 5" xfId="39005" xr:uid="{00000000-0005-0000-0000-000063980000}"/>
    <cellStyle name="T_Me_Tri_6_07_Su nghiep DCDC doi duoi 6" xfId="39006" xr:uid="{00000000-0005-0000-0000-000064980000}"/>
    <cellStyle name="T_Me_Tri_6_07_Su nghiep DCDC doi duoi 7" xfId="39007" xr:uid="{00000000-0005-0000-0000-000065980000}"/>
    <cellStyle name="T_Me_Tri_6_07_Su nghiep DCDC doi duoi 8" xfId="39008" xr:uid="{00000000-0005-0000-0000-000066980000}"/>
    <cellStyle name="T_Me_Tri_6_07_Su nghiep DCDC doi duoi 9" xfId="39009" xr:uid="{00000000-0005-0000-0000-000067980000}"/>
    <cellStyle name="T_Me_Tri_6_07_Su nghiep DCDC doi duoi_Bieu có QD và Chu truong ngay 17.11.2012" xfId="39010" xr:uid="{00000000-0005-0000-0000-000068980000}"/>
    <cellStyle name="T_Me_Tri_6_07_Su nghiep DCDC doi duoi_Bieu có QD và Chu truong ngay 17.11.2012 10" xfId="39011" xr:uid="{00000000-0005-0000-0000-000069980000}"/>
    <cellStyle name="T_Me_Tri_6_07_Su nghiep DCDC doi duoi_Bieu có QD và Chu truong ngay 17.11.2012 11" xfId="39012" xr:uid="{00000000-0005-0000-0000-00006A980000}"/>
    <cellStyle name="T_Me_Tri_6_07_Su nghiep DCDC doi duoi_Bieu có QD và Chu truong ngay 17.11.2012 12" xfId="39013" xr:uid="{00000000-0005-0000-0000-00006B980000}"/>
    <cellStyle name="T_Me_Tri_6_07_Su nghiep DCDC doi duoi_Bieu có QD và Chu truong ngay 17.11.2012 13" xfId="39014" xr:uid="{00000000-0005-0000-0000-00006C980000}"/>
    <cellStyle name="T_Me_Tri_6_07_Su nghiep DCDC doi duoi_Bieu có QD và Chu truong ngay 17.11.2012 14" xfId="39015" xr:uid="{00000000-0005-0000-0000-00006D980000}"/>
    <cellStyle name="T_Me_Tri_6_07_Su nghiep DCDC doi duoi_Bieu có QD và Chu truong ngay 17.11.2012 15" xfId="39016" xr:uid="{00000000-0005-0000-0000-00006E980000}"/>
    <cellStyle name="T_Me_Tri_6_07_Su nghiep DCDC doi duoi_Bieu có QD và Chu truong ngay 17.11.2012 16" xfId="39017" xr:uid="{00000000-0005-0000-0000-00006F980000}"/>
    <cellStyle name="T_Me_Tri_6_07_Su nghiep DCDC doi duoi_Bieu có QD và Chu truong ngay 17.11.2012 17" xfId="39018" xr:uid="{00000000-0005-0000-0000-000070980000}"/>
    <cellStyle name="T_Me_Tri_6_07_Su nghiep DCDC doi duoi_Bieu có QD và Chu truong ngay 17.11.2012 18" xfId="39019" xr:uid="{00000000-0005-0000-0000-000071980000}"/>
    <cellStyle name="T_Me_Tri_6_07_Su nghiep DCDC doi duoi_Bieu có QD và Chu truong ngay 17.11.2012 2" xfId="39020" xr:uid="{00000000-0005-0000-0000-000072980000}"/>
    <cellStyle name="T_Me_Tri_6_07_Su nghiep DCDC doi duoi_Bieu có QD và Chu truong ngay 17.11.2012 3" xfId="39021" xr:uid="{00000000-0005-0000-0000-000073980000}"/>
    <cellStyle name="T_Me_Tri_6_07_Su nghiep DCDC doi duoi_Bieu có QD và Chu truong ngay 17.11.2012 4" xfId="39022" xr:uid="{00000000-0005-0000-0000-000074980000}"/>
    <cellStyle name="T_Me_Tri_6_07_Su nghiep DCDC doi duoi_Bieu có QD và Chu truong ngay 17.11.2012 5" xfId="39023" xr:uid="{00000000-0005-0000-0000-000075980000}"/>
    <cellStyle name="T_Me_Tri_6_07_Su nghiep DCDC doi duoi_Bieu có QD và Chu truong ngay 17.11.2012 6" xfId="39024" xr:uid="{00000000-0005-0000-0000-000076980000}"/>
    <cellStyle name="T_Me_Tri_6_07_Su nghiep DCDC doi duoi_Bieu có QD và Chu truong ngay 17.11.2012 7" xfId="39025" xr:uid="{00000000-0005-0000-0000-000077980000}"/>
    <cellStyle name="T_Me_Tri_6_07_Su nghiep DCDC doi duoi_Bieu có QD và Chu truong ngay 17.11.2012 8" xfId="39026" xr:uid="{00000000-0005-0000-0000-000078980000}"/>
    <cellStyle name="T_Me_Tri_6_07_Su nghiep DCDC doi duoi_Bieu có QD và Chu truong ngay 17.11.2012 9" xfId="39027" xr:uid="{00000000-0005-0000-0000-000079980000}"/>
    <cellStyle name="T_N2 thay dat (N1-1)" xfId="39028" xr:uid="{00000000-0005-0000-0000-00007A980000}"/>
    <cellStyle name="T_N2 thay dat (N1-1) 10" xfId="39029" xr:uid="{00000000-0005-0000-0000-00007B980000}"/>
    <cellStyle name="T_N2 thay dat (N1-1) 11" xfId="39030" xr:uid="{00000000-0005-0000-0000-00007C980000}"/>
    <cellStyle name="T_N2 thay dat (N1-1) 12" xfId="39031" xr:uid="{00000000-0005-0000-0000-00007D980000}"/>
    <cellStyle name="T_N2 thay dat (N1-1) 13" xfId="39032" xr:uid="{00000000-0005-0000-0000-00007E980000}"/>
    <cellStyle name="T_N2 thay dat (N1-1) 14" xfId="39033" xr:uid="{00000000-0005-0000-0000-00007F980000}"/>
    <cellStyle name="T_N2 thay dat (N1-1) 15" xfId="39034" xr:uid="{00000000-0005-0000-0000-000080980000}"/>
    <cellStyle name="T_N2 thay dat (N1-1) 16" xfId="39035" xr:uid="{00000000-0005-0000-0000-000081980000}"/>
    <cellStyle name="T_N2 thay dat (N1-1) 17" xfId="39036" xr:uid="{00000000-0005-0000-0000-000082980000}"/>
    <cellStyle name="T_N2 thay dat (N1-1) 18" xfId="39037" xr:uid="{00000000-0005-0000-0000-000083980000}"/>
    <cellStyle name="T_N2 thay dat (N1-1) 2" xfId="39038" xr:uid="{00000000-0005-0000-0000-000084980000}"/>
    <cellStyle name="T_N2 thay dat (N1-1) 3" xfId="39039" xr:uid="{00000000-0005-0000-0000-000085980000}"/>
    <cellStyle name="T_N2 thay dat (N1-1) 4" xfId="39040" xr:uid="{00000000-0005-0000-0000-000086980000}"/>
    <cellStyle name="T_N2 thay dat (N1-1) 5" xfId="39041" xr:uid="{00000000-0005-0000-0000-000087980000}"/>
    <cellStyle name="T_N2 thay dat (N1-1) 6" xfId="39042" xr:uid="{00000000-0005-0000-0000-000088980000}"/>
    <cellStyle name="T_N2 thay dat (N1-1) 7" xfId="39043" xr:uid="{00000000-0005-0000-0000-000089980000}"/>
    <cellStyle name="T_N2 thay dat (N1-1) 8" xfId="39044" xr:uid="{00000000-0005-0000-0000-00008A980000}"/>
    <cellStyle name="T_N2 thay dat (N1-1) 9" xfId="39045" xr:uid="{00000000-0005-0000-0000-00008B980000}"/>
    <cellStyle name="T_N2 thay dat (N1-1)_!1 1 bao cao giao KH ve HTCMT vung TNB   12-12-2011" xfId="39046" xr:uid="{00000000-0005-0000-0000-00008C980000}"/>
    <cellStyle name="T_N2 thay dat (N1-1)_!1 1 bao cao giao KH ve HTCMT vung TNB   12-12-2011 10" xfId="39047" xr:uid="{00000000-0005-0000-0000-00008D980000}"/>
    <cellStyle name="T_N2 thay dat (N1-1)_!1 1 bao cao giao KH ve HTCMT vung TNB   12-12-2011 11" xfId="39048" xr:uid="{00000000-0005-0000-0000-00008E980000}"/>
    <cellStyle name="T_N2 thay dat (N1-1)_!1 1 bao cao giao KH ve HTCMT vung TNB   12-12-2011 12" xfId="39049" xr:uid="{00000000-0005-0000-0000-00008F980000}"/>
    <cellStyle name="T_N2 thay dat (N1-1)_!1 1 bao cao giao KH ve HTCMT vung TNB   12-12-2011 13" xfId="39050" xr:uid="{00000000-0005-0000-0000-000090980000}"/>
    <cellStyle name="T_N2 thay dat (N1-1)_!1 1 bao cao giao KH ve HTCMT vung TNB   12-12-2011 14" xfId="39051" xr:uid="{00000000-0005-0000-0000-000091980000}"/>
    <cellStyle name="T_N2 thay dat (N1-1)_!1 1 bao cao giao KH ve HTCMT vung TNB   12-12-2011 15" xfId="39052" xr:uid="{00000000-0005-0000-0000-000092980000}"/>
    <cellStyle name="T_N2 thay dat (N1-1)_!1 1 bao cao giao KH ve HTCMT vung TNB   12-12-2011 16" xfId="39053" xr:uid="{00000000-0005-0000-0000-000093980000}"/>
    <cellStyle name="T_N2 thay dat (N1-1)_!1 1 bao cao giao KH ve HTCMT vung TNB   12-12-2011 17" xfId="39054" xr:uid="{00000000-0005-0000-0000-000094980000}"/>
    <cellStyle name="T_N2 thay dat (N1-1)_!1 1 bao cao giao KH ve HTCMT vung TNB   12-12-2011 18" xfId="39055" xr:uid="{00000000-0005-0000-0000-000095980000}"/>
    <cellStyle name="T_N2 thay dat (N1-1)_!1 1 bao cao giao KH ve HTCMT vung TNB   12-12-2011 2" xfId="39056" xr:uid="{00000000-0005-0000-0000-000096980000}"/>
    <cellStyle name="T_N2 thay dat (N1-1)_!1 1 bao cao giao KH ve HTCMT vung TNB   12-12-2011 3" xfId="39057" xr:uid="{00000000-0005-0000-0000-000097980000}"/>
    <cellStyle name="T_N2 thay dat (N1-1)_!1 1 bao cao giao KH ve HTCMT vung TNB   12-12-2011 4" xfId="39058" xr:uid="{00000000-0005-0000-0000-000098980000}"/>
    <cellStyle name="T_N2 thay dat (N1-1)_!1 1 bao cao giao KH ve HTCMT vung TNB   12-12-2011 5" xfId="39059" xr:uid="{00000000-0005-0000-0000-000099980000}"/>
    <cellStyle name="T_N2 thay dat (N1-1)_!1 1 bao cao giao KH ve HTCMT vung TNB   12-12-2011 6" xfId="39060" xr:uid="{00000000-0005-0000-0000-00009A980000}"/>
    <cellStyle name="T_N2 thay dat (N1-1)_!1 1 bao cao giao KH ve HTCMT vung TNB   12-12-2011 7" xfId="39061" xr:uid="{00000000-0005-0000-0000-00009B980000}"/>
    <cellStyle name="T_N2 thay dat (N1-1)_!1 1 bao cao giao KH ve HTCMT vung TNB   12-12-2011 8" xfId="39062" xr:uid="{00000000-0005-0000-0000-00009C980000}"/>
    <cellStyle name="T_N2 thay dat (N1-1)_!1 1 bao cao giao KH ve HTCMT vung TNB   12-12-2011 9" xfId="39063" xr:uid="{00000000-0005-0000-0000-00009D980000}"/>
    <cellStyle name="T_N2 thay dat (N1-1)_Bieu có QD và Chu truong ngay 17.11.2012" xfId="39064" xr:uid="{00000000-0005-0000-0000-00009E980000}"/>
    <cellStyle name="T_N2 thay dat (N1-1)_Bieu có QD và Chu truong ngay 17.11.2012 10" xfId="39065" xr:uid="{00000000-0005-0000-0000-00009F980000}"/>
    <cellStyle name="T_N2 thay dat (N1-1)_Bieu có QD và Chu truong ngay 17.11.2012 11" xfId="39066" xr:uid="{00000000-0005-0000-0000-0000A0980000}"/>
    <cellStyle name="T_N2 thay dat (N1-1)_Bieu có QD và Chu truong ngay 17.11.2012 12" xfId="39067" xr:uid="{00000000-0005-0000-0000-0000A1980000}"/>
    <cellStyle name="T_N2 thay dat (N1-1)_Bieu có QD và Chu truong ngay 17.11.2012 13" xfId="39068" xr:uid="{00000000-0005-0000-0000-0000A2980000}"/>
    <cellStyle name="T_N2 thay dat (N1-1)_Bieu có QD và Chu truong ngay 17.11.2012 14" xfId="39069" xr:uid="{00000000-0005-0000-0000-0000A3980000}"/>
    <cellStyle name="T_N2 thay dat (N1-1)_Bieu có QD và Chu truong ngay 17.11.2012 15" xfId="39070" xr:uid="{00000000-0005-0000-0000-0000A4980000}"/>
    <cellStyle name="T_N2 thay dat (N1-1)_Bieu có QD và Chu truong ngay 17.11.2012 16" xfId="39071" xr:uid="{00000000-0005-0000-0000-0000A5980000}"/>
    <cellStyle name="T_N2 thay dat (N1-1)_Bieu có QD và Chu truong ngay 17.11.2012 17" xfId="39072" xr:uid="{00000000-0005-0000-0000-0000A6980000}"/>
    <cellStyle name="T_N2 thay dat (N1-1)_Bieu có QD và Chu truong ngay 17.11.2012 18" xfId="39073" xr:uid="{00000000-0005-0000-0000-0000A7980000}"/>
    <cellStyle name="T_N2 thay dat (N1-1)_Bieu có QD và Chu truong ngay 17.11.2012 2" xfId="39074" xr:uid="{00000000-0005-0000-0000-0000A8980000}"/>
    <cellStyle name="T_N2 thay dat (N1-1)_Bieu có QD và Chu truong ngay 17.11.2012 3" xfId="39075" xr:uid="{00000000-0005-0000-0000-0000A9980000}"/>
    <cellStyle name="T_N2 thay dat (N1-1)_Bieu có QD và Chu truong ngay 17.11.2012 4" xfId="39076" xr:uid="{00000000-0005-0000-0000-0000AA980000}"/>
    <cellStyle name="T_N2 thay dat (N1-1)_Bieu có QD và Chu truong ngay 17.11.2012 5" xfId="39077" xr:uid="{00000000-0005-0000-0000-0000AB980000}"/>
    <cellStyle name="T_N2 thay dat (N1-1)_Bieu có QD và Chu truong ngay 17.11.2012 6" xfId="39078" xr:uid="{00000000-0005-0000-0000-0000AC980000}"/>
    <cellStyle name="T_N2 thay dat (N1-1)_Bieu có QD và Chu truong ngay 17.11.2012 7" xfId="39079" xr:uid="{00000000-0005-0000-0000-0000AD980000}"/>
    <cellStyle name="T_N2 thay dat (N1-1)_Bieu có QD và Chu truong ngay 17.11.2012 8" xfId="39080" xr:uid="{00000000-0005-0000-0000-0000AE980000}"/>
    <cellStyle name="T_N2 thay dat (N1-1)_Bieu có QD và Chu truong ngay 17.11.2012 9" xfId="39081" xr:uid="{00000000-0005-0000-0000-0000AF980000}"/>
    <cellStyle name="T_N2 thay dat (N1-1)_Bieu4HTMT" xfId="39082" xr:uid="{00000000-0005-0000-0000-0000B0980000}"/>
    <cellStyle name="T_N2 thay dat (N1-1)_Bieu4HTMT 10" xfId="39083" xr:uid="{00000000-0005-0000-0000-0000B1980000}"/>
    <cellStyle name="T_N2 thay dat (N1-1)_Bieu4HTMT 11" xfId="39084" xr:uid="{00000000-0005-0000-0000-0000B2980000}"/>
    <cellStyle name="T_N2 thay dat (N1-1)_Bieu4HTMT 12" xfId="39085" xr:uid="{00000000-0005-0000-0000-0000B3980000}"/>
    <cellStyle name="T_N2 thay dat (N1-1)_Bieu4HTMT 13" xfId="39086" xr:uid="{00000000-0005-0000-0000-0000B4980000}"/>
    <cellStyle name="T_N2 thay dat (N1-1)_Bieu4HTMT 14" xfId="39087" xr:uid="{00000000-0005-0000-0000-0000B5980000}"/>
    <cellStyle name="T_N2 thay dat (N1-1)_Bieu4HTMT 15" xfId="39088" xr:uid="{00000000-0005-0000-0000-0000B6980000}"/>
    <cellStyle name="T_N2 thay dat (N1-1)_Bieu4HTMT 16" xfId="39089" xr:uid="{00000000-0005-0000-0000-0000B7980000}"/>
    <cellStyle name="T_N2 thay dat (N1-1)_Bieu4HTMT 17" xfId="39090" xr:uid="{00000000-0005-0000-0000-0000B8980000}"/>
    <cellStyle name="T_N2 thay dat (N1-1)_Bieu4HTMT 18" xfId="39091" xr:uid="{00000000-0005-0000-0000-0000B9980000}"/>
    <cellStyle name="T_N2 thay dat (N1-1)_Bieu4HTMT 2" xfId="39092" xr:uid="{00000000-0005-0000-0000-0000BA980000}"/>
    <cellStyle name="T_N2 thay dat (N1-1)_Bieu4HTMT 3" xfId="39093" xr:uid="{00000000-0005-0000-0000-0000BB980000}"/>
    <cellStyle name="T_N2 thay dat (N1-1)_Bieu4HTMT 4" xfId="39094" xr:uid="{00000000-0005-0000-0000-0000BC980000}"/>
    <cellStyle name="T_N2 thay dat (N1-1)_Bieu4HTMT 5" xfId="39095" xr:uid="{00000000-0005-0000-0000-0000BD980000}"/>
    <cellStyle name="T_N2 thay dat (N1-1)_Bieu4HTMT 6" xfId="39096" xr:uid="{00000000-0005-0000-0000-0000BE980000}"/>
    <cellStyle name="T_N2 thay dat (N1-1)_Bieu4HTMT 7" xfId="39097" xr:uid="{00000000-0005-0000-0000-0000BF980000}"/>
    <cellStyle name="T_N2 thay dat (N1-1)_Bieu4HTMT 8" xfId="39098" xr:uid="{00000000-0005-0000-0000-0000C0980000}"/>
    <cellStyle name="T_N2 thay dat (N1-1)_Bieu4HTMT 9" xfId="39099" xr:uid="{00000000-0005-0000-0000-0000C1980000}"/>
    <cellStyle name="T_N2 thay dat (N1-1)_Bieu4HTMT_!1 1 bao cao giao KH ve HTCMT vung TNB   12-12-2011" xfId="39100" xr:uid="{00000000-0005-0000-0000-0000C2980000}"/>
    <cellStyle name="T_N2 thay dat (N1-1)_Bieu4HTMT_!1 1 bao cao giao KH ve HTCMT vung TNB   12-12-2011 10" xfId="39101" xr:uid="{00000000-0005-0000-0000-0000C3980000}"/>
    <cellStyle name="T_N2 thay dat (N1-1)_Bieu4HTMT_!1 1 bao cao giao KH ve HTCMT vung TNB   12-12-2011 11" xfId="39102" xr:uid="{00000000-0005-0000-0000-0000C4980000}"/>
    <cellStyle name="T_N2 thay dat (N1-1)_Bieu4HTMT_!1 1 bao cao giao KH ve HTCMT vung TNB   12-12-2011 12" xfId="39103" xr:uid="{00000000-0005-0000-0000-0000C5980000}"/>
    <cellStyle name="T_N2 thay dat (N1-1)_Bieu4HTMT_!1 1 bao cao giao KH ve HTCMT vung TNB   12-12-2011 13" xfId="39104" xr:uid="{00000000-0005-0000-0000-0000C6980000}"/>
    <cellStyle name="T_N2 thay dat (N1-1)_Bieu4HTMT_!1 1 bao cao giao KH ve HTCMT vung TNB   12-12-2011 14" xfId="39105" xr:uid="{00000000-0005-0000-0000-0000C7980000}"/>
    <cellStyle name="T_N2 thay dat (N1-1)_Bieu4HTMT_!1 1 bao cao giao KH ve HTCMT vung TNB   12-12-2011 15" xfId="39106" xr:uid="{00000000-0005-0000-0000-0000C8980000}"/>
    <cellStyle name="T_N2 thay dat (N1-1)_Bieu4HTMT_!1 1 bao cao giao KH ve HTCMT vung TNB   12-12-2011 16" xfId="39107" xr:uid="{00000000-0005-0000-0000-0000C9980000}"/>
    <cellStyle name="T_N2 thay dat (N1-1)_Bieu4HTMT_!1 1 bao cao giao KH ve HTCMT vung TNB   12-12-2011 17" xfId="39108" xr:uid="{00000000-0005-0000-0000-0000CA980000}"/>
    <cellStyle name="T_N2 thay dat (N1-1)_Bieu4HTMT_!1 1 bao cao giao KH ve HTCMT vung TNB   12-12-2011 18" xfId="39109" xr:uid="{00000000-0005-0000-0000-0000CB980000}"/>
    <cellStyle name="T_N2 thay dat (N1-1)_Bieu4HTMT_!1 1 bao cao giao KH ve HTCMT vung TNB   12-12-2011 2" xfId="39110" xr:uid="{00000000-0005-0000-0000-0000CC980000}"/>
    <cellStyle name="T_N2 thay dat (N1-1)_Bieu4HTMT_!1 1 bao cao giao KH ve HTCMT vung TNB   12-12-2011 3" xfId="39111" xr:uid="{00000000-0005-0000-0000-0000CD980000}"/>
    <cellStyle name="T_N2 thay dat (N1-1)_Bieu4HTMT_!1 1 bao cao giao KH ve HTCMT vung TNB   12-12-2011 4" xfId="39112" xr:uid="{00000000-0005-0000-0000-0000CE980000}"/>
    <cellStyle name="T_N2 thay dat (N1-1)_Bieu4HTMT_!1 1 bao cao giao KH ve HTCMT vung TNB   12-12-2011 5" xfId="39113" xr:uid="{00000000-0005-0000-0000-0000CF980000}"/>
    <cellStyle name="T_N2 thay dat (N1-1)_Bieu4HTMT_!1 1 bao cao giao KH ve HTCMT vung TNB   12-12-2011 6" xfId="39114" xr:uid="{00000000-0005-0000-0000-0000D0980000}"/>
    <cellStyle name="T_N2 thay dat (N1-1)_Bieu4HTMT_!1 1 bao cao giao KH ve HTCMT vung TNB   12-12-2011 7" xfId="39115" xr:uid="{00000000-0005-0000-0000-0000D1980000}"/>
    <cellStyle name="T_N2 thay dat (N1-1)_Bieu4HTMT_!1 1 bao cao giao KH ve HTCMT vung TNB   12-12-2011 8" xfId="39116" xr:uid="{00000000-0005-0000-0000-0000D2980000}"/>
    <cellStyle name="T_N2 thay dat (N1-1)_Bieu4HTMT_!1 1 bao cao giao KH ve HTCMT vung TNB   12-12-2011 9" xfId="39117" xr:uid="{00000000-0005-0000-0000-0000D3980000}"/>
    <cellStyle name="T_N2 thay dat (N1-1)_Bieu4HTMT_KH TPCP vung TNB (03-1-2012)" xfId="39118" xr:uid="{00000000-0005-0000-0000-0000D4980000}"/>
    <cellStyle name="T_N2 thay dat (N1-1)_Bieu4HTMT_KH TPCP vung TNB (03-1-2012) 10" xfId="39119" xr:uid="{00000000-0005-0000-0000-0000D5980000}"/>
    <cellStyle name="T_N2 thay dat (N1-1)_Bieu4HTMT_KH TPCP vung TNB (03-1-2012) 11" xfId="39120" xr:uid="{00000000-0005-0000-0000-0000D6980000}"/>
    <cellStyle name="T_N2 thay dat (N1-1)_Bieu4HTMT_KH TPCP vung TNB (03-1-2012) 12" xfId="39121" xr:uid="{00000000-0005-0000-0000-0000D7980000}"/>
    <cellStyle name="T_N2 thay dat (N1-1)_Bieu4HTMT_KH TPCP vung TNB (03-1-2012) 13" xfId="39122" xr:uid="{00000000-0005-0000-0000-0000D8980000}"/>
    <cellStyle name="T_N2 thay dat (N1-1)_Bieu4HTMT_KH TPCP vung TNB (03-1-2012) 14" xfId="39123" xr:uid="{00000000-0005-0000-0000-0000D9980000}"/>
    <cellStyle name="T_N2 thay dat (N1-1)_Bieu4HTMT_KH TPCP vung TNB (03-1-2012) 15" xfId="39124" xr:uid="{00000000-0005-0000-0000-0000DA980000}"/>
    <cellStyle name="T_N2 thay dat (N1-1)_Bieu4HTMT_KH TPCP vung TNB (03-1-2012) 16" xfId="39125" xr:uid="{00000000-0005-0000-0000-0000DB980000}"/>
    <cellStyle name="T_N2 thay dat (N1-1)_Bieu4HTMT_KH TPCP vung TNB (03-1-2012) 17" xfId="39126" xr:uid="{00000000-0005-0000-0000-0000DC980000}"/>
    <cellStyle name="T_N2 thay dat (N1-1)_Bieu4HTMT_KH TPCP vung TNB (03-1-2012) 18" xfId="39127" xr:uid="{00000000-0005-0000-0000-0000DD980000}"/>
    <cellStyle name="T_N2 thay dat (N1-1)_Bieu4HTMT_KH TPCP vung TNB (03-1-2012) 2" xfId="39128" xr:uid="{00000000-0005-0000-0000-0000DE980000}"/>
    <cellStyle name="T_N2 thay dat (N1-1)_Bieu4HTMT_KH TPCP vung TNB (03-1-2012) 3" xfId="39129" xr:uid="{00000000-0005-0000-0000-0000DF980000}"/>
    <cellStyle name="T_N2 thay dat (N1-1)_Bieu4HTMT_KH TPCP vung TNB (03-1-2012) 4" xfId="39130" xr:uid="{00000000-0005-0000-0000-0000E0980000}"/>
    <cellStyle name="T_N2 thay dat (N1-1)_Bieu4HTMT_KH TPCP vung TNB (03-1-2012) 5" xfId="39131" xr:uid="{00000000-0005-0000-0000-0000E1980000}"/>
    <cellStyle name="T_N2 thay dat (N1-1)_Bieu4HTMT_KH TPCP vung TNB (03-1-2012) 6" xfId="39132" xr:uid="{00000000-0005-0000-0000-0000E2980000}"/>
    <cellStyle name="T_N2 thay dat (N1-1)_Bieu4HTMT_KH TPCP vung TNB (03-1-2012) 7" xfId="39133" xr:uid="{00000000-0005-0000-0000-0000E3980000}"/>
    <cellStyle name="T_N2 thay dat (N1-1)_Bieu4HTMT_KH TPCP vung TNB (03-1-2012) 8" xfId="39134" xr:uid="{00000000-0005-0000-0000-0000E4980000}"/>
    <cellStyle name="T_N2 thay dat (N1-1)_Bieu4HTMT_KH TPCP vung TNB (03-1-2012) 9" xfId="39135" xr:uid="{00000000-0005-0000-0000-0000E5980000}"/>
    <cellStyle name="T_N2 thay dat (N1-1)_KH TPCP vung TNB (03-1-2012)" xfId="39136" xr:uid="{00000000-0005-0000-0000-0000E6980000}"/>
    <cellStyle name="T_N2 thay dat (N1-1)_KH TPCP vung TNB (03-1-2012) 10" xfId="39137" xr:uid="{00000000-0005-0000-0000-0000E7980000}"/>
    <cellStyle name="T_N2 thay dat (N1-1)_KH TPCP vung TNB (03-1-2012) 11" xfId="39138" xr:uid="{00000000-0005-0000-0000-0000E8980000}"/>
    <cellStyle name="T_N2 thay dat (N1-1)_KH TPCP vung TNB (03-1-2012) 12" xfId="39139" xr:uid="{00000000-0005-0000-0000-0000E9980000}"/>
    <cellStyle name="T_N2 thay dat (N1-1)_KH TPCP vung TNB (03-1-2012) 13" xfId="39140" xr:uid="{00000000-0005-0000-0000-0000EA980000}"/>
    <cellStyle name="T_N2 thay dat (N1-1)_KH TPCP vung TNB (03-1-2012) 14" xfId="39141" xr:uid="{00000000-0005-0000-0000-0000EB980000}"/>
    <cellStyle name="T_N2 thay dat (N1-1)_KH TPCP vung TNB (03-1-2012) 15" xfId="39142" xr:uid="{00000000-0005-0000-0000-0000EC980000}"/>
    <cellStyle name="T_N2 thay dat (N1-1)_KH TPCP vung TNB (03-1-2012) 16" xfId="39143" xr:uid="{00000000-0005-0000-0000-0000ED980000}"/>
    <cellStyle name="T_N2 thay dat (N1-1)_KH TPCP vung TNB (03-1-2012) 17" xfId="39144" xr:uid="{00000000-0005-0000-0000-0000EE980000}"/>
    <cellStyle name="T_N2 thay dat (N1-1)_KH TPCP vung TNB (03-1-2012) 18" xfId="39145" xr:uid="{00000000-0005-0000-0000-0000EF980000}"/>
    <cellStyle name="T_N2 thay dat (N1-1)_KH TPCP vung TNB (03-1-2012) 2" xfId="39146" xr:uid="{00000000-0005-0000-0000-0000F0980000}"/>
    <cellStyle name="T_N2 thay dat (N1-1)_KH TPCP vung TNB (03-1-2012) 3" xfId="39147" xr:uid="{00000000-0005-0000-0000-0000F1980000}"/>
    <cellStyle name="T_N2 thay dat (N1-1)_KH TPCP vung TNB (03-1-2012) 4" xfId="39148" xr:uid="{00000000-0005-0000-0000-0000F2980000}"/>
    <cellStyle name="T_N2 thay dat (N1-1)_KH TPCP vung TNB (03-1-2012) 5" xfId="39149" xr:uid="{00000000-0005-0000-0000-0000F3980000}"/>
    <cellStyle name="T_N2 thay dat (N1-1)_KH TPCP vung TNB (03-1-2012) 6" xfId="39150" xr:uid="{00000000-0005-0000-0000-0000F4980000}"/>
    <cellStyle name="T_N2 thay dat (N1-1)_KH TPCP vung TNB (03-1-2012) 7" xfId="39151" xr:uid="{00000000-0005-0000-0000-0000F5980000}"/>
    <cellStyle name="T_N2 thay dat (N1-1)_KH TPCP vung TNB (03-1-2012) 8" xfId="39152" xr:uid="{00000000-0005-0000-0000-0000F6980000}"/>
    <cellStyle name="T_N2 thay dat (N1-1)_KH TPCP vung TNB (03-1-2012) 9" xfId="39153" xr:uid="{00000000-0005-0000-0000-0000F7980000}"/>
    <cellStyle name="T_N2 thay dat (N1-1)_Su nghiep DCDC doi duoi" xfId="39154" xr:uid="{00000000-0005-0000-0000-0000F8980000}"/>
    <cellStyle name="T_N2 thay dat (N1-1)_Su nghiep DCDC doi duoi 10" xfId="39155" xr:uid="{00000000-0005-0000-0000-0000F9980000}"/>
    <cellStyle name="T_N2 thay dat (N1-1)_Su nghiep DCDC doi duoi 11" xfId="39156" xr:uid="{00000000-0005-0000-0000-0000FA980000}"/>
    <cellStyle name="T_N2 thay dat (N1-1)_Su nghiep DCDC doi duoi 12" xfId="39157" xr:uid="{00000000-0005-0000-0000-0000FB980000}"/>
    <cellStyle name="T_N2 thay dat (N1-1)_Su nghiep DCDC doi duoi 13" xfId="39158" xr:uid="{00000000-0005-0000-0000-0000FC980000}"/>
    <cellStyle name="T_N2 thay dat (N1-1)_Su nghiep DCDC doi duoi 14" xfId="39159" xr:uid="{00000000-0005-0000-0000-0000FD980000}"/>
    <cellStyle name="T_N2 thay dat (N1-1)_Su nghiep DCDC doi duoi 15" xfId="39160" xr:uid="{00000000-0005-0000-0000-0000FE980000}"/>
    <cellStyle name="T_N2 thay dat (N1-1)_Su nghiep DCDC doi duoi 16" xfId="39161" xr:uid="{00000000-0005-0000-0000-0000FF980000}"/>
    <cellStyle name="T_N2 thay dat (N1-1)_Su nghiep DCDC doi duoi 17" xfId="39162" xr:uid="{00000000-0005-0000-0000-000000990000}"/>
    <cellStyle name="T_N2 thay dat (N1-1)_Su nghiep DCDC doi duoi 18" xfId="39163" xr:uid="{00000000-0005-0000-0000-000001990000}"/>
    <cellStyle name="T_N2 thay dat (N1-1)_Su nghiep DCDC doi duoi 2" xfId="39164" xr:uid="{00000000-0005-0000-0000-000002990000}"/>
    <cellStyle name="T_N2 thay dat (N1-1)_Su nghiep DCDC doi duoi 3" xfId="39165" xr:uid="{00000000-0005-0000-0000-000003990000}"/>
    <cellStyle name="T_N2 thay dat (N1-1)_Su nghiep DCDC doi duoi 4" xfId="39166" xr:uid="{00000000-0005-0000-0000-000004990000}"/>
    <cellStyle name="T_N2 thay dat (N1-1)_Su nghiep DCDC doi duoi 5" xfId="39167" xr:uid="{00000000-0005-0000-0000-000005990000}"/>
    <cellStyle name="T_N2 thay dat (N1-1)_Su nghiep DCDC doi duoi 6" xfId="39168" xr:uid="{00000000-0005-0000-0000-000006990000}"/>
    <cellStyle name="T_N2 thay dat (N1-1)_Su nghiep DCDC doi duoi 7" xfId="39169" xr:uid="{00000000-0005-0000-0000-000007990000}"/>
    <cellStyle name="T_N2 thay dat (N1-1)_Su nghiep DCDC doi duoi 8" xfId="39170" xr:uid="{00000000-0005-0000-0000-000008990000}"/>
    <cellStyle name="T_N2 thay dat (N1-1)_Su nghiep DCDC doi duoi 9" xfId="39171" xr:uid="{00000000-0005-0000-0000-000009990000}"/>
    <cellStyle name="T_N2 thay dat (N1-1)_Su nghiep DCDC doi duoi_Bieu có QD và Chu truong ngay 17.11.2012" xfId="39172" xr:uid="{00000000-0005-0000-0000-00000A990000}"/>
    <cellStyle name="T_N2 thay dat (N1-1)_Su nghiep DCDC doi duoi_Bieu có QD và Chu truong ngay 17.11.2012 10" xfId="39173" xr:uid="{00000000-0005-0000-0000-00000B990000}"/>
    <cellStyle name="T_N2 thay dat (N1-1)_Su nghiep DCDC doi duoi_Bieu có QD và Chu truong ngay 17.11.2012 11" xfId="39174" xr:uid="{00000000-0005-0000-0000-00000C990000}"/>
    <cellStyle name="T_N2 thay dat (N1-1)_Su nghiep DCDC doi duoi_Bieu có QD và Chu truong ngay 17.11.2012 12" xfId="39175" xr:uid="{00000000-0005-0000-0000-00000D990000}"/>
    <cellStyle name="T_N2 thay dat (N1-1)_Su nghiep DCDC doi duoi_Bieu có QD và Chu truong ngay 17.11.2012 13" xfId="39176" xr:uid="{00000000-0005-0000-0000-00000E990000}"/>
    <cellStyle name="T_N2 thay dat (N1-1)_Su nghiep DCDC doi duoi_Bieu có QD và Chu truong ngay 17.11.2012 14" xfId="39177" xr:uid="{00000000-0005-0000-0000-00000F990000}"/>
    <cellStyle name="T_N2 thay dat (N1-1)_Su nghiep DCDC doi duoi_Bieu có QD và Chu truong ngay 17.11.2012 15" xfId="39178" xr:uid="{00000000-0005-0000-0000-000010990000}"/>
    <cellStyle name="T_N2 thay dat (N1-1)_Su nghiep DCDC doi duoi_Bieu có QD và Chu truong ngay 17.11.2012 16" xfId="39179" xr:uid="{00000000-0005-0000-0000-000011990000}"/>
    <cellStyle name="T_N2 thay dat (N1-1)_Su nghiep DCDC doi duoi_Bieu có QD và Chu truong ngay 17.11.2012 17" xfId="39180" xr:uid="{00000000-0005-0000-0000-000012990000}"/>
    <cellStyle name="T_N2 thay dat (N1-1)_Su nghiep DCDC doi duoi_Bieu có QD và Chu truong ngay 17.11.2012 18" xfId="39181" xr:uid="{00000000-0005-0000-0000-000013990000}"/>
    <cellStyle name="T_N2 thay dat (N1-1)_Su nghiep DCDC doi duoi_Bieu có QD và Chu truong ngay 17.11.2012 2" xfId="39182" xr:uid="{00000000-0005-0000-0000-000014990000}"/>
    <cellStyle name="T_N2 thay dat (N1-1)_Su nghiep DCDC doi duoi_Bieu có QD và Chu truong ngay 17.11.2012 3" xfId="39183" xr:uid="{00000000-0005-0000-0000-000015990000}"/>
    <cellStyle name="T_N2 thay dat (N1-1)_Su nghiep DCDC doi duoi_Bieu có QD và Chu truong ngay 17.11.2012 4" xfId="39184" xr:uid="{00000000-0005-0000-0000-000016990000}"/>
    <cellStyle name="T_N2 thay dat (N1-1)_Su nghiep DCDC doi duoi_Bieu có QD và Chu truong ngay 17.11.2012 5" xfId="39185" xr:uid="{00000000-0005-0000-0000-000017990000}"/>
    <cellStyle name="T_N2 thay dat (N1-1)_Su nghiep DCDC doi duoi_Bieu có QD và Chu truong ngay 17.11.2012 6" xfId="39186" xr:uid="{00000000-0005-0000-0000-000018990000}"/>
    <cellStyle name="T_N2 thay dat (N1-1)_Su nghiep DCDC doi duoi_Bieu có QD và Chu truong ngay 17.11.2012 7" xfId="39187" xr:uid="{00000000-0005-0000-0000-000019990000}"/>
    <cellStyle name="T_N2 thay dat (N1-1)_Su nghiep DCDC doi duoi_Bieu có QD và Chu truong ngay 17.11.2012 8" xfId="39188" xr:uid="{00000000-0005-0000-0000-00001A990000}"/>
    <cellStyle name="T_N2 thay dat (N1-1)_Su nghiep DCDC doi duoi_Bieu có QD và Chu truong ngay 17.11.2012 9" xfId="39189" xr:uid="{00000000-0005-0000-0000-00001B990000}"/>
    <cellStyle name="T_Phuong an can doi nam 2008" xfId="39192" xr:uid="{00000000-0005-0000-0000-00001E990000}"/>
    <cellStyle name="T_Phuong an can doi nam 2008 10" xfId="39193" xr:uid="{00000000-0005-0000-0000-00001F990000}"/>
    <cellStyle name="T_Phuong an can doi nam 2008 11" xfId="39194" xr:uid="{00000000-0005-0000-0000-000020990000}"/>
    <cellStyle name="T_Phuong an can doi nam 2008 12" xfId="39195" xr:uid="{00000000-0005-0000-0000-000021990000}"/>
    <cellStyle name="T_Phuong an can doi nam 2008 13" xfId="39196" xr:uid="{00000000-0005-0000-0000-000022990000}"/>
    <cellStyle name="T_Phuong an can doi nam 2008 14" xfId="39197" xr:uid="{00000000-0005-0000-0000-000023990000}"/>
    <cellStyle name="T_Phuong an can doi nam 2008 15" xfId="39198" xr:uid="{00000000-0005-0000-0000-000024990000}"/>
    <cellStyle name="T_Phuong an can doi nam 2008 16" xfId="39199" xr:uid="{00000000-0005-0000-0000-000025990000}"/>
    <cellStyle name="T_Phuong an can doi nam 2008 17" xfId="39200" xr:uid="{00000000-0005-0000-0000-000026990000}"/>
    <cellStyle name="T_Phuong an can doi nam 2008 18" xfId="39201" xr:uid="{00000000-0005-0000-0000-000027990000}"/>
    <cellStyle name="T_Phuong an can doi nam 2008 2" xfId="39202" xr:uid="{00000000-0005-0000-0000-000028990000}"/>
    <cellStyle name="T_Phuong an can doi nam 2008 3" xfId="39203" xr:uid="{00000000-0005-0000-0000-000029990000}"/>
    <cellStyle name="T_Phuong an can doi nam 2008 4" xfId="39204" xr:uid="{00000000-0005-0000-0000-00002A990000}"/>
    <cellStyle name="T_Phuong an can doi nam 2008 5" xfId="39205" xr:uid="{00000000-0005-0000-0000-00002B990000}"/>
    <cellStyle name="T_Phuong an can doi nam 2008 6" xfId="39206" xr:uid="{00000000-0005-0000-0000-00002C990000}"/>
    <cellStyle name="T_Phuong an can doi nam 2008 7" xfId="39207" xr:uid="{00000000-0005-0000-0000-00002D990000}"/>
    <cellStyle name="T_Phuong an can doi nam 2008 8" xfId="39208" xr:uid="{00000000-0005-0000-0000-00002E990000}"/>
    <cellStyle name="T_Phuong an can doi nam 2008 9" xfId="39209" xr:uid="{00000000-0005-0000-0000-00002F990000}"/>
    <cellStyle name="T_Phuong an can doi nam 2008_!1 1 bao cao giao KH ve HTCMT vung TNB   12-12-2011" xfId="39210" xr:uid="{00000000-0005-0000-0000-000030990000}"/>
    <cellStyle name="T_Phuong an can doi nam 2008_!1 1 bao cao giao KH ve HTCMT vung TNB   12-12-2011 10" xfId="39211" xr:uid="{00000000-0005-0000-0000-000031990000}"/>
    <cellStyle name="T_Phuong an can doi nam 2008_!1 1 bao cao giao KH ve HTCMT vung TNB   12-12-2011 11" xfId="39212" xr:uid="{00000000-0005-0000-0000-000032990000}"/>
    <cellStyle name="T_Phuong an can doi nam 2008_!1 1 bao cao giao KH ve HTCMT vung TNB   12-12-2011 12" xfId="39213" xr:uid="{00000000-0005-0000-0000-000033990000}"/>
    <cellStyle name="T_Phuong an can doi nam 2008_!1 1 bao cao giao KH ve HTCMT vung TNB   12-12-2011 13" xfId="39214" xr:uid="{00000000-0005-0000-0000-000034990000}"/>
    <cellStyle name="T_Phuong an can doi nam 2008_!1 1 bao cao giao KH ve HTCMT vung TNB   12-12-2011 14" xfId="39215" xr:uid="{00000000-0005-0000-0000-000035990000}"/>
    <cellStyle name="T_Phuong an can doi nam 2008_!1 1 bao cao giao KH ve HTCMT vung TNB   12-12-2011 15" xfId="39216" xr:uid="{00000000-0005-0000-0000-000036990000}"/>
    <cellStyle name="T_Phuong an can doi nam 2008_!1 1 bao cao giao KH ve HTCMT vung TNB   12-12-2011 16" xfId="39217" xr:uid="{00000000-0005-0000-0000-000037990000}"/>
    <cellStyle name="T_Phuong an can doi nam 2008_!1 1 bao cao giao KH ve HTCMT vung TNB   12-12-2011 17" xfId="39218" xr:uid="{00000000-0005-0000-0000-000038990000}"/>
    <cellStyle name="T_Phuong an can doi nam 2008_!1 1 bao cao giao KH ve HTCMT vung TNB   12-12-2011 18" xfId="39219" xr:uid="{00000000-0005-0000-0000-000039990000}"/>
    <cellStyle name="T_Phuong an can doi nam 2008_!1 1 bao cao giao KH ve HTCMT vung TNB   12-12-2011 2" xfId="39220" xr:uid="{00000000-0005-0000-0000-00003A990000}"/>
    <cellStyle name="T_Phuong an can doi nam 2008_!1 1 bao cao giao KH ve HTCMT vung TNB   12-12-2011 3" xfId="39221" xr:uid="{00000000-0005-0000-0000-00003B990000}"/>
    <cellStyle name="T_Phuong an can doi nam 2008_!1 1 bao cao giao KH ve HTCMT vung TNB   12-12-2011 4" xfId="39222" xr:uid="{00000000-0005-0000-0000-00003C990000}"/>
    <cellStyle name="T_Phuong an can doi nam 2008_!1 1 bao cao giao KH ve HTCMT vung TNB   12-12-2011 5" xfId="39223" xr:uid="{00000000-0005-0000-0000-00003D990000}"/>
    <cellStyle name="T_Phuong an can doi nam 2008_!1 1 bao cao giao KH ve HTCMT vung TNB   12-12-2011 6" xfId="39224" xr:uid="{00000000-0005-0000-0000-00003E990000}"/>
    <cellStyle name="T_Phuong an can doi nam 2008_!1 1 bao cao giao KH ve HTCMT vung TNB   12-12-2011 7" xfId="39225" xr:uid="{00000000-0005-0000-0000-00003F990000}"/>
    <cellStyle name="T_Phuong an can doi nam 2008_!1 1 bao cao giao KH ve HTCMT vung TNB   12-12-2011 8" xfId="39226" xr:uid="{00000000-0005-0000-0000-000040990000}"/>
    <cellStyle name="T_Phuong an can doi nam 2008_!1 1 bao cao giao KH ve HTCMT vung TNB   12-12-2011 9" xfId="39227" xr:uid="{00000000-0005-0000-0000-000041990000}"/>
    <cellStyle name="T_Phuong an can doi nam 2008_Bieu có QD và Chu truong ngay 17.11.2012" xfId="39228" xr:uid="{00000000-0005-0000-0000-000042990000}"/>
    <cellStyle name="T_Phuong an can doi nam 2008_Bieu có QD và Chu truong ngay 17.11.2012 10" xfId="39229" xr:uid="{00000000-0005-0000-0000-000043990000}"/>
    <cellStyle name="T_Phuong an can doi nam 2008_Bieu có QD và Chu truong ngay 17.11.2012 11" xfId="39230" xr:uid="{00000000-0005-0000-0000-000044990000}"/>
    <cellStyle name="T_Phuong an can doi nam 2008_Bieu có QD và Chu truong ngay 17.11.2012 12" xfId="39231" xr:uid="{00000000-0005-0000-0000-000045990000}"/>
    <cellStyle name="T_Phuong an can doi nam 2008_Bieu có QD và Chu truong ngay 17.11.2012 13" xfId="39232" xr:uid="{00000000-0005-0000-0000-000046990000}"/>
    <cellStyle name="T_Phuong an can doi nam 2008_Bieu có QD và Chu truong ngay 17.11.2012 14" xfId="39233" xr:uid="{00000000-0005-0000-0000-000047990000}"/>
    <cellStyle name="T_Phuong an can doi nam 2008_Bieu có QD và Chu truong ngay 17.11.2012 15" xfId="39234" xr:uid="{00000000-0005-0000-0000-000048990000}"/>
    <cellStyle name="T_Phuong an can doi nam 2008_Bieu có QD và Chu truong ngay 17.11.2012 16" xfId="39235" xr:uid="{00000000-0005-0000-0000-000049990000}"/>
    <cellStyle name="T_Phuong an can doi nam 2008_Bieu có QD và Chu truong ngay 17.11.2012 17" xfId="39236" xr:uid="{00000000-0005-0000-0000-00004A990000}"/>
    <cellStyle name="T_Phuong an can doi nam 2008_Bieu có QD và Chu truong ngay 17.11.2012 18" xfId="39237" xr:uid="{00000000-0005-0000-0000-00004B990000}"/>
    <cellStyle name="T_Phuong an can doi nam 2008_Bieu có QD và Chu truong ngay 17.11.2012 2" xfId="39238" xr:uid="{00000000-0005-0000-0000-00004C990000}"/>
    <cellStyle name="T_Phuong an can doi nam 2008_Bieu có QD và Chu truong ngay 17.11.2012 3" xfId="39239" xr:uid="{00000000-0005-0000-0000-00004D990000}"/>
    <cellStyle name="T_Phuong an can doi nam 2008_Bieu có QD và Chu truong ngay 17.11.2012 4" xfId="39240" xr:uid="{00000000-0005-0000-0000-00004E990000}"/>
    <cellStyle name="T_Phuong an can doi nam 2008_Bieu có QD và Chu truong ngay 17.11.2012 5" xfId="39241" xr:uid="{00000000-0005-0000-0000-00004F990000}"/>
    <cellStyle name="T_Phuong an can doi nam 2008_Bieu có QD và Chu truong ngay 17.11.2012 6" xfId="39242" xr:uid="{00000000-0005-0000-0000-000050990000}"/>
    <cellStyle name="T_Phuong an can doi nam 2008_Bieu có QD và Chu truong ngay 17.11.2012 7" xfId="39243" xr:uid="{00000000-0005-0000-0000-000051990000}"/>
    <cellStyle name="T_Phuong an can doi nam 2008_Bieu có QD và Chu truong ngay 17.11.2012 8" xfId="39244" xr:uid="{00000000-0005-0000-0000-000052990000}"/>
    <cellStyle name="T_Phuong an can doi nam 2008_Bieu có QD và Chu truong ngay 17.11.2012 9" xfId="39245" xr:uid="{00000000-0005-0000-0000-000053990000}"/>
    <cellStyle name="T_Phuong an can doi nam 2008_KH TPCP vung TNB (03-1-2012)" xfId="39246" xr:uid="{00000000-0005-0000-0000-000054990000}"/>
    <cellStyle name="T_Phuong an can doi nam 2008_KH TPCP vung TNB (03-1-2012) 10" xfId="39247" xr:uid="{00000000-0005-0000-0000-000055990000}"/>
    <cellStyle name="T_Phuong an can doi nam 2008_KH TPCP vung TNB (03-1-2012) 11" xfId="39248" xr:uid="{00000000-0005-0000-0000-000056990000}"/>
    <cellStyle name="T_Phuong an can doi nam 2008_KH TPCP vung TNB (03-1-2012) 12" xfId="39249" xr:uid="{00000000-0005-0000-0000-000057990000}"/>
    <cellStyle name="T_Phuong an can doi nam 2008_KH TPCP vung TNB (03-1-2012) 13" xfId="39250" xr:uid="{00000000-0005-0000-0000-000058990000}"/>
    <cellStyle name="T_Phuong an can doi nam 2008_KH TPCP vung TNB (03-1-2012) 14" xfId="39251" xr:uid="{00000000-0005-0000-0000-000059990000}"/>
    <cellStyle name="T_Phuong an can doi nam 2008_KH TPCP vung TNB (03-1-2012) 15" xfId="39252" xr:uid="{00000000-0005-0000-0000-00005A990000}"/>
    <cellStyle name="T_Phuong an can doi nam 2008_KH TPCP vung TNB (03-1-2012) 16" xfId="39253" xr:uid="{00000000-0005-0000-0000-00005B990000}"/>
    <cellStyle name="T_Phuong an can doi nam 2008_KH TPCP vung TNB (03-1-2012) 17" xfId="39254" xr:uid="{00000000-0005-0000-0000-00005C990000}"/>
    <cellStyle name="T_Phuong an can doi nam 2008_KH TPCP vung TNB (03-1-2012) 18" xfId="39255" xr:uid="{00000000-0005-0000-0000-00005D990000}"/>
    <cellStyle name="T_Phuong an can doi nam 2008_KH TPCP vung TNB (03-1-2012) 2" xfId="39256" xr:uid="{00000000-0005-0000-0000-00005E990000}"/>
    <cellStyle name="T_Phuong an can doi nam 2008_KH TPCP vung TNB (03-1-2012) 3" xfId="39257" xr:uid="{00000000-0005-0000-0000-00005F990000}"/>
    <cellStyle name="T_Phuong an can doi nam 2008_KH TPCP vung TNB (03-1-2012) 4" xfId="39258" xr:uid="{00000000-0005-0000-0000-000060990000}"/>
    <cellStyle name="T_Phuong an can doi nam 2008_KH TPCP vung TNB (03-1-2012) 5" xfId="39259" xr:uid="{00000000-0005-0000-0000-000061990000}"/>
    <cellStyle name="T_Phuong an can doi nam 2008_KH TPCP vung TNB (03-1-2012) 6" xfId="39260" xr:uid="{00000000-0005-0000-0000-000062990000}"/>
    <cellStyle name="T_Phuong an can doi nam 2008_KH TPCP vung TNB (03-1-2012) 7" xfId="39261" xr:uid="{00000000-0005-0000-0000-000063990000}"/>
    <cellStyle name="T_Phuong an can doi nam 2008_KH TPCP vung TNB (03-1-2012) 8" xfId="39262" xr:uid="{00000000-0005-0000-0000-000064990000}"/>
    <cellStyle name="T_Phuong an can doi nam 2008_KH TPCP vung TNB (03-1-2012) 9" xfId="39263" xr:uid="{00000000-0005-0000-0000-000065990000}"/>
    <cellStyle name="T_Phuong an can doi nam 2008_Su nghiep DCDC doi duoi" xfId="39264" xr:uid="{00000000-0005-0000-0000-000066990000}"/>
    <cellStyle name="T_Phuong an can doi nam 2008_Su nghiep DCDC doi duoi 10" xfId="39265" xr:uid="{00000000-0005-0000-0000-000067990000}"/>
    <cellStyle name="T_Phuong an can doi nam 2008_Su nghiep DCDC doi duoi 11" xfId="39266" xr:uid="{00000000-0005-0000-0000-000068990000}"/>
    <cellStyle name="T_Phuong an can doi nam 2008_Su nghiep DCDC doi duoi 12" xfId="39267" xr:uid="{00000000-0005-0000-0000-000069990000}"/>
    <cellStyle name="T_Phuong an can doi nam 2008_Su nghiep DCDC doi duoi 13" xfId="39268" xr:uid="{00000000-0005-0000-0000-00006A990000}"/>
    <cellStyle name="T_Phuong an can doi nam 2008_Su nghiep DCDC doi duoi 14" xfId="39269" xr:uid="{00000000-0005-0000-0000-00006B990000}"/>
    <cellStyle name="T_Phuong an can doi nam 2008_Su nghiep DCDC doi duoi 15" xfId="39270" xr:uid="{00000000-0005-0000-0000-00006C990000}"/>
    <cellStyle name="T_Phuong an can doi nam 2008_Su nghiep DCDC doi duoi 16" xfId="39271" xr:uid="{00000000-0005-0000-0000-00006D990000}"/>
    <cellStyle name="T_Phuong an can doi nam 2008_Su nghiep DCDC doi duoi 17" xfId="39272" xr:uid="{00000000-0005-0000-0000-00006E990000}"/>
    <cellStyle name="T_Phuong an can doi nam 2008_Su nghiep DCDC doi duoi 18" xfId="39273" xr:uid="{00000000-0005-0000-0000-00006F990000}"/>
    <cellStyle name="T_Phuong an can doi nam 2008_Su nghiep DCDC doi duoi 2" xfId="39274" xr:uid="{00000000-0005-0000-0000-000070990000}"/>
    <cellStyle name="T_Phuong an can doi nam 2008_Su nghiep DCDC doi duoi 3" xfId="39275" xr:uid="{00000000-0005-0000-0000-000071990000}"/>
    <cellStyle name="T_Phuong an can doi nam 2008_Su nghiep DCDC doi duoi 4" xfId="39276" xr:uid="{00000000-0005-0000-0000-000072990000}"/>
    <cellStyle name="T_Phuong an can doi nam 2008_Su nghiep DCDC doi duoi 5" xfId="39277" xr:uid="{00000000-0005-0000-0000-000073990000}"/>
    <cellStyle name="T_Phuong an can doi nam 2008_Su nghiep DCDC doi duoi 6" xfId="39278" xr:uid="{00000000-0005-0000-0000-000074990000}"/>
    <cellStyle name="T_Phuong an can doi nam 2008_Su nghiep DCDC doi duoi 7" xfId="39279" xr:uid="{00000000-0005-0000-0000-000075990000}"/>
    <cellStyle name="T_Phuong an can doi nam 2008_Su nghiep DCDC doi duoi 8" xfId="39280" xr:uid="{00000000-0005-0000-0000-000076990000}"/>
    <cellStyle name="T_Phuong an can doi nam 2008_Su nghiep DCDC doi duoi 9" xfId="39281" xr:uid="{00000000-0005-0000-0000-000077990000}"/>
    <cellStyle name="T_Phuong an can doi nam 2008_Su nghiep DCDC doi duoi_Bieu có QD và Chu truong ngay 17.11.2012" xfId="39282" xr:uid="{00000000-0005-0000-0000-000078990000}"/>
    <cellStyle name="T_Phuong an can doi nam 2008_Su nghiep DCDC doi duoi_Bieu có QD và Chu truong ngay 17.11.2012 10" xfId="39283" xr:uid="{00000000-0005-0000-0000-000079990000}"/>
    <cellStyle name="T_Phuong an can doi nam 2008_Su nghiep DCDC doi duoi_Bieu có QD và Chu truong ngay 17.11.2012 11" xfId="39284" xr:uid="{00000000-0005-0000-0000-00007A990000}"/>
    <cellStyle name="T_Phuong an can doi nam 2008_Su nghiep DCDC doi duoi_Bieu có QD và Chu truong ngay 17.11.2012 12" xfId="39285" xr:uid="{00000000-0005-0000-0000-00007B990000}"/>
    <cellStyle name="T_Phuong an can doi nam 2008_Su nghiep DCDC doi duoi_Bieu có QD và Chu truong ngay 17.11.2012 13" xfId="39286" xr:uid="{00000000-0005-0000-0000-00007C990000}"/>
    <cellStyle name="T_Phuong an can doi nam 2008_Su nghiep DCDC doi duoi_Bieu có QD và Chu truong ngay 17.11.2012 14" xfId="39287" xr:uid="{00000000-0005-0000-0000-00007D990000}"/>
    <cellStyle name="T_Phuong an can doi nam 2008_Su nghiep DCDC doi duoi_Bieu có QD và Chu truong ngay 17.11.2012 15" xfId="39288" xr:uid="{00000000-0005-0000-0000-00007E990000}"/>
    <cellStyle name="T_Phuong an can doi nam 2008_Su nghiep DCDC doi duoi_Bieu có QD và Chu truong ngay 17.11.2012 16" xfId="39289" xr:uid="{00000000-0005-0000-0000-00007F990000}"/>
    <cellStyle name="T_Phuong an can doi nam 2008_Su nghiep DCDC doi duoi_Bieu có QD và Chu truong ngay 17.11.2012 17" xfId="39290" xr:uid="{00000000-0005-0000-0000-000080990000}"/>
    <cellStyle name="T_Phuong an can doi nam 2008_Su nghiep DCDC doi duoi_Bieu có QD và Chu truong ngay 17.11.2012 18" xfId="39291" xr:uid="{00000000-0005-0000-0000-000081990000}"/>
    <cellStyle name="T_Phuong an can doi nam 2008_Su nghiep DCDC doi duoi_Bieu có QD và Chu truong ngay 17.11.2012 2" xfId="39292" xr:uid="{00000000-0005-0000-0000-000082990000}"/>
    <cellStyle name="T_Phuong an can doi nam 2008_Su nghiep DCDC doi duoi_Bieu có QD và Chu truong ngay 17.11.2012 3" xfId="39293" xr:uid="{00000000-0005-0000-0000-000083990000}"/>
    <cellStyle name="T_Phuong an can doi nam 2008_Su nghiep DCDC doi duoi_Bieu có QD và Chu truong ngay 17.11.2012 4" xfId="39294" xr:uid="{00000000-0005-0000-0000-000084990000}"/>
    <cellStyle name="T_Phuong an can doi nam 2008_Su nghiep DCDC doi duoi_Bieu có QD và Chu truong ngay 17.11.2012 5" xfId="39295" xr:uid="{00000000-0005-0000-0000-000085990000}"/>
    <cellStyle name="T_Phuong an can doi nam 2008_Su nghiep DCDC doi duoi_Bieu có QD và Chu truong ngay 17.11.2012 6" xfId="39296" xr:uid="{00000000-0005-0000-0000-000086990000}"/>
    <cellStyle name="T_Phuong an can doi nam 2008_Su nghiep DCDC doi duoi_Bieu có QD và Chu truong ngay 17.11.2012 7" xfId="39297" xr:uid="{00000000-0005-0000-0000-000087990000}"/>
    <cellStyle name="T_Phuong an can doi nam 2008_Su nghiep DCDC doi duoi_Bieu có QD và Chu truong ngay 17.11.2012 8" xfId="39298" xr:uid="{00000000-0005-0000-0000-000088990000}"/>
    <cellStyle name="T_Phuong an can doi nam 2008_Su nghiep DCDC doi duoi_Bieu có QD và Chu truong ngay 17.11.2012 9" xfId="39299" xr:uid="{00000000-0005-0000-0000-000089990000}"/>
    <cellStyle name="T_Phuong an can doi nam 2008_Tinh hinh TH du an 2010-2011 BC UBKTTW (phong Vxa)" xfId="39300" xr:uid="{00000000-0005-0000-0000-00008A990000}"/>
    <cellStyle name="T_Phuong an can doi nam 2008_Tinh hinh TH du an 2010-2011 BC UBKTTW (phong Vxa) 10" xfId="39301" xr:uid="{00000000-0005-0000-0000-00008B990000}"/>
    <cellStyle name="T_Phuong an can doi nam 2008_Tinh hinh TH du an 2010-2011 BC UBKTTW (phong Vxa) 11" xfId="39302" xr:uid="{00000000-0005-0000-0000-00008C990000}"/>
    <cellStyle name="T_Phuong an can doi nam 2008_Tinh hinh TH du an 2010-2011 BC UBKTTW (phong Vxa) 12" xfId="39303" xr:uid="{00000000-0005-0000-0000-00008D990000}"/>
    <cellStyle name="T_Phuong an can doi nam 2008_Tinh hinh TH du an 2010-2011 BC UBKTTW (phong Vxa) 13" xfId="39304" xr:uid="{00000000-0005-0000-0000-00008E990000}"/>
    <cellStyle name="T_Phuong an can doi nam 2008_Tinh hinh TH du an 2010-2011 BC UBKTTW (phong Vxa) 14" xfId="39305" xr:uid="{00000000-0005-0000-0000-00008F990000}"/>
    <cellStyle name="T_Phuong an can doi nam 2008_Tinh hinh TH du an 2010-2011 BC UBKTTW (phong Vxa) 15" xfId="39306" xr:uid="{00000000-0005-0000-0000-000090990000}"/>
    <cellStyle name="T_Phuong an can doi nam 2008_Tinh hinh TH du an 2010-2011 BC UBKTTW (phong Vxa) 16" xfId="39307" xr:uid="{00000000-0005-0000-0000-000091990000}"/>
    <cellStyle name="T_Phuong an can doi nam 2008_Tinh hinh TH du an 2010-2011 BC UBKTTW (phong Vxa) 17" xfId="39308" xr:uid="{00000000-0005-0000-0000-000092990000}"/>
    <cellStyle name="T_Phuong an can doi nam 2008_Tinh hinh TH du an 2010-2011 BC UBKTTW (phong Vxa) 18" xfId="39309" xr:uid="{00000000-0005-0000-0000-000093990000}"/>
    <cellStyle name="T_Phuong an can doi nam 2008_Tinh hinh TH du an 2010-2011 BC UBKTTW (phong Vxa) 2" xfId="39310" xr:uid="{00000000-0005-0000-0000-000094990000}"/>
    <cellStyle name="T_Phuong an can doi nam 2008_Tinh hinh TH du an 2010-2011 BC UBKTTW (phong Vxa) 3" xfId="39311" xr:uid="{00000000-0005-0000-0000-000095990000}"/>
    <cellStyle name="T_Phuong an can doi nam 2008_Tinh hinh TH du an 2010-2011 BC UBKTTW (phong Vxa) 4" xfId="39312" xr:uid="{00000000-0005-0000-0000-000096990000}"/>
    <cellStyle name="T_Phuong an can doi nam 2008_Tinh hinh TH du an 2010-2011 BC UBKTTW (phong Vxa) 5" xfId="39313" xr:uid="{00000000-0005-0000-0000-000097990000}"/>
    <cellStyle name="T_Phuong an can doi nam 2008_Tinh hinh TH du an 2010-2011 BC UBKTTW (phong Vxa) 6" xfId="39314" xr:uid="{00000000-0005-0000-0000-000098990000}"/>
    <cellStyle name="T_Phuong an can doi nam 2008_Tinh hinh TH du an 2010-2011 BC UBKTTW (phong Vxa) 7" xfId="39315" xr:uid="{00000000-0005-0000-0000-000099990000}"/>
    <cellStyle name="T_Phuong an can doi nam 2008_Tinh hinh TH du an 2010-2011 BC UBKTTW (phong Vxa) 8" xfId="39316" xr:uid="{00000000-0005-0000-0000-00009A990000}"/>
    <cellStyle name="T_Phuong an can doi nam 2008_Tinh hinh TH du an 2010-2011 BC UBKTTW (phong Vxa) 9" xfId="39317" xr:uid="{00000000-0005-0000-0000-00009B990000}"/>
    <cellStyle name="T_Phuong an can doi nam 2008_Tinh hinh TH du an BC doan giam sat HDND (phong Vxa)" xfId="39318" xr:uid="{00000000-0005-0000-0000-00009C990000}"/>
    <cellStyle name="T_Phuong an can doi nam 2008_Tinh hinh TH du an BC doan giam sat HDND (phong Vxa) 10" xfId="39319" xr:uid="{00000000-0005-0000-0000-00009D990000}"/>
    <cellStyle name="T_Phuong an can doi nam 2008_Tinh hinh TH du an BC doan giam sat HDND (phong Vxa) 11" xfId="39320" xr:uid="{00000000-0005-0000-0000-00009E990000}"/>
    <cellStyle name="T_Phuong an can doi nam 2008_Tinh hinh TH du an BC doan giam sat HDND (phong Vxa) 12" xfId="39321" xr:uid="{00000000-0005-0000-0000-00009F990000}"/>
    <cellStyle name="T_Phuong an can doi nam 2008_Tinh hinh TH du an BC doan giam sat HDND (phong Vxa) 13" xfId="39322" xr:uid="{00000000-0005-0000-0000-0000A0990000}"/>
    <cellStyle name="T_Phuong an can doi nam 2008_Tinh hinh TH du an BC doan giam sat HDND (phong Vxa) 14" xfId="39323" xr:uid="{00000000-0005-0000-0000-0000A1990000}"/>
    <cellStyle name="T_Phuong an can doi nam 2008_Tinh hinh TH du an BC doan giam sat HDND (phong Vxa) 15" xfId="39324" xr:uid="{00000000-0005-0000-0000-0000A2990000}"/>
    <cellStyle name="T_Phuong an can doi nam 2008_Tinh hinh TH du an BC doan giam sat HDND (phong Vxa) 16" xfId="39325" xr:uid="{00000000-0005-0000-0000-0000A3990000}"/>
    <cellStyle name="T_Phuong an can doi nam 2008_Tinh hinh TH du an BC doan giam sat HDND (phong Vxa) 17" xfId="39326" xr:uid="{00000000-0005-0000-0000-0000A4990000}"/>
    <cellStyle name="T_Phuong an can doi nam 2008_Tinh hinh TH du an BC doan giam sat HDND (phong Vxa) 18" xfId="39327" xr:uid="{00000000-0005-0000-0000-0000A5990000}"/>
    <cellStyle name="T_Phuong an can doi nam 2008_Tinh hinh TH du an BC doan giam sat HDND (phong Vxa) 2" xfId="39328" xr:uid="{00000000-0005-0000-0000-0000A6990000}"/>
    <cellStyle name="T_Phuong an can doi nam 2008_Tinh hinh TH du an BC doan giam sat HDND (phong Vxa) 3" xfId="39329" xr:uid="{00000000-0005-0000-0000-0000A7990000}"/>
    <cellStyle name="T_Phuong an can doi nam 2008_Tinh hinh TH du an BC doan giam sat HDND (phong Vxa) 4" xfId="39330" xr:uid="{00000000-0005-0000-0000-0000A8990000}"/>
    <cellStyle name="T_Phuong an can doi nam 2008_Tinh hinh TH du an BC doan giam sat HDND (phong Vxa) 5" xfId="39331" xr:uid="{00000000-0005-0000-0000-0000A9990000}"/>
    <cellStyle name="T_Phuong an can doi nam 2008_Tinh hinh TH du an BC doan giam sat HDND (phong Vxa) 6" xfId="39332" xr:uid="{00000000-0005-0000-0000-0000AA990000}"/>
    <cellStyle name="T_Phuong an can doi nam 2008_Tinh hinh TH du an BC doan giam sat HDND (phong Vxa) 7" xfId="39333" xr:uid="{00000000-0005-0000-0000-0000AB990000}"/>
    <cellStyle name="T_Phuong an can doi nam 2008_Tinh hinh TH du an BC doan giam sat HDND (phong Vxa) 8" xfId="39334" xr:uid="{00000000-0005-0000-0000-0000AC990000}"/>
    <cellStyle name="T_Phuong an can doi nam 2008_Tinh hinh TH du an BC doan giam sat HDND (phong Vxa) 9" xfId="39335" xr:uid="{00000000-0005-0000-0000-0000AD990000}"/>
    <cellStyle name="T_PL 01" xfId="39190" xr:uid="{00000000-0005-0000-0000-00001C990000}"/>
    <cellStyle name="T_PL 01 2" xfId="39191" xr:uid="{00000000-0005-0000-0000-00001D990000}"/>
    <cellStyle name="T_QT di chuyen ca phe" xfId="39336" xr:uid="{00000000-0005-0000-0000-0000AE990000}"/>
    <cellStyle name="T_QT di chuyen ca phe 10" xfId="39337" xr:uid="{00000000-0005-0000-0000-0000AF990000}"/>
    <cellStyle name="T_QT di chuyen ca phe 11" xfId="39338" xr:uid="{00000000-0005-0000-0000-0000B0990000}"/>
    <cellStyle name="T_QT di chuyen ca phe 12" xfId="39339" xr:uid="{00000000-0005-0000-0000-0000B1990000}"/>
    <cellStyle name="T_QT di chuyen ca phe 13" xfId="39340" xr:uid="{00000000-0005-0000-0000-0000B2990000}"/>
    <cellStyle name="T_QT di chuyen ca phe 14" xfId="39341" xr:uid="{00000000-0005-0000-0000-0000B3990000}"/>
    <cellStyle name="T_QT di chuyen ca phe 15" xfId="39342" xr:uid="{00000000-0005-0000-0000-0000B4990000}"/>
    <cellStyle name="T_QT di chuyen ca phe 16" xfId="39343" xr:uid="{00000000-0005-0000-0000-0000B5990000}"/>
    <cellStyle name="T_QT di chuyen ca phe 17" xfId="39344" xr:uid="{00000000-0005-0000-0000-0000B6990000}"/>
    <cellStyle name="T_QT di chuyen ca phe 18" xfId="39345" xr:uid="{00000000-0005-0000-0000-0000B7990000}"/>
    <cellStyle name="T_QT di chuyen ca phe 19" xfId="39346" xr:uid="{00000000-0005-0000-0000-0000B8990000}"/>
    <cellStyle name="T_QT di chuyen ca phe 2" xfId="39347" xr:uid="{00000000-0005-0000-0000-0000B9990000}"/>
    <cellStyle name="T_QT di chuyen ca phe 2 10" xfId="39348" xr:uid="{00000000-0005-0000-0000-0000BA990000}"/>
    <cellStyle name="T_QT di chuyen ca phe 2 11" xfId="39349" xr:uid="{00000000-0005-0000-0000-0000BB990000}"/>
    <cellStyle name="T_QT di chuyen ca phe 2 12" xfId="39350" xr:uid="{00000000-0005-0000-0000-0000BC990000}"/>
    <cellStyle name="T_QT di chuyen ca phe 2 13" xfId="39351" xr:uid="{00000000-0005-0000-0000-0000BD990000}"/>
    <cellStyle name="T_QT di chuyen ca phe 2 14" xfId="39352" xr:uid="{00000000-0005-0000-0000-0000BE990000}"/>
    <cellStyle name="T_QT di chuyen ca phe 2 15" xfId="39353" xr:uid="{00000000-0005-0000-0000-0000BF990000}"/>
    <cellStyle name="T_QT di chuyen ca phe 2 16" xfId="39354" xr:uid="{00000000-0005-0000-0000-0000C0990000}"/>
    <cellStyle name="T_QT di chuyen ca phe 2 17" xfId="39355" xr:uid="{00000000-0005-0000-0000-0000C1990000}"/>
    <cellStyle name="T_QT di chuyen ca phe 2 18" xfId="39356" xr:uid="{00000000-0005-0000-0000-0000C2990000}"/>
    <cellStyle name="T_QT di chuyen ca phe 2 2" xfId="39357" xr:uid="{00000000-0005-0000-0000-0000C3990000}"/>
    <cellStyle name="T_QT di chuyen ca phe 2 3" xfId="39358" xr:uid="{00000000-0005-0000-0000-0000C4990000}"/>
    <cellStyle name="T_QT di chuyen ca phe 2 4" xfId="39359" xr:uid="{00000000-0005-0000-0000-0000C5990000}"/>
    <cellStyle name="T_QT di chuyen ca phe 2 5" xfId="39360" xr:uid="{00000000-0005-0000-0000-0000C6990000}"/>
    <cellStyle name="T_QT di chuyen ca phe 2 6" xfId="39361" xr:uid="{00000000-0005-0000-0000-0000C7990000}"/>
    <cellStyle name="T_QT di chuyen ca phe 2 7" xfId="39362" xr:uid="{00000000-0005-0000-0000-0000C8990000}"/>
    <cellStyle name="T_QT di chuyen ca phe 2 8" xfId="39363" xr:uid="{00000000-0005-0000-0000-0000C9990000}"/>
    <cellStyle name="T_QT di chuyen ca phe 2 9" xfId="39364" xr:uid="{00000000-0005-0000-0000-0000CA990000}"/>
    <cellStyle name="T_QT di chuyen ca phe 20" xfId="39365" xr:uid="{00000000-0005-0000-0000-0000CB990000}"/>
    <cellStyle name="T_QT di chuyen ca phe 21" xfId="39366" xr:uid="{00000000-0005-0000-0000-0000CC990000}"/>
    <cellStyle name="T_QT di chuyen ca phe 3" xfId="39367" xr:uid="{00000000-0005-0000-0000-0000CD990000}"/>
    <cellStyle name="T_QT di chuyen ca phe 4" xfId="39368" xr:uid="{00000000-0005-0000-0000-0000CE990000}"/>
    <cellStyle name="T_QT di chuyen ca phe 5" xfId="39369" xr:uid="{00000000-0005-0000-0000-0000CF990000}"/>
    <cellStyle name="T_QT di chuyen ca phe 6" xfId="39370" xr:uid="{00000000-0005-0000-0000-0000D0990000}"/>
    <cellStyle name="T_QT di chuyen ca phe 7" xfId="39371" xr:uid="{00000000-0005-0000-0000-0000D1990000}"/>
    <cellStyle name="T_QT di chuyen ca phe 8" xfId="39372" xr:uid="{00000000-0005-0000-0000-0000D2990000}"/>
    <cellStyle name="T_QT di chuyen ca phe 9" xfId="39373" xr:uid="{00000000-0005-0000-0000-0000D3990000}"/>
    <cellStyle name="T_QT di chuyen ca phe_Bieu có QD và Chu truong ngay 17.11.2012" xfId="39374" xr:uid="{00000000-0005-0000-0000-0000D4990000}"/>
    <cellStyle name="T_QT di chuyen ca phe_Bieu có QD và Chu truong ngay 17.11.2012 10" xfId="39375" xr:uid="{00000000-0005-0000-0000-0000D5990000}"/>
    <cellStyle name="T_QT di chuyen ca phe_Bieu có QD và Chu truong ngay 17.11.2012 11" xfId="39376" xr:uid="{00000000-0005-0000-0000-0000D6990000}"/>
    <cellStyle name="T_QT di chuyen ca phe_Bieu có QD và Chu truong ngay 17.11.2012 12" xfId="39377" xr:uid="{00000000-0005-0000-0000-0000D7990000}"/>
    <cellStyle name="T_QT di chuyen ca phe_Bieu có QD và Chu truong ngay 17.11.2012 13" xfId="39378" xr:uid="{00000000-0005-0000-0000-0000D8990000}"/>
    <cellStyle name="T_QT di chuyen ca phe_Bieu có QD và Chu truong ngay 17.11.2012 14" xfId="39379" xr:uid="{00000000-0005-0000-0000-0000D9990000}"/>
    <cellStyle name="T_QT di chuyen ca phe_Bieu có QD và Chu truong ngay 17.11.2012 15" xfId="39380" xr:uid="{00000000-0005-0000-0000-0000DA990000}"/>
    <cellStyle name="T_QT di chuyen ca phe_Bieu có QD và Chu truong ngay 17.11.2012 16" xfId="39381" xr:uid="{00000000-0005-0000-0000-0000DB990000}"/>
    <cellStyle name="T_QT di chuyen ca phe_Bieu có QD và Chu truong ngay 17.11.2012 17" xfId="39382" xr:uid="{00000000-0005-0000-0000-0000DC990000}"/>
    <cellStyle name="T_QT di chuyen ca phe_Bieu có QD và Chu truong ngay 17.11.2012 18" xfId="39383" xr:uid="{00000000-0005-0000-0000-0000DD990000}"/>
    <cellStyle name="T_QT di chuyen ca phe_Bieu có QD và Chu truong ngay 17.11.2012 2" xfId="39384" xr:uid="{00000000-0005-0000-0000-0000DE990000}"/>
    <cellStyle name="T_QT di chuyen ca phe_Bieu có QD và Chu truong ngay 17.11.2012 3" xfId="39385" xr:uid="{00000000-0005-0000-0000-0000DF990000}"/>
    <cellStyle name="T_QT di chuyen ca phe_Bieu có QD và Chu truong ngay 17.11.2012 4" xfId="39386" xr:uid="{00000000-0005-0000-0000-0000E0990000}"/>
    <cellStyle name="T_QT di chuyen ca phe_Bieu có QD và Chu truong ngay 17.11.2012 5" xfId="39387" xr:uid="{00000000-0005-0000-0000-0000E1990000}"/>
    <cellStyle name="T_QT di chuyen ca phe_Bieu có QD và Chu truong ngay 17.11.2012 6" xfId="39388" xr:uid="{00000000-0005-0000-0000-0000E2990000}"/>
    <cellStyle name="T_QT di chuyen ca phe_Bieu có QD và Chu truong ngay 17.11.2012 7" xfId="39389" xr:uid="{00000000-0005-0000-0000-0000E3990000}"/>
    <cellStyle name="T_QT di chuyen ca phe_Bieu có QD và Chu truong ngay 17.11.2012 8" xfId="39390" xr:uid="{00000000-0005-0000-0000-0000E4990000}"/>
    <cellStyle name="T_QT di chuyen ca phe_Bieu có QD và Chu truong ngay 17.11.2012 9" xfId="39391" xr:uid="{00000000-0005-0000-0000-0000E5990000}"/>
    <cellStyle name="T_QT di chuyen ca phe_DT 2014" xfId="39392" xr:uid="{00000000-0005-0000-0000-0000E6990000}"/>
    <cellStyle name="T_QT di chuyen ca phe_DT 2014 10" xfId="39393" xr:uid="{00000000-0005-0000-0000-0000E7990000}"/>
    <cellStyle name="T_QT di chuyen ca phe_DT 2014 11" xfId="39394" xr:uid="{00000000-0005-0000-0000-0000E8990000}"/>
    <cellStyle name="T_QT di chuyen ca phe_DT 2014 12" xfId="39395" xr:uid="{00000000-0005-0000-0000-0000E9990000}"/>
    <cellStyle name="T_QT di chuyen ca phe_DT 2014 13" xfId="39396" xr:uid="{00000000-0005-0000-0000-0000EA990000}"/>
    <cellStyle name="T_QT di chuyen ca phe_DT 2014 14" xfId="39397" xr:uid="{00000000-0005-0000-0000-0000EB990000}"/>
    <cellStyle name="T_QT di chuyen ca phe_DT 2014 15" xfId="39398" xr:uid="{00000000-0005-0000-0000-0000EC990000}"/>
    <cellStyle name="T_QT di chuyen ca phe_DT 2014 16" xfId="39399" xr:uid="{00000000-0005-0000-0000-0000ED990000}"/>
    <cellStyle name="T_QT di chuyen ca phe_DT 2014 17" xfId="39400" xr:uid="{00000000-0005-0000-0000-0000EE990000}"/>
    <cellStyle name="T_QT di chuyen ca phe_DT 2014 18" xfId="39401" xr:uid="{00000000-0005-0000-0000-0000EF990000}"/>
    <cellStyle name="T_QT di chuyen ca phe_DT 2014 2" xfId="39402" xr:uid="{00000000-0005-0000-0000-0000F0990000}"/>
    <cellStyle name="T_QT di chuyen ca phe_DT 2014 3" xfId="39403" xr:uid="{00000000-0005-0000-0000-0000F1990000}"/>
    <cellStyle name="T_QT di chuyen ca phe_DT 2014 4" xfId="39404" xr:uid="{00000000-0005-0000-0000-0000F2990000}"/>
    <cellStyle name="T_QT di chuyen ca phe_DT 2014 5" xfId="39405" xr:uid="{00000000-0005-0000-0000-0000F3990000}"/>
    <cellStyle name="T_QT di chuyen ca phe_DT 2014 6" xfId="39406" xr:uid="{00000000-0005-0000-0000-0000F4990000}"/>
    <cellStyle name="T_QT di chuyen ca phe_DT 2014 7" xfId="39407" xr:uid="{00000000-0005-0000-0000-0000F5990000}"/>
    <cellStyle name="T_QT di chuyen ca phe_DT 2014 8" xfId="39408" xr:uid="{00000000-0005-0000-0000-0000F6990000}"/>
    <cellStyle name="T_QT di chuyen ca phe_DT 2014 9" xfId="39409" xr:uid="{00000000-0005-0000-0000-0000F7990000}"/>
    <cellStyle name="T_QT di chuyen ca phe_KH 2013 Huyen SÔNG MÃ" xfId="39410" xr:uid="{00000000-0005-0000-0000-0000F8990000}"/>
    <cellStyle name="T_QT di chuyen ca phe_KH 2013 Huyen SÔNG MÃ 10" xfId="39411" xr:uid="{00000000-0005-0000-0000-0000F9990000}"/>
    <cellStyle name="T_QT di chuyen ca phe_KH 2013 Huyen SÔNG MÃ 11" xfId="39412" xr:uid="{00000000-0005-0000-0000-0000FA990000}"/>
    <cellStyle name="T_QT di chuyen ca phe_KH 2013 Huyen SÔNG MÃ 12" xfId="39413" xr:uid="{00000000-0005-0000-0000-0000FB990000}"/>
    <cellStyle name="T_QT di chuyen ca phe_KH 2013 Huyen SÔNG MÃ 13" xfId="39414" xr:uid="{00000000-0005-0000-0000-0000FC990000}"/>
    <cellStyle name="T_QT di chuyen ca phe_KH 2013 Huyen SÔNG MÃ 14" xfId="39415" xr:uid="{00000000-0005-0000-0000-0000FD990000}"/>
    <cellStyle name="T_QT di chuyen ca phe_KH 2013 Huyen SÔNG MÃ 15" xfId="39416" xr:uid="{00000000-0005-0000-0000-0000FE990000}"/>
    <cellStyle name="T_QT di chuyen ca phe_KH 2013 Huyen SÔNG MÃ 16" xfId="39417" xr:uid="{00000000-0005-0000-0000-0000FF990000}"/>
    <cellStyle name="T_QT di chuyen ca phe_KH 2013 Huyen SÔNG MÃ 17" xfId="39418" xr:uid="{00000000-0005-0000-0000-0000009A0000}"/>
    <cellStyle name="T_QT di chuyen ca phe_KH 2013 Huyen SÔNG MÃ 18" xfId="39419" xr:uid="{00000000-0005-0000-0000-0000019A0000}"/>
    <cellStyle name="T_QT di chuyen ca phe_KH 2013 Huyen SÔNG MÃ 2" xfId="39420" xr:uid="{00000000-0005-0000-0000-0000029A0000}"/>
    <cellStyle name="T_QT di chuyen ca phe_KH 2013 Huyen SÔNG MÃ 3" xfId="39421" xr:uid="{00000000-0005-0000-0000-0000039A0000}"/>
    <cellStyle name="T_QT di chuyen ca phe_KH 2013 Huyen SÔNG MÃ 4" xfId="39422" xr:uid="{00000000-0005-0000-0000-0000049A0000}"/>
    <cellStyle name="T_QT di chuyen ca phe_KH 2013 Huyen SÔNG MÃ 5" xfId="39423" xr:uid="{00000000-0005-0000-0000-0000059A0000}"/>
    <cellStyle name="T_QT di chuyen ca phe_KH 2013 Huyen SÔNG MÃ 6" xfId="39424" xr:uid="{00000000-0005-0000-0000-0000069A0000}"/>
    <cellStyle name="T_QT di chuyen ca phe_KH 2013 Huyen SÔNG MÃ 7" xfId="39425" xr:uid="{00000000-0005-0000-0000-0000079A0000}"/>
    <cellStyle name="T_QT di chuyen ca phe_KH 2013 Huyen SÔNG MÃ 8" xfId="39426" xr:uid="{00000000-0005-0000-0000-0000089A0000}"/>
    <cellStyle name="T_QT di chuyen ca phe_KH 2013 Huyen SÔNG MÃ 9" xfId="39427" xr:uid="{00000000-0005-0000-0000-0000099A0000}"/>
    <cellStyle name="T_QT di chuyen ca phe_PL 01" xfId="39428" xr:uid="{00000000-0005-0000-0000-00000A9A0000}"/>
    <cellStyle name="T_QT di chuyen ca phe_PL 01 2" xfId="39429" xr:uid="{00000000-0005-0000-0000-00000B9A0000}"/>
    <cellStyle name="T_QT di chuyen ca phe_Su nghiep DCDC doi duoi" xfId="39430" xr:uid="{00000000-0005-0000-0000-00000C9A0000}"/>
    <cellStyle name="T_QT di chuyen ca phe_Su nghiep DCDC doi duoi 10" xfId="39431" xr:uid="{00000000-0005-0000-0000-00000D9A0000}"/>
    <cellStyle name="T_QT di chuyen ca phe_Su nghiep DCDC doi duoi 11" xfId="39432" xr:uid="{00000000-0005-0000-0000-00000E9A0000}"/>
    <cellStyle name="T_QT di chuyen ca phe_Su nghiep DCDC doi duoi 12" xfId="39433" xr:uid="{00000000-0005-0000-0000-00000F9A0000}"/>
    <cellStyle name="T_QT di chuyen ca phe_Su nghiep DCDC doi duoi 13" xfId="39434" xr:uid="{00000000-0005-0000-0000-0000109A0000}"/>
    <cellStyle name="T_QT di chuyen ca phe_Su nghiep DCDC doi duoi 14" xfId="39435" xr:uid="{00000000-0005-0000-0000-0000119A0000}"/>
    <cellStyle name="T_QT di chuyen ca phe_Su nghiep DCDC doi duoi 15" xfId="39436" xr:uid="{00000000-0005-0000-0000-0000129A0000}"/>
    <cellStyle name="T_QT di chuyen ca phe_Su nghiep DCDC doi duoi 16" xfId="39437" xr:uid="{00000000-0005-0000-0000-0000139A0000}"/>
    <cellStyle name="T_QT di chuyen ca phe_Su nghiep DCDC doi duoi 17" xfId="39438" xr:uid="{00000000-0005-0000-0000-0000149A0000}"/>
    <cellStyle name="T_QT di chuyen ca phe_Su nghiep DCDC doi duoi 18" xfId="39439" xr:uid="{00000000-0005-0000-0000-0000159A0000}"/>
    <cellStyle name="T_QT di chuyen ca phe_Su nghiep DCDC doi duoi 2" xfId="39440" xr:uid="{00000000-0005-0000-0000-0000169A0000}"/>
    <cellStyle name="T_QT di chuyen ca phe_Su nghiep DCDC doi duoi 3" xfId="39441" xr:uid="{00000000-0005-0000-0000-0000179A0000}"/>
    <cellStyle name="T_QT di chuyen ca phe_Su nghiep DCDC doi duoi 4" xfId="39442" xr:uid="{00000000-0005-0000-0000-0000189A0000}"/>
    <cellStyle name="T_QT di chuyen ca phe_Su nghiep DCDC doi duoi 5" xfId="39443" xr:uid="{00000000-0005-0000-0000-0000199A0000}"/>
    <cellStyle name="T_QT di chuyen ca phe_Su nghiep DCDC doi duoi 6" xfId="39444" xr:uid="{00000000-0005-0000-0000-00001A9A0000}"/>
    <cellStyle name="T_QT di chuyen ca phe_Su nghiep DCDC doi duoi 7" xfId="39445" xr:uid="{00000000-0005-0000-0000-00001B9A0000}"/>
    <cellStyle name="T_QT di chuyen ca phe_Su nghiep DCDC doi duoi 8" xfId="39446" xr:uid="{00000000-0005-0000-0000-00001C9A0000}"/>
    <cellStyle name="T_QT di chuyen ca phe_Su nghiep DCDC doi duoi 9" xfId="39447" xr:uid="{00000000-0005-0000-0000-00001D9A0000}"/>
    <cellStyle name="T_QT di chuyen ca phe_thu chi 6 thang dau 2013" xfId="39448" xr:uid="{00000000-0005-0000-0000-00001E9A0000}"/>
    <cellStyle name="T_QT di chuyen ca phe_thu chi 6 thang dau 2013 2" xfId="39449" xr:uid="{00000000-0005-0000-0000-00001F9A0000}"/>
    <cellStyle name="T_QT di chuyen ca phe_thu chi 6 thang dau 2013 3" xfId="39450" xr:uid="{00000000-0005-0000-0000-0000209A0000}"/>
    <cellStyle name="T_QT di chuyen ca phe_thu chi 6 thang dau 2013 4" xfId="39451" xr:uid="{00000000-0005-0000-0000-0000219A0000}"/>
    <cellStyle name="T_QT di chuyen ca phe_thu chi 6 thang dau 2013 5" xfId="39452" xr:uid="{00000000-0005-0000-0000-0000229A0000}"/>
    <cellStyle name="T_QT di chuyen ca phe_thu chi 6 thang dau 2013 6" xfId="39453" xr:uid="{00000000-0005-0000-0000-0000239A0000}"/>
    <cellStyle name="T_QT di chuyen ca phe_thu chi 6 thang dau 2013 7" xfId="39454" xr:uid="{00000000-0005-0000-0000-0000249A0000}"/>
    <cellStyle name="T_QT di chuyen ca phe_thu chi 6 thang dau 2013 8" xfId="39455" xr:uid="{00000000-0005-0000-0000-0000259A0000}"/>
    <cellStyle name="T_QT di chuyen ca phe_thu chi 6 thang dau 2013 9" xfId="39456" xr:uid="{00000000-0005-0000-0000-0000269A0000}"/>
    <cellStyle name="T_QT di chuyen ca phe_thu chi 6 thang dau 2013 phuong da sua" xfId="39457" xr:uid="{00000000-0005-0000-0000-0000279A0000}"/>
    <cellStyle name="T_QT di chuyen ca phe_thu chi 6 thang dau 2013 phuong da sua 2" xfId="39458" xr:uid="{00000000-0005-0000-0000-0000289A0000}"/>
    <cellStyle name="T_QT di chuyen ca phe_thu chi 6 thang dau 2013 phuong da sua 3" xfId="39459" xr:uid="{00000000-0005-0000-0000-0000299A0000}"/>
    <cellStyle name="T_QT di chuyen ca phe_thu chi 6 thang dau 2013 phuong da sua 4" xfId="39460" xr:uid="{00000000-0005-0000-0000-00002A9A0000}"/>
    <cellStyle name="T_QT di chuyen ca phe_thu chi 6 thang dau 2013 phuong da sua 5" xfId="39461" xr:uid="{00000000-0005-0000-0000-00002B9A0000}"/>
    <cellStyle name="T_QT di chuyen ca phe_thu chi 6 thang dau 2013 phuong da sua 6" xfId="39462" xr:uid="{00000000-0005-0000-0000-00002C9A0000}"/>
    <cellStyle name="T_QT di chuyen ca phe_thu chi 6 thang dau 2013 phuong da sua 7" xfId="39463" xr:uid="{00000000-0005-0000-0000-00002D9A0000}"/>
    <cellStyle name="T_QT di chuyen ca phe_thu chi 6 thang dau 2013 phuong da sua 8" xfId="39464" xr:uid="{00000000-0005-0000-0000-00002E9A0000}"/>
    <cellStyle name="T_QT di chuyen ca phe_thu chi 6 thang dau 2013 phuong da sua 9" xfId="39465" xr:uid="{00000000-0005-0000-0000-00002F9A0000}"/>
    <cellStyle name="T_RSoát LChâu In nộp Mạnh26" xfId="39466" xr:uid="{00000000-0005-0000-0000-0000309A0000}"/>
    <cellStyle name="T_RSoát LChâu In nộp Mạnh26 (sua QHCT) 3-09" xfId="39467" xr:uid="{00000000-0005-0000-0000-0000319A0000}"/>
    <cellStyle name="T_RSoát LChâu In nộp Mạnh26 (sua QHCT) 3-09 10" xfId="39468" xr:uid="{00000000-0005-0000-0000-0000329A0000}"/>
    <cellStyle name="T_RSoát LChâu In nộp Mạnh26 (sua QHCT) 3-09 11" xfId="39469" xr:uid="{00000000-0005-0000-0000-0000339A0000}"/>
    <cellStyle name="T_RSoát LChâu In nộp Mạnh26 (sua QHCT) 3-09 12" xfId="39470" xr:uid="{00000000-0005-0000-0000-0000349A0000}"/>
    <cellStyle name="T_RSoát LChâu In nộp Mạnh26 (sua QHCT) 3-09 13" xfId="39471" xr:uid="{00000000-0005-0000-0000-0000359A0000}"/>
    <cellStyle name="T_RSoát LChâu In nộp Mạnh26 (sua QHCT) 3-09 14" xfId="39472" xr:uid="{00000000-0005-0000-0000-0000369A0000}"/>
    <cellStyle name="T_RSoát LChâu In nộp Mạnh26 (sua QHCT) 3-09 15" xfId="39473" xr:uid="{00000000-0005-0000-0000-0000379A0000}"/>
    <cellStyle name="T_RSoát LChâu In nộp Mạnh26 (sua QHCT) 3-09 16" xfId="39474" xr:uid="{00000000-0005-0000-0000-0000389A0000}"/>
    <cellStyle name="T_RSoát LChâu In nộp Mạnh26 (sua QHCT) 3-09 17" xfId="39475" xr:uid="{00000000-0005-0000-0000-0000399A0000}"/>
    <cellStyle name="T_RSoát LChâu In nộp Mạnh26 (sua QHCT) 3-09 18" xfId="39476" xr:uid="{00000000-0005-0000-0000-00003A9A0000}"/>
    <cellStyle name="T_RSoát LChâu In nộp Mạnh26 (sua QHCT) 3-09 2" xfId="39477" xr:uid="{00000000-0005-0000-0000-00003B9A0000}"/>
    <cellStyle name="T_RSoát LChâu In nộp Mạnh26 (sua QHCT) 3-09 3" xfId="39478" xr:uid="{00000000-0005-0000-0000-00003C9A0000}"/>
    <cellStyle name="T_RSoát LChâu In nộp Mạnh26 (sua QHCT) 3-09 4" xfId="39479" xr:uid="{00000000-0005-0000-0000-00003D9A0000}"/>
    <cellStyle name="T_RSoát LChâu In nộp Mạnh26 (sua QHCT) 3-09 5" xfId="39480" xr:uid="{00000000-0005-0000-0000-00003E9A0000}"/>
    <cellStyle name="T_RSoát LChâu In nộp Mạnh26 (sua QHCT) 3-09 6" xfId="39481" xr:uid="{00000000-0005-0000-0000-00003F9A0000}"/>
    <cellStyle name="T_RSoát LChâu In nộp Mạnh26 (sua QHCT) 3-09 7" xfId="39482" xr:uid="{00000000-0005-0000-0000-0000409A0000}"/>
    <cellStyle name="T_RSoát LChâu In nộp Mạnh26 (sua QHCT) 3-09 8" xfId="39483" xr:uid="{00000000-0005-0000-0000-0000419A0000}"/>
    <cellStyle name="T_RSoát LChâu In nộp Mạnh26 (sua QHCT) 3-09 9" xfId="39484" xr:uid="{00000000-0005-0000-0000-0000429A0000}"/>
    <cellStyle name="T_RSoát LChâu In nộp Mạnh26 (sua QHCT)7-09" xfId="39485" xr:uid="{00000000-0005-0000-0000-0000439A0000}"/>
    <cellStyle name="T_RSoát LChâu In nộp Mạnh26 (sua QHCT)7-09 10" xfId="39486" xr:uid="{00000000-0005-0000-0000-0000449A0000}"/>
    <cellStyle name="T_RSoát LChâu In nộp Mạnh26 (sua QHCT)7-09 11" xfId="39487" xr:uid="{00000000-0005-0000-0000-0000459A0000}"/>
    <cellStyle name="T_RSoát LChâu In nộp Mạnh26 (sua QHCT)7-09 12" xfId="39488" xr:uid="{00000000-0005-0000-0000-0000469A0000}"/>
    <cellStyle name="T_RSoát LChâu In nộp Mạnh26 (sua QHCT)7-09 13" xfId="39489" xr:uid="{00000000-0005-0000-0000-0000479A0000}"/>
    <cellStyle name="T_RSoát LChâu In nộp Mạnh26 (sua QHCT)7-09 14" xfId="39490" xr:uid="{00000000-0005-0000-0000-0000489A0000}"/>
    <cellStyle name="T_RSoát LChâu In nộp Mạnh26 (sua QHCT)7-09 15" xfId="39491" xr:uid="{00000000-0005-0000-0000-0000499A0000}"/>
    <cellStyle name="T_RSoát LChâu In nộp Mạnh26 (sua QHCT)7-09 16" xfId="39492" xr:uid="{00000000-0005-0000-0000-00004A9A0000}"/>
    <cellStyle name="T_RSoát LChâu In nộp Mạnh26 (sua QHCT)7-09 17" xfId="39493" xr:uid="{00000000-0005-0000-0000-00004B9A0000}"/>
    <cellStyle name="T_RSoát LChâu In nộp Mạnh26 (sua QHCT)7-09 18" xfId="39494" xr:uid="{00000000-0005-0000-0000-00004C9A0000}"/>
    <cellStyle name="T_RSoát LChâu In nộp Mạnh26 (sua QHCT)7-09 2" xfId="39495" xr:uid="{00000000-0005-0000-0000-00004D9A0000}"/>
    <cellStyle name="T_RSoát LChâu In nộp Mạnh26 (sua QHCT)7-09 3" xfId="39496" xr:uid="{00000000-0005-0000-0000-00004E9A0000}"/>
    <cellStyle name="T_RSoát LChâu In nộp Mạnh26 (sua QHCT)7-09 4" xfId="39497" xr:uid="{00000000-0005-0000-0000-00004F9A0000}"/>
    <cellStyle name="T_RSoát LChâu In nộp Mạnh26 (sua QHCT)7-09 5" xfId="39498" xr:uid="{00000000-0005-0000-0000-0000509A0000}"/>
    <cellStyle name="T_RSoát LChâu In nộp Mạnh26 (sua QHCT)7-09 6" xfId="39499" xr:uid="{00000000-0005-0000-0000-0000519A0000}"/>
    <cellStyle name="T_RSoát LChâu In nộp Mạnh26 (sua QHCT)7-09 7" xfId="39500" xr:uid="{00000000-0005-0000-0000-0000529A0000}"/>
    <cellStyle name="T_RSoát LChâu In nộp Mạnh26 (sua QHCT)7-09 8" xfId="39501" xr:uid="{00000000-0005-0000-0000-0000539A0000}"/>
    <cellStyle name="T_RSoát LChâu In nộp Mạnh26 (sua QHCT)7-09 9" xfId="39502" xr:uid="{00000000-0005-0000-0000-0000549A0000}"/>
    <cellStyle name="T_RSoát LChâu In nộp Mạnh26 10" xfId="39503" xr:uid="{00000000-0005-0000-0000-0000559A0000}"/>
    <cellStyle name="T_RSoát LChâu In nộp Mạnh26 11" xfId="39504" xr:uid="{00000000-0005-0000-0000-0000569A0000}"/>
    <cellStyle name="T_RSoát LChâu In nộp Mạnh26 12" xfId="39505" xr:uid="{00000000-0005-0000-0000-0000579A0000}"/>
    <cellStyle name="T_RSoát LChâu In nộp Mạnh26 13" xfId="39506" xr:uid="{00000000-0005-0000-0000-0000589A0000}"/>
    <cellStyle name="T_RSoát LChâu In nộp Mạnh26 14" xfId="39507" xr:uid="{00000000-0005-0000-0000-0000599A0000}"/>
    <cellStyle name="T_RSoát LChâu In nộp Mạnh26 15" xfId="39508" xr:uid="{00000000-0005-0000-0000-00005A9A0000}"/>
    <cellStyle name="T_RSoát LChâu In nộp Mạnh26 16" xfId="39509" xr:uid="{00000000-0005-0000-0000-00005B9A0000}"/>
    <cellStyle name="T_RSoát LChâu In nộp Mạnh26 17" xfId="39510" xr:uid="{00000000-0005-0000-0000-00005C9A0000}"/>
    <cellStyle name="T_RSoát LChâu In nộp Mạnh26 18" xfId="39511" xr:uid="{00000000-0005-0000-0000-00005D9A0000}"/>
    <cellStyle name="T_RSoát LChâu In nộp Mạnh26 2" xfId="39512" xr:uid="{00000000-0005-0000-0000-00005E9A0000}"/>
    <cellStyle name="T_RSoát LChâu In nộp Mạnh26 3" xfId="39513" xr:uid="{00000000-0005-0000-0000-00005F9A0000}"/>
    <cellStyle name="T_RSoát LChâu In nộp Mạnh26 4" xfId="39514" xr:uid="{00000000-0005-0000-0000-0000609A0000}"/>
    <cellStyle name="T_RSoát LChâu In nộp Mạnh26 5" xfId="39515" xr:uid="{00000000-0005-0000-0000-0000619A0000}"/>
    <cellStyle name="T_RSoát LChâu In nộp Mạnh26 6" xfId="39516" xr:uid="{00000000-0005-0000-0000-0000629A0000}"/>
    <cellStyle name="T_RSoát LChâu In nộp Mạnh26 7" xfId="39517" xr:uid="{00000000-0005-0000-0000-0000639A0000}"/>
    <cellStyle name="T_RSoát LChâu In nộp Mạnh26 8" xfId="39518" xr:uid="{00000000-0005-0000-0000-0000649A0000}"/>
    <cellStyle name="T_RSoát LChâu In nộp Mạnh26 9" xfId="39519" xr:uid="{00000000-0005-0000-0000-0000659A0000}"/>
    <cellStyle name="T_Seagame(BTL)" xfId="39520" xr:uid="{00000000-0005-0000-0000-0000669A0000}"/>
    <cellStyle name="T_Seagame(BTL) 10" xfId="39521" xr:uid="{00000000-0005-0000-0000-0000679A0000}"/>
    <cellStyle name="T_Seagame(BTL) 11" xfId="39522" xr:uid="{00000000-0005-0000-0000-0000689A0000}"/>
    <cellStyle name="T_Seagame(BTL) 12" xfId="39523" xr:uid="{00000000-0005-0000-0000-0000699A0000}"/>
    <cellStyle name="T_Seagame(BTL) 13" xfId="39524" xr:uid="{00000000-0005-0000-0000-00006A9A0000}"/>
    <cellStyle name="T_Seagame(BTL) 14" xfId="39525" xr:uid="{00000000-0005-0000-0000-00006B9A0000}"/>
    <cellStyle name="T_Seagame(BTL) 15" xfId="39526" xr:uid="{00000000-0005-0000-0000-00006C9A0000}"/>
    <cellStyle name="T_Seagame(BTL) 16" xfId="39527" xr:uid="{00000000-0005-0000-0000-00006D9A0000}"/>
    <cellStyle name="T_Seagame(BTL) 17" xfId="39528" xr:uid="{00000000-0005-0000-0000-00006E9A0000}"/>
    <cellStyle name="T_Seagame(BTL) 18" xfId="39529" xr:uid="{00000000-0005-0000-0000-00006F9A0000}"/>
    <cellStyle name="T_Seagame(BTL) 2" xfId="39530" xr:uid="{00000000-0005-0000-0000-0000709A0000}"/>
    <cellStyle name="T_Seagame(BTL) 3" xfId="39531" xr:uid="{00000000-0005-0000-0000-0000719A0000}"/>
    <cellStyle name="T_Seagame(BTL) 4" xfId="39532" xr:uid="{00000000-0005-0000-0000-0000729A0000}"/>
    <cellStyle name="T_Seagame(BTL) 5" xfId="39533" xr:uid="{00000000-0005-0000-0000-0000739A0000}"/>
    <cellStyle name="T_Seagame(BTL) 6" xfId="39534" xr:uid="{00000000-0005-0000-0000-0000749A0000}"/>
    <cellStyle name="T_Seagame(BTL) 7" xfId="39535" xr:uid="{00000000-0005-0000-0000-0000759A0000}"/>
    <cellStyle name="T_Seagame(BTL) 8" xfId="39536" xr:uid="{00000000-0005-0000-0000-0000769A0000}"/>
    <cellStyle name="T_Seagame(BTL) 9" xfId="39537" xr:uid="{00000000-0005-0000-0000-0000779A0000}"/>
    <cellStyle name="T_So GTVT" xfId="39538" xr:uid="{00000000-0005-0000-0000-0000789A0000}"/>
    <cellStyle name="T_So GTVT 10" xfId="39539" xr:uid="{00000000-0005-0000-0000-0000799A0000}"/>
    <cellStyle name="T_So GTVT 11" xfId="39540" xr:uid="{00000000-0005-0000-0000-00007A9A0000}"/>
    <cellStyle name="T_So GTVT 12" xfId="39541" xr:uid="{00000000-0005-0000-0000-00007B9A0000}"/>
    <cellStyle name="T_So GTVT 13" xfId="39542" xr:uid="{00000000-0005-0000-0000-00007C9A0000}"/>
    <cellStyle name="T_So GTVT 14" xfId="39543" xr:uid="{00000000-0005-0000-0000-00007D9A0000}"/>
    <cellStyle name="T_So GTVT 15" xfId="39544" xr:uid="{00000000-0005-0000-0000-00007E9A0000}"/>
    <cellStyle name="T_So GTVT 16" xfId="39545" xr:uid="{00000000-0005-0000-0000-00007F9A0000}"/>
    <cellStyle name="T_So GTVT 17" xfId="39546" xr:uid="{00000000-0005-0000-0000-0000809A0000}"/>
    <cellStyle name="T_So GTVT 18" xfId="39547" xr:uid="{00000000-0005-0000-0000-0000819A0000}"/>
    <cellStyle name="T_So GTVT 19" xfId="39548" xr:uid="{00000000-0005-0000-0000-0000829A0000}"/>
    <cellStyle name="T_So GTVT 2" xfId="39549" xr:uid="{00000000-0005-0000-0000-0000839A0000}"/>
    <cellStyle name="T_So GTVT 2 10" xfId="39550" xr:uid="{00000000-0005-0000-0000-0000849A0000}"/>
    <cellStyle name="T_So GTVT 2 11" xfId="39551" xr:uid="{00000000-0005-0000-0000-0000859A0000}"/>
    <cellStyle name="T_So GTVT 2 12" xfId="39552" xr:uid="{00000000-0005-0000-0000-0000869A0000}"/>
    <cellStyle name="T_So GTVT 2 13" xfId="39553" xr:uid="{00000000-0005-0000-0000-0000879A0000}"/>
    <cellStyle name="T_So GTVT 2 14" xfId="39554" xr:uid="{00000000-0005-0000-0000-0000889A0000}"/>
    <cellStyle name="T_So GTVT 2 15" xfId="39555" xr:uid="{00000000-0005-0000-0000-0000899A0000}"/>
    <cellStyle name="T_So GTVT 2 16" xfId="39556" xr:uid="{00000000-0005-0000-0000-00008A9A0000}"/>
    <cellStyle name="T_So GTVT 2 17" xfId="39557" xr:uid="{00000000-0005-0000-0000-00008B9A0000}"/>
    <cellStyle name="T_So GTVT 2 18" xfId="39558" xr:uid="{00000000-0005-0000-0000-00008C9A0000}"/>
    <cellStyle name="T_So GTVT 2 2" xfId="39559" xr:uid="{00000000-0005-0000-0000-00008D9A0000}"/>
    <cellStyle name="T_So GTVT 2 3" xfId="39560" xr:uid="{00000000-0005-0000-0000-00008E9A0000}"/>
    <cellStyle name="T_So GTVT 2 4" xfId="39561" xr:uid="{00000000-0005-0000-0000-00008F9A0000}"/>
    <cellStyle name="T_So GTVT 2 5" xfId="39562" xr:uid="{00000000-0005-0000-0000-0000909A0000}"/>
    <cellStyle name="T_So GTVT 2 6" xfId="39563" xr:uid="{00000000-0005-0000-0000-0000919A0000}"/>
    <cellStyle name="T_So GTVT 2 7" xfId="39564" xr:uid="{00000000-0005-0000-0000-0000929A0000}"/>
    <cellStyle name="T_So GTVT 2 8" xfId="39565" xr:uid="{00000000-0005-0000-0000-0000939A0000}"/>
    <cellStyle name="T_So GTVT 2 9" xfId="39566" xr:uid="{00000000-0005-0000-0000-0000949A0000}"/>
    <cellStyle name="T_So GTVT 20" xfId="39567" xr:uid="{00000000-0005-0000-0000-0000959A0000}"/>
    <cellStyle name="T_So GTVT 21" xfId="39568" xr:uid="{00000000-0005-0000-0000-0000969A0000}"/>
    <cellStyle name="T_So GTVT 22" xfId="39569" xr:uid="{00000000-0005-0000-0000-0000979A0000}"/>
    <cellStyle name="T_So GTVT 23" xfId="39570" xr:uid="{00000000-0005-0000-0000-0000989A0000}"/>
    <cellStyle name="T_So GTVT 24" xfId="39571" xr:uid="{00000000-0005-0000-0000-0000999A0000}"/>
    <cellStyle name="T_So GTVT 25" xfId="39572" xr:uid="{00000000-0005-0000-0000-00009A9A0000}"/>
    <cellStyle name="T_So GTVT 3" xfId="39573" xr:uid="{00000000-0005-0000-0000-00009B9A0000}"/>
    <cellStyle name="T_So GTVT 3 10" xfId="39574" xr:uid="{00000000-0005-0000-0000-00009C9A0000}"/>
    <cellStyle name="T_So GTVT 3 11" xfId="39575" xr:uid="{00000000-0005-0000-0000-00009D9A0000}"/>
    <cellStyle name="T_So GTVT 3 12" xfId="39576" xr:uid="{00000000-0005-0000-0000-00009E9A0000}"/>
    <cellStyle name="T_So GTVT 3 13" xfId="39577" xr:uid="{00000000-0005-0000-0000-00009F9A0000}"/>
    <cellStyle name="T_So GTVT 3 14" xfId="39578" xr:uid="{00000000-0005-0000-0000-0000A09A0000}"/>
    <cellStyle name="T_So GTVT 3 15" xfId="39579" xr:uid="{00000000-0005-0000-0000-0000A19A0000}"/>
    <cellStyle name="T_So GTVT 3 16" xfId="39580" xr:uid="{00000000-0005-0000-0000-0000A29A0000}"/>
    <cellStyle name="T_So GTVT 3 17" xfId="39581" xr:uid="{00000000-0005-0000-0000-0000A39A0000}"/>
    <cellStyle name="T_So GTVT 3 18" xfId="39582" xr:uid="{00000000-0005-0000-0000-0000A49A0000}"/>
    <cellStyle name="T_So GTVT 3 2" xfId="39583" xr:uid="{00000000-0005-0000-0000-0000A59A0000}"/>
    <cellStyle name="T_So GTVT 3 3" xfId="39584" xr:uid="{00000000-0005-0000-0000-0000A69A0000}"/>
    <cellStyle name="T_So GTVT 3 4" xfId="39585" xr:uid="{00000000-0005-0000-0000-0000A79A0000}"/>
    <cellStyle name="T_So GTVT 3 5" xfId="39586" xr:uid="{00000000-0005-0000-0000-0000A89A0000}"/>
    <cellStyle name="T_So GTVT 3 6" xfId="39587" xr:uid="{00000000-0005-0000-0000-0000A99A0000}"/>
    <cellStyle name="T_So GTVT 3 7" xfId="39588" xr:uid="{00000000-0005-0000-0000-0000AA9A0000}"/>
    <cellStyle name="T_So GTVT 3 8" xfId="39589" xr:uid="{00000000-0005-0000-0000-0000AB9A0000}"/>
    <cellStyle name="T_So GTVT 3 9" xfId="39590" xr:uid="{00000000-0005-0000-0000-0000AC9A0000}"/>
    <cellStyle name="T_So GTVT 4" xfId="39591" xr:uid="{00000000-0005-0000-0000-0000AD9A0000}"/>
    <cellStyle name="T_So GTVT 4 10" xfId="39592" xr:uid="{00000000-0005-0000-0000-0000AE9A0000}"/>
    <cellStyle name="T_So GTVT 4 11" xfId="39593" xr:uid="{00000000-0005-0000-0000-0000AF9A0000}"/>
    <cellStyle name="T_So GTVT 4 12" xfId="39594" xr:uid="{00000000-0005-0000-0000-0000B09A0000}"/>
    <cellStyle name="T_So GTVT 4 13" xfId="39595" xr:uid="{00000000-0005-0000-0000-0000B19A0000}"/>
    <cellStyle name="T_So GTVT 4 14" xfId="39596" xr:uid="{00000000-0005-0000-0000-0000B29A0000}"/>
    <cellStyle name="T_So GTVT 4 15" xfId="39597" xr:uid="{00000000-0005-0000-0000-0000B39A0000}"/>
    <cellStyle name="T_So GTVT 4 16" xfId="39598" xr:uid="{00000000-0005-0000-0000-0000B49A0000}"/>
    <cellStyle name="T_So GTVT 4 17" xfId="39599" xr:uid="{00000000-0005-0000-0000-0000B59A0000}"/>
    <cellStyle name="T_So GTVT 4 18" xfId="39600" xr:uid="{00000000-0005-0000-0000-0000B69A0000}"/>
    <cellStyle name="T_So GTVT 4 2" xfId="39601" xr:uid="{00000000-0005-0000-0000-0000B79A0000}"/>
    <cellStyle name="T_So GTVT 4 3" xfId="39602" xr:uid="{00000000-0005-0000-0000-0000B89A0000}"/>
    <cellStyle name="T_So GTVT 4 4" xfId="39603" xr:uid="{00000000-0005-0000-0000-0000B99A0000}"/>
    <cellStyle name="T_So GTVT 4 5" xfId="39604" xr:uid="{00000000-0005-0000-0000-0000BA9A0000}"/>
    <cellStyle name="T_So GTVT 4 6" xfId="39605" xr:uid="{00000000-0005-0000-0000-0000BB9A0000}"/>
    <cellStyle name="T_So GTVT 4 7" xfId="39606" xr:uid="{00000000-0005-0000-0000-0000BC9A0000}"/>
    <cellStyle name="T_So GTVT 4 8" xfId="39607" xr:uid="{00000000-0005-0000-0000-0000BD9A0000}"/>
    <cellStyle name="T_So GTVT 4 9" xfId="39608" xr:uid="{00000000-0005-0000-0000-0000BE9A0000}"/>
    <cellStyle name="T_So GTVT 5" xfId="39609" xr:uid="{00000000-0005-0000-0000-0000BF9A0000}"/>
    <cellStyle name="T_So GTVT 5 10" xfId="39610" xr:uid="{00000000-0005-0000-0000-0000C09A0000}"/>
    <cellStyle name="T_So GTVT 5 11" xfId="39611" xr:uid="{00000000-0005-0000-0000-0000C19A0000}"/>
    <cellStyle name="T_So GTVT 5 12" xfId="39612" xr:uid="{00000000-0005-0000-0000-0000C29A0000}"/>
    <cellStyle name="T_So GTVT 5 13" xfId="39613" xr:uid="{00000000-0005-0000-0000-0000C39A0000}"/>
    <cellStyle name="T_So GTVT 5 14" xfId="39614" xr:uid="{00000000-0005-0000-0000-0000C49A0000}"/>
    <cellStyle name="T_So GTVT 5 15" xfId="39615" xr:uid="{00000000-0005-0000-0000-0000C59A0000}"/>
    <cellStyle name="T_So GTVT 5 16" xfId="39616" xr:uid="{00000000-0005-0000-0000-0000C69A0000}"/>
    <cellStyle name="T_So GTVT 5 17" xfId="39617" xr:uid="{00000000-0005-0000-0000-0000C79A0000}"/>
    <cellStyle name="T_So GTVT 5 18" xfId="39618" xr:uid="{00000000-0005-0000-0000-0000C89A0000}"/>
    <cellStyle name="T_So GTVT 5 2" xfId="39619" xr:uid="{00000000-0005-0000-0000-0000C99A0000}"/>
    <cellStyle name="T_So GTVT 5 3" xfId="39620" xr:uid="{00000000-0005-0000-0000-0000CA9A0000}"/>
    <cellStyle name="T_So GTVT 5 4" xfId="39621" xr:uid="{00000000-0005-0000-0000-0000CB9A0000}"/>
    <cellStyle name="T_So GTVT 5 5" xfId="39622" xr:uid="{00000000-0005-0000-0000-0000CC9A0000}"/>
    <cellStyle name="T_So GTVT 5 6" xfId="39623" xr:uid="{00000000-0005-0000-0000-0000CD9A0000}"/>
    <cellStyle name="T_So GTVT 5 7" xfId="39624" xr:uid="{00000000-0005-0000-0000-0000CE9A0000}"/>
    <cellStyle name="T_So GTVT 5 8" xfId="39625" xr:uid="{00000000-0005-0000-0000-0000CF9A0000}"/>
    <cellStyle name="T_So GTVT 5 9" xfId="39626" xr:uid="{00000000-0005-0000-0000-0000D09A0000}"/>
    <cellStyle name="T_So GTVT 6" xfId="39627" xr:uid="{00000000-0005-0000-0000-0000D19A0000}"/>
    <cellStyle name="T_So GTVT 6 10" xfId="39628" xr:uid="{00000000-0005-0000-0000-0000D29A0000}"/>
    <cellStyle name="T_So GTVT 6 11" xfId="39629" xr:uid="{00000000-0005-0000-0000-0000D39A0000}"/>
    <cellStyle name="T_So GTVT 6 12" xfId="39630" xr:uid="{00000000-0005-0000-0000-0000D49A0000}"/>
    <cellStyle name="T_So GTVT 6 13" xfId="39631" xr:uid="{00000000-0005-0000-0000-0000D59A0000}"/>
    <cellStyle name="T_So GTVT 6 14" xfId="39632" xr:uid="{00000000-0005-0000-0000-0000D69A0000}"/>
    <cellStyle name="T_So GTVT 6 15" xfId="39633" xr:uid="{00000000-0005-0000-0000-0000D79A0000}"/>
    <cellStyle name="T_So GTVT 6 16" xfId="39634" xr:uid="{00000000-0005-0000-0000-0000D89A0000}"/>
    <cellStyle name="T_So GTVT 6 17" xfId="39635" xr:uid="{00000000-0005-0000-0000-0000D99A0000}"/>
    <cellStyle name="T_So GTVT 6 18" xfId="39636" xr:uid="{00000000-0005-0000-0000-0000DA9A0000}"/>
    <cellStyle name="T_So GTVT 6 2" xfId="39637" xr:uid="{00000000-0005-0000-0000-0000DB9A0000}"/>
    <cellStyle name="T_So GTVT 6 3" xfId="39638" xr:uid="{00000000-0005-0000-0000-0000DC9A0000}"/>
    <cellStyle name="T_So GTVT 6 4" xfId="39639" xr:uid="{00000000-0005-0000-0000-0000DD9A0000}"/>
    <cellStyle name="T_So GTVT 6 5" xfId="39640" xr:uid="{00000000-0005-0000-0000-0000DE9A0000}"/>
    <cellStyle name="T_So GTVT 6 6" xfId="39641" xr:uid="{00000000-0005-0000-0000-0000DF9A0000}"/>
    <cellStyle name="T_So GTVT 6 7" xfId="39642" xr:uid="{00000000-0005-0000-0000-0000E09A0000}"/>
    <cellStyle name="T_So GTVT 6 8" xfId="39643" xr:uid="{00000000-0005-0000-0000-0000E19A0000}"/>
    <cellStyle name="T_So GTVT 6 9" xfId="39644" xr:uid="{00000000-0005-0000-0000-0000E29A0000}"/>
    <cellStyle name="T_So GTVT 7" xfId="39645" xr:uid="{00000000-0005-0000-0000-0000E39A0000}"/>
    <cellStyle name="T_So GTVT 7 10" xfId="39646" xr:uid="{00000000-0005-0000-0000-0000E49A0000}"/>
    <cellStyle name="T_So GTVT 7 11" xfId="39647" xr:uid="{00000000-0005-0000-0000-0000E59A0000}"/>
    <cellStyle name="T_So GTVT 7 12" xfId="39648" xr:uid="{00000000-0005-0000-0000-0000E69A0000}"/>
    <cellStyle name="T_So GTVT 7 13" xfId="39649" xr:uid="{00000000-0005-0000-0000-0000E79A0000}"/>
    <cellStyle name="T_So GTVT 7 14" xfId="39650" xr:uid="{00000000-0005-0000-0000-0000E89A0000}"/>
    <cellStyle name="T_So GTVT 7 15" xfId="39651" xr:uid="{00000000-0005-0000-0000-0000E99A0000}"/>
    <cellStyle name="T_So GTVT 7 16" xfId="39652" xr:uid="{00000000-0005-0000-0000-0000EA9A0000}"/>
    <cellStyle name="T_So GTVT 7 17" xfId="39653" xr:uid="{00000000-0005-0000-0000-0000EB9A0000}"/>
    <cellStyle name="T_So GTVT 7 18" xfId="39654" xr:uid="{00000000-0005-0000-0000-0000EC9A0000}"/>
    <cellStyle name="T_So GTVT 7 2" xfId="39655" xr:uid="{00000000-0005-0000-0000-0000ED9A0000}"/>
    <cellStyle name="T_So GTVT 7 3" xfId="39656" xr:uid="{00000000-0005-0000-0000-0000EE9A0000}"/>
    <cellStyle name="T_So GTVT 7 4" xfId="39657" xr:uid="{00000000-0005-0000-0000-0000EF9A0000}"/>
    <cellStyle name="T_So GTVT 7 5" xfId="39658" xr:uid="{00000000-0005-0000-0000-0000F09A0000}"/>
    <cellStyle name="T_So GTVT 7 6" xfId="39659" xr:uid="{00000000-0005-0000-0000-0000F19A0000}"/>
    <cellStyle name="T_So GTVT 7 7" xfId="39660" xr:uid="{00000000-0005-0000-0000-0000F29A0000}"/>
    <cellStyle name="T_So GTVT 7 8" xfId="39661" xr:uid="{00000000-0005-0000-0000-0000F39A0000}"/>
    <cellStyle name="T_So GTVT 7 9" xfId="39662" xr:uid="{00000000-0005-0000-0000-0000F49A0000}"/>
    <cellStyle name="T_So GTVT 8" xfId="39663" xr:uid="{00000000-0005-0000-0000-0000F59A0000}"/>
    <cellStyle name="T_So GTVT 8 10" xfId="39664" xr:uid="{00000000-0005-0000-0000-0000F69A0000}"/>
    <cellStyle name="T_So GTVT 8 11" xfId="39665" xr:uid="{00000000-0005-0000-0000-0000F79A0000}"/>
    <cellStyle name="T_So GTVT 8 12" xfId="39666" xr:uid="{00000000-0005-0000-0000-0000F89A0000}"/>
    <cellStyle name="T_So GTVT 8 13" xfId="39667" xr:uid="{00000000-0005-0000-0000-0000F99A0000}"/>
    <cellStyle name="T_So GTVT 8 14" xfId="39668" xr:uid="{00000000-0005-0000-0000-0000FA9A0000}"/>
    <cellStyle name="T_So GTVT 8 15" xfId="39669" xr:uid="{00000000-0005-0000-0000-0000FB9A0000}"/>
    <cellStyle name="T_So GTVT 8 16" xfId="39670" xr:uid="{00000000-0005-0000-0000-0000FC9A0000}"/>
    <cellStyle name="T_So GTVT 8 17" xfId="39671" xr:uid="{00000000-0005-0000-0000-0000FD9A0000}"/>
    <cellStyle name="T_So GTVT 8 18" xfId="39672" xr:uid="{00000000-0005-0000-0000-0000FE9A0000}"/>
    <cellStyle name="T_So GTVT 8 2" xfId="39673" xr:uid="{00000000-0005-0000-0000-0000FF9A0000}"/>
    <cellStyle name="T_So GTVT 8 3" xfId="39674" xr:uid="{00000000-0005-0000-0000-0000009B0000}"/>
    <cellStyle name="T_So GTVT 8 4" xfId="39675" xr:uid="{00000000-0005-0000-0000-0000019B0000}"/>
    <cellStyle name="T_So GTVT 8 5" xfId="39676" xr:uid="{00000000-0005-0000-0000-0000029B0000}"/>
    <cellStyle name="T_So GTVT 8 6" xfId="39677" xr:uid="{00000000-0005-0000-0000-0000039B0000}"/>
    <cellStyle name="T_So GTVT 8 7" xfId="39678" xr:uid="{00000000-0005-0000-0000-0000049B0000}"/>
    <cellStyle name="T_So GTVT 8 8" xfId="39679" xr:uid="{00000000-0005-0000-0000-0000059B0000}"/>
    <cellStyle name="T_So GTVT 8 9" xfId="39680" xr:uid="{00000000-0005-0000-0000-0000069B0000}"/>
    <cellStyle name="T_So GTVT 9" xfId="39681" xr:uid="{00000000-0005-0000-0000-0000079B0000}"/>
    <cellStyle name="T_So GTVT_!1 1 bao cao giao KH ve HTCMT vung TNB   12-12-2011" xfId="39682" xr:uid="{00000000-0005-0000-0000-0000089B0000}"/>
    <cellStyle name="T_So GTVT_!1 1 bao cao giao KH ve HTCMT vung TNB   12-12-2011 10" xfId="39683" xr:uid="{00000000-0005-0000-0000-0000099B0000}"/>
    <cellStyle name="T_So GTVT_!1 1 bao cao giao KH ve HTCMT vung TNB   12-12-2011 11" xfId="39684" xr:uid="{00000000-0005-0000-0000-00000A9B0000}"/>
    <cellStyle name="T_So GTVT_!1 1 bao cao giao KH ve HTCMT vung TNB   12-12-2011 12" xfId="39685" xr:uid="{00000000-0005-0000-0000-00000B9B0000}"/>
    <cellStyle name="T_So GTVT_!1 1 bao cao giao KH ve HTCMT vung TNB   12-12-2011 13" xfId="39686" xr:uid="{00000000-0005-0000-0000-00000C9B0000}"/>
    <cellStyle name="T_So GTVT_!1 1 bao cao giao KH ve HTCMT vung TNB   12-12-2011 14" xfId="39687" xr:uid="{00000000-0005-0000-0000-00000D9B0000}"/>
    <cellStyle name="T_So GTVT_!1 1 bao cao giao KH ve HTCMT vung TNB   12-12-2011 15" xfId="39688" xr:uid="{00000000-0005-0000-0000-00000E9B0000}"/>
    <cellStyle name="T_So GTVT_!1 1 bao cao giao KH ve HTCMT vung TNB   12-12-2011 16" xfId="39689" xr:uid="{00000000-0005-0000-0000-00000F9B0000}"/>
    <cellStyle name="T_So GTVT_!1 1 bao cao giao KH ve HTCMT vung TNB   12-12-2011 17" xfId="39690" xr:uid="{00000000-0005-0000-0000-0000109B0000}"/>
    <cellStyle name="T_So GTVT_!1 1 bao cao giao KH ve HTCMT vung TNB   12-12-2011 18" xfId="39691" xr:uid="{00000000-0005-0000-0000-0000119B0000}"/>
    <cellStyle name="T_So GTVT_!1 1 bao cao giao KH ve HTCMT vung TNB   12-12-2011 2" xfId="39692" xr:uid="{00000000-0005-0000-0000-0000129B0000}"/>
    <cellStyle name="T_So GTVT_!1 1 bao cao giao KH ve HTCMT vung TNB   12-12-2011 3" xfId="39693" xr:uid="{00000000-0005-0000-0000-0000139B0000}"/>
    <cellStyle name="T_So GTVT_!1 1 bao cao giao KH ve HTCMT vung TNB   12-12-2011 4" xfId="39694" xr:uid="{00000000-0005-0000-0000-0000149B0000}"/>
    <cellStyle name="T_So GTVT_!1 1 bao cao giao KH ve HTCMT vung TNB   12-12-2011 5" xfId="39695" xr:uid="{00000000-0005-0000-0000-0000159B0000}"/>
    <cellStyle name="T_So GTVT_!1 1 bao cao giao KH ve HTCMT vung TNB   12-12-2011 6" xfId="39696" xr:uid="{00000000-0005-0000-0000-0000169B0000}"/>
    <cellStyle name="T_So GTVT_!1 1 bao cao giao KH ve HTCMT vung TNB   12-12-2011 7" xfId="39697" xr:uid="{00000000-0005-0000-0000-0000179B0000}"/>
    <cellStyle name="T_So GTVT_!1 1 bao cao giao KH ve HTCMT vung TNB   12-12-2011 8" xfId="39698" xr:uid="{00000000-0005-0000-0000-0000189B0000}"/>
    <cellStyle name="T_So GTVT_!1 1 bao cao giao KH ve HTCMT vung TNB   12-12-2011 9" xfId="39699" xr:uid="{00000000-0005-0000-0000-0000199B0000}"/>
    <cellStyle name="T_So GTVT_KH TPCP vung TNB (03-1-2012)" xfId="39700" xr:uid="{00000000-0005-0000-0000-00001A9B0000}"/>
    <cellStyle name="T_So GTVT_KH TPCP vung TNB (03-1-2012) 10" xfId="39701" xr:uid="{00000000-0005-0000-0000-00001B9B0000}"/>
    <cellStyle name="T_So GTVT_KH TPCP vung TNB (03-1-2012) 11" xfId="39702" xr:uid="{00000000-0005-0000-0000-00001C9B0000}"/>
    <cellStyle name="T_So GTVT_KH TPCP vung TNB (03-1-2012) 12" xfId="39703" xr:uid="{00000000-0005-0000-0000-00001D9B0000}"/>
    <cellStyle name="T_So GTVT_KH TPCP vung TNB (03-1-2012) 13" xfId="39704" xr:uid="{00000000-0005-0000-0000-00001E9B0000}"/>
    <cellStyle name="T_So GTVT_KH TPCP vung TNB (03-1-2012) 14" xfId="39705" xr:uid="{00000000-0005-0000-0000-00001F9B0000}"/>
    <cellStyle name="T_So GTVT_KH TPCP vung TNB (03-1-2012) 15" xfId="39706" xr:uid="{00000000-0005-0000-0000-0000209B0000}"/>
    <cellStyle name="T_So GTVT_KH TPCP vung TNB (03-1-2012) 16" xfId="39707" xr:uid="{00000000-0005-0000-0000-0000219B0000}"/>
    <cellStyle name="T_So GTVT_KH TPCP vung TNB (03-1-2012) 17" xfId="39708" xr:uid="{00000000-0005-0000-0000-0000229B0000}"/>
    <cellStyle name="T_So GTVT_KH TPCP vung TNB (03-1-2012) 18" xfId="39709" xr:uid="{00000000-0005-0000-0000-0000239B0000}"/>
    <cellStyle name="T_So GTVT_KH TPCP vung TNB (03-1-2012) 2" xfId="39710" xr:uid="{00000000-0005-0000-0000-0000249B0000}"/>
    <cellStyle name="T_So GTVT_KH TPCP vung TNB (03-1-2012) 3" xfId="39711" xr:uid="{00000000-0005-0000-0000-0000259B0000}"/>
    <cellStyle name="T_So GTVT_KH TPCP vung TNB (03-1-2012) 4" xfId="39712" xr:uid="{00000000-0005-0000-0000-0000269B0000}"/>
    <cellStyle name="T_So GTVT_KH TPCP vung TNB (03-1-2012) 5" xfId="39713" xr:uid="{00000000-0005-0000-0000-0000279B0000}"/>
    <cellStyle name="T_So GTVT_KH TPCP vung TNB (03-1-2012) 6" xfId="39714" xr:uid="{00000000-0005-0000-0000-0000289B0000}"/>
    <cellStyle name="T_So GTVT_KH TPCP vung TNB (03-1-2012) 7" xfId="39715" xr:uid="{00000000-0005-0000-0000-0000299B0000}"/>
    <cellStyle name="T_So GTVT_KH TPCP vung TNB (03-1-2012) 8" xfId="39716" xr:uid="{00000000-0005-0000-0000-00002A9B0000}"/>
    <cellStyle name="T_So GTVT_KH TPCP vung TNB (03-1-2012) 9" xfId="39717" xr:uid="{00000000-0005-0000-0000-00002B9B0000}"/>
    <cellStyle name="T_So GTVT_Tinh hinh TH du an 2010-2011 BC UBKTTW (phong Vxa)" xfId="39718" xr:uid="{00000000-0005-0000-0000-00002C9B0000}"/>
    <cellStyle name="T_So GTVT_Tinh hinh TH du an 2010-2011 BC UBKTTW (phong Vxa) 10" xfId="39719" xr:uid="{00000000-0005-0000-0000-00002D9B0000}"/>
    <cellStyle name="T_So GTVT_Tinh hinh TH du an 2010-2011 BC UBKTTW (phong Vxa) 11" xfId="39720" xr:uid="{00000000-0005-0000-0000-00002E9B0000}"/>
    <cellStyle name="T_So GTVT_Tinh hinh TH du an 2010-2011 BC UBKTTW (phong Vxa) 12" xfId="39721" xr:uid="{00000000-0005-0000-0000-00002F9B0000}"/>
    <cellStyle name="T_So GTVT_Tinh hinh TH du an 2010-2011 BC UBKTTW (phong Vxa) 13" xfId="39722" xr:uid="{00000000-0005-0000-0000-0000309B0000}"/>
    <cellStyle name="T_So GTVT_Tinh hinh TH du an 2010-2011 BC UBKTTW (phong Vxa) 14" xfId="39723" xr:uid="{00000000-0005-0000-0000-0000319B0000}"/>
    <cellStyle name="T_So GTVT_Tinh hinh TH du an 2010-2011 BC UBKTTW (phong Vxa) 15" xfId="39724" xr:uid="{00000000-0005-0000-0000-0000329B0000}"/>
    <cellStyle name="T_So GTVT_Tinh hinh TH du an 2010-2011 BC UBKTTW (phong Vxa) 16" xfId="39725" xr:uid="{00000000-0005-0000-0000-0000339B0000}"/>
    <cellStyle name="T_So GTVT_Tinh hinh TH du an 2010-2011 BC UBKTTW (phong Vxa) 17" xfId="39726" xr:uid="{00000000-0005-0000-0000-0000349B0000}"/>
    <cellStyle name="T_So GTVT_Tinh hinh TH du an 2010-2011 BC UBKTTW (phong Vxa) 18" xfId="39727" xr:uid="{00000000-0005-0000-0000-0000359B0000}"/>
    <cellStyle name="T_So GTVT_Tinh hinh TH du an 2010-2011 BC UBKTTW (phong Vxa) 19" xfId="39728" xr:uid="{00000000-0005-0000-0000-0000369B0000}"/>
    <cellStyle name="T_So GTVT_Tinh hinh TH du an 2010-2011 BC UBKTTW (phong Vxa) 2" xfId="39729" xr:uid="{00000000-0005-0000-0000-0000379B0000}"/>
    <cellStyle name="T_So GTVT_Tinh hinh TH du an 2010-2011 BC UBKTTW (phong Vxa) 2 10" xfId="39730" xr:uid="{00000000-0005-0000-0000-0000389B0000}"/>
    <cellStyle name="T_So GTVT_Tinh hinh TH du an 2010-2011 BC UBKTTW (phong Vxa) 2 11" xfId="39731" xr:uid="{00000000-0005-0000-0000-0000399B0000}"/>
    <cellStyle name="T_So GTVT_Tinh hinh TH du an 2010-2011 BC UBKTTW (phong Vxa) 2 12" xfId="39732" xr:uid="{00000000-0005-0000-0000-00003A9B0000}"/>
    <cellStyle name="T_So GTVT_Tinh hinh TH du an 2010-2011 BC UBKTTW (phong Vxa) 2 13" xfId="39733" xr:uid="{00000000-0005-0000-0000-00003B9B0000}"/>
    <cellStyle name="T_So GTVT_Tinh hinh TH du an 2010-2011 BC UBKTTW (phong Vxa) 2 14" xfId="39734" xr:uid="{00000000-0005-0000-0000-00003C9B0000}"/>
    <cellStyle name="T_So GTVT_Tinh hinh TH du an 2010-2011 BC UBKTTW (phong Vxa) 2 15" xfId="39735" xr:uid="{00000000-0005-0000-0000-00003D9B0000}"/>
    <cellStyle name="T_So GTVT_Tinh hinh TH du an 2010-2011 BC UBKTTW (phong Vxa) 2 16" xfId="39736" xr:uid="{00000000-0005-0000-0000-00003E9B0000}"/>
    <cellStyle name="T_So GTVT_Tinh hinh TH du an 2010-2011 BC UBKTTW (phong Vxa) 2 17" xfId="39737" xr:uid="{00000000-0005-0000-0000-00003F9B0000}"/>
    <cellStyle name="T_So GTVT_Tinh hinh TH du an 2010-2011 BC UBKTTW (phong Vxa) 2 18" xfId="39738" xr:uid="{00000000-0005-0000-0000-0000409B0000}"/>
    <cellStyle name="T_So GTVT_Tinh hinh TH du an 2010-2011 BC UBKTTW (phong Vxa) 2 2" xfId="39739" xr:uid="{00000000-0005-0000-0000-0000419B0000}"/>
    <cellStyle name="T_So GTVT_Tinh hinh TH du an 2010-2011 BC UBKTTW (phong Vxa) 2 3" xfId="39740" xr:uid="{00000000-0005-0000-0000-0000429B0000}"/>
    <cellStyle name="T_So GTVT_Tinh hinh TH du an 2010-2011 BC UBKTTW (phong Vxa) 2 4" xfId="39741" xr:uid="{00000000-0005-0000-0000-0000439B0000}"/>
    <cellStyle name="T_So GTVT_Tinh hinh TH du an 2010-2011 BC UBKTTW (phong Vxa) 2 5" xfId="39742" xr:uid="{00000000-0005-0000-0000-0000449B0000}"/>
    <cellStyle name="T_So GTVT_Tinh hinh TH du an 2010-2011 BC UBKTTW (phong Vxa) 2 6" xfId="39743" xr:uid="{00000000-0005-0000-0000-0000459B0000}"/>
    <cellStyle name="T_So GTVT_Tinh hinh TH du an 2010-2011 BC UBKTTW (phong Vxa) 2 7" xfId="39744" xr:uid="{00000000-0005-0000-0000-0000469B0000}"/>
    <cellStyle name="T_So GTVT_Tinh hinh TH du an 2010-2011 BC UBKTTW (phong Vxa) 2 8" xfId="39745" xr:uid="{00000000-0005-0000-0000-0000479B0000}"/>
    <cellStyle name="T_So GTVT_Tinh hinh TH du an 2010-2011 BC UBKTTW (phong Vxa) 2 9" xfId="39746" xr:uid="{00000000-0005-0000-0000-0000489B0000}"/>
    <cellStyle name="T_So GTVT_Tinh hinh TH du an 2010-2011 BC UBKTTW (phong Vxa) 20" xfId="39747" xr:uid="{00000000-0005-0000-0000-0000499B0000}"/>
    <cellStyle name="T_So GTVT_Tinh hinh TH du an 2010-2011 BC UBKTTW (phong Vxa) 21" xfId="39748" xr:uid="{00000000-0005-0000-0000-00004A9B0000}"/>
    <cellStyle name="T_So GTVT_Tinh hinh TH du an 2010-2011 BC UBKTTW (phong Vxa) 22" xfId="39749" xr:uid="{00000000-0005-0000-0000-00004B9B0000}"/>
    <cellStyle name="T_So GTVT_Tinh hinh TH du an 2010-2011 BC UBKTTW (phong Vxa) 23" xfId="39750" xr:uid="{00000000-0005-0000-0000-00004C9B0000}"/>
    <cellStyle name="T_So GTVT_Tinh hinh TH du an 2010-2011 BC UBKTTW (phong Vxa) 24" xfId="39751" xr:uid="{00000000-0005-0000-0000-00004D9B0000}"/>
    <cellStyle name="T_So GTVT_Tinh hinh TH du an 2010-2011 BC UBKTTW (phong Vxa) 25" xfId="39752" xr:uid="{00000000-0005-0000-0000-00004E9B0000}"/>
    <cellStyle name="T_So GTVT_Tinh hinh TH du an 2010-2011 BC UBKTTW (phong Vxa) 3" xfId="39753" xr:uid="{00000000-0005-0000-0000-00004F9B0000}"/>
    <cellStyle name="T_So GTVT_Tinh hinh TH du an 2010-2011 BC UBKTTW (phong Vxa) 3 10" xfId="39754" xr:uid="{00000000-0005-0000-0000-0000509B0000}"/>
    <cellStyle name="T_So GTVT_Tinh hinh TH du an 2010-2011 BC UBKTTW (phong Vxa) 3 11" xfId="39755" xr:uid="{00000000-0005-0000-0000-0000519B0000}"/>
    <cellStyle name="T_So GTVT_Tinh hinh TH du an 2010-2011 BC UBKTTW (phong Vxa) 3 12" xfId="39756" xr:uid="{00000000-0005-0000-0000-0000529B0000}"/>
    <cellStyle name="T_So GTVT_Tinh hinh TH du an 2010-2011 BC UBKTTW (phong Vxa) 3 13" xfId="39757" xr:uid="{00000000-0005-0000-0000-0000539B0000}"/>
    <cellStyle name="T_So GTVT_Tinh hinh TH du an 2010-2011 BC UBKTTW (phong Vxa) 3 14" xfId="39758" xr:uid="{00000000-0005-0000-0000-0000549B0000}"/>
    <cellStyle name="T_So GTVT_Tinh hinh TH du an 2010-2011 BC UBKTTW (phong Vxa) 3 15" xfId="39759" xr:uid="{00000000-0005-0000-0000-0000559B0000}"/>
    <cellStyle name="T_So GTVT_Tinh hinh TH du an 2010-2011 BC UBKTTW (phong Vxa) 3 16" xfId="39760" xr:uid="{00000000-0005-0000-0000-0000569B0000}"/>
    <cellStyle name="T_So GTVT_Tinh hinh TH du an 2010-2011 BC UBKTTW (phong Vxa) 3 17" xfId="39761" xr:uid="{00000000-0005-0000-0000-0000579B0000}"/>
    <cellStyle name="T_So GTVT_Tinh hinh TH du an 2010-2011 BC UBKTTW (phong Vxa) 3 18" xfId="39762" xr:uid="{00000000-0005-0000-0000-0000589B0000}"/>
    <cellStyle name="T_So GTVT_Tinh hinh TH du an 2010-2011 BC UBKTTW (phong Vxa) 3 2" xfId="39763" xr:uid="{00000000-0005-0000-0000-0000599B0000}"/>
    <cellStyle name="T_So GTVT_Tinh hinh TH du an 2010-2011 BC UBKTTW (phong Vxa) 3 3" xfId="39764" xr:uid="{00000000-0005-0000-0000-00005A9B0000}"/>
    <cellStyle name="T_So GTVT_Tinh hinh TH du an 2010-2011 BC UBKTTW (phong Vxa) 3 4" xfId="39765" xr:uid="{00000000-0005-0000-0000-00005B9B0000}"/>
    <cellStyle name="T_So GTVT_Tinh hinh TH du an 2010-2011 BC UBKTTW (phong Vxa) 3 5" xfId="39766" xr:uid="{00000000-0005-0000-0000-00005C9B0000}"/>
    <cellStyle name="T_So GTVT_Tinh hinh TH du an 2010-2011 BC UBKTTW (phong Vxa) 3 6" xfId="39767" xr:uid="{00000000-0005-0000-0000-00005D9B0000}"/>
    <cellStyle name="T_So GTVT_Tinh hinh TH du an 2010-2011 BC UBKTTW (phong Vxa) 3 7" xfId="39768" xr:uid="{00000000-0005-0000-0000-00005E9B0000}"/>
    <cellStyle name="T_So GTVT_Tinh hinh TH du an 2010-2011 BC UBKTTW (phong Vxa) 3 8" xfId="39769" xr:uid="{00000000-0005-0000-0000-00005F9B0000}"/>
    <cellStyle name="T_So GTVT_Tinh hinh TH du an 2010-2011 BC UBKTTW (phong Vxa) 3 9" xfId="39770" xr:uid="{00000000-0005-0000-0000-0000609B0000}"/>
    <cellStyle name="T_So GTVT_Tinh hinh TH du an 2010-2011 BC UBKTTW (phong Vxa) 4" xfId="39771" xr:uid="{00000000-0005-0000-0000-0000619B0000}"/>
    <cellStyle name="T_So GTVT_Tinh hinh TH du an 2010-2011 BC UBKTTW (phong Vxa) 4 10" xfId="39772" xr:uid="{00000000-0005-0000-0000-0000629B0000}"/>
    <cellStyle name="T_So GTVT_Tinh hinh TH du an 2010-2011 BC UBKTTW (phong Vxa) 4 11" xfId="39773" xr:uid="{00000000-0005-0000-0000-0000639B0000}"/>
    <cellStyle name="T_So GTVT_Tinh hinh TH du an 2010-2011 BC UBKTTW (phong Vxa) 4 12" xfId="39774" xr:uid="{00000000-0005-0000-0000-0000649B0000}"/>
    <cellStyle name="T_So GTVT_Tinh hinh TH du an 2010-2011 BC UBKTTW (phong Vxa) 4 13" xfId="39775" xr:uid="{00000000-0005-0000-0000-0000659B0000}"/>
    <cellStyle name="T_So GTVT_Tinh hinh TH du an 2010-2011 BC UBKTTW (phong Vxa) 4 14" xfId="39776" xr:uid="{00000000-0005-0000-0000-0000669B0000}"/>
    <cellStyle name="T_So GTVT_Tinh hinh TH du an 2010-2011 BC UBKTTW (phong Vxa) 4 15" xfId="39777" xr:uid="{00000000-0005-0000-0000-0000679B0000}"/>
    <cellStyle name="T_So GTVT_Tinh hinh TH du an 2010-2011 BC UBKTTW (phong Vxa) 4 16" xfId="39778" xr:uid="{00000000-0005-0000-0000-0000689B0000}"/>
    <cellStyle name="T_So GTVT_Tinh hinh TH du an 2010-2011 BC UBKTTW (phong Vxa) 4 17" xfId="39779" xr:uid="{00000000-0005-0000-0000-0000699B0000}"/>
    <cellStyle name="T_So GTVT_Tinh hinh TH du an 2010-2011 BC UBKTTW (phong Vxa) 4 18" xfId="39780" xr:uid="{00000000-0005-0000-0000-00006A9B0000}"/>
    <cellStyle name="T_So GTVT_Tinh hinh TH du an 2010-2011 BC UBKTTW (phong Vxa) 4 2" xfId="39781" xr:uid="{00000000-0005-0000-0000-00006B9B0000}"/>
    <cellStyle name="T_So GTVT_Tinh hinh TH du an 2010-2011 BC UBKTTW (phong Vxa) 4 3" xfId="39782" xr:uid="{00000000-0005-0000-0000-00006C9B0000}"/>
    <cellStyle name="T_So GTVT_Tinh hinh TH du an 2010-2011 BC UBKTTW (phong Vxa) 4 4" xfId="39783" xr:uid="{00000000-0005-0000-0000-00006D9B0000}"/>
    <cellStyle name="T_So GTVT_Tinh hinh TH du an 2010-2011 BC UBKTTW (phong Vxa) 4 5" xfId="39784" xr:uid="{00000000-0005-0000-0000-00006E9B0000}"/>
    <cellStyle name="T_So GTVT_Tinh hinh TH du an 2010-2011 BC UBKTTW (phong Vxa) 4 6" xfId="39785" xr:uid="{00000000-0005-0000-0000-00006F9B0000}"/>
    <cellStyle name="T_So GTVT_Tinh hinh TH du an 2010-2011 BC UBKTTW (phong Vxa) 4 7" xfId="39786" xr:uid="{00000000-0005-0000-0000-0000709B0000}"/>
    <cellStyle name="T_So GTVT_Tinh hinh TH du an 2010-2011 BC UBKTTW (phong Vxa) 4 8" xfId="39787" xr:uid="{00000000-0005-0000-0000-0000719B0000}"/>
    <cellStyle name="T_So GTVT_Tinh hinh TH du an 2010-2011 BC UBKTTW (phong Vxa) 4 9" xfId="39788" xr:uid="{00000000-0005-0000-0000-0000729B0000}"/>
    <cellStyle name="T_So GTVT_Tinh hinh TH du an 2010-2011 BC UBKTTW (phong Vxa) 5" xfId="39789" xr:uid="{00000000-0005-0000-0000-0000739B0000}"/>
    <cellStyle name="T_So GTVT_Tinh hinh TH du an 2010-2011 BC UBKTTW (phong Vxa) 5 10" xfId="39790" xr:uid="{00000000-0005-0000-0000-0000749B0000}"/>
    <cellStyle name="T_So GTVT_Tinh hinh TH du an 2010-2011 BC UBKTTW (phong Vxa) 5 11" xfId="39791" xr:uid="{00000000-0005-0000-0000-0000759B0000}"/>
    <cellStyle name="T_So GTVT_Tinh hinh TH du an 2010-2011 BC UBKTTW (phong Vxa) 5 12" xfId="39792" xr:uid="{00000000-0005-0000-0000-0000769B0000}"/>
    <cellStyle name="T_So GTVT_Tinh hinh TH du an 2010-2011 BC UBKTTW (phong Vxa) 5 13" xfId="39793" xr:uid="{00000000-0005-0000-0000-0000779B0000}"/>
    <cellStyle name="T_So GTVT_Tinh hinh TH du an 2010-2011 BC UBKTTW (phong Vxa) 5 14" xfId="39794" xr:uid="{00000000-0005-0000-0000-0000789B0000}"/>
    <cellStyle name="T_So GTVT_Tinh hinh TH du an 2010-2011 BC UBKTTW (phong Vxa) 5 15" xfId="39795" xr:uid="{00000000-0005-0000-0000-0000799B0000}"/>
    <cellStyle name="T_So GTVT_Tinh hinh TH du an 2010-2011 BC UBKTTW (phong Vxa) 5 16" xfId="39796" xr:uid="{00000000-0005-0000-0000-00007A9B0000}"/>
    <cellStyle name="T_So GTVT_Tinh hinh TH du an 2010-2011 BC UBKTTW (phong Vxa) 5 17" xfId="39797" xr:uid="{00000000-0005-0000-0000-00007B9B0000}"/>
    <cellStyle name="T_So GTVT_Tinh hinh TH du an 2010-2011 BC UBKTTW (phong Vxa) 5 18" xfId="39798" xr:uid="{00000000-0005-0000-0000-00007C9B0000}"/>
    <cellStyle name="T_So GTVT_Tinh hinh TH du an 2010-2011 BC UBKTTW (phong Vxa) 5 2" xfId="39799" xr:uid="{00000000-0005-0000-0000-00007D9B0000}"/>
    <cellStyle name="T_So GTVT_Tinh hinh TH du an 2010-2011 BC UBKTTW (phong Vxa) 5 3" xfId="39800" xr:uid="{00000000-0005-0000-0000-00007E9B0000}"/>
    <cellStyle name="T_So GTVT_Tinh hinh TH du an 2010-2011 BC UBKTTW (phong Vxa) 5 4" xfId="39801" xr:uid="{00000000-0005-0000-0000-00007F9B0000}"/>
    <cellStyle name="T_So GTVT_Tinh hinh TH du an 2010-2011 BC UBKTTW (phong Vxa) 5 5" xfId="39802" xr:uid="{00000000-0005-0000-0000-0000809B0000}"/>
    <cellStyle name="T_So GTVT_Tinh hinh TH du an 2010-2011 BC UBKTTW (phong Vxa) 5 6" xfId="39803" xr:uid="{00000000-0005-0000-0000-0000819B0000}"/>
    <cellStyle name="T_So GTVT_Tinh hinh TH du an 2010-2011 BC UBKTTW (phong Vxa) 5 7" xfId="39804" xr:uid="{00000000-0005-0000-0000-0000829B0000}"/>
    <cellStyle name="T_So GTVT_Tinh hinh TH du an 2010-2011 BC UBKTTW (phong Vxa) 5 8" xfId="39805" xr:uid="{00000000-0005-0000-0000-0000839B0000}"/>
    <cellStyle name="T_So GTVT_Tinh hinh TH du an 2010-2011 BC UBKTTW (phong Vxa) 5 9" xfId="39806" xr:uid="{00000000-0005-0000-0000-0000849B0000}"/>
    <cellStyle name="T_So GTVT_Tinh hinh TH du an 2010-2011 BC UBKTTW (phong Vxa) 6" xfId="39807" xr:uid="{00000000-0005-0000-0000-0000859B0000}"/>
    <cellStyle name="T_So GTVT_Tinh hinh TH du an 2010-2011 BC UBKTTW (phong Vxa) 6 10" xfId="39808" xr:uid="{00000000-0005-0000-0000-0000869B0000}"/>
    <cellStyle name="T_So GTVT_Tinh hinh TH du an 2010-2011 BC UBKTTW (phong Vxa) 6 11" xfId="39809" xr:uid="{00000000-0005-0000-0000-0000879B0000}"/>
    <cellStyle name="T_So GTVT_Tinh hinh TH du an 2010-2011 BC UBKTTW (phong Vxa) 6 12" xfId="39810" xr:uid="{00000000-0005-0000-0000-0000889B0000}"/>
    <cellStyle name="T_So GTVT_Tinh hinh TH du an 2010-2011 BC UBKTTW (phong Vxa) 6 13" xfId="39811" xr:uid="{00000000-0005-0000-0000-0000899B0000}"/>
    <cellStyle name="T_So GTVT_Tinh hinh TH du an 2010-2011 BC UBKTTW (phong Vxa) 6 14" xfId="39812" xr:uid="{00000000-0005-0000-0000-00008A9B0000}"/>
    <cellStyle name="T_So GTVT_Tinh hinh TH du an 2010-2011 BC UBKTTW (phong Vxa) 6 15" xfId="39813" xr:uid="{00000000-0005-0000-0000-00008B9B0000}"/>
    <cellStyle name="T_So GTVT_Tinh hinh TH du an 2010-2011 BC UBKTTW (phong Vxa) 6 16" xfId="39814" xr:uid="{00000000-0005-0000-0000-00008C9B0000}"/>
    <cellStyle name="T_So GTVT_Tinh hinh TH du an 2010-2011 BC UBKTTW (phong Vxa) 6 17" xfId="39815" xr:uid="{00000000-0005-0000-0000-00008D9B0000}"/>
    <cellStyle name="T_So GTVT_Tinh hinh TH du an 2010-2011 BC UBKTTW (phong Vxa) 6 18" xfId="39816" xr:uid="{00000000-0005-0000-0000-00008E9B0000}"/>
    <cellStyle name="T_So GTVT_Tinh hinh TH du an 2010-2011 BC UBKTTW (phong Vxa) 6 2" xfId="39817" xr:uid="{00000000-0005-0000-0000-00008F9B0000}"/>
    <cellStyle name="T_So GTVT_Tinh hinh TH du an 2010-2011 BC UBKTTW (phong Vxa) 6 3" xfId="39818" xr:uid="{00000000-0005-0000-0000-0000909B0000}"/>
    <cellStyle name="T_So GTVT_Tinh hinh TH du an 2010-2011 BC UBKTTW (phong Vxa) 6 4" xfId="39819" xr:uid="{00000000-0005-0000-0000-0000919B0000}"/>
    <cellStyle name="T_So GTVT_Tinh hinh TH du an 2010-2011 BC UBKTTW (phong Vxa) 6 5" xfId="39820" xr:uid="{00000000-0005-0000-0000-0000929B0000}"/>
    <cellStyle name="T_So GTVT_Tinh hinh TH du an 2010-2011 BC UBKTTW (phong Vxa) 6 6" xfId="39821" xr:uid="{00000000-0005-0000-0000-0000939B0000}"/>
    <cellStyle name="T_So GTVT_Tinh hinh TH du an 2010-2011 BC UBKTTW (phong Vxa) 6 7" xfId="39822" xr:uid="{00000000-0005-0000-0000-0000949B0000}"/>
    <cellStyle name="T_So GTVT_Tinh hinh TH du an 2010-2011 BC UBKTTW (phong Vxa) 6 8" xfId="39823" xr:uid="{00000000-0005-0000-0000-0000959B0000}"/>
    <cellStyle name="T_So GTVT_Tinh hinh TH du an 2010-2011 BC UBKTTW (phong Vxa) 6 9" xfId="39824" xr:uid="{00000000-0005-0000-0000-0000969B0000}"/>
    <cellStyle name="T_So GTVT_Tinh hinh TH du an 2010-2011 BC UBKTTW (phong Vxa) 7" xfId="39825" xr:uid="{00000000-0005-0000-0000-0000979B0000}"/>
    <cellStyle name="T_So GTVT_Tinh hinh TH du an 2010-2011 BC UBKTTW (phong Vxa) 7 10" xfId="39826" xr:uid="{00000000-0005-0000-0000-0000989B0000}"/>
    <cellStyle name="T_So GTVT_Tinh hinh TH du an 2010-2011 BC UBKTTW (phong Vxa) 7 11" xfId="39827" xr:uid="{00000000-0005-0000-0000-0000999B0000}"/>
    <cellStyle name="T_So GTVT_Tinh hinh TH du an 2010-2011 BC UBKTTW (phong Vxa) 7 12" xfId="39828" xr:uid="{00000000-0005-0000-0000-00009A9B0000}"/>
    <cellStyle name="T_So GTVT_Tinh hinh TH du an 2010-2011 BC UBKTTW (phong Vxa) 7 13" xfId="39829" xr:uid="{00000000-0005-0000-0000-00009B9B0000}"/>
    <cellStyle name="T_So GTVT_Tinh hinh TH du an 2010-2011 BC UBKTTW (phong Vxa) 7 14" xfId="39830" xr:uid="{00000000-0005-0000-0000-00009C9B0000}"/>
    <cellStyle name="T_So GTVT_Tinh hinh TH du an 2010-2011 BC UBKTTW (phong Vxa) 7 15" xfId="39831" xr:uid="{00000000-0005-0000-0000-00009D9B0000}"/>
    <cellStyle name="T_So GTVT_Tinh hinh TH du an 2010-2011 BC UBKTTW (phong Vxa) 7 16" xfId="39832" xr:uid="{00000000-0005-0000-0000-00009E9B0000}"/>
    <cellStyle name="T_So GTVT_Tinh hinh TH du an 2010-2011 BC UBKTTW (phong Vxa) 7 17" xfId="39833" xr:uid="{00000000-0005-0000-0000-00009F9B0000}"/>
    <cellStyle name="T_So GTVT_Tinh hinh TH du an 2010-2011 BC UBKTTW (phong Vxa) 7 18" xfId="39834" xr:uid="{00000000-0005-0000-0000-0000A09B0000}"/>
    <cellStyle name="T_So GTVT_Tinh hinh TH du an 2010-2011 BC UBKTTW (phong Vxa) 7 2" xfId="39835" xr:uid="{00000000-0005-0000-0000-0000A19B0000}"/>
    <cellStyle name="T_So GTVT_Tinh hinh TH du an 2010-2011 BC UBKTTW (phong Vxa) 7 3" xfId="39836" xr:uid="{00000000-0005-0000-0000-0000A29B0000}"/>
    <cellStyle name="T_So GTVT_Tinh hinh TH du an 2010-2011 BC UBKTTW (phong Vxa) 7 4" xfId="39837" xr:uid="{00000000-0005-0000-0000-0000A39B0000}"/>
    <cellStyle name="T_So GTVT_Tinh hinh TH du an 2010-2011 BC UBKTTW (phong Vxa) 7 5" xfId="39838" xr:uid="{00000000-0005-0000-0000-0000A49B0000}"/>
    <cellStyle name="T_So GTVT_Tinh hinh TH du an 2010-2011 BC UBKTTW (phong Vxa) 7 6" xfId="39839" xr:uid="{00000000-0005-0000-0000-0000A59B0000}"/>
    <cellStyle name="T_So GTVT_Tinh hinh TH du an 2010-2011 BC UBKTTW (phong Vxa) 7 7" xfId="39840" xr:uid="{00000000-0005-0000-0000-0000A69B0000}"/>
    <cellStyle name="T_So GTVT_Tinh hinh TH du an 2010-2011 BC UBKTTW (phong Vxa) 7 8" xfId="39841" xr:uid="{00000000-0005-0000-0000-0000A79B0000}"/>
    <cellStyle name="T_So GTVT_Tinh hinh TH du an 2010-2011 BC UBKTTW (phong Vxa) 7 9" xfId="39842" xr:uid="{00000000-0005-0000-0000-0000A89B0000}"/>
    <cellStyle name="T_So GTVT_Tinh hinh TH du an 2010-2011 BC UBKTTW (phong Vxa) 8" xfId="39843" xr:uid="{00000000-0005-0000-0000-0000A99B0000}"/>
    <cellStyle name="T_So GTVT_Tinh hinh TH du an 2010-2011 BC UBKTTW (phong Vxa) 8 10" xfId="39844" xr:uid="{00000000-0005-0000-0000-0000AA9B0000}"/>
    <cellStyle name="T_So GTVT_Tinh hinh TH du an 2010-2011 BC UBKTTW (phong Vxa) 8 11" xfId="39845" xr:uid="{00000000-0005-0000-0000-0000AB9B0000}"/>
    <cellStyle name="T_So GTVT_Tinh hinh TH du an 2010-2011 BC UBKTTW (phong Vxa) 8 12" xfId="39846" xr:uid="{00000000-0005-0000-0000-0000AC9B0000}"/>
    <cellStyle name="T_So GTVT_Tinh hinh TH du an 2010-2011 BC UBKTTW (phong Vxa) 8 13" xfId="39847" xr:uid="{00000000-0005-0000-0000-0000AD9B0000}"/>
    <cellStyle name="T_So GTVT_Tinh hinh TH du an 2010-2011 BC UBKTTW (phong Vxa) 8 14" xfId="39848" xr:uid="{00000000-0005-0000-0000-0000AE9B0000}"/>
    <cellStyle name="T_So GTVT_Tinh hinh TH du an 2010-2011 BC UBKTTW (phong Vxa) 8 15" xfId="39849" xr:uid="{00000000-0005-0000-0000-0000AF9B0000}"/>
    <cellStyle name="T_So GTVT_Tinh hinh TH du an 2010-2011 BC UBKTTW (phong Vxa) 8 16" xfId="39850" xr:uid="{00000000-0005-0000-0000-0000B09B0000}"/>
    <cellStyle name="T_So GTVT_Tinh hinh TH du an 2010-2011 BC UBKTTW (phong Vxa) 8 17" xfId="39851" xr:uid="{00000000-0005-0000-0000-0000B19B0000}"/>
    <cellStyle name="T_So GTVT_Tinh hinh TH du an 2010-2011 BC UBKTTW (phong Vxa) 8 18" xfId="39852" xr:uid="{00000000-0005-0000-0000-0000B29B0000}"/>
    <cellStyle name="T_So GTVT_Tinh hinh TH du an 2010-2011 BC UBKTTW (phong Vxa) 8 2" xfId="39853" xr:uid="{00000000-0005-0000-0000-0000B39B0000}"/>
    <cellStyle name="T_So GTVT_Tinh hinh TH du an 2010-2011 BC UBKTTW (phong Vxa) 8 3" xfId="39854" xr:uid="{00000000-0005-0000-0000-0000B49B0000}"/>
    <cellStyle name="T_So GTVT_Tinh hinh TH du an 2010-2011 BC UBKTTW (phong Vxa) 8 4" xfId="39855" xr:uid="{00000000-0005-0000-0000-0000B59B0000}"/>
    <cellStyle name="T_So GTVT_Tinh hinh TH du an 2010-2011 BC UBKTTW (phong Vxa) 8 5" xfId="39856" xr:uid="{00000000-0005-0000-0000-0000B69B0000}"/>
    <cellStyle name="T_So GTVT_Tinh hinh TH du an 2010-2011 BC UBKTTW (phong Vxa) 8 6" xfId="39857" xr:uid="{00000000-0005-0000-0000-0000B79B0000}"/>
    <cellStyle name="T_So GTVT_Tinh hinh TH du an 2010-2011 BC UBKTTW (phong Vxa) 8 7" xfId="39858" xr:uid="{00000000-0005-0000-0000-0000B89B0000}"/>
    <cellStyle name="T_So GTVT_Tinh hinh TH du an 2010-2011 BC UBKTTW (phong Vxa) 8 8" xfId="39859" xr:uid="{00000000-0005-0000-0000-0000B99B0000}"/>
    <cellStyle name="T_So GTVT_Tinh hinh TH du an 2010-2011 BC UBKTTW (phong Vxa) 8 9" xfId="39860" xr:uid="{00000000-0005-0000-0000-0000BA9B0000}"/>
    <cellStyle name="T_So GTVT_Tinh hinh TH du an 2010-2011 BC UBKTTW (phong Vxa) 9" xfId="39861" xr:uid="{00000000-0005-0000-0000-0000BB9B0000}"/>
    <cellStyle name="T_So GTVT_Tinh hinh TH du an BC doan giam sat HDND (phong Vxa)" xfId="39862" xr:uid="{00000000-0005-0000-0000-0000BC9B0000}"/>
    <cellStyle name="T_So GTVT_Tinh hinh TH du an BC doan giam sat HDND (phong Vxa) 10" xfId="39863" xr:uid="{00000000-0005-0000-0000-0000BD9B0000}"/>
    <cellStyle name="T_So GTVT_Tinh hinh TH du an BC doan giam sat HDND (phong Vxa) 11" xfId="39864" xr:uid="{00000000-0005-0000-0000-0000BE9B0000}"/>
    <cellStyle name="T_So GTVT_Tinh hinh TH du an BC doan giam sat HDND (phong Vxa) 12" xfId="39865" xr:uid="{00000000-0005-0000-0000-0000BF9B0000}"/>
    <cellStyle name="T_So GTVT_Tinh hinh TH du an BC doan giam sat HDND (phong Vxa) 13" xfId="39866" xr:uid="{00000000-0005-0000-0000-0000C09B0000}"/>
    <cellStyle name="T_So GTVT_Tinh hinh TH du an BC doan giam sat HDND (phong Vxa) 14" xfId="39867" xr:uid="{00000000-0005-0000-0000-0000C19B0000}"/>
    <cellStyle name="T_So GTVT_Tinh hinh TH du an BC doan giam sat HDND (phong Vxa) 15" xfId="39868" xr:uid="{00000000-0005-0000-0000-0000C29B0000}"/>
    <cellStyle name="T_So GTVT_Tinh hinh TH du an BC doan giam sat HDND (phong Vxa) 16" xfId="39869" xr:uid="{00000000-0005-0000-0000-0000C39B0000}"/>
    <cellStyle name="T_So GTVT_Tinh hinh TH du an BC doan giam sat HDND (phong Vxa) 17" xfId="39870" xr:uid="{00000000-0005-0000-0000-0000C49B0000}"/>
    <cellStyle name="T_So GTVT_Tinh hinh TH du an BC doan giam sat HDND (phong Vxa) 18" xfId="39871" xr:uid="{00000000-0005-0000-0000-0000C59B0000}"/>
    <cellStyle name="T_So GTVT_Tinh hinh TH du an BC doan giam sat HDND (phong Vxa) 19" xfId="39872" xr:uid="{00000000-0005-0000-0000-0000C69B0000}"/>
    <cellStyle name="T_So GTVT_Tinh hinh TH du an BC doan giam sat HDND (phong Vxa) 2" xfId="39873" xr:uid="{00000000-0005-0000-0000-0000C79B0000}"/>
    <cellStyle name="T_So GTVT_Tinh hinh TH du an BC doan giam sat HDND (phong Vxa) 2 10" xfId="39874" xr:uid="{00000000-0005-0000-0000-0000C89B0000}"/>
    <cellStyle name="T_So GTVT_Tinh hinh TH du an BC doan giam sat HDND (phong Vxa) 2 11" xfId="39875" xr:uid="{00000000-0005-0000-0000-0000C99B0000}"/>
    <cellStyle name="T_So GTVT_Tinh hinh TH du an BC doan giam sat HDND (phong Vxa) 2 12" xfId="39876" xr:uid="{00000000-0005-0000-0000-0000CA9B0000}"/>
    <cellStyle name="T_So GTVT_Tinh hinh TH du an BC doan giam sat HDND (phong Vxa) 2 13" xfId="39877" xr:uid="{00000000-0005-0000-0000-0000CB9B0000}"/>
    <cellStyle name="T_So GTVT_Tinh hinh TH du an BC doan giam sat HDND (phong Vxa) 2 14" xfId="39878" xr:uid="{00000000-0005-0000-0000-0000CC9B0000}"/>
    <cellStyle name="T_So GTVT_Tinh hinh TH du an BC doan giam sat HDND (phong Vxa) 2 15" xfId="39879" xr:uid="{00000000-0005-0000-0000-0000CD9B0000}"/>
    <cellStyle name="T_So GTVT_Tinh hinh TH du an BC doan giam sat HDND (phong Vxa) 2 16" xfId="39880" xr:uid="{00000000-0005-0000-0000-0000CE9B0000}"/>
    <cellStyle name="T_So GTVT_Tinh hinh TH du an BC doan giam sat HDND (phong Vxa) 2 17" xfId="39881" xr:uid="{00000000-0005-0000-0000-0000CF9B0000}"/>
    <cellStyle name="T_So GTVT_Tinh hinh TH du an BC doan giam sat HDND (phong Vxa) 2 18" xfId="39882" xr:uid="{00000000-0005-0000-0000-0000D09B0000}"/>
    <cellStyle name="T_So GTVT_Tinh hinh TH du an BC doan giam sat HDND (phong Vxa) 2 2" xfId="39883" xr:uid="{00000000-0005-0000-0000-0000D19B0000}"/>
    <cellStyle name="T_So GTVT_Tinh hinh TH du an BC doan giam sat HDND (phong Vxa) 2 3" xfId="39884" xr:uid="{00000000-0005-0000-0000-0000D29B0000}"/>
    <cellStyle name="T_So GTVT_Tinh hinh TH du an BC doan giam sat HDND (phong Vxa) 2 4" xfId="39885" xr:uid="{00000000-0005-0000-0000-0000D39B0000}"/>
    <cellStyle name="T_So GTVT_Tinh hinh TH du an BC doan giam sat HDND (phong Vxa) 2 5" xfId="39886" xr:uid="{00000000-0005-0000-0000-0000D49B0000}"/>
    <cellStyle name="T_So GTVT_Tinh hinh TH du an BC doan giam sat HDND (phong Vxa) 2 6" xfId="39887" xr:uid="{00000000-0005-0000-0000-0000D59B0000}"/>
    <cellStyle name="T_So GTVT_Tinh hinh TH du an BC doan giam sat HDND (phong Vxa) 2 7" xfId="39888" xr:uid="{00000000-0005-0000-0000-0000D69B0000}"/>
    <cellStyle name="T_So GTVT_Tinh hinh TH du an BC doan giam sat HDND (phong Vxa) 2 8" xfId="39889" xr:uid="{00000000-0005-0000-0000-0000D79B0000}"/>
    <cellStyle name="T_So GTVT_Tinh hinh TH du an BC doan giam sat HDND (phong Vxa) 2 9" xfId="39890" xr:uid="{00000000-0005-0000-0000-0000D89B0000}"/>
    <cellStyle name="T_So GTVT_Tinh hinh TH du an BC doan giam sat HDND (phong Vxa) 20" xfId="39891" xr:uid="{00000000-0005-0000-0000-0000D99B0000}"/>
    <cellStyle name="T_So GTVT_Tinh hinh TH du an BC doan giam sat HDND (phong Vxa) 21" xfId="39892" xr:uid="{00000000-0005-0000-0000-0000DA9B0000}"/>
    <cellStyle name="T_So GTVT_Tinh hinh TH du an BC doan giam sat HDND (phong Vxa) 22" xfId="39893" xr:uid="{00000000-0005-0000-0000-0000DB9B0000}"/>
    <cellStyle name="T_So GTVT_Tinh hinh TH du an BC doan giam sat HDND (phong Vxa) 23" xfId="39894" xr:uid="{00000000-0005-0000-0000-0000DC9B0000}"/>
    <cellStyle name="T_So GTVT_Tinh hinh TH du an BC doan giam sat HDND (phong Vxa) 24" xfId="39895" xr:uid="{00000000-0005-0000-0000-0000DD9B0000}"/>
    <cellStyle name="T_So GTVT_Tinh hinh TH du an BC doan giam sat HDND (phong Vxa) 25" xfId="39896" xr:uid="{00000000-0005-0000-0000-0000DE9B0000}"/>
    <cellStyle name="T_So GTVT_Tinh hinh TH du an BC doan giam sat HDND (phong Vxa) 3" xfId="39897" xr:uid="{00000000-0005-0000-0000-0000DF9B0000}"/>
    <cellStyle name="T_So GTVT_Tinh hinh TH du an BC doan giam sat HDND (phong Vxa) 3 10" xfId="39898" xr:uid="{00000000-0005-0000-0000-0000E09B0000}"/>
    <cellStyle name="T_So GTVT_Tinh hinh TH du an BC doan giam sat HDND (phong Vxa) 3 11" xfId="39899" xr:uid="{00000000-0005-0000-0000-0000E19B0000}"/>
    <cellStyle name="T_So GTVT_Tinh hinh TH du an BC doan giam sat HDND (phong Vxa) 3 12" xfId="39900" xr:uid="{00000000-0005-0000-0000-0000E29B0000}"/>
    <cellStyle name="T_So GTVT_Tinh hinh TH du an BC doan giam sat HDND (phong Vxa) 3 13" xfId="39901" xr:uid="{00000000-0005-0000-0000-0000E39B0000}"/>
    <cellStyle name="T_So GTVT_Tinh hinh TH du an BC doan giam sat HDND (phong Vxa) 3 14" xfId="39902" xr:uid="{00000000-0005-0000-0000-0000E49B0000}"/>
    <cellStyle name="T_So GTVT_Tinh hinh TH du an BC doan giam sat HDND (phong Vxa) 3 15" xfId="39903" xr:uid="{00000000-0005-0000-0000-0000E59B0000}"/>
    <cellStyle name="T_So GTVT_Tinh hinh TH du an BC doan giam sat HDND (phong Vxa) 3 16" xfId="39904" xr:uid="{00000000-0005-0000-0000-0000E69B0000}"/>
    <cellStyle name="T_So GTVT_Tinh hinh TH du an BC doan giam sat HDND (phong Vxa) 3 17" xfId="39905" xr:uid="{00000000-0005-0000-0000-0000E79B0000}"/>
    <cellStyle name="T_So GTVT_Tinh hinh TH du an BC doan giam sat HDND (phong Vxa) 3 18" xfId="39906" xr:uid="{00000000-0005-0000-0000-0000E89B0000}"/>
    <cellStyle name="T_So GTVT_Tinh hinh TH du an BC doan giam sat HDND (phong Vxa) 3 2" xfId="39907" xr:uid="{00000000-0005-0000-0000-0000E99B0000}"/>
    <cellStyle name="T_So GTVT_Tinh hinh TH du an BC doan giam sat HDND (phong Vxa) 3 3" xfId="39908" xr:uid="{00000000-0005-0000-0000-0000EA9B0000}"/>
    <cellStyle name="T_So GTVT_Tinh hinh TH du an BC doan giam sat HDND (phong Vxa) 3 4" xfId="39909" xr:uid="{00000000-0005-0000-0000-0000EB9B0000}"/>
    <cellStyle name="T_So GTVT_Tinh hinh TH du an BC doan giam sat HDND (phong Vxa) 3 5" xfId="39910" xr:uid="{00000000-0005-0000-0000-0000EC9B0000}"/>
    <cellStyle name="T_So GTVT_Tinh hinh TH du an BC doan giam sat HDND (phong Vxa) 3 6" xfId="39911" xr:uid="{00000000-0005-0000-0000-0000ED9B0000}"/>
    <cellStyle name="T_So GTVT_Tinh hinh TH du an BC doan giam sat HDND (phong Vxa) 3 7" xfId="39912" xr:uid="{00000000-0005-0000-0000-0000EE9B0000}"/>
    <cellStyle name="T_So GTVT_Tinh hinh TH du an BC doan giam sat HDND (phong Vxa) 3 8" xfId="39913" xr:uid="{00000000-0005-0000-0000-0000EF9B0000}"/>
    <cellStyle name="T_So GTVT_Tinh hinh TH du an BC doan giam sat HDND (phong Vxa) 3 9" xfId="39914" xr:uid="{00000000-0005-0000-0000-0000F09B0000}"/>
    <cellStyle name="T_So GTVT_Tinh hinh TH du an BC doan giam sat HDND (phong Vxa) 4" xfId="39915" xr:uid="{00000000-0005-0000-0000-0000F19B0000}"/>
    <cellStyle name="T_So GTVT_Tinh hinh TH du an BC doan giam sat HDND (phong Vxa) 4 10" xfId="39916" xr:uid="{00000000-0005-0000-0000-0000F29B0000}"/>
    <cellStyle name="T_So GTVT_Tinh hinh TH du an BC doan giam sat HDND (phong Vxa) 4 11" xfId="39917" xr:uid="{00000000-0005-0000-0000-0000F39B0000}"/>
    <cellStyle name="T_So GTVT_Tinh hinh TH du an BC doan giam sat HDND (phong Vxa) 4 12" xfId="39918" xr:uid="{00000000-0005-0000-0000-0000F49B0000}"/>
    <cellStyle name="T_So GTVT_Tinh hinh TH du an BC doan giam sat HDND (phong Vxa) 4 13" xfId="39919" xr:uid="{00000000-0005-0000-0000-0000F59B0000}"/>
    <cellStyle name="T_So GTVT_Tinh hinh TH du an BC doan giam sat HDND (phong Vxa) 4 14" xfId="39920" xr:uid="{00000000-0005-0000-0000-0000F69B0000}"/>
    <cellStyle name="T_So GTVT_Tinh hinh TH du an BC doan giam sat HDND (phong Vxa) 4 15" xfId="39921" xr:uid="{00000000-0005-0000-0000-0000F79B0000}"/>
    <cellStyle name="T_So GTVT_Tinh hinh TH du an BC doan giam sat HDND (phong Vxa) 4 16" xfId="39922" xr:uid="{00000000-0005-0000-0000-0000F89B0000}"/>
    <cellStyle name="T_So GTVT_Tinh hinh TH du an BC doan giam sat HDND (phong Vxa) 4 17" xfId="39923" xr:uid="{00000000-0005-0000-0000-0000F99B0000}"/>
    <cellStyle name="T_So GTVT_Tinh hinh TH du an BC doan giam sat HDND (phong Vxa) 4 18" xfId="39924" xr:uid="{00000000-0005-0000-0000-0000FA9B0000}"/>
    <cellStyle name="T_So GTVT_Tinh hinh TH du an BC doan giam sat HDND (phong Vxa) 4 2" xfId="39925" xr:uid="{00000000-0005-0000-0000-0000FB9B0000}"/>
    <cellStyle name="T_So GTVT_Tinh hinh TH du an BC doan giam sat HDND (phong Vxa) 4 3" xfId="39926" xr:uid="{00000000-0005-0000-0000-0000FC9B0000}"/>
    <cellStyle name="T_So GTVT_Tinh hinh TH du an BC doan giam sat HDND (phong Vxa) 4 4" xfId="39927" xr:uid="{00000000-0005-0000-0000-0000FD9B0000}"/>
    <cellStyle name="T_So GTVT_Tinh hinh TH du an BC doan giam sat HDND (phong Vxa) 4 5" xfId="39928" xr:uid="{00000000-0005-0000-0000-0000FE9B0000}"/>
    <cellStyle name="T_So GTVT_Tinh hinh TH du an BC doan giam sat HDND (phong Vxa) 4 6" xfId="39929" xr:uid="{00000000-0005-0000-0000-0000FF9B0000}"/>
    <cellStyle name="T_So GTVT_Tinh hinh TH du an BC doan giam sat HDND (phong Vxa) 4 7" xfId="39930" xr:uid="{00000000-0005-0000-0000-0000009C0000}"/>
    <cellStyle name="T_So GTVT_Tinh hinh TH du an BC doan giam sat HDND (phong Vxa) 4 8" xfId="39931" xr:uid="{00000000-0005-0000-0000-0000019C0000}"/>
    <cellStyle name="T_So GTVT_Tinh hinh TH du an BC doan giam sat HDND (phong Vxa) 4 9" xfId="39932" xr:uid="{00000000-0005-0000-0000-0000029C0000}"/>
    <cellStyle name="T_So GTVT_Tinh hinh TH du an BC doan giam sat HDND (phong Vxa) 5" xfId="39933" xr:uid="{00000000-0005-0000-0000-0000039C0000}"/>
    <cellStyle name="T_So GTVT_Tinh hinh TH du an BC doan giam sat HDND (phong Vxa) 5 10" xfId="39934" xr:uid="{00000000-0005-0000-0000-0000049C0000}"/>
    <cellStyle name="T_So GTVT_Tinh hinh TH du an BC doan giam sat HDND (phong Vxa) 5 11" xfId="39935" xr:uid="{00000000-0005-0000-0000-0000059C0000}"/>
    <cellStyle name="T_So GTVT_Tinh hinh TH du an BC doan giam sat HDND (phong Vxa) 5 12" xfId="39936" xr:uid="{00000000-0005-0000-0000-0000069C0000}"/>
    <cellStyle name="T_So GTVT_Tinh hinh TH du an BC doan giam sat HDND (phong Vxa) 5 13" xfId="39937" xr:uid="{00000000-0005-0000-0000-0000079C0000}"/>
    <cellStyle name="T_So GTVT_Tinh hinh TH du an BC doan giam sat HDND (phong Vxa) 5 14" xfId="39938" xr:uid="{00000000-0005-0000-0000-0000089C0000}"/>
    <cellStyle name="T_So GTVT_Tinh hinh TH du an BC doan giam sat HDND (phong Vxa) 5 15" xfId="39939" xr:uid="{00000000-0005-0000-0000-0000099C0000}"/>
    <cellStyle name="T_So GTVT_Tinh hinh TH du an BC doan giam sat HDND (phong Vxa) 5 16" xfId="39940" xr:uid="{00000000-0005-0000-0000-00000A9C0000}"/>
    <cellStyle name="T_So GTVT_Tinh hinh TH du an BC doan giam sat HDND (phong Vxa) 5 17" xfId="39941" xr:uid="{00000000-0005-0000-0000-00000B9C0000}"/>
    <cellStyle name="T_So GTVT_Tinh hinh TH du an BC doan giam sat HDND (phong Vxa) 5 18" xfId="39942" xr:uid="{00000000-0005-0000-0000-00000C9C0000}"/>
    <cellStyle name="T_So GTVT_Tinh hinh TH du an BC doan giam sat HDND (phong Vxa) 5 2" xfId="39943" xr:uid="{00000000-0005-0000-0000-00000D9C0000}"/>
    <cellStyle name="T_So GTVT_Tinh hinh TH du an BC doan giam sat HDND (phong Vxa) 5 3" xfId="39944" xr:uid="{00000000-0005-0000-0000-00000E9C0000}"/>
    <cellStyle name="T_So GTVT_Tinh hinh TH du an BC doan giam sat HDND (phong Vxa) 5 4" xfId="39945" xr:uid="{00000000-0005-0000-0000-00000F9C0000}"/>
    <cellStyle name="T_So GTVT_Tinh hinh TH du an BC doan giam sat HDND (phong Vxa) 5 5" xfId="39946" xr:uid="{00000000-0005-0000-0000-0000109C0000}"/>
    <cellStyle name="T_So GTVT_Tinh hinh TH du an BC doan giam sat HDND (phong Vxa) 5 6" xfId="39947" xr:uid="{00000000-0005-0000-0000-0000119C0000}"/>
    <cellStyle name="T_So GTVT_Tinh hinh TH du an BC doan giam sat HDND (phong Vxa) 5 7" xfId="39948" xr:uid="{00000000-0005-0000-0000-0000129C0000}"/>
    <cellStyle name="T_So GTVT_Tinh hinh TH du an BC doan giam sat HDND (phong Vxa) 5 8" xfId="39949" xr:uid="{00000000-0005-0000-0000-0000139C0000}"/>
    <cellStyle name="T_So GTVT_Tinh hinh TH du an BC doan giam sat HDND (phong Vxa) 5 9" xfId="39950" xr:uid="{00000000-0005-0000-0000-0000149C0000}"/>
    <cellStyle name="T_So GTVT_Tinh hinh TH du an BC doan giam sat HDND (phong Vxa) 6" xfId="39951" xr:uid="{00000000-0005-0000-0000-0000159C0000}"/>
    <cellStyle name="T_So GTVT_Tinh hinh TH du an BC doan giam sat HDND (phong Vxa) 6 10" xfId="39952" xr:uid="{00000000-0005-0000-0000-0000169C0000}"/>
    <cellStyle name="T_So GTVT_Tinh hinh TH du an BC doan giam sat HDND (phong Vxa) 6 11" xfId="39953" xr:uid="{00000000-0005-0000-0000-0000179C0000}"/>
    <cellStyle name="T_So GTVT_Tinh hinh TH du an BC doan giam sat HDND (phong Vxa) 6 12" xfId="39954" xr:uid="{00000000-0005-0000-0000-0000189C0000}"/>
    <cellStyle name="T_So GTVT_Tinh hinh TH du an BC doan giam sat HDND (phong Vxa) 6 13" xfId="39955" xr:uid="{00000000-0005-0000-0000-0000199C0000}"/>
    <cellStyle name="T_So GTVT_Tinh hinh TH du an BC doan giam sat HDND (phong Vxa) 6 14" xfId="39956" xr:uid="{00000000-0005-0000-0000-00001A9C0000}"/>
    <cellStyle name="T_So GTVT_Tinh hinh TH du an BC doan giam sat HDND (phong Vxa) 6 15" xfId="39957" xr:uid="{00000000-0005-0000-0000-00001B9C0000}"/>
    <cellStyle name="T_So GTVT_Tinh hinh TH du an BC doan giam sat HDND (phong Vxa) 6 16" xfId="39958" xr:uid="{00000000-0005-0000-0000-00001C9C0000}"/>
    <cellStyle name="T_So GTVT_Tinh hinh TH du an BC doan giam sat HDND (phong Vxa) 6 17" xfId="39959" xr:uid="{00000000-0005-0000-0000-00001D9C0000}"/>
    <cellStyle name="T_So GTVT_Tinh hinh TH du an BC doan giam sat HDND (phong Vxa) 6 18" xfId="39960" xr:uid="{00000000-0005-0000-0000-00001E9C0000}"/>
    <cellStyle name="T_So GTVT_Tinh hinh TH du an BC doan giam sat HDND (phong Vxa) 6 2" xfId="39961" xr:uid="{00000000-0005-0000-0000-00001F9C0000}"/>
    <cellStyle name="T_So GTVT_Tinh hinh TH du an BC doan giam sat HDND (phong Vxa) 6 3" xfId="39962" xr:uid="{00000000-0005-0000-0000-0000209C0000}"/>
    <cellStyle name="T_So GTVT_Tinh hinh TH du an BC doan giam sat HDND (phong Vxa) 6 4" xfId="39963" xr:uid="{00000000-0005-0000-0000-0000219C0000}"/>
    <cellStyle name="T_So GTVT_Tinh hinh TH du an BC doan giam sat HDND (phong Vxa) 6 5" xfId="39964" xr:uid="{00000000-0005-0000-0000-0000229C0000}"/>
    <cellStyle name="T_So GTVT_Tinh hinh TH du an BC doan giam sat HDND (phong Vxa) 6 6" xfId="39965" xr:uid="{00000000-0005-0000-0000-0000239C0000}"/>
    <cellStyle name="T_So GTVT_Tinh hinh TH du an BC doan giam sat HDND (phong Vxa) 6 7" xfId="39966" xr:uid="{00000000-0005-0000-0000-0000249C0000}"/>
    <cellStyle name="T_So GTVT_Tinh hinh TH du an BC doan giam sat HDND (phong Vxa) 6 8" xfId="39967" xr:uid="{00000000-0005-0000-0000-0000259C0000}"/>
    <cellStyle name="T_So GTVT_Tinh hinh TH du an BC doan giam sat HDND (phong Vxa) 6 9" xfId="39968" xr:uid="{00000000-0005-0000-0000-0000269C0000}"/>
    <cellStyle name="T_So GTVT_Tinh hinh TH du an BC doan giam sat HDND (phong Vxa) 7" xfId="39969" xr:uid="{00000000-0005-0000-0000-0000279C0000}"/>
    <cellStyle name="T_So GTVT_Tinh hinh TH du an BC doan giam sat HDND (phong Vxa) 7 10" xfId="39970" xr:uid="{00000000-0005-0000-0000-0000289C0000}"/>
    <cellStyle name="T_So GTVT_Tinh hinh TH du an BC doan giam sat HDND (phong Vxa) 7 11" xfId="39971" xr:uid="{00000000-0005-0000-0000-0000299C0000}"/>
    <cellStyle name="T_So GTVT_Tinh hinh TH du an BC doan giam sat HDND (phong Vxa) 7 12" xfId="39972" xr:uid="{00000000-0005-0000-0000-00002A9C0000}"/>
    <cellStyle name="T_So GTVT_Tinh hinh TH du an BC doan giam sat HDND (phong Vxa) 7 13" xfId="39973" xr:uid="{00000000-0005-0000-0000-00002B9C0000}"/>
    <cellStyle name="T_So GTVT_Tinh hinh TH du an BC doan giam sat HDND (phong Vxa) 7 14" xfId="39974" xr:uid="{00000000-0005-0000-0000-00002C9C0000}"/>
    <cellStyle name="T_So GTVT_Tinh hinh TH du an BC doan giam sat HDND (phong Vxa) 7 15" xfId="39975" xr:uid="{00000000-0005-0000-0000-00002D9C0000}"/>
    <cellStyle name="T_So GTVT_Tinh hinh TH du an BC doan giam sat HDND (phong Vxa) 7 16" xfId="39976" xr:uid="{00000000-0005-0000-0000-00002E9C0000}"/>
    <cellStyle name="T_So GTVT_Tinh hinh TH du an BC doan giam sat HDND (phong Vxa) 7 17" xfId="39977" xr:uid="{00000000-0005-0000-0000-00002F9C0000}"/>
    <cellStyle name="T_So GTVT_Tinh hinh TH du an BC doan giam sat HDND (phong Vxa) 7 18" xfId="39978" xr:uid="{00000000-0005-0000-0000-0000309C0000}"/>
    <cellStyle name="T_So GTVT_Tinh hinh TH du an BC doan giam sat HDND (phong Vxa) 7 2" xfId="39979" xr:uid="{00000000-0005-0000-0000-0000319C0000}"/>
    <cellStyle name="T_So GTVT_Tinh hinh TH du an BC doan giam sat HDND (phong Vxa) 7 3" xfId="39980" xr:uid="{00000000-0005-0000-0000-0000329C0000}"/>
    <cellStyle name="T_So GTVT_Tinh hinh TH du an BC doan giam sat HDND (phong Vxa) 7 4" xfId="39981" xr:uid="{00000000-0005-0000-0000-0000339C0000}"/>
    <cellStyle name="T_So GTVT_Tinh hinh TH du an BC doan giam sat HDND (phong Vxa) 7 5" xfId="39982" xr:uid="{00000000-0005-0000-0000-0000349C0000}"/>
    <cellStyle name="T_So GTVT_Tinh hinh TH du an BC doan giam sat HDND (phong Vxa) 7 6" xfId="39983" xr:uid="{00000000-0005-0000-0000-0000359C0000}"/>
    <cellStyle name="T_So GTVT_Tinh hinh TH du an BC doan giam sat HDND (phong Vxa) 7 7" xfId="39984" xr:uid="{00000000-0005-0000-0000-0000369C0000}"/>
    <cellStyle name="T_So GTVT_Tinh hinh TH du an BC doan giam sat HDND (phong Vxa) 7 8" xfId="39985" xr:uid="{00000000-0005-0000-0000-0000379C0000}"/>
    <cellStyle name="T_So GTVT_Tinh hinh TH du an BC doan giam sat HDND (phong Vxa) 7 9" xfId="39986" xr:uid="{00000000-0005-0000-0000-0000389C0000}"/>
    <cellStyle name="T_So GTVT_Tinh hinh TH du an BC doan giam sat HDND (phong Vxa) 8" xfId="39987" xr:uid="{00000000-0005-0000-0000-0000399C0000}"/>
    <cellStyle name="T_So GTVT_Tinh hinh TH du an BC doan giam sat HDND (phong Vxa) 8 10" xfId="39988" xr:uid="{00000000-0005-0000-0000-00003A9C0000}"/>
    <cellStyle name="T_So GTVT_Tinh hinh TH du an BC doan giam sat HDND (phong Vxa) 8 11" xfId="39989" xr:uid="{00000000-0005-0000-0000-00003B9C0000}"/>
    <cellStyle name="T_So GTVT_Tinh hinh TH du an BC doan giam sat HDND (phong Vxa) 8 12" xfId="39990" xr:uid="{00000000-0005-0000-0000-00003C9C0000}"/>
    <cellStyle name="T_So GTVT_Tinh hinh TH du an BC doan giam sat HDND (phong Vxa) 8 13" xfId="39991" xr:uid="{00000000-0005-0000-0000-00003D9C0000}"/>
    <cellStyle name="T_So GTVT_Tinh hinh TH du an BC doan giam sat HDND (phong Vxa) 8 14" xfId="39992" xr:uid="{00000000-0005-0000-0000-00003E9C0000}"/>
    <cellStyle name="T_So GTVT_Tinh hinh TH du an BC doan giam sat HDND (phong Vxa) 8 15" xfId="39993" xr:uid="{00000000-0005-0000-0000-00003F9C0000}"/>
    <cellStyle name="T_So GTVT_Tinh hinh TH du an BC doan giam sat HDND (phong Vxa) 8 16" xfId="39994" xr:uid="{00000000-0005-0000-0000-0000409C0000}"/>
    <cellStyle name="T_So GTVT_Tinh hinh TH du an BC doan giam sat HDND (phong Vxa) 8 17" xfId="39995" xr:uid="{00000000-0005-0000-0000-0000419C0000}"/>
    <cellStyle name="T_So GTVT_Tinh hinh TH du an BC doan giam sat HDND (phong Vxa) 8 18" xfId="39996" xr:uid="{00000000-0005-0000-0000-0000429C0000}"/>
    <cellStyle name="T_So GTVT_Tinh hinh TH du an BC doan giam sat HDND (phong Vxa) 8 2" xfId="39997" xr:uid="{00000000-0005-0000-0000-0000439C0000}"/>
    <cellStyle name="T_So GTVT_Tinh hinh TH du an BC doan giam sat HDND (phong Vxa) 8 3" xfId="39998" xr:uid="{00000000-0005-0000-0000-0000449C0000}"/>
    <cellStyle name="T_So GTVT_Tinh hinh TH du an BC doan giam sat HDND (phong Vxa) 8 4" xfId="39999" xr:uid="{00000000-0005-0000-0000-0000459C0000}"/>
    <cellStyle name="T_So GTVT_Tinh hinh TH du an BC doan giam sat HDND (phong Vxa) 8 5" xfId="40000" xr:uid="{00000000-0005-0000-0000-0000469C0000}"/>
    <cellStyle name="T_So GTVT_Tinh hinh TH du an BC doan giam sat HDND (phong Vxa) 8 6" xfId="40001" xr:uid="{00000000-0005-0000-0000-0000479C0000}"/>
    <cellStyle name="T_So GTVT_Tinh hinh TH du an BC doan giam sat HDND (phong Vxa) 8 7" xfId="40002" xr:uid="{00000000-0005-0000-0000-0000489C0000}"/>
    <cellStyle name="T_So GTVT_Tinh hinh TH du an BC doan giam sat HDND (phong Vxa) 8 8" xfId="40003" xr:uid="{00000000-0005-0000-0000-0000499C0000}"/>
    <cellStyle name="T_So GTVT_Tinh hinh TH du an BC doan giam sat HDND (phong Vxa) 8 9" xfId="40004" xr:uid="{00000000-0005-0000-0000-00004A9C0000}"/>
    <cellStyle name="T_So GTVT_Tinh hinh TH du an BC doan giam sat HDND (phong Vxa) 9" xfId="40005" xr:uid="{00000000-0005-0000-0000-00004B9C0000}"/>
    <cellStyle name="T_tai co cau dau tu (tong hop)1" xfId="40006" xr:uid="{00000000-0005-0000-0000-00004C9C0000}"/>
    <cellStyle name="T_TDT + duong(8-5-07)" xfId="40007" xr:uid="{00000000-0005-0000-0000-00004D9C0000}"/>
    <cellStyle name="T_TDT + duong(8-5-07) 10" xfId="40008" xr:uid="{00000000-0005-0000-0000-00004E9C0000}"/>
    <cellStyle name="T_TDT + duong(8-5-07) 11" xfId="40009" xr:uid="{00000000-0005-0000-0000-00004F9C0000}"/>
    <cellStyle name="T_TDT + duong(8-5-07) 12" xfId="40010" xr:uid="{00000000-0005-0000-0000-0000509C0000}"/>
    <cellStyle name="T_TDT + duong(8-5-07) 13" xfId="40011" xr:uid="{00000000-0005-0000-0000-0000519C0000}"/>
    <cellStyle name="T_TDT + duong(8-5-07) 14" xfId="40012" xr:uid="{00000000-0005-0000-0000-0000529C0000}"/>
    <cellStyle name="T_TDT + duong(8-5-07) 15" xfId="40013" xr:uid="{00000000-0005-0000-0000-0000539C0000}"/>
    <cellStyle name="T_TDT + duong(8-5-07) 16" xfId="40014" xr:uid="{00000000-0005-0000-0000-0000549C0000}"/>
    <cellStyle name="T_TDT + duong(8-5-07) 17" xfId="40015" xr:uid="{00000000-0005-0000-0000-0000559C0000}"/>
    <cellStyle name="T_TDT + duong(8-5-07) 18" xfId="40016" xr:uid="{00000000-0005-0000-0000-0000569C0000}"/>
    <cellStyle name="T_TDT + duong(8-5-07) 2" xfId="40017" xr:uid="{00000000-0005-0000-0000-0000579C0000}"/>
    <cellStyle name="T_TDT + duong(8-5-07) 3" xfId="40018" xr:uid="{00000000-0005-0000-0000-0000589C0000}"/>
    <cellStyle name="T_TDT + duong(8-5-07) 4" xfId="40019" xr:uid="{00000000-0005-0000-0000-0000599C0000}"/>
    <cellStyle name="T_TDT + duong(8-5-07) 5" xfId="40020" xr:uid="{00000000-0005-0000-0000-00005A9C0000}"/>
    <cellStyle name="T_TDT + duong(8-5-07) 6" xfId="40021" xr:uid="{00000000-0005-0000-0000-00005B9C0000}"/>
    <cellStyle name="T_TDT + duong(8-5-07) 7" xfId="40022" xr:uid="{00000000-0005-0000-0000-00005C9C0000}"/>
    <cellStyle name="T_TDT + duong(8-5-07) 8" xfId="40023" xr:uid="{00000000-0005-0000-0000-00005D9C0000}"/>
    <cellStyle name="T_TDT + duong(8-5-07) 9" xfId="40024" xr:uid="{00000000-0005-0000-0000-00005E9C0000}"/>
    <cellStyle name="T_TDT + duong(8-5-07)_!1 1 bao cao giao KH ve HTCMT vung TNB   12-12-2011" xfId="40025" xr:uid="{00000000-0005-0000-0000-00005F9C0000}"/>
    <cellStyle name="T_TDT + duong(8-5-07)_!1 1 bao cao giao KH ve HTCMT vung TNB   12-12-2011 10" xfId="40026" xr:uid="{00000000-0005-0000-0000-0000609C0000}"/>
    <cellStyle name="T_TDT + duong(8-5-07)_!1 1 bao cao giao KH ve HTCMT vung TNB   12-12-2011 11" xfId="40027" xr:uid="{00000000-0005-0000-0000-0000619C0000}"/>
    <cellStyle name="T_TDT + duong(8-5-07)_!1 1 bao cao giao KH ve HTCMT vung TNB   12-12-2011 12" xfId="40028" xr:uid="{00000000-0005-0000-0000-0000629C0000}"/>
    <cellStyle name="T_TDT + duong(8-5-07)_!1 1 bao cao giao KH ve HTCMT vung TNB   12-12-2011 13" xfId="40029" xr:uid="{00000000-0005-0000-0000-0000639C0000}"/>
    <cellStyle name="T_TDT + duong(8-5-07)_!1 1 bao cao giao KH ve HTCMT vung TNB   12-12-2011 14" xfId="40030" xr:uid="{00000000-0005-0000-0000-0000649C0000}"/>
    <cellStyle name="T_TDT + duong(8-5-07)_!1 1 bao cao giao KH ve HTCMT vung TNB   12-12-2011 15" xfId="40031" xr:uid="{00000000-0005-0000-0000-0000659C0000}"/>
    <cellStyle name="T_TDT + duong(8-5-07)_!1 1 bao cao giao KH ve HTCMT vung TNB   12-12-2011 16" xfId="40032" xr:uid="{00000000-0005-0000-0000-0000669C0000}"/>
    <cellStyle name="T_TDT + duong(8-5-07)_!1 1 bao cao giao KH ve HTCMT vung TNB   12-12-2011 17" xfId="40033" xr:uid="{00000000-0005-0000-0000-0000679C0000}"/>
    <cellStyle name="T_TDT + duong(8-5-07)_!1 1 bao cao giao KH ve HTCMT vung TNB   12-12-2011 18" xfId="40034" xr:uid="{00000000-0005-0000-0000-0000689C0000}"/>
    <cellStyle name="T_TDT + duong(8-5-07)_!1 1 bao cao giao KH ve HTCMT vung TNB   12-12-2011 2" xfId="40035" xr:uid="{00000000-0005-0000-0000-0000699C0000}"/>
    <cellStyle name="T_TDT + duong(8-5-07)_!1 1 bao cao giao KH ve HTCMT vung TNB   12-12-2011 3" xfId="40036" xr:uid="{00000000-0005-0000-0000-00006A9C0000}"/>
    <cellStyle name="T_TDT + duong(8-5-07)_!1 1 bao cao giao KH ve HTCMT vung TNB   12-12-2011 4" xfId="40037" xr:uid="{00000000-0005-0000-0000-00006B9C0000}"/>
    <cellStyle name="T_TDT + duong(8-5-07)_!1 1 bao cao giao KH ve HTCMT vung TNB   12-12-2011 5" xfId="40038" xr:uid="{00000000-0005-0000-0000-00006C9C0000}"/>
    <cellStyle name="T_TDT + duong(8-5-07)_!1 1 bao cao giao KH ve HTCMT vung TNB   12-12-2011 6" xfId="40039" xr:uid="{00000000-0005-0000-0000-00006D9C0000}"/>
    <cellStyle name="T_TDT + duong(8-5-07)_!1 1 bao cao giao KH ve HTCMT vung TNB   12-12-2011 7" xfId="40040" xr:uid="{00000000-0005-0000-0000-00006E9C0000}"/>
    <cellStyle name="T_TDT + duong(8-5-07)_!1 1 bao cao giao KH ve HTCMT vung TNB   12-12-2011 8" xfId="40041" xr:uid="{00000000-0005-0000-0000-00006F9C0000}"/>
    <cellStyle name="T_TDT + duong(8-5-07)_!1 1 bao cao giao KH ve HTCMT vung TNB   12-12-2011 9" xfId="40042" xr:uid="{00000000-0005-0000-0000-0000709C0000}"/>
    <cellStyle name="T_TDT + duong(8-5-07)_Bieu4HTMT" xfId="40043" xr:uid="{00000000-0005-0000-0000-0000719C0000}"/>
    <cellStyle name="T_TDT + duong(8-5-07)_Bieu4HTMT 10" xfId="40044" xr:uid="{00000000-0005-0000-0000-0000729C0000}"/>
    <cellStyle name="T_TDT + duong(8-5-07)_Bieu4HTMT 11" xfId="40045" xr:uid="{00000000-0005-0000-0000-0000739C0000}"/>
    <cellStyle name="T_TDT + duong(8-5-07)_Bieu4HTMT 12" xfId="40046" xr:uid="{00000000-0005-0000-0000-0000749C0000}"/>
    <cellStyle name="T_TDT + duong(8-5-07)_Bieu4HTMT 13" xfId="40047" xr:uid="{00000000-0005-0000-0000-0000759C0000}"/>
    <cellStyle name="T_TDT + duong(8-5-07)_Bieu4HTMT 14" xfId="40048" xr:uid="{00000000-0005-0000-0000-0000769C0000}"/>
    <cellStyle name="T_TDT + duong(8-5-07)_Bieu4HTMT 15" xfId="40049" xr:uid="{00000000-0005-0000-0000-0000779C0000}"/>
    <cellStyle name="T_TDT + duong(8-5-07)_Bieu4HTMT 16" xfId="40050" xr:uid="{00000000-0005-0000-0000-0000789C0000}"/>
    <cellStyle name="T_TDT + duong(8-5-07)_Bieu4HTMT 17" xfId="40051" xr:uid="{00000000-0005-0000-0000-0000799C0000}"/>
    <cellStyle name="T_TDT + duong(8-5-07)_Bieu4HTMT 18" xfId="40052" xr:uid="{00000000-0005-0000-0000-00007A9C0000}"/>
    <cellStyle name="T_TDT + duong(8-5-07)_Bieu4HTMT 2" xfId="40053" xr:uid="{00000000-0005-0000-0000-00007B9C0000}"/>
    <cellStyle name="T_TDT + duong(8-5-07)_Bieu4HTMT 3" xfId="40054" xr:uid="{00000000-0005-0000-0000-00007C9C0000}"/>
    <cellStyle name="T_TDT + duong(8-5-07)_Bieu4HTMT 4" xfId="40055" xr:uid="{00000000-0005-0000-0000-00007D9C0000}"/>
    <cellStyle name="T_TDT + duong(8-5-07)_Bieu4HTMT 5" xfId="40056" xr:uid="{00000000-0005-0000-0000-00007E9C0000}"/>
    <cellStyle name="T_TDT + duong(8-5-07)_Bieu4HTMT 6" xfId="40057" xr:uid="{00000000-0005-0000-0000-00007F9C0000}"/>
    <cellStyle name="T_TDT + duong(8-5-07)_Bieu4HTMT 7" xfId="40058" xr:uid="{00000000-0005-0000-0000-0000809C0000}"/>
    <cellStyle name="T_TDT + duong(8-5-07)_Bieu4HTMT 8" xfId="40059" xr:uid="{00000000-0005-0000-0000-0000819C0000}"/>
    <cellStyle name="T_TDT + duong(8-5-07)_Bieu4HTMT 9" xfId="40060" xr:uid="{00000000-0005-0000-0000-0000829C0000}"/>
    <cellStyle name="T_TDT + duong(8-5-07)_Bieu4HTMT_!1 1 bao cao giao KH ve HTCMT vung TNB   12-12-2011" xfId="40061" xr:uid="{00000000-0005-0000-0000-0000839C0000}"/>
    <cellStyle name="T_TDT + duong(8-5-07)_Bieu4HTMT_!1 1 bao cao giao KH ve HTCMT vung TNB   12-12-2011 10" xfId="40062" xr:uid="{00000000-0005-0000-0000-0000849C0000}"/>
    <cellStyle name="T_TDT + duong(8-5-07)_Bieu4HTMT_!1 1 bao cao giao KH ve HTCMT vung TNB   12-12-2011 11" xfId="40063" xr:uid="{00000000-0005-0000-0000-0000859C0000}"/>
    <cellStyle name="T_TDT + duong(8-5-07)_Bieu4HTMT_!1 1 bao cao giao KH ve HTCMT vung TNB   12-12-2011 12" xfId="40064" xr:uid="{00000000-0005-0000-0000-0000869C0000}"/>
    <cellStyle name="T_TDT + duong(8-5-07)_Bieu4HTMT_!1 1 bao cao giao KH ve HTCMT vung TNB   12-12-2011 13" xfId="40065" xr:uid="{00000000-0005-0000-0000-0000879C0000}"/>
    <cellStyle name="T_TDT + duong(8-5-07)_Bieu4HTMT_!1 1 bao cao giao KH ve HTCMT vung TNB   12-12-2011 14" xfId="40066" xr:uid="{00000000-0005-0000-0000-0000889C0000}"/>
    <cellStyle name="T_TDT + duong(8-5-07)_Bieu4HTMT_!1 1 bao cao giao KH ve HTCMT vung TNB   12-12-2011 15" xfId="40067" xr:uid="{00000000-0005-0000-0000-0000899C0000}"/>
    <cellStyle name="T_TDT + duong(8-5-07)_Bieu4HTMT_!1 1 bao cao giao KH ve HTCMT vung TNB   12-12-2011 16" xfId="40068" xr:uid="{00000000-0005-0000-0000-00008A9C0000}"/>
    <cellStyle name="T_TDT + duong(8-5-07)_Bieu4HTMT_!1 1 bao cao giao KH ve HTCMT vung TNB   12-12-2011 17" xfId="40069" xr:uid="{00000000-0005-0000-0000-00008B9C0000}"/>
    <cellStyle name="T_TDT + duong(8-5-07)_Bieu4HTMT_!1 1 bao cao giao KH ve HTCMT vung TNB   12-12-2011 18" xfId="40070" xr:uid="{00000000-0005-0000-0000-00008C9C0000}"/>
    <cellStyle name="T_TDT + duong(8-5-07)_Bieu4HTMT_!1 1 bao cao giao KH ve HTCMT vung TNB   12-12-2011 2" xfId="40071" xr:uid="{00000000-0005-0000-0000-00008D9C0000}"/>
    <cellStyle name="T_TDT + duong(8-5-07)_Bieu4HTMT_!1 1 bao cao giao KH ve HTCMT vung TNB   12-12-2011 3" xfId="40072" xr:uid="{00000000-0005-0000-0000-00008E9C0000}"/>
    <cellStyle name="T_TDT + duong(8-5-07)_Bieu4HTMT_!1 1 bao cao giao KH ve HTCMT vung TNB   12-12-2011 4" xfId="40073" xr:uid="{00000000-0005-0000-0000-00008F9C0000}"/>
    <cellStyle name="T_TDT + duong(8-5-07)_Bieu4HTMT_!1 1 bao cao giao KH ve HTCMT vung TNB   12-12-2011 5" xfId="40074" xr:uid="{00000000-0005-0000-0000-0000909C0000}"/>
    <cellStyle name="T_TDT + duong(8-5-07)_Bieu4HTMT_!1 1 bao cao giao KH ve HTCMT vung TNB   12-12-2011 6" xfId="40075" xr:uid="{00000000-0005-0000-0000-0000919C0000}"/>
    <cellStyle name="T_TDT + duong(8-5-07)_Bieu4HTMT_!1 1 bao cao giao KH ve HTCMT vung TNB   12-12-2011 7" xfId="40076" xr:uid="{00000000-0005-0000-0000-0000929C0000}"/>
    <cellStyle name="T_TDT + duong(8-5-07)_Bieu4HTMT_!1 1 bao cao giao KH ve HTCMT vung TNB   12-12-2011 8" xfId="40077" xr:uid="{00000000-0005-0000-0000-0000939C0000}"/>
    <cellStyle name="T_TDT + duong(8-5-07)_Bieu4HTMT_!1 1 bao cao giao KH ve HTCMT vung TNB   12-12-2011 9" xfId="40078" xr:uid="{00000000-0005-0000-0000-0000949C0000}"/>
    <cellStyle name="T_TDT + duong(8-5-07)_Bieu4HTMT_KH TPCP vung TNB (03-1-2012)" xfId="40079" xr:uid="{00000000-0005-0000-0000-0000959C0000}"/>
    <cellStyle name="T_TDT + duong(8-5-07)_Bieu4HTMT_KH TPCP vung TNB (03-1-2012) 10" xfId="40080" xr:uid="{00000000-0005-0000-0000-0000969C0000}"/>
    <cellStyle name="T_TDT + duong(8-5-07)_Bieu4HTMT_KH TPCP vung TNB (03-1-2012) 11" xfId="40081" xr:uid="{00000000-0005-0000-0000-0000979C0000}"/>
    <cellStyle name="T_TDT + duong(8-5-07)_Bieu4HTMT_KH TPCP vung TNB (03-1-2012) 12" xfId="40082" xr:uid="{00000000-0005-0000-0000-0000989C0000}"/>
    <cellStyle name="T_TDT + duong(8-5-07)_Bieu4HTMT_KH TPCP vung TNB (03-1-2012) 13" xfId="40083" xr:uid="{00000000-0005-0000-0000-0000999C0000}"/>
    <cellStyle name="T_TDT + duong(8-5-07)_Bieu4HTMT_KH TPCP vung TNB (03-1-2012) 14" xfId="40084" xr:uid="{00000000-0005-0000-0000-00009A9C0000}"/>
    <cellStyle name="T_TDT + duong(8-5-07)_Bieu4HTMT_KH TPCP vung TNB (03-1-2012) 15" xfId="40085" xr:uid="{00000000-0005-0000-0000-00009B9C0000}"/>
    <cellStyle name="T_TDT + duong(8-5-07)_Bieu4HTMT_KH TPCP vung TNB (03-1-2012) 16" xfId="40086" xr:uid="{00000000-0005-0000-0000-00009C9C0000}"/>
    <cellStyle name="T_TDT + duong(8-5-07)_Bieu4HTMT_KH TPCP vung TNB (03-1-2012) 17" xfId="40087" xr:uid="{00000000-0005-0000-0000-00009D9C0000}"/>
    <cellStyle name="T_TDT + duong(8-5-07)_Bieu4HTMT_KH TPCP vung TNB (03-1-2012) 18" xfId="40088" xr:uid="{00000000-0005-0000-0000-00009E9C0000}"/>
    <cellStyle name="T_TDT + duong(8-5-07)_Bieu4HTMT_KH TPCP vung TNB (03-1-2012) 2" xfId="40089" xr:uid="{00000000-0005-0000-0000-00009F9C0000}"/>
    <cellStyle name="T_TDT + duong(8-5-07)_Bieu4HTMT_KH TPCP vung TNB (03-1-2012) 3" xfId="40090" xr:uid="{00000000-0005-0000-0000-0000A09C0000}"/>
    <cellStyle name="T_TDT + duong(8-5-07)_Bieu4HTMT_KH TPCP vung TNB (03-1-2012) 4" xfId="40091" xr:uid="{00000000-0005-0000-0000-0000A19C0000}"/>
    <cellStyle name="T_TDT + duong(8-5-07)_Bieu4HTMT_KH TPCP vung TNB (03-1-2012) 5" xfId="40092" xr:uid="{00000000-0005-0000-0000-0000A29C0000}"/>
    <cellStyle name="T_TDT + duong(8-5-07)_Bieu4HTMT_KH TPCP vung TNB (03-1-2012) 6" xfId="40093" xr:uid="{00000000-0005-0000-0000-0000A39C0000}"/>
    <cellStyle name="T_TDT + duong(8-5-07)_Bieu4HTMT_KH TPCP vung TNB (03-1-2012) 7" xfId="40094" xr:uid="{00000000-0005-0000-0000-0000A49C0000}"/>
    <cellStyle name="T_TDT + duong(8-5-07)_Bieu4HTMT_KH TPCP vung TNB (03-1-2012) 8" xfId="40095" xr:uid="{00000000-0005-0000-0000-0000A59C0000}"/>
    <cellStyle name="T_TDT + duong(8-5-07)_Bieu4HTMT_KH TPCP vung TNB (03-1-2012) 9" xfId="40096" xr:uid="{00000000-0005-0000-0000-0000A69C0000}"/>
    <cellStyle name="T_TDT + duong(8-5-07)_KH TPCP vung TNB (03-1-2012)" xfId="40097" xr:uid="{00000000-0005-0000-0000-0000A79C0000}"/>
    <cellStyle name="T_TDT + duong(8-5-07)_KH TPCP vung TNB (03-1-2012) 10" xfId="40098" xr:uid="{00000000-0005-0000-0000-0000A89C0000}"/>
    <cellStyle name="T_TDT + duong(8-5-07)_KH TPCP vung TNB (03-1-2012) 11" xfId="40099" xr:uid="{00000000-0005-0000-0000-0000A99C0000}"/>
    <cellStyle name="T_TDT + duong(8-5-07)_KH TPCP vung TNB (03-1-2012) 12" xfId="40100" xr:uid="{00000000-0005-0000-0000-0000AA9C0000}"/>
    <cellStyle name="T_TDT + duong(8-5-07)_KH TPCP vung TNB (03-1-2012) 13" xfId="40101" xr:uid="{00000000-0005-0000-0000-0000AB9C0000}"/>
    <cellStyle name="T_TDT + duong(8-5-07)_KH TPCP vung TNB (03-1-2012) 14" xfId="40102" xr:uid="{00000000-0005-0000-0000-0000AC9C0000}"/>
    <cellStyle name="T_TDT + duong(8-5-07)_KH TPCP vung TNB (03-1-2012) 15" xfId="40103" xr:uid="{00000000-0005-0000-0000-0000AD9C0000}"/>
    <cellStyle name="T_TDT + duong(8-5-07)_KH TPCP vung TNB (03-1-2012) 16" xfId="40104" xr:uid="{00000000-0005-0000-0000-0000AE9C0000}"/>
    <cellStyle name="T_TDT + duong(8-5-07)_KH TPCP vung TNB (03-1-2012) 17" xfId="40105" xr:uid="{00000000-0005-0000-0000-0000AF9C0000}"/>
    <cellStyle name="T_TDT + duong(8-5-07)_KH TPCP vung TNB (03-1-2012) 18" xfId="40106" xr:uid="{00000000-0005-0000-0000-0000B09C0000}"/>
    <cellStyle name="T_TDT + duong(8-5-07)_KH TPCP vung TNB (03-1-2012) 2" xfId="40107" xr:uid="{00000000-0005-0000-0000-0000B19C0000}"/>
    <cellStyle name="T_TDT + duong(8-5-07)_KH TPCP vung TNB (03-1-2012) 3" xfId="40108" xr:uid="{00000000-0005-0000-0000-0000B29C0000}"/>
    <cellStyle name="T_TDT + duong(8-5-07)_KH TPCP vung TNB (03-1-2012) 4" xfId="40109" xr:uid="{00000000-0005-0000-0000-0000B39C0000}"/>
    <cellStyle name="T_TDT + duong(8-5-07)_KH TPCP vung TNB (03-1-2012) 5" xfId="40110" xr:uid="{00000000-0005-0000-0000-0000B49C0000}"/>
    <cellStyle name="T_TDT + duong(8-5-07)_KH TPCP vung TNB (03-1-2012) 6" xfId="40111" xr:uid="{00000000-0005-0000-0000-0000B59C0000}"/>
    <cellStyle name="T_TDT + duong(8-5-07)_KH TPCP vung TNB (03-1-2012) 7" xfId="40112" xr:uid="{00000000-0005-0000-0000-0000B69C0000}"/>
    <cellStyle name="T_TDT + duong(8-5-07)_KH TPCP vung TNB (03-1-2012) 8" xfId="40113" xr:uid="{00000000-0005-0000-0000-0000B79C0000}"/>
    <cellStyle name="T_TDT + duong(8-5-07)_KH TPCP vung TNB (03-1-2012) 9" xfId="40114" xr:uid="{00000000-0005-0000-0000-0000B89C0000}"/>
    <cellStyle name="T_tham_tra_du_toan" xfId="40233" xr:uid="{00000000-0005-0000-0000-00002F9D0000}"/>
    <cellStyle name="T_tham_tra_du_toan 10" xfId="40234" xr:uid="{00000000-0005-0000-0000-0000309D0000}"/>
    <cellStyle name="T_tham_tra_du_toan 11" xfId="40235" xr:uid="{00000000-0005-0000-0000-0000319D0000}"/>
    <cellStyle name="T_tham_tra_du_toan 12" xfId="40236" xr:uid="{00000000-0005-0000-0000-0000329D0000}"/>
    <cellStyle name="T_tham_tra_du_toan 13" xfId="40237" xr:uid="{00000000-0005-0000-0000-0000339D0000}"/>
    <cellStyle name="T_tham_tra_du_toan 14" xfId="40238" xr:uid="{00000000-0005-0000-0000-0000349D0000}"/>
    <cellStyle name="T_tham_tra_du_toan 15" xfId="40239" xr:uid="{00000000-0005-0000-0000-0000359D0000}"/>
    <cellStyle name="T_tham_tra_du_toan 16" xfId="40240" xr:uid="{00000000-0005-0000-0000-0000369D0000}"/>
    <cellStyle name="T_tham_tra_du_toan 17" xfId="40241" xr:uid="{00000000-0005-0000-0000-0000379D0000}"/>
    <cellStyle name="T_tham_tra_du_toan 18" xfId="40242" xr:uid="{00000000-0005-0000-0000-0000389D0000}"/>
    <cellStyle name="T_tham_tra_du_toan 2" xfId="40243" xr:uid="{00000000-0005-0000-0000-0000399D0000}"/>
    <cellStyle name="T_tham_tra_du_toan 3" xfId="40244" xr:uid="{00000000-0005-0000-0000-00003A9D0000}"/>
    <cellStyle name="T_tham_tra_du_toan 4" xfId="40245" xr:uid="{00000000-0005-0000-0000-00003B9D0000}"/>
    <cellStyle name="T_tham_tra_du_toan 5" xfId="40246" xr:uid="{00000000-0005-0000-0000-00003C9D0000}"/>
    <cellStyle name="T_tham_tra_du_toan 6" xfId="40247" xr:uid="{00000000-0005-0000-0000-00003D9D0000}"/>
    <cellStyle name="T_tham_tra_du_toan 7" xfId="40248" xr:uid="{00000000-0005-0000-0000-00003E9D0000}"/>
    <cellStyle name="T_tham_tra_du_toan 8" xfId="40249" xr:uid="{00000000-0005-0000-0000-00003F9D0000}"/>
    <cellStyle name="T_tham_tra_du_toan 9" xfId="40250" xr:uid="{00000000-0005-0000-0000-0000409D0000}"/>
    <cellStyle name="T_tham_tra_du_toan_!1 1 bao cao giao KH ve HTCMT vung TNB   12-12-2011" xfId="40251" xr:uid="{00000000-0005-0000-0000-0000419D0000}"/>
    <cellStyle name="T_tham_tra_du_toan_!1 1 bao cao giao KH ve HTCMT vung TNB   12-12-2011 10" xfId="40252" xr:uid="{00000000-0005-0000-0000-0000429D0000}"/>
    <cellStyle name="T_tham_tra_du_toan_!1 1 bao cao giao KH ve HTCMT vung TNB   12-12-2011 11" xfId="40253" xr:uid="{00000000-0005-0000-0000-0000439D0000}"/>
    <cellStyle name="T_tham_tra_du_toan_!1 1 bao cao giao KH ve HTCMT vung TNB   12-12-2011 12" xfId="40254" xr:uid="{00000000-0005-0000-0000-0000449D0000}"/>
    <cellStyle name="T_tham_tra_du_toan_!1 1 bao cao giao KH ve HTCMT vung TNB   12-12-2011 13" xfId="40255" xr:uid="{00000000-0005-0000-0000-0000459D0000}"/>
    <cellStyle name="T_tham_tra_du_toan_!1 1 bao cao giao KH ve HTCMT vung TNB   12-12-2011 14" xfId="40256" xr:uid="{00000000-0005-0000-0000-0000469D0000}"/>
    <cellStyle name="T_tham_tra_du_toan_!1 1 bao cao giao KH ve HTCMT vung TNB   12-12-2011 15" xfId="40257" xr:uid="{00000000-0005-0000-0000-0000479D0000}"/>
    <cellStyle name="T_tham_tra_du_toan_!1 1 bao cao giao KH ve HTCMT vung TNB   12-12-2011 16" xfId="40258" xr:uid="{00000000-0005-0000-0000-0000489D0000}"/>
    <cellStyle name="T_tham_tra_du_toan_!1 1 bao cao giao KH ve HTCMT vung TNB   12-12-2011 17" xfId="40259" xr:uid="{00000000-0005-0000-0000-0000499D0000}"/>
    <cellStyle name="T_tham_tra_du_toan_!1 1 bao cao giao KH ve HTCMT vung TNB   12-12-2011 18" xfId="40260" xr:uid="{00000000-0005-0000-0000-00004A9D0000}"/>
    <cellStyle name="T_tham_tra_du_toan_!1 1 bao cao giao KH ve HTCMT vung TNB   12-12-2011 2" xfId="40261" xr:uid="{00000000-0005-0000-0000-00004B9D0000}"/>
    <cellStyle name="T_tham_tra_du_toan_!1 1 bao cao giao KH ve HTCMT vung TNB   12-12-2011 3" xfId="40262" xr:uid="{00000000-0005-0000-0000-00004C9D0000}"/>
    <cellStyle name="T_tham_tra_du_toan_!1 1 bao cao giao KH ve HTCMT vung TNB   12-12-2011 4" xfId="40263" xr:uid="{00000000-0005-0000-0000-00004D9D0000}"/>
    <cellStyle name="T_tham_tra_du_toan_!1 1 bao cao giao KH ve HTCMT vung TNB   12-12-2011 5" xfId="40264" xr:uid="{00000000-0005-0000-0000-00004E9D0000}"/>
    <cellStyle name="T_tham_tra_du_toan_!1 1 bao cao giao KH ve HTCMT vung TNB   12-12-2011 6" xfId="40265" xr:uid="{00000000-0005-0000-0000-00004F9D0000}"/>
    <cellStyle name="T_tham_tra_du_toan_!1 1 bao cao giao KH ve HTCMT vung TNB   12-12-2011 7" xfId="40266" xr:uid="{00000000-0005-0000-0000-0000509D0000}"/>
    <cellStyle name="T_tham_tra_du_toan_!1 1 bao cao giao KH ve HTCMT vung TNB   12-12-2011 8" xfId="40267" xr:uid="{00000000-0005-0000-0000-0000519D0000}"/>
    <cellStyle name="T_tham_tra_du_toan_!1 1 bao cao giao KH ve HTCMT vung TNB   12-12-2011 9" xfId="40268" xr:uid="{00000000-0005-0000-0000-0000529D0000}"/>
    <cellStyle name="T_tham_tra_du_toan_Bieu4HTMT" xfId="40269" xr:uid="{00000000-0005-0000-0000-0000539D0000}"/>
    <cellStyle name="T_tham_tra_du_toan_Bieu4HTMT 10" xfId="40270" xr:uid="{00000000-0005-0000-0000-0000549D0000}"/>
    <cellStyle name="T_tham_tra_du_toan_Bieu4HTMT 11" xfId="40271" xr:uid="{00000000-0005-0000-0000-0000559D0000}"/>
    <cellStyle name="T_tham_tra_du_toan_Bieu4HTMT 12" xfId="40272" xr:uid="{00000000-0005-0000-0000-0000569D0000}"/>
    <cellStyle name="T_tham_tra_du_toan_Bieu4HTMT 13" xfId="40273" xr:uid="{00000000-0005-0000-0000-0000579D0000}"/>
    <cellStyle name="T_tham_tra_du_toan_Bieu4HTMT 14" xfId="40274" xr:uid="{00000000-0005-0000-0000-0000589D0000}"/>
    <cellStyle name="T_tham_tra_du_toan_Bieu4HTMT 15" xfId="40275" xr:uid="{00000000-0005-0000-0000-0000599D0000}"/>
    <cellStyle name="T_tham_tra_du_toan_Bieu4HTMT 16" xfId="40276" xr:uid="{00000000-0005-0000-0000-00005A9D0000}"/>
    <cellStyle name="T_tham_tra_du_toan_Bieu4HTMT 17" xfId="40277" xr:uid="{00000000-0005-0000-0000-00005B9D0000}"/>
    <cellStyle name="T_tham_tra_du_toan_Bieu4HTMT 18" xfId="40278" xr:uid="{00000000-0005-0000-0000-00005C9D0000}"/>
    <cellStyle name="T_tham_tra_du_toan_Bieu4HTMT 2" xfId="40279" xr:uid="{00000000-0005-0000-0000-00005D9D0000}"/>
    <cellStyle name="T_tham_tra_du_toan_Bieu4HTMT 3" xfId="40280" xr:uid="{00000000-0005-0000-0000-00005E9D0000}"/>
    <cellStyle name="T_tham_tra_du_toan_Bieu4HTMT 4" xfId="40281" xr:uid="{00000000-0005-0000-0000-00005F9D0000}"/>
    <cellStyle name="T_tham_tra_du_toan_Bieu4HTMT 5" xfId="40282" xr:uid="{00000000-0005-0000-0000-0000609D0000}"/>
    <cellStyle name="T_tham_tra_du_toan_Bieu4HTMT 6" xfId="40283" xr:uid="{00000000-0005-0000-0000-0000619D0000}"/>
    <cellStyle name="T_tham_tra_du_toan_Bieu4HTMT 7" xfId="40284" xr:uid="{00000000-0005-0000-0000-0000629D0000}"/>
    <cellStyle name="T_tham_tra_du_toan_Bieu4HTMT 8" xfId="40285" xr:uid="{00000000-0005-0000-0000-0000639D0000}"/>
    <cellStyle name="T_tham_tra_du_toan_Bieu4HTMT 9" xfId="40286" xr:uid="{00000000-0005-0000-0000-0000649D0000}"/>
    <cellStyle name="T_tham_tra_du_toan_Bieu4HTMT_!1 1 bao cao giao KH ve HTCMT vung TNB   12-12-2011" xfId="40287" xr:uid="{00000000-0005-0000-0000-0000659D0000}"/>
    <cellStyle name="T_tham_tra_du_toan_Bieu4HTMT_!1 1 bao cao giao KH ve HTCMT vung TNB   12-12-2011 10" xfId="40288" xr:uid="{00000000-0005-0000-0000-0000669D0000}"/>
    <cellStyle name="T_tham_tra_du_toan_Bieu4HTMT_!1 1 bao cao giao KH ve HTCMT vung TNB   12-12-2011 11" xfId="40289" xr:uid="{00000000-0005-0000-0000-0000679D0000}"/>
    <cellStyle name="T_tham_tra_du_toan_Bieu4HTMT_!1 1 bao cao giao KH ve HTCMT vung TNB   12-12-2011 12" xfId="40290" xr:uid="{00000000-0005-0000-0000-0000689D0000}"/>
    <cellStyle name="T_tham_tra_du_toan_Bieu4HTMT_!1 1 bao cao giao KH ve HTCMT vung TNB   12-12-2011 13" xfId="40291" xr:uid="{00000000-0005-0000-0000-0000699D0000}"/>
    <cellStyle name="T_tham_tra_du_toan_Bieu4HTMT_!1 1 bao cao giao KH ve HTCMT vung TNB   12-12-2011 14" xfId="40292" xr:uid="{00000000-0005-0000-0000-00006A9D0000}"/>
    <cellStyle name="T_tham_tra_du_toan_Bieu4HTMT_!1 1 bao cao giao KH ve HTCMT vung TNB   12-12-2011 15" xfId="40293" xr:uid="{00000000-0005-0000-0000-00006B9D0000}"/>
    <cellStyle name="T_tham_tra_du_toan_Bieu4HTMT_!1 1 bao cao giao KH ve HTCMT vung TNB   12-12-2011 16" xfId="40294" xr:uid="{00000000-0005-0000-0000-00006C9D0000}"/>
    <cellStyle name="T_tham_tra_du_toan_Bieu4HTMT_!1 1 bao cao giao KH ve HTCMT vung TNB   12-12-2011 17" xfId="40295" xr:uid="{00000000-0005-0000-0000-00006D9D0000}"/>
    <cellStyle name="T_tham_tra_du_toan_Bieu4HTMT_!1 1 bao cao giao KH ve HTCMT vung TNB   12-12-2011 18" xfId="40296" xr:uid="{00000000-0005-0000-0000-00006E9D0000}"/>
    <cellStyle name="T_tham_tra_du_toan_Bieu4HTMT_!1 1 bao cao giao KH ve HTCMT vung TNB   12-12-2011 2" xfId="40297" xr:uid="{00000000-0005-0000-0000-00006F9D0000}"/>
    <cellStyle name="T_tham_tra_du_toan_Bieu4HTMT_!1 1 bao cao giao KH ve HTCMT vung TNB   12-12-2011 3" xfId="40298" xr:uid="{00000000-0005-0000-0000-0000709D0000}"/>
    <cellStyle name="T_tham_tra_du_toan_Bieu4HTMT_!1 1 bao cao giao KH ve HTCMT vung TNB   12-12-2011 4" xfId="40299" xr:uid="{00000000-0005-0000-0000-0000719D0000}"/>
    <cellStyle name="T_tham_tra_du_toan_Bieu4HTMT_!1 1 bao cao giao KH ve HTCMT vung TNB   12-12-2011 5" xfId="40300" xr:uid="{00000000-0005-0000-0000-0000729D0000}"/>
    <cellStyle name="T_tham_tra_du_toan_Bieu4HTMT_!1 1 bao cao giao KH ve HTCMT vung TNB   12-12-2011 6" xfId="40301" xr:uid="{00000000-0005-0000-0000-0000739D0000}"/>
    <cellStyle name="T_tham_tra_du_toan_Bieu4HTMT_!1 1 bao cao giao KH ve HTCMT vung TNB   12-12-2011 7" xfId="40302" xr:uid="{00000000-0005-0000-0000-0000749D0000}"/>
    <cellStyle name="T_tham_tra_du_toan_Bieu4HTMT_!1 1 bao cao giao KH ve HTCMT vung TNB   12-12-2011 8" xfId="40303" xr:uid="{00000000-0005-0000-0000-0000759D0000}"/>
    <cellStyle name="T_tham_tra_du_toan_Bieu4HTMT_!1 1 bao cao giao KH ve HTCMT vung TNB   12-12-2011 9" xfId="40304" xr:uid="{00000000-0005-0000-0000-0000769D0000}"/>
    <cellStyle name="T_tham_tra_du_toan_Bieu4HTMT_KH TPCP vung TNB (03-1-2012)" xfId="40305" xr:uid="{00000000-0005-0000-0000-0000779D0000}"/>
    <cellStyle name="T_tham_tra_du_toan_Bieu4HTMT_KH TPCP vung TNB (03-1-2012) 10" xfId="40306" xr:uid="{00000000-0005-0000-0000-0000789D0000}"/>
    <cellStyle name="T_tham_tra_du_toan_Bieu4HTMT_KH TPCP vung TNB (03-1-2012) 11" xfId="40307" xr:uid="{00000000-0005-0000-0000-0000799D0000}"/>
    <cellStyle name="T_tham_tra_du_toan_Bieu4HTMT_KH TPCP vung TNB (03-1-2012) 12" xfId="40308" xr:uid="{00000000-0005-0000-0000-00007A9D0000}"/>
    <cellStyle name="T_tham_tra_du_toan_Bieu4HTMT_KH TPCP vung TNB (03-1-2012) 13" xfId="40309" xr:uid="{00000000-0005-0000-0000-00007B9D0000}"/>
    <cellStyle name="T_tham_tra_du_toan_Bieu4HTMT_KH TPCP vung TNB (03-1-2012) 14" xfId="40310" xr:uid="{00000000-0005-0000-0000-00007C9D0000}"/>
    <cellStyle name="T_tham_tra_du_toan_Bieu4HTMT_KH TPCP vung TNB (03-1-2012) 15" xfId="40311" xr:uid="{00000000-0005-0000-0000-00007D9D0000}"/>
    <cellStyle name="T_tham_tra_du_toan_Bieu4HTMT_KH TPCP vung TNB (03-1-2012) 16" xfId="40312" xr:uid="{00000000-0005-0000-0000-00007E9D0000}"/>
    <cellStyle name="T_tham_tra_du_toan_Bieu4HTMT_KH TPCP vung TNB (03-1-2012) 17" xfId="40313" xr:uid="{00000000-0005-0000-0000-00007F9D0000}"/>
    <cellStyle name="T_tham_tra_du_toan_Bieu4HTMT_KH TPCP vung TNB (03-1-2012) 18" xfId="40314" xr:uid="{00000000-0005-0000-0000-0000809D0000}"/>
    <cellStyle name="T_tham_tra_du_toan_Bieu4HTMT_KH TPCP vung TNB (03-1-2012) 2" xfId="40315" xr:uid="{00000000-0005-0000-0000-0000819D0000}"/>
    <cellStyle name="T_tham_tra_du_toan_Bieu4HTMT_KH TPCP vung TNB (03-1-2012) 3" xfId="40316" xr:uid="{00000000-0005-0000-0000-0000829D0000}"/>
    <cellStyle name="T_tham_tra_du_toan_Bieu4HTMT_KH TPCP vung TNB (03-1-2012) 4" xfId="40317" xr:uid="{00000000-0005-0000-0000-0000839D0000}"/>
    <cellStyle name="T_tham_tra_du_toan_Bieu4HTMT_KH TPCP vung TNB (03-1-2012) 5" xfId="40318" xr:uid="{00000000-0005-0000-0000-0000849D0000}"/>
    <cellStyle name="T_tham_tra_du_toan_Bieu4HTMT_KH TPCP vung TNB (03-1-2012) 6" xfId="40319" xr:uid="{00000000-0005-0000-0000-0000859D0000}"/>
    <cellStyle name="T_tham_tra_du_toan_Bieu4HTMT_KH TPCP vung TNB (03-1-2012) 7" xfId="40320" xr:uid="{00000000-0005-0000-0000-0000869D0000}"/>
    <cellStyle name="T_tham_tra_du_toan_Bieu4HTMT_KH TPCP vung TNB (03-1-2012) 8" xfId="40321" xr:uid="{00000000-0005-0000-0000-0000879D0000}"/>
    <cellStyle name="T_tham_tra_du_toan_Bieu4HTMT_KH TPCP vung TNB (03-1-2012) 9" xfId="40322" xr:uid="{00000000-0005-0000-0000-0000889D0000}"/>
    <cellStyle name="T_tham_tra_du_toan_KH TPCP vung TNB (03-1-2012)" xfId="40323" xr:uid="{00000000-0005-0000-0000-0000899D0000}"/>
    <cellStyle name="T_tham_tra_du_toan_KH TPCP vung TNB (03-1-2012) 10" xfId="40324" xr:uid="{00000000-0005-0000-0000-00008A9D0000}"/>
    <cellStyle name="T_tham_tra_du_toan_KH TPCP vung TNB (03-1-2012) 11" xfId="40325" xr:uid="{00000000-0005-0000-0000-00008B9D0000}"/>
    <cellStyle name="T_tham_tra_du_toan_KH TPCP vung TNB (03-1-2012) 12" xfId="40326" xr:uid="{00000000-0005-0000-0000-00008C9D0000}"/>
    <cellStyle name="T_tham_tra_du_toan_KH TPCP vung TNB (03-1-2012) 13" xfId="40327" xr:uid="{00000000-0005-0000-0000-00008D9D0000}"/>
    <cellStyle name="T_tham_tra_du_toan_KH TPCP vung TNB (03-1-2012) 14" xfId="40328" xr:uid="{00000000-0005-0000-0000-00008E9D0000}"/>
    <cellStyle name="T_tham_tra_du_toan_KH TPCP vung TNB (03-1-2012) 15" xfId="40329" xr:uid="{00000000-0005-0000-0000-00008F9D0000}"/>
    <cellStyle name="T_tham_tra_du_toan_KH TPCP vung TNB (03-1-2012) 16" xfId="40330" xr:uid="{00000000-0005-0000-0000-0000909D0000}"/>
    <cellStyle name="T_tham_tra_du_toan_KH TPCP vung TNB (03-1-2012) 17" xfId="40331" xr:uid="{00000000-0005-0000-0000-0000919D0000}"/>
    <cellStyle name="T_tham_tra_du_toan_KH TPCP vung TNB (03-1-2012) 18" xfId="40332" xr:uid="{00000000-0005-0000-0000-0000929D0000}"/>
    <cellStyle name="T_tham_tra_du_toan_KH TPCP vung TNB (03-1-2012) 2" xfId="40333" xr:uid="{00000000-0005-0000-0000-0000939D0000}"/>
    <cellStyle name="T_tham_tra_du_toan_KH TPCP vung TNB (03-1-2012) 3" xfId="40334" xr:uid="{00000000-0005-0000-0000-0000949D0000}"/>
    <cellStyle name="T_tham_tra_du_toan_KH TPCP vung TNB (03-1-2012) 4" xfId="40335" xr:uid="{00000000-0005-0000-0000-0000959D0000}"/>
    <cellStyle name="T_tham_tra_du_toan_KH TPCP vung TNB (03-1-2012) 5" xfId="40336" xr:uid="{00000000-0005-0000-0000-0000969D0000}"/>
    <cellStyle name="T_tham_tra_du_toan_KH TPCP vung TNB (03-1-2012) 6" xfId="40337" xr:uid="{00000000-0005-0000-0000-0000979D0000}"/>
    <cellStyle name="T_tham_tra_du_toan_KH TPCP vung TNB (03-1-2012) 7" xfId="40338" xr:uid="{00000000-0005-0000-0000-0000989D0000}"/>
    <cellStyle name="T_tham_tra_du_toan_KH TPCP vung TNB (03-1-2012) 8" xfId="40339" xr:uid="{00000000-0005-0000-0000-0000999D0000}"/>
    <cellStyle name="T_tham_tra_du_toan_KH TPCP vung TNB (03-1-2012) 9" xfId="40340" xr:uid="{00000000-0005-0000-0000-00009A9D0000}"/>
    <cellStyle name="T_tham_tra_du_toan_Su nghiep DCDC doi duoi" xfId="40341" xr:uid="{00000000-0005-0000-0000-00009B9D0000}"/>
    <cellStyle name="T_tham_tra_du_toan_Su nghiep DCDC doi duoi 10" xfId="40342" xr:uid="{00000000-0005-0000-0000-00009C9D0000}"/>
    <cellStyle name="T_tham_tra_du_toan_Su nghiep DCDC doi duoi 11" xfId="40343" xr:uid="{00000000-0005-0000-0000-00009D9D0000}"/>
    <cellStyle name="T_tham_tra_du_toan_Su nghiep DCDC doi duoi 12" xfId="40344" xr:uid="{00000000-0005-0000-0000-00009E9D0000}"/>
    <cellStyle name="T_tham_tra_du_toan_Su nghiep DCDC doi duoi 13" xfId="40345" xr:uid="{00000000-0005-0000-0000-00009F9D0000}"/>
    <cellStyle name="T_tham_tra_du_toan_Su nghiep DCDC doi duoi 14" xfId="40346" xr:uid="{00000000-0005-0000-0000-0000A09D0000}"/>
    <cellStyle name="T_tham_tra_du_toan_Su nghiep DCDC doi duoi 15" xfId="40347" xr:uid="{00000000-0005-0000-0000-0000A19D0000}"/>
    <cellStyle name="T_tham_tra_du_toan_Su nghiep DCDC doi duoi 16" xfId="40348" xr:uid="{00000000-0005-0000-0000-0000A29D0000}"/>
    <cellStyle name="T_tham_tra_du_toan_Su nghiep DCDC doi duoi 17" xfId="40349" xr:uid="{00000000-0005-0000-0000-0000A39D0000}"/>
    <cellStyle name="T_tham_tra_du_toan_Su nghiep DCDC doi duoi 18" xfId="40350" xr:uid="{00000000-0005-0000-0000-0000A49D0000}"/>
    <cellStyle name="T_tham_tra_du_toan_Su nghiep DCDC doi duoi 2" xfId="40351" xr:uid="{00000000-0005-0000-0000-0000A59D0000}"/>
    <cellStyle name="T_tham_tra_du_toan_Su nghiep DCDC doi duoi 3" xfId="40352" xr:uid="{00000000-0005-0000-0000-0000A69D0000}"/>
    <cellStyle name="T_tham_tra_du_toan_Su nghiep DCDC doi duoi 4" xfId="40353" xr:uid="{00000000-0005-0000-0000-0000A79D0000}"/>
    <cellStyle name="T_tham_tra_du_toan_Su nghiep DCDC doi duoi 5" xfId="40354" xr:uid="{00000000-0005-0000-0000-0000A89D0000}"/>
    <cellStyle name="T_tham_tra_du_toan_Su nghiep DCDC doi duoi 6" xfId="40355" xr:uid="{00000000-0005-0000-0000-0000A99D0000}"/>
    <cellStyle name="T_tham_tra_du_toan_Su nghiep DCDC doi duoi 7" xfId="40356" xr:uid="{00000000-0005-0000-0000-0000AA9D0000}"/>
    <cellStyle name="T_tham_tra_du_toan_Su nghiep DCDC doi duoi 8" xfId="40357" xr:uid="{00000000-0005-0000-0000-0000AB9D0000}"/>
    <cellStyle name="T_tham_tra_du_toan_Su nghiep DCDC doi duoi 9" xfId="40358" xr:uid="{00000000-0005-0000-0000-0000AC9D0000}"/>
    <cellStyle name="T_Thiet bi" xfId="40359" xr:uid="{00000000-0005-0000-0000-0000AD9D0000}"/>
    <cellStyle name="T_Thiet bi 10" xfId="40360" xr:uid="{00000000-0005-0000-0000-0000AE9D0000}"/>
    <cellStyle name="T_Thiet bi 11" xfId="40361" xr:uid="{00000000-0005-0000-0000-0000AF9D0000}"/>
    <cellStyle name="T_Thiet bi 12" xfId="40362" xr:uid="{00000000-0005-0000-0000-0000B09D0000}"/>
    <cellStyle name="T_Thiet bi 13" xfId="40363" xr:uid="{00000000-0005-0000-0000-0000B19D0000}"/>
    <cellStyle name="T_Thiet bi 14" xfId="40364" xr:uid="{00000000-0005-0000-0000-0000B29D0000}"/>
    <cellStyle name="T_Thiet bi 15" xfId="40365" xr:uid="{00000000-0005-0000-0000-0000B39D0000}"/>
    <cellStyle name="T_Thiet bi 16" xfId="40366" xr:uid="{00000000-0005-0000-0000-0000B49D0000}"/>
    <cellStyle name="T_Thiet bi 17" xfId="40367" xr:uid="{00000000-0005-0000-0000-0000B59D0000}"/>
    <cellStyle name="T_Thiet bi 18" xfId="40368" xr:uid="{00000000-0005-0000-0000-0000B69D0000}"/>
    <cellStyle name="T_Thiet bi 19" xfId="40369" xr:uid="{00000000-0005-0000-0000-0000B79D0000}"/>
    <cellStyle name="T_Thiet bi 2" xfId="40370" xr:uid="{00000000-0005-0000-0000-0000B89D0000}"/>
    <cellStyle name="T_Thiet bi 2 10" xfId="40371" xr:uid="{00000000-0005-0000-0000-0000B99D0000}"/>
    <cellStyle name="T_Thiet bi 2 11" xfId="40372" xr:uid="{00000000-0005-0000-0000-0000BA9D0000}"/>
    <cellStyle name="T_Thiet bi 2 12" xfId="40373" xr:uid="{00000000-0005-0000-0000-0000BB9D0000}"/>
    <cellStyle name="T_Thiet bi 2 13" xfId="40374" xr:uid="{00000000-0005-0000-0000-0000BC9D0000}"/>
    <cellStyle name="T_Thiet bi 2 14" xfId="40375" xr:uid="{00000000-0005-0000-0000-0000BD9D0000}"/>
    <cellStyle name="T_Thiet bi 2 15" xfId="40376" xr:uid="{00000000-0005-0000-0000-0000BE9D0000}"/>
    <cellStyle name="T_Thiet bi 2 16" xfId="40377" xr:uid="{00000000-0005-0000-0000-0000BF9D0000}"/>
    <cellStyle name="T_Thiet bi 2 17" xfId="40378" xr:uid="{00000000-0005-0000-0000-0000C09D0000}"/>
    <cellStyle name="T_Thiet bi 2 18" xfId="40379" xr:uid="{00000000-0005-0000-0000-0000C19D0000}"/>
    <cellStyle name="T_Thiet bi 2 2" xfId="40380" xr:uid="{00000000-0005-0000-0000-0000C29D0000}"/>
    <cellStyle name="T_Thiet bi 2 3" xfId="40381" xr:uid="{00000000-0005-0000-0000-0000C39D0000}"/>
    <cellStyle name="T_Thiet bi 2 4" xfId="40382" xr:uid="{00000000-0005-0000-0000-0000C49D0000}"/>
    <cellStyle name="T_Thiet bi 2 5" xfId="40383" xr:uid="{00000000-0005-0000-0000-0000C59D0000}"/>
    <cellStyle name="T_Thiet bi 2 6" xfId="40384" xr:uid="{00000000-0005-0000-0000-0000C69D0000}"/>
    <cellStyle name="T_Thiet bi 2 7" xfId="40385" xr:uid="{00000000-0005-0000-0000-0000C79D0000}"/>
    <cellStyle name="T_Thiet bi 2 8" xfId="40386" xr:uid="{00000000-0005-0000-0000-0000C89D0000}"/>
    <cellStyle name="T_Thiet bi 2 9" xfId="40387" xr:uid="{00000000-0005-0000-0000-0000C99D0000}"/>
    <cellStyle name="T_Thiet bi 20" xfId="40388" xr:uid="{00000000-0005-0000-0000-0000CA9D0000}"/>
    <cellStyle name="T_Thiet bi 21" xfId="40389" xr:uid="{00000000-0005-0000-0000-0000CB9D0000}"/>
    <cellStyle name="T_Thiet bi 22" xfId="40390" xr:uid="{00000000-0005-0000-0000-0000CC9D0000}"/>
    <cellStyle name="T_Thiet bi 23" xfId="40391" xr:uid="{00000000-0005-0000-0000-0000CD9D0000}"/>
    <cellStyle name="T_Thiet bi 24" xfId="40392" xr:uid="{00000000-0005-0000-0000-0000CE9D0000}"/>
    <cellStyle name="T_Thiet bi 25" xfId="40393" xr:uid="{00000000-0005-0000-0000-0000CF9D0000}"/>
    <cellStyle name="T_Thiet bi 3" xfId="40394" xr:uid="{00000000-0005-0000-0000-0000D09D0000}"/>
    <cellStyle name="T_Thiet bi 3 10" xfId="40395" xr:uid="{00000000-0005-0000-0000-0000D19D0000}"/>
    <cellStyle name="T_Thiet bi 3 11" xfId="40396" xr:uid="{00000000-0005-0000-0000-0000D29D0000}"/>
    <cellStyle name="T_Thiet bi 3 12" xfId="40397" xr:uid="{00000000-0005-0000-0000-0000D39D0000}"/>
    <cellStyle name="T_Thiet bi 3 13" xfId="40398" xr:uid="{00000000-0005-0000-0000-0000D49D0000}"/>
    <cellStyle name="T_Thiet bi 3 14" xfId="40399" xr:uid="{00000000-0005-0000-0000-0000D59D0000}"/>
    <cellStyle name="T_Thiet bi 3 15" xfId="40400" xr:uid="{00000000-0005-0000-0000-0000D69D0000}"/>
    <cellStyle name="T_Thiet bi 3 16" xfId="40401" xr:uid="{00000000-0005-0000-0000-0000D79D0000}"/>
    <cellStyle name="T_Thiet bi 3 17" xfId="40402" xr:uid="{00000000-0005-0000-0000-0000D89D0000}"/>
    <cellStyle name="T_Thiet bi 3 18" xfId="40403" xr:uid="{00000000-0005-0000-0000-0000D99D0000}"/>
    <cellStyle name="T_Thiet bi 3 2" xfId="40404" xr:uid="{00000000-0005-0000-0000-0000DA9D0000}"/>
    <cellStyle name="T_Thiet bi 3 3" xfId="40405" xr:uid="{00000000-0005-0000-0000-0000DB9D0000}"/>
    <cellStyle name="T_Thiet bi 3 4" xfId="40406" xr:uid="{00000000-0005-0000-0000-0000DC9D0000}"/>
    <cellStyle name="T_Thiet bi 3 5" xfId="40407" xr:uid="{00000000-0005-0000-0000-0000DD9D0000}"/>
    <cellStyle name="T_Thiet bi 3 6" xfId="40408" xr:uid="{00000000-0005-0000-0000-0000DE9D0000}"/>
    <cellStyle name="T_Thiet bi 3 7" xfId="40409" xr:uid="{00000000-0005-0000-0000-0000DF9D0000}"/>
    <cellStyle name="T_Thiet bi 3 8" xfId="40410" xr:uid="{00000000-0005-0000-0000-0000E09D0000}"/>
    <cellStyle name="T_Thiet bi 3 9" xfId="40411" xr:uid="{00000000-0005-0000-0000-0000E19D0000}"/>
    <cellStyle name="T_Thiet bi 4" xfId="40412" xr:uid="{00000000-0005-0000-0000-0000E29D0000}"/>
    <cellStyle name="T_Thiet bi 4 10" xfId="40413" xr:uid="{00000000-0005-0000-0000-0000E39D0000}"/>
    <cellStyle name="T_Thiet bi 4 11" xfId="40414" xr:uid="{00000000-0005-0000-0000-0000E49D0000}"/>
    <cellStyle name="T_Thiet bi 4 12" xfId="40415" xr:uid="{00000000-0005-0000-0000-0000E59D0000}"/>
    <cellStyle name="T_Thiet bi 4 13" xfId="40416" xr:uid="{00000000-0005-0000-0000-0000E69D0000}"/>
    <cellStyle name="T_Thiet bi 4 14" xfId="40417" xr:uid="{00000000-0005-0000-0000-0000E79D0000}"/>
    <cellStyle name="T_Thiet bi 4 15" xfId="40418" xr:uid="{00000000-0005-0000-0000-0000E89D0000}"/>
    <cellStyle name="T_Thiet bi 4 16" xfId="40419" xr:uid="{00000000-0005-0000-0000-0000E99D0000}"/>
    <cellStyle name="T_Thiet bi 4 17" xfId="40420" xr:uid="{00000000-0005-0000-0000-0000EA9D0000}"/>
    <cellStyle name="T_Thiet bi 4 18" xfId="40421" xr:uid="{00000000-0005-0000-0000-0000EB9D0000}"/>
    <cellStyle name="T_Thiet bi 4 2" xfId="40422" xr:uid="{00000000-0005-0000-0000-0000EC9D0000}"/>
    <cellStyle name="T_Thiet bi 4 3" xfId="40423" xr:uid="{00000000-0005-0000-0000-0000ED9D0000}"/>
    <cellStyle name="T_Thiet bi 4 4" xfId="40424" xr:uid="{00000000-0005-0000-0000-0000EE9D0000}"/>
    <cellStyle name="T_Thiet bi 4 5" xfId="40425" xr:uid="{00000000-0005-0000-0000-0000EF9D0000}"/>
    <cellStyle name="T_Thiet bi 4 6" xfId="40426" xr:uid="{00000000-0005-0000-0000-0000F09D0000}"/>
    <cellStyle name="T_Thiet bi 4 7" xfId="40427" xr:uid="{00000000-0005-0000-0000-0000F19D0000}"/>
    <cellStyle name="T_Thiet bi 4 8" xfId="40428" xr:uid="{00000000-0005-0000-0000-0000F29D0000}"/>
    <cellStyle name="T_Thiet bi 4 9" xfId="40429" xr:uid="{00000000-0005-0000-0000-0000F39D0000}"/>
    <cellStyle name="T_Thiet bi 5" xfId="40430" xr:uid="{00000000-0005-0000-0000-0000F49D0000}"/>
    <cellStyle name="T_Thiet bi 5 10" xfId="40431" xr:uid="{00000000-0005-0000-0000-0000F59D0000}"/>
    <cellStyle name="T_Thiet bi 5 11" xfId="40432" xr:uid="{00000000-0005-0000-0000-0000F69D0000}"/>
    <cellStyle name="T_Thiet bi 5 12" xfId="40433" xr:uid="{00000000-0005-0000-0000-0000F79D0000}"/>
    <cellStyle name="T_Thiet bi 5 13" xfId="40434" xr:uid="{00000000-0005-0000-0000-0000F89D0000}"/>
    <cellStyle name="T_Thiet bi 5 14" xfId="40435" xr:uid="{00000000-0005-0000-0000-0000F99D0000}"/>
    <cellStyle name="T_Thiet bi 5 15" xfId="40436" xr:uid="{00000000-0005-0000-0000-0000FA9D0000}"/>
    <cellStyle name="T_Thiet bi 5 16" xfId="40437" xr:uid="{00000000-0005-0000-0000-0000FB9D0000}"/>
    <cellStyle name="T_Thiet bi 5 17" xfId="40438" xr:uid="{00000000-0005-0000-0000-0000FC9D0000}"/>
    <cellStyle name="T_Thiet bi 5 18" xfId="40439" xr:uid="{00000000-0005-0000-0000-0000FD9D0000}"/>
    <cellStyle name="T_Thiet bi 5 2" xfId="40440" xr:uid="{00000000-0005-0000-0000-0000FE9D0000}"/>
    <cellStyle name="T_Thiet bi 5 3" xfId="40441" xr:uid="{00000000-0005-0000-0000-0000FF9D0000}"/>
    <cellStyle name="T_Thiet bi 5 4" xfId="40442" xr:uid="{00000000-0005-0000-0000-0000009E0000}"/>
    <cellStyle name="T_Thiet bi 5 5" xfId="40443" xr:uid="{00000000-0005-0000-0000-0000019E0000}"/>
    <cellStyle name="T_Thiet bi 5 6" xfId="40444" xr:uid="{00000000-0005-0000-0000-0000029E0000}"/>
    <cellStyle name="T_Thiet bi 5 7" xfId="40445" xr:uid="{00000000-0005-0000-0000-0000039E0000}"/>
    <cellStyle name="T_Thiet bi 5 8" xfId="40446" xr:uid="{00000000-0005-0000-0000-0000049E0000}"/>
    <cellStyle name="T_Thiet bi 5 9" xfId="40447" xr:uid="{00000000-0005-0000-0000-0000059E0000}"/>
    <cellStyle name="T_Thiet bi 6" xfId="40448" xr:uid="{00000000-0005-0000-0000-0000069E0000}"/>
    <cellStyle name="T_Thiet bi 6 10" xfId="40449" xr:uid="{00000000-0005-0000-0000-0000079E0000}"/>
    <cellStyle name="T_Thiet bi 6 11" xfId="40450" xr:uid="{00000000-0005-0000-0000-0000089E0000}"/>
    <cellStyle name="T_Thiet bi 6 12" xfId="40451" xr:uid="{00000000-0005-0000-0000-0000099E0000}"/>
    <cellStyle name="T_Thiet bi 6 13" xfId="40452" xr:uid="{00000000-0005-0000-0000-00000A9E0000}"/>
    <cellStyle name="T_Thiet bi 6 14" xfId="40453" xr:uid="{00000000-0005-0000-0000-00000B9E0000}"/>
    <cellStyle name="T_Thiet bi 6 15" xfId="40454" xr:uid="{00000000-0005-0000-0000-00000C9E0000}"/>
    <cellStyle name="T_Thiet bi 6 16" xfId="40455" xr:uid="{00000000-0005-0000-0000-00000D9E0000}"/>
    <cellStyle name="T_Thiet bi 6 17" xfId="40456" xr:uid="{00000000-0005-0000-0000-00000E9E0000}"/>
    <cellStyle name="T_Thiet bi 6 18" xfId="40457" xr:uid="{00000000-0005-0000-0000-00000F9E0000}"/>
    <cellStyle name="T_Thiet bi 6 2" xfId="40458" xr:uid="{00000000-0005-0000-0000-0000109E0000}"/>
    <cellStyle name="T_Thiet bi 6 3" xfId="40459" xr:uid="{00000000-0005-0000-0000-0000119E0000}"/>
    <cellStyle name="T_Thiet bi 6 4" xfId="40460" xr:uid="{00000000-0005-0000-0000-0000129E0000}"/>
    <cellStyle name="T_Thiet bi 6 5" xfId="40461" xr:uid="{00000000-0005-0000-0000-0000139E0000}"/>
    <cellStyle name="T_Thiet bi 6 6" xfId="40462" xr:uid="{00000000-0005-0000-0000-0000149E0000}"/>
    <cellStyle name="T_Thiet bi 6 7" xfId="40463" xr:uid="{00000000-0005-0000-0000-0000159E0000}"/>
    <cellStyle name="T_Thiet bi 6 8" xfId="40464" xr:uid="{00000000-0005-0000-0000-0000169E0000}"/>
    <cellStyle name="T_Thiet bi 6 9" xfId="40465" xr:uid="{00000000-0005-0000-0000-0000179E0000}"/>
    <cellStyle name="T_Thiet bi 7" xfId="40466" xr:uid="{00000000-0005-0000-0000-0000189E0000}"/>
    <cellStyle name="T_Thiet bi 7 10" xfId="40467" xr:uid="{00000000-0005-0000-0000-0000199E0000}"/>
    <cellStyle name="T_Thiet bi 7 11" xfId="40468" xr:uid="{00000000-0005-0000-0000-00001A9E0000}"/>
    <cellStyle name="T_Thiet bi 7 12" xfId="40469" xr:uid="{00000000-0005-0000-0000-00001B9E0000}"/>
    <cellStyle name="T_Thiet bi 7 13" xfId="40470" xr:uid="{00000000-0005-0000-0000-00001C9E0000}"/>
    <cellStyle name="T_Thiet bi 7 14" xfId="40471" xr:uid="{00000000-0005-0000-0000-00001D9E0000}"/>
    <cellStyle name="T_Thiet bi 7 15" xfId="40472" xr:uid="{00000000-0005-0000-0000-00001E9E0000}"/>
    <cellStyle name="T_Thiet bi 7 16" xfId="40473" xr:uid="{00000000-0005-0000-0000-00001F9E0000}"/>
    <cellStyle name="T_Thiet bi 7 17" xfId="40474" xr:uid="{00000000-0005-0000-0000-0000209E0000}"/>
    <cellStyle name="T_Thiet bi 7 18" xfId="40475" xr:uid="{00000000-0005-0000-0000-0000219E0000}"/>
    <cellStyle name="T_Thiet bi 7 2" xfId="40476" xr:uid="{00000000-0005-0000-0000-0000229E0000}"/>
    <cellStyle name="T_Thiet bi 7 3" xfId="40477" xr:uid="{00000000-0005-0000-0000-0000239E0000}"/>
    <cellStyle name="T_Thiet bi 7 4" xfId="40478" xr:uid="{00000000-0005-0000-0000-0000249E0000}"/>
    <cellStyle name="T_Thiet bi 7 5" xfId="40479" xr:uid="{00000000-0005-0000-0000-0000259E0000}"/>
    <cellStyle name="T_Thiet bi 7 6" xfId="40480" xr:uid="{00000000-0005-0000-0000-0000269E0000}"/>
    <cellStyle name="T_Thiet bi 7 7" xfId="40481" xr:uid="{00000000-0005-0000-0000-0000279E0000}"/>
    <cellStyle name="T_Thiet bi 7 8" xfId="40482" xr:uid="{00000000-0005-0000-0000-0000289E0000}"/>
    <cellStyle name="T_Thiet bi 7 9" xfId="40483" xr:uid="{00000000-0005-0000-0000-0000299E0000}"/>
    <cellStyle name="T_Thiet bi 8" xfId="40484" xr:uid="{00000000-0005-0000-0000-00002A9E0000}"/>
    <cellStyle name="T_Thiet bi 8 10" xfId="40485" xr:uid="{00000000-0005-0000-0000-00002B9E0000}"/>
    <cellStyle name="T_Thiet bi 8 11" xfId="40486" xr:uid="{00000000-0005-0000-0000-00002C9E0000}"/>
    <cellStyle name="T_Thiet bi 8 12" xfId="40487" xr:uid="{00000000-0005-0000-0000-00002D9E0000}"/>
    <cellStyle name="T_Thiet bi 8 13" xfId="40488" xr:uid="{00000000-0005-0000-0000-00002E9E0000}"/>
    <cellStyle name="T_Thiet bi 8 14" xfId="40489" xr:uid="{00000000-0005-0000-0000-00002F9E0000}"/>
    <cellStyle name="T_Thiet bi 8 15" xfId="40490" xr:uid="{00000000-0005-0000-0000-0000309E0000}"/>
    <cellStyle name="T_Thiet bi 8 16" xfId="40491" xr:uid="{00000000-0005-0000-0000-0000319E0000}"/>
    <cellStyle name="T_Thiet bi 8 17" xfId="40492" xr:uid="{00000000-0005-0000-0000-0000329E0000}"/>
    <cellStyle name="T_Thiet bi 8 18" xfId="40493" xr:uid="{00000000-0005-0000-0000-0000339E0000}"/>
    <cellStyle name="T_Thiet bi 8 2" xfId="40494" xr:uid="{00000000-0005-0000-0000-0000349E0000}"/>
    <cellStyle name="T_Thiet bi 8 3" xfId="40495" xr:uid="{00000000-0005-0000-0000-0000359E0000}"/>
    <cellStyle name="T_Thiet bi 8 4" xfId="40496" xr:uid="{00000000-0005-0000-0000-0000369E0000}"/>
    <cellStyle name="T_Thiet bi 8 5" xfId="40497" xr:uid="{00000000-0005-0000-0000-0000379E0000}"/>
    <cellStyle name="T_Thiet bi 8 6" xfId="40498" xr:uid="{00000000-0005-0000-0000-0000389E0000}"/>
    <cellStyle name="T_Thiet bi 8 7" xfId="40499" xr:uid="{00000000-0005-0000-0000-0000399E0000}"/>
    <cellStyle name="T_Thiet bi 8 8" xfId="40500" xr:uid="{00000000-0005-0000-0000-00003A9E0000}"/>
    <cellStyle name="T_Thiet bi 8 9" xfId="40501" xr:uid="{00000000-0005-0000-0000-00003B9E0000}"/>
    <cellStyle name="T_Thiet bi 9" xfId="40502" xr:uid="{00000000-0005-0000-0000-00003C9E0000}"/>
    <cellStyle name="T_Thiet bi_!1 1 bao cao giao KH ve HTCMT vung TNB   12-12-2011" xfId="40503" xr:uid="{00000000-0005-0000-0000-00003D9E0000}"/>
    <cellStyle name="T_Thiet bi_!1 1 bao cao giao KH ve HTCMT vung TNB   12-12-2011 10" xfId="40504" xr:uid="{00000000-0005-0000-0000-00003E9E0000}"/>
    <cellStyle name="T_Thiet bi_!1 1 bao cao giao KH ve HTCMT vung TNB   12-12-2011 11" xfId="40505" xr:uid="{00000000-0005-0000-0000-00003F9E0000}"/>
    <cellStyle name="T_Thiet bi_!1 1 bao cao giao KH ve HTCMT vung TNB   12-12-2011 12" xfId="40506" xr:uid="{00000000-0005-0000-0000-0000409E0000}"/>
    <cellStyle name="T_Thiet bi_!1 1 bao cao giao KH ve HTCMT vung TNB   12-12-2011 13" xfId="40507" xr:uid="{00000000-0005-0000-0000-0000419E0000}"/>
    <cellStyle name="T_Thiet bi_!1 1 bao cao giao KH ve HTCMT vung TNB   12-12-2011 14" xfId="40508" xr:uid="{00000000-0005-0000-0000-0000429E0000}"/>
    <cellStyle name="T_Thiet bi_!1 1 bao cao giao KH ve HTCMT vung TNB   12-12-2011 15" xfId="40509" xr:uid="{00000000-0005-0000-0000-0000439E0000}"/>
    <cellStyle name="T_Thiet bi_!1 1 bao cao giao KH ve HTCMT vung TNB   12-12-2011 16" xfId="40510" xr:uid="{00000000-0005-0000-0000-0000449E0000}"/>
    <cellStyle name="T_Thiet bi_!1 1 bao cao giao KH ve HTCMT vung TNB   12-12-2011 17" xfId="40511" xr:uid="{00000000-0005-0000-0000-0000459E0000}"/>
    <cellStyle name="T_Thiet bi_!1 1 bao cao giao KH ve HTCMT vung TNB   12-12-2011 18" xfId="40512" xr:uid="{00000000-0005-0000-0000-0000469E0000}"/>
    <cellStyle name="T_Thiet bi_!1 1 bao cao giao KH ve HTCMT vung TNB   12-12-2011 2" xfId="40513" xr:uid="{00000000-0005-0000-0000-0000479E0000}"/>
    <cellStyle name="T_Thiet bi_!1 1 bao cao giao KH ve HTCMT vung TNB   12-12-2011 3" xfId="40514" xr:uid="{00000000-0005-0000-0000-0000489E0000}"/>
    <cellStyle name="T_Thiet bi_!1 1 bao cao giao KH ve HTCMT vung TNB   12-12-2011 4" xfId="40515" xr:uid="{00000000-0005-0000-0000-0000499E0000}"/>
    <cellStyle name="T_Thiet bi_!1 1 bao cao giao KH ve HTCMT vung TNB   12-12-2011 5" xfId="40516" xr:uid="{00000000-0005-0000-0000-00004A9E0000}"/>
    <cellStyle name="T_Thiet bi_!1 1 bao cao giao KH ve HTCMT vung TNB   12-12-2011 6" xfId="40517" xr:uid="{00000000-0005-0000-0000-00004B9E0000}"/>
    <cellStyle name="T_Thiet bi_!1 1 bao cao giao KH ve HTCMT vung TNB   12-12-2011 7" xfId="40518" xr:uid="{00000000-0005-0000-0000-00004C9E0000}"/>
    <cellStyle name="T_Thiet bi_!1 1 bao cao giao KH ve HTCMT vung TNB   12-12-2011 8" xfId="40519" xr:uid="{00000000-0005-0000-0000-00004D9E0000}"/>
    <cellStyle name="T_Thiet bi_!1 1 bao cao giao KH ve HTCMT vung TNB   12-12-2011 9" xfId="40520" xr:uid="{00000000-0005-0000-0000-00004E9E0000}"/>
    <cellStyle name="T_Thiet bi_Bieu4HTMT" xfId="40521" xr:uid="{00000000-0005-0000-0000-00004F9E0000}"/>
    <cellStyle name="T_Thiet bi_Bieu4HTMT 10" xfId="40522" xr:uid="{00000000-0005-0000-0000-0000509E0000}"/>
    <cellStyle name="T_Thiet bi_Bieu4HTMT 11" xfId="40523" xr:uid="{00000000-0005-0000-0000-0000519E0000}"/>
    <cellStyle name="T_Thiet bi_Bieu4HTMT 12" xfId="40524" xr:uid="{00000000-0005-0000-0000-0000529E0000}"/>
    <cellStyle name="T_Thiet bi_Bieu4HTMT 13" xfId="40525" xr:uid="{00000000-0005-0000-0000-0000539E0000}"/>
    <cellStyle name="T_Thiet bi_Bieu4HTMT 14" xfId="40526" xr:uid="{00000000-0005-0000-0000-0000549E0000}"/>
    <cellStyle name="T_Thiet bi_Bieu4HTMT 15" xfId="40527" xr:uid="{00000000-0005-0000-0000-0000559E0000}"/>
    <cellStyle name="T_Thiet bi_Bieu4HTMT 16" xfId="40528" xr:uid="{00000000-0005-0000-0000-0000569E0000}"/>
    <cellStyle name="T_Thiet bi_Bieu4HTMT 17" xfId="40529" xr:uid="{00000000-0005-0000-0000-0000579E0000}"/>
    <cellStyle name="T_Thiet bi_Bieu4HTMT 18" xfId="40530" xr:uid="{00000000-0005-0000-0000-0000589E0000}"/>
    <cellStyle name="T_Thiet bi_Bieu4HTMT 2" xfId="40531" xr:uid="{00000000-0005-0000-0000-0000599E0000}"/>
    <cellStyle name="T_Thiet bi_Bieu4HTMT 3" xfId="40532" xr:uid="{00000000-0005-0000-0000-00005A9E0000}"/>
    <cellStyle name="T_Thiet bi_Bieu4HTMT 4" xfId="40533" xr:uid="{00000000-0005-0000-0000-00005B9E0000}"/>
    <cellStyle name="T_Thiet bi_Bieu4HTMT 5" xfId="40534" xr:uid="{00000000-0005-0000-0000-00005C9E0000}"/>
    <cellStyle name="T_Thiet bi_Bieu4HTMT 6" xfId="40535" xr:uid="{00000000-0005-0000-0000-00005D9E0000}"/>
    <cellStyle name="T_Thiet bi_Bieu4HTMT 7" xfId="40536" xr:uid="{00000000-0005-0000-0000-00005E9E0000}"/>
    <cellStyle name="T_Thiet bi_Bieu4HTMT 8" xfId="40537" xr:uid="{00000000-0005-0000-0000-00005F9E0000}"/>
    <cellStyle name="T_Thiet bi_Bieu4HTMT 9" xfId="40538" xr:uid="{00000000-0005-0000-0000-0000609E0000}"/>
    <cellStyle name="T_Thiet bi_Bieu4HTMT_!1 1 bao cao giao KH ve HTCMT vung TNB   12-12-2011" xfId="40539" xr:uid="{00000000-0005-0000-0000-0000619E0000}"/>
    <cellStyle name="T_Thiet bi_Bieu4HTMT_!1 1 bao cao giao KH ve HTCMT vung TNB   12-12-2011 10" xfId="40540" xr:uid="{00000000-0005-0000-0000-0000629E0000}"/>
    <cellStyle name="T_Thiet bi_Bieu4HTMT_!1 1 bao cao giao KH ve HTCMT vung TNB   12-12-2011 11" xfId="40541" xr:uid="{00000000-0005-0000-0000-0000639E0000}"/>
    <cellStyle name="T_Thiet bi_Bieu4HTMT_!1 1 bao cao giao KH ve HTCMT vung TNB   12-12-2011 12" xfId="40542" xr:uid="{00000000-0005-0000-0000-0000649E0000}"/>
    <cellStyle name="T_Thiet bi_Bieu4HTMT_!1 1 bao cao giao KH ve HTCMT vung TNB   12-12-2011 13" xfId="40543" xr:uid="{00000000-0005-0000-0000-0000659E0000}"/>
    <cellStyle name="T_Thiet bi_Bieu4HTMT_!1 1 bao cao giao KH ve HTCMT vung TNB   12-12-2011 14" xfId="40544" xr:uid="{00000000-0005-0000-0000-0000669E0000}"/>
    <cellStyle name="T_Thiet bi_Bieu4HTMT_!1 1 bao cao giao KH ve HTCMT vung TNB   12-12-2011 15" xfId="40545" xr:uid="{00000000-0005-0000-0000-0000679E0000}"/>
    <cellStyle name="T_Thiet bi_Bieu4HTMT_!1 1 bao cao giao KH ve HTCMT vung TNB   12-12-2011 16" xfId="40546" xr:uid="{00000000-0005-0000-0000-0000689E0000}"/>
    <cellStyle name="T_Thiet bi_Bieu4HTMT_!1 1 bao cao giao KH ve HTCMT vung TNB   12-12-2011 17" xfId="40547" xr:uid="{00000000-0005-0000-0000-0000699E0000}"/>
    <cellStyle name="T_Thiet bi_Bieu4HTMT_!1 1 bao cao giao KH ve HTCMT vung TNB   12-12-2011 18" xfId="40548" xr:uid="{00000000-0005-0000-0000-00006A9E0000}"/>
    <cellStyle name="T_Thiet bi_Bieu4HTMT_!1 1 bao cao giao KH ve HTCMT vung TNB   12-12-2011 2" xfId="40549" xr:uid="{00000000-0005-0000-0000-00006B9E0000}"/>
    <cellStyle name="T_Thiet bi_Bieu4HTMT_!1 1 bao cao giao KH ve HTCMT vung TNB   12-12-2011 3" xfId="40550" xr:uid="{00000000-0005-0000-0000-00006C9E0000}"/>
    <cellStyle name="T_Thiet bi_Bieu4HTMT_!1 1 bao cao giao KH ve HTCMT vung TNB   12-12-2011 4" xfId="40551" xr:uid="{00000000-0005-0000-0000-00006D9E0000}"/>
    <cellStyle name="T_Thiet bi_Bieu4HTMT_!1 1 bao cao giao KH ve HTCMT vung TNB   12-12-2011 5" xfId="40552" xr:uid="{00000000-0005-0000-0000-00006E9E0000}"/>
    <cellStyle name="T_Thiet bi_Bieu4HTMT_!1 1 bao cao giao KH ve HTCMT vung TNB   12-12-2011 6" xfId="40553" xr:uid="{00000000-0005-0000-0000-00006F9E0000}"/>
    <cellStyle name="T_Thiet bi_Bieu4HTMT_!1 1 bao cao giao KH ve HTCMT vung TNB   12-12-2011 7" xfId="40554" xr:uid="{00000000-0005-0000-0000-0000709E0000}"/>
    <cellStyle name="T_Thiet bi_Bieu4HTMT_!1 1 bao cao giao KH ve HTCMT vung TNB   12-12-2011 8" xfId="40555" xr:uid="{00000000-0005-0000-0000-0000719E0000}"/>
    <cellStyle name="T_Thiet bi_Bieu4HTMT_!1 1 bao cao giao KH ve HTCMT vung TNB   12-12-2011 9" xfId="40556" xr:uid="{00000000-0005-0000-0000-0000729E0000}"/>
    <cellStyle name="T_Thiet bi_Bieu4HTMT_KH TPCP vung TNB (03-1-2012)" xfId="40557" xr:uid="{00000000-0005-0000-0000-0000739E0000}"/>
    <cellStyle name="T_Thiet bi_Bieu4HTMT_KH TPCP vung TNB (03-1-2012) 10" xfId="40558" xr:uid="{00000000-0005-0000-0000-0000749E0000}"/>
    <cellStyle name="T_Thiet bi_Bieu4HTMT_KH TPCP vung TNB (03-1-2012) 11" xfId="40559" xr:uid="{00000000-0005-0000-0000-0000759E0000}"/>
    <cellStyle name="T_Thiet bi_Bieu4HTMT_KH TPCP vung TNB (03-1-2012) 12" xfId="40560" xr:uid="{00000000-0005-0000-0000-0000769E0000}"/>
    <cellStyle name="T_Thiet bi_Bieu4HTMT_KH TPCP vung TNB (03-1-2012) 13" xfId="40561" xr:uid="{00000000-0005-0000-0000-0000779E0000}"/>
    <cellStyle name="T_Thiet bi_Bieu4HTMT_KH TPCP vung TNB (03-1-2012) 14" xfId="40562" xr:uid="{00000000-0005-0000-0000-0000789E0000}"/>
    <cellStyle name="T_Thiet bi_Bieu4HTMT_KH TPCP vung TNB (03-1-2012) 15" xfId="40563" xr:uid="{00000000-0005-0000-0000-0000799E0000}"/>
    <cellStyle name="T_Thiet bi_Bieu4HTMT_KH TPCP vung TNB (03-1-2012) 16" xfId="40564" xr:uid="{00000000-0005-0000-0000-00007A9E0000}"/>
    <cellStyle name="T_Thiet bi_Bieu4HTMT_KH TPCP vung TNB (03-1-2012) 17" xfId="40565" xr:uid="{00000000-0005-0000-0000-00007B9E0000}"/>
    <cellStyle name="T_Thiet bi_Bieu4HTMT_KH TPCP vung TNB (03-1-2012) 18" xfId="40566" xr:uid="{00000000-0005-0000-0000-00007C9E0000}"/>
    <cellStyle name="T_Thiet bi_Bieu4HTMT_KH TPCP vung TNB (03-1-2012) 2" xfId="40567" xr:uid="{00000000-0005-0000-0000-00007D9E0000}"/>
    <cellStyle name="T_Thiet bi_Bieu4HTMT_KH TPCP vung TNB (03-1-2012) 3" xfId="40568" xr:uid="{00000000-0005-0000-0000-00007E9E0000}"/>
    <cellStyle name="T_Thiet bi_Bieu4HTMT_KH TPCP vung TNB (03-1-2012) 4" xfId="40569" xr:uid="{00000000-0005-0000-0000-00007F9E0000}"/>
    <cellStyle name="T_Thiet bi_Bieu4HTMT_KH TPCP vung TNB (03-1-2012) 5" xfId="40570" xr:uid="{00000000-0005-0000-0000-0000809E0000}"/>
    <cellStyle name="T_Thiet bi_Bieu4HTMT_KH TPCP vung TNB (03-1-2012) 6" xfId="40571" xr:uid="{00000000-0005-0000-0000-0000819E0000}"/>
    <cellStyle name="T_Thiet bi_Bieu4HTMT_KH TPCP vung TNB (03-1-2012) 7" xfId="40572" xr:uid="{00000000-0005-0000-0000-0000829E0000}"/>
    <cellStyle name="T_Thiet bi_Bieu4HTMT_KH TPCP vung TNB (03-1-2012) 8" xfId="40573" xr:uid="{00000000-0005-0000-0000-0000839E0000}"/>
    <cellStyle name="T_Thiet bi_Bieu4HTMT_KH TPCP vung TNB (03-1-2012) 9" xfId="40574" xr:uid="{00000000-0005-0000-0000-0000849E0000}"/>
    <cellStyle name="T_Thiet bi_KH TPCP vung TNB (03-1-2012)" xfId="40575" xr:uid="{00000000-0005-0000-0000-0000859E0000}"/>
    <cellStyle name="T_Thiet bi_KH TPCP vung TNB (03-1-2012) 10" xfId="40576" xr:uid="{00000000-0005-0000-0000-0000869E0000}"/>
    <cellStyle name="T_Thiet bi_KH TPCP vung TNB (03-1-2012) 11" xfId="40577" xr:uid="{00000000-0005-0000-0000-0000879E0000}"/>
    <cellStyle name="T_Thiet bi_KH TPCP vung TNB (03-1-2012) 12" xfId="40578" xr:uid="{00000000-0005-0000-0000-0000889E0000}"/>
    <cellStyle name="T_Thiet bi_KH TPCP vung TNB (03-1-2012) 13" xfId="40579" xr:uid="{00000000-0005-0000-0000-0000899E0000}"/>
    <cellStyle name="T_Thiet bi_KH TPCP vung TNB (03-1-2012) 14" xfId="40580" xr:uid="{00000000-0005-0000-0000-00008A9E0000}"/>
    <cellStyle name="T_Thiet bi_KH TPCP vung TNB (03-1-2012) 15" xfId="40581" xr:uid="{00000000-0005-0000-0000-00008B9E0000}"/>
    <cellStyle name="T_Thiet bi_KH TPCP vung TNB (03-1-2012) 16" xfId="40582" xr:uid="{00000000-0005-0000-0000-00008C9E0000}"/>
    <cellStyle name="T_Thiet bi_KH TPCP vung TNB (03-1-2012) 17" xfId="40583" xr:uid="{00000000-0005-0000-0000-00008D9E0000}"/>
    <cellStyle name="T_Thiet bi_KH TPCP vung TNB (03-1-2012) 18" xfId="40584" xr:uid="{00000000-0005-0000-0000-00008E9E0000}"/>
    <cellStyle name="T_Thiet bi_KH TPCP vung TNB (03-1-2012) 2" xfId="40585" xr:uid="{00000000-0005-0000-0000-00008F9E0000}"/>
    <cellStyle name="T_Thiet bi_KH TPCP vung TNB (03-1-2012) 3" xfId="40586" xr:uid="{00000000-0005-0000-0000-0000909E0000}"/>
    <cellStyle name="T_Thiet bi_KH TPCP vung TNB (03-1-2012) 4" xfId="40587" xr:uid="{00000000-0005-0000-0000-0000919E0000}"/>
    <cellStyle name="T_Thiet bi_KH TPCP vung TNB (03-1-2012) 5" xfId="40588" xr:uid="{00000000-0005-0000-0000-0000929E0000}"/>
    <cellStyle name="T_Thiet bi_KH TPCP vung TNB (03-1-2012) 6" xfId="40589" xr:uid="{00000000-0005-0000-0000-0000939E0000}"/>
    <cellStyle name="T_Thiet bi_KH TPCP vung TNB (03-1-2012) 7" xfId="40590" xr:uid="{00000000-0005-0000-0000-0000949E0000}"/>
    <cellStyle name="T_Thiet bi_KH TPCP vung TNB (03-1-2012) 8" xfId="40591" xr:uid="{00000000-0005-0000-0000-0000959E0000}"/>
    <cellStyle name="T_Thiet bi_KH TPCP vung TNB (03-1-2012) 9" xfId="40592" xr:uid="{00000000-0005-0000-0000-0000969E0000}"/>
    <cellStyle name="T_thu chi 6 thang dau 2013" xfId="40593" xr:uid="{00000000-0005-0000-0000-0000979E0000}"/>
    <cellStyle name="T_thu chi 6 thang dau 2013 2" xfId="40594" xr:uid="{00000000-0005-0000-0000-0000989E0000}"/>
    <cellStyle name="T_thu chi 6 thang dau 2013 3" xfId="40595" xr:uid="{00000000-0005-0000-0000-0000999E0000}"/>
    <cellStyle name="T_thu chi 6 thang dau 2013 4" xfId="40596" xr:uid="{00000000-0005-0000-0000-00009A9E0000}"/>
    <cellStyle name="T_thu chi 6 thang dau 2013 5" xfId="40597" xr:uid="{00000000-0005-0000-0000-00009B9E0000}"/>
    <cellStyle name="T_thu chi 6 thang dau 2013 6" xfId="40598" xr:uid="{00000000-0005-0000-0000-00009C9E0000}"/>
    <cellStyle name="T_thu chi 6 thang dau 2013 7" xfId="40599" xr:uid="{00000000-0005-0000-0000-00009D9E0000}"/>
    <cellStyle name="T_thu chi 6 thang dau 2013 8" xfId="40600" xr:uid="{00000000-0005-0000-0000-00009E9E0000}"/>
    <cellStyle name="T_thu chi 6 thang dau 2013 9" xfId="40601" xr:uid="{00000000-0005-0000-0000-00009F9E0000}"/>
    <cellStyle name="T_thu chi 6 thang dau 2013 phuong da sua" xfId="40602" xr:uid="{00000000-0005-0000-0000-0000A09E0000}"/>
    <cellStyle name="T_thu chi 6 thang dau 2013 phuong da sua 2" xfId="40603" xr:uid="{00000000-0005-0000-0000-0000A19E0000}"/>
    <cellStyle name="T_thu chi 6 thang dau 2013 phuong da sua 3" xfId="40604" xr:uid="{00000000-0005-0000-0000-0000A29E0000}"/>
    <cellStyle name="T_thu chi 6 thang dau 2013 phuong da sua 4" xfId="40605" xr:uid="{00000000-0005-0000-0000-0000A39E0000}"/>
    <cellStyle name="T_thu chi 6 thang dau 2013 phuong da sua 5" xfId="40606" xr:uid="{00000000-0005-0000-0000-0000A49E0000}"/>
    <cellStyle name="T_thu chi 6 thang dau 2013 phuong da sua 6" xfId="40607" xr:uid="{00000000-0005-0000-0000-0000A59E0000}"/>
    <cellStyle name="T_thu chi 6 thang dau 2013 phuong da sua 7" xfId="40608" xr:uid="{00000000-0005-0000-0000-0000A69E0000}"/>
    <cellStyle name="T_thu chi 6 thang dau 2013 phuong da sua 8" xfId="40609" xr:uid="{00000000-0005-0000-0000-0000A79E0000}"/>
    <cellStyle name="T_thu chi 6 thang dau 2013 phuong da sua 9" xfId="40610" xr:uid="{00000000-0005-0000-0000-0000A89E0000}"/>
    <cellStyle name="T_TK_HT" xfId="40115" xr:uid="{00000000-0005-0000-0000-0000B99C0000}"/>
    <cellStyle name="T_TK_HT 10" xfId="40116" xr:uid="{00000000-0005-0000-0000-0000BA9C0000}"/>
    <cellStyle name="T_TK_HT 11" xfId="40117" xr:uid="{00000000-0005-0000-0000-0000BB9C0000}"/>
    <cellStyle name="T_TK_HT 12" xfId="40118" xr:uid="{00000000-0005-0000-0000-0000BC9C0000}"/>
    <cellStyle name="T_TK_HT 13" xfId="40119" xr:uid="{00000000-0005-0000-0000-0000BD9C0000}"/>
    <cellStyle name="T_TK_HT 14" xfId="40120" xr:uid="{00000000-0005-0000-0000-0000BE9C0000}"/>
    <cellStyle name="T_TK_HT 15" xfId="40121" xr:uid="{00000000-0005-0000-0000-0000BF9C0000}"/>
    <cellStyle name="T_TK_HT 16" xfId="40122" xr:uid="{00000000-0005-0000-0000-0000C09C0000}"/>
    <cellStyle name="T_TK_HT 17" xfId="40123" xr:uid="{00000000-0005-0000-0000-0000C19C0000}"/>
    <cellStyle name="T_TK_HT 18" xfId="40124" xr:uid="{00000000-0005-0000-0000-0000C29C0000}"/>
    <cellStyle name="T_TK_HT 2" xfId="40125" xr:uid="{00000000-0005-0000-0000-0000C39C0000}"/>
    <cellStyle name="T_TK_HT 3" xfId="40126" xr:uid="{00000000-0005-0000-0000-0000C49C0000}"/>
    <cellStyle name="T_TK_HT 4" xfId="40127" xr:uid="{00000000-0005-0000-0000-0000C59C0000}"/>
    <cellStyle name="T_TK_HT 5" xfId="40128" xr:uid="{00000000-0005-0000-0000-0000C69C0000}"/>
    <cellStyle name="T_TK_HT 6" xfId="40129" xr:uid="{00000000-0005-0000-0000-0000C79C0000}"/>
    <cellStyle name="T_TK_HT 7" xfId="40130" xr:uid="{00000000-0005-0000-0000-0000C89C0000}"/>
    <cellStyle name="T_TK_HT 8" xfId="40131" xr:uid="{00000000-0005-0000-0000-0000C99C0000}"/>
    <cellStyle name="T_TK_HT 9" xfId="40132" xr:uid="{00000000-0005-0000-0000-0000CA9C0000}"/>
    <cellStyle name="T_TK_HT_Book1" xfId="40133" xr:uid="{00000000-0005-0000-0000-0000CB9C0000}"/>
    <cellStyle name="T_TK_HT_Book1 10" xfId="40134" xr:uid="{00000000-0005-0000-0000-0000CC9C0000}"/>
    <cellStyle name="T_TK_HT_Book1 11" xfId="40135" xr:uid="{00000000-0005-0000-0000-0000CD9C0000}"/>
    <cellStyle name="T_TK_HT_Book1 12" xfId="40136" xr:uid="{00000000-0005-0000-0000-0000CE9C0000}"/>
    <cellStyle name="T_TK_HT_Book1 13" xfId="40137" xr:uid="{00000000-0005-0000-0000-0000CF9C0000}"/>
    <cellStyle name="T_TK_HT_Book1 14" xfId="40138" xr:uid="{00000000-0005-0000-0000-0000D09C0000}"/>
    <cellStyle name="T_TK_HT_Book1 15" xfId="40139" xr:uid="{00000000-0005-0000-0000-0000D19C0000}"/>
    <cellStyle name="T_TK_HT_Book1 16" xfId="40140" xr:uid="{00000000-0005-0000-0000-0000D29C0000}"/>
    <cellStyle name="T_TK_HT_Book1 17" xfId="40141" xr:uid="{00000000-0005-0000-0000-0000D39C0000}"/>
    <cellStyle name="T_TK_HT_Book1 18" xfId="40142" xr:uid="{00000000-0005-0000-0000-0000D49C0000}"/>
    <cellStyle name="T_TK_HT_Book1 2" xfId="40143" xr:uid="{00000000-0005-0000-0000-0000D59C0000}"/>
    <cellStyle name="T_TK_HT_Book1 3" xfId="40144" xr:uid="{00000000-0005-0000-0000-0000D69C0000}"/>
    <cellStyle name="T_TK_HT_Book1 4" xfId="40145" xr:uid="{00000000-0005-0000-0000-0000D79C0000}"/>
    <cellStyle name="T_TK_HT_Book1 5" xfId="40146" xr:uid="{00000000-0005-0000-0000-0000D89C0000}"/>
    <cellStyle name="T_TK_HT_Book1 6" xfId="40147" xr:uid="{00000000-0005-0000-0000-0000D99C0000}"/>
    <cellStyle name="T_TK_HT_Book1 7" xfId="40148" xr:uid="{00000000-0005-0000-0000-0000DA9C0000}"/>
    <cellStyle name="T_TK_HT_Book1 8" xfId="40149" xr:uid="{00000000-0005-0000-0000-0000DB9C0000}"/>
    <cellStyle name="T_TK_HT_Book1 9" xfId="40150" xr:uid="{00000000-0005-0000-0000-0000DC9C0000}"/>
    <cellStyle name="T_TK_HT_Book1_1" xfId="40151" xr:uid="{00000000-0005-0000-0000-0000DD9C0000}"/>
    <cellStyle name="T_TK_HT_Book1_1 10" xfId="40152" xr:uid="{00000000-0005-0000-0000-0000DE9C0000}"/>
    <cellStyle name="T_TK_HT_Book1_1 11" xfId="40153" xr:uid="{00000000-0005-0000-0000-0000DF9C0000}"/>
    <cellStyle name="T_TK_HT_Book1_1 12" xfId="40154" xr:uid="{00000000-0005-0000-0000-0000E09C0000}"/>
    <cellStyle name="T_TK_HT_Book1_1 13" xfId="40155" xr:uid="{00000000-0005-0000-0000-0000E19C0000}"/>
    <cellStyle name="T_TK_HT_Book1_1 14" xfId="40156" xr:uid="{00000000-0005-0000-0000-0000E29C0000}"/>
    <cellStyle name="T_TK_HT_Book1_1 15" xfId="40157" xr:uid="{00000000-0005-0000-0000-0000E39C0000}"/>
    <cellStyle name="T_TK_HT_Book1_1 16" xfId="40158" xr:uid="{00000000-0005-0000-0000-0000E49C0000}"/>
    <cellStyle name="T_TK_HT_Book1_1 17" xfId="40159" xr:uid="{00000000-0005-0000-0000-0000E59C0000}"/>
    <cellStyle name="T_TK_HT_Book1_1 18" xfId="40160" xr:uid="{00000000-0005-0000-0000-0000E69C0000}"/>
    <cellStyle name="T_TK_HT_Book1_1 2" xfId="40161" xr:uid="{00000000-0005-0000-0000-0000E79C0000}"/>
    <cellStyle name="T_TK_HT_Book1_1 3" xfId="40162" xr:uid="{00000000-0005-0000-0000-0000E89C0000}"/>
    <cellStyle name="T_TK_HT_Book1_1 4" xfId="40163" xr:uid="{00000000-0005-0000-0000-0000E99C0000}"/>
    <cellStyle name="T_TK_HT_Book1_1 5" xfId="40164" xr:uid="{00000000-0005-0000-0000-0000EA9C0000}"/>
    <cellStyle name="T_TK_HT_Book1_1 6" xfId="40165" xr:uid="{00000000-0005-0000-0000-0000EB9C0000}"/>
    <cellStyle name="T_TK_HT_Book1_1 7" xfId="40166" xr:uid="{00000000-0005-0000-0000-0000EC9C0000}"/>
    <cellStyle name="T_TK_HT_Book1_1 8" xfId="40167" xr:uid="{00000000-0005-0000-0000-0000ED9C0000}"/>
    <cellStyle name="T_TK_HT_Book1_1 9" xfId="40168" xr:uid="{00000000-0005-0000-0000-0000EE9C0000}"/>
    <cellStyle name="T_TK_HT_Book1_1_Bieu Tổng hợp XDCB  BC đến 30. 11.2013" xfId="40169" xr:uid="{00000000-0005-0000-0000-0000EF9C0000}"/>
    <cellStyle name="T_TONG HOP MOI 10-2009 (S1)" xfId="40170" xr:uid="{00000000-0005-0000-0000-0000F09C0000}"/>
    <cellStyle name="T_TONG HOP MOI 10-2009 (S1) 10" xfId="40171" xr:uid="{00000000-0005-0000-0000-0000F19C0000}"/>
    <cellStyle name="T_TONG HOP MOI 10-2009 (S1) 11" xfId="40172" xr:uid="{00000000-0005-0000-0000-0000F29C0000}"/>
    <cellStyle name="T_TONG HOP MOI 10-2009 (S1) 12" xfId="40173" xr:uid="{00000000-0005-0000-0000-0000F39C0000}"/>
    <cellStyle name="T_TONG HOP MOI 10-2009 (S1) 13" xfId="40174" xr:uid="{00000000-0005-0000-0000-0000F49C0000}"/>
    <cellStyle name="T_TONG HOP MOI 10-2009 (S1) 14" xfId="40175" xr:uid="{00000000-0005-0000-0000-0000F59C0000}"/>
    <cellStyle name="T_TONG HOP MOI 10-2009 (S1) 15" xfId="40176" xr:uid="{00000000-0005-0000-0000-0000F69C0000}"/>
    <cellStyle name="T_TONG HOP MOI 10-2009 (S1) 16" xfId="40177" xr:uid="{00000000-0005-0000-0000-0000F79C0000}"/>
    <cellStyle name="T_TONG HOP MOI 10-2009 (S1) 17" xfId="40178" xr:uid="{00000000-0005-0000-0000-0000F89C0000}"/>
    <cellStyle name="T_TONG HOP MOI 10-2009 (S1) 18" xfId="40179" xr:uid="{00000000-0005-0000-0000-0000F99C0000}"/>
    <cellStyle name="T_TONG HOP MOI 10-2009 (S1) 2" xfId="40180" xr:uid="{00000000-0005-0000-0000-0000FA9C0000}"/>
    <cellStyle name="T_TONG HOP MOI 10-2009 (S1) 3" xfId="40181" xr:uid="{00000000-0005-0000-0000-0000FB9C0000}"/>
    <cellStyle name="T_TONG HOP MOI 10-2009 (S1) 4" xfId="40182" xr:uid="{00000000-0005-0000-0000-0000FC9C0000}"/>
    <cellStyle name="T_TONG HOP MOI 10-2009 (S1) 5" xfId="40183" xr:uid="{00000000-0005-0000-0000-0000FD9C0000}"/>
    <cellStyle name="T_TONG HOP MOI 10-2009 (S1) 6" xfId="40184" xr:uid="{00000000-0005-0000-0000-0000FE9C0000}"/>
    <cellStyle name="T_TONG HOP MOI 10-2009 (S1) 7" xfId="40185" xr:uid="{00000000-0005-0000-0000-0000FF9C0000}"/>
    <cellStyle name="T_TONG HOP MOI 10-2009 (S1) 8" xfId="40186" xr:uid="{00000000-0005-0000-0000-0000009D0000}"/>
    <cellStyle name="T_TONG HOP MOI 10-2009 (S1) 9" xfId="40187" xr:uid="{00000000-0005-0000-0000-0000019D0000}"/>
    <cellStyle name="T_Tong hop Phieng Lanh + Muong Lay" xfId="40188" xr:uid="{00000000-0005-0000-0000-0000029D0000}"/>
    <cellStyle name="T_Tong hop Phieng Lanh + Muong Lay 10" xfId="40189" xr:uid="{00000000-0005-0000-0000-0000039D0000}"/>
    <cellStyle name="T_Tong hop Phieng Lanh + Muong Lay 11" xfId="40190" xr:uid="{00000000-0005-0000-0000-0000049D0000}"/>
    <cellStyle name="T_Tong hop Phieng Lanh + Muong Lay 12" xfId="40191" xr:uid="{00000000-0005-0000-0000-0000059D0000}"/>
    <cellStyle name="T_Tong hop Phieng Lanh + Muong Lay 13" xfId="40192" xr:uid="{00000000-0005-0000-0000-0000069D0000}"/>
    <cellStyle name="T_Tong hop Phieng Lanh + Muong Lay 14" xfId="40193" xr:uid="{00000000-0005-0000-0000-0000079D0000}"/>
    <cellStyle name="T_Tong hop Phieng Lanh + Muong Lay 15" xfId="40194" xr:uid="{00000000-0005-0000-0000-0000089D0000}"/>
    <cellStyle name="T_Tong hop Phieng Lanh + Muong Lay 16" xfId="40195" xr:uid="{00000000-0005-0000-0000-0000099D0000}"/>
    <cellStyle name="T_Tong hop Phieng Lanh + Muong Lay 17" xfId="40196" xr:uid="{00000000-0005-0000-0000-00000A9D0000}"/>
    <cellStyle name="T_Tong hop Phieng Lanh + Muong Lay 18" xfId="40197" xr:uid="{00000000-0005-0000-0000-00000B9D0000}"/>
    <cellStyle name="T_Tong hop Phieng Lanh + Muong Lay 2" xfId="40198" xr:uid="{00000000-0005-0000-0000-00000C9D0000}"/>
    <cellStyle name="T_Tong hop Phieng Lanh + Muong Lay 3" xfId="40199" xr:uid="{00000000-0005-0000-0000-00000D9D0000}"/>
    <cellStyle name="T_Tong hop Phieng Lanh + Muong Lay 4" xfId="40200" xr:uid="{00000000-0005-0000-0000-00000E9D0000}"/>
    <cellStyle name="T_Tong hop Phieng Lanh + Muong Lay 5" xfId="40201" xr:uid="{00000000-0005-0000-0000-00000F9D0000}"/>
    <cellStyle name="T_Tong hop Phieng Lanh + Muong Lay 6" xfId="40202" xr:uid="{00000000-0005-0000-0000-0000109D0000}"/>
    <cellStyle name="T_Tong hop Phieng Lanh + Muong Lay 7" xfId="40203" xr:uid="{00000000-0005-0000-0000-0000119D0000}"/>
    <cellStyle name="T_Tong hop Phieng Lanh + Muong Lay 8" xfId="40204" xr:uid="{00000000-0005-0000-0000-0000129D0000}"/>
    <cellStyle name="T_Tong hop Phieng Lanh + Muong Lay 9" xfId="40205" xr:uid="{00000000-0005-0000-0000-0000139D0000}"/>
    <cellStyle name="T_Tong hop theo doi nguon 2010" xfId="40206" xr:uid="{00000000-0005-0000-0000-0000149D0000}"/>
    <cellStyle name="T_Tong hop theo doi nguon 2010 2" xfId="40207" xr:uid="{00000000-0005-0000-0000-0000159D0000}"/>
    <cellStyle name="T_Tong hop theo doi nguon 2010 3" xfId="40208" xr:uid="{00000000-0005-0000-0000-0000169D0000}"/>
    <cellStyle name="T_Tong hop theo doi nguon 2010 4" xfId="40209" xr:uid="{00000000-0005-0000-0000-0000179D0000}"/>
    <cellStyle name="T_Tong hop theo doi nguon 2010 5" xfId="40210" xr:uid="{00000000-0005-0000-0000-0000189D0000}"/>
    <cellStyle name="T_Tong hop theo doi nguon 2010 6" xfId="40211" xr:uid="{00000000-0005-0000-0000-0000199D0000}"/>
    <cellStyle name="T_Tong hop theo doi nguon 2010 7" xfId="40212" xr:uid="{00000000-0005-0000-0000-00001A9D0000}"/>
    <cellStyle name="T_Tong hop theo doi nguon 2010 8" xfId="40213" xr:uid="{00000000-0005-0000-0000-00001B9D0000}"/>
    <cellStyle name="T_Tong hop theo doi nguon 2010 9" xfId="40214" xr:uid="{00000000-0005-0000-0000-00001C9D0000}"/>
    <cellStyle name="T_TONGKE" xfId="40215" xr:uid="{00000000-0005-0000-0000-00001D9D0000}"/>
    <cellStyle name="T_TONGKE 10" xfId="40216" xr:uid="{00000000-0005-0000-0000-00001E9D0000}"/>
    <cellStyle name="T_TONGKE 11" xfId="40217" xr:uid="{00000000-0005-0000-0000-00001F9D0000}"/>
    <cellStyle name="T_TONGKE 12" xfId="40218" xr:uid="{00000000-0005-0000-0000-0000209D0000}"/>
    <cellStyle name="T_TONGKE 13" xfId="40219" xr:uid="{00000000-0005-0000-0000-0000219D0000}"/>
    <cellStyle name="T_TONGKE 14" xfId="40220" xr:uid="{00000000-0005-0000-0000-0000229D0000}"/>
    <cellStyle name="T_TONGKE 15" xfId="40221" xr:uid="{00000000-0005-0000-0000-0000239D0000}"/>
    <cellStyle name="T_TONGKE 16" xfId="40222" xr:uid="{00000000-0005-0000-0000-0000249D0000}"/>
    <cellStyle name="T_TONGKE 17" xfId="40223" xr:uid="{00000000-0005-0000-0000-0000259D0000}"/>
    <cellStyle name="T_TONGKE 18" xfId="40224" xr:uid="{00000000-0005-0000-0000-0000269D0000}"/>
    <cellStyle name="T_TONGKE 2" xfId="40225" xr:uid="{00000000-0005-0000-0000-0000279D0000}"/>
    <cellStyle name="T_TONGKE 3" xfId="40226" xr:uid="{00000000-0005-0000-0000-0000289D0000}"/>
    <cellStyle name="T_TONGKE 4" xfId="40227" xr:uid="{00000000-0005-0000-0000-0000299D0000}"/>
    <cellStyle name="T_TONGKE 5" xfId="40228" xr:uid="{00000000-0005-0000-0000-00002A9D0000}"/>
    <cellStyle name="T_TONGKE 6" xfId="40229" xr:uid="{00000000-0005-0000-0000-00002B9D0000}"/>
    <cellStyle name="T_TONGKE 7" xfId="40230" xr:uid="{00000000-0005-0000-0000-00002C9D0000}"/>
    <cellStyle name="T_TONGKE 8" xfId="40231" xr:uid="{00000000-0005-0000-0000-00002D9D0000}"/>
    <cellStyle name="T_TONGKE 9" xfId="40232" xr:uid="{00000000-0005-0000-0000-00002E9D0000}"/>
    <cellStyle name="T_Van Ban 2007" xfId="40611" xr:uid="{00000000-0005-0000-0000-0000A99E0000}"/>
    <cellStyle name="T_Van Ban 2007_15_10_2013 BC nhu cau von doi ung ODA (2014-2016) ngay 15102013 Sua" xfId="40612" xr:uid="{00000000-0005-0000-0000-0000AA9E0000}"/>
    <cellStyle name="T_Van Ban 2007_bao cao phan bo KHDT 2011(final)" xfId="40613" xr:uid="{00000000-0005-0000-0000-0000AB9E0000}"/>
    <cellStyle name="T_Van Ban 2007_bao cao phan bo KHDT 2011(final)_BC nhu cau von doi ung ODA nganh NN (BKH)" xfId="40614" xr:uid="{00000000-0005-0000-0000-0000AC9E0000}"/>
    <cellStyle name="T_Van Ban 2007_bao cao phan bo KHDT 2011(final)_BC Tai co cau (bieu TH)" xfId="40615" xr:uid="{00000000-0005-0000-0000-0000AD9E0000}"/>
    <cellStyle name="T_Van Ban 2007_bao cao phan bo KHDT 2011(final)_DK 2014-2015 final" xfId="40616" xr:uid="{00000000-0005-0000-0000-0000AE9E0000}"/>
    <cellStyle name="T_Van Ban 2007_bao cao phan bo KHDT 2011(final)_DK 2014-2015 new" xfId="40617" xr:uid="{00000000-0005-0000-0000-0000AF9E0000}"/>
    <cellStyle name="T_Van Ban 2007_bao cao phan bo KHDT 2011(final)_DK KH CBDT 2014 11-11-2013" xfId="40618" xr:uid="{00000000-0005-0000-0000-0000B09E0000}"/>
    <cellStyle name="T_Van Ban 2007_bao cao phan bo KHDT 2011(final)_DK KH CBDT 2014 11-11-2013(1)" xfId="40619" xr:uid="{00000000-0005-0000-0000-0000B19E0000}"/>
    <cellStyle name="T_Van Ban 2007_bao cao phan bo KHDT 2011(final)_KH 2011-2015" xfId="40620" xr:uid="{00000000-0005-0000-0000-0000B29E0000}"/>
    <cellStyle name="T_Van Ban 2007_bao cao phan bo KHDT 2011(final)_tai co cau dau tu (tong hop)1" xfId="40621" xr:uid="{00000000-0005-0000-0000-0000B39E0000}"/>
    <cellStyle name="T_Van Ban 2007_BC nhu cau von doi ung ODA nganh NN (BKH)" xfId="40622" xr:uid="{00000000-0005-0000-0000-0000B49E0000}"/>
    <cellStyle name="T_Van Ban 2007_BC nhu cau von doi ung ODA nganh NN (BKH)_05-12  KH trung han 2016-2020 - Liem Thinh edited" xfId="40623" xr:uid="{00000000-0005-0000-0000-0000B59E0000}"/>
    <cellStyle name="T_Van Ban 2007_BC nhu cau von doi ung ODA nganh NN (BKH)_Copy of 05-12  KH trung han 2016-2020 - Liem Thinh edited (1)" xfId="40624" xr:uid="{00000000-0005-0000-0000-0000B69E0000}"/>
    <cellStyle name="T_Van Ban 2007_BC Tai co cau (bieu TH)" xfId="40625" xr:uid="{00000000-0005-0000-0000-0000B79E0000}"/>
    <cellStyle name="T_Van Ban 2007_BC Tai co cau (bieu TH)_05-12  KH trung han 2016-2020 - Liem Thinh edited" xfId="40626" xr:uid="{00000000-0005-0000-0000-0000B89E0000}"/>
    <cellStyle name="T_Van Ban 2007_BC Tai co cau (bieu TH)_Copy of 05-12  KH trung han 2016-2020 - Liem Thinh edited (1)" xfId="40627" xr:uid="{00000000-0005-0000-0000-0000B99E0000}"/>
    <cellStyle name="T_Van Ban 2007_DK 2014-2015 final" xfId="40628" xr:uid="{00000000-0005-0000-0000-0000BA9E0000}"/>
    <cellStyle name="T_Van Ban 2007_DK 2014-2015 final_05-12  KH trung han 2016-2020 - Liem Thinh edited" xfId="40629" xr:uid="{00000000-0005-0000-0000-0000BB9E0000}"/>
    <cellStyle name="T_Van Ban 2007_DK 2014-2015 final_Copy of 05-12  KH trung han 2016-2020 - Liem Thinh edited (1)" xfId="40630" xr:uid="{00000000-0005-0000-0000-0000BC9E0000}"/>
    <cellStyle name="T_Van Ban 2007_DK 2014-2015 new" xfId="40631" xr:uid="{00000000-0005-0000-0000-0000BD9E0000}"/>
    <cellStyle name="T_Van Ban 2007_DK 2014-2015 new_05-12  KH trung han 2016-2020 - Liem Thinh edited" xfId="40632" xr:uid="{00000000-0005-0000-0000-0000BE9E0000}"/>
    <cellStyle name="T_Van Ban 2007_DK 2014-2015 new_Copy of 05-12  KH trung han 2016-2020 - Liem Thinh edited (1)" xfId="40633" xr:uid="{00000000-0005-0000-0000-0000BF9E0000}"/>
    <cellStyle name="T_Van Ban 2007_DK KH CBDT 2014 11-11-2013" xfId="40634" xr:uid="{00000000-0005-0000-0000-0000C09E0000}"/>
    <cellStyle name="T_Van Ban 2007_DK KH CBDT 2014 11-11-2013(1)" xfId="40635" xr:uid="{00000000-0005-0000-0000-0000C19E0000}"/>
    <cellStyle name="T_Van Ban 2007_DK KH CBDT 2014 11-11-2013(1)_05-12  KH trung han 2016-2020 - Liem Thinh edited" xfId="40636" xr:uid="{00000000-0005-0000-0000-0000C29E0000}"/>
    <cellStyle name="T_Van Ban 2007_DK KH CBDT 2014 11-11-2013(1)_Copy of 05-12  KH trung han 2016-2020 - Liem Thinh edited (1)" xfId="40637" xr:uid="{00000000-0005-0000-0000-0000C39E0000}"/>
    <cellStyle name="T_Van Ban 2007_DK KH CBDT 2014 11-11-2013_05-12  KH trung han 2016-2020 - Liem Thinh edited" xfId="40638" xr:uid="{00000000-0005-0000-0000-0000C49E0000}"/>
    <cellStyle name="T_Van Ban 2007_DK KH CBDT 2014 11-11-2013_Copy of 05-12  KH trung han 2016-2020 - Liem Thinh edited (1)" xfId="40639" xr:uid="{00000000-0005-0000-0000-0000C59E0000}"/>
    <cellStyle name="T_Van Ban 2008" xfId="40640" xr:uid="{00000000-0005-0000-0000-0000C69E0000}"/>
    <cellStyle name="T_Van Ban 2008_15_10_2013 BC nhu cau von doi ung ODA (2014-2016) ngay 15102013 Sua" xfId="40641" xr:uid="{00000000-0005-0000-0000-0000C79E0000}"/>
    <cellStyle name="T_Van Ban 2008_bao cao phan bo KHDT 2011(final)" xfId="40642" xr:uid="{00000000-0005-0000-0000-0000C89E0000}"/>
    <cellStyle name="T_Van Ban 2008_bao cao phan bo KHDT 2011(final)_BC nhu cau von doi ung ODA nganh NN (BKH)" xfId="40643" xr:uid="{00000000-0005-0000-0000-0000C99E0000}"/>
    <cellStyle name="T_Van Ban 2008_bao cao phan bo KHDT 2011(final)_BC Tai co cau (bieu TH)" xfId="40644" xr:uid="{00000000-0005-0000-0000-0000CA9E0000}"/>
    <cellStyle name="T_Van Ban 2008_bao cao phan bo KHDT 2011(final)_DK 2014-2015 final" xfId="40645" xr:uid="{00000000-0005-0000-0000-0000CB9E0000}"/>
    <cellStyle name="T_Van Ban 2008_bao cao phan bo KHDT 2011(final)_DK 2014-2015 new" xfId="40646" xr:uid="{00000000-0005-0000-0000-0000CC9E0000}"/>
    <cellStyle name="T_Van Ban 2008_bao cao phan bo KHDT 2011(final)_DK KH CBDT 2014 11-11-2013" xfId="40647" xr:uid="{00000000-0005-0000-0000-0000CD9E0000}"/>
    <cellStyle name="T_Van Ban 2008_bao cao phan bo KHDT 2011(final)_DK KH CBDT 2014 11-11-2013(1)" xfId="40648" xr:uid="{00000000-0005-0000-0000-0000CE9E0000}"/>
    <cellStyle name="T_Van Ban 2008_bao cao phan bo KHDT 2011(final)_KH 2011-2015" xfId="40649" xr:uid="{00000000-0005-0000-0000-0000CF9E0000}"/>
    <cellStyle name="T_Van Ban 2008_bao cao phan bo KHDT 2011(final)_tai co cau dau tu (tong hop)1" xfId="40650" xr:uid="{00000000-0005-0000-0000-0000D09E0000}"/>
    <cellStyle name="T_Van Ban 2008_BC nhu cau von doi ung ODA nganh NN (BKH)" xfId="40651" xr:uid="{00000000-0005-0000-0000-0000D19E0000}"/>
    <cellStyle name="T_Van Ban 2008_BC nhu cau von doi ung ODA nganh NN (BKH)_05-12  KH trung han 2016-2020 - Liem Thinh edited" xfId="40652" xr:uid="{00000000-0005-0000-0000-0000D29E0000}"/>
    <cellStyle name="T_Van Ban 2008_BC nhu cau von doi ung ODA nganh NN (BKH)_Copy of 05-12  KH trung han 2016-2020 - Liem Thinh edited (1)" xfId="40653" xr:uid="{00000000-0005-0000-0000-0000D39E0000}"/>
    <cellStyle name="T_Van Ban 2008_BC Tai co cau (bieu TH)" xfId="40654" xr:uid="{00000000-0005-0000-0000-0000D49E0000}"/>
    <cellStyle name="T_Van Ban 2008_BC Tai co cau (bieu TH)_05-12  KH trung han 2016-2020 - Liem Thinh edited" xfId="40655" xr:uid="{00000000-0005-0000-0000-0000D59E0000}"/>
    <cellStyle name="T_Van Ban 2008_BC Tai co cau (bieu TH)_Copy of 05-12  KH trung han 2016-2020 - Liem Thinh edited (1)" xfId="40656" xr:uid="{00000000-0005-0000-0000-0000D69E0000}"/>
    <cellStyle name="T_Van Ban 2008_DK 2014-2015 final" xfId="40657" xr:uid="{00000000-0005-0000-0000-0000D79E0000}"/>
    <cellStyle name="T_Van Ban 2008_DK 2014-2015 final_05-12  KH trung han 2016-2020 - Liem Thinh edited" xfId="40658" xr:uid="{00000000-0005-0000-0000-0000D89E0000}"/>
    <cellStyle name="T_Van Ban 2008_DK 2014-2015 final_Copy of 05-12  KH trung han 2016-2020 - Liem Thinh edited (1)" xfId="40659" xr:uid="{00000000-0005-0000-0000-0000D99E0000}"/>
    <cellStyle name="T_Van Ban 2008_DK 2014-2015 new" xfId="40660" xr:uid="{00000000-0005-0000-0000-0000DA9E0000}"/>
    <cellStyle name="T_Van Ban 2008_DK 2014-2015 new_05-12  KH trung han 2016-2020 - Liem Thinh edited" xfId="40661" xr:uid="{00000000-0005-0000-0000-0000DB9E0000}"/>
    <cellStyle name="T_Van Ban 2008_DK 2014-2015 new_Copy of 05-12  KH trung han 2016-2020 - Liem Thinh edited (1)" xfId="40662" xr:uid="{00000000-0005-0000-0000-0000DC9E0000}"/>
    <cellStyle name="T_Van Ban 2008_DK KH CBDT 2014 11-11-2013" xfId="40663" xr:uid="{00000000-0005-0000-0000-0000DD9E0000}"/>
    <cellStyle name="T_Van Ban 2008_DK KH CBDT 2014 11-11-2013(1)" xfId="40664" xr:uid="{00000000-0005-0000-0000-0000DE9E0000}"/>
    <cellStyle name="T_Van Ban 2008_DK KH CBDT 2014 11-11-2013(1)_05-12  KH trung han 2016-2020 - Liem Thinh edited" xfId="40665" xr:uid="{00000000-0005-0000-0000-0000DF9E0000}"/>
    <cellStyle name="T_Van Ban 2008_DK KH CBDT 2014 11-11-2013(1)_Copy of 05-12  KH trung han 2016-2020 - Liem Thinh edited (1)" xfId="40666" xr:uid="{00000000-0005-0000-0000-0000E09E0000}"/>
    <cellStyle name="T_Van Ban 2008_DK KH CBDT 2014 11-11-2013_05-12  KH trung han 2016-2020 - Liem Thinh edited" xfId="40667" xr:uid="{00000000-0005-0000-0000-0000E19E0000}"/>
    <cellStyle name="T_Van Ban 2008_DK KH CBDT 2014 11-11-2013_Copy of 05-12  KH trung han 2016-2020 - Liem Thinh edited (1)" xfId="40668" xr:uid="{00000000-0005-0000-0000-0000E29E0000}"/>
    <cellStyle name="T_XDCB thang 12.2010" xfId="40669" xr:uid="{00000000-0005-0000-0000-0000E39E0000}"/>
    <cellStyle name="T_XDCB thang 12.2010 10" xfId="40670" xr:uid="{00000000-0005-0000-0000-0000E49E0000}"/>
    <cellStyle name="T_XDCB thang 12.2010 11" xfId="40671" xr:uid="{00000000-0005-0000-0000-0000E59E0000}"/>
    <cellStyle name="T_XDCB thang 12.2010 12" xfId="40672" xr:uid="{00000000-0005-0000-0000-0000E69E0000}"/>
    <cellStyle name="T_XDCB thang 12.2010 13" xfId="40673" xr:uid="{00000000-0005-0000-0000-0000E79E0000}"/>
    <cellStyle name="T_XDCB thang 12.2010 14" xfId="40674" xr:uid="{00000000-0005-0000-0000-0000E89E0000}"/>
    <cellStyle name="T_XDCB thang 12.2010 15" xfId="40675" xr:uid="{00000000-0005-0000-0000-0000E99E0000}"/>
    <cellStyle name="T_XDCB thang 12.2010 16" xfId="40676" xr:uid="{00000000-0005-0000-0000-0000EA9E0000}"/>
    <cellStyle name="T_XDCB thang 12.2010 17" xfId="40677" xr:uid="{00000000-0005-0000-0000-0000EB9E0000}"/>
    <cellStyle name="T_XDCB thang 12.2010 18" xfId="40678" xr:uid="{00000000-0005-0000-0000-0000EC9E0000}"/>
    <cellStyle name="T_XDCB thang 12.2010 2" xfId="40679" xr:uid="{00000000-0005-0000-0000-0000ED9E0000}"/>
    <cellStyle name="T_XDCB thang 12.2010 3" xfId="40680" xr:uid="{00000000-0005-0000-0000-0000EE9E0000}"/>
    <cellStyle name="T_XDCB thang 12.2010 4" xfId="40681" xr:uid="{00000000-0005-0000-0000-0000EF9E0000}"/>
    <cellStyle name="T_XDCB thang 12.2010 5" xfId="40682" xr:uid="{00000000-0005-0000-0000-0000F09E0000}"/>
    <cellStyle name="T_XDCB thang 12.2010 6" xfId="40683" xr:uid="{00000000-0005-0000-0000-0000F19E0000}"/>
    <cellStyle name="T_XDCB thang 12.2010 7" xfId="40684" xr:uid="{00000000-0005-0000-0000-0000F29E0000}"/>
    <cellStyle name="T_XDCB thang 12.2010 8" xfId="40685" xr:uid="{00000000-0005-0000-0000-0000F39E0000}"/>
    <cellStyle name="T_XDCB thang 12.2010 9" xfId="40686" xr:uid="{00000000-0005-0000-0000-0000F49E0000}"/>
    <cellStyle name="T_XDCB thang 12.2010_!1 1 bao cao giao KH ve HTCMT vung TNB   12-12-2011" xfId="40687" xr:uid="{00000000-0005-0000-0000-0000F59E0000}"/>
    <cellStyle name="T_XDCB thang 12.2010_!1 1 bao cao giao KH ve HTCMT vung TNB   12-12-2011 10" xfId="40688" xr:uid="{00000000-0005-0000-0000-0000F69E0000}"/>
    <cellStyle name="T_XDCB thang 12.2010_!1 1 bao cao giao KH ve HTCMT vung TNB   12-12-2011 11" xfId="40689" xr:uid="{00000000-0005-0000-0000-0000F79E0000}"/>
    <cellStyle name="T_XDCB thang 12.2010_!1 1 bao cao giao KH ve HTCMT vung TNB   12-12-2011 12" xfId="40690" xr:uid="{00000000-0005-0000-0000-0000F89E0000}"/>
    <cellStyle name="T_XDCB thang 12.2010_!1 1 bao cao giao KH ve HTCMT vung TNB   12-12-2011 13" xfId="40691" xr:uid="{00000000-0005-0000-0000-0000F99E0000}"/>
    <cellStyle name="T_XDCB thang 12.2010_!1 1 bao cao giao KH ve HTCMT vung TNB   12-12-2011 14" xfId="40692" xr:uid="{00000000-0005-0000-0000-0000FA9E0000}"/>
    <cellStyle name="T_XDCB thang 12.2010_!1 1 bao cao giao KH ve HTCMT vung TNB   12-12-2011 15" xfId="40693" xr:uid="{00000000-0005-0000-0000-0000FB9E0000}"/>
    <cellStyle name="T_XDCB thang 12.2010_!1 1 bao cao giao KH ve HTCMT vung TNB   12-12-2011 16" xfId="40694" xr:uid="{00000000-0005-0000-0000-0000FC9E0000}"/>
    <cellStyle name="T_XDCB thang 12.2010_!1 1 bao cao giao KH ve HTCMT vung TNB   12-12-2011 17" xfId="40695" xr:uid="{00000000-0005-0000-0000-0000FD9E0000}"/>
    <cellStyle name="T_XDCB thang 12.2010_!1 1 bao cao giao KH ve HTCMT vung TNB   12-12-2011 18" xfId="40696" xr:uid="{00000000-0005-0000-0000-0000FE9E0000}"/>
    <cellStyle name="T_XDCB thang 12.2010_!1 1 bao cao giao KH ve HTCMT vung TNB   12-12-2011 2" xfId="40697" xr:uid="{00000000-0005-0000-0000-0000FF9E0000}"/>
    <cellStyle name="T_XDCB thang 12.2010_!1 1 bao cao giao KH ve HTCMT vung TNB   12-12-2011 3" xfId="40698" xr:uid="{00000000-0005-0000-0000-0000009F0000}"/>
    <cellStyle name="T_XDCB thang 12.2010_!1 1 bao cao giao KH ve HTCMT vung TNB   12-12-2011 4" xfId="40699" xr:uid="{00000000-0005-0000-0000-0000019F0000}"/>
    <cellStyle name="T_XDCB thang 12.2010_!1 1 bao cao giao KH ve HTCMT vung TNB   12-12-2011 5" xfId="40700" xr:uid="{00000000-0005-0000-0000-0000029F0000}"/>
    <cellStyle name="T_XDCB thang 12.2010_!1 1 bao cao giao KH ve HTCMT vung TNB   12-12-2011 6" xfId="40701" xr:uid="{00000000-0005-0000-0000-0000039F0000}"/>
    <cellStyle name="T_XDCB thang 12.2010_!1 1 bao cao giao KH ve HTCMT vung TNB   12-12-2011 7" xfId="40702" xr:uid="{00000000-0005-0000-0000-0000049F0000}"/>
    <cellStyle name="T_XDCB thang 12.2010_!1 1 bao cao giao KH ve HTCMT vung TNB   12-12-2011 8" xfId="40703" xr:uid="{00000000-0005-0000-0000-0000059F0000}"/>
    <cellStyle name="T_XDCB thang 12.2010_!1 1 bao cao giao KH ve HTCMT vung TNB   12-12-2011 9" xfId="40704" xr:uid="{00000000-0005-0000-0000-0000069F0000}"/>
    <cellStyle name="T_XDCB thang 12.2010_KH TPCP vung TNB (03-1-2012)" xfId="40705" xr:uid="{00000000-0005-0000-0000-0000079F0000}"/>
    <cellStyle name="T_XDCB thang 12.2010_KH TPCP vung TNB (03-1-2012) 10" xfId="40706" xr:uid="{00000000-0005-0000-0000-0000089F0000}"/>
    <cellStyle name="T_XDCB thang 12.2010_KH TPCP vung TNB (03-1-2012) 11" xfId="40707" xr:uid="{00000000-0005-0000-0000-0000099F0000}"/>
    <cellStyle name="T_XDCB thang 12.2010_KH TPCP vung TNB (03-1-2012) 12" xfId="40708" xr:uid="{00000000-0005-0000-0000-00000A9F0000}"/>
    <cellStyle name="T_XDCB thang 12.2010_KH TPCP vung TNB (03-1-2012) 13" xfId="40709" xr:uid="{00000000-0005-0000-0000-00000B9F0000}"/>
    <cellStyle name="T_XDCB thang 12.2010_KH TPCP vung TNB (03-1-2012) 14" xfId="40710" xr:uid="{00000000-0005-0000-0000-00000C9F0000}"/>
    <cellStyle name="T_XDCB thang 12.2010_KH TPCP vung TNB (03-1-2012) 15" xfId="40711" xr:uid="{00000000-0005-0000-0000-00000D9F0000}"/>
    <cellStyle name="T_XDCB thang 12.2010_KH TPCP vung TNB (03-1-2012) 16" xfId="40712" xr:uid="{00000000-0005-0000-0000-00000E9F0000}"/>
    <cellStyle name="T_XDCB thang 12.2010_KH TPCP vung TNB (03-1-2012) 17" xfId="40713" xr:uid="{00000000-0005-0000-0000-00000F9F0000}"/>
    <cellStyle name="T_XDCB thang 12.2010_KH TPCP vung TNB (03-1-2012) 18" xfId="40714" xr:uid="{00000000-0005-0000-0000-0000109F0000}"/>
    <cellStyle name="T_XDCB thang 12.2010_KH TPCP vung TNB (03-1-2012) 2" xfId="40715" xr:uid="{00000000-0005-0000-0000-0000119F0000}"/>
    <cellStyle name="T_XDCB thang 12.2010_KH TPCP vung TNB (03-1-2012) 3" xfId="40716" xr:uid="{00000000-0005-0000-0000-0000129F0000}"/>
    <cellStyle name="T_XDCB thang 12.2010_KH TPCP vung TNB (03-1-2012) 4" xfId="40717" xr:uid="{00000000-0005-0000-0000-0000139F0000}"/>
    <cellStyle name="T_XDCB thang 12.2010_KH TPCP vung TNB (03-1-2012) 5" xfId="40718" xr:uid="{00000000-0005-0000-0000-0000149F0000}"/>
    <cellStyle name="T_XDCB thang 12.2010_KH TPCP vung TNB (03-1-2012) 6" xfId="40719" xr:uid="{00000000-0005-0000-0000-0000159F0000}"/>
    <cellStyle name="T_XDCB thang 12.2010_KH TPCP vung TNB (03-1-2012) 7" xfId="40720" xr:uid="{00000000-0005-0000-0000-0000169F0000}"/>
    <cellStyle name="T_XDCB thang 12.2010_KH TPCP vung TNB (03-1-2012) 8" xfId="40721" xr:uid="{00000000-0005-0000-0000-0000179F0000}"/>
    <cellStyle name="T_XDCB thang 12.2010_KH TPCP vung TNB (03-1-2012) 9" xfId="40722" xr:uid="{00000000-0005-0000-0000-0000189F0000}"/>
    <cellStyle name="T_ÿÿÿÿÿ" xfId="40723" xr:uid="{00000000-0005-0000-0000-0000199F0000}"/>
    <cellStyle name="T_ÿÿÿÿÿ 10" xfId="40724" xr:uid="{00000000-0005-0000-0000-00001A9F0000}"/>
    <cellStyle name="T_ÿÿÿÿÿ 11" xfId="40725" xr:uid="{00000000-0005-0000-0000-00001B9F0000}"/>
    <cellStyle name="T_ÿÿÿÿÿ 12" xfId="40726" xr:uid="{00000000-0005-0000-0000-00001C9F0000}"/>
    <cellStyle name="T_ÿÿÿÿÿ 13" xfId="40727" xr:uid="{00000000-0005-0000-0000-00001D9F0000}"/>
    <cellStyle name="T_ÿÿÿÿÿ 14" xfId="40728" xr:uid="{00000000-0005-0000-0000-00001E9F0000}"/>
    <cellStyle name="T_ÿÿÿÿÿ 15" xfId="40729" xr:uid="{00000000-0005-0000-0000-00001F9F0000}"/>
    <cellStyle name="T_ÿÿÿÿÿ 16" xfId="40730" xr:uid="{00000000-0005-0000-0000-0000209F0000}"/>
    <cellStyle name="T_ÿÿÿÿÿ 17" xfId="40731" xr:uid="{00000000-0005-0000-0000-0000219F0000}"/>
    <cellStyle name="T_ÿÿÿÿÿ 18" xfId="40732" xr:uid="{00000000-0005-0000-0000-0000229F0000}"/>
    <cellStyle name="T_ÿÿÿÿÿ 2" xfId="40733" xr:uid="{00000000-0005-0000-0000-0000239F0000}"/>
    <cellStyle name="T_ÿÿÿÿÿ 3" xfId="40734" xr:uid="{00000000-0005-0000-0000-0000249F0000}"/>
    <cellStyle name="T_ÿÿÿÿÿ 4" xfId="40735" xr:uid="{00000000-0005-0000-0000-0000259F0000}"/>
    <cellStyle name="T_ÿÿÿÿÿ 5" xfId="40736" xr:uid="{00000000-0005-0000-0000-0000269F0000}"/>
    <cellStyle name="T_ÿÿÿÿÿ 6" xfId="40737" xr:uid="{00000000-0005-0000-0000-0000279F0000}"/>
    <cellStyle name="T_ÿÿÿÿÿ 7" xfId="40738" xr:uid="{00000000-0005-0000-0000-0000289F0000}"/>
    <cellStyle name="T_ÿÿÿÿÿ 8" xfId="40739" xr:uid="{00000000-0005-0000-0000-0000299F0000}"/>
    <cellStyle name="T_ÿÿÿÿÿ 9" xfId="40740" xr:uid="{00000000-0005-0000-0000-00002A9F0000}"/>
    <cellStyle name="T_ÿÿÿÿÿ_!1 1 bao cao giao KH ve HTCMT vung TNB   12-12-2011" xfId="40741" xr:uid="{00000000-0005-0000-0000-00002B9F0000}"/>
    <cellStyle name="T_ÿÿÿÿÿ_!1 1 bao cao giao KH ve HTCMT vung TNB   12-12-2011 10" xfId="40742" xr:uid="{00000000-0005-0000-0000-00002C9F0000}"/>
    <cellStyle name="T_ÿÿÿÿÿ_!1 1 bao cao giao KH ve HTCMT vung TNB   12-12-2011 11" xfId="40743" xr:uid="{00000000-0005-0000-0000-00002D9F0000}"/>
    <cellStyle name="T_ÿÿÿÿÿ_!1 1 bao cao giao KH ve HTCMT vung TNB   12-12-2011 12" xfId="40744" xr:uid="{00000000-0005-0000-0000-00002E9F0000}"/>
    <cellStyle name="T_ÿÿÿÿÿ_!1 1 bao cao giao KH ve HTCMT vung TNB   12-12-2011 13" xfId="40745" xr:uid="{00000000-0005-0000-0000-00002F9F0000}"/>
    <cellStyle name="T_ÿÿÿÿÿ_!1 1 bao cao giao KH ve HTCMT vung TNB   12-12-2011 14" xfId="40746" xr:uid="{00000000-0005-0000-0000-0000309F0000}"/>
    <cellStyle name="T_ÿÿÿÿÿ_!1 1 bao cao giao KH ve HTCMT vung TNB   12-12-2011 15" xfId="40747" xr:uid="{00000000-0005-0000-0000-0000319F0000}"/>
    <cellStyle name="T_ÿÿÿÿÿ_!1 1 bao cao giao KH ve HTCMT vung TNB   12-12-2011 16" xfId="40748" xr:uid="{00000000-0005-0000-0000-0000329F0000}"/>
    <cellStyle name="T_ÿÿÿÿÿ_!1 1 bao cao giao KH ve HTCMT vung TNB   12-12-2011 17" xfId="40749" xr:uid="{00000000-0005-0000-0000-0000339F0000}"/>
    <cellStyle name="T_ÿÿÿÿÿ_!1 1 bao cao giao KH ve HTCMT vung TNB   12-12-2011 18" xfId="40750" xr:uid="{00000000-0005-0000-0000-0000349F0000}"/>
    <cellStyle name="T_ÿÿÿÿÿ_!1 1 bao cao giao KH ve HTCMT vung TNB   12-12-2011 2" xfId="40751" xr:uid="{00000000-0005-0000-0000-0000359F0000}"/>
    <cellStyle name="T_ÿÿÿÿÿ_!1 1 bao cao giao KH ve HTCMT vung TNB   12-12-2011 3" xfId="40752" xr:uid="{00000000-0005-0000-0000-0000369F0000}"/>
    <cellStyle name="T_ÿÿÿÿÿ_!1 1 bao cao giao KH ve HTCMT vung TNB   12-12-2011 4" xfId="40753" xr:uid="{00000000-0005-0000-0000-0000379F0000}"/>
    <cellStyle name="T_ÿÿÿÿÿ_!1 1 bao cao giao KH ve HTCMT vung TNB   12-12-2011 5" xfId="40754" xr:uid="{00000000-0005-0000-0000-0000389F0000}"/>
    <cellStyle name="T_ÿÿÿÿÿ_!1 1 bao cao giao KH ve HTCMT vung TNB   12-12-2011 6" xfId="40755" xr:uid="{00000000-0005-0000-0000-0000399F0000}"/>
    <cellStyle name="T_ÿÿÿÿÿ_!1 1 bao cao giao KH ve HTCMT vung TNB   12-12-2011 7" xfId="40756" xr:uid="{00000000-0005-0000-0000-00003A9F0000}"/>
    <cellStyle name="T_ÿÿÿÿÿ_!1 1 bao cao giao KH ve HTCMT vung TNB   12-12-2011 8" xfId="40757" xr:uid="{00000000-0005-0000-0000-00003B9F0000}"/>
    <cellStyle name="T_ÿÿÿÿÿ_!1 1 bao cao giao KH ve HTCMT vung TNB   12-12-2011 9" xfId="40758" xr:uid="{00000000-0005-0000-0000-00003C9F0000}"/>
    <cellStyle name="T_ÿÿÿÿÿ_Bieu mau cong trinh khoi cong moi 3-4" xfId="40759" xr:uid="{00000000-0005-0000-0000-00003D9F0000}"/>
    <cellStyle name="T_ÿÿÿÿÿ_Bieu mau cong trinh khoi cong moi 3-4 10" xfId="40760" xr:uid="{00000000-0005-0000-0000-00003E9F0000}"/>
    <cellStyle name="T_ÿÿÿÿÿ_Bieu mau cong trinh khoi cong moi 3-4 11" xfId="40761" xr:uid="{00000000-0005-0000-0000-00003F9F0000}"/>
    <cellStyle name="T_ÿÿÿÿÿ_Bieu mau cong trinh khoi cong moi 3-4 12" xfId="40762" xr:uid="{00000000-0005-0000-0000-0000409F0000}"/>
    <cellStyle name="T_ÿÿÿÿÿ_Bieu mau cong trinh khoi cong moi 3-4 13" xfId="40763" xr:uid="{00000000-0005-0000-0000-0000419F0000}"/>
    <cellStyle name="T_ÿÿÿÿÿ_Bieu mau cong trinh khoi cong moi 3-4 14" xfId="40764" xr:uid="{00000000-0005-0000-0000-0000429F0000}"/>
    <cellStyle name="T_ÿÿÿÿÿ_Bieu mau cong trinh khoi cong moi 3-4 15" xfId="40765" xr:uid="{00000000-0005-0000-0000-0000439F0000}"/>
    <cellStyle name="T_ÿÿÿÿÿ_Bieu mau cong trinh khoi cong moi 3-4 16" xfId="40766" xr:uid="{00000000-0005-0000-0000-0000449F0000}"/>
    <cellStyle name="T_ÿÿÿÿÿ_Bieu mau cong trinh khoi cong moi 3-4 17" xfId="40767" xr:uid="{00000000-0005-0000-0000-0000459F0000}"/>
    <cellStyle name="T_ÿÿÿÿÿ_Bieu mau cong trinh khoi cong moi 3-4 18" xfId="40768" xr:uid="{00000000-0005-0000-0000-0000469F0000}"/>
    <cellStyle name="T_ÿÿÿÿÿ_Bieu mau cong trinh khoi cong moi 3-4 2" xfId="40769" xr:uid="{00000000-0005-0000-0000-0000479F0000}"/>
    <cellStyle name="T_ÿÿÿÿÿ_Bieu mau cong trinh khoi cong moi 3-4 3" xfId="40770" xr:uid="{00000000-0005-0000-0000-0000489F0000}"/>
    <cellStyle name="T_ÿÿÿÿÿ_Bieu mau cong trinh khoi cong moi 3-4 4" xfId="40771" xr:uid="{00000000-0005-0000-0000-0000499F0000}"/>
    <cellStyle name="T_ÿÿÿÿÿ_Bieu mau cong trinh khoi cong moi 3-4 5" xfId="40772" xr:uid="{00000000-0005-0000-0000-00004A9F0000}"/>
    <cellStyle name="T_ÿÿÿÿÿ_Bieu mau cong trinh khoi cong moi 3-4 6" xfId="40773" xr:uid="{00000000-0005-0000-0000-00004B9F0000}"/>
    <cellStyle name="T_ÿÿÿÿÿ_Bieu mau cong trinh khoi cong moi 3-4 7" xfId="40774" xr:uid="{00000000-0005-0000-0000-00004C9F0000}"/>
    <cellStyle name="T_ÿÿÿÿÿ_Bieu mau cong trinh khoi cong moi 3-4 8" xfId="40775" xr:uid="{00000000-0005-0000-0000-00004D9F0000}"/>
    <cellStyle name="T_ÿÿÿÿÿ_Bieu mau cong trinh khoi cong moi 3-4 9" xfId="40776" xr:uid="{00000000-0005-0000-0000-00004E9F0000}"/>
    <cellStyle name="T_ÿÿÿÿÿ_Bieu mau cong trinh khoi cong moi 3-4_!1 1 bao cao giao KH ve HTCMT vung TNB   12-12-2011" xfId="40777" xr:uid="{00000000-0005-0000-0000-00004F9F0000}"/>
    <cellStyle name="T_ÿÿÿÿÿ_Bieu mau cong trinh khoi cong moi 3-4_!1 1 bao cao giao KH ve HTCMT vung TNB   12-12-2011 10" xfId="40778" xr:uid="{00000000-0005-0000-0000-0000509F0000}"/>
    <cellStyle name="T_ÿÿÿÿÿ_Bieu mau cong trinh khoi cong moi 3-4_!1 1 bao cao giao KH ve HTCMT vung TNB   12-12-2011 11" xfId="40779" xr:uid="{00000000-0005-0000-0000-0000519F0000}"/>
    <cellStyle name="T_ÿÿÿÿÿ_Bieu mau cong trinh khoi cong moi 3-4_!1 1 bao cao giao KH ve HTCMT vung TNB   12-12-2011 12" xfId="40780" xr:uid="{00000000-0005-0000-0000-0000529F0000}"/>
    <cellStyle name="T_ÿÿÿÿÿ_Bieu mau cong trinh khoi cong moi 3-4_!1 1 bao cao giao KH ve HTCMT vung TNB   12-12-2011 13" xfId="40781" xr:uid="{00000000-0005-0000-0000-0000539F0000}"/>
    <cellStyle name="T_ÿÿÿÿÿ_Bieu mau cong trinh khoi cong moi 3-4_!1 1 bao cao giao KH ve HTCMT vung TNB   12-12-2011 14" xfId="40782" xr:uid="{00000000-0005-0000-0000-0000549F0000}"/>
    <cellStyle name="T_ÿÿÿÿÿ_Bieu mau cong trinh khoi cong moi 3-4_!1 1 bao cao giao KH ve HTCMT vung TNB   12-12-2011 15" xfId="40783" xr:uid="{00000000-0005-0000-0000-0000559F0000}"/>
    <cellStyle name="T_ÿÿÿÿÿ_Bieu mau cong trinh khoi cong moi 3-4_!1 1 bao cao giao KH ve HTCMT vung TNB   12-12-2011 16" xfId="40784" xr:uid="{00000000-0005-0000-0000-0000569F0000}"/>
    <cellStyle name="T_ÿÿÿÿÿ_Bieu mau cong trinh khoi cong moi 3-4_!1 1 bao cao giao KH ve HTCMT vung TNB   12-12-2011 17" xfId="40785" xr:uid="{00000000-0005-0000-0000-0000579F0000}"/>
    <cellStyle name="T_ÿÿÿÿÿ_Bieu mau cong trinh khoi cong moi 3-4_!1 1 bao cao giao KH ve HTCMT vung TNB   12-12-2011 18" xfId="40786" xr:uid="{00000000-0005-0000-0000-0000589F0000}"/>
    <cellStyle name="T_ÿÿÿÿÿ_Bieu mau cong trinh khoi cong moi 3-4_!1 1 bao cao giao KH ve HTCMT vung TNB   12-12-2011 2" xfId="40787" xr:uid="{00000000-0005-0000-0000-0000599F0000}"/>
    <cellStyle name="T_ÿÿÿÿÿ_Bieu mau cong trinh khoi cong moi 3-4_!1 1 bao cao giao KH ve HTCMT vung TNB   12-12-2011 3" xfId="40788" xr:uid="{00000000-0005-0000-0000-00005A9F0000}"/>
    <cellStyle name="T_ÿÿÿÿÿ_Bieu mau cong trinh khoi cong moi 3-4_!1 1 bao cao giao KH ve HTCMT vung TNB   12-12-2011 4" xfId="40789" xr:uid="{00000000-0005-0000-0000-00005B9F0000}"/>
    <cellStyle name="T_ÿÿÿÿÿ_Bieu mau cong trinh khoi cong moi 3-4_!1 1 bao cao giao KH ve HTCMT vung TNB   12-12-2011 5" xfId="40790" xr:uid="{00000000-0005-0000-0000-00005C9F0000}"/>
    <cellStyle name="T_ÿÿÿÿÿ_Bieu mau cong trinh khoi cong moi 3-4_!1 1 bao cao giao KH ve HTCMT vung TNB   12-12-2011 6" xfId="40791" xr:uid="{00000000-0005-0000-0000-00005D9F0000}"/>
    <cellStyle name="T_ÿÿÿÿÿ_Bieu mau cong trinh khoi cong moi 3-4_!1 1 bao cao giao KH ve HTCMT vung TNB   12-12-2011 7" xfId="40792" xr:uid="{00000000-0005-0000-0000-00005E9F0000}"/>
    <cellStyle name="T_ÿÿÿÿÿ_Bieu mau cong trinh khoi cong moi 3-4_!1 1 bao cao giao KH ve HTCMT vung TNB   12-12-2011 8" xfId="40793" xr:uid="{00000000-0005-0000-0000-00005F9F0000}"/>
    <cellStyle name="T_ÿÿÿÿÿ_Bieu mau cong trinh khoi cong moi 3-4_!1 1 bao cao giao KH ve HTCMT vung TNB   12-12-2011 9" xfId="40794" xr:uid="{00000000-0005-0000-0000-0000609F0000}"/>
    <cellStyle name="T_ÿÿÿÿÿ_Bieu mau cong trinh khoi cong moi 3-4_KH TPCP vung TNB (03-1-2012)" xfId="40795" xr:uid="{00000000-0005-0000-0000-0000619F0000}"/>
    <cellStyle name="T_ÿÿÿÿÿ_Bieu mau cong trinh khoi cong moi 3-4_KH TPCP vung TNB (03-1-2012) 10" xfId="40796" xr:uid="{00000000-0005-0000-0000-0000629F0000}"/>
    <cellStyle name="T_ÿÿÿÿÿ_Bieu mau cong trinh khoi cong moi 3-4_KH TPCP vung TNB (03-1-2012) 11" xfId="40797" xr:uid="{00000000-0005-0000-0000-0000639F0000}"/>
    <cellStyle name="T_ÿÿÿÿÿ_Bieu mau cong trinh khoi cong moi 3-4_KH TPCP vung TNB (03-1-2012) 12" xfId="40798" xr:uid="{00000000-0005-0000-0000-0000649F0000}"/>
    <cellStyle name="T_ÿÿÿÿÿ_Bieu mau cong trinh khoi cong moi 3-4_KH TPCP vung TNB (03-1-2012) 13" xfId="40799" xr:uid="{00000000-0005-0000-0000-0000659F0000}"/>
    <cellStyle name="T_ÿÿÿÿÿ_Bieu mau cong trinh khoi cong moi 3-4_KH TPCP vung TNB (03-1-2012) 14" xfId="40800" xr:uid="{00000000-0005-0000-0000-0000669F0000}"/>
    <cellStyle name="T_ÿÿÿÿÿ_Bieu mau cong trinh khoi cong moi 3-4_KH TPCP vung TNB (03-1-2012) 15" xfId="40801" xr:uid="{00000000-0005-0000-0000-0000679F0000}"/>
    <cellStyle name="T_ÿÿÿÿÿ_Bieu mau cong trinh khoi cong moi 3-4_KH TPCP vung TNB (03-1-2012) 16" xfId="40802" xr:uid="{00000000-0005-0000-0000-0000689F0000}"/>
    <cellStyle name="T_ÿÿÿÿÿ_Bieu mau cong trinh khoi cong moi 3-4_KH TPCP vung TNB (03-1-2012) 17" xfId="40803" xr:uid="{00000000-0005-0000-0000-0000699F0000}"/>
    <cellStyle name="T_ÿÿÿÿÿ_Bieu mau cong trinh khoi cong moi 3-4_KH TPCP vung TNB (03-1-2012) 18" xfId="40804" xr:uid="{00000000-0005-0000-0000-00006A9F0000}"/>
    <cellStyle name="T_ÿÿÿÿÿ_Bieu mau cong trinh khoi cong moi 3-4_KH TPCP vung TNB (03-1-2012) 2" xfId="40805" xr:uid="{00000000-0005-0000-0000-00006B9F0000}"/>
    <cellStyle name="T_ÿÿÿÿÿ_Bieu mau cong trinh khoi cong moi 3-4_KH TPCP vung TNB (03-1-2012) 3" xfId="40806" xr:uid="{00000000-0005-0000-0000-00006C9F0000}"/>
    <cellStyle name="T_ÿÿÿÿÿ_Bieu mau cong trinh khoi cong moi 3-4_KH TPCP vung TNB (03-1-2012) 4" xfId="40807" xr:uid="{00000000-0005-0000-0000-00006D9F0000}"/>
    <cellStyle name="T_ÿÿÿÿÿ_Bieu mau cong trinh khoi cong moi 3-4_KH TPCP vung TNB (03-1-2012) 5" xfId="40808" xr:uid="{00000000-0005-0000-0000-00006E9F0000}"/>
    <cellStyle name="T_ÿÿÿÿÿ_Bieu mau cong trinh khoi cong moi 3-4_KH TPCP vung TNB (03-1-2012) 6" xfId="40809" xr:uid="{00000000-0005-0000-0000-00006F9F0000}"/>
    <cellStyle name="T_ÿÿÿÿÿ_Bieu mau cong trinh khoi cong moi 3-4_KH TPCP vung TNB (03-1-2012) 7" xfId="40810" xr:uid="{00000000-0005-0000-0000-0000709F0000}"/>
    <cellStyle name="T_ÿÿÿÿÿ_Bieu mau cong trinh khoi cong moi 3-4_KH TPCP vung TNB (03-1-2012) 8" xfId="40811" xr:uid="{00000000-0005-0000-0000-0000719F0000}"/>
    <cellStyle name="T_ÿÿÿÿÿ_Bieu mau cong trinh khoi cong moi 3-4_KH TPCP vung TNB (03-1-2012) 9" xfId="40812" xr:uid="{00000000-0005-0000-0000-0000729F0000}"/>
    <cellStyle name="T_ÿÿÿÿÿ_Bieu3ODA" xfId="40813" xr:uid="{00000000-0005-0000-0000-0000739F0000}"/>
    <cellStyle name="T_ÿÿÿÿÿ_Bieu3ODA 10" xfId="40814" xr:uid="{00000000-0005-0000-0000-0000749F0000}"/>
    <cellStyle name="T_ÿÿÿÿÿ_Bieu3ODA 11" xfId="40815" xr:uid="{00000000-0005-0000-0000-0000759F0000}"/>
    <cellStyle name="T_ÿÿÿÿÿ_Bieu3ODA 12" xfId="40816" xr:uid="{00000000-0005-0000-0000-0000769F0000}"/>
    <cellStyle name="T_ÿÿÿÿÿ_Bieu3ODA 13" xfId="40817" xr:uid="{00000000-0005-0000-0000-0000779F0000}"/>
    <cellStyle name="T_ÿÿÿÿÿ_Bieu3ODA 14" xfId="40818" xr:uid="{00000000-0005-0000-0000-0000789F0000}"/>
    <cellStyle name="T_ÿÿÿÿÿ_Bieu3ODA 15" xfId="40819" xr:uid="{00000000-0005-0000-0000-0000799F0000}"/>
    <cellStyle name="T_ÿÿÿÿÿ_Bieu3ODA 16" xfId="40820" xr:uid="{00000000-0005-0000-0000-00007A9F0000}"/>
    <cellStyle name="T_ÿÿÿÿÿ_Bieu3ODA 17" xfId="40821" xr:uid="{00000000-0005-0000-0000-00007B9F0000}"/>
    <cellStyle name="T_ÿÿÿÿÿ_Bieu3ODA 18" xfId="40822" xr:uid="{00000000-0005-0000-0000-00007C9F0000}"/>
    <cellStyle name="T_ÿÿÿÿÿ_Bieu3ODA 2" xfId="40823" xr:uid="{00000000-0005-0000-0000-00007D9F0000}"/>
    <cellStyle name="T_ÿÿÿÿÿ_Bieu3ODA 3" xfId="40824" xr:uid="{00000000-0005-0000-0000-00007E9F0000}"/>
    <cellStyle name="T_ÿÿÿÿÿ_Bieu3ODA 4" xfId="40825" xr:uid="{00000000-0005-0000-0000-00007F9F0000}"/>
    <cellStyle name="T_ÿÿÿÿÿ_Bieu3ODA 5" xfId="40826" xr:uid="{00000000-0005-0000-0000-0000809F0000}"/>
    <cellStyle name="T_ÿÿÿÿÿ_Bieu3ODA 6" xfId="40827" xr:uid="{00000000-0005-0000-0000-0000819F0000}"/>
    <cellStyle name="T_ÿÿÿÿÿ_Bieu3ODA 7" xfId="40828" xr:uid="{00000000-0005-0000-0000-0000829F0000}"/>
    <cellStyle name="T_ÿÿÿÿÿ_Bieu3ODA 8" xfId="40829" xr:uid="{00000000-0005-0000-0000-0000839F0000}"/>
    <cellStyle name="T_ÿÿÿÿÿ_Bieu3ODA 9" xfId="40830" xr:uid="{00000000-0005-0000-0000-0000849F0000}"/>
    <cellStyle name="T_ÿÿÿÿÿ_Bieu3ODA_!1 1 bao cao giao KH ve HTCMT vung TNB   12-12-2011" xfId="40831" xr:uid="{00000000-0005-0000-0000-0000859F0000}"/>
    <cellStyle name="T_ÿÿÿÿÿ_Bieu3ODA_!1 1 bao cao giao KH ve HTCMT vung TNB   12-12-2011 10" xfId="40832" xr:uid="{00000000-0005-0000-0000-0000869F0000}"/>
    <cellStyle name="T_ÿÿÿÿÿ_Bieu3ODA_!1 1 bao cao giao KH ve HTCMT vung TNB   12-12-2011 11" xfId="40833" xr:uid="{00000000-0005-0000-0000-0000879F0000}"/>
    <cellStyle name="T_ÿÿÿÿÿ_Bieu3ODA_!1 1 bao cao giao KH ve HTCMT vung TNB   12-12-2011 12" xfId="40834" xr:uid="{00000000-0005-0000-0000-0000889F0000}"/>
    <cellStyle name="T_ÿÿÿÿÿ_Bieu3ODA_!1 1 bao cao giao KH ve HTCMT vung TNB   12-12-2011 13" xfId="40835" xr:uid="{00000000-0005-0000-0000-0000899F0000}"/>
    <cellStyle name="T_ÿÿÿÿÿ_Bieu3ODA_!1 1 bao cao giao KH ve HTCMT vung TNB   12-12-2011 14" xfId="40836" xr:uid="{00000000-0005-0000-0000-00008A9F0000}"/>
    <cellStyle name="T_ÿÿÿÿÿ_Bieu3ODA_!1 1 bao cao giao KH ve HTCMT vung TNB   12-12-2011 15" xfId="40837" xr:uid="{00000000-0005-0000-0000-00008B9F0000}"/>
    <cellStyle name="T_ÿÿÿÿÿ_Bieu3ODA_!1 1 bao cao giao KH ve HTCMT vung TNB   12-12-2011 16" xfId="40838" xr:uid="{00000000-0005-0000-0000-00008C9F0000}"/>
    <cellStyle name="T_ÿÿÿÿÿ_Bieu3ODA_!1 1 bao cao giao KH ve HTCMT vung TNB   12-12-2011 17" xfId="40839" xr:uid="{00000000-0005-0000-0000-00008D9F0000}"/>
    <cellStyle name="T_ÿÿÿÿÿ_Bieu3ODA_!1 1 bao cao giao KH ve HTCMT vung TNB   12-12-2011 18" xfId="40840" xr:uid="{00000000-0005-0000-0000-00008E9F0000}"/>
    <cellStyle name="T_ÿÿÿÿÿ_Bieu3ODA_!1 1 bao cao giao KH ve HTCMT vung TNB   12-12-2011 2" xfId="40841" xr:uid="{00000000-0005-0000-0000-00008F9F0000}"/>
    <cellStyle name="T_ÿÿÿÿÿ_Bieu3ODA_!1 1 bao cao giao KH ve HTCMT vung TNB   12-12-2011 3" xfId="40842" xr:uid="{00000000-0005-0000-0000-0000909F0000}"/>
    <cellStyle name="T_ÿÿÿÿÿ_Bieu3ODA_!1 1 bao cao giao KH ve HTCMT vung TNB   12-12-2011 4" xfId="40843" xr:uid="{00000000-0005-0000-0000-0000919F0000}"/>
    <cellStyle name="T_ÿÿÿÿÿ_Bieu3ODA_!1 1 bao cao giao KH ve HTCMT vung TNB   12-12-2011 5" xfId="40844" xr:uid="{00000000-0005-0000-0000-0000929F0000}"/>
    <cellStyle name="T_ÿÿÿÿÿ_Bieu3ODA_!1 1 bao cao giao KH ve HTCMT vung TNB   12-12-2011 6" xfId="40845" xr:uid="{00000000-0005-0000-0000-0000939F0000}"/>
    <cellStyle name="T_ÿÿÿÿÿ_Bieu3ODA_!1 1 bao cao giao KH ve HTCMT vung TNB   12-12-2011 7" xfId="40846" xr:uid="{00000000-0005-0000-0000-0000949F0000}"/>
    <cellStyle name="T_ÿÿÿÿÿ_Bieu3ODA_!1 1 bao cao giao KH ve HTCMT vung TNB   12-12-2011 8" xfId="40847" xr:uid="{00000000-0005-0000-0000-0000959F0000}"/>
    <cellStyle name="T_ÿÿÿÿÿ_Bieu3ODA_!1 1 bao cao giao KH ve HTCMT vung TNB   12-12-2011 9" xfId="40848" xr:uid="{00000000-0005-0000-0000-0000969F0000}"/>
    <cellStyle name="T_ÿÿÿÿÿ_Bieu3ODA_KH TPCP vung TNB (03-1-2012)" xfId="40849" xr:uid="{00000000-0005-0000-0000-0000979F0000}"/>
    <cellStyle name="T_ÿÿÿÿÿ_Bieu3ODA_KH TPCP vung TNB (03-1-2012) 10" xfId="40850" xr:uid="{00000000-0005-0000-0000-0000989F0000}"/>
    <cellStyle name="T_ÿÿÿÿÿ_Bieu3ODA_KH TPCP vung TNB (03-1-2012) 11" xfId="40851" xr:uid="{00000000-0005-0000-0000-0000999F0000}"/>
    <cellStyle name="T_ÿÿÿÿÿ_Bieu3ODA_KH TPCP vung TNB (03-1-2012) 12" xfId="40852" xr:uid="{00000000-0005-0000-0000-00009A9F0000}"/>
    <cellStyle name="T_ÿÿÿÿÿ_Bieu3ODA_KH TPCP vung TNB (03-1-2012) 13" xfId="40853" xr:uid="{00000000-0005-0000-0000-00009B9F0000}"/>
    <cellStyle name="T_ÿÿÿÿÿ_Bieu3ODA_KH TPCP vung TNB (03-1-2012) 14" xfId="40854" xr:uid="{00000000-0005-0000-0000-00009C9F0000}"/>
    <cellStyle name="T_ÿÿÿÿÿ_Bieu3ODA_KH TPCP vung TNB (03-1-2012) 15" xfId="40855" xr:uid="{00000000-0005-0000-0000-00009D9F0000}"/>
    <cellStyle name="T_ÿÿÿÿÿ_Bieu3ODA_KH TPCP vung TNB (03-1-2012) 16" xfId="40856" xr:uid="{00000000-0005-0000-0000-00009E9F0000}"/>
    <cellStyle name="T_ÿÿÿÿÿ_Bieu3ODA_KH TPCP vung TNB (03-1-2012) 17" xfId="40857" xr:uid="{00000000-0005-0000-0000-00009F9F0000}"/>
    <cellStyle name="T_ÿÿÿÿÿ_Bieu3ODA_KH TPCP vung TNB (03-1-2012) 18" xfId="40858" xr:uid="{00000000-0005-0000-0000-0000A09F0000}"/>
    <cellStyle name="T_ÿÿÿÿÿ_Bieu3ODA_KH TPCP vung TNB (03-1-2012) 2" xfId="40859" xr:uid="{00000000-0005-0000-0000-0000A19F0000}"/>
    <cellStyle name="T_ÿÿÿÿÿ_Bieu3ODA_KH TPCP vung TNB (03-1-2012) 3" xfId="40860" xr:uid="{00000000-0005-0000-0000-0000A29F0000}"/>
    <cellStyle name="T_ÿÿÿÿÿ_Bieu3ODA_KH TPCP vung TNB (03-1-2012) 4" xfId="40861" xr:uid="{00000000-0005-0000-0000-0000A39F0000}"/>
    <cellStyle name="T_ÿÿÿÿÿ_Bieu3ODA_KH TPCP vung TNB (03-1-2012) 5" xfId="40862" xr:uid="{00000000-0005-0000-0000-0000A49F0000}"/>
    <cellStyle name="T_ÿÿÿÿÿ_Bieu3ODA_KH TPCP vung TNB (03-1-2012) 6" xfId="40863" xr:uid="{00000000-0005-0000-0000-0000A59F0000}"/>
    <cellStyle name="T_ÿÿÿÿÿ_Bieu3ODA_KH TPCP vung TNB (03-1-2012) 7" xfId="40864" xr:uid="{00000000-0005-0000-0000-0000A69F0000}"/>
    <cellStyle name="T_ÿÿÿÿÿ_Bieu3ODA_KH TPCP vung TNB (03-1-2012) 8" xfId="40865" xr:uid="{00000000-0005-0000-0000-0000A79F0000}"/>
    <cellStyle name="T_ÿÿÿÿÿ_Bieu3ODA_KH TPCP vung TNB (03-1-2012) 9" xfId="40866" xr:uid="{00000000-0005-0000-0000-0000A89F0000}"/>
    <cellStyle name="T_ÿÿÿÿÿ_Bieu4HTMT" xfId="40867" xr:uid="{00000000-0005-0000-0000-0000A99F0000}"/>
    <cellStyle name="T_ÿÿÿÿÿ_Bieu4HTMT 10" xfId="40868" xr:uid="{00000000-0005-0000-0000-0000AA9F0000}"/>
    <cellStyle name="T_ÿÿÿÿÿ_Bieu4HTMT 11" xfId="40869" xr:uid="{00000000-0005-0000-0000-0000AB9F0000}"/>
    <cellStyle name="T_ÿÿÿÿÿ_Bieu4HTMT 12" xfId="40870" xr:uid="{00000000-0005-0000-0000-0000AC9F0000}"/>
    <cellStyle name="T_ÿÿÿÿÿ_Bieu4HTMT 13" xfId="40871" xr:uid="{00000000-0005-0000-0000-0000AD9F0000}"/>
    <cellStyle name="T_ÿÿÿÿÿ_Bieu4HTMT 14" xfId="40872" xr:uid="{00000000-0005-0000-0000-0000AE9F0000}"/>
    <cellStyle name="T_ÿÿÿÿÿ_Bieu4HTMT 15" xfId="40873" xr:uid="{00000000-0005-0000-0000-0000AF9F0000}"/>
    <cellStyle name="T_ÿÿÿÿÿ_Bieu4HTMT 16" xfId="40874" xr:uid="{00000000-0005-0000-0000-0000B09F0000}"/>
    <cellStyle name="T_ÿÿÿÿÿ_Bieu4HTMT 17" xfId="40875" xr:uid="{00000000-0005-0000-0000-0000B19F0000}"/>
    <cellStyle name="T_ÿÿÿÿÿ_Bieu4HTMT 18" xfId="40876" xr:uid="{00000000-0005-0000-0000-0000B29F0000}"/>
    <cellStyle name="T_ÿÿÿÿÿ_Bieu4HTMT 2" xfId="40877" xr:uid="{00000000-0005-0000-0000-0000B39F0000}"/>
    <cellStyle name="T_ÿÿÿÿÿ_Bieu4HTMT 3" xfId="40878" xr:uid="{00000000-0005-0000-0000-0000B49F0000}"/>
    <cellStyle name="T_ÿÿÿÿÿ_Bieu4HTMT 4" xfId="40879" xr:uid="{00000000-0005-0000-0000-0000B59F0000}"/>
    <cellStyle name="T_ÿÿÿÿÿ_Bieu4HTMT 5" xfId="40880" xr:uid="{00000000-0005-0000-0000-0000B69F0000}"/>
    <cellStyle name="T_ÿÿÿÿÿ_Bieu4HTMT 6" xfId="40881" xr:uid="{00000000-0005-0000-0000-0000B79F0000}"/>
    <cellStyle name="T_ÿÿÿÿÿ_Bieu4HTMT 7" xfId="40882" xr:uid="{00000000-0005-0000-0000-0000B89F0000}"/>
    <cellStyle name="T_ÿÿÿÿÿ_Bieu4HTMT 8" xfId="40883" xr:uid="{00000000-0005-0000-0000-0000B99F0000}"/>
    <cellStyle name="T_ÿÿÿÿÿ_Bieu4HTMT 9" xfId="40884" xr:uid="{00000000-0005-0000-0000-0000BA9F0000}"/>
    <cellStyle name="T_ÿÿÿÿÿ_Bieu4HTMT_!1 1 bao cao giao KH ve HTCMT vung TNB   12-12-2011" xfId="40885" xr:uid="{00000000-0005-0000-0000-0000BB9F0000}"/>
    <cellStyle name="T_ÿÿÿÿÿ_Bieu4HTMT_!1 1 bao cao giao KH ve HTCMT vung TNB   12-12-2011 10" xfId="40886" xr:uid="{00000000-0005-0000-0000-0000BC9F0000}"/>
    <cellStyle name="T_ÿÿÿÿÿ_Bieu4HTMT_!1 1 bao cao giao KH ve HTCMT vung TNB   12-12-2011 11" xfId="40887" xr:uid="{00000000-0005-0000-0000-0000BD9F0000}"/>
    <cellStyle name="T_ÿÿÿÿÿ_Bieu4HTMT_!1 1 bao cao giao KH ve HTCMT vung TNB   12-12-2011 12" xfId="40888" xr:uid="{00000000-0005-0000-0000-0000BE9F0000}"/>
    <cellStyle name="T_ÿÿÿÿÿ_Bieu4HTMT_!1 1 bao cao giao KH ve HTCMT vung TNB   12-12-2011 13" xfId="40889" xr:uid="{00000000-0005-0000-0000-0000BF9F0000}"/>
    <cellStyle name="T_ÿÿÿÿÿ_Bieu4HTMT_!1 1 bao cao giao KH ve HTCMT vung TNB   12-12-2011 14" xfId="40890" xr:uid="{00000000-0005-0000-0000-0000C09F0000}"/>
    <cellStyle name="T_ÿÿÿÿÿ_Bieu4HTMT_!1 1 bao cao giao KH ve HTCMT vung TNB   12-12-2011 15" xfId="40891" xr:uid="{00000000-0005-0000-0000-0000C19F0000}"/>
    <cellStyle name="T_ÿÿÿÿÿ_Bieu4HTMT_!1 1 bao cao giao KH ve HTCMT vung TNB   12-12-2011 16" xfId="40892" xr:uid="{00000000-0005-0000-0000-0000C29F0000}"/>
    <cellStyle name="T_ÿÿÿÿÿ_Bieu4HTMT_!1 1 bao cao giao KH ve HTCMT vung TNB   12-12-2011 17" xfId="40893" xr:uid="{00000000-0005-0000-0000-0000C39F0000}"/>
    <cellStyle name="T_ÿÿÿÿÿ_Bieu4HTMT_!1 1 bao cao giao KH ve HTCMT vung TNB   12-12-2011 18" xfId="40894" xr:uid="{00000000-0005-0000-0000-0000C49F0000}"/>
    <cellStyle name="T_ÿÿÿÿÿ_Bieu4HTMT_!1 1 bao cao giao KH ve HTCMT vung TNB   12-12-2011 2" xfId="40895" xr:uid="{00000000-0005-0000-0000-0000C59F0000}"/>
    <cellStyle name="T_ÿÿÿÿÿ_Bieu4HTMT_!1 1 bao cao giao KH ve HTCMT vung TNB   12-12-2011 3" xfId="40896" xr:uid="{00000000-0005-0000-0000-0000C69F0000}"/>
    <cellStyle name="T_ÿÿÿÿÿ_Bieu4HTMT_!1 1 bao cao giao KH ve HTCMT vung TNB   12-12-2011 4" xfId="40897" xr:uid="{00000000-0005-0000-0000-0000C79F0000}"/>
    <cellStyle name="T_ÿÿÿÿÿ_Bieu4HTMT_!1 1 bao cao giao KH ve HTCMT vung TNB   12-12-2011 5" xfId="40898" xr:uid="{00000000-0005-0000-0000-0000C89F0000}"/>
    <cellStyle name="T_ÿÿÿÿÿ_Bieu4HTMT_!1 1 bao cao giao KH ve HTCMT vung TNB   12-12-2011 6" xfId="40899" xr:uid="{00000000-0005-0000-0000-0000C99F0000}"/>
    <cellStyle name="T_ÿÿÿÿÿ_Bieu4HTMT_!1 1 bao cao giao KH ve HTCMT vung TNB   12-12-2011 7" xfId="40900" xr:uid="{00000000-0005-0000-0000-0000CA9F0000}"/>
    <cellStyle name="T_ÿÿÿÿÿ_Bieu4HTMT_!1 1 bao cao giao KH ve HTCMT vung TNB   12-12-2011 8" xfId="40901" xr:uid="{00000000-0005-0000-0000-0000CB9F0000}"/>
    <cellStyle name="T_ÿÿÿÿÿ_Bieu4HTMT_!1 1 bao cao giao KH ve HTCMT vung TNB   12-12-2011 9" xfId="40902" xr:uid="{00000000-0005-0000-0000-0000CC9F0000}"/>
    <cellStyle name="T_ÿÿÿÿÿ_Bieu4HTMT_KH TPCP vung TNB (03-1-2012)" xfId="40903" xr:uid="{00000000-0005-0000-0000-0000CD9F0000}"/>
    <cellStyle name="T_ÿÿÿÿÿ_Bieu4HTMT_KH TPCP vung TNB (03-1-2012) 10" xfId="40904" xr:uid="{00000000-0005-0000-0000-0000CE9F0000}"/>
    <cellStyle name="T_ÿÿÿÿÿ_Bieu4HTMT_KH TPCP vung TNB (03-1-2012) 11" xfId="40905" xr:uid="{00000000-0005-0000-0000-0000CF9F0000}"/>
    <cellStyle name="T_ÿÿÿÿÿ_Bieu4HTMT_KH TPCP vung TNB (03-1-2012) 12" xfId="40906" xr:uid="{00000000-0005-0000-0000-0000D09F0000}"/>
    <cellStyle name="T_ÿÿÿÿÿ_Bieu4HTMT_KH TPCP vung TNB (03-1-2012) 13" xfId="40907" xr:uid="{00000000-0005-0000-0000-0000D19F0000}"/>
    <cellStyle name="T_ÿÿÿÿÿ_Bieu4HTMT_KH TPCP vung TNB (03-1-2012) 14" xfId="40908" xr:uid="{00000000-0005-0000-0000-0000D29F0000}"/>
    <cellStyle name="T_ÿÿÿÿÿ_Bieu4HTMT_KH TPCP vung TNB (03-1-2012) 15" xfId="40909" xr:uid="{00000000-0005-0000-0000-0000D39F0000}"/>
    <cellStyle name="T_ÿÿÿÿÿ_Bieu4HTMT_KH TPCP vung TNB (03-1-2012) 16" xfId="40910" xr:uid="{00000000-0005-0000-0000-0000D49F0000}"/>
    <cellStyle name="T_ÿÿÿÿÿ_Bieu4HTMT_KH TPCP vung TNB (03-1-2012) 17" xfId="40911" xr:uid="{00000000-0005-0000-0000-0000D59F0000}"/>
    <cellStyle name="T_ÿÿÿÿÿ_Bieu4HTMT_KH TPCP vung TNB (03-1-2012) 18" xfId="40912" xr:uid="{00000000-0005-0000-0000-0000D69F0000}"/>
    <cellStyle name="T_ÿÿÿÿÿ_Bieu4HTMT_KH TPCP vung TNB (03-1-2012) 2" xfId="40913" xr:uid="{00000000-0005-0000-0000-0000D79F0000}"/>
    <cellStyle name="T_ÿÿÿÿÿ_Bieu4HTMT_KH TPCP vung TNB (03-1-2012) 3" xfId="40914" xr:uid="{00000000-0005-0000-0000-0000D89F0000}"/>
    <cellStyle name="T_ÿÿÿÿÿ_Bieu4HTMT_KH TPCP vung TNB (03-1-2012) 4" xfId="40915" xr:uid="{00000000-0005-0000-0000-0000D99F0000}"/>
    <cellStyle name="T_ÿÿÿÿÿ_Bieu4HTMT_KH TPCP vung TNB (03-1-2012) 5" xfId="40916" xr:uid="{00000000-0005-0000-0000-0000DA9F0000}"/>
    <cellStyle name="T_ÿÿÿÿÿ_Bieu4HTMT_KH TPCP vung TNB (03-1-2012) 6" xfId="40917" xr:uid="{00000000-0005-0000-0000-0000DB9F0000}"/>
    <cellStyle name="T_ÿÿÿÿÿ_Bieu4HTMT_KH TPCP vung TNB (03-1-2012) 7" xfId="40918" xr:uid="{00000000-0005-0000-0000-0000DC9F0000}"/>
    <cellStyle name="T_ÿÿÿÿÿ_Bieu4HTMT_KH TPCP vung TNB (03-1-2012) 8" xfId="40919" xr:uid="{00000000-0005-0000-0000-0000DD9F0000}"/>
    <cellStyle name="T_ÿÿÿÿÿ_Bieu4HTMT_KH TPCP vung TNB (03-1-2012) 9" xfId="40920" xr:uid="{00000000-0005-0000-0000-0000DE9F0000}"/>
    <cellStyle name="T_ÿÿÿÿÿ_KH TPCP vung TNB (03-1-2012)" xfId="40939" xr:uid="{00000000-0005-0000-0000-0000F19F0000}"/>
    <cellStyle name="T_ÿÿÿÿÿ_KH TPCP vung TNB (03-1-2012) 10" xfId="40940" xr:uid="{00000000-0005-0000-0000-0000F29F0000}"/>
    <cellStyle name="T_ÿÿÿÿÿ_KH TPCP vung TNB (03-1-2012) 11" xfId="40941" xr:uid="{00000000-0005-0000-0000-0000F39F0000}"/>
    <cellStyle name="T_ÿÿÿÿÿ_KH TPCP vung TNB (03-1-2012) 12" xfId="40942" xr:uid="{00000000-0005-0000-0000-0000F49F0000}"/>
    <cellStyle name="T_ÿÿÿÿÿ_KH TPCP vung TNB (03-1-2012) 13" xfId="40943" xr:uid="{00000000-0005-0000-0000-0000F59F0000}"/>
    <cellStyle name="T_ÿÿÿÿÿ_KH TPCP vung TNB (03-1-2012) 14" xfId="40944" xr:uid="{00000000-0005-0000-0000-0000F69F0000}"/>
    <cellStyle name="T_ÿÿÿÿÿ_KH TPCP vung TNB (03-1-2012) 15" xfId="40945" xr:uid="{00000000-0005-0000-0000-0000F79F0000}"/>
    <cellStyle name="T_ÿÿÿÿÿ_KH TPCP vung TNB (03-1-2012) 16" xfId="40946" xr:uid="{00000000-0005-0000-0000-0000F89F0000}"/>
    <cellStyle name="T_ÿÿÿÿÿ_KH TPCP vung TNB (03-1-2012) 17" xfId="40947" xr:uid="{00000000-0005-0000-0000-0000F99F0000}"/>
    <cellStyle name="T_ÿÿÿÿÿ_KH TPCP vung TNB (03-1-2012) 18" xfId="40948" xr:uid="{00000000-0005-0000-0000-0000FA9F0000}"/>
    <cellStyle name="T_ÿÿÿÿÿ_KH TPCP vung TNB (03-1-2012) 2" xfId="40949" xr:uid="{00000000-0005-0000-0000-0000FB9F0000}"/>
    <cellStyle name="T_ÿÿÿÿÿ_KH TPCP vung TNB (03-1-2012) 3" xfId="40950" xr:uid="{00000000-0005-0000-0000-0000FC9F0000}"/>
    <cellStyle name="T_ÿÿÿÿÿ_KH TPCP vung TNB (03-1-2012) 4" xfId="40951" xr:uid="{00000000-0005-0000-0000-0000FD9F0000}"/>
    <cellStyle name="T_ÿÿÿÿÿ_KH TPCP vung TNB (03-1-2012) 5" xfId="40952" xr:uid="{00000000-0005-0000-0000-0000FE9F0000}"/>
    <cellStyle name="T_ÿÿÿÿÿ_KH TPCP vung TNB (03-1-2012) 6" xfId="40953" xr:uid="{00000000-0005-0000-0000-0000FF9F0000}"/>
    <cellStyle name="T_ÿÿÿÿÿ_KH TPCP vung TNB (03-1-2012) 7" xfId="40954" xr:uid="{00000000-0005-0000-0000-000000A00000}"/>
    <cellStyle name="T_ÿÿÿÿÿ_KH TPCP vung TNB (03-1-2012) 8" xfId="40955" xr:uid="{00000000-0005-0000-0000-000001A00000}"/>
    <cellStyle name="T_ÿÿÿÿÿ_KH TPCP vung TNB (03-1-2012) 9" xfId="40956" xr:uid="{00000000-0005-0000-0000-000002A00000}"/>
    <cellStyle name="T_ÿÿÿÿÿ_kien giang 2" xfId="40921" xr:uid="{00000000-0005-0000-0000-0000DF9F0000}"/>
    <cellStyle name="T_ÿÿÿÿÿ_kien giang 2 10" xfId="40922" xr:uid="{00000000-0005-0000-0000-0000E09F0000}"/>
    <cellStyle name="T_ÿÿÿÿÿ_kien giang 2 11" xfId="40923" xr:uid="{00000000-0005-0000-0000-0000E19F0000}"/>
    <cellStyle name="T_ÿÿÿÿÿ_kien giang 2 12" xfId="40924" xr:uid="{00000000-0005-0000-0000-0000E29F0000}"/>
    <cellStyle name="T_ÿÿÿÿÿ_kien giang 2 13" xfId="40925" xr:uid="{00000000-0005-0000-0000-0000E39F0000}"/>
    <cellStyle name="T_ÿÿÿÿÿ_kien giang 2 14" xfId="40926" xr:uid="{00000000-0005-0000-0000-0000E49F0000}"/>
    <cellStyle name="T_ÿÿÿÿÿ_kien giang 2 15" xfId="40927" xr:uid="{00000000-0005-0000-0000-0000E59F0000}"/>
    <cellStyle name="T_ÿÿÿÿÿ_kien giang 2 16" xfId="40928" xr:uid="{00000000-0005-0000-0000-0000E69F0000}"/>
    <cellStyle name="T_ÿÿÿÿÿ_kien giang 2 17" xfId="40929" xr:uid="{00000000-0005-0000-0000-0000E79F0000}"/>
    <cellStyle name="T_ÿÿÿÿÿ_kien giang 2 18" xfId="40930" xr:uid="{00000000-0005-0000-0000-0000E89F0000}"/>
    <cellStyle name="T_ÿÿÿÿÿ_kien giang 2 2" xfId="40931" xr:uid="{00000000-0005-0000-0000-0000E99F0000}"/>
    <cellStyle name="T_ÿÿÿÿÿ_kien giang 2 3" xfId="40932" xr:uid="{00000000-0005-0000-0000-0000EA9F0000}"/>
    <cellStyle name="T_ÿÿÿÿÿ_kien giang 2 4" xfId="40933" xr:uid="{00000000-0005-0000-0000-0000EB9F0000}"/>
    <cellStyle name="T_ÿÿÿÿÿ_kien giang 2 5" xfId="40934" xr:uid="{00000000-0005-0000-0000-0000EC9F0000}"/>
    <cellStyle name="T_ÿÿÿÿÿ_kien giang 2 6" xfId="40935" xr:uid="{00000000-0005-0000-0000-0000ED9F0000}"/>
    <cellStyle name="T_ÿÿÿÿÿ_kien giang 2 7" xfId="40936" xr:uid="{00000000-0005-0000-0000-0000EE9F0000}"/>
    <cellStyle name="T_ÿÿÿÿÿ_kien giang 2 8" xfId="40937" xr:uid="{00000000-0005-0000-0000-0000EF9F0000}"/>
    <cellStyle name="T_ÿÿÿÿÿ_kien giang 2 9" xfId="40938" xr:uid="{00000000-0005-0000-0000-0000F09F0000}"/>
    <cellStyle name="Text Indent A" xfId="40957" xr:uid="{00000000-0005-0000-0000-000003A00000}"/>
    <cellStyle name="Text Indent A 10" xfId="40958" xr:uid="{00000000-0005-0000-0000-000004A00000}"/>
    <cellStyle name="Text Indent A 11" xfId="40959" xr:uid="{00000000-0005-0000-0000-000005A00000}"/>
    <cellStyle name="Text Indent A 12" xfId="40960" xr:uid="{00000000-0005-0000-0000-000006A00000}"/>
    <cellStyle name="Text Indent A 13" xfId="40961" xr:uid="{00000000-0005-0000-0000-000007A00000}"/>
    <cellStyle name="Text Indent A 14" xfId="40962" xr:uid="{00000000-0005-0000-0000-000008A00000}"/>
    <cellStyle name="Text Indent A 15" xfId="40963" xr:uid="{00000000-0005-0000-0000-000009A00000}"/>
    <cellStyle name="Text Indent A 16" xfId="40964" xr:uid="{00000000-0005-0000-0000-00000AA00000}"/>
    <cellStyle name="Text Indent A 17" xfId="40965" xr:uid="{00000000-0005-0000-0000-00000BA00000}"/>
    <cellStyle name="Text Indent A 18" xfId="40966" xr:uid="{00000000-0005-0000-0000-00000CA00000}"/>
    <cellStyle name="Text Indent A 2" xfId="40967" xr:uid="{00000000-0005-0000-0000-00000DA00000}"/>
    <cellStyle name="Text Indent A 3" xfId="40968" xr:uid="{00000000-0005-0000-0000-00000EA00000}"/>
    <cellStyle name="Text Indent A 4" xfId="40969" xr:uid="{00000000-0005-0000-0000-00000FA00000}"/>
    <cellStyle name="Text Indent A 5" xfId="40970" xr:uid="{00000000-0005-0000-0000-000010A00000}"/>
    <cellStyle name="Text Indent A 6" xfId="40971" xr:uid="{00000000-0005-0000-0000-000011A00000}"/>
    <cellStyle name="Text Indent A 7" xfId="40972" xr:uid="{00000000-0005-0000-0000-000012A00000}"/>
    <cellStyle name="Text Indent A 8" xfId="40973" xr:uid="{00000000-0005-0000-0000-000013A00000}"/>
    <cellStyle name="Text Indent A 9" xfId="40974" xr:uid="{00000000-0005-0000-0000-000014A00000}"/>
    <cellStyle name="Text Indent B" xfId="40975" xr:uid="{00000000-0005-0000-0000-000015A00000}"/>
    <cellStyle name="Text Indent B 10" xfId="40976" xr:uid="{00000000-0005-0000-0000-000016A00000}"/>
    <cellStyle name="Text Indent B 11" xfId="40977" xr:uid="{00000000-0005-0000-0000-000017A00000}"/>
    <cellStyle name="Text Indent B 12" xfId="40978" xr:uid="{00000000-0005-0000-0000-000018A00000}"/>
    <cellStyle name="Text Indent B 13" xfId="40979" xr:uid="{00000000-0005-0000-0000-000019A00000}"/>
    <cellStyle name="Text Indent B 14" xfId="40980" xr:uid="{00000000-0005-0000-0000-00001AA00000}"/>
    <cellStyle name="Text Indent B 15" xfId="40981" xr:uid="{00000000-0005-0000-0000-00001BA00000}"/>
    <cellStyle name="Text Indent B 16" xfId="40982" xr:uid="{00000000-0005-0000-0000-00001CA00000}"/>
    <cellStyle name="Text Indent B 17" xfId="40983" xr:uid="{00000000-0005-0000-0000-00001DA00000}"/>
    <cellStyle name="Text Indent B 18" xfId="40984" xr:uid="{00000000-0005-0000-0000-00001EA00000}"/>
    <cellStyle name="Text Indent B 19" xfId="40985" xr:uid="{00000000-0005-0000-0000-00001FA00000}"/>
    <cellStyle name="Text Indent B 2" xfId="40986" xr:uid="{00000000-0005-0000-0000-000020A00000}"/>
    <cellStyle name="Text Indent B 20" xfId="40987" xr:uid="{00000000-0005-0000-0000-000021A00000}"/>
    <cellStyle name="Text Indent B 21" xfId="40988" xr:uid="{00000000-0005-0000-0000-000022A00000}"/>
    <cellStyle name="Text Indent B 3" xfId="40989" xr:uid="{00000000-0005-0000-0000-000023A00000}"/>
    <cellStyle name="Text Indent B 4" xfId="40990" xr:uid="{00000000-0005-0000-0000-000024A00000}"/>
    <cellStyle name="Text Indent B 5" xfId="40991" xr:uid="{00000000-0005-0000-0000-000025A00000}"/>
    <cellStyle name="Text Indent B 6" xfId="40992" xr:uid="{00000000-0005-0000-0000-000026A00000}"/>
    <cellStyle name="Text Indent B 7" xfId="40993" xr:uid="{00000000-0005-0000-0000-000027A00000}"/>
    <cellStyle name="Text Indent B 8" xfId="40994" xr:uid="{00000000-0005-0000-0000-000028A00000}"/>
    <cellStyle name="Text Indent B 9" xfId="40995" xr:uid="{00000000-0005-0000-0000-000029A00000}"/>
    <cellStyle name="Text Indent B_BQL-ok" xfId="40996" xr:uid="{00000000-0005-0000-0000-00002AA00000}"/>
    <cellStyle name="Text Indent C" xfId="40997" xr:uid="{00000000-0005-0000-0000-00002BA00000}"/>
    <cellStyle name="Text Indent C 10" xfId="40998" xr:uid="{00000000-0005-0000-0000-00002CA00000}"/>
    <cellStyle name="Text Indent C 11" xfId="40999" xr:uid="{00000000-0005-0000-0000-00002DA00000}"/>
    <cellStyle name="Text Indent C 12" xfId="41000" xr:uid="{00000000-0005-0000-0000-00002EA00000}"/>
    <cellStyle name="Text Indent C 13" xfId="41001" xr:uid="{00000000-0005-0000-0000-00002FA00000}"/>
    <cellStyle name="Text Indent C 14" xfId="41002" xr:uid="{00000000-0005-0000-0000-000030A00000}"/>
    <cellStyle name="Text Indent C 15" xfId="41003" xr:uid="{00000000-0005-0000-0000-000031A00000}"/>
    <cellStyle name="Text Indent C 16" xfId="41004" xr:uid="{00000000-0005-0000-0000-000032A00000}"/>
    <cellStyle name="Text Indent C 17" xfId="41005" xr:uid="{00000000-0005-0000-0000-000033A00000}"/>
    <cellStyle name="Text Indent C 18" xfId="41006" xr:uid="{00000000-0005-0000-0000-000034A00000}"/>
    <cellStyle name="Text Indent C 2" xfId="41007" xr:uid="{00000000-0005-0000-0000-000035A00000}"/>
    <cellStyle name="Text Indent C 3" xfId="41008" xr:uid="{00000000-0005-0000-0000-000036A00000}"/>
    <cellStyle name="Text Indent C 4" xfId="41009" xr:uid="{00000000-0005-0000-0000-000037A00000}"/>
    <cellStyle name="Text Indent C 5" xfId="41010" xr:uid="{00000000-0005-0000-0000-000038A00000}"/>
    <cellStyle name="Text Indent C 6" xfId="41011" xr:uid="{00000000-0005-0000-0000-000039A00000}"/>
    <cellStyle name="Text Indent C 7" xfId="41012" xr:uid="{00000000-0005-0000-0000-00003AA00000}"/>
    <cellStyle name="Text Indent C 8" xfId="41013" xr:uid="{00000000-0005-0000-0000-00003BA00000}"/>
    <cellStyle name="Text Indent C 9" xfId="41014" xr:uid="{00000000-0005-0000-0000-00003CA00000}"/>
    <cellStyle name="Text Indent C_BQL-ok" xfId="41015" xr:uid="{00000000-0005-0000-0000-00003DA00000}"/>
    <cellStyle name="th" xfId="43185" xr:uid="{00000000-0005-0000-0000-0000B7A80000}"/>
    <cellStyle name="th 10" xfId="43186" xr:uid="{00000000-0005-0000-0000-0000B8A80000}"/>
    <cellStyle name="th 11" xfId="43187" xr:uid="{00000000-0005-0000-0000-0000B9A80000}"/>
    <cellStyle name="th 12" xfId="43188" xr:uid="{00000000-0005-0000-0000-0000BAA80000}"/>
    <cellStyle name="th 13" xfId="43189" xr:uid="{00000000-0005-0000-0000-0000BBA80000}"/>
    <cellStyle name="th 14" xfId="43190" xr:uid="{00000000-0005-0000-0000-0000BCA80000}"/>
    <cellStyle name="th 15" xfId="43191" xr:uid="{00000000-0005-0000-0000-0000BDA80000}"/>
    <cellStyle name="th 16" xfId="43192" xr:uid="{00000000-0005-0000-0000-0000BEA80000}"/>
    <cellStyle name="th 17" xfId="43193" xr:uid="{00000000-0005-0000-0000-0000BFA80000}"/>
    <cellStyle name="th 18" xfId="43194" xr:uid="{00000000-0005-0000-0000-0000C0A80000}"/>
    <cellStyle name="th 19" xfId="43195" xr:uid="{00000000-0005-0000-0000-0000C1A80000}"/>
    <cellStyle name="th 2" xfId="43196" xr:uid="{00000000-0005-0000-0000-0000C2A80000}"/>
    <cellStyle name="th 2 10" xfId="43197" xr:uid="{00000000-0005-0000-0000-0000C3A80000}"/>
    <cellStyle name="th 2 11" xfId="43198" xr:uid="{00000000-0005-0000-0000-0000C4A80000}"/>
    <cellStyle name="th 2 12" xfId="43199" xr:uid="{00000000-0005-0000-0000-0000C5A80000}"/>
    <cellStyle name="th 2 13" xfId="43200" xr:uid="{00000000-0005-0000-0000-0000C6A80000}"/>
    <cellStyle name="th 2 14" xfId="43201" xr:uid="{00000000-0005-0000-0000-0000C7A80000}"/>
    <cellStyle name="th 2 15" xfId="43202" xr:uid="{00000000-0005-0000-0000-0000C8A80000}"/>
    <cellStyle name="th 2 16" xfId="43203" xr:uid="{00000000-0005-0000-0000-0000C9A80000}"/>
    <cellStyle name="th 2 17" xfId="43204" xr:uid="{00000000-0005-0000-0000-0000CAA80000}"/>
    <cellStyle name="th 2 18" xfId="43205" xr:uid="{00000000-0005-0000-0000-0000CBA80000}"/>
    <cellStyle name="th 2 2" xfId="43206" xr:uid="{00000000-0005-0000-0000-0000CCA80000}"/>
    <cellStyle name="th 2 3" xfId="43207" xr:uid="{00000000-0005-0000-0000-0000CDA80000}"/>
    <cellStyle name="th 2 4" xfId="43208" xr:uid="{00000000-0005-0000-0000-0000CEA80000}"/>
    <cellStyle name="th 2 5" xfId="43209" xr:uid="{00000000-0005-0000-0000-0000CFA80000}"/>
    <cellStyle name="th 2 6" xfId="43210" xr:uid="{00000000-0005-0000-0000-0000D0A80000}"/>
    <cellStyle name="th 2 7" xfId="43211" xr:uid="{00000000-0005-0000-0000-0000D1A80000}"/>
    <cellStyle name="th 2 8" xfId="43212" xr:uid="{00000000-0005-0000-0000-0000D2A80000}"/>
    <cellStyle name="th 2 9" xfId="43213" xr:uid="{00000000-0005-0000-0000-0000D3A80000}"/>
    <cellStyle name="th 20" xfId="43214" xr:uid="{00000000-0005-0000-0000-0000D4A80000}"/>
    <cellStyle name="th 21" xfId="43215" xr:uid="{00000000-0005-0000-0000-0000D5A80000}"/>
    <cellStyle name="th 3" xfId="43216" xr:uid="{00000000-0005-0000-0000-0000D6A80000}"/>
    <cellStyle name="th 4" xfId="43217" xr:uid="{00000000-0005-0000-0000-0000D7A80000}"/>
    <cellStyle name="th 5" xfId="43218" xr:uid="{00000000-0005-0000-0000-0000D8A80000}"/>
    <cellStyle name="th 6" xfId="43219" xr:uid="{00000000-0005-0000-0000-0000D9A80000}"/>
    <cellStyle name="th 7" xfId="43220" xr:uid="{00000000-0005-0000-0000-0000DAA80000}"/>
    <cellStyle name="th 8" xfId="43221" xr:uid="{00000000-0005-0000-0000-0000DBA80000}"/>
    <cellStyle name="th 9" xfId="43222" xr:uid="{00000000-0005-0000-0000-0000DCA80000}"/>
    <cellStyle name="th_BQL-ok" xfId="43223" xr:uid="{00000000-0005-0000-0000-0000DDA80000}"/>
    <cellStyle name="þ_x005f_x001d_ð¤_x005f_x000c_¯þ_x005f_x0014__x005f_x000d_¨þU_x005f_x0001_À_x005f_x0004_ _x005f_x0015__x005f_x000f__x005f_x0001__x005f_x0001_" xfId="43224" xr:uid="{00000000-0005-0000-0000-0000DEA80000}"/>
    <cellStyle name="þ_x005f_x001d_ð·_x005f_x000c_æþ'_x005f_x000d_ßþU_x005f_x0001_Ø_x005f_x0005_ü_x005f_x0014__x005f_x0007__x005f_x0001__x005f_x0001_" xfId="43225" xr:uid="{00000000-0005-0000-0000-0000DFA80000}"/>
    <cellStyle name="þ_x005f_x001d_ðÇ%Uý—&amp;Hý9_x005f_x0008_Ÿ s_x005f_x000a__x005f_x0007__x005f_x0001__x005f_x0001_" xfId="43226" xr:uid="{00000000-0005-0000-0000-0000E0A80000}"/>
    <cellStyle name="þ_x005f_x001d_ðK_x005f_x000c_Fý_x005f_x001b__x005f_x000d_9ýU_x005f_x0001_Ð_x005f_x0008_¦)_x005f_x0007__x005f_x0001__x005f_x0001_" xfId="43227" xr:uid="{00000000-0005-0000-0000-0000E1A8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3228" xr:uid="{00000000-0005-0000-0000-0000E2A80000}"/>
    <cellStyle name="þ_x005f_x005f_x005f_x001d_ð·_x005f_x005f_x005f_x000c_æþ'_x005f_x005f_x005f_x000d_ßþU_x005f_x005f_x005f_x0001_Ø_x005f_x005f_x005f_x0005_ü_x005f_x005f_x005f_x0014__x005f_x005f_x005f_x0007__x005f_x005f_x005f_x0001__x005f_x005f_x005f_x0001_" xfId="43229" xr:uid="{00000000-0005-0000-0000-0000E3A80000}"/>
    <cellStyle name="þ_x005f_x005f_x005f_x001d_ðÇ%Uý—&amp;Hý9_x005f_x005f_x005f_x0008_Ÿ s_x005f_x005f_x005f_x000a__x005f_x005f_x005f_x0007__x005f_x005f_x005f_x0001__x005f_x005f_x005f_x0001_" xfId="43230" xr:uid="{00000000-0005-0000-0000-0000E4A80000}"/>
    <cellStyle name="þ_x005f_x005f_x005f_x001d_ðK_x005f_x005f_x005f_x000c_Fý_x005f_x005f_x005f_x001b__x005f_x005f_x005f_x000d_9ýU_x005f_x005f_x005f_x0001_Ð_x005f_x005f_x005f_x0008_¦)_x005f_x005f_x005f_x0007__x005f_x005f_x005f_x0001__x005f_x005f_x005f_x0001_" xfId="43231" xr:uid="{00000000-0005-0000-0000-0000E5A80000}"/>
    <cellStyle name="than" xfId="43232" xr:uid="{00000000-0005-0000-0000-0000E6A80000}"/>
    <cellStyle name="than 10" xfId="43233" xr:uid="{00000000-0005-0000-0000-0000E7A80000}"/>
    <cellStyle name="than 11" xfId="43234" xr:uid="{00000000-0005-0000-0000-0000E8A80000}"/>
    <cellStyle name="than 12" xfId="43235" xr:uid="{00000000-0005-0000-0000-0000E9A80000}"/>
    <cellStyle name="than 13" xfId="43236" xr:uid="{00000000-0005-0000-0000-0000EAA80000}"/>
    <cellStyle name="than 14" xfId="43237" xr:uid="{00000000-0005-0000-0000-0000EBA80000}"/>
    <cellStyle name="than 15" xfId="43238" xr:uid="{00000000-0005-0000-0000-0000ECA80000}"/>
    <cellStyle name="than 16" xfId="43239" xr:uid="{00000000-0005-0000-0000-0000EDA80000}"/>
    <cellStyle name="than 17" xfId="43240" xr:uid="{00000000-0005-0000-0000-0000EEA80000}"/>
    <cellStyle name="than 18" xfId="43241" xr:uid="{00000000-0005-0000-0000-0000EFA80000}"/>
    <cellStyle name="than 2" xfId="43242" xr:uid="{00000000-0005-0000-0000-0000F0A80000}"/>
    <cellStyle name="than 3" xfId="43243" xr:uid="{00000000-0005-0000-0000-0000F1A80000}"/>
    <cellStyle name="than 4" xfId="43244" xr:uid="{00000000-0005-0000-0000-0000F2A80000}"/>
    <cellStyle name="than 5" xfId="43245" xr:uid="{00000000-0005-0000-0000-0000F3A80000}"/>
    <cellStyle name="than 6" xfId="43246" xr:uid="{00000000-0005-0000-0000-0000F4A80000}"/>
    <cellStyle name="than 7" xfId="43247" xr:uid="{00000000-0005-0000-0000-0000F5A80000}"/>
    <cellStyle name="than 8" xfId="43248" xr:uid="{00000000-0005-0000-0000-0000F6A80000}"/>
    <cellStyle name="than 9" xfId="43249" xr:uid="{00000000-0005-0000-0000-0000F7A80000}"/>
    <cellStyle name="Thanh" xfId="43250" xr:uid="{00000000-0005-0000-0000-0000F8A80000}"/>
    <cellStyle name="þ_x001d_ð¤_x000c_¯þ_x0014__x000a_¨þU_x0001_À_x0004_ _x0015__x000f__x0001__x0001_" xfId="43251" xr:uid="{00000000-0005-0000-0000-0000F9A80000}"/>
    <cellStyle name="þ_x001d_ð¤_x000c_¯þ_x0014__x000d_¨þU_x0001_À_x0004_ _x0015__x000f__x0001__x0001_" xfId="43252" xr:uid="{00000000-0005-0000-0000-0000FAA80000}"/>
    <cellStyle name="þ_x001d_ð¤_x000c_¯þ_x0014__x000d_¨þU_x0001_À_x0004_ _x0015__x000f__x0001__x0001_ 10" xfId="43253" xr:uid="{00000000-0005-0000-0000-0000FBA80000}"/>
    <cellStyle name="þ_x001d_ð¤_x000c_¯þ_x0014__x000d_¨þU_x0001_À_x0004_ _x0015__x000f__x0001__x0001_ 11" xfId="43254" xr:uid="{00000000-0005-0000-0000-0000FCA80000}"/>
    <cellStyle name="þ_x001d_ð¤_x000c_¯þ_x0014__x000d_¨þU_x0001_À_x0004_ _x0015__x000f__x0001__x0001_ 12" xfId="43255" xr:uid="{00000000-0005-0000-0000-0000FDA80000}"/>
    <cellStyle name="þ_x001d_ð¤_x000c_¯þ_x0014__x000d_¨þU_x0001_À_x0004_ _x0015__x000f__x0001__x0001_ 13" xfId="43256" xr:uid="{00000000-0005-0000-0000-0000FEA80000}"/>
    <cellStyle name="þ_x001d_ð¤_x000c_¯þ_x0014__x000d_¨þU_x0001_À_x0004_ _x0015__x000f__x0001__x0001_ 14" xfId="43257" xr:uid="{00000000-0005-0000-0000-0000FFA80000}"/>
    <cellStyle name="þ_x001d_ð¤_x000c_¯þ_x0014__x000d_¨þU_x0001_À_x0004_ _x0015__x000f__x0001__x0001_ 15" xfId="43258" xr:uid="{00000000-0005-0000-0000-000000A90000}"/>
    <cellStyle name="þ_x001d_ð¤_x000c_¯þ_x0014__x000d_¨þU_x0001_À_x0004_ _x0015__x000f__x0001__x0001_ 16" xfId="43259" xr:uid="{00000000-0005-0000-0000-000001A90000}"/>
    <cellStyle name="þ_x001d_ð¤_x000c_¯þ_x0014__x000d_¨þU_x0001_À_x0004_ _x0015__x000f__x0001__x0001_ 17" xfId="43260" xr:uid="{00000000-0005-0000-0000-000002A90000}"/>
    <cellStyle name="þ_x001d_ð¤_x000c_¯þ_x0014__x000d_¨þU_x0001_À_x0004_ _x0015__x000f__x0001__x0001_ 18" xfId="43261" xr:uid="{00000000-0005-0000-0000-000003A90000}"/>
    <cellStyle name="þ_x001d_ð¤_x000c_¯þ_x0014__x000d_¨þU_x0001_À_x0004_ _x0015__x000f__x0001__x0001_ 19" xfId="43262" xr:uid="{00000000-0005-0000-0000-000004A90000}"/>
    <cellStyle name="þ_x001d_ð¤_x000c_¯þ_x0014__x000d_¨þU_x0001_À_x0004_ _x0015__x000f__x0001__x0001_ 2" xfId="43263" xr:uid="{00000000-0005-0000-0000-000005A90000}"/>
    <cellStyle name="þ_x001d_ð¤_x000c_¯þ_x0014__x000d_¨þU_x0001_À_x0004_ _x0015__x000f__x0001__x0001_ 2 10" xfId="43264" xr:uid="{00000000-0005-0000-0000-000006A90000}"/>
    <cellStyle name="þ_x001d_ð¤_x000c_¯þ_x0014__x000d_¨þU_x0001_À_x0004_ _x0015__x000f__x0001__x0001_ 2 11" xfId="43265" xr:uid="{00000000-0005-0000-0000-000007A90000}"/>
    <cellStyle name="þ_x001d_ð¤_x000c_¯þ_x0014__x000d_¨þU_x0001_À_x0004_ _x0015__x000f__x0001__x0001_ 2 12" xfId="43266" xr:uid="{00000000-0005-0000-0000-000008A90000}"/>
    <cellStyle name="þ_x001d_ð¤_x000c_¯þ_x0014__x000d_¨þU_x0001_À_x0004_ _x0015__x000f__x0001__x0001_ 2 13" xfId="43267" xr:uid="{00000000-0005-0000-0000-000009A90000}"/>
    <cellStyle name="þ_x001d_ð¤_x000c_¯þ_x0014__x000d_¨þU_x0001_À_x0004_ _x0015__x000f__x0001__x0001_ 2 14" xfId="43268" xr:uid="{00000000-0005-0000-0000-00000AA90000}"/>
    <cellStyle name="þ_x001d_ð¤_x000c_¯þ_x0014__x000d_¨þU_x0001_À_x0004_ _x0015__x000f__x0001__x0001_ 2 15" xfId="43269" xr:uid="{00000000-0005-0000-0000-00000BA90000}"/>
    <cellStyle name="þ_x001d_ð¤_x000c_¯þ_x0014__x000d_¨þU_x0001_À_x0004_ _x0015__x000f__x0001__x0001_ 2 16" xfId="43270" xr:uid="{00000000-0005-0000-0000-00000CA90000}"/>
    <cellStyle name="þ_x001d_ð¤_x000c_¯þ_x0014__x000d_¨þU_x0001_À_x0004_ _x0015__x000f__x0001__x0001_ 2 17" xfId="43271" xr:uid="{00000000-0005-0000-0000-00000DA90000}"/>
    <cellStyle name="þ_x001d_ð¤_x000c_¯þ_x0014__x000d_¨þU_x0001_À_x0004_ _x0015__x000f__x0001__x0001_ 2 18" xfId="43272" xr:uid="{00000000-0005-0000-0000-00000EA90000}"/>
    <cellStyle name="þ_x001d_ð¤_x000c_¯þ_x0014__x000d_¨þU_x0001_À_x0004_ _x0015__x000f__x0001__x0001_ 2 2" xfId="43273" xr:uid="{00000000-0005-0000-0000-00000FA90000}"/>
    <cellStyle name="þ_x001d_ð¤_x000c_¯þ_x0014__x000d_¨þU_x0001_À_x0004_ _x0015__x000f__x0001__x0001_ 2 3" xfId="43274" xr:uid="{00000000-0005-0000-0000-000010A90000}"/>
    <cellStyle name="þ_x001d_ð¤_x000c_¯þ_x0014__x000d_¨þU_x0001_À_x0004_ _x0015__x000f__x0001__x0001_ 2 4" xfId="43275" xr:uid="{00000000-0005-0000-0000-000011A90000}"/>
    <cellStyle name="þ_x001d_ð¤_x000c_¯þ_x0014__x000d_¨þU_x0001_À_x0004_ _x0015__x000f__x0001__x0001_ 2 5" xfId="43276" xr:uid="{00000000-0005-0000-0000-000012A90000}"/>
    <cellStyle name="þ_x001d_ð¤_x000c_¯þ_x0014__x000d_¨þU_x0001_À_x0004_ _x0015__x000f__x0001__x0001_ 2 6" xfId="43277" xr:uid="{00000000-0005-0000-0000-000013A90000}"/>
    <cellStyle name="þ_x001d_ð¤_x000c_¯þ_x0014__x000d_¨þU_x0001_À_x0004_ _x0015__x000f__x0001__x0001_ 2 7" xfId="43278" xr:uid="{00000000-0005-0000-0000-000014A90000}"/>
    <cellStyle name="þ_x001d_ð¤_x000c_¯þ_x0014__x000d_¨þU_x0001_À_x0004_ _x0015__x000f__x0001__x0001_ 2 8" xfId="43279" xr:uid="{00000000-0005-0000-0000-000015A90000}"/>
    <cellStyle name="þ_x001d_ð¤_x000c_¯þ_x0014__x000d_¨þU_x0001_À_x0004_ _x0015__x000f__x0001__x0001_ 2 9" xfId="43280" xr:uid="{00000000-0005-0000-0000-000016A90000}"/>
    <cellStyle name="þ_x001d_ð¤_x000c_¯þ_x0014__x000d_¨þU_x0001_À_x0004_ _x0015__x000f__x0001__x0001_ 20" xfId="43281" xr:uid="{00000000-0005-0000-0000-000017A90000}"/>
    <cellStyle name="þ_x001d_ð¤_x000c_¯þ_x0014__x000d_¨þU_x0001_À_x0004_ _x0015__x000f__x0001__x0001_ 21" xfId="43282" xr:uid="{00000000-0005-0000-0000-000018A90000}"/>
    <cellStyle name="þ_x001d_ð¤_x000c_¯þ_x0014__x000d_¨þU_x0001_À_x0004_ _x0015__x000f__x0001__x0001_ 22" xfId="43283" xr:uid="{00000000-0005-0000-0000-000019A90000}"/>
    <cellStyle name="þ_x001d_ð¤_x000c_¯þ_x0014__x000d_¨þU_x0001_À_x0004_ _x0015__x000f__x0001__x0001_ 23" xfId="43284" xr:uid="{00000000-0005-0000-0000-00001AA90000}"/>
    <cellStyle name="þ_x001d_ð¤_x000c_¯þ_x0014__x000d_¨þU_x0001_À_x0004_ _x0015__x000f__x0001__x0001_ 24" xfId="43285" xr:uid="{00000000-0005-0000-0000-00001BA90000}"/>
    <cellStyle name="þ_x001d_ð¤_x000c_¯þ_x0014__x000d_¨þU_x0001_À_x0004_ _x0015__x000f__x0001__x0001_ 25" xfId="43286" xr:uid="{00000000-0005-0000-0000-00001CA90000}"/>
    <cellStyle name="þ_x001d_ð¤_x000c_¯þ_x0014__x000d_¨þU_x0001_À_x0004_ _x0015__x000f__x0001__x0001_ 26" xfId="43287" xr:uid="{00000000-0005-0000-0000-00001DA90000}"/>
    <cellStyle name="þ_x001d_ð¤_x000c_¯þ_x0014__x000d_¨þU_x0001_À_x0004_ _x0015__x000f__x0001__x0001_ 27" xfId="43288" xr:uid="{00000000-0005-0000-0000-00001EA90000}"/>
    <cellStyle name="þ_x001d_ð¤_x000c_¯þ_x0014__x000d_¨þU_x0001_À_x0004_ _x0015__x000f__x0001__x0001_ 28" xfId="43289" xr:uid="{00000000-0005-0000-0000-00001FA90000}"/>
    <cellStyle name="þ_x001d_ð¤_x000c_¯þ_x0014__x000d_¨þU_x0001_À_x0004_ _x0015__x000f__x0001__x0001_ 3" xfId="43290" xr:uid="{00000000-0005-0000-0000-000020A90000}"/>
    <cellStyle name="þ_x001d_ð¤_x000c_¯þ_x0014__x000d_¨þU_x0001_À_x0004_ _x0015__x000f__x0001__x0001_ 3 10" xfId="43291" xr:uid="{00000000-0005-0000-0000-000021A90000}"/>
    <cellStyle name="þ_x001d_ð¤_x000c_¯þ_x0014__x000d_¨þU_x0001_À_x0004_ _x0015__x000f__x0001__x0001_ 3 11" xfId="43292" xr:uid="{00000000-0005-0000-0000-000022A90000}"/>
    <cellStyle name="þ_x001d_ð¤_x000c_¯þ_x0014__x000d_¨þU_x0001_À_x0004_ _x0015__x000f__x0001__x0001_ 3 12" xfId="43293" xr:uid="{00000000-0005-0000-0000-000023A90000}"/>
    <cellStyle name="þ_x001d_ð¤_x000c_¯þ_x0014__x000d_¨þU_x0001_À_x0004_ _x0015__x000f__x0001__x0001_ 3 13" xfId="43294" xr:uid="{00000000-0005-0000-0000-000024A90000}"/>
    <cellStyle name="þ_x001d_ð¤_x000c_¯þ_x0014__x000d_¨þU_x0001_À_x0004_ _x0015__x000f__x0001__x0001_ 3 14" xfId="43295" xr:uid="{00000000-0005-0000-0000-000025A90000}"/>
    <cellStyle name="þ_x001d_ð¤_x000c_¯þ_x0014__x000d_¨þU_x0001_À_x0004_ _x0015__x000f__x0001__x0001_ 3 15" xfId="43296" xr:uid="{00000000-0005-0000-0000-000026A90000}"/>
    <cellStyle name="þ_x001d_ð¤_x000c_¯þ_x0014__x000d_¨þU_x0001_À_x0004_ _x0015__x000f__x0001__x0001_ 3 16" xfId="43297" xr:uid="{00000000-0005-0000-0000-000027A90000}"/>
    <cellStyle name="þ_x001d_ð¤_x000c_¯þ_x0014__x000d_¨þU_x0001_À_x0004_ _x0015__x000f__x0001__x0001_ 3 17" xfId="43298" xr:uid="{00000000-0005-0000-0000-000028A90000}"/>
    <cellStyle name="þ_x001d_ð¤_x000c_¯þ_x0014__x000d_¨þU_x0001_À_x0004_ _x0015__x000f__x0001__x0001_ 3 18" xfId="43299" xr:uid="{00000000-0005-0000-0000-000029A90000}"/>
    <cellStyle name="þ_x001d_ð¤_x000c_¯þ_x0014__x000d_¨þU_x0001_À_x0004_ _x0015__x000f__x0001__x0001_ 3 2" xfId="43300" xr:uid="{00000000-0005-0000-0000-00002AA90000}"/>
    <cellStyle name="þ_x001d_ð¤_x000c_¯þ_x0014__x000d_¨þU_x0001_À_x0004_ _x0015__x000f__x0001__x0001_ 3 3" xfId="43301" xr:uid="{00000000-0005-0000-0000-00002BA90000}"/>
    <cellStyle name="þ_x001d_ð¤_x000c_¯þ_x0014__x000d_¨þU_x0001_À_x0004_ _x0015__x000f__x0001__x0001_ 3 4" xfId="43302" xr:uid="{00000000-0005-0000-0000-00002CA90000}"/>
    <cellStyle name="þ_x001d_ð¤_x000c_¯þ_x0014__x000d_¨þU_x0001_À_x0004_ _x0015__x000f__x0001__x0001_ 3 5" xfId="43303" xr:uid="{00000000-0005-0000-0000-00002DA90000}"/>
    <cellStyle name="þ_x001d_ð¤_x000c_¯þ_x0014__x000d_¨þU_x0001_À_x0004_ _x0015__x000f__x0001__x0001_ 3 6" xfId="43304" xr:uid="{00000000-0005-0000-0000-00002EA90000}"/>
    <cellStyle name="þ_x001d_ð¤_x000c_¯þ_x0014__x000d_¨þU_x0001_À_x0004_ _x0015__x000f__x0001__x0001_ 3 7" xfId="43305" xr:uid="{00000000-0005-0000-0000-00002FA90000}"/>
    <cellStyle name="þ_x001d_ð¤_x000c_¯þ_x0014__x000d_¨þU_x0001_À_x0004_ _x0015__x000f__x0001__x0001_ 3 8" xfId="43306" xr:uid="{00000000-0005-0000-0000-000030A90000}"/>
    <cellStyle name="þ_x001d_ð¤_x000c_¯þ_x0014__x000d_¨þU_x0001_À_x0004_ _x0015__x000f__x0001__x0001_ 3 9" xfId="43307" xr:uid="{00000000-0005-0000-0000-000031A90000}"/>
    <cellStyle name="þ_x001d_ð¤_x000c_¯þ_x0014__x000d_¨þU_x0001_À_x0004_ _x0015__x000f__x0001__x0001_ 4" xfId="43308" xr:uid="{00000000-0005-0000-0000-000032A90000}"/>
    <cellStyle name="þ_x001d_ð¤_x000c_¯þ_x0014__x000d_¨þU_x0001_À_x0004_ _x0015__x000f__x0001__x0001_ 4 10" xfId="43309" xr:uid="{00000000-0005-0000-0000-000033A90000}"/>
    <cellStyle name="þ_x001d_ð¤_x000c_¯þ_x0014__x000d_¨þU_x0001_À_x0004_ _x0015__x000f__x0001__x0001_ 4 11" xfId="43310" xr:uid="{00000000-0005-0000-0000-000034A90000}"/>
    <cellStyle name="þ_x001d_ð¤_x000c_¯þ_x0014__x000d_¨þU_x0001_À_x0004_ _x0015__x000f__x0001__x0001_ 4 12" xfId="43311" xr:uid="{00000000-0005-0000-0000-000035A90000}"/>
    <cellStyle name="þ_x001d_ð¤_x000c_¯þ_x0014__x000d_¨þU_x0001_À_x0004_ _x0015__x000f__x0001__x0001_ 4 13" xfId="43312" xr:uid="{00000000-0005-0000-0000-000036A90000}"/>
    <cellStyle name="þ_x001d_ð¤_x000c_¯þ_x0014__x000d_¨þU_x0001_À_x0004_ _x0015__x000f__x0001__x0001_ 4 14" xfId="43313" xr:uid="{00000000-0005-0000-0000-000037A90000}"/>
    <cellStyle name="þ_x001d_ð¤_x000c_¯þ_x0014__x000d_¨þU_x0001_À_x0004_ _x0015__x000f__x0001__x0001_ 4 15" xfId="43314" xr:uid="{00000000-0005-0000-0000-000038A90000}"/>
    <cellStyle name="þ_x001d_ð¤_x000c_¯þ_x0014__x000d_¨þU_x0001_À_x0004_ _x0015__x000f__x0001__x0001_ 4 16" xfId="43315" xr:uid="{00000000-0005-0000-0000-000039A90000}"/>
    <cellStyle name="þ_x001d_ð¤_x000c_¯þ_x0014__x000d_¨þU_x0001_À_x0004_ _x0015__x000f__x0001__x0001_ 4 17" xfId="43316" xr:uid="{00000000-0005-0000-0000-00003AA90000}"/>
    <cellStyle name="þ_x001d_ð¤_x000c_¯þ_x0014__x000d_¨þU_x0001_À_x0004_ _x0015__x000f__x0001__x0001_ 4 18" xfId="43317" xr:uid="{00000000-0005-0000-0000-00003BA90000}"/>
    <cellStyle name="þ_x001d_ð¤_x000c_¯þ_x0014__x000d_¨þU_x0001_À_x0004_ _x0015__x000f__x0001__x0001_ 4 2" xfId="43318" xr:uid="{00000000-0005-0000-0000-00003CA90000}"/>
    <cellStyle name="þ_x001d_ð¤_x000c_¯þ_x0014__x000d_¨þU_x0001_À_x0004_ _x0015__x000f__x0001__x0001_ 4 3" xfId="43319" xr:uid="{00000000-0005-0000-0000-00003DA90000}"/>
    <cellStyle name="þ_x001d_ð¤_x000c_¯þ_x0014__x000d_¨þU_x0001_À_x0004_ _x0015__x000f__x0001__x0001_ 4 4" xfId="43320" xr:uid="{00000000-0005-0000-0000-00003EA90000}"/>
    <cellStyle name="þ_x001d_ð¤_x000c_¯þ_x0014__x000d_¨þU_x0001_À_x0004_ _x0015__x000f__x0001__x0001_ 4 5" xfId="43321" xr:uid="{00000000-0005-0000-0000-00003FA90000}"/>
    <cellStyle name="þ_x001d_ð¤_x000c_¯þ_x0014__x000d_¨þU_x0001_À_x0004_ _x0015__x000f__x0001__x0001_ 4 6" xfId="43322" xr:uid="{00000000-0005-0000-0000-000040A90000}"/>
    <cellStyle name="þ_x001d_ð¤_x000c_¯þ_x0014__x000d_¨þU_x0001_À_x0004_ _x0015__x000f__x0001__x0001_ 4 7" xfId="43323" xr:uid="{00000000-0005-0000-0000-000041A90000}"/>
    <cellStyle name="þ_x001d_ð¤_x000c_¯þ_x0014__x000d_¨þU_x0001_À_x0004_ _x0015__x000f__x0001__x0001_ 4 8" xfId="43324" xr:uid="{00000000-0005-0000-0000-000042A90000}"/>
    <cellStyle name="þ_x001d_ð¤_x000c_¯þ_x0014__x000d_¨þU_x0001_À_x0004_ _x0015__x000f__x0001__x0001_ 4 9" xfId="43325" xr:uid="{00000000-0005-0000-0000-000043A90000}"/>
    <cellStyle name="þ_x001d_ð¤_x000c_¯þ_x0014__x000d_¨þU_x0001_À_x0004_ _x0015__x000f__x0001__x0001_ 5" xfId="43326" xr:uid="{00000000-0005-0000-0000-000044A90000}"/>
    <cellStyle name="þ_x001d_ð¤_x000c_¯þ_x0014__x000d_¨þU_x0001_À_x0004_ _x0015__x000f__x0001__x0001_ 5 10" xfId="43327" xr:uid="{00000000-0005-0000-0000-000045A90000}"/>
    <cellStyle name="þ_x001d_ð¤_x000c_¯þ_x0014__x000d_¨þU_x0001_À_x0004_ _x0015__x000f__x0001__x0001_ 5 11" xfId="43328" xr:uid="{00000000-0005-0000-0000-000046A90000}"/>
    <cellStyle name="þ_x001d_ð¤_x000c_¯þ_x0014__x000d_¨þU_x0001_À_x0004_ _x0015__x000f__x0001__x0001_ 5 12" xfId="43329" xr:uid="{00000000-0005-0000-0000-000047A90000}"/>
    <cellStyle name="þ_x001d_ð¤_x000c_¯þ_x0014__x000d_¨þU_x0001_À_x0004_ _x0015__x000f__x0001__x0001_ 5 13" xfId="43330" xr:uid="{00000000-0005-0000-0000-000048A90000}"/>
    <cellStyle name="þ_x001d_ð¤_x000c_¯þ_x0014__x000d_¨þU_x0001_À_x0004_ _x0015__x000f__x0001__x0001_ 5 14" xfId="43331" xr:uid="{00000000-0005-0000-0000-000049A90000}"/>
    <cellStyle name="þ_x001d_ð¤_x000c_¯þ_x0014__x000d_¨þU_x0001_À_x0004_ _x0015__x000f__x0001__x0001_ 5 15" xfId="43332" xr:uid="{00000000-0005-0000-0000-00004AA90000}"/>
    <cellStyle name="þ_x001d_ð¤_x000c_¯þ_x0014__x000d_¨þU_x0001_À_x0004_ _x0015__x000f__x0001__x0001_ 5 16" xfId="43333" xr:uid="{00000000-0005-0000-0000-00004BA90000}"/>
    <cellStyle name="þ_x001d_ð¤_x000c_¯þ_x0014__x000d_¨þU_x0001_À_x0004_ _x0015__x000f__x0001__x0001_ 5 17" xfId="43334" xr:uid="{00000000-0005-0000-0000-00004CA90000}"/>
    <cellStyle name="þ_x001d_ð¤_x000c_¯þ_x0014__x000d_¨þU_x0001_À_x0004_ _x0015__x000f__x0001__x0001_ 5 18" xfId="43335" xr:uid="{00000000-0005-0000-0000-00004DA90000}"/>
    <cellStyle name="þ_x001d_ð¤_x000c_¯þ_x0014__x000d_¨þU_x0001_À_x0004_ _x0015__x000f__x0001__x0001_ 5 2" xfId="43336" xr:uid="{00000000-0005-0000-0000-00004EA90000}"/>
    <cellStyle name="þ_x001d_ð¤_x000c_¯þ_x0014__x000d_¨þU_x0001_À_x0004_ _x0015__x000f__x0001__x0001_ 5 3" xfId="43337" xr:uid="{00000000-0005-0000-0000-00004FA90000}"/>
    <cellStyle name="þ_x001d_ð¤_x000c_¯þ_x0014__x000d_¨þU_x0001_À_x0004_ _x0015__x000f__x0001__x0001_ 5 4" xfId="43338" xr:uid="{00000000-0005-0000-0000-000050A90000}"/>
    <cellStyle name="þ_x001d_ð¤_x000c_¯þ_x0014__x000d_¨þU_x0001_À_x0004_ _x0015__x000f__x0001__x0001_ 5 5" xfId="43339" xr:uid="{00000000-0005-0000-0000-000051A90000}"/>
    <cellStyle name="þ_x001d_ð¤_x000c_¯þ_x0014__x000d_¨þU_x0001_À_x0004_ _x0015__x000f__x0001__x0001_ 5 6" xfId="43340" xr:uid="{00000000-0005-0000-0000-000052A90000}"/>
    <cellStyle name="þ_x001d_ð¤_x000c_¯þ_x0014__x000d_¨þU_x0001_À_x0004_ _x0015__x000f__x0001__x0001_ 5 7" xfId="43341" xr:uid="{00000000-0005-0000-0000-000053A90000}"/>
    <cellStyle name="þ_x001d_ð¤_x000c_¯þ_x0014__x000d_¨þU_x0001_À_x0004_ _x0015__x000f__x0001__x0001_ 5 8" xfId="43342" xr:uid="{00000000-0005-0000-0000-000054A90000}"/>
    <cellStyle name="þ_x001d_ð¤_x000c_¯þ_x0014__x000d_¨þU_x0001_À_x0004_ _x0015__x000f__x0001__x0001_ 5 9" xfId="43343" xr:uid="{00000000-0005-0000-0000-000055A90000}"/>
    <cellStyle name="þ_x001d_ð¤_x000c_¯þ_x0014__x000d_¨þU_x0001_À_x0004_ _x0015__x000f__x0001__x0001_ 6" xfId="43344" xr:uid="{00000000-0005-0000-0000-000056A90000}"/>
    <cellStyle name="þ_x001d_ð¤_x000c_¯þ_x0014__x000d_¨þU_x0001_À_x0004_ _x0015__x000f__x0001__x0001_ 6 10" xfId="43345" xr:uid="{00000000-0005-0000-0000-000057A90000}"/>
    <cellStyle name="þ_x001d_ð¤_x000c_¯þ_x0014__x000d_¨þU_x0001_À_x0004_ _x0015__x000f__x0001__x0001_ 6 11" xfId="43346" xr:uid="{00000000-0005-0000-0000-000058A90000}"/>
    <cellStyle name="þ_x001d_ð¤_x000c_¯þ_x0014__x000d_¨þU_x0001_À_x0004_ _x0015__x000f__x0001__x0001_ 6 12" xfId="43347" xr:uid="{00000000-0005-0000-0000-000059A90000}"/>
    <cellStyle name="þ_x001d_ð¤_x000c_¯þ_x0014__x000d_¨þU_x0001_À_x0004_ _x0015__x000f__x0001__x0001_ 6 13" xfId="43348" xr:uid="{00000000-0005-0000-0000-00005AA90000}"/>
    <cellStyle name="þ_x001d_ð¤_x000c_¯þ_x0014__x000d_¨þU_x0001_À_x0004_ _x0015__x000f__x0001__x0001_ 6 14" xfId="43349" xr:uid="{00000000-0005-0000-0000-00005BA90000}"/>
    <cellStyle name="þ_x001d_ð¤_x000c_¯þ_x0014__x000d_¨þU_x0001_À_x0004_ _x0015__x000f__x0001__x0001_ 6 15" xfId="43350" xr:uid="{00000000-0005-0000-0000-00005CA90000}"/>
    <cellStyle name="þ_x001d_ð¤_x000c_¯þ_x0014__x000d_¨þU_x0001_À_x0004_ _x0015__x000f__x0001__x0001_ 6 16" xfId="43351" xr:uid="{00000000-0005-0000-0000-00005DA90000}"/>
    <cellStyle name="þ_x001d_ð¤_x000c_¯þ_x0014__x000d_¨þU_x0001_À_x0004_ _x0015__x000f__x0001__x0001_ 6 17" xfId="43352" xr:uid="{00000000-0005-0000-0000-00005EA90000}"/>
    <cellStyle name="þ_x001d_ð¤_x000c_¯þ_x0014__x000d_¨þU_x0001_À_x0004_ _x0015__x000f__x0001__x0001_ 6 18" xfId="43353" xr:uid="{00000000-0005-0000-0000-00005FA90000}"/>
    <cellStyle name="þ_x001d_ð¤_x000c_¯þ_x0014__x000d_¨þU_x0001_À_x0004_ _x0015__x000f__x0001__x0001_ 6 2" xfId="43354" xr:uid="{00000000-0005-0000-0000-000060A90000}"/>
    <cellStyle name="þ_x001d_ð¤_x000c_¯þ_x0014__x000d_¨þU_x0001_À_x0004_ _x0015__x000f__x0001__x0001_ 6 3" xfId="43355" xr:uid="{00000000-0005-0000-0000-000061A90000}"/>
    <cellStyle name="þ_x001d_ð¤_x000c_¯þ_x0014__x000d_¨þU_x0001_À_x0004_ _x0015__x000f__x0001__x0001_ 6 4" xfId="43356" xr:uid="{00000000-0005-0000-0000-000062A90000}"/>
    <cellStyle name="þ_x001d_ð¤_x000c_¯þ_x0014__x000d_¨þU_x0001_À_x0004_ _x0015__x000f__x0001__x0001_ 6 5" xfId="43357" xr:uid="{00000000-0005-0000-0000-000063A90000}"/>
    <cellStyle name="þ_x001d_ð¤_x000c_¯þ_x0014__x000d_¨þU_x0001_À_x0004_ _x0015__x000f__x0001__x0001_ 6 6" xfId="43358" xr:uid="{00000000-0005-0000-0000-000064A90000}"/>
    <cellStyle name="þ_x001d_ð¤_x000c_¯þ_x0014__x000d_¨þU_x0001_À_x0004_ _x0015__x000f__x0001__x0001_ 6 7" xfId="43359" xr:uid="{00000000-0005-0000-0000-000065A90000}"/>
    <cellStyle name="þ_x001d_ð¤_x000c_¯þ_x0014__x000d_¨þU_x0001_À_x0004_ _x0015__x000f__x0001__x0001_ 6 8" xfId="43360" xr:uid="{00000000-0005-0000-0000-000066A90000}"/>
    <cellStyle name="þ_x001d_ð¤_x000c_¯þ_x0014__x000d_¨þU_x0001_À_x0004_ _x0015__x000f__x0001__x0001_ 6 9" xfId="43361" xr:uid="{00000000-0005-0000-0000-000067A90000}"/>
    <cellStyle name="þ_x001d_ð¤_x000c_¯þ_x0014__x000d_¨þU_x0001_À_x0004_ _x0015__x000f__x0001__x0001_ 7" xfId="43362" xr:uid="{00000000-0005-0000-0000-000068A90000}"/>
    <cellStyle name="þ_x001d_ð¤_x000c_¯þ_x0014__x000d_¨þU_x0001_À_x0004_ _x0015__x000f__x0001__x0001_ 7 10" xfId="43363" xr:uid="{00000000-0005-0000-0000-000069A90000}"/>
    <cellStyle name="þ_x001d_ð¤_x000c_¯þ_x0014__x000d_¨þU_x0001_À_x0004_ _x0015__x000f__x0001__x0001_ 7 11" xfId="43364" xr:uid="{00000000-0005-0000-0000-00006AA90000}"/>
    <cellStyle name="þ_x001d_ð¤_x000c_¯þ_x0014__x000d_¨þU_x0001_À_x0004_ _x0015__x000f__x0001__x0001_ 7 12" xfId="43365" xr:uid="{00000000-0005-0000-0000-00006BA90000}"/>
    <cellStyle name="þ_x001d_ð¤_x000c_¯þ_x0014__x000d_¨þU_x0001_À_x0004_ _x0015__x000f__x0001__x0001_ 7 13" xfId="43366" xr:uid="{00000000-0005-0000-0000-00006CA90000}"/>
    <cellStyle name="þ_x001d_ð¤_x000c_¯þ_x0014__x000d_¨þU_x0001_À_x0004_ _x0015__x000f__x0001__x0001_ 7 14" xfId="43367" xr:uid="{00000000-0005-0000-0000-00006DA90000}"/>
    <cellStyle name="þ_x001d_ð¤_x000c_¯þ_x0014__x000d_¨þU_x0001_À_x0004_ _x0015__x000f__x0001__x0001_ 7 15" xfId="43368" xr:uid="{00000000-0005-0000-0000-00006EA90000}"/>
    <cellStyle name="þ_x001d_ð¤_x000c_¯þ_x0014__x000d_¨þU_x0001_À_x0004_ _x0015__x000f__x0001__x0001_ 7 16" xfId="43369" xr:uid="{00000000-0005-0000-0000-00006FA90000}"/>
    <cellStyle name="þ_x001d_ð¤_x000c_¯þ_x0014__x000d_¨þU_x0001_À_x0004_ _x0015__x000f__x0001__x0001_ 7 17" xfId="43370" xr:uid="{00000000-0005-0000-0000-000070A90000}"/>
    <cellStyle name="þ_x001d_ð¤_x000c_¯þ_x0014__x000d_¨þU_x0001_À_x0004_ _x0015__x000f__x0001__x0001_ 7 18" xfId="43371" xr:uid="{00000000-0005-0000-0000-000071A90000}"/>
    <cellStyle name="þ_x001d_ð¤_x000c_¯þ_x0014__x000d_¨þU_x0001_À_x0004_ _x0015__x000f__x0001__x0001_ 7 2" xfId="43372" xr:uid="{00000000-0005-0000-0000-000072A90000}"/>
    <cellStyle name="þ_x001d_ð¤_x000c_¯þ_x0014__x000d_¨þU_x0001_À_x0004_ _x0015__x000f__x0001__x0001_ 7 3" xfId="43373" xr:uid="{00000000-0005-0000-0000-000073A90000}"/>
    <cellStyle name="þ_x001d_ð¤_x000c_¯þ_x0014__x000d_¨þU_x0001_À_x0004_ _x0015__x000f__x0001__x0001_ 7 4" xfId="43374" xr:uid="{00000000-0005-0000-0000-000074A90000}"/>
    <cellStyle name="þ_x001d_ð¤_x000c_¯þ_x0014__x000d_¨þU_x0001_À_x0004_ _x0015__x000f__x0001__x0001_ 7 5" xfId="43375" xr:uid="{00000000-0005-0000-0000-000075A90000}"/>
    <cellStyle name="þ_x001d_ð¤_x000c_¯þ_x0014__x000d_¨þU_x0001_À_x0004_ _x0015__x000f__x0001__x0001_ 7 6" xfId="43376" xr:uid="{00000000-0005-0000-0000-000076A90000}"/>
    <cellStyle name="þ_x001d_ð¤_x000c_¯þ_x0014__x000d_¨þU_x0001_À_x0004_ _x0015__x000f__x0001__x0001_ 7 7" xfId="43377" xr:uid="{00000000-0005-0000-0000-000077A90000}"/>
    <cellStyle name="þ_x001d_ð¤_x000c_¯þ_x0014__x000d_¨þU_x0001_À_x0004_ _x0015__x000f__x0001__x0001_ 7 8" xfId="43378" xr:uid="{00000000-0005-0000-0000-000078A90000}"/>
    <cellStyle name="þ_x001d_ð¤_x000c_¯þ_x0014__x000d_¨þU_x0001_À_x0004_ _x0015__x000f__x0001__x0001_ 7 9" xfId="43379" xr:uid="{00000000-0005-0000-0000-000079A90000}"/>
    <cellStyle name="þ_x001d_ð¤_x000c_¯þ_x0014__x000d_¨þU_x0001_À_x0004_ _x0015__x000f__x0001__x0001_ 8" xfId="43380" xr:uid="{00000000-0005-0000-0000-00007AA90000}"/>
    <cellStyle name="þ_x001d_ð¤_x000c_¯þ_x0014__x000d_¨þU_x0001_À_x0004_ _x0015__x000f__x0001__x0001_ 8 10" xfId="43381" xr:uid="{00000000-0005-0000-0000-00007BA90000}"/>
    <cellStyle name="þ_x001d_ð¤_x000c_¯þ_x0014__x000d_¨þU_x0001_À_x0004_ _x0015__x000f__x0001__x0001_ 8 11" xfId="43382" xr:uid="{00000000-0005-0000-0000-00007CA90000}"/>
    <cellStyle name="þ_x001d_ð¤_x000c_¯þ_x0014__x000d_¨þU_x0001_À_x0004_ _x0015__x000f__x0001__x0001_ 8 12" xfId="43383" xr:uid="{00000000-0005-0000-0000-00007DA90000}"/>
    <cellStyle name="þ_x001d_ð¤_x000c_¯þ_x0014__x000d_¨þU_x0001_À_x0004_ _x0015__x000f__x0001__x0001_ 8 13" xfId="43384" xr:uid="{00000000-0005-0000-0000-00007EA90000}"/>
    <cellStyle name="þ_x001d_ð¤_x000c_¯þ_x0014__x000d_¨þU_x0001_À_x0004_ _x0015__x000f__x0001__x0001_ 8 14" xfId="43385" xr:uid="{00000000-0005-0000-0000-00007FA90000}"/>
    <cellStyle name="þ_x001d_ð¤_x000c_¯þ_x0014__x000d_¨þU_x0001_À_x0004_ _x0015__x000f__x0001__x0001_ 8 15" xfId="43386" xr:uid="{00000000-0005-0000-0000-000080A90000}"/>
    <cellStyle name="þ_x001d_ð¤_x000c_¯þ_x0014__x000d_¨þU_x0001_À_x0004_ _x0015__x000f__x0001__x0001_ 8 16" xfId="43387" xr:uid="{00000000-0005-0000-0000-000081A90000}"/>
    <cellStyle name="þ_x001d_ð¤_x000c_¯þ_x0014__x000d_¨þU_x0001_À_x0004_ _x0015__x000f__x0001__x0001_ 8 17" xfId="43388" xr:uid="{00000000-0005-0000-0000-000082A90000}"/>
    <cellStyle name="þ_x001d_ð¤_x000c_¯þ_x0014__x000d_¨þU_x0001_À_x0004_ _x0015__x000f__x0001__x0001_ 8 18" xfId="43389" xr:uid="{00000000-0005-0000-0000-000083A90000}"/>
    <cellStyle name="þ_x001d_ð¤_x000c_¯þ_x0014__x000d_¨þU_x0001_À_x0004_ _x0015__x000f__x0001__x0001_ 8 2" xfId="43390" xr:uid="{00000000-0005-0000-0000-000084A90000}"/>
    <cellStyle name="þ_x001d_ð¤_x000c_¯þ_x0014__x000d_¨þU_x0001_À_x0004_ _x0015__x000f__x0001__x0001_ 8 3" xfId="43391" xr:uid="{00000000-0005-0000-0000-000085A90000}"/>
    <cellStyle name="þ_x001d_ð¤_x000c_¯þ_x0014__x000d_¨þU_x0001_À_x0004_ _x0015__x000f__x0001__x0001_ 8 4" xfId="43392" xr:uid="{00000000-0005-0000-0000-000086A90000}"/>
    <cellStyle name="þ_x001d_ð¤_x000c_¯þ_x0014__x000d_¨þU_x0001_À_x0004_ _x0015__x000f__x0001__x0001_ 8 5" xfId="43393" xr:uid="{00000000-0005-0000-0000-000087A90000}"/>
    <cellStyle name="þ_x001d_ð¤_x000c_¯þ_x0014__x000d_¨þU_x0001_À_x0004_ _x0015__x000f__x0001__x0001_ 8 6" xfId="43394" xr:uid="{00000000-0005-0000-0000-000088A90000}"/>
    <cellStyle name="þ_x001d_ð¤_x000c_¯þ_x0014__x000d_¨þU_x0001_À_x0004_ _x0015__x000f__x0001__x0001_ 8 7" xfId="43395" xr:uid="{00000000-0005-0000-0000-000089A90000}"/>
    <cellStyle name="þ_x001d_ð¤_x000c_¯þ_x0014__x000d_¨þU_x0001_À_x0004_ _x0015__x000f__x0001__x0001_ 8 8" xfId="43396" xr:uid="{00000000-0005-0000-0000-00008AA90000}"/>
    <cellStyle name="þ_x001d_ð¤_x000c_¯þ_x0014__x000d_¨þU_x0001_À_x0004_ _x0015__x000f__x0001__x0001_ 8 9" xfId="43397" xr:uid="{00000000-0005-0000-0000-00008BA90000}"/>
    <cellStyle name="þ_x001d_ð¤_x000c_¯þ_x0014__x000d_¨þU_x0001_À_x0004_ _x0015__x000f__x0001__x0001_ 9" xfId="43398" xr:uid="{00000000-0005-0000-0000-00008CA90000}"/>
    <cellStyle name="þ_x001d_ð¤_x000c_¯þ_x0014__x000d_¨þU_x0001_À_x0004_ _x0015__x000f__x0001__x0001__BQL-ok" xfId="43399" xr:uid="{00000000-0005-0000-0000-00008DA90000}"/>
    <cellStyle name="þ_x001d_ð·_x000c_æþ'_x000a_ßþU_x0001_Ø_x0005_ü_x0014__x0007__x0001__x0001_" xfId="43400" xr:uid="{00000000-0005-0000-0000-00008EA90000}"/>
    <cellStyle name="þ_x001d_ð·_x000c_æþ'_x000d_ßþU_x0001_Ø_x0005_ü_x0014__x0007__x0001__x0001_" xfId="43401" xr:uid="{00000000-0005-0000-0000-00008FA90000}"/>
    <cellStyle name="þ_x001d_ð·_x000c_æþ'_x000d_ßþU_x0001_Ø_x0005_ü_x0014__x0007__x0001__x0001_ 10" xfId="43402" xr:uid="{00000000-0005-0000-0000-000090A90000}"/>
    <cellStyle name="þ_x001d_ð·_x000c_æþ'_x000d_ßþU_x0001_Ø_x0005_ü_x0014__x0007__x0001__x0001_ 11" xfId="43403" xr:uid="{00000000-0005-0000-0000-000091A90000}"/>
    <cellStyle name="þ_x001d_ð·_x000c_æþ'_x000d_ßþU_x0001_Ø_x0005_ü_x0014__x0007__x0001__x0001_ 12" xfId="43404" xr:uid="{00000000-0005-0000-0000-000092A90000}"/>
    <cellStyle name="þ_x001d_ð·_x000c_æþ'_x000d_ßþU_x0001_Ø_x0005_ü_x0014__x0007__x0001__x0001_ 13" xfId="43405" xr:uid="{00000000-0005-0000-0000-000093A90000}"/>
    <cellStyle name="þ_x001d_ð·_x000c_æþ'_x000d_ßþU_x0001_Ø_x0005_ü_x0014__x0007__x0001__x0001_ 14" xfId="43406" xr:uid="{00000000-0005-0000-0000-000094A90000}"/>
    <cellStyle name="þ_x001d_ð·_x000c_æþ'_x000d_ßþU_x0001_Ø_x0005_ü_x0014__x0007__x0001__x0001_ 15" xfId="43407" xr:uid="{00000000-0005-0000-0000-000095A90000}"/>
    <cellStyle name="þ_x001d_ð·_x000c_æþ'_x000d_ßþU_x0001_Ø_x0005_ü_x0014__x0007__x0001__x0001_ 16" xfId="43408" xr:uid="{00000000-0005-0000-0000-000096A90000}"/>
    <cellStyle name="þ_x001d_ð·_x000c_æþ'_x000d_ßþU_x0001_Ø_x0005_ü_x0014__x0007__x0001__x0001_ 17" xfId="43409" xr:uid="{00000000-0005-0000-0000-000097A90000}"/>
    <cellStyle name="þ_x001d_ð·_x000c_æþ'_x000d_ßþU_x0001_Ø_x0005_ü_x0014__x0007__x0001__x0001_ 18" xfId="43410" xr:uid="{00000000-0005-0000-0000-000098A90000}"/>
    <cellStyle name="þ_x001d_ð·_x000c_æþ'_x000d_ßþU_x0001_Ø_x0005_ü_x0014__x0007__x0001__x0001_ 2" xfId="43411" xr:uid="{00000000-0005-0000-0000-000099A90000}"/>
    <cellStyle name="þ_x001d_ð·_x000c_æþ'_x000d_ßþU_x0001_Ø_x0005_ü_x0014__x0007__x0001__x0001_ 3" xfId="43412" xr:uid="{00000000-0005-0000-0000-00009AA90000}"/>
    <cellStyle name="þ_x001d_ð·_x000c_æþ'_x000d_ßþU_x0001_Ø_x0005_ü_x0014__x0007__x0001__x0001_ 4" xfId="43413" xr:uid="{00000000-0005-0000-0000-00009BA90000}"/>
    <cellStyle name="þ_x001d_ð·_x000c_æþ'_x000d_ßþU_x0001_Ø_x0005_ü_x0014__x0007__x0001__x0001_ 5" xfId="43414" xr:uid="{00000000-0005-0000-0000-00009CA90000}"/>
    <cellStyle name="þ_x001d_ð·_x000c_æþ'_x000d_ßþU_x0001_Ø_x0005_ü_x0014__x0007__x0001__x0001_ 6" xfId="43415" xr:uid="{00000000-0005-0000-0000-00009DA90000}"/>
    <cellStyle name="þ_x001d_ð·_x000c_æþ'_x000d_ßþU_x0001_Ø_x0005_ü_x0014__x0007__x0001__x0001_ 7" xfId="43416" xr:uid="{00000000-0005-0000-0000-00009EA90000}"/>
    <cellStyle name="þ_x001d_ð·_x000c_æþ'_x000d_ßþU_x0001_Ø_x0005_ü_x0014__x0007__x0001__x0001_ 8" xfId="43417" xr:uid="{00000000-0005-0000-0000-00009FA90000}"/>
    <cellStyle name="þ_x001d_ð·_x000c_æþ'_x000d_ßþU_x0001_Ø_x0005_ü_x0014__x0007__x0001__x0001_ 9" xfId="43418" xr:uid="{00000000-0005-0000-0000-0000A0A90000}"/>
    <cellStyle name="þ_x001d_ðÇ%Uý—&amp;Hý9_x0008_Ÿ s_x000a__x0007__x0001__x0001_" xfId="43419" xr:uid="{00000000-0005-0000-0000-0000A1A90000}"/>
    <cellStyle name="þ_x001d_ðÇ%Uý—&amp;Hý9_x0008_Ÿ s_x000a__x0007__x0001__x0001_ 10" xfId="43420" xr:uid="{00000000-0005-0000-0000-0000A2A90000}"/>
    <cellStyle name="þ_x001d_ðÇ%Uý—&amp;Hý9_x0008_Ÿ s_x000a__x0007__x0001__x0001_ 11" xfId="43421" xr:uid="{00000000-0005-0000-0000-0000A3A90000}"/>
    <cellStyle name="þ_x001d_ðÇ%Uý—&amp;Hý9_x0008_Ÿ s_x000a__x0007__x0001__x0001_ 12" xfId="43422" xr:uid="{00000000-0005-0000-0000-0000A4A90000}"/>
    <cellStyle name="þ_x001d_ðÇ%Uý—&amp;Hý9_x0008_Ÿ s_x000a__x0007__x0001__x0001_ 13" xfId="43423" xr:uid="{00000000-0005-0000-0000-0000A5A90000}"/>
    <cellStyle name="þ_x001d_ðÇ%Uý—&amp;Hý9_x0008_Ÿ s_x000a__x0007__x0001__x0001_ 14" xfId="43424" xr:uid="{00000000-0005-0000-0000-0000A6A90000}"/>
    <cellStyle name="þ_x001d_ðÇ%Uý—&amp;Hý9_x0008_Ÿ s_x000a__x0007__x0001__x0001_ 15" xfId="43425" xr:uid="{00000000-0005-0000-0000-0000A7A90000}"/>
    <cellStyle name="þ_x001d_ðÇ%Uý—&amp;Hý9_x0008_Ÿ s_x000a__x0007__x0001__x0001_ 16" xfId="43426" xr:uid="{00000000-0005-0000-0000-0000A8A90000}"/>
    <cellStyle name="þ_x001d_ðÇ%Uý—&amp;Hý9_x0008_Ÿ s_x000a__x0007__x0001__x0001_ 17" xfId="43427" xr:uid="{00000000-0005-0000-0000-0000A9A90000}"/>
    <cellStyle name="þ_x001d_ðÇ%Uý—&amp;Hý9_x0008_Ÿ s_x000a__x0007__x0001__x0001_ 18" xfId="43428" xr:uid="{00000000-0005-0000-0000-0000AAA90000}"/>
    <cellStyle name="þ_x001d_ðÇ%Uý—&amp;Hý9_x0008_Ÿ s_x000a__x0007__x0001__x0001_ 2" xfId="43429" xr:uid="{00000000-0005-0000-0000-0000ABA90000}"/>
    <cellStyle name="þ_x001d_ðÇ%Uý—&amp;Hý9_x0008_Ÿ s_x000a__x0007__x0001__x0001_ 3" xfId="43430" xr:uid="{00000000-0005-0000-0000-0000ACA90000}"/>
    <cellStyle name="þ_x001d_ðÇ%Uý—&amp;Hý9_x0008_Ÿ s_x000a__x0007__x0001__x0001_ 4" xfId="43431" xr:uid="{00000000-0005-0000-0000-0000ADA90000}"/>
    <cellStyle name="þ_x001d_ðÇ%Uý—&amp;Hý9_x0008_Ÿ s_x000a__x0007__x0001__x0001_ 5" xfId="43432" xr:uid="{00000000-0005-0000-0000-0000AEA90000}"/>
    <cellStyle name="þ_x001d_ðÇ%Uý—&amp;Hý9_x0008_Ÿ s_x000a__x0007__x0001__x0001_ 6" xfId="43433" xr:uid="{00000000-0005-0000-0000-0000AFA90000}"/>
    <cellStyle name="þ_x001d_ðÇ%Uý—&amp;Hý9_x0008_Ÿ s_x000a__x0007__x0001__x0001_ 7" xfId="43434" xr:uid="{00000000-0005-0000-0000-0000B0A90000}"/>
    <cellStyle name="þ_x001d_ðÇ%Uý—&amp;Hý9_x0008_Ÿ s_x000a__x0007__x0001__x0001_ 8" xfId="43435" xr:uid="{00000000-0005-0000-0000-0000B1A90000}"/>
    <cellStyle name="þ_x001d_ðÇ%Uý—&amp;Hý9_x0008_Ÿ s_x000a__x0007__x0001__x0001_ 9" xfId="43436" xr:uid="{00000000-0005-0000-0000-0000B2A90000}"/>
    <cellStyle name="þ_x001d_ðK_x000c_Fý_x001b__x000a_9ýU_x0001_Ð_x0008_¦)_x0007__x0001__x0001_" xfId="43437" xr:uid="{00000000-0005-0000-0000-0000B3A90000}"/>
    <cellStyle name="þ_x001d_ðK_x000c_Fý_x001b__x000d_9ýU_x0001_Ð_x0008_¦)_x0007__x0001__x0001_" xfId="43438" xr:uid="{00000000-0005-0000-0000-0000B4A90000}"/>
    <cellStyle name="þ_x001d_ðK_x000c_Fý_x001b__x000d_9ýU_x0001_Ð_x0008_¦)_x0007__x0001__x0001_ 10" xfId="43439" xr:uid="{00000000-0005-0000-0000-0000B5A90000}"/>
    <cellStyle name="þ_x001d_ðK_x000c_Fý_x001b__x000d_9ýU_x0001_Ð_x0008_¦)_x0007__x0001__x0001_ 11" xfId="43440" xr:uid="{00000000-0005-0000-0000-0000B6A90000}"/>
    <cellStyle name="þ_x001d_ðK_x000c_Fý_x001b__x000d_9ýU_x0001_Ð_x0008_¦)_x0007__x0001__x0001_ 12" xfId="43441" xr:uid="{00000000-0005-0000-0000-0000B7A90000}"/>
    <cellStyle name="þ_x001d_ðK_x000c_Fý_x001b__x000d_9ýU_x0001_Ð_x0008_¦)_x0007__x0001__x0001_ 13" xfId="43442" xr:uid="{00000000-0005-0000-0000-0000B8A90000}"/>
    <cellStyle name="þ_x001d_ðK_x000c_Fý_x001b__x000d_9ýU_x0001_Ð_x0008_¦)_x0007__x0001__x0001_ 14" xfId="43443" xr:uid="{00000000-0005-0000-0000-0000B9A90000}"/>
    <cellStyle name="þ_x001d_ðK_x000c_Fý_x001b__x000d_9ýU_x0001_Ð_x0008_¦)_x0007__x0001__x0001_ 15" xfId="43444" xr:uid="{00000000-0005-0000-0000-0000BAA90000}"/>
    <cellStyle name="þ_x001d_ðK_x000c_Fý_x001b__x000d_9ýU_x0001_Ð_x0008_¦)_x0007__x0001__x0001_ 16" xfId="43445" xr:uid="{00000000-0005-0000-0000-0000BBA90000}"/>
    <cellStyle name="þ_x001d_ðK_x000c_Fý_x001b__x000d_9ýU_x0001_Ð_x0008_¦)_x0007__x0001__x0001_ 17" xfId="43446" xr:uid="{00000000-0005-0000-0000-0000BCA90000}"/>
    <cellStyle name="þ_x001d_ðK_x000c_Fý_x001b__x000d_9ýU_x0001_Ð_x0008_¦)_x0007__x0001__x0001_ 18" xfId="43447" xr:uid="{00000000-0005-0000-0000-0000BDA90000}"/>
    <cellStyle name="þ_x001d_ðK_x000c_Fý_x001b__x000d_9ýU_x0001_Ð_x0008_¦)_x0007__x0001__x0001_ 2" xfId="43448" xr:uid="{00000000-0005-0000-0000-0000BEA90000}"/>
    <cellStyle name="þ_x001d_ðK_x000c_Fý_x001b__x000d_9ýU_x0001_Ð_x0008_¦)_x0007__x0001__x0001_ 3" xfId="43449" xr:uid="{00000000-0005-0000-0000-0000BFA90000}"/>
    <cellStyle name="þ_x001d_ðK_x000c_Fý_x001b__x000d_9ýU_x0001_Ð_x0008_¦)_x0007__x0001__x0001_ 4" xfId="43450" xr:uid="{00000000-0005-0000-0000-0000C0A90000}"/>
    <cellStyle name="þ_x001d_ðK_x000c_Fý_x001b__x000d_9ýU_x0001_Ð_x0008_¦)_x0007__x0001__x0001_ 5" xfId="43451" xr:uid="{00000000-0005-0000-0000-0000C1A90000}"/>
    <cellStyle name="þ_x001d_ðK_x000c_Fý_x001b__x000d_9ýU_x0001_Ð_x0008_¦)_x0007__x0001__x0001_ 6" xfId="43452" xr:uid="{00000000-0005-0000-0000-0000C2A90000}"/>
    <cellStyle name="þ_x001d_ðK_x000c_Fý_x001b__x000d_9ýU_x0001_Ð_x0008_¦)_x0007__x0001__x0001_ 7" xfId="43453" xr:uid="{00000000-0005-0000-0000-0000C3A90000}"/>
    <cellStyle name="þ_x001d_ðK_x000c_Fý_x001b__x000d_9ýU_x0001_Ð_x0008_¦)_x0007__x0001__x0001_ 8" xfId="43454" xr:uid="{00000000-0005-0000-0000-0000C4A90000}"/>
    <cellStyle name="þ_x001d_ðK_x000c_Fý_x001b__x000d_9ýU_x0001_Ð_x0008_¦)_x0007__x0001__x0001_ 9" xfId="43455" xr:uid="{00000000-0005-0000-0000-0000C5A90000}"/>
    <cellStyle name="thuong-10" xfId="43456" xr:uid="{00000000-0005-0000-0000-0000C6A90000}"/>
    <cellStyle name="thuong-10 10" xfId="43457" xr:uid="{00000000-0005-0000-0000-0000C7A90000}"/>
    <cellStyle name="thuong-10 11" xfId="43458" xr:uid="{00000000-0005-0000-0000-0000C8A90000}"/>
    <cellStyle name="thuong-10 12" xfId="43459" xr:uid="{00000000-0005-0000-0000-0000C9A90000}"/>
    <cellStyle name="thuong-10 13" xfId="43460" xr:uid="{00000000-0005-0000-0000-0000CAA90000}"/>
    <cellStyle name="thuong-10 14" xfId="43461" xr:uid="{00000000-0005-0000-0000-0000CBA90000}"/>
    <cellStyle name="thuong-10 15" xfId="43462" xr:uid="{00000000-0005-0000-0000-0000CCA90000}"/>
    <cellStyle name="thuong-10 16" xfId="43463" xr:uid="{00000000-0005-0000-0000-0000CDA90000}"/>
    <cellStyle name="thuong-10 17" xfId="43464" xr:uid="{00000000-0005-0000-0000-0000CEA90000}"/>
    <cellStyle name="thuong-10 18" xfId="43465" xr:uid="{00000000-0005-0000-0000-0000CFA90000}"/>
    <cellStyle name="thuong-10 2" xfId="43466" xr:uid="{00000000-0005-0000-0000-0000D0A90000}"/>
    <cellStyle name="thuong-10 2 2" xfId="43467" xr:uid="{00000000-0005-0000-0000-0000D1A90000}"/>
    <cellStyle name="thuong-10 3" xfId="43468" xr:uid="{00000000-0005-0000-0000-0000D2A90000}"/>
    <cellStyle name="thuong-10 4" xfId="43469" xr:uid="{00000000-0005-0000-0000-0000D3A90000}"/>
    <cellStyle name="thuong-10 5" xfId="43470" xr:uid="{00000000-0005-0000-0000-0000D4A90000}"/>
    <cellStyle name="thuong-10 6" xfId="43471" xr:uid="{00000000-0005-0000-0000-0000D5A90000}"/>
    <cellStyle name="thuong-10 7" xfId="43472" xr:uid="{00000000-0005-0000-0000-0000D6A90000}"/>
    <cellStyle name="thuong-10 8" xfId="43473" xr:uid="{00000000-0005-0000-0000-0000D7A90000}"/>
    <cellStyle name="thuong-10 9" xfId="43474" xr:uid="{00000000-0005-0000-0000-0000D8A90000}"/>
    <cellStyle name="thuong-11" xfId="43475" xr:uid="{00000000-0005-0000-0000-0000D9A90000}"/>
    <cellStyle name="thuong-11 10" xfId="43476" xr:uid="{00000000-0005-0000-0000-0000DAA90000}"/>
    <cellStyle name="thuong-11 11" xfId="43477" xr:uid="{00000000-0005-0000-0000-0000DBA90000}"/>
    <cellStyle name="thuong-11 12" xfId="43478" xr:uid="{00000000-0005-0000-0000-0000DCA90000}"/>
    <cellStyle name="thuong-11 13" xfId="43479" xr:uid="{00000000-0005-0000-0000-0000DDA90000}"/>
    <cellStyle name="thuong-11 14" xfId="43480" xr:uid="{00000000-0005-0000-0000-0000DEA90000}"/>
    <cellStyle name="thuong-11 15" xfId="43481" xr:uid="{00000000-0005-0000-0000-0000DFA90000}"/>
    <cellStyle name="thuong-11 16" xfId="43482" xr:uid="{00000000-0005-0000-0000-0000E0A90000}"/>
    <cellStyle name="thuong-11 17" xfId="43483" xr:uid="{00000000-0005-0000-0000-0000E1A90000}"/>
    <cellStyle name="thuong-11 18" xfId="43484" xr:uid="{00000000-0005-0000-0000-0000E2A90000}"/>
    <cellStyle name="thuong-11 2" xfId="43485" xr:uid="{00000000-0005-0000-0000-0000E3A90000}"/>
    <cellStyle name="thuong-11 3" xfId="43486" xr:uid="{00000000-0005-0000-0000-0000E4A90000}"/>
    <cellStyle name="thuong-11 4" xfId="43487" xr:uid="{00000000-0005-0000-0000-0000E5A90000}"/>
    <cellStyle name="thuong-11 5" xfId="43488" xr:uid="{00000000-0005-0000-0000-0000E6A90000}"/>
    <cellStyle name="thuong-11 6" xfId="43489" xr:uid="{00000000-0005-0000-0000-0000E7A90000}"/>
    <cellStyle name="thuong-11 7" xfId="43490" xr:uid="{00000000-0005-0000-0000-0000E8A90000}"/>
    <cellStyle name="thuong-11 8" xfId="43491" xr:uid="{00000000-0005-0000-0000-0000E9A90000}"/>
    <cellStyle name="thuong-11 9" xfId="43492" xr:uid="{00000000-0005-0000-0000-0000EAA90000}"/>
    <cellStyle name="Thuyet minh" xfId="43493" xr:uid="{00000000-0005-0000-0000-0000EBA90000}"/>
    <cellStyle name="Thuyet minh 10" xfId="43494" xr:uid="{00000000-0005-0000-0000-0000ECA90000}"/>
    <cellStyle name="Thuyet minh 11" xfId="43495" xr:uid="{00000000-0005-0000-0000-0000EDA90000}"/>
    <cellStyle name="Thuyet minh 12" xfId="43496" xr:uid="{00000000-0005-0000-0000-0000EEA90000}"/>
    <cellStyle name="Thuyet minh 13" xfId="43497" xr:uid="{00000000-0005-0000-0000-0000EFA90000}"/>
    <cellStyle name="Thuyet minh 14" xfId="43498" xr:uid="{00000000-0005-0000-0000-0000F0A90000}"/>
    <cellStyle name="Thuyet minh 15" xfId="43499" xr:uid="{00000000-0005-0000-0000-0000F1A90000}"/>
    <cellStyle name="Thuyet minh 16" xfId="43500" xr:uid="{00000000-0005-0000-0000-0000F2A90000}"/>
    <cellStyle name="Thuyet minh 17" xfId="43501" xr:uid="{00000000-0005-0000-0000-0000F3A90000}"/>
    <cellStyle name="Thuyet minh 18" xfId="43502" xr:uid="{00000000-0005-0000-0000-0000F4A90000}"/>
    <cellStyle name="Thuyet minh 2" xfId="43503" xr:uid="{00000000-0005-0000-0000-0000F5A90000}"/>
    <cellStyle name="Thuyet minh 3" xfId="43504" xr:uid="{00000000-0005-0000-0000-0000F6A90000}"/>
    <cellStyle name="Thuyet minh 4" xfId="43505" xr:uid="{00000000-0005-0000-0000-0000F7A90000}"/>
    <cellStyle name="Thuyet minh 5" xfId="43506" xr:uid="{00000000-0005-0000-0000-0000F8A90000}"/>
    <cellStyle name="Thuyet minh 6" xfId="43507" xr:uid="{00000000-0005-0000-0000-0000F9A90000}"/>
    <cellStyle name="Thuyet minh 7" xfId="43508" xr:uid="{00000000-0005-0000-0000-0000FAA90000}"/>
    <cellStyle name="Thuyet minh 8" xfId="43509" xr:uid="{00000000-0005-0000-0000-0000FBA90000}"/>
    <cellStyle name="Thuyet minh 9" xfId="43510" xr:uid="{00000000-0005-0000-0000-0000FCA90000}"/>
    <cellStyle name="Tickmark" xfId="41016" xr:uid="{00000000-0005-0000-0000-00003EA00000}"/>
    <cellStyle name="Tien1" xfId="41017" xr:uid="{00000000-0005-0000-0000-00003FA00000}"/>
    <cellStyle name="Tien1 10" xfId="41018" xr:uid="{00000000-0005-0000-0000-000040A00000}"/>
    <cellStyle name="Tien1 11" xfId="41019" xr:uid="{00000000-0005-0000-0000-000041A00000}"/>
    <cellStyle name="Tien1 12" xfId="41020" xr:uid="{00000000-0005-0000-0000-000042A00000}"/>
    <cellStyle name="Tien1 13" xfId="41021" xr:uid="{00000000-0005-0000-0000-000043A00000}"/>
    <cellStyle name="Tien1 14" xfId="41022" xr:uid="{00000000-0005-0000-0000-000044A00000}"/>
    <cellStyle name="Tien1 15" xfId="41023" xr:uid="{00000000-0005-0000-0000-000045A00000}"/>
    <cellStyle name="Tien1 16" xfId="41024" xr:uid="{00000000-0005-0000-0000-000046A00000}"/>
    <cellStyle name="Tien1 17" xfId="41025" xr:uid="{00000000-0005-0000-0000-000047A00000}"/>
    <cellStyle name="Tien1 18" xfId="41026" xr:uid="{00000000-0005-0000-0000-000048A00000}"/>
    <cellStyle name="Tien1 2" xfId="41027" xr:uid="{00000000-0005-0000-0000-000049A00000}"/>
    <cellStyle name="Tien1 2 2" xfId="41028" xr:uid="{00000000-0005-0000-0000-00004AA00000}"/>
    <cellStyle name="Tien1 3" xfId="41029" xr:uid="{00000000-0005-0000-0000-00004BA00000}"/>
    <cellStyle name="Tien1 4" xfId="41030" xr:uid="{00000000-0005-0000-0000-00004CA00000}"/>
    <cellStyle name="Tien1 5" xfId="41031" xr:uid="{00000000-0005-0000-0000-00004DA00000}"/>
    <cellStyle name="Tien1 6" xfId="41032" xr:uid="{00000000-0005-0000-0000-00004EA00000}"/>
    <cellStyle name="Tien1 7" xfId="41033" xr:uid="{00000000-0005-0000-0000-00004FA00000}"/>
    <cellStyle name="Tien1 8" xfId="41034" xr:uid="{00000000-0005-0000-0000-000050A00000}"/>
    <cellStyle name="Tien1 9" xfId="41035" xr:uid="{00000000-0005-0000-0000-000051A00000}"/>
    <cellStyle name="Tiêu đề" xfId="41037" xr:uid="{00000000-0005-0000-0000-000053A00000}"/>
    <cellStyle name="Tiêu đề 10" xfId="41038" xr:uid="{00000000-0005-0000-0000-000054A00000}"/>
    <cellStyle name="Tiêu đề 11" xfId="41039" xr:uid="{00000000-0005-0000-0000-000055A00000}"/>
    <cellStyle name="Tiêu đề 12" xfId="41040" xr:uid="{00000000-0005-0000-0000-000056A00000}"/>
    <cellStyle name="Tiêu đề 13" xfId="41041" xr:uid="{00000000-0005-0000-0000-000057A00000}"/>
    <cellStyle name="Tiêu đề 14" xfId="41042" xr:uid="{00000000-0005-0000-0000-000058A00000}"/>
    <cellStyle name="Tiêu đề 15" xfId="41043" xr:uid="{00000000-0005-0000-0000-000059A00000}"/>
    <cellStyle name="Tiêu đề 16" xfId="41044" xr:uid="{00000000-0005-0000-0000-00005AA00000}"/>
    <cellStyle name="Tiêu đề 17" xfId="41045" xr:uid="{00000000-0005-0000-0000-00005BA00000}"/>
    <cellStyle name="Tiêu đề 18" xfId="41046" xr:uid="{00000000-0005-0000-0000-00005CA00000}"/>
    <cellStyle name="Tiêu đề 2" xfId="41047" xr:uid="{00000000-0005-0000-0000-00005DA00000}"/>
    <cellStyle name="Tiêu đề 3" xfId="41048" xr:uid="{00000000-0005-0000-0000-00005EA00000}"/>
    <cellStyle name="Tiêu đề 4" xfId="41049" xr:uid="{00000000-0005-0000-0000-00005FA00000}"/>
    <cellStyle name="Tiêu đề 5" xfId="41050" xr:uid="{00000000-0005-0000-0000-000060A00000}"/>
    <cellStyle name="Tiêu đề 6" xfId="41051" xr:uid="{00000000-0005-0000-0000-000061A00000}"/>
    <cellStyle name="Tiêu đề 7" xfId="41052" xr:uid="{00000000-0005-0000-0000-000062A00000}"/>
    <cellStyle name="Tiêu đề 8" xfId="41053" xr:uid="{00000000-0005-0000-0000-000063A00000}"/>
    <cellStyle name="Tiêu đề 9" xfId="41054" xr:uid="{00000000-0005-0000-0000-000064A00000}"/>
    <cellStyle name="Tieu_de_2" xfId="41036" xr:uid="{00000000-0005-0000-0000-000052A00000}"/>
    <cellStyle name="Times New Roman" xfId="41055" xr:uid="{00000000-0005-0000-0000-000065A00000}"/>
    <cellStyle name="Times New Roman 10" xfId="41056" xr:uid="{00000000-0005-0000-0000-000066A00000}"/>
    <cellStyle name="Times New Roman 11" xfId="41057" xr:uid="{00000000-0005-0000-0000-000067A00000}"/>
    <cellStyle name="Times New Roman 12" xfId="41058" xr:uid="{00000000-0005-0000-0000-000068A00000}"/>
    <cellStyle name="Times New Roman 13" xfId="41059" xr:uid="{00000000-0005-0000-0000-000069A00000}"/>
    <cellStyle name="Times New Roman 14" xfId="41060" xr:uid="{00000000-0005-0000-0000-00006AA00000}"/>
    <cellStyle name="Times New Roman 15" xfId="41061" xr:uid="{00000000-0005-0000-0000-00006BA00000}"/>
    <cellStyle name="Times New Roman 16" xfId="41062" xr:uid="{00000000-0005-0000-0000-00006CA00000}"/>
    <cellStyle name="Times New Roman 17" xfId="41063" xr:uid="{00000000-0005-0000-0000-00006DA00000}"/>
    <cellStyle name="Times New Roman 18" xfId="41064" xr:uid="{00000000-0005-0000-0000-00006EA00000}"/>
    <cellStyle name="Times New Roman 2" xfId="41065" xr:uid="{00000000-0005-0000-0000-00006FA00000}"/>
    <cellStyle name="Times New Roman 3" xfId="41066" xr:uid="{00000000-0005-0000-0000-000070A00000}"/>
    <cellStyle name="Times New Roman 4" xfId="41067" xr:uid="{00000000-0005-0000-0000-000071A00000}"/>
    <cellStyle name="Times New Roman 5" xfId="41068" xr:uid="{00000000-0005-0000-0000-000072A00000}"/>
    <cellStyle name="Times New Roman 6" xfId="41069" xr:uid="{00000000-0005-0000-0000-000073A00000}"/>
    <cellStyle name="Times New Roman 7" xfId="41070" xr:uid="{00000000-0005-0000-0000-000074A00000}"/>
    <cellStyle name="Times New Roman 8" xfId="41071" xr:uid="{00000000-0005-0000-0000-000075A00000}"/>
    <cellStyle name="Times New Roman 9" xfId="41072" xr:uid="{00000000-0005-0000-0000-000076A00000}"/>
    <cellStyle name="Tính toán" xfId="41073" xr:uid="{00000000-0005-0000-0000-000077A00000}"/>
    <cellStyle name="Tính toán 10" xfId="41074" xr:uid="{00000000-0005-0000-0000-000078A00000}"/>
    <cellStyle name="Tính toán 11" xfId="41075" xr:uid="{00000000-0005-0000-0000-000079A00000}"/>
    <cellStyle name="Tính toán 12" xfId="41076" xr:uid="{00000000-0005-0000-0000-00007AA00000}"/>
    <cellStyle name="Tính toán 13" xfId="41077" xr:uid="{00000000-0005-0000-0000-00007BA00000}"/>
    <cellStyle name="Tính toán 14" xfId="41078" xr:uid="{00000000-0005-0000-0000-00007CA00000}"/>
    <cellStyle name="Tính toán 15" xfId="41079" xr:uid="{00000000-0005-0000-0000-00007DA00000}"/>
    <cellStyle name="Tính toán 16" xfId="41080" xr:uid="{00000000-0005-0000-0000-00007EA00000}"/>
    <cellStyle name="Tính toán 17" xfId="41081" xr:uid="{00000000-0005-0000-0000-00007FA00000}"/>
    <cellStyle name="Tính toán 18" xfId="41082" xr:uid="{00000000-0005-0000-0000-000080A00000}"/>
    <cellStyle name="Tính toán 2" xfId="41083" xr:uid="{00000000-0005-0000-0000-000081A00000}"/>
    <cellStyle name="Tính toán 3" xfId="41084" xr:uid="{00000000-0005-0000-0000-000082A00000}"/>
    <cellStyle name="Tính toán 4" xfId="41085" xr:uid="{00000000-0005-0000-0000-000083A00000}"/>
    <cellStyle name="Tính toán 5" xfId="41086" xr:uid="{00000000-0005-0000-0000-000084A00000}"/>
    <cellStyle name="Tính toán 6" xfId="41087" xr:uid="{00000000-0005-0000-0000-000085A00000}"/>
    <cellStyle name="Tính toán 7" xfId="41088" xr:uid="{00000000-0005-0000-0000-000086A00000}"/>
    <cellStyle name="Tính toán 8" xfId="41089" xr:uid="{00000000-0005-0000-0000-000087A00000}"/>
    <cellStyle name="Tính toán 9" xfId="41090" xr:uid="{00000000-0005-0000-0000-000088A00000}"/>
    <cellStyle name="tit1" xfId="41091" xr:uid="{00000000-0005-0000-0000-000089A00000}"/>
    <cellStyle name="tit1 10" xfId="41092" xr:uid="{00000000-0005-0000-0000-00008AA00000}"/>
    <cellStyle name="tit1 11" xfId="41093" xr:uid="{00000000-0005-0000-0000-00008BA00000}"/>
    <cellStyle name="tit1 12" xfId="41094" xr:uid="{00000000-0005-0000-0000-00008CA00000}"/>
    <cellStyle name="tit1 13" xfId="41095" xr:uid="{00000000-0005-0000-0000-00008DA00000}"/>
    <cellStyle name="tit1 14" xfId="41096" xr:uid="{00000000-0005-0000-0000-00008EA00000}"/>
    <cellStyle name="tit1 15" xfId="41097" xr:uid="{00000000-0005-0000-0000-00008FA00000}"/>
    <cellStyle name="tit1 16" xfId="41098" xr:uid="{00000000-0005-0000-0000-000090A00000}"/>
    <cellStyle name="tit1 17" xfId="41099" xr:uid="{00000000-0005-0000-0000-000091A00000}"/>
    <cellStyle name="tit1 18" xfId="41100" xr:uid="{00000000-0005-0000-0000-000092A00000}"/>
    <cellStyle name="tit1 2" xfId="41101" xr:uid="{00000000-0005-0000-0000-000093A00000}"/>
    <cellStyle name="tit1 3" xfId="41102" xr:uid="{00000000-0005-0000-0000-000094A00000}"/>
    <cellStyle name="tit1 4" xfId="41103" xr:uid="{00000000-0005-0000-0000-000095A00000}"/>
    <cellStyle name="tit1 5" xfId="41104" xr:uid="{00000000-0005-0000-0000-000096A00000}"/>
    <cellStyle name="tit1 6" xfId="41105" xr:uid="{00000000-0005-0000-0000-000097A00000}"/>
    <cellStyle name="tit1 7" xfId="41106" xr:uid="{00000000-0005-0000-0000-000098A00000}"/>
    <cellStyle name="tit1 8" xfId="41107" xr:uid="{00000000-0005-0000-0000-000099A00000}"/>
    <cellStyle name="tit1 9" xfId="41108" xr:uid="{00000000-0005-0000-0000-00009AA00000}"/>
    <cellStyle name="tit2" xfId="41109" xr:uid="{00000000-0005-0000-0000-00009BA00000}"/>
    <cellStyle name="tit2 10" xfId="41110" xr:uid="{00000000-0005-0000-0000-00009CA00000}"/>
    <cellStyle name="tit2 11" xfId="41111" xr:uid="{00000000-0005-0000-0000-00009DA00000}"/>
    <cellStyle name="tit2 12" xfId="41112" xr:uid="{00000000-0005-0000-0000-00009EA00000}"/>
    <cellStyle name="tit2 13" xfId="41113" xr:uid="{00000000-0005-0000-0000-00009FA00000}"/>
    <cellStyle name="tit2 14" xfId="41114" xr:uid="{00000000-0005-0000-0000-0000A0A00000}"/>
    <cellStyle name="tit2 15" xfId="41115" xr:uid="{00000000-0005-0000-0000-0000A1A00000}"/>
    <cellStyle name="tit2 16" xfId="41116" xr:uid="{00000000-0005-0000-0000-0000A2A00000}"/>
    <cellStyle name="tit2 17" xfId="41117" xr:uid="{00000000-0005-0000-0000-0000A3A00000}"/>
    <cellStyle name="tit2 18" xfId="41118" xr:uid="{00000000-0005-0000-0000-0000A4A00000}"/>
    <cellStyle name="tit2 19" xfId="41119" xr:uid="{00000000-0005-0000-0000-0000A5A00000}"/>
    <cellStyle name="tit2 2" xfId="41120" xr:uid="{00000000-0005-0000-0000-0000A6A00000}"/>
    <cellStyle name="tit2 2 10" xfId="41121" xr:uid="{00000000-0005-0000-0000-0000A7A00000}"/>
    <cellStyle name="tit2 2 11" xfId="41122" xr:uid="{00000000-0005-0000-0000-0000A8A00000}"/>
    <cellStyle name="tit2 2 12" xfId="41123" xr:uid="{00000000-0005-0000-0000-0000A9A00000}"/>
    <cellStyle name="tit2 2 13" xfId="41124" xr:uid="{00000000-0005-0000-0000-0000AAA00000}"/>
    <cellStyle name="tit2 2 14" xfId="41125" xr:uid="{00000000-0005-0000-0000-0000ABA00000}"/>
    <cellStyle name="tit2 2 15" xfId="41126" xr:uid="{00000000-0005-0000-0000-0000ACA00000}"/>
    <cellStyle name="tit2 2 16" xfId="41127" xr:uid="{00000000-0005-0000-0000-0000ADA00000}"/>
    <cellStyle name="tit2 2 17" xfId="41128" xr:uid="{00000000-0005-0000-0000-0000AEA00000}"/>
    <cellStyle name="tit2 2 18" xfId="41129" xr:uid="{00000000-0005-0000-0000-0000AFA00000}"/>
    <cellStyle name="tit2 2 2" xfId="41130" xr:uid="{00000000-0005-0000-0000-0000B0A00000}"/>
    <cellStyle name="tit2 2 3" xfId="41131" xr:uid="{00000000-0005-0000-0000-0000B1A00000}"/>
    <cellStyle name="tit2 2 4" xfId="41132" xr:uid="{00000000-0005-0000-0000-0000B2A00000}"/>
    <cellStyle name="tit2 2 5" xfId="41133" xr:uid="{00000000-0005-0000-0000-0000B3A00000}"/>
    <cellStyle name="tit2 2 6" xfId="41134" xr:uid="{00000000-0005-0000-0000-0000B4A00000}"/>
    <cellStyle name="tit2 2 7" xfId="41135" xr:uid="{00000000-0005-0000-0000-0000B5A00000}"/>
    <cellStyle name="tit2 2 8" xfId="41136" xr:uid="{00000000-0005-0000-0000-0000B6A00000}"/>
    <cellStyle name="tit2 2 9" xfId="41137" xr:uid="{00000000-0005-0000-0000-0000B7A00000}"/>
    <cellStyle name="tit2 20" xfId="41138" xr:uid="{00000000-0005-0000-0000-0000B8A00000}"/>
    <cellStyle name="tit2 21" xfId="41139" xr:uid="{00000000-0005-0000-0000-0000B9A00000}"/>
    <cellStyle name="tit2 3" xfId="41140" xr:uid="{00000000-0005-0000-0000-0000BAA00000}"/>
    <cellStyle name="tit2 4" xfId="41141" xr:uid="{00000000-0005-0000-0000-0000BBA00000}"/>
    <cellStyle name="tit2 5" xfId="41142" xr:uid="{00000000-0005-0000-0000-0000BCA00000}"/>
    <cellStyle name="tit2 6" xfId="41143" xr:uid="{00000000-0005-0000-0000-0000BDA00000}"/>
    <cellStyle name="tit2 7" xfId="41144" xr:uid="{00000000-0005-0000-0000-0000BEA00000}"/>
    <cellStyle name="tit2 8" xfId="41145" xr:uid="{00000000-0005-0000-0000-0000BFA00000}"/>
    <cellStyle name="tit2 9" xfId="41146" xr:uid="{00000000-0005-0000-0000-0000C0A00000}"/>
    <cellStyle name="tit3" xfId="41147" xr:uid="{00000000-0005-0000-0000-0000C1A00000}"/>
    <cellStyle name="tit3 10" xfId="41148" xr:uid="{00000000-0005-0000-0000-0000C2A00000}"/>
    <cellStyle name="tit3 11" xfId="41149" xr:uid="{00000000-0005-0000-0000-0000C3A00000}"/>
    <cellStyle name="tit3 12" xfId="41150" xr:uid="{00000000-0005-0000-0000-0000C4A00000}"/>
    <cellStyle name="tit3 13" xfId="41151" xr:uid="{00000000-0005-0000-0000-0000C5A00000}"/>
    <cellStyle name="tit3 14" xfId="41152" xr:uid="{00000000-0005-0000-0000-0000C6A00000}"/>
    <cellStyle name="tit3 15" xfId="41153" xr:uid="{00000000-0005-0000-0000-0000C7A00000}"/>
    <cellStyle name="tit3 16" xfId="41154" xr:uid="{00000000-0005-0000-0000-0000C8A00000}"/>
    <cellStyle name="tit3 17" xfId="41155" xr:uid="{00000000-0005-0000-0000-0000C9A00000}"/>
    <cellStyle name="tit3 18" xfId="41156" xr:uid="{00000000-0005-0000-0000-0000CAA00000}"/>
    <cellStyle name="tit3 2" xfId="41157" xr:uid="{00000000-0005-0000-0000-0000CBA00000}"/>
    <cellStyle name="tit3 3" xfId="41158" xr:uid="{00000000-0005-0000-0000-0000CCA00000}"/>
    <cellStyle name="tit3 4" xfId="41159" xr:uid="{00000000-0005-0000-0000-0000CDA00000}"/>
    <cellStyle name="tit3 5" xfId="41160" xr:uid="{00000000-0005-0000-0000-0000CEA00000}"/>
    <cellStyle name="tit3 6" xfId="41161" xr:uid="{00000000-0005-0000-0000-0000CFA00000}"/>
    <cellStyle name="tit3 7" xfId="41162" xr:uid="{00000000-0005-0000-0000-0000D0A00000}"/>
    <cellStyle name="tit3 8" xfId="41163" xr:uid="{00000000-0005-0000-0000-0000D1A00000}"/>
    <cellStyle name="tit3 9" xfId="41164" xr:uid="{00000000-0005-0000-0000-0000D2A00000}"/>
    <cellStyle name="tit4" xfId="41165" xr:uid="{00000000-0005-0000-0000-0000D3A00000}"/>
    <cellStyle name="tit4 10" xfId="41166" xr:uid="{00000000-0005-0000-0000-0000D4A00000}"/>
    <cellStyle name="tit4 11" xfId="41167" xr:uid="{00000000-0005-0000-0000-0000D5A00000}"/>
    <cellStyle name="tit4 12" xfId="41168" xr:uid="{00000000-0005-0000-0000-0000D6A00000}"/>
    <cellStyle name="tit4 13" xfId="41169" xr:uid="{00000000-0005-0000-0000-0000D7A00000}"/>
    <cellStyle name="tit4 14" xfId="41170" xr:uid="{00000000-0005-0000-0000-0000D8A00000}"/>
    <cellStyle name="tit4 15" xfId="41171" xr:uid="{00000000-0005-0000-0000-0000D9A00000}"/>
    <cellStyle name="tit4 16" xfId="41172" xr:uid="{00000000-0005-0000-0000-0000DAA00000}"/>
    <cellStyle name="tit4 17" xfId="41173" xr:uid="{00000000-0005-0000-0000-0000DBA00000}"/>
    <cellStyle name="tit4 18" xfId="41174" xr:uid="{00000000-0005-0000-0000-0000DCA00000}"/>
    <cellStyle name="tit4 2" xfId="41175" xr:uid="{00000000-0005-0000-0000-0000DDA00000}"/>
    <cellStyle name="tit4 3" xfId="41176" xr:uid="{00000000-0005-0000-0000-0000DEA00000}"/>
    <cellStyle name="tit4 4" xfId="41177" xr:uid="{00000000-0005-0000-0000-0000DFA00000}"/>
    <cellStyle name="tit4 5" xfId="41178" xr:uid="{00000000-0005-0000-0000-0000E0A00000}"/>
    <cellStyle name="tit4 6" xfId="41179" xr:uid="{00000000-0005-0000-0000-0000E1A00000}"/>
    <cellStyle name="tit4 7" xfId="41180" xr:uid="{00000000-0005-0000-0000-0000E2A00000}"/>
    <cellStyle name="tit4 8" xfId="41181" xr:uid="{00000000-0005-0000-0000-0000E3A00000}"/>
    <cellStyle name="tit4 9" xfId="41182" xr:uid="{00000000-0005-0000-0000-0000E4A00000}"/>
    <cellStyle name="Title 10" xfId="41183" xr:uid="{00000000-0005-0000-0000-0000E5A00000}"/>
    <cellStyle name="Title 10 10" xfId="41184" xr:uid="{00000000-0005-0000-0000-0000E6A00000}"/>
    <cellStyle name="Title 10 11" xfId="41185" xr:uid="{00000000-0005-0000-0000-0000E7A00000}"/>
    <cellStyle name="Title 10 12" xfId="41186" xr:uid="{00000000-0005-0000-0000-0000E8A00000}"/>
    <cellStyle name="Title 10 13" xfId="41187" xr:uid="{00000000-0005-0000-0000-0000E9A00000}"/>
    <cellStyle name="Title 10 14" xfId="41188" xr:uid="{00000000-0005-0000-0000-0000EAA00000}"/>
    <cellStyle name="Title 10 15" xfId="41189" xr:uid="{00000000-0005-0000-0000-0000EBA00000}"/>
    <cellStyle name="Title 10 16" xfId="41190" xr:uid="{00000000-0005-0000-0000-0000ECA00000}"/>
    <cellStyle name="Title 10 17" xfId="41191" xr:uid="{00000000-0005-0000-0000-0000EDA00000}"/>
    <cellStyle name="Title 10 18" xfId="41192" xr:uid="{00000000-0005-0000-0000-0000EEA00000}"/>
    <cellStyle name="Title 10 2" xfId="41193" xr:uid="{00000000-0005-0000-0000-0000EFA00000}"/>
    <cellStyle name="Title 10 3" xfId="41194" xr:uid="{00000000-0005-0000-0000-0000F0A00000}"/>
    <cellStyle name="Title 10 4" xfId="41195" xr:uid="{00000000-0005-0000-0000-0000F1A00000}"/>
    <cellStyle name="Title 10 5" xfId="41196" xr:uid="{00000000-0005-0000-0000-0000F2A00000}"/>
    <cellStyle name="Title 10 6" xfId="41197" xr:uid="{00000000-0005-0000-0000-0000F3A00000}"/>
    <cellStyle name="Title 10 7" xfId="41198" xr:uid="{00000000-0005-0000-0000-0000F4A00000}"/>
    <cellStyle name="Title 10 8" xfId="41199" xr:uid="{00000000-0005-0000-0000-0000F5A00000}"/>
    <cellStyle name="Title 10 9" xfId="41200" xr:uid="{00000000-0005-0000-0000-0000F6A00000}"/>
    <cellStyle name="Title 11" xfId="41201" xr:uid="{00000000-0005-0000-0000-0000F7A00000}"/>
    <cellStyle name="Title 11 10" xfId="41202" xr:uid="{00000000-0005-0000-0000-0000F8A00000}"/>
    <cellStyle name="Title 11 11" xfId="41203" xr:uid="{00000000-0005-0000-0000-0000F9A00000}"/>
    <cellStyle name="Title 11 12" xfId="41204" xr:uid="{00000000-0005-0000-0000-0000FAA00000}"/>
    <cellStyle name="Title 11 13" xfId="41205" xr:uid="{00000000-0005-0000-0000-0000FBA00000}"/>
    <cellStyle name="Title 11 14" xfId="41206" xr:uid="{00000000-0005-0000-0000-0000FCA00000}"/>
    <cellStyle name="Title 11 15" xfId="41207" xr:uid="{00000000-0005-0000-0000-0000FDA00000}"/>
    <cellStyle name="Title 11 16" xfId="41208" xr:uid="{00000000-0005-0000-0000-0000FEA00000}"/>
    <cellStyle name="Title 11 17" xfId="41209" xr:uid="{00000000-0005-0000-0000-0000FFA00000}"/>
    <cellStyle name="Title 11 18" xfId="41210" xr:uid="{00000000-0005-0000-0000-000000A10000}"/>
    <cellStyle name="Title 11 2" xfId="41211" xr:uid="{00000000-0005-0000-0000-000001A10000}"/>
    <cellStyle name="Title 11 3" xfId="41212" xr:uid="{00000000-0005-0000-0000-000002A10000}"/>
    <cellStyle name="Title 11 4" xfId="41213" xr:uid="{00000000-0005-0000-0000-000003A10000}"/>
    <cellStyle name="Title 11 5" xfId="41214" xr:uid="{00000000-0005-0000-0000-000004A10000}"/>
    <cellStyle name="Title 11 6" xfId="41215" xr:uid="{00000000-0005-0000-0000-000005A10000}"/>
    <cellStyle name="Title 11 7" xfId="41216" xr:uid="{00000000-0005-0000-0000-000006A10000}"/>
    <cellStyle name="Title 11 8" xfId="41217" xr:uid="{00000000-0005-0000-0000-000007A10000}"/>
    <cellStyle name="Title 11 9" xfId="41218" xr:uid="{00000000-0005-0000-0000-000008A10000}"/>
    <cellStyle name="Title 12" xfId="41219" xr:uid="{00000000-0005-0000-0000-000009A10000}"/>
    <cellStyle name="Title 12 10" xfId="41220" xr:uid="{00000000-0005-0000-0000-00000AA10000}"/>
    <cellStyle name="Title 12 11" xfId="41221" xr:uid="{00000000-0005-0000-0000-00000BA10000}"/>
    <cellStyle name="Title 12 12" xfId="41222" xr:uid="{00000000-0005-0000-0000-00000CA10000}"/>
    <cellStyle name="Title 12 13" xfId="41223" xr:uid="{00000000-0005-0000-0000-00000DA10000}"/>
    <cellStyle name="Title 12 14" xfId="41224" xr:uid="{00000000-0005-0000-0000-00000EA10000}"/>
    <cellStyle name="Title 12 15" xfId="41225" xr:uid="{00000000-0005-0000-0000-00000FA10000}"/>
    <cellStyle name="Title 12 16" xfId="41226" xr:uid="{00000000-0005-0000-0000-000010A10000}"/>
    <cellStyle name="Title 12 17" xfId="41227" xr:uid="{00000000-0005-0000-0000-000011A10000}"/>
    <cellStyle name="Title 12 18" xfId="41228" xr:uid="{00000000-0005-0000-0000-000012A10000}"/>
    <cellStyle name="Title 12 2" xfId="41229" xr:uid="{00000000-0005-0000-0000-000013A10000}"/>
    <cellStyle name="Title 12 3" xfId="41230" xr:uid="{00000000-0005-0000-0000-000014A10000}"/>
    <cellStyle name="Title 12 4" xfId="41231" xr:uid="{00000000-0005-0000-0000-000015A10000}"/>
    <cellStyle name="Title 12 5" xfId="41232" xr:uid="{00000000-0005-0000-0000-000016A10000}"/>
    <cellStyle name="Title 12 6" xfId="41233" xr:uid="{00000000-0005-0000-0000-000017A10000}"/>
    <cellStyle name="Title 12 7" xfId="41234" xr:uid="{00000000-0005-0000-0000-000018A10000}"/>
    <cellStyle name="Title 12 8" xfId="41235" xr:uid="{00000000-0005-0000-0000-000019A10000}"/>
    <cellStyle name="Title 12 9" xfId="41236" xr:uid="{00000000-0005-0000-0000-00001AA10000}"/>
    <cellStyle name="Title 13" xfId="41237" xr:uid="{00000000-0005-0000-0000-00001BA10000}"/>
    <cellStyle name="Title 13 10" xfId="41238" xr:uid="{00000000-0005-0000-0000-00001CA10000}"/>
    <cellStyle name="Title 13 11" xfId="41239" xr:uid="{00000000-0005-0000-0000-00001DA10000}"/>
    <cellStyle name="Title 13 12" xfId="41240" xr:uid="{00000000-0005-0000-0000-00001EA10000}"/>
    <cellStyle name="Title 13 13" xfId="41241" xr:uid="{00000000-0005-0000-0000-00001FA10000}"/>
    <cellStyle name="Title 13 14" xfId="41242" xr:uid="{00000000-0005-0000-0000-000020A10000}"/>
    <cellStyle name="Title 13 15" xfId="41243" xr:uid="{00000000-0005-0000-0000-000021A10000}"/>
    <cellStyle name="Title 13 16" xfId="41244" xr:uid="{00000000-0005-0000-0000-000022A10000}"/>
    <cellStyle name="Title 13 17" xfId="41245" xr:uid="{00000000-0005-0000-0000-000023A10000}"/>
    <cellStyle name="Title 13 18" xfId="41246" xr:uid="{00000000-0005-0000-0000-000024A10000}"/>
    <cellStyle name="Title 13 2" xfId="41247" xr:uid="{00000000-0005-0000-0000-000025A10000}"/>
    <cellStyle name="Title 13 3" xfId="41248" xr:uid="{00000000-0005-0000-0000-000026A10000}"/>
    <cellStyle name="Title 13 4" xfId="41249" xr:uid="{00000000-0005-0000-0000-000027A10000}"/>
    <cellStyle name="Title 13 5" xfId="41250" xr:uid="{00000000-0005-0000-0000-000028A10000}"/>
    <cellStyle name="Title 13 6" xfId="41251" xr:uid="{00000000-0005-0000-0000-000029A10000}"/>
    <cellStyle name="Title 13 7" xfId="41252" xr:uid="{00000000-0005-0000-0000-00002AA10000}"/>
    <cellStyle name="Title 13 8" xfId="41253" xr:uid="{00000000-0005-0000-0000-00002BA10000}"/>
    <cellStyle name="Title 13 9" xfId="41254" xr:uid="{00000000-0005-0000-0000-00002CA10000}"/>
    <cellStyle name="Title 14" xfId="41255" xr:uid="{00000000-0005-0000-0000-00002DA10000}"/>
    <cellStyle name="Title 14 10" xfId="41256" xr:uid="{00000000-0005-0000-0000-00002EA10000}"/>
    <cellStyle name="Title 14 11" xfId="41257" xr:uid="{00000000-0005-0000-0000-00002FA10000}"/>
    <cellStyle name="Title 14 12" xfId="41258" xr:uid="{00000000-0005-0000-0000-000030A10000}"/>
    <cellStyle name="Title 14 13" xfId="41259" xr:uid="{00000000-0005-0000-0000-000031A10000}"/>
    <cellStyle name="Title 14 14" xfId="41260" xr:uid="{00000000-0005-0000-0000-000032A10000}"/>
    <cellStyle name="Title 14 15" xfId="41261" xr:uid="{00000000-0005-0000-0000-000033A10000}"/>
    <cellStyle name="Title 14 16" xfId="41262" xr:uid="{00000000-0005-0000-0000-000034A10000}"/>
    <cellStyle name="Title 14 17" xfId="41263" xr:uid="{00000000-0005-0000-0000-000035A10000}"/>
    <cellStyle name="Title 14 18" xfId="41264" xr:uid="{00000000-0005-0000-0000-000036A10000}"/>
    <cellStyle name="Title 14 2" xfId="41265" xr:uid="{00000000-0005-0000-0000-000037A10000}"/>
    <cellStyle name="Title 14 3" xfId="41266" xr:uid="{00000000-0005-0000-0000-000038A10000}"/>
    <cellStyle name="Title 14 4" xfId="41267" xr:uid="{00000000-0005-0000-0000-000039A10000}"/>
    <cellStyle name="Title 14 5" xfId="41268" xr:uid="{00000000-0005-0000-0000-00003AA10000}"/>
    <cellStyle name="Title 14 6" xfId="41269" xr:uid="{00000000-0005-0000-0000-00003BA10000}"/>
    <cellStyle name="Title 14 7" xfId="41270" xr:uid="{00000000-0005-0000-0000-00003CA10000}"/>
    <cellStyle name="Title 14 8" xfId="41271" xr:uid="{00000000-0005-0000-0000-00003DA10000}"/>
    <cellStyle name="Title 14 9" xfId="41272" xr:uid="{00000000-0005-0000-0000-00003EA10000}"/>
    <cellStyle name="Title 15" xfId="41273" xr:uid="{00000000-0005-0000-0000-00003FA10000}"/>
    <cellStyle name="Title 15 10" xfId="41274" xr:uid="{00000000-0005-0000-0000-000040A10000}"/>
    <cellStyle name="Title 15 11" xfId="41275" xr:uid="{00000000-0005-0000-0000-000041A10000}"/>
    <cellStyle name="Title 15 12" xfId="41276" xr:uid="{00000000-0005-0000-0000-000042A10000}"/>
    <cellStyle name="Title 15 13" xfId="41277" xr:uid="{00000000-0005-0000-0000-000043A10000}"/>
    <cellStyle name="Title 15 14" xfId="41278" xr:uid="{00000000-0005-0000-0000-000044A10000}"/>
    <cellStyle name="Title 15 15" xfId="41279" xr:uid="{00000000-0005-0000-0000-000045A10000}"/>
    <cellStyle name="Title 15 16" xfId="41280" xr:uid="{00000000-0005-0000-0000-000046A10000}"/>
    <cellStyle name="Title 15 17" xfId="41281" xr:uid="{00000000-0005-0000-0000-000047A10000}"/>
    <cellStyle name="Title 15 18" xfId="41282" xr:uid="{00000000-0005-0000-0000-000048A10000}"/>
    <cellStyle name="Title 15 2" xfId="41283" xr:uid="{00000000-0005-0000-0000-000049A10000}"/>
    <cellStyle name="Title 15 3" xfId="41284" xr:uid="{00000000-0005-0000-0000-00004AA10000}"/>
    <cellStyle name="Title 15 4" xfId="41285" xr:uid="{00000000-0005-0000-0000-00004BA10000}"/>
    <cellStyle name="Title 15 5" xfId="41286" xr:uid="{00000000-0005-0000-0000-00004CA10000}"/>
    <cellStyle name="Title 15 6" xfId="41287" xr:uid="{00000000-0005-0000-0000-00004DA10000}"/>
    <cellStyle name="Title 15 7" xfId="41288" xr:uid="{00000000-0005-0000-0000-00004EA10000}"/>
    <cellStyle name="Title 15 8" xfId="41289" xr:uid="{00000000-0005-0000-0000-00004FA10000}"/>
    <cellStyle name="Title 15 9" xfId="41290" xr:uid="{00000000-0005-0000-0000-000050A10000}"/>
    <cellStyle name="Title 16" xfId="41291" xr:uid="{00000000-0005-0000-0000-000051A10000}"/>
    <cellStyle name="Title 16 10" xfId="41292" xr:uid="{00000000-0005-0000-0000-000052A10000}"/>
    <cellStyle name="Title 16 11" xfId="41293" xr:uid="{00000000-0005-0000-0000-000053A10000}"/>
    <cellStyle name="Title 16 12" xfId="41294" xr:uid="{00000000-0005-0000-0000-000054A10000}"/>
    <cellStyle name="Title 16 13" xfId="41295" xr:uid="{00000000-0005-0000-0000-000055A10000}"/>
    <cellStyle name="Title 16 14" xfId="41296" xr:uid="{00000000-0005-0000-0000-000056A10000}"/>
    <cellStyle name="Title 16 15" xfId="41297" xr:uid="{00000000-0005-0000-0000-000057A10000}"/>
    <cellStyle name="Title 16 16" xfId="41298" xr:uid="{00000000-0005-0000-0000-000058A10000}"/>
    <cellStyle name="Title 16 17" xfId="41299" xr:uid="{00000000-0005-0000-0000-000059A10000}"/>
    <cellStyle name="Title 16 18" xfId="41300" xr:uid="{00000000-0005-0000-0000-00005AA10000}"/>
    <cellStyle name="Title 16 2" xfId="41301" xr:uid="{00000000-0005-0000-0000-00005BA10000}"/>
    <cellStyle name="Title 16 3" xfId="41302" xr:uid="{00000000-0005-0000-0000-00005CA10000}"/>
    <cellStyle name="Title 16 4" xfId="41303" xr:uid="{00000000-0005-0000-0000-00005DA10000}"/>
    <cellStyle name="Title 16 5" xfId="41304" xr:uid="{00000000-0005-0000-0000-00005EA10000}"/>
    <cellStyle name="Title 16 6" xfId="41305" xr:uid="{00000000-0005-0000-0000-00005FA10000}"/>
    <cellStyle name="Title 16 7" xfId="41306" xr:uid="{00000000-0005-0000-0000-000060A10000}"/>
    <cellStyle name="Title 16 8" xfId="41307" xr:uid="{00000000-0005-0000-0000-000061A10000}"/>
    <cellStyle name="Title 16 9" xfId="41308" xr:uid="{00000000-0005-0000-0000-000062A10000}"/>
    <cellStyle name="Title 17" xfId="41309" xr:uid="{00000000-0005-0000-0000-000063A10000}"/>
    <cellStyle name="Title 17 10" xfId="41310" xr:uid="{00000000-0005-0000-0000-000064A10000}"/>
    <cellStyle name="Title 17 11" xfId="41311" xr:uid="{00000000-0005-0000-0000-000065A10000}"/>
    <cellStyle name="Title 17 12" xfId="41312" xr:uid="{00000000-0005-0000-0000-000066A10000}"/>
    <cellStyle name="Title 17 13" xfId="41313" xr:uid="{00000000-0005-0000-0000-000067A10000}"/>
    <cellStyle name="Title 17 14" xfId="41314" xr:uid="{00000000-0005-0000-0000-000068A10000}"/>
    <cellStyle name="Title 17 15" xfId="41315" xr:uid="{00000000-0005-0000-0000-000069A10000}"/>
    <cellStyle name="Title 17 16" xfId="41316" xr:uid="{00000000-0005-0000-0000-00006AA10000}"/>
    <cellStyle name="Title 17 17" xfId="41317" xr:uid="{00000000-0005-0000-0000-00006BA10000}"/>
    <cellStyle name="Title 17 18" xfId="41318" xr:uid="{00000000-0005-0000-0000-00006CA10000}"/>
    <cellStyle name="Title 17 2" xfId="41319" xr:uid="{00000000-0005-0000-0000-00006DA10000}"/>
    <cellStyle name="Title 17 3" xfId="41320" xr:uid="{00000000-0005-0000-0000-00006EA10000}"/>
    <cellStyle name="Title 17 4" xfId="41321" xr:uid="{00000000-0005-0000-0000-00006FA10000}"/>
    <cellStyle name="Title 17 5" xfId="41322" xr:uid="{00000000-0005-0000-0000-000070A10000}"/>
    <cellStyle name="Title 17 6" xfId="41323" xr:uid="{00000000-0005-0000-0000-000071A10000}"/>
    <cellStyle name="Title 17 7" xfId="41324" xr:uid="{00000000-0005-0000-0000-000072A10000}"/>
    <cellStyle name="Title 17 8" xfId="41325" xr:uid="{00000000-0005-0000-0000-000073A10000}"/>
    <cellStyle name="Title 17 9" xfId="41326" xr:uid="{00000000-0005-0000-0000-000074A10000}"/>
    <cellStyle name="Title 18" xfId="41327" xr:uid="{00000000-0005-0000-0000-000075A10000}"/>
    <cellStyle name="Title 18 10" xfId="41328" xr:uid="{00000000-0005-0000-0000-000076A10000}"/>
    <cellStyle name="Title 18 11" xfId="41329" xr:uid="{00000000-0005-0000-0000-000077A10000}"/>
    <cellStyle name="Title 18 12" xfId="41330" xr:uid="{00000000-0005-0000-0000-000078A10000}"/>
    <cellStyle name="Title 18 13" xfId="41331" xr:uid="{00000000-0005-0000-0000-000079A10000}"/>
    <cellStyle name="Title 18 14" xfId="41332" xr:uid="{00000000-0005-0000-0000-00007AA10000}"/>
    <cellStyle name="Title 18 15" xfId="41333" xr:uid="{00000000-0005-0000-0000-00007BA10000}"/>
    <cellStyle name="Title 18 16" xfId="41334" xr:uid="{00000000-0005-0000-0000-00007CA10000}"/>
    <cellStyle name="Title 18 17" xfId="41335" xr:uid="{00000000-0005-0000-0000-00007DA10000}"/>
    <cellStyle name="Title 18 18" xfId="41336" xr:uid="{00000000-0005-0000-0000-00007EA10000}"/>
    <cellStyle name="Title 18 2" xfId="41337" xr:uid="{00000000-0005-0000-0000-00007FA10000}"/>
    <cellStyle name="Title 18 3" xfId="41338" xr:uid="{00000000-0005-0000-0000-000080A10000}"/>
    <cellStyle name="Title 18 4" xfId="41339" xr:uid="{00000000-0005-0000-0000-000081A10000}"/>
    <cellStyle name="Title 18 5" xfId="41340" xr:uid="{00000000-0005-0000-0000-000082A10000}"/>
    <cellStyle name="Title 18 6" xfId="41341" xr:uid="{00000000-0005-0000-0000-000083A10000}"/>
    <cellStyle name="Title 18 7" xfId="41342" xr:uid="{00000000-0005-0000-0000-000084A10000}"/>
    <cellStyle name="Title 18 8" xfId="41343" xr:uid="{00000000-0005-0000-0000-000085A10000}"/>
    <cellStyle name="Title 18 9" xfId="41344" xr:uid="{00000000-0005-0000-0000-000086A10000}"/>
    <cellStyle name="Title 19" xfId="41345" xr:uid="{00000000-0005-0000-0000-000087A10000}"/>
    <cellStyle name="Title 19 10" xfId="41346" xr:uid="{00000000-0005-0000-0000-000088A10000}"/>
    <cellStyle name="Title 19 11" xfId="41347" xr:uid="{00000000-0005-0000-0000-000089A10000}"/>
    <cellStyle name="Title 19 12" xfId="41348" xr:uid="{00000000-0005-0000-0000-00008AA10000}"/>
    <cellStyle name="Title 19 13" xfId="41349" xr:uid="{00000000-0005-0000-0000-00008BA10000}"/>
    <cellStyle name="Title 19 14" xfId="41350" xr:uid="{00000000-0005-0000-0000-00008CA10000}"/>
    <cellStyle name="Title 19 15" xfId="41351" xr:uid="{00000000-0005-0000-0000-00008DA10000}"/>
    <cellStyle name="Title 19 16" xfId="41352" xr:uid="{00000000-0005-0000-0000-00008EA10000}"/>
    <cellStyle name="Title 19 17" xfId="41353" xr:uid="{00000000-0005-0000-0000-00008FA10000}"/>
    <cellStyle name="Title 19 18" xfId="41354" xr:uid="{00000000-0005-0000-0000-000090A10000}"/>
    <cellStyle name="Title 19 2" xfId="41355" xr:uid="{00000000-0005-0000-0000-000091A10000}"/>
    <cellStyle name="Title 19 3" xfId="41356" xr:uid="{00000000-0005-0000-0000-000092A10000}"/>
    <cellStyle name="Title 19 4" xfId="41357" xr:uid="{00000000-0005-0000-0000-000093A10000}"/>
    <cellStyle name="Title 19 5" xfId="41358" xr:uid="{00000000-0005-0000-0000-000094A10000}"/>
    <cellStyle name="Title 19 6" xfId="41359" xr:uid="{00000000-0005-0000-0000-000095A10000}"/>
    <cellStyle name="Title 19 7" xfId="41360" xr:uid="{00000000-0005-0000-0000-000096A10000}"/>
    <cellStyle name="Title 19 8" xfId="41361" xr:uid="{00000000-0005-0000-0000-000097A10000}"/>
    <cellStyle name="Title 19 9" xfId="41362" xr:uid="{00000000-0005-0000-0000-000098A10000}"/>
    <cellStyle name="Title 2" xfId="41363" xr:uid="{00000000-0005-0000-0000-000099A10000}"/>
    <cellStyle name="Title 2 10" xfId="41364" xr:uid="{00000000-0005-0000-0000-00009AA10000}"/>
    <cellStyle name="Title 2 11" xfId="41365" xr:uid="{00000000-0005-0000-0000-00009BA10000}"/>
    <cellStyle name="Title 2 12" xfId="41366" xr:uid="{00000000-0005-0000-0000-00009CA10000}"/>
    <cellStyle name="Title 2 13" xfId="41367" xr:uid="{00000000-0005-0000-0000-00009DA10000}"/>
    <cellStyle name="Title 2 14" xfId="41368" xr:uid="{00000000-0005-0000-0000-00009EA10000}"/>
    <cellStyle name="Title 2 15" xfId="41369" xr:uid="{00000000-0005-0000-0000-00009FA10000}"/>
    <cellStyle name="Title 2 16" xfId="41370" xr:uid="{00000000-0005-0000-0000-0000A0A10000}"/>
    <cellStyle name="Title 2 17" xfId="41371" xr:uid="{00000000-0005-0000-0000-0000A1A10000}"/>
    <cellStyle name="Title 2 18" xfId="41372" xr:uid="{00000000-0005-0000-0000-0000A2A10000}"/>
    <cellStyle name="Title 2 2" xfId="41373" xr:uid="{00000000-0005-0000-0000-0000A3A10000}"/>
    <cellStyle name="Title 2 3" xfId="41374" xr:uid="{00000000-0005-0000-0000-0000A4A10000}"/>
    <cellStyle name="Title 2 4" xfId="41375" xr:uid="{00000000-0005-0000-0000-0000A5A10000}"/>
    <cellStyle name="Title 2 5" xfId="41376" xr:uid="{00000000-0005-0000-0000-0000A6A10000}"/>
    <cellStyle name="Title 2 6" xfId="41377" xr:uid="{00000000-0005-0000-0000-0000A7A10000}"/>
    <cellStyle name="Title 2 7" xfId="41378" xr:uid="{00000000-0005-0000-0000-0000A8A10000}"/>
    <cellStyle name="Title 2 8" xfId="41379" xr:uid="{00000000-0005-0000-0000-0000A9A10000}"/>
    <cellStyle name="Title 2 9" xfId="41380" xr:uid="{00000000-0005-0000-0000-0000AAA10000}"/>
    <cellStyle name="Title 20" xfId="41381" xr:uid="{00000000-0005-0000-0000-0000ABA10000}"/>
    <cellStyle name="Title 20 10" xfId="41382" xr:uid="{00000000-0005-0000-0000-0000ACA10000}"/>
    <cellStyle name="Title 20 11" xfId="41383" xr:uid="{00000000-0005-0000-0000-0000ADA10000}"/>
    <cellStyle name="Title 20 12" xfId="41384" xr:uid="{00000000-0005-0000-0000-0000AEA10000}"/>
    <cellStyle name="Title 20 13" xfId="41385" xr:uid="{00000000-0005-0000-0000-0000AFA10000}"/>
    <cellStyle name="Title 20 14" xfId="41386" xr:uid="{00000000-0005-0000-0000-0000B0A10000}"/>
    <cellStyle name="Title 20 15" xfId="41387" xr:uid="{00000000-0005-0000-0000-0000B1A10000}"/>
    <cellStyle name="Title 20 16" xfId="41388" xr:uid="{00000000-0005-0000-0000-0000B2A10000}"/>
    <cellStyle name="Title 20 17" xfId="41389" xr:uid="{00000000-0005-0000-0000-0000B3A10000}"/>
    <cellStyle name="Title 20 18" xfId="41390" xr:uid="{00000000-0005-0000-0000-0000B4A10000}"/>
    <cellStyle name="Title 20 2" xfId="41391" xr:uid="{00000000-0005-0000-0000-0000B5A10000}"/>
    <cellStyle name="Title 20 3" xfId="41392" xr:uid="{00000000-0005-0000-0000-0000B6A10000}"/>
    <cellStyle name="Title 20 4" xfId="41393" xr:uid="{00000000-0005-0000-0000-0000B7A10000}"/>
    <cellStyle name="Title 20 5" xfId="41394" xr:uid="{00000000-0005-0000-0000-0000B8A10000}"/>
    <cellStyle name="Title 20 6" xfId="41395" xr:uid="{00000000-0005-0000-0000-0000B9A10000}"/>
    <cellStyle name="Title 20 7" xfId="41396" xr:uid="{00000000-0005-0000-0000-0000BAA10000}"/>
    <cellStyle name="Title 20 8" xfId="41397" xr:uid="{00000000-0005-0000-0000-0000BBA10000}"/>
    <cellStyle name="Title 20 9" xfId="41398" xr:uid="{00000000-0005-0000-0000-0000BCA10000}"/>
    <cellStyle name="Title 21" xfId="41399" xr:uid="{00000000-0005-0000-0000-0000BDA10000}"/>
    <cellStyle name="Title 21 10" xfId="41400" xr:uid="{00000000-0005-0000-0000-0000BEA10000}"/>
    <cellStyle name="Title 21 11" xfId="41401" xr:uid="{00000000-0005-0000-0000-0000BFA10000}"/>
    <cellStyle name="Title 21 12" xfId="41402" xr:uid="{00000000-0005-0000-0000-0000C0A10000}"/>
    <cellStyle name="Title 21 13" xfId="41403" xr:uid="{00000000-0005-0000-0000-0000C1A10000}"/>
    <cellStyle name="Title 21 14" xfId="41404" xr:uid="{00000000-0005-0000-0000-0000C2A10000}"/>
    <cellStyle name="Title 21 15" xfId="41405" xr:uid="{00000000-0005-0000-0000-0000C3A10000}"/>
    <cellStyle name="Title 21 16" xfId="41406" xr:uid="{00000000-0005-0000-0000-0000C4A10000}"/>
    <cellStyle name="Title 21 17" xfId="41407" xr:uid="{00000000-0005-0000-0000-0000C5A10000}"/>
    <cellStyle name="Title 21 18" xfId="41408" xr:uid="{00000000-0005-0000-0000-0000C6A10000}"/>
    <cellStyle name="Title 21 2" xfId="41409" xr:uid="{00000000-0005-0000-0000-0000C7A10000}"/>
    <cellStyle name="Title 21 3" xfId="41410" xr:uid="{00000000-0005-0000-0000-0000C8A10000}"/>
    <cellStyle name="Title 21 4" xfId="41411" xr:uid="{00000000-0005-0000-0000-0000C9A10000}"/>
    <cellStyle name="Title 21 5" xfId="41412" xr:uid="{00000000-0005-0000-0000-0000CAA10000}"/>
    <cellStyle name="Title 21 6" xfId="41413" xr:uid="{00000000-0005-0000-0000-0000CBA10000}"/>
    <cellStyle name="Title 21 7" xfId="41414" xr:uid="{00000000-0005-0000-0000-0000CCA10000}"/>
    <cellStyle name="Title 21 8" xfId="41415" xr:uid="{00000000-0005-0000-0000-0000CDA10000}"/>
    <cellStyle name="Title 21 9" xfId="41416" xr:uid="{00000000-0005-0000-0000-0000CEA10000}"/>
    <cellStyle name="Title 22" xfId="41417" xr:uid="{00000000-0005-0000-0000-0000CFA10000}"/>
    <cellStyle name="Title 22 10" xfId="41418" xr:uid="{00000000-0005-0000-0000-0000D0A10000}"/>
    <cellStyle name="Title 22 11" xfId="41419" xr:uid="{00000000-0005-0000-0000-0000D1A10000}"/>
    <cellStyle name="Title 22 12" xfId="41420" xr:uid="{00000000-0005-0000-0000-0000D2A10000}"/>
    <cellStyle name="Title 22 13" xfId="41421" xr:uid="{00000000-0005-0000-0000-0000D3A10000}"/>
    <cellStyle name="Title 22 14" xfId="41422" xr:uid="{00000000-0005-0000-0000-0000D4A10000}"/>
    <cellStyle name="Title 22 15" xfId="41423" xr:uid="{00000000-0005-0000-0000-0000D5A10000}"/>
    <cellStyle name="Title 22 16" xfId="41424" xr:uid="{00000000-0005-0000-0000-0000D6A10000}"/>
    <cellStyle name="Title 22 17" xfId="41425" xr:uid="{00000000-0005-0000-0000-0000D7A10000}"/>
    <cellStyle name="Title 22 18" xfId="41426" xr:uid="{00000000-0005-0000-0000-0000D8A10000}"/>
    <cellStyle name="Title 22 2" xfId="41427" xr:uid="{00000000-0005-0000-0000-0000D9A10000}"/>
    <cellStyle name="Title 22 3" xfId="41428" xr:uid="{00000000-0005-0000-0000-0000DAA10000}"/>
    <cellStyle name="Title 22 4" xfId="41429" xr:uid="{00000000-0005-0000-0000-0000DBA10000}"/>
    <cellStyle name="Title 22 5" xfId="41430" xr:uid="{00000000-0005-0000-0000-0000DCA10000}"/>
    <cellStyle name="Title 22 6" xfId="41431" xr:uid="{00000000-0005-0000-0000-0000DDA10000}"/>
    <cellStyle name="Title 22 7" xfId="41432" xr:uid="{00000000-0005-0000-0000-0000DEA10000}"/>
    <cellStyle name="Title 22 8" xfId="41433" xr:uid="{00000000-0005-0000-0000-0000DFA10000}"/>
    <cellStyle name="Title 22 9" xfId="41434" xr:uid="{00000000-0005-0000-0000-0000E0A10000}"/>
    <cellStyle name="Title 23" xfId="41435" xr:uid="{00000000-0005-0000-0000-0000E1A10000}"/>
    <cellStyle name="Title 23 10" xfId="41436" xr:uid="{00000000-0005-0000-0000-0000E2A10000}"/>
    <cellStyle name="Title 23 11" xfId="41437" xr:uid="{00000000-0005-0000-0000-0000E3A10000}"/>
    <cellStyle name="Title 23 12" xfId="41438" xr:uid="{00000000-0005-0000-0000-0000E4A10000}"/>
    <cellStyle name="Title 23 13" xfId="41439" xr:uid="{00000000-0005-0000-0000-0000E5A10000}"/>
    <cellStyle name="Title 23 14" xfId="41440" xr:uid="{00000000-0005-0000-0000-0000E6A10000}"/>
    <cellStyle name="Title 23 15" xfId="41441" xr:uid="{00000000-0005-0000-0000-0000E7A10000}"/>
    <cellStyle name="Title 23 16" xfId="41442" xr:uid="{00000000-0005-0000-0000-0000E8A10000}"/>
    <cellStyle name="Title 23 17" xfId="41443" xr:uid="{00000000-0005-0000-0000-0000E9A10000}"/>
    <cellStyle name="Title 23 18" xfId="41444" xr:uid="{00000000-0005-0000-0000-0000EAA10000}"/>
    <cellStyle name="Title 23 2" xfId="41445" xr:uid="{00000000-0005-0000-0000-0000EBA10000}"/>
    <cellStyle name="Title 23 3" xfId="41446" xr:uid="{00000000-0005-0000-0000-0000ECA10000}"/>
    <cellStyle name="Title 23 4" xfId="41447" xr:uid="{00000000-0005-0000-0000-0000EDA10000}"/>
    <cellStyle name="Title 23 5" xfId="41448" xr:uid="{00000000-0005-0000-0000-0000EEA10000}"/>
    <cellStyle name="Title 23 6" xfId="41449" xr:uid="{00000000-0005-0000-0000-0000EFA10000}"/>
    <cellStyle name="Title 23 7" xfId="41450" xr:uid="{00000000-0005-0000-0000-0000F0A10000}"/>
    <cellStyle name="Title 23 8" xfId="41451" xr:uid="{00000000-0005-0000-0000-0000F1A10000}"/>
    <cellStyle name="Title 23 9" xfId="41452" xr:uid="{00000000-0005-0000-0000-0000F2A10000}"/>
    <cellStyle name="Title 24" xfId="41453" xr:uid="{00000000-0005-0000-0000-0000F3A10000}"/>
    <cellStyle name="Title 24 10" xfId="41454" xr:uid="{00000000-0005-0000-0000-0000F4A10000}"/>
    <cellStyle name="Title 24 11" xfId="41455" xr:uid="{00000000-0005-0000-0000-0000F5A10000}"/>
    <cellStyle name="Title 24 12" xfId="41456" xr:uid="{00000000-0005-0000-0000-0000F6A10000}"/>
    <cellStyle name="Title 24 13" xfId="41457" xr:uid="{00000000-0005-0000-0000-0000F7A10000}"/>
    <cellStyle name="Title 24 14" xfId="41458" xr:uid="{00000000-0005-0000-0000-0000F8A10000}"/>
    <cellStyle name="Title 24 15" xfId="41459" xr:uid="{00000000-0005-0000-0000-0000F9A10000}"/>
    <cellStyle name="Title 24 16" xfId="41460" xr:uid="{00000000-0005-0000-0000-0000FAA10000}"/>
    <cellStyle name="Title 24 17" xfId="41461" xr:uid="{00000000-0005-0000-0000-0000FBA10000}"/>
    <cellStyle name="Title 24 18" xfId="41462" xr:uid="{00000000-0005-0000-0000-0000FCA10000}"/>
    <cellStyle name="Title 24 2" xfId="41463" xr:uid="{00000000-0005-0000-0000-0000FDA10000}"/>
    <cellStyle name="Title 24 3" xfId="41464" xr:uid="{00000000-0005-0000-0000-0000FEA10000}"/>
    <cellStyle name="Title 24 4" xfId="41465" xr:uid="{00000000-0005-0000-0000-0000FFA10000}"/>
    <cellStyle name="Title 24 5" xfId="41466" xr:uid="{00000000-0005-0000-0000-000000A20000}"/>
    <cellStyle name="Title 24 6" xfId="41467" xr:uid="{00000000-0005-0000-0000-000001A20000}"/>
    <cellStyle name="Title 24 7" xfId="41468" xr:uid="{00000000-0005-0000-0000-000002A20000}"/>
    <cellStyle name="Title 24 8" xfId="41469" xr:uid="{00000000-0005-0000-0000-000003A20000}"/>
    <cellStyle name="Title 24 9" xfId="41470" xr:uid="{00000000-0005-0000-0000-000004A20000}"/>
    <cellStyle name="Title 25" xfId="41471" xr:uid="{00000000-0005-0000-0000-000005A20000}"/>
    <cellStyle name="Title 25 10" xfId="41472" xr:uid="{00000000-0005-0000-0000-000006A20000}"/>
    <cellStyle name="Title 25 11" xfId="41473" xr:uid="{00000000-0005-0000-0000-000007A20000}"/>
    <cellStyle name="Title 25 12" xfId="41474" xr:uid="{00000000-0005-0000-0000-000008A20000}"/>
    <cellStyle name="Title 25 13" xfId="41475" xr:uid="{00000000-0005-0000-0000-000009A20000}"/>
    <cellStyle name="Title 25 14" xfId="41476" xr:uid="{00000000-0005-0000-0000-00000AA20000}"/>
    <cellStyle name="Title 25 15" xfId="41477" xr:uid="{00000000-0005-0000-0000-00000BA20000}"/>
    <cellStyle name="Title 25 16" xfId="41478" xr:uid="{00000000-0005-0000-0000-00000CA20000}"/>
    <cellStyle name="Title 25 17" xfId="41479" xr:uid="{00000000-0005-0000-0000-00000DA20000}"/>
    <cellStyle name="Title 25 18" xfId="41480" xr:uid="{00000000-0005-0000-0000-00000EA20000}"/>
    <cellStyle name="Title 25 2" xfId="41481" xr:uid="{00000000-0005-0000-0000-00000FA20000}"/>
    <cellStyle name="Title 25 3" xfId="41482" xr:uid="{00000000-0005-0000-0000-000010A20000}"/>
    <cellStyle name="Title 25 4" xfId="41483" xr:uid="{00000000-0005-0000-0000-000011A20000}"/>
    <cellStyle name="Title 25 5" xfId="41484" xr:uid="{00000000-0005-0000-0000-000012A20000}"/>
    <cellStyle name="Title 25 6" xfId="41485" xr:uid="{00000000-0005-0000-0000-000013A20000}"/>
    <cellStyle name="Title 25 7" xfId="41486" xr:uid="{00000000-0005-0000-0000-000014A20000}"/>
    <cellStyle name="Title 25 8" xfId="41487" xr:uid="{00000000-0005-0000-0000-000015A20000}"/>
    <cellStyle name="Title 25 9" xfId="41488" xr:uid="{00000000-0005-0000-0000-000016A20000}"/>
    <cellStyle name="Title 26" xfId="41489" xr:uid="{00000000-0005-0000-0000-000017A20000}"/>
    <cellStyle name="Title 26 10" xfId="41490" xr:uid="{00000000-0005-0000-0000-000018A20000}"/>
    <cellStyle name="Title 26 11" xfId="41491" xr:uid="{00000000-0005-0000-0000-000019A20000}"/>
    <cellStyle name="Title 26 12" xfId="41492" xr:uid="{00000000-0005-0000-0000-00001AA20000}"/>
    <cellStyle name="Title 26 13" xfId="41493" xr:uid="{00000000-0005-0000-0000-00001BA20000}"/>
    <cellStyle name="Title 26 14" xfId="41494" xr:uid="{00000000-0005-0000-0000-00001CA20000}"/>
    <cellStyle name="Title 26 15" xfId="41495" xr:uid="{00000000-0005-0000-0000-00001DA20000}"/>
    <cellStyle name="Title 26 16" xfId="41496" xr:uid="{00000000-0005-0000-0000-00001EA20000}"/>
    <cellStyle name="Title 26 17" xfId="41497" xr:uid="{00000000-0005-0000-0000-00001FA20000}"/>
    <cellStyle name="Title 26 18" xfId="41498" xr:uid="{00000000-0005-0000-0000-000020A20000}"/>
    <cellStyle name="Title 26 2" xfId="41499" xr:uid="{00000000-0005-0000-0000-000021A20000}"/>
    <cellStyle name="Title 26 3" xfId="41500" xr:uid="{00000000-0005-0000-0000-000022A20000}"/>
    <cellStyle name="Title 26 4" xfId="41501" xr:uid="{00000000-0005-0000-0000-000023A20000}"/>
    <cellStyle name="Title 26 5" xfId="41502" xr:uid="{00000000-0005-0000-0000-000024A20000}"/>
    <cellStyle name="Title 26 6" xfId="41503" xr:uid="{00000000-0005-0000-0000-000025A20000}"/>
    <cellStyle name="Title 26 7" xfId="41504" xr:uid="{00000000-0005-0000-0000-000026A20000}"/>
    <cellStyle name="Title 26 8" xfId="41505" xr:uid="{00000000-0005-0000-0000-000027A20000}"/>
    <cellStyle name="Title 26 9" xfId="41506" xr:uid="{00000000-0005-0000-0000-000028A20000}"/>
    <cellStyle name="Title 27" xfId="41507" xr:uid="{00000000-0005-0000-0000-000029A20000}"/>
    <cellStyle name="Title 27 10" xfId="41508" xr:uid="{00000000-0005-0000-0000-00002AA20000}"/>
    <cellStyle name="Title 27 11" xfId="41509" xr:uid="{00000000-0005-0000-0000-00002BA20000}"/>
    <cellStyle name="Title 27 12" xfId="41510" xr:uid="{00000000-0005-0000-0000-00002CA20000}"/>
    <cellStyle name="Title 27 13" xfId="41511" xr:uid="{00000000-0005-0000-0000-00002DA20000}"/>
    <cellStyle name="Title 27 14" xfId="41512" xr:uid="{00000000-0005-0000-0000-00002EA20000}"/>
    <cellStyle name="Title 27 15" xfId="41513" xr:uid="{00000000-0005-0000-0000-00002FA20000}"/>
    <cellStyle name="Title 27 16" xfId="41514" xr:uid="{00000000-0005-0000-0000-000030A20000}"/>
    <cellStyle name="Title 27 17" xfId="41515" xr:uid="{00000000-0005-0000-0000-000031A20000}"/>
    <cellStyle name="Title 27 18" xfId="41516" xr:uid="{00000000-0005-0000-0000-000032A20000}"/>
    <cellStyle name="Title 27 2" xfId="41517" xr:uid="{00000000-0005-0000-0000-000033A20000}"/>
    <cellStyle name="Title 27 3" xfId="41518" xr:uid="{00000000-0005-0000-0000-000034A20000}"/>
    <cellStyle name="Title 27 4" xfId="41519" xr:uid="{00000000-0005-0000-0000-000035A20000}"/>
    <cellStyle name="Title 27 5" xfId="41520" xr:uid="{00000000-0005-0000-0000-000036A20000}"/>
    <cellStyle name="Title 27 6" xfId="41521" xr:uid="{00000000-0005-0000-0000-000037A20000}"/>
    <cellStyle name="Title 27 7" xfId="41522" xr:uid="{00000000-0005-0000-0000-000038A20000}"/>
    <cellStyle name="Title 27 8" xfId="41523" xr:uid="{00000000-0005-0000-0000-000039A20000}"/>
    <cellStyle name="Title 27 9" xfId="41524" xr:uid="{00000000-0005-0000-0000-00003AA20000}"/>
    <cellStyle name="Title 28" xfId="41525" xr:uid="{00000000-0005-0000-0000-00003BA20000}"/>
    <cellStyle name="Title 28 10" xfId="41526" xr:uid="{00000000-0005-0000-0000-00003CA20000}"/>
    <cellStyle name="Title 28 11" xfId="41527" xr:uid="{00000000-0005-0000-0000-00003DA20000}"/>
    <cellStyle name="Title 28 12" xfId="41528" xr:uid="{00000000-0005-0000-0000-00003EA20000}"/>
    <cellStyle name="Title 28 13" xfId="41529" xr:uid="{00000000-0005-0000-0000-00003FA20000}"/>
    <cellStyle name="Title 28 14" xfId="41530" xr:uid="{00000000-0005-0000-0000-000040A20000}"/>
    <cellStyle name="Title 28 15" xfId="41531" xr:uid="{00000000-0005-0000-0000-000041A20000}"/>
    <cellStyle name="Title 28 16" xfId="41532" xr:uid="{00000000-0005-0000-0000-000042A20000}"/>
    <cellStyle name="Title 28 17" xfId="41533" xr:uid="{00000000-0005-0000-0000-000043A20000}"/>
    <cellStyle name="Title 28 18" xfId="41534" xr:uid="{00000000-0005-0000-0000-000044A20000}"/>
    <cellStyle name="Title 28 2" xfId="41535" xr:uid="{00000000-0005-0000-0000-000045A20000}"/>
    <cellStyle name="Title 28 3" xfId="41536" xr:uid="{00000000-0005-0000-0000-000046A20000}"/>
    <cellStyle name="Title 28 4" xfId="41537" xr:uid="{00000000-0005-0000-0000-000047A20000}"/>
    <cellStyle name="Title 28 5" xfId="41538" xr:uid="{00000000-0005-0000-0000-000048A20000}"/>
    <cellStyle name="Title 28 6" xfId="41539" xr:uid="{00000000-0005-0000-0000-000049A20000}"/>
    <cellStyle name="Title 28 7" xfId="41540" xr:uid="{00000000-0005-0000-0000-00004AA20000}"/>
    <cellStyle name="Title 28 8" xfId="41541" xr:uid="{00000000-0005-0000-0000-00004BA20000}"/>
    <cellStyle name="Title 28 9" xfId="41542" xr:uid="{00000000-0005-0000-0000-00004CA20000}"/>
    <cellStyle name="Title 29" xfId="41543" xr:uid="{00000000-0005-0000-0000-00004DA20000}"/>
    <cellStyle name="Title 29 10" xfId="41544" xr:uid="{00000000-0005-0000-0000-00004EA20000}"/>
    <cellStyle name="Title 29 11" xfId="41545" xr:uid="{00000000-0005-0000-0000-00004FA20000}"/>
    <cellStyle name="Title 29 12" xfId="41546" xr:uid="{00000000-0005-0000-0000-000050A20000}"/>
    <cellStyle name="Title 29 13" xfId="41547" xr:uid="{00000000-0005-0000-0000-000051A20000}"/>
    <cellStyle name="Title 29 14" xfId="41548" xr:uid="{00000000-0005-0000-0000-000052A20000}"/>
    <cellStyle name="Title 29 15" xfId="41549" xr:uid="{00000000-0005-0000-0000-000053A20000}"/>
    <cellStyle name="Title 29 16" xfId="41550" xr:uid="{00000000-0005-0000-0000-000054A20000}"/>
    <cellStyle name="Title 29 17" xfId="41551" xr:uid="{00000000-0005-0000-0000-000055A20000}"/>
    <cellStyle name="Title 29 18" xfId="41552" xr:uid="{00000000-0005-0000-0000-000056A20000}"/>
    <cellStyle name="Title 29 2" xfId="41553" xr:uid="{00000000-0005-0000-0000-000057A20000}"/>
    <cellStyle name="Title 29 3" xfId="41554" xr:uid="{00000000-0005-0000-0000-000058A20000}"/>
    <cellStyle name="Title 29 4" xfId="41555" xr:uid="{00000000-0005-0000-0000-000059A20000}"/>
    <cellStyle name="Title 29 5" xfId="41556" xr:uid="{00000000-0005-0000-0000-00005AA20000}"/>
    <cellStyle name="Title 29 6" xfId="41557" xr:uid="{00000000-0005-0000-0000-00005BA20000}"/>
    <cellStyle name="Title 29 7" xfId="41558" xr:uid="{00000000-0005-0000-0000-00005CA20000}"/>
    <cellStyle name="Title 29 8" xfId="41559" xr:uid="{00000000-0005-0000-0000-00005DA20000}"/>
    <cellStyle name="Title 29 9" xfId="41560" xr:uid="{00000000-0005-0000-0000-00005EA20000}"/>
    <cellStyle name="Title 3" xfId="41561" xr:uid="{00000000-0005-0000-0000-00005FA20000}"/>
    <cellStyle name="Title 3 10" xfId="41562" xr:uid="{00000000-0005-0000-0000-000060A20000}"/>
    <cellStyle name="Title 3 11" xfId="41563" xr:uid="{00000000-0005-0000-0000-000061A20000}"/>
    <cellStyle name="Title 3 12" xfId="41564" xr:uid="{00000000-0005-0000-0000-000062A20000}"/>
    <cellStyle name="Title 3 13" xfId="41565" xr:uid="{00000000-0005-0000-0000-000063A20000}"/>
    <cellStyle name="Title 3 14" xfId="41566" xr:uid="{00000000-0005-0000-0000-000064A20000}"/>
    <cellStyle name="Title 3 15" xfId="41567" xr:uid="{00000000-0005-0000-0000-000065A20000}"/>
    <cellStyle name="Title 3 16" xfId="41568" xr:uid="{00000000-0005-0000-0000-000066A20000}"/>
    <cellStyle name="Title 3 17" xfId="41569" xr:uid="{00000000-0005-0000-0000-000067A20000}"/>
    <cellStyle name="Title 3 18" xfId="41570" xr:uid="{00000000-0005-0000-0000-000068A20000}"/>
    <cellStyle name="Title 3 2" xfId="41571" xr:uid="{00000000-0005-0000-0000-000069A20000}"/>
    <cellStyle name="Title 3 3" xfId="41572" xr:uid="{00000000-0005-0000-0000-00006AA20000}"/>
    <cellStyle name="Title 3 4" xfId="41573" xr:uid="{00000000-0005-0000-0000-00006BA20000}"/>
    <cellStyle name="Title 3 5" xfId="41574" xr:uid="{00000000-0005-0000-0000-00006CA20000}"/>
    <cellStyle name="Title 3 6" xfId="41575" xr:uid="{00000000-0005-0000-0000-00006DA20000}"/>
    <cellStyle name="Title 3 7" xfId="41576" xr:uid="{00000000-0005-0000-0000-00006EA20000}"/>
    <cellStyle name="Title 3 8" xfId="41577" xr:uid="{00000000-0005-0000-0000-00006FA20000}"/>
    <cellStyle name="Title 3 9" xfId="41578" xr:uid="{00000000-0005-0000-0000-000070A20000}"/>
    <cellStyle name="Title 4" xfId="41579" xr:uid="{00000000-0005-0000-0000-000071A20000}"/>
    <cellStyle name="Title 4 10" xfId="41580" xr:uid="{00000000-0005-0000-0000-000072A20000}"/>
    <cellStyle name="Title 4 11" xfId="41581" xr:uid="{00000000-0005-0000-0000-000073A20000}"/>
    <cellStyle name="Title 4 12" xfId="41582" xr:uid="{00000000-0005-0000-0000-000074A20000}"/>
    <cellStyle name="Title 4 13" xfId="41583" xr:uid="{00000000-0005-0000-0000-000075A20000}"/>
    <cellStyle name="Title 4 14" xfId="41584" xr:uid="{00000000-0005-0000-0000-000076A20000}"/>
    <cellStyle name="Title 4 15" xfId="41585" xr:uid="{00000000-0005-0000-0000-000077A20000}"/>
    <cellStyle name="Title 4 16" xfId="41586" xr:uid="{00000000-0005-0000-0000-000078A20000}"/>
    <cellStyle name="Title 4 17" xfId="41587" xr:uid="{00000000-0005-0000-0000-000079A20000}"/>
    <cellStyle name="Title 4 18" xfId="41588" xr:uid="{00000000-0005-0000-0000-00007AA20000}"/>
    <cellStyle name="Title 4 2" xfId="41589" xr:uid="{00000000-0005-0000-0000-00007BA20000}"/>
    <cellStyle name="Title 4 3" xfId="41590" xr:uid="{00000000-0005-0000-0000-00007CA20000}"/>
    <cellStyle name="Title 4 4" xfId="41591" xr:uid="{00000000-0005-0000-0000-00007DA20000}"/>
    <cellStyle name="Title 4 5" xfId="41592" xr:uid="{00000000-0005-0000-0000-00007EA20000}"/>
    <cellStyle name="Title 4 6" xfId="41593" xr:uid="{00000000-0005-0000-0000-00007FA20000}"/>
    <cellStyle name="Title 4 7" xfId="41594" xr:uid="{00000000-0005-0000-0000-000080A20000}"/>
    <cellStyle name="Title 4 8" xfId="41595" xr:uid="{00000000-0005-0000-0000-000081A20000}"/>
    <cellStyle name="Title 4 9" xfId="41596" xr:uid="{00000000-0005-0000-0000-000082A20000}"/>
    <cellStyle name="Title 5" xfId="41597" xr:uid="{00000000-0005-0000-0000-000083A20000}"/>
    <cellStyle name="Title 5 10" xfId="41598" xr:uid="{00000000-0005-0000-0000-000084A20000}"/>
    <cellStyle name="Title 5 11" xfId="41599" xr:uid="{00000000-0005-0000-0000-000085A20000}"/>
    <cellStyle name="Title 5 12" xfId="41600" xr:uid="{00000000-0005-0000-0000-000086A20000}"/>
    <cellStyle name="Title 5 13" xfId="41601" xr:uid="{00000000-0005-0000-0000-000087A20000}"/>
    <cellStyle name="Title 5 14" xfId="41602" xr:uid="{00000000-0005-0000-0000-000088A20000}"/>
    <cellStyle name="Title 5 15" xfId="41603" xr:uid="{00000000-0005-0000-0000-000089A20000}"/>
    <cellStyle name="Title 5 16" xfId="41604" xr:uid="{00000000-0005-0000-0000-00008AA20000}"/>
    <cellStyle name="Title 5 17" xfId="41605" xr:uid="{00000000-0005-0000-0000-00008BA20000}"/>
    <cellStyle name="Title 5 18" xfId="41606" xr:uid="{00000000-0005-0000-0000-00008CA20000}"/>
    <cellStyle name="Title 5 2" xfId="41607" xr:uid="{00000000-0005-0000-0000-00008DA20000}"/>
    <cellStyle name="Title 5 3" xfId="41608" xr:uid="{00000000-0005-0000-0000-00008EA20000}"/>
    <cellStyle name="Title 5 4" xfId="41609" xr:uid="{00000000-0005-0000-0000-00008FA20000}"/>
    <cellStyle name="Title 5 5" xfId="41610" xr:uid="{00000000-0005-0000-0000-000090A20000}"/>
    <cellStyle name="Title 5 6" xfId="41611" xr:uid="{00000000-0005-0000-0000-000091A20000}"/>
    <cellStyle name="Title 5 7" xfId="41612" xr:uid="{00000000-0005-0000-0000-000092A20000}"/>
    <cellStyle name="Title 5 8" xfId="41613" xr:uid="{00000000-0005-0000-0000-000093A20000}"/>
    <cellStyle name="Title 5 9" xfId="41614" xr:uid="{00000000-0005-0000-0000-000094A20000}"/>
    <cellStyle name="Title 6" xfId="41615" xr:uid="{00000000-0005-0000-0000-000095A20000}"/>
    <cellStyle name="Title 6 10" xfId="41616" xr:uid="{00000000-0005-0000-0000-000096A20000}"/>
    <cellStyle name="Title 6 11" xfId="41617" xr:uid="{00000000-0005-0000-0000-000097A20000}"/>
    <cellStyle name="Title 6 12" xfId="41618" xr:uid="{00000000-0005-0000-0000-000098A20000}"/>
    <cellStyle name="Title 6 13" xfId="41619" xr:uid="{00000000-0005-0000-0000-000099A20000}"/>
    <cellStyle name="Title 6 14" xfId="41620" xr:uid="{00000000-0005-0000-0000-00009AA20000}"/>
    <cellStyle name="Title 6 15" xfId="41621" xr:uid="{00000000-0005-0000-0000-00009BA20000}"/>
    <cellStyle name="Title 6 16" xfId="41622" xr:uid="{00000000-0005-0000-0000-00009CA20000}"/>
    <cellStyle name="Title 6 17" xfId="41623" xr:uid="{00000000-0005-0000-0000-00009DA20000}"/>
    <cellStyle name="Title 6 18" xfId="41624" xr:uid="{00000000-0005-0000-0000-00009EA20000}"/>
    <cellStyle name="Title 6 2" xfId="41625" xr:uid="{00000000-0005-0000-0000-00009FA20000}"/>
    <cellStyle name="Title 6 3" xfId="41626" xr:uid="{00000000-0005-0000-0000-0000A0A20000}"/>
    <cellStyle name="Title 6 4" xfId="41627" xr:uid="{00000000-0005-0000-0000-0000A1A20000}"/>
    <cellStyle name="Title 6 5" xfId="41628" xr:uid="{00000000-0005-0000-0000-0000A2A20000}"/>
    <cellStyle name="Title 6 6" xfId="41629" xr:uid="{00000000-0005-0000-0000-0000A3A20000}"/>
    <cellStyle name="Title 6 7" xfId="41630" xr:uid="{00000000-0005-0000-0000-0000A4A20000}"/>
    <cellStyle name="Title 6 8" xfId="41631" xr:uid="{00000000-0005-0000-0000-0000A5A20000}"/>
    <cellStyle name="Title 6 9" xfId="41632" xr:uid="{00000000-0005-0000-0000-0000A6A20000}"/>
    <cellStyle name="Title 7" xfId="41633" xr:uid="{00000000-0005-0000-0000-0000A7A20000}"/>
    <cellStyle name="Title 7 10" xfId="41634" xr:uid="{00000000-0005-0000-0000-0000A8A20000}"/>
    <cellStyle name="Title 7 11" xfId="41635" xr:uid="{00000000-0005-0000-0000-0000A9A20000}"/>
    <cellStyle name="Title 7 12" xfId="41636" xr:uid="{00000000-0005-0000-0000-0000AAA20000}"/>
    <cellStyle name="Title 7 13" xfId="41637" xr:uid="{00000000-0005-0000-0000-0000ABA20000}"/>
    <cellStyle name="Title 7 14" xfId="41638" xr:uid="{00000000-0005-0000-0000-0000ACA20000}"/>
    <cellStyle name="Title 7 15" xfId="41639" xr:uid="{00000000-0005-0000-0000-0000ADA20000}"/>
    <cellStyle name="Title 7 16" xfId="41640" xr:uid="{00000000-0005-0000-0000-0000AEA20000}"/>
    <cellStyle name="Title 7 17" xfId="41641" xr:uid="{00000000-0005-0000-0000-0000AFA20000}"/>
    <cellStyle name="Title 7 18" xfId="41642" xr:uid="{00000000-0005-0000-0000-0000B0A20000}"/>
    <cellStyle name="Title 7 2" xfId="41643" xr:uid="{00000000-0005-0000-0000-0000B1A20000}"/>
    <cellStyle name="Title 7 3" xfId="41644" xr:uid="{00000000-0005-0000-0000-0000B2A20000}"/>
    <cellStyle name="Title 7 4" xfId="41645" xr:uid="{00000000-0005-0000-0000-0000B3A20000}"/>
    <cellStyle name="Title 7 5" xfId="41646" xr:uid="{00000000-0005-0000-0000-0000B4A20000}"/>
    <cellStyle name="Title 7 6" xfId="41647" xr:uid="{00000000-0005-0000-0000-0000B5A20000}"/>
    <cellStyle name="Title 7 7" xfId="41648" xr:uid="{00000000-0005-0000-0000-0000B6A20000}"/>
    <cellStyle name="Title 7 8" xfId="41649" xr:uid="{00000000-0005-0000-0000-0000B7A20000}"/>
    <cellStyle name="Title 7 9" xfId="41650" xr:uid="{00000000-0005-0000-0000-0000B8A20000}"/>
    <cellStyle name="Title 8" xfId="41651" xr:uid="{00000000-0005-0000-0000-0000B9A20000}"/>
    <cellStyle name="Title 8 10" xfId="41652" xr:uid="{00000000-0005-0000-0000-0000BAA20000}"/>
    <cellStyle name="Title 8 11" xfId="41653" xr:uid="{00000000-0005-0000-0000-0000BBA20000}"/>
    <cellStyle name="Title 8 12" xfId="41654" xr:uid="{00000000-0005-0000-0000-0000BCA20000}"/>
    <cellStyle name="Title 8 13" xfId="41655" xr:uid="{00000000-0005-0000-0000-0000BDA20000}"/>
    <cellStyle name="Title 8 14" xfId="41656" xr:uid="{00000000-0005-0000-0000-0000BEA20000}"/>
    <cellStyle name="Title 8 15" xfId="41657" xr:uid="{00000000-0005-0000-0000-0000BFA20000}"/>
    <cellStyle name="Title 8 16" xfId="41658" xr:uid="{00000000-0005-0000-0000-0000C0A20000}"/>
    <cellStyle name="Title 8 17" xfId="41659" xr:uid="{00000000-0005-0000-0000-0000C1A20000}"/>
    <cellStyle name="Title 8 18" xfId="41660" xr:uid="{00000000-0005-0000-0000-0000C2A20000}"/>
    <cellStyle name="Title 8 2" xfId="41661" xr:uid="{00000000-0005-0000-0000-0000C3A20000}"/>
    <cellStyle name="Title 8 3" xfId="41662" xr:uid="{00000000-0005-0000-0000-0000C4A20000}"/>
    <cellStyle name="Title 8 4" xfId="41663" xr:uid="{00000000-0005-0000-0000-0000C5A20000}"/>
    <cellStyle name="Title 8 5" xfId="41664" xr:uid="{00000000-0005-0000-0000-0000C6A20000}"/>
    <cellStyle name="Title 8 6" xfId="41665" xr:uid="{00000000-0005-0000-0000-0000C7A20000}"/>
    <cellStyle name="Title 8 7" xfId="41666" xr:uid="{00000000-0005-0000-0000-0000C8A20000}"/>
    <cellStyle name="Title 8 8" xfId="41667" xr:uid="{00000000-0005-0000-0000-0000C9A20000}"/>
    <cellStyle name="Title 8 9" xfId="41668" xr:uid="{00000000-0005-0000-0000-0000CAA20000}"/>
    <cellStyle name="Title 9" xfId="41669" xr:uid="{00000000-0005-0000-0000-0000CBA20000}"/>
    <cellStyle name="Title 9 10" xfId="41670" xr:uid="{00000000-0005-0000-0000-0000CCA20000}"/>
    <cellStyle name="Title 9 11" xfId="41671" xr:uid="{00000000-0005-0000-0000-0000CDA20000}"/>
    <cellStyle name="Title 9 12" xfId="41672" xr:uid="{00000000-0005-0000-0000-0000CEA20000}"/>
    <cellStyle name="Title 9 13" xfId="41673" xr:uid="{00000000-0005-0000-0000-0000CFA20000}"/>
    <cellStyle name="Title 9 14" xfId="41674" xr:uid="{00000000-0005-0000-0000-0000D0A20000}"/>
    <cellStyle name="Title 9 15" xfId="41675" xr:uid="{00000000-0005-0000-0000-0000D1A20000}"/>
    <cellStyle name="Title 9 16" xfId="41676" xr:uid="{00000000-0005-0000-0000-0000D2A20000}"/>
    <cellStyle name="Title 9 17" xfId="41677" xr:uid="{00000000-0005-0000-0000-0000D3A20000}"/>
    <cellStyle name="Title 9 18" xfId="41678" xr:uid="{00000000-0005-0000-0000-0000D4A20000}"/>
    <cellStyle name="Title 9 2" xfId="41679" xr:uid="{00000000-0005-0000-0000-0000D5A20000}"/>
    <cellStyle name="Title 9 3" xfId="41680" xr:uid="{00000000-0005-0000-0000-0000D6A20000}"/>
    <cellStyle name="Title 9 4" xfId="41681" xr:uid="{00000000-0005-0000-0000-0000D7A20000}"/>
    <cellStyle name="Title 9 5" xfId="41682" xr:uid="{00000000-0005-0000-0000-0000D8A20000}"/>
    <cellStyle name="Title 9 6" xfId="41683" xr:uid="{00000000-0005-0000-0000-0000D9A20000}"/>
    <cellStyle name="Title 9 7" xfId="41684" xr:uid="{00000000-0005-0000-0000-0000DAA20000}"/>
    <cellStyle name="Title 9 8" xfId="41685" xr:uid="{00000000-0005-0000-0000-0000DBA20000}"/>
    <cellStyle name="Title 9 9" xfId="41686" xr:uid="{00000000-0005-0000-0000-0000DCA20000}"/>
    <cellStyle name="TitleBig" xfId="41687" xr:uid="{00000000-0005-0000-0000-0000DDA20000}"/>
    <cellStyle name="TitleBig 10" xfId="41688" xr:uid="{00000000-0005-0000-0000-0000DEA20000}"/>
    <cellStyle name="TitleBig 11" xfId="41689" xr:uid="{00000000-0005-0000-0000-0000DFA20000}"/>
    <cellStyle name="TitleBig 12" xfId="41690" xr:uid="{00000000-0005-0000-0000-0000E0A20000}"/>
    <cellStyle name="TitleBig 13" xfId="41691" xr:uid="{00000000-0005-0000-0000-0000E1A20000}"/>
    <cellStyle name="TitleBig 14" xfId="41692" xr:uid="{00000000-0005-0000-0000-0000E2A20000}"/>
    <cellStyle name="TitleBig 15" xfId="41693" xr:uid="{00000000-0005-0000-0000-0000E3A20000}"/>
    <cellStyle name="TitleBig 16" xfId="41694" xr:uid="{00000000-0005-0000-0000-0000E4A20000}"/>
    <cellStyle name="TitleBig 17" xfId="41695" xr:uid="{00000000-0005-0000-0000-0000E5A20000}"/>
    <cellStyle name="TitleBig 18" xfId="41696" xr:uid="{00000000-0005-0000-0000-0000E6A20000}"/>
    <cellStyle name="TitleBig 19" xfId="41697" xr:uid="{00000000-0005-0000-0000-0000E7A20000}"/>
    <cellStyle name="TitleBig 2" xfId="41698" xr:uid="{00000000-0005-0000-0000-0000E8A20000}"/>
    <cellStyle name="TitleBig 2 10" xfId="41699" xr:uid="{00000000-0005-0000-0000-0000E9A20000}"/>
    <cellStyle name="TitleBig 2 11" xfId="41700" xr:uid="{00000000-0005-0000-0000-0000EAA20000}"/>
    <cellStyle name="TitleBig 2 12" xfId="41701" xr:uid="{00000000-0005-0000-0000-0000EBA20000}"/>
    <cellStyle name="TitleBig 2 13" xfId="41702" xr:uid="{00000000-0005-0000-0000-0000ECA20000}"/>
    <cellStyle name="TitleBig 2 14" xfId="41703" xr:uid="{00000000-0005-0000-0000-0000EDA20000}"/>
    <cellStyle name="TitleBig 2 15" xfId="41704" xr:uid="{00000000-0005-0000-0000-0000EEA20000}"/>
    <cellStyle name="TitleBig 2 16" xfId="41705" xr:uid="{00000000-0005-0000-0000-0000EFA20000}"/>
    <cellStyle name="TitleBig 2 17" xfId="41706" xr:uid="{00000000-0005-0000-0000-0000F0A20000}"/>
    <cellStyle name="TitleBig 2 18" xfId="41707" xr:uid="{00000000-0005-0000-0000-0000F1A20000}"/>
    <cellStyle name="TitleBig 2 2" xfId="41708" xr:uid="{00000000-0005-0000-0000-0000F2A20000}"/>
    <cellStyle name="TitleBig 2 3" xfId="41709" xr:uid="{00000000-0005-0000-0000-0000F3A20000}"/>
    <cellStyle name="TitleBig 2 4" xfId="41710" xr:uid="{00000000-0005-0000-0000-0000F4A20000}"/>
    <cellStyle name="TitleBig 2 5" xfId="41711" xr:uid="{00000000-0005-0000-0000-0000F5A20000}"/>
    <cellStyle name="TitleBig 2 6" xfId="41712" xr:uid="{00000000-0005-0000-0000-0000F6A20000}"/>
    <cellStyle name="TitleBig 2 7" xfId="41713" xr:uid="{00000000-0005-0000-0000-0000F7A20000}"/>
    <cellStyle name="TitleBig 2 8" xfId="41714" xr:uid="{00000000-0005-0000-0000-0000F8A20000}"/>
    <cellStyle name="TitleBig 2 9" xfId="41715" xr:uid="{00000000-0005-0000-0000-0000F9A20000}"/>
    <cellStyle name="TitleBig 20" xfId="41716" xr:uid="{00000000-0005-0000-0000-0000FAA20000}"/>
    <cellStyle name="TitleBig 21" xfId="41717" xr:uid="{00000000-0005-0000-0000-0000FBA20000}"/>
    <cellStyle name="TitleBig 22" xfId="41718" xr:uid="{00000000-0005-0000-0000-0000FCA20000}"/>
    <cellStyle name="TitleBig 23" xfId="41719" xr:uid="{00000000-0005-0000-0000-0000FDA20000}"/>
    <cellStyle name="TitleBig 24" xfId="41720" xr:uid="{00000000-0005-0000-0000-0000FEA20000}"/>
    <cellStyle name="TitleBig 25" xfId="41721" xr:uid="{00000000-0005-0000-0000-0000FFA20000}"/>
    <cellStyle name="TitleBig 3" xfId="41722" xr:uid="{00000000-0005-0000-0000-000000A30000}"/>
    <cellStyle name="TitleBig 3 10" xfId="41723" xr:uid="{00000000-0005-0000-0000-000001A30000}"/>
    <cellStyle name="TitleBig 3 11" xfId="41724" xr:uid="{00000000-0005-0000-0000-000002A30000}"/>
    <cellStyle name="TitleBig 3 12" xfId="41725" xr:uid="{00000000-0005-0000-0000-000003A30000}"/>
    <cellStyle name="TitleBig 3 13" xfId="41726" xr:uid="{00000000-0005-0000-0000-000004A30000}"/>
    <cellStyle name="TitleBig 3 14" xfId="41727" xr:uid="{00000000-0005-0000-0000-000005A30000}"/>
    <cellStyle name="TitleBig 3 15" xfId="41728" xr:uid="{00000000-0005-0000-0000-000006A30000}"/>
    <cellStyle name="TitleBig 3 16" xfId="41729" xr:uid="{00000000-0005-0000-0000-000007A30000}"/>
    <cellStyle name="TitleBig 3 17" xfId="41730" xr:uid="{00000000-0005-0000-0000-000008A30000}"/>
    <cellStyle name="TitleBig 3 18" xfId="41731" xr:uid="{00000000-0005-0000-0000-000009A30000}"/>
    <cellStyle name="TitleBig 3 2" xfId="41732" xr:uid="{00000000-0005-0000-0000-00000AA30000}"/>
    <cellStyle name="TitleBig 3 3" xfId="41733" xr:uid="{00000000-0005-0000-0000-00000BA30000}"/>
    <cellStyle name="TitleBig 3 4" xfId="41734" xr:uid="{00000000-0005-0000-0000-00000CA30000}"/>
    <cellStyle name="TitleBig 3 5" xfId="41735" xr:uid="{00000000-0005-0000-0000-00000DA30000}"/>
    <cellStyle name="TitleBig 3 6" xfId="41736" xr:uid="{00000000-0005-0000-0000-00000EA30000}"/>
    <cellStyle name="TitleBig 3 7" xfId="41737" xr:uid="{00000000-0005-0000-0000-00000FA30000}"/>
    <cellStyle name="TitleBig 3 8" xfId="41738" xr:uid="{00000000-0005-0000-0000-000010A30000}"/>
    <cellStyle name="TitleBig 3 9" xfId="41739" xr:uid="{00000000-0005-0000-0000-000011A30000}"/>
    <cellStyle name="TitleBig 4" xfId="41740" xr:uid="{00000000-0005-0000-0000-000012A30000}"/>
    <cellStyle name="TitleBig 4 10" xfId="41741" xr:uid="{00000000-0005-0000-0000-000013A30000}"/>
    <cellStyle name="TitleBig 4 11" xfId="41742" xr:uid="{00000000-0005-0000-0000-000014A30000}"/>
    <cellStyle name="TitleBig 4 12" xfId="41743" xr:uid="{00000000-0005-0000-0000-000015A30000}"/>
    <cellStyle name="TitleBig 4 13" xfId="41744" xr:uid="{00000000-0005-0000-0000-000016A30000}"/>
    <cellStyle name="TitleBig 4 14" xfId="41745" xr:uid="{00000000-0005-0000-0000-000017A30000}"/>
    <cellStyle name="TitleBig 4 15" xfId="41746" xr:uid="{00000000-0005-0000-0000-000018A30000}"/>
    <cellStyle name="TitleBig 4 16" xfId="41747" xr:uid="{00000000-0005-0000-0000-000019A30000}"/>
    <cellStyle name="TitleBig 4 17" xfId="41748" xr:uid="{00000000-0005-0000-0000-00001AA30000}"/>
    <cellStyle name="TitleBig 4 18" xfId="41749" xr:uid="{00000000-0005-0000-0000-00001BA30000}"/>
    <cellStyle name="TitleBig 4 2" xfId="41750" xr:uid="{00000000-0005-0000-0000-00001CA30000}"/>
    <cellStyle name="TitleBig 4 3" xfId="41751" xr:uid="{00000000-0005-0000-0000-00001DA30000}"/>
    <cellStyle name="TitleBig 4 4" xfId="41752" xr:uid="{00000000-0005-0000-0000-00001EA30000}"/>
    <cellStyle name="TitleBig 4 5" xfId="41753" xr:uid="{00000000-0005-0000-0000-00001FA30000}"/>
    <cellStyle name="TitleBig 4 6" xfId="41754" xr:uid="{00000000-0005-0000-0000-000020A30000}"/>
    <cellStyle name="TitleBig 4 7" xfId="41755" xr:uid="{00000000-0005-0000-0000-000021A30000}"/>
    <cellStyle name="TitleBig 4 8" xfId="41756" xr:uid="{00000000-0005-0000-0000-000022A30000}"/>
    <cellStyle name="TitleBig 4 9" xfId="41757" xr:uid="{00000000-0005-0000-0000-000023A30000}"/>
    <cellStyle name="TitleBig 5" xfId="41758" xr:uid="{00000000-0005-0000-0000-000024A30000}"/>
    <cellStyle name="TitleBig 5 10" xfId="41759" xr:uid="{00000000-0005-0000-0000-000025A30000}"/>
    <cellStyle name="TitleBig 5 11" xfId="41760" xr:uid="{00000000-0005-0000-0000-000026A30000}"/>
    <cellStyle name="TitleBig 5 12" xfId="41761" xr:uid="{00000000-0005-0000-0000-000027A30000}"/>
    <cellStyle name="TitleBig 5 13" xfId="41762" xr:uid="{00000000-0005-0000-0000-000028A30000}"/>
    <cellStyle name="TitleBig 5 14" xfId="41763" xr:uid="{00000000-0005-0000-0000-000029A30000}"/>
    <cellStyle name="TitleBig 5 15" xfId="41764" xr:uid="{00000000-0005-0000-0000-00002AA30000}"/>
    <cellStyle name="TitleBig 5 16" xfId="41765" xr:uid="{00000000-0005-0000-0000-00002BA30000}"/>
    <cellStyle name="TitleBig 5 17" xfId="41766" xr:uid="{00000000-0005-0000-0000-00002CA30000}"/>
    <cellStyle name="TitleBig 5 18" xfId="41767" xr:uid="{00000000-0005-0000-0000-00002DA30000}"/>
    <cellStyle name="TitleBig 5 2" xfId="41768" xr:uid="{00000000-0005-0000-0000-00002EA30000}"/>
    <cellStyle name="TitleBig 5 3" xfId="41769" xr:uid="{00000000-0005-0000-0000-00002FA30000}"/>
    <cellStyle name="TitleBig 5 4" xfId="41770" xr:uid="{00000000-0005-0000-0000-000030A30000}"/>
    <cellStyle name="TitleBig 5 5" xfId="41771" xr:uid="{00000000-0005-0000-0000-000031A30000}"/>
    <cellStyle name="TitleBig 5 6" xfId="41772" xr:uid="{00000000-0005-0000-0000-000032A30000}"/>
    <cellStyle name="TitleBig 5 7" xfId="41773" xr:uid="{00000000-0005-0000-0000-000033A30000}"/>
    <cellStyle name="TitleBig 5 8" xfId="41774" xr:uid="{00000000-0005-0000-0000-000034A30000}"/>
    <cellStyle name="TitleBig 5 9" xfId="41775" xr:uid="{00000000-0005-0000-0000-000035A30000}"/>
    <cellStyle name="TitleBig 6" xfId="41776" xr:uid="{00000000-0005-0000-0000-000036A30000}"/>
    <cellStyle name="TitleBig 6 10" xfId="41777" xr:uid="{00000000-0005-0000-0000-000037A30000}"/>
    <cellStyle name="TitleBig 6 11" xfId="41778" xr:uid="{00000000-0005-0000-0000-000038A30000}"/>
    <cellStyle name="TitleBig 6 12" xfId="41779" xr:uid="{00000000-0005-0000-0000-000039A30000}"/>
    <cellStyle name="TitleBig 6 13" xfId="41780" xr:uid="{00000000-0005-0000-0000-00003AA30000}"/>
    <cellStyle name="TitleBig 6 14" xfId="41781" xr:uid="{00000000-0005-0000-0000-00003BA30000}"/>
    <cellStyle name="TitleBig 6 15" xfId="41782" xr:uid="{00000000-0005-0000-0000-00003CA30000}"/>
    <cellStyle name="TitleBig 6 16" xfId="41783" xr:uid="{00000000-0005-0000-0000-00003DA30000}"/>
    <cellStyle name="TitleBig 6 17" xfId="41784" xr:uid="{00000000-0005-0000-0000-00003EA30000}"/>
    <cellStyle name="TitleBig 6 18" xfId="41785" xr:uid="{00000000-0005-0000-0000-00003FA30000}"/>
    <cellStyle name="TitleBig 6 2" xfId="41786" xr:uid="{00000000-0005-0000-0000-000040A30000}"/>
    <cellStyle name="TitleBig 6 3" xfId="41787" xr:uid="{00000000-0005-0000-0000-000041A30000}"/>
    <cellStyle name="TitleBig 6 4" xfId="41788" xr:uid="{00000000-0005-0000-0000-000042A30000}"/>
    <cellStyle name="TitleBig 6 5" xfId="41789" xr:uid="{00000000-0005-0000-0000-000043A30000}"/>
    <cellStyle name="TitleBig 6 6" xfId="41790" xr:uid="{00000000-0005-0000-0000-000044A30000}"/>
    <cellStyle name="TitleBig 6 7" xfId="41791" xr:uid="{00000000-0005-0000-0000-000045A30000}"/>
    <cellStyle name="TitleBig 6 8" xfId="41792" xr:uid="{00000000-0005-0000-0000-000046A30000}"/>
    <cellStyle name="TitleBig 6 9" xfId="41793" xr:uid="{00000000-0005-0000-0000-000047A30000}"/>
    <cellStyle name="TitleBig 7" xfId="41794" xr:uid="{00000000-0005-0000-0000-000048A30000}"/>
    <cellStyle name="TitleBig 7 10" xfId="41795" xr:uid="{00000000-0005-0000-0000-000049A30000}"/>
    <cellStyle name="TitleBig 7 11" xfId="41796" xr:uid="{00000000-0005-0000-0000-00004AA30000}"/>
    <cellStyle name="TitleBig 7 12" xfId="41797" xr:uid="{00000000-0005-0000-0000-00004BA30000}"/>
    <cellStyle name="TitleBig 7 13" xfId="41798" xr:uid="{00000000-0005-0000-0000-00004CA30000}"/>
    <cellStyle name="TitleBig 7 14" xfId="41799" xr:uid="{00000000-0005-0000-0000-00004DA30000}"/>
    <cellStyle name="TitleBig 7 15" xfId="41800" xr:uid="{00000000-0005-0000-0000-00004EA30000}"/>
    <cellStyle name="TitleBig 7 16" xfId="41801" xr:uid="{00000000-0005-0000-0000-00004FA30000}"/>
    <cellStyle name="TitleBig 7 17" xfId="41802" xr:uid="{00000000-0005-0000-0000-000050A30000}"/>
    <cellStyle name="TitleBig 7 18" xfId="41803" xr:uid="{00000000-0005-0000-0000-000051A30000}"/>
    <cellStyle name="TitleBig 7 2" xfId="41804" xr:uid="{00000000-0005-0000-0000-000052A30000}"/>
    <cellStyle name="TitleBig 7 3" xfId="41805" xr:uid="{00000000-0005-0000-0000-000053A30000}"/>
    <cellStyle name="TitleBig 7 4" xfId="41806" xr:uid="{00000000-0005-0000-0000-000054A30000}"/>
    <cellStyle name="TitleBig 7 5" xfId="41807" xr:uid="{00000000-0005-0000-0000-000055A30000}"/>
    <cellStyle name="TitleBig 7 6" xfId="41808" xr:uid="{00000000-0005-0000-0000-000056A30000}"/>
    <cellStyle name="TitleBig 7 7" xfId="41809" xr:uid="{00000000-0005-0000-0000-000057A30000}"/>
    <cellStyle name="TitleBig 7 8" xfId="41810" xr:uid="{00000000-0005-0000-0000-000058A30000}"/>
    <cellStyle name="TitleBig 7 9" xfId="41811" xr:uid="{00000000-0005-0000-0000-000059A30000}"/>
    <cellStyle name="TitleBig 8" xfId="41812" xr:uid="{00000000-0005-0000-0000-00005AA30000}"/>
    <cellStyle name="TitleBig 8 10" xfId="41813" xr:uid="{00000000-0005-0000-0000-00005BA30000}"/>
    <cellStyle name="TitleBig 8 11" xfId="41814" xr:uid="{00000000-0005-0000-0000-00005CA30000}"/>
    <cellStyle name="TitleBig 8 12" xfId="41815" xr:uid="{00000000-0005-0000-0000-00005DA30000}"/>
    <cellStyle name="TitleBig 8 13" xfId="41816" xr:uid="{00000000-0005-0000-0000-00005EA30000}"/>
    <cellStyle name="TitleBig 8 14" xfId="41817" xr:uid="{00000000-0005-0000-0000-00005FA30000}"/>
    <cellStyle name="TitleBig 8 15" xfId="41818" xr:uid="{00000000-0005-0000-0000-000060A30000}"/>
    <cellStyle name="TitleBig 8 16" xfId="41819" xr:uid="{00000000-0005-0000-0000-000061A30000}"/>
    <cellStyle name="TitleBig 8 17" xfId="41820" xr:uid="{00000000-0005-0000-0000-000062A30000}"/>
    <cellStyle name="TitleBig 8 18" xfId="41821" xr:uid="{00000000-0005-0000-0000-000063A30000}"/>
    <cellStyle name="TitleBig 8 2" xfId="41822" xr:uid="{00000000-0005-0000-0000-000064A30000}"/>
    <cellStyle name="TitleBig 8 3" xfId="41823" xr:uid="{00000000-0005-0000-0000-000065A30000}"/>
    <cellStyle name="TitleBig 8 4" xfId="41824" xr:uid="{00000000-0005-0000-0000-000066A30000}"/>
    <cellStyle name="TitleBig 8 5" xfId="41825" xr:uid="{00000000-0005-0000-0000-000067A30000}"/>
    <cellStyle name="TitleBig 8 6" xfId="41826" xr:uid="{00000000-0005-0000-0000-000068A30000}"/>
    <cellStyle name="TitleBig 8 7" xfId="41827" xr:uid="{00000000-0005-0000-0000-000069A30000}"/>
    <cellStyle name="TitleBig 8 8" xfId="41828" xr:uid="{00000000-0005-0000-0000-00006AA30000}"/>
    <cellStyle name="TitleBig 8 9" xfId="41829" xr:uid="{00000000-0005-0000-0000-00006BA30000}"/>
    <cellStyle name="TitleBig 9" xfId="41830" xr:uid="{00000000-0005-0000-0000-00006CA30000}"/>
    <cellStyle name="TitleCol" xfId="41831" xr:uid="{00000000-0005-0000-0000-00006DA30000}"/>
    <cellStyle name="TitleCol 10" xfId="41832" xr:uid="{00000000-0005-0000-0000-00006EA30000}"/>
    <cellStyle name="TitleCol 11" xfId="41833" xr:uid="{00000000-0005-0000-0000-00006FA30000}"/>
    <cellStyle name="TitleCol 12" xfId="41834" xr:uid="{00000000-0005-0000-0000-000070A30000}"/>
    <cellStyle name="TitleCol 13" xfId="41835" xr:uid="{00000000-0005-0000-0000-000071A30000}"/>
    <cellStyle name="TitleCol 14" xfId="41836" xr:uid="{00000000-0005-0000-0000-000072A30000}"/>
    <cellStyle name="TitleCol 15" xfId="41837" xr:uid="{00000000-0005-0000-0000-000073A30000}"/>
    <cellStyle name="TitleCol 16" xfId="41838" xr:uid="{00000000-0005-0000-0000-000074A30000}"/>
    <cellStyle name="TitleCol 17" xfId="41839" xr:uid="{00000000-0005-0000-0000-000075A30000}"/>
    <cellStyle name="TitleCol 18" xfId="41840" xr:uid="{00000000-0005-0000-0000-000076A30000}"/>
    <cellStyle name="TitleCol 19" xfId="41841" xr:uid="{00000000-0005-0000-0000-000077A30000}"/>
    <cellStyle name="TitleCol 2" xfId="41842" xr:uid="{00000000-0005-0000-0000-000078A30000}"/>
    <cellStyle name="TitleCol 2 10" xfId="41843" xr:uid="{00000000-0005-0000-0000-000079A30000}"/>
    <cellStyle name="TitleCol 2 11" xfId="41844" xr:uid="{00000000-0005-0000-0000-00007AA30000}"/>
    <cellStyle name="TitleCol 2 12" xfId="41845" xr:uid="{00000000-0005-0000-0000-00007BA30000}"/>
    <cellStyle name="TitleCol 2 13" xfId="41846" xr:uid="{00000000-0005-0000-0000-00007CA30000}"/>
    <cellStyle name="TitleCol 2 14" xfId="41847" xr:uid="{00000000-0005-0000-0000-00007DA30000}"/>
    <cellStyle name="TitleCol 2 15" xfId="41848" xr:uid="{00000000-0005-0000-0000-00007EA30000}"/>
    <cellStyle name="TitleCol 2 16" xfId="41849" xr:uid="{00000000-0005-0000-0000-00007FA30000}"/>
    <cellStyle name="TitleCol 2 17" xfId="41850" xr:uid="{00000000-0005-0000-0000-000080A30000}"/>
    <cellStyle name="TitleCol 2 18" xfId="41851" xr:uid="{00000000-0005-0000-0000-000081A30000}"/>
    <cellStyle name="TitleCol 2 2" xfId="41852" xr:uid="{00000000-0005-0000-0000-000082A30000}"/>
    <cellStyle name="TitleCol 2 3" xfId="41853" xr:uid="{00000000-0005-0000-0000-000083A30000}"/>
    <cellStyle name="TitleCol 2 4" xfId="41854" xr:uid="{00000000-0005-0000-0000-000084A30000}"/>
    <cellStyle name="TitleCol 2 5" xfId="41855" xr:uid="{00000000-0005-0000-0000-000085A30000}"/>
    <cellStyle name="TitleCol 2 6" xfId="41856" xr:uid="{00000000-0005-0000-0000-000086A30000}"/>
    <cellStyle name="TitleCol 2 7" xfId="41857" xr:uid="{00000000-0005-0000-0000-000087A30000}"/>
    <cellStyle name="TitleCol 2 8" xfId="41858" xr:uid="{00000000-0005-0000-0000-000088A30000}"/>
    <cellStyle name="TitleCol 2 9" xfId="41859" xr:uid="{00000000-0005-0000-0000-000089A30000}"/>
    <cellStyle name="TitleCol 20" xfId="41860" xr:uid="{00000000-0005-0000-0000-00008AA30000}"/>
    <cellStyle name="TitleCol 21" xfId="41861" xr:uid="{00000000-0005-0000-0000-00008BA30000}"/>
    <cellStyle name="TitleCol 22" xfId="41862" xr:uid="{00000000-0005-0000-0000-00008CA30000}"/>
    <cellStyle name="TitleCol 23" xfId="41863" xr:uid="{00000000-0005-0000-0000-00008DA30000}"/>
    <cellStyle name="TitleCol 24" xfId="41864" xr:uid="{00000000-0005-0000-0000-00008EA30000}"/>
    <cellStyle name="TitleCol 25" xfId="41865" xr:uid="{00000000-0005-0000-0000-00008FA30000}"/>
    <cellStyle name="TitleCol 3" xfId="41866" xr:uid="{00000000-0005-0000-0000-000090A30000}"/>
    <cellStyle name="TitleCol 3 10" xfId="41867" xr:uid="{00000000-0005-0000-0000-000091A30000}"/>
    <cellStyle name="TitleCol 3 11" xfId="41868" xr:uid="{00000000-0005-0000-0000-000092A30000}"/>
    <cellStyle name="TitleCol 3 12" xfId="41869" xr:uid="{00000000-0005-0000-0000-000093A30000}"/>
    <cellStyle name="TitleCol 3 13" xfId="41870" xr:uid="{00000000-0005-0000-0000-000094A30000}"/>
    <cellStyle name="TitleCol 3 14" xfId="41871" xr:uid="{00000000-0005-0000-0000-000095A30000}"/>
    <cellStyle name="TitleCol 3 15" xfId="41872" xr:uid="{00000000-0005-0000-0000-000096A30000}"/>
    <cellStyle name="TitleCol 3 16" xfId="41873" xr:uid="{00000000-0005-0000-0000-000097A30000}"/>
    <cellStyle name="TitleCol 3 17" xfId="41874" xr:uid="{00000000-0005-0000-0000-000098A30000}"/>
    <cellStyle name="TitleCol 3 18" xfId="41875" xr:uid="{00000000-0005-0000-0000-000099A30000}"/>
    <cellStyle name="TitleCol 3 2" xfId="41876" xr:uid="{00000000-0005-0000-0000-00009AA30000}"/>
    <cellStyle name="TitleCol 3 3" xfId="41877" xr:uid="{00000000-0005-0000-0000-00009BA30000}"/>
    <cellStyle name="TitleCol 3 4" xfId="41878" xr:uid="{00000000-0005-0000-0000-00009CA30000}"/>
    <cellStyle name="TitleCol 3 5" xfId="41879" xr:uid="{00000000-0005-0000-0000-00009DA30000}"/>
    <cellStyle name="TitleCol 3 6" xfId="41880" xr:uid="{00000000-0005-0000-0000-00009EA30000}"/>
    <cellStyle name="TitleCol 3 7" xfId="41881" xr:uid="{00000000-0005-0000-0000-00009FA30000}"/>
    <cellStyle name="TitleCol 3 8" xfId="41882" xr:uid="{00000000-0005-0000-0000-0000A0A30000}"/>
    <cellStyle name="TitleCol 3 9" xfId="41883" xr:uid="{00000000-0005-0000-0000-0000A1A30000}"/>
    <cellStyle name="TitleCol 4" xfId="41884" xr:uid="{00000000-0005-0000-0000-0000A2A30000}"/>
    <cellStyle name="TitleCol 4 10" xfId="41885" xr:uid="{00000000-0005-0000-0000-0000A3A30000}"/>
    <cellStyle name="TitleCol 4 11" xfId="41886" xr:uid="{00000000-0005-0000-0000-0000A4A30000}"/>
    <cellStyle name="TitleCol 4 12" xfId="41887" xr:uid="{00000000-0005-0000-0000-0000A5A30000}"/>
    <cellStyle name="TitleCol 4 13" xfId="41888" xr:uid="{00000000-0005-0000-0000-0000A6A30000}"/>
    <cellStyle name="TitleCol 4 14" xfId="41889" xr:uid="{00000000-0005-0000-0000-0000A7A30000}"/>
    <cellStyle name="TitleCol 4 15" xfId="41890" xr:uid="{00000000-0005-0000-0000-0000A8A30000}"/>
    <cellStyle name="TitleCol 4 16" xfId="41891" xr:uid="{00000000-0005-0000-0000-0000A9A30000}"/>
    <cellStyle name="TitleCol 4 17" xfId="41892" xr:uid="{00000000-0005-0000-0000-0000AAA30000}"/>
    <cellStyle name="TitleCol 4 18" xfId="41893" xr:uid="{00000000-0005-0000-0000-0000ABA30000}"/>
    <cellStyle name="TitleCol 4 2" xfId="41894" xr:uid="{00000000-0005-0000-0000-0000ACA30000}"/>
    <cellStyle name="TitleCol 4 3" xfId="41895" xr:uid="{00000000-0005-0000-0000-0000ADA30000}"/>
    <cellStyle name="TitleCol 4 4" xfId="41896" xr:uid="{00000000-0005-0000-0000-0000AEA30000}"/>
    <cellStyle name="TitleCol 4 5" xfId="41897" xr:uid="{00000000-0005-0000-0000-0000AFA30000}"/>
    <cellStyle name="TitleCol 4 6" xfId="41898" xr:uid="{00000000-0005-0000-0000-0000B0A30000}"/>
    <cellStyle name="TitleCol 4 7" xfId="41899" xr:uid="{00000000-0005-0000-0000-0000B1A30000}"/>
    <cellStyle name="TitleCol 4 8" xfId="41900" xr:uid="{00000000-0005-0000-0000-0000B2A30000}"/>
    <cellStyle name="TitleCol 4 9" xfId="41901" xr:uid="{00000000-0005-0000-0000-0000B3A30000}"/>
    <cellStyle name="TitleCol 5" xfId="41902" xr:uid="{00000000-0005-0000-0000-0000B4A30000}"/>
    <cellStyle name="TitleCol 5 10" xfId="41903" xr:uid="{00000000-0005-0000-0000-0000B5A30000}"/>
    <cellStyle name="TitleCol 5 11" xfId="41904" xr:uid="{00000000-0005-0000-0000-0000B6A30000}"/>
    <cellStyle name="TitleCol 5 12" xfId="41905" xr:uid="{00000000-0005-0000-0000-0000B7A30000}"/>
    <cellStyle name="TitleCol 5 13" xfId="41906" xr:uid="{00000000-0005-0000-0000-0000B8A30000}"/>
    <cellStyle name="TitleCol 5 14" xfId="41907" xr:uid="{00000000-0005-0000-0000-0000B9A30000}"/>
    <cellStyle name="TitleCol 5 15" xfId="41908" xr:uid="{00000000-0005-0000-0000-0000BAA30000}"/>
    <cellStyle name="TitleCol 5 16" xfId="41909" xr:uid="{00000000-0005-0000-0000-0000BBA30000}"/>
    <cellStyle name="TitleCol 5 17" xfId="41910" xr:uid="{00000000-0005-0000-0000-0000BCA30000}"/>
    <cellStyle name="TitleCol 5 18" xfId="41911" xr:uid="{00000000-0005-0000-0000-0000BDA30000}"/>
    <cellStyle name="TitleCol 5 2" xfId="41912" xr:uid="{00000000-0005-0000-0000-0000BEA30000}"/>
    <cellStyle name="TitleCol 5 3" xfId="41913" xr:uid="{00000000-0005-0000-0000-0000BFA30000}"/>
    <cellStyle name="TitleCol 5 4" xfId="41914" xr:uid="{00000000-0005-0000-0000-0000C0A30000}"/>
    <cellStyle name="TitleCol 5 5" xfId="41915" xr:uid="{00000000-0005-0000-0000-0000C1A30000}"/>
    <cellStyle name="TitleCol 5 6" xfId="41916" xr:uid="{00000000-0005-0000-0000-0000C2A30000}"/>
    <cellStyle name="TitleCol 5 7" xfId="41917" xr:uid="{00000000-0005-0000-0000-0000C3A30000}"/>
    <cellStyle name="TitleCol 5 8" xfId="41918" xr:uid="{00000000-0005-0000-0000-0000C4A30000}"/>
    <cellStyle name="TitleCol 5 9" xfId="41919" xr:uid="{00000000-0005-0000-0000-0000C5A30000}"/>
    <cellStyle name="TitleCol 6" xfId="41920" xr:uid="{00000000-0005-0000-0000-0000C6A30000}"/>
    <cellStyle name="TitleCol 6 10" xfId="41921" xr:uid="{00000000-0005-0000-0000-0000C7A30000}"/>
    <cellStyle name="TitleCol 6 11" xfId="41922" xr:uid="{00000000-0005-0000-0000-0000C8A30000}"/>
    <cellStyle name="TitleCol 6 12" xfId="41923" xr:uid="{00000000-0005-0000-0000-0000C9A30000}"/>
    <cellStyle name="TitleCol 6 13" xfId="41924" xr:uid="{00000000-0005-0000-0000-0000CAA30000}"/>
    <cellStyle name="TitleCol 6 14" xfId="41925" xr:uid="{00000000-0005-0000-0000-0000CBA30000}"/>
    <cellStyle name="TitleCol 6 15" xfId="41926" xr:uid="{00000000-0005-0000-0000-0000CCA30000}"/>
    <cellStyle name="TitleCol 6 16" xfId="41927" xr:uid="{00000000-0005-0000-0000-0000CDA30000}"/>
    <cellStyle name="TitleCol 6 17" xfId="41928" xr:uid="{00000000-0005-0000-0000-0000CEA30000}"/>
    <cellStyle name="TitleCol 6 18" xfId="41929" xr:uid="{00000000-0005-0000-0000-0000CFA30000}"/>
    <cellStyle name="TitleCol 6 2" xfId="41930" xr:uid="{00000000-0005-0000-0000-0000D0A30000}"/>
    <cellStyle name="TitleCol 6 3" xfId="41931" xr:uid="{00000000-0005-0000-0000-0000D1A30000}"/>
    <cellStyle name="TitleCol 6 4" xfId="41932" xr:uid="{00000000-0005-0000-0000-0000D2A30000}"/>
    <cellStyle name="TitleCol 6 5" xfId="41933" xr:uid="{00000000-0005-0000-0000-0000D3A30000}"/>
    <cellStyle name="TitleCol 6 6" xfId="41934" xr:uid="{00000000-0005-0000-0000-0000D4A30000}"/>
    <cellStyle name="TitleCol 6 7" xfId="41935" xr:uid="{00000000-0005-0000-0000-0000D5A30000}"/>
    <cellStyle name="TitleCol 6 8" xfId="41936" xr:uid="{00000000-0005-0000-0000-0000D6A30000}"/>
    <cellStyle name="TitleCol 6 9" xfId="41937" xr:uid="{00000000-0005-0000-0000-0000D7A30000}"/>
    <cellStyle name="TitleCol 7" xfId="41938" xr:uid="{00000000-0005-0000-0000-0000D8A30000}"/>
    <cellStyle name="TitleCol 7 10" xfId="41939" xr:uid="{00000000-0005-0000-0000-0000D9A30000}"/>
    <cellStyle name="TitleCol 7 11" xfId="41940" xr:uid="{00000000-0005-0000-0000-0000DAA30000}"/>
    <cellStyle name="TitleCol 7 12" xfId="41941" xr:uid="{00000000-0005-0000-0000-0000DBA30000}"/>
    <cellStyle name="TitleCol 7 13" xfId="41942" xr:uid="{00000000-0005-0000-0000-0000DCA30000}"/>
    <cellStyle name="TitleCol 7 14" xfId="41943" xr:uid="{00000000-0005-0000-0000-0000DDA30000}"/>
    <cellStyle name="TitleCol 7 15" xfId="41944" xr:uid="{00000000-0005-0000-0000-0000DEA30000}"/>
    <cellStyle name="TitleCol 7 16" xfId="41945" xr:uid="{00000000-0005-0000-0000-0000DFA30000}"/>
    <cellStyle name="TitleCol 7 17" xfId="41946" xr:uid="{00000000-0005-0000-0000-0000E0A30000}"/>
    <cellStyle name="TitleCol 7 18" xfId="41947" xr:uid="{00000000-0005-0000-0000-0000E1A30000}"/>
    <cellStyle name="TitleCol 7 2" xfId="41948" xr:uid="{00000000-0005-0000-0000-0000E2A30000}"/>
    <cellStyle name="TitleCol 7 3" xfId="41949" xr:uid="{00000000-0005-0000-0000-0000E3A30000}"/>
    <cellStyle name="TitleCol 7 4" xfId="41950" xr:uid="{00000000-0005-0000-0000-0000E4A30000}"/>
    <cellStyle name="TitleCol 7 5" xfId="41951" xr:uid="{00000000-0005-0000-0000-0000E5A30000}"/>
    <cellStyle name="TitleCol 7 6" xfId="41952" xr:uid="{00000000-0005-0000-0000-0000E6A30000}"/>
    <cellStyle name="TitleCol 7 7" xfId="41953" xr:uid="{00000000-0005-0000-0000-0000E7A30000}"/>
    <cellStyle name="TitleCol 7 8" xfId="41954" xr:uid="{00000000-0005-0000-0000-0000E8A30000}"/>
    <cellStyle name="TitleCol 7 9" xfId="41955" xr:uid="{00000000-0005-0000-0000-0000E9A30000}"/>
    <cellStyle name="TitleCol 8" xfId="41956" xr:uid="{00000000-0005-0000-0000-0000EAA30000}"/>
    <cellStyle name="TitleCol 8 10" xfId="41957" xr:uid="{00000000-0005-0000-0000-0000EBA30000}"/>
    <cellStyle name="TitleCol 8 11" xfId="41958" xr:uid="{00000000-0005-0000-0000-0000ECA30000}"/>
    <cellStyle name="TitleCol 8 12" xfId="41959" xr:uid="{00000000-0005-0000-0000-0000EDA30000}"/>
    <cellStyle name="TitleCol 8 13" xfId="41960" xr:uid="{00000000-0005-0000-0000-0000EEA30000}"/>
    <cellStyle name="TitleCol 8 14" xfId="41961" xr:uid="{00000000-0005-0000-0000-0000EFA30000}"/>
    <cellStyle name="TitleCol 8 15" xfId="41962" xr:uid="{00000000-0005-0000-0000-0000F0A30000}"/>
    <cellStyle name="TitleCol 8 16" xfId="41963" xr:uid="{00000000-0005-0000-0000-0000F1A30000}"/>
    <cellStyle name="TitleCol 8 17" xfId="41964" xr:uid="{00000000-0005-0000-0000-0000F2A30000}"/>
    <cellStyle name="TitleCol 8 18" xfId="41965" xr:uid="{00000000-0005-0000-0000-0000F3A30000}"/>
    <cellStyle name="TitleCol 8 2" xfId="41966" xr:uid="{00000000-0005-0000-0000-0000F4A30000}"/>
    <cellStyle name="TitleCol 8 3" xfId="41967" xr:uid="{00000000-0005-0000-0000-0000F5A30000}"/>
    <cellStyle name="TitleCol 8 4" xfId="41968" xr:uid="{00000000-0005-0000-0000-0000F6A30000}"/>
    <cellStyle name="TitleCol 8 5" xfId="41969" xr:uid="{00000000-0005-0000-0000-0000F7A30000}"/>
    <cellStyle name="TitleCol 8 6" xfId="41970" xr:uid="{00000000-0005-0000-0000-0000F8A30000}"/>
    <cellStyle name="TitleCol 8 7" xfId="41971" xr:uid="{00000000-0005-0000-0000-0000F9A30000}"/>
    <cellStyle name="TitleCol 8 8" xfId="41972" xr:uid="{00000000-0005-0000-0000-0000FAA30000}"/>
    <cellStyle name="TitleCol 8 9" xfId="41973" xr:uid="{00000000-0005-0000-0000-0000FBA30000}"/>
    <cellStyle name="TitleCol 9" xfId="41974" xr:uid="{00000000-0005-0000-0000-0000FCA30000}"/>
    <cellStyle name="TitleSml" xfId="41975" xr:uid="{00000000-0005-0000-0000-0000FDA30000}"/>
    <cellStyle name="TitleSml 10" xfId="41976" xr:uid="{00000000-0005-0000-0000-0000FEA30000}"/>
    <cellStyle name="TitleSml 11" xfId="41977" xr:uid="{00000000-0005-0000-0000-0000FFA30000}"/>
    <cellStyle name="TitleSml 12" xfId="41978" xr:uid="{00000000-0005-0000-0000-000000A40000}"/>
    <cellStyle name="TitleSml 13" xfId="41979" xr:uid="{00000000-0005-0000-0000-000001A40000}"/>
    <cellStyle name="TitleSml 14" xfId="41980" xr:uid="{00000000-0005-0000-0000-000002A40000}"/>
    <cellStyle name="TitleSml 15" xfId="41981" xr:uid="{00000000-0005-0000-0000-000003A40000}"/>
    <cellStyle name="TitleSml 16" xfId="41982" xr:uid="{00000000-0005-0000-0000-000004A40000}"/>
    <cellStyle name="TitleSml 17" xfId="41983" xr:uid="{00000000-0005-0000-0000-000005A40000}"/>
    <cellStyle name="TitleSml 18" xfId="41984" xr:uid="{00000000-0005-0000-0000-000006A40000}"/>
    <cellStyle name="TitleSml 2" xfId="41985" xr:uid="{00000000-0005-0000-0000-000007A40000}"/>
    <cellStyle name="TitleSml 3" xfId="41986" xr:uid="{00000000-0005-0000-0000-000008A40000}"/>
    <cellStyle name="TitleSml 4" xfId="41987" xr:uid="{00000000-0005-0000-0000-000009A40000}"/>
    <cellStyle name="TitleSml 5" xfId="41988" xr:uid="{00000000-0005-0000-0000-00000AA40000}"/>
    <cellStyle name="TitleSml 6" xfId="41989" xr:uid="{00000000-0005-0000-0000-00000BA40000}"/>
    <cellStyle name="TitleSml 7" xfId="41990" xr:uid="{00000000-0005-0000-0000-00000CA40000}"/>
    <cellStyle name="TitleSml 8" xfId="41991" xr:uid="{00000000-0005-0000-0000-00000DA40000}"/>
    <cellStyle name="TitleSml 9" xfId="41992" xr:uid="{00000000-0005-0000-0000-00000EA40000}"/>
    <cellStyle name="TitleTme" xfId="41993" xr:uid="{00000000-0005-0000-0000-00000FA40000}"/>
    <cellStyle name="TitleTme 10" xfId="41994" xr:uid="{00000000-0005-0000-0000-000010A40000}"/>
    <cellStyle name="TitleTme 11" xfId="41995" xr:uid="{00000000-0005-0000-0000-000011A40000}"/>
    <cellStyle name="TitleTme 12" xfId="41996" xr:uid="{00000000-0005-0000-0000-000012A40000}"/>
    <cellStyle name="TitleTme 13" xfId="41997" xr:uid="{00000000-0005-0000-0000-000013A40000}"/>
    <cellStyle name="TitleTme 14" xfId="41998" xr:uid="{00000000-0005-0000-0000-000014A40000}"/>
    <cellStyle name="TitleTme 15" xfId="41999" xr:uid="{00000000-0005-0000-0000-000015A40000}"/>
    <cellStyle name="TitleTme 16" xfId="42000" xr:uid="{00000000-0005-0000-0000-000016A40000}"/>
    <cellStyle name="TitleTme 17" xfId="42001" xr:uid="{00000000-0005-0000-0000-000017A40000}"/>
    <cellStyle name="TitleTme 18" xfId="42002" xr:uid="{00000000-0005-0000-0000-000018A40000}"/>
    <cellStyle name="TitleTme 19" xfId="42003" xr:uid="{00000000-0005-0000-0000-000019A40000}"/>
    <cellStyle name="TitleTme 2" xfId="42004" xr:uid="{00000000-0005-0000-0000-00001AA40000}"/>
    <cellStyle name="TitleTme 2 10" xfId="42005" xr:uid="{00000000-0005-0000-0000-00001BA40000}"/>
    <cellStyle name="TitleTme 2 11" xfId="42006" xr:uid="{00000000-0005-0000-0000-00001CA40000}"/>
    <cellStyle name="TitleTme 2 12" xfId="42007" xr:uid="{00000000-0005-0000-0000-00001DA40000}"/>
    <cellStyle name="TitleTme 2 13" xfId="42008" xr:uid="{00000000-0005-0000-0000-00001EA40000}"/>
    <cellStyle name="TitleTme 2 14" xfId="42009" xr:uid="{00000000-0005-0000-0000-00001FA40000}"/>
    <cellStyle name="TitleTme 2 15" xfId="42010" xr:uid="{00000000-0005-0000-0000-000020A40000}"/>
    <cellStyle name="TitleTme 2 16" xfId="42011" xr:uid="{00000000-0005-0000-0000-000021A40000}"/>
    <cellStyle name="TitleTme 2 17" xfId="42012" xr:uid="{00000000-0005-0000-0000-000022A40000}"/>
    <cellStyle name="TitleTme 2 18" xfId="42013" xr:uid="{00000000-0005-0000-0000-000023A40000}"/>
    <cellStyle name="TitleTme 2 2" xfId="42014" xr:uid="{00000000-0005-0000-0000-000024A40000}"/>
    <cellStyle name="TitleTme 2 3" xfId="42015" xr:uid="{00000000-0005-0000-0000-000025A40000}"/>
    <cellStyle name="TitleTme 2 4" xfId="42016" xr:uid="{00000000-0005-0000-0000-000026A40000}"/>
    <cellStyle name="TitleTme 2 5" xfId="42017" xr:uid="{00000000-0005-0000-0000-000027A40000}"/>
    <cellStyle name="TitleTme 2 6" xfId="42018" xr:uid="{00000000-0005-0000-0000-000028A40000}"/>
    <cellStyle name="TitleTme 2 7" xfId="42019" xr:uid="{00000000-0005-0000-0000-000029A40000}"/>
    <cellStyle name="TitleTme 2 8" xfId="42020" xr:uid="{00000000-0005-0000-0000-00002AA40000}"/>
    <cellStyle name="TitleTme 2 9" xfId="42021" xr:uid="{00000000-0005-0000-0000-00002BA40000}"/>
    <cellStyle name="TitleTme 20" xfId="42022" xr:uid="{00000000-0005-0000-0000-00002CA40000}"/>
    <cellStyle name="TitleTme 21" xfId="42023" xr:uid="{00000000-0005-0000-0000-00002DA40000}"/>
    <cellStyle name="TitleTme 22" xfId="42024" xr:uid="{00000000-0005-0000-0000-00002EA40000}"/>
    <cellStyle name="TitleTme 23" xfId="42025" xr:uid="{00000000-0005-0000-0000-00002FA40000}"/>
    <cellStyle name="TitleTme 24" xfId="42026" xr:uid="{00000000-0005-0000-0000-000030A40000}"/>
    <cellStyle name="TitleTme 25" xfId="42027" xr:uid="{00000000-0005-0000-0000-000031A40000}"/>
    <cellStyle name="TitleTme 3" xfId="42028" xr:uid="{00000000-0005-0000-0000-000032A40000}"/>
    <cellStyle name="TitleTme 3 10" xfId="42029" xr:uid="{00000000-0005-0000-0000-000033A40000}"/>
    <cellStyle name="TitleTme 3 11" xfId="42030" xr:uid="{00000000-0005-0000-0000-000034A40000}"/>
    <cellStyle name="TitleTme 3 12" xfId="42031" xr:uid="{00000000-0005-0000-0000-000035A40000}"/>
    <cellStyle name="TitleTme 3 13" xfId="42032" xr:uid="{00000000-0005-0000-0000-000036A40000}"/>
    <cellStyle name="TitleTme 3 14" xfId="42033" xr:uid="{00000000-0005-0000-0000-000037A40000}"/>
    <cellStyle name="TitleTme 3 15" xfId="42034" xr:uid="{00000000-0005-0000-0000-000038A40000}"/>
    <cellStyle name="TitleTme 3 16" xfId="42035" xr:uid="{00000000-0005-0000-0000-000039A40000}"/>
    <cellStyle name="TitleTme 3 17" xfId="42036" xr:uid="{00000000-0005-0000-0000-00003AA40000}"/>
    <cellStyle name="TitleTme 3 18" xfId="42037" xr:uid="{00000000-0005-0000-0000-00003BA40000}"/>
    <cellStyle name="TitleTme 3 2" xfId="42038" xr:uid="{00000000-0005-0000-0000-00003CA40000}"/>
    <cellStyle name="TitleTme 3 3" xfId="42039" xr:uid="{00000000-0005-0000-0000-00003DA40000}"/>
    <cellStyle name="TitleTme 3 4" xfId="42040" xr:uid="{00000000-0005-0000-0000-00003EA40000}"/>
    <cellStyle name="TitleTme 3 5" xfId="42041" xr:uid="{00000000-0005-0000-0000-00003FA40000}"/>
    <cellStyle name="TitleTme 3 6" xfId="42042" xr:uid="{00000000-0005-0000-0000-000040A40000}"/>
    <cellStyle name="TitleTme 3 7" xfId="42043" xr:uid="{00000000-0005-0000-0000-000041A40000}"/>
    <cellStyle name="TitleTme 3 8" xfId="42044" xr:uid="{00000000-0005-0000-0000-000042A40000}"/>
    <cellStyle name="TitleTme 3 9" xfId="42045" xr:uid="{00000000-0005-0000-0000-000043A40000}"/>
    <cellStyle name="TitleTme 4" xfId="42046" xr:uid="{00000000-0005-0000-0000-000044A40000}"/>
    <cellStyle name="TitleTme 4 10" xfId="42047" xr:uid="{00000000-0005-0000-0000-000045A40000}"/>
    <cellStyle name="TitleTme 4 11" xfId="42048" xr:uid="{00000000-0005-0000-0000-000046A40000}"/>
    <cellStyle name="TitleTme 4 12" xfId="42049" xr:uid="{00000000-0005-0000-0000-000047A40000}"/>
    <cellStyle name="TitleTme 4 13" xfId="42050" xr:uid="{00000000-0005-0000-0000-000048A40000}"/>
    <cellStyle name="TitleTme 4 14" xfId="42051" xr:uid="{00000000-0005-0000-0000-000049A40000}"/>
    <cellStyle name="TitleTme 4 15" xfId="42052" xr:uid="{00000000-0005-0000-0000-00004AA40000}"/>
    <cellStyle name="TitleTme 4 16" xfId="42053" xr:uid="{00000000-0005-0000-0000-00004BA40000}"/>
    <cellStyle name="TitleTme 4 17" xfId="42054" xr:uid="{00000000-0005-0000-0000-00004CA40000}"/>
    <cellStyle name="TitleTme 4 18" xfId="42055" xr:uid="{00000000-0005-0000-0000-00004DA40000}"/>
    <cellStyle name="TitleTme 4 2" xfId="42056" xr:uid="{00000000-0005-0000-0000-00004EA40000}"/>
    <cellStyle name="TitleTme 4 3" xfId="42057" xr:uid="{00000000-0005-0000-0000-00004FA40000}"/>
    <cellStyle name="TitleTme 4 4" xfId="42058" xr:uid="{00000000-0005-0000-0000-000050A40000}"/>
    <cellStyle name="TitleTme 4 5" xfId="42059" xr:uid="{00000000-0005-0000-0000-000051A40000}"/>
    <cellStyle name="TitleTme 4 6" xfId="42060" xr:uid="{00000000-0005-0000-0000-000052A40000}"/>
    <cellStyle name="TitleTme 4 7" xfId="42061" xr:uid="{00000000-0005-0000-0000-000053A40000}"/>
    <cellStyle name="TitleTme 4 8" xfId="42062" xr:uid="{00000000-0005-0000-0000-000054A40000}"/>
    <cellStyle name="TitleTme 4 9" xfId="42063" xr:uid="{00000000-0005-0000-0000-000055A40000}"/>
    <cellStyle name="TitleTme 5" xfId="42064" xr:uid="{00000000-0005-0000-0000-000056A40000}"/>
    <cellStyle name="TitleTme 5 10" xfId="42065" xr:uid="{00000000-0005-0000-0000-000057A40000}"/>
    <cellStyle name="TitleTme 5 11" xfId="42066" xr:uid="{00000000-0005-0000-0000-000058A40000}"/>
    <cellStyle name="TitleTme 5 12" xfId="42067" xr:uid="{00000000-0005-0000-0000-000059A40000}"/>
    <cellStyle name="TitleTme 5 13" xfId="42068" xr:uid="{00000000-0005-0000-0000-00005AA40000}"/>
    <cellStyle name="TitleTme 5 14" xfId="42069" xr:uid="{00000000-0005-0000-0000-00005BA40000}"/>
    <cellStyle name="TitleTme 5 15" xfId="42070" xr:uid="{00000000-0005-0000-0000-00005CA40000}"/>
    <cellStyle name="TitleTme 5 16" xfId="42071" xr:uid="{00000000-0005-0000-0000-00005DA40000}"/>
    <cellStyle name="TitleTme 5 17" xfId="42072" xr:uid="{00000000-0005-0000-0000-00005EA40000}"/>
    <cellStyle name="TitleTme 5 18" xfId="42073" xr:uid="{00000000-0005-0000-0000-00005FA40000}"/>
    <cellStyle name="TitleTme 5 2" xfId="42074" xr:uid="{00000000-0005-0000-0000-000060A40000}"/>
    <cellStyle name="TitleTme 5 3" xfId="42075" xr:uid="{00000000-0005-0000-0000-000061A40000}"/>
    <cellStyle name="TitleTme 5 4" xfId="42076" xr:uid="{00000000-0005-0000-0000-000062A40000}"/>
    <cellStyle name="TitleTme 5 5" xfId="42077" xr:uid="{00000000-0005-0000-0000-000063A40000}"/>
    <cellStyle name="TitleTme 5 6" xfId="42078" xr:uid="{00000000-0005-0000-0000-000064A40000}"/>
    <cellStyle name="TitleTme 5 7" xfId="42079" xr:uid="{00000000-0005-0000-0000-000065A40000}"/>
    <cellStyle name="TitleTme 5 8" xfId="42080" xr:uid="{00000000-0005-0000-0000-000066A40000}"/>
    <cellStyle name="TitleTme 5 9" xfId="42081" xr:uid="{00000000-0005-0000-0000-000067A40000}"/>
    <cellStyle name="TitleTme 6" xfId="42082" xr:uid="{00000000-0005-0000-0000-000068A40000}"/>
    <cellStyle name="TitleTme 6 10" xfId="42083" xr:uid="{00000000-0005-0000-0000-000069A40000}"/>
    <cellStyle name="TitleTme 6 11" xfId="42084" xr:uid="{00000000-0005-0000-0000-00006AA40000}"/>
    <cellStyle name="TitleTme 6 12" xfId="42085" xr:uid="{00000000-0005-0000-0000-00006BA40000}"/>
    <cellStyle name="TitleTme 6 13" xfId="42086" xr:uid="{00000000-0005-0000-0000-00006CA40000}"/>
    <cellStyle name="TitleTme 6 14" xfId="42087" xr:uid="{00000000-0005-0000-0000-00006DA40000}"/>
    <cellStyle name="TitleTme 6 15" xfId="42088" xr:uid="{00000000-0005-0000-0000-00006EA40000}"/>
    <cellStyle name="TitleTme 6 16" xfId="42089" xr:uid="{00000000-0005-0000-0000-00006FA40000}"/>
    <cellStyle name="TitleTme 6 17" xfId="42090" xr:uid="{00000000-0005-0000-0000-000070A40000}"/>
    <cellStyle name="TitleTme 6 18" xfId="42091" xr:uid="{00000000-0005-0000-0000-000071A40000}"/>
    <cellStyle name="TitleTme 6 2" xfId="42092" xr:uid="{00000000-0005-0000-0000-000072A40000}"/>
    <cellStyle name="TitleTme 6 3" xfId="42093" xr:uid="{00000000-0005-0000-0000-000073A40000}"/>
    <cellStyle name="TitleTme 6 4" xfId="42094" xr:uid="{00000000-0005-0000-0000-000074A40000}"/>
    <cellStyle name="TitleTme 6 5" xfId="42095" xr:uid="{00000000-0005-0000-0000-000075A40000}"/>
    <cellStyle name="TitleTme 6 6" xfId="42096" xr:uid="{00000000-0005-0000-0000-000076A40000}"/>
    <cellStyle name="TitleTme 6 7" xfId="42097" xr:uid="{00000000-0005-0000-0000-000077A40000}"/>
    <cellStyle name="TitleTme 6 8" xfId="42098" xr:uid="{00000000-0005-0000-0000-000078A40000}"/>
    <cellStyle name="TitleTme 6 9" xfId="42099" xr:uid="{00000000-0005-0000-0000-000079A40000}"/>
    <cellStyle name="TitleTme 7" xfId="42100" xr:uid="{00000000-0005-0000-0000-00007AA40000}"/>
    <cellStyle name="TitleTme 7 10" xfId="42101" xr:uid="{00000000-0005-0000-0000-00007BA40000}"/>
    <cellStyle name="TitleTme 7 11" xfId="42102" xr:uid="{00000000-0005-0000-0000-00007CA40000}"/>
    <cellStyle name="TitleTme 7 12" xfId="42103" xr:uid="{00000000-0005-0000-0000-00007DA40000}"/>
    <cellStyle name="TitleTme 7 13" xfId="42104" xr:uid="{00000000-0005-0000-0000-00007EA40000}"/>
    <cellStyle name="TitleTme 7 14" xfId="42105" xr:uid="{00000000-0005-0000-0000-00007FA40000}"/>
    <cellStyle name="TitleTme 7 15" xfId="42106" xr:uid="{00000000-0005-0000-0000-000080A40000}"/>
    <cellStyle name="TitleTme 7 16" xfId="42107" xr:uid="{00000000-0005-0000-0000-000081A40000}"/>
    <cellStyle name="TitleTme 7 17" xfId="42108" xr:uid="{00000000-0005-0000-0000-000082A40000}"/>
    <cellStyle name="TitleTme 7 18" xfId="42109" xr:uid="{00000000-0005-0000-0000-000083A40000}"/>
    <cellStyle name="TitleTme 7 2" xfId="42110" xr:uid="{00000000-0005-0000-0000-000084A40000}"/>
    <cellStyle name="TitleTme 7 3" xfId="42111" xr:uid="{00000000-0005-0000-0000-000085A40000}"/>
    <cellStyle name="TitleTme 7 4" xfId="42112" xr:uid="{00000000-0005-0000-0000-000086A40000}"/>
    <cellStyle name="TitleTme 7 5" xfId="42113" xr:uid="{00000000-0005-0000-0000-000087A40000}"/>
    <cellStyle name="TitleTme 7 6" xfId="42114" xr:uid="{00000000-0005-0000-0000-000088A40000}"/>
    <cellStyle name="TitleTme 7 7" xfId="42115" xr:uid="{00000000-0005-0000-0000-000089A40000}"/>
    <cellStyle name="TitleTme 7 8" xfId="42116" xr:uid="{00000000-0005-0000-0000-00008AA40000}"/>
    <cellStyle name="TitleTme 7 9" xfId="42117" xr:uid="{00000000-0005-0000-0000-00008BA40000}"/>
    <cellStyle name="TitleTme 8" xfId="42118" xr:uid="{00000000-0005-0000-0000-00008CA40000}"/>
    <cellStyle name="TitleTme 8 10" xfId="42119" xr:uid="{00000000-0005-0000-0000-00008DA40000}"/>
    <cellStyle name="TitleTme 8 11" xfId="42120" xr:uid="{00000000-0005-0000-0000-00008EA40000}"/>
    <cellStyle name="TitleTme 8 12" xfId="42121" xr:uid="{00000000-0005-0000-0000-00008FA40000}"/>
    <cellStyle name="TitleTme 8 13" xfId="42122" xr:uid="{00000000-0005-0000-0000-000090A40000}"/>
    <cellStyle name="TitleTme 8 14" xfId="42123" xr:uid="{00000000-0005-0000-0000-000091A40000}"/>
    <cellStyle name="TitleTme 8 15" xfId="42124" xr:uid="{00000000-0005-0000-0000-000092A40000}"/>
    <cellStyle name="TitleTme 8 16" xfId="42125" xr:uid="{00000000-0005-0000-0000-000093A40000}"/>
    <cellStyle name="TitleTme 8 17" xfId="42126" xr:uid="{00000000-0005-0000-0000-000094A40000}"/>
    <cellStyle name="TitleTme 8 18" xfId="42127" xr:uid="{00000000-0005-0000-0000-000095A40000}"/>
    <cellStyle name="TitleTme 8 2" xfId="42128" xr:uid="{00000000-0005-0000-0000-000096A40000}"/>
    <cellStyle name="TitleTme 8 3" xfId="42129" xr:uid="{00000000-0005-0000-0000-000097A40000}"/>
    <cellStyle name="TitleTme 8 4" xfId="42130" xr:uid="{00000000-0005-0000-0000-000098A40000}"/>
    <cellStyle name="TitleTme 8 5" xfId="42131" xr:uid="{00000000-0005-0000-0000-000099A40000}"/>
    <cellStyle name="TitleTme 8 6" xfId="42132" xr:uid="{00000000-0005-0000-0000-00009AA40000}"/>
    <cellStyle name="TitleTme 8 7" xfId="42133" xr:uid="{00000000-0005-0000-0000-00009BA40000}"/>
    <cellStyle name="TitleTme 8 8" xfId="42134" xr:uid="{00000000-0005-0000-0000-00009CA40000}"/>
    <cellStyle name="TitleTme 8 9" xfId="42135" xr:uid="{00000000-0005-0000-0000-00009DA40000}"/>
    <cellStyle name="TitleTme 9" xfId="42136" xr:uid="{00000000-0005-0000-0000-00009EA40000}"/>
    <cellStyle name="Tổng" xfId="43129" xr:uid="{00000000-0005-0000-0000-00007FA80000}"/>
    <cellStyle name="Tổng 10" xfId="43130" xr:uid="{00000000-0005-0000-0000-000080A80000}"/>
    <cellStyle name="Tổng 11" xfId="43131" xr:uid="{00000000-0005-0000-0000-000081A80000}"/>
    <cellStyle name="Tổng 12" xfId="43132" xr:uid="{00000000-0005-0000-0000-000082A80000}"/>
    <cellStyle name="Tổng 13" xfId="43133" xr:uid="{00000000-0005-0000-0000-000083A80000}"/>
    <cellStyle name="Tổng 14" xfId="43134" xr:uid="{00000000-0005-0000-0000-000084A80000}"/>
    <cellStyle name="Tổng 15" xfId="43135" xr:uid="{00000000-0005-0000-0000-000085A80000}"/>
    <cellStyle name="Tổng 16" xfId="43136" xr:uid="{00000000-0005-0000-0000-000086A80000}"/>
    <cellStyle name="Tổng 17" xfId="43137" xr:uid="{00000000-0005-0000-0000-000087A80000}"/>
    <cellStyle name="Tổng 18" xfId="43138" xr:uid="{00000000-0005-0000-0000-000088A80000}"/>
    <cellStyle name="Tổng 2" xfId="43139" xr:uid="{00000000-0005-0000-0000-000089A80000}"/>
    <cellStyle name="Tổng 3" xfId="43140" xr:uid="{00000000-0005-0000-0000-00008AA80000}"/>
    <cellStyle name="Tổng 4" xfId="43141" xr:uid="{00000000-0005-0000-0000-00008BA80000}"/>
    <cellStyle name="Tổng 5" xfId="43142" xr:uid="{00000000-0005-0000-0000-00008CA80000}"/>
    <cellStyle name="Tổng 6" xfId="43143" xr:uid="{00000000-0005-0000-0000-00008DA80000}"/>
    <cellStyle name="Tổng 7" xfId="43144" xr:uid="{00000000-0005-0000-0000-00008EA80000}"/>
    <cellStyle name="Tổng 8" xfId="43145" xr:uid="{00000000-0005-0000-0000-00008FA80000}"/>
    <cellStyle name="Tổng 9" xfId="43146" xr:uid="{00000000-0005-0000-0000-000090A80000}"/>
    <cellStyle name="Tong so" xfId="42137" xr:uid="{00000000-0005-0000-0000-00009FA40000}"/>
    <cellStyle name="tong so 1" xfId="42138" xr:uid="{00000000-0005-0000-0000-0000A0A40000}"/>
    <cellStyle name="tong so 1 10" xfId="42139" xr:uid="{00000000-0005-0000-0000-0000A1A40000}"/>
    <cellStyle name="tong so 1 11" xfId="42140" xr:uid="{00000000-0005-0000-0000-0000A2A40000}"/>
    <cellStyle name="tong so 1 12" xfId="42141" xr:uid="{00000000-0005-0000-0000-0000A3A40000}"/>
    <cellStyle name="tong so 1 13" xfId="42142" xr:uid="{00000000-0005-0000-0000-0000A4A40000}"/>
    <cellStyle name="tong so 1 14" xfId="42143" xr:uid="{00000000-0005-0000-0000-0000A5A40000}"/>
    <cellStyle name="tong so 1 15" xfId="42144" xr:uid="{00000000-0005-0000-0000-0000A6A40000}"/>
    <cellStyle name="tong so 1 16" xfId="42145" xr:uid="{00000000-0005-0000-0000-0000A7A40000}"/>
    <cellStyle name="tong so 1 17" xfId="42146" xr:uid="{00000000-0005-0000-0000-0000A8A40000}"/>
    <cellStyle name="tong so 1 18" xfId="42147" xr:uid="{00000000-0005-0000-0000-0000A9A40000}"/>
    <cellStyle name="tong so 1 2" xfId="42148" xr:uid="{00000000-0005-0000-0000-0000AAA40000}"/>
    <cellStyle name="tong so 1 2 2" xfId="42149" xr:uid="{00000000-0005-0000-0000-0000ABA40000}"/>
    <cellStyle name="tong so 1 3" xfId="42150" xr:uid="{00000000-0005-0000-0000-0000ACA40000}"/>
    <cellStyle name="tong so 1 4" xfId="42151" xr:uid="{00000000-0005-0000-0000-0000ADA40000}"/>
    <cellStyle name="tong so 1 5" xfId="42152" xr:uid="{00000000-0005-0000-0000-0000AEA40000}"/>
    <cellStyle name="tong so 1 6" xfId="42153" xr:uid="{00000000-0005-0000-0000-0000AFA40000}"/>
    <cellStyle name="tong so 1 7" xfId="42154" xr:uid="{00000000-0005-0000-0000-0000B0A40000}"/>
    <cellStyle name="tong so 1 8" xfId="42155" xr:uid="{00000000-0005-0000-0000-0000B1A40000}"/>
    <cellStyle name="tong so 1 9" xfId="42156" xr:uid="{00000000-0005-0000-0000-0000B2A40000}"/>
    <cellStyle name="Tong so 10" xfId="42157" xr:uid="{00000000-0005-0000-0000-0000B3A40000}"/>
    <cellStyle name="Tong so 11" xfId="42158" xr:uid="{00000000-0005-0000-0000-0000B4A40000}"/>
    <cellStyle name="Tong so 12" xfId="42159" xr:uid="{00000000-0005-0000-0000-0000B5A40000}"/>
    <cellStyle name="Tong so 13" xfId="42160" xr:uid="{00000000-0005-0000-0000-0000B6A40000}"/>
    <cellStyle name="Tong so 14" xfId="42161" xr:uid="{00000000-0005-0000-0000-0000B7A40000}"/>
    <cellStyle name="Tong so 15" xfId="42162" xr:uid="{00000000-0005-0000-0000-0000B8A40000}"/>
    <cellStyle name="Tong so 16" xfId="42163" xr:uid="{00000000-0005-0000-0000-0000B9A40000}"/>
    <cellStyle name="Tong so 17" xfId="42164" xr:uid="{00000000-0005-0000-0000-0000BAA40000}"/>
    <cellStyle name="Tong so 18" xfId="42165" xr:uid="{00000000-0005-0000-0000-0000BBA40000}"/>
    <cellStyle name="Tong so 2" xfId="42166" xr:uid="{00000000-0005-0000-0000-0000BCA40000}"/>
    <cellStyle name="Tong so 3" xfId="42167" xr:uid="{00000000-0005-0000-0000-0000BDA40000}"/>
    <cellStyle name="Tong so 4" xfId="42168" xr:uid="{00000000-0005-0000-0000-0000BEA40000}"/>
    <cellStyle name="Tong so 5" xfId="42169" xr:uid="{00000000-0005-0000-0000-0000BFA40000}"/>
    <cellStyle name="Tong so 6" xfId="42170" xr:uid="{00000000-0005-0000-0000-0000C0A40000}"/>
    <cellStyle name="Tong so 7" xfId="42171" xr:uid="{00000000-0005-0000-0000-0000C1A40000}"/>
    <cellStyle name="Tong so 8" xfId="42172" xr:uid="{00000000-0005-0000-0000-0000C2A40000}"/>
    <cellStyle name="Tong so 9" xfId="42173" xr:uid="{00000000-0005-0000-0000-0000C3A40000}"/>
    <cellStyle name="Tong so_Bieu KHPTLN 2016-2020" xfId="42174" xr:uid="{00000000-0005-0000-0000-0000C4A40000}"/>
    <cellStyle name="Tongcong" xfId="42175" xr:uid="{00000000-0005-0000-0000-0000C5A40000}"/>
    <cellStyle name="Tongcong 10" xfId="42176" xr:uid="{00000000-0005-0000-0000-0000C6A40000}"/>
    <cellStyle name="Tongcong 11" xfId="42177" xr:uid="{00000000-0005-0000-0000-0000C7A40000}"/>
    <cellStyle name="Tongcong 12" xfId="42178" xr:uid="{00000000-0005-0000-0000-0000C8A40000}"/>
    <cellStyle name="Tongcong 13" xfId="42179" xr:uid="{00000000-0005-0000-0000-0000C9A40000}"/>
    <cellStyle name="Tongcong 14" xfId="42180" xr:uid="{00000000-0005-0000-0000-0000CAA40000}"/>
    <cellStyle name="Tongcong 15" xfId="42181" xr:uid="{00000000-0005-0000-0000-0000CBA40000}"/>
    <cellStyle name="Tongcong 16" xfId="42182" xr:uid="{00000000-0005-0000-0000-0000CCA40000}"/>
    <cellStyle name="Tongcong 17" xfId="42183" xr:uid="{00000000-0005-0000-0000-0000CDA40000}"/>
    <cellStyle name="Tongcong 18" xfId="42184" xr:uid="{00000000-0005-0000-0000-0000CEA40000}"/>
    <cellStyle name="Tongcong 2" xfId="42185" xr:uid="{00000000-0005-0000-0000-0000CFA40000}"/>
    <cellStyle name="Tongcong 3" xfId="42186" xr:uid="{00000000-0005-0000-0000-0000D0A40000}"/>
    <cellStyle name="Tongcong 4" xfId="42187" xr:uid="{00000000-0005-0000-0000-0000D1A40000}"/>
    <cellStyle name="Tongcong 5" xfId="42188" xr:uid="{00000000-0005-0000-0000-0000D2A40000}"/>
    <cellStyle name="Tongcong 6" xfId="42189" xr:uid="{00000000-0005-0000-0000-0000D3A40000}"/>
    <cellStyle name="Tongcong 7" xfId="42190" xr:uid="{00000000-0005-0000-0000-0000D4A40000}"/>
    <cellStyle name="Tongcong 8" xfId="42191" xr:uid="{00000000-0005-0000-0000-0000D5A40000}"/>
    <cellStyle name="Tongcong 9" xfId="42192" xr:uid="{00000000-0005-0000-0000-0000D6A40000}"/>
    <cellStyle name="Tốt" xfId="43147" xr:uid="{00000000-0005-0000-0000-000091A80000}"/>
    <cellStyle name="Tốt 10" xfId="43148" xr:uid="{00000000-0005-0000-0000-000092A80000}"/>
    <cellStyle name="Tốt 11" xfId="43149" xr:uid="{00000000-0005-0000-0000-000093A80000}"/>
    <cellStyle name="Tốt 12" xfId="43150" xr:uid="{00000000-0005-0000-0000-000094A80000}"/>
    <cellStyle name="Tốt 13" xfId="43151" xr:uid="{00000000-0005-0000-0000-000095A80000}"/>
    <cellStyle name="Tốt 14" xfId="43152" xr:uid="{00000000-0005-0000-0000-000096A80000}"/>
    <cellStyle name="Tốt 15" xfId="43153" xr:uid="{00000000-0005-0000-0000-000097A80000}"/>
    <cellStyle name="Tốt 16" xfId="43154" xr:uid="{00000000-0005-0000-0000-000098A80000}"/>
    <cellStyle name="Tốt 17" xfId="43155" xr:uid="{00000000-0005-0000-0000-000099A80000}"/>
    <cellStyle name="Tốt 18" xfId="43156" xr:uid="{00000000-0005-0000-0000-00009AA80000}"/>
    <cellStyle name="Tốt 2" xfId="43157" xr:uid="{00000000-0005-0000-0000-00009BA80000}"/>
    <cellStyle name="Tốt 3" xfId="43158" xr:uid="{00000000-0005-0000-0000-00009CA80000}"/>
    <cellStyle name="Tốt 4" xfId="43159" xr:uid="{00000000-0005-0000-0000-00009DA80000}"/>
    <cellStyle name="Tốt 5" xfId="43160" xr:uid="{00000000-0005-0000-0000-00009EA80000}"/>
    <cellStyle name="Tốt 6" xfId="43161" xr:uid="{00000000-0005-0000-0000-00009FA80000}"/>
    <cellStyle name="Tốt 7" xfId="43162" xr:uid="{00000000-0005-0000-0000-0000A0A80000}"/>
    <cellStyle name="Tốt 8" xfId="43163" xr:uid="{00000000-0005-0000-0000-0000A1A80000}"/>
    <cellStyle name="Tốt 9" xfId="43164" xr:uid="{00000000-0005-0000-0000-0000A2A80000}"/>
    <cellStyle name="Total 10" xfId="42193" xr:uid="{00000000-0005-0000-0000-0000D7A40000}"/>
    <cellStyle name="Total 10 10" xfId="42194" xr:uid="{00000000-0005-0000-0000-0000D8A40000}"/>
    <cellStyle name="Total 10 11" xfId="42195" xr:uid="{00000000-0005-0000-0000-0000D9A40000}"/>
    <cellStyle name="Total 10 12" xfId="42196" xr:uid="{00000000-0005-0000-0000-0000DAA40000}"/>
    <cellStyle name="Total 10 13" xfId="42197" xr:uid="{00000000-0005-0000-0000-0000DBA40000}"/>
    <cellStyle name="Total 10 14" xfId="42198" xr:uid="{00000000-0005-0000-0000-0000DCA40000}"/>
    <cellStyle name="Total 10 15" xfId="42199" xr:uid="{00000000-0005-0000-0000-0000DDA40000}"/>
    <cellStyle name="Total 10 16" xfId="42200" xr:uid="{00000000-0005-0000-0000-0000DEA40000}"/>
    <cellStyle name="Total 10 17" xfId="42201" xr:uid="{00000000-0005-0000-0000-0000DFA40000}"/>
    <cellStyle name="Total 10 18" xfId="42202" xr:uid="{00000000-0005-0000-0000-0000E0A40000}"/>
    <cellStyle name="Total 10 2" xfId="42203" xr:uid="{00000000-0005-0000-0000-0000E1A40000}"/>
    <cellStyle name="Total 10 3" xfId="42204" xr:uid="{00000000-0005-0000-0000-0000E2A40000}"/>
    <cellStyle name="Total 10 4" xfId="42205" xr:uid="{00000000-0005-0000-0000-0000E3A40000}"/>
    <cellStyle name="Total 10 5" xfId="42206" xr:uid="{00000000-0005-0000-0000-0000E4A40000}"/>
    <cellStyle name="Total 10 6" xfId="42207" xr:uid="{00000000-0005-0000-0000-0000E5A40000}"/>
    <cellStyle name="Total 10 7" xfId="42208" xr:uid="{00000000-0005-0000-0000-0000E6A40000}"/>
    <cellStyle name="Total 10 8" xfId="42209" xr:uid="{00000000-0005-0000-0000-0000E7A40000}"/>
    <cellStyle name="Total 10 9" xfId="42210" xr:uid="{00000000-0005-0000-0000-0000E8A40000}"/>
    <cellStyle name="Total 11" xfId="42211" xr:uid="{00000000-0005-0000-0000-0000E9A40000}"/>
    <cellStyle name="Total 11 10" xfId="42212" xr:uid="{00000000-0005-0000-0000-0000EAA40000}"/>
    <cellStyle name="Total 11 11" xfId="42213" xr:uid="{00000000-0005-0000-0000-0000EBA40000}"/>
    <cellStyle name="Total 11 12" xfId="42214" xr:uid="{00000000-0005-0000-0000-0000ECA40000}"/>
    <cellStyle name="Total 11 13" xfId="42215" xr:uid="{00000000-0005-0000-0000-0000EDA40000}"/>
    <cellStyle name="Total 11 14" xfId="42216" xr:uid="{00000000-0005-0000-0000-0000EEA40000}"/>
    <cellStyle name="Total 11 15" xfId="42217" xr:uid="{00000000-0005-0000-0000-0000EFA40000}"/>
    <cellStyle name="Total 11 16" xfId="42218" xr:uid="{00000000-0005-0000-0000-0000F0A40000}"/>
    <cellStyle name="Total 11 17" xfId="42219" xr:uid="{00000000-0005-0000-0000-0000F1A40000}"/>
    <cellStyle name="Total 11 18" xfId="42220" xr:uid="{00000000-0005-0000-0000-0000F2A40000}"/>
    <cellStyle name="Total 11 2" xfId="42221" xr:uid="{00000000-0005-0000-0000-0000F3A40000}"/>
    <cellStyle name="Total 11 3" xfId="42222" xr:uid="{00000000-0005-0000-0000-0000F4A40000}"/>
    <cellStyle name="Total 11 4" xfId="42223" xr:uid="{00000000-0005-0000-0000-0000F5A40000}"/>
    <cellStyle name="Total 11 5" xfId="42224" xr:uid="{00000000-0005-0000-0000-0000F6A40000}"/>
    <cellStyle name="Total 11 6" xfId="42225" xr:uid="{00000000-0005-0000-0000-0000F7A40000}"/>
    <cellStyle name="Total 11 7" xfId="42226" xr:uid="{00000000-0005-0000-0000-0000F8A40000}"/>
    <cellStyle name="Total 11 8" xfId="42227" xr:uid="{00000000-0005-0000-0000-0000F9A40000}"/>
    <cellStyle name="Total 11 9" xfId="42228" xr:uid="{00000000-0005-0000-0000-0000FAA40000}"/>
    <cellStyle name="Total 12" xfId="42229" xr:uid="{00000000-0005-0000-0000-0000FBA40000}"/>
    <cellStyle name="Total 12 10" xfId="42230" xr:uid="{00000000-0005-0000-0000-0000FCA40000}"/>
    <cellStyle name="Total 12 11" xfId="42231" xr:uid="{00000000-0005-0000-0000-0000FDA40000}"/>
    <cellStyle name="Total 12 12" xfId="42232" xr:uid="{00000000-0005-0000-0000-0000FEA40000}"/>
    <cellStyle name="Total 12 13" xfId="42233" xr:uid="{00000000-0005-0000-0000-0000FFA40000}"/>
    <cellStyle name="Total 12 14" xfId="42234" xr:uid="{00000000-0005-0000-0000-000000A50000}"/>
    <cellStyle name="Total 12 15" xfId="42235" xr:uid="{00000000-0005-0000-0000-000001A50000}"/>
    <cellStyle name="Total 12 16" xfId="42236" xr:uid="{00000000-0005-0000-0000-000002A50000}"/>
    <cellStyle name="Total 12 17" xfId="42237" xr:uid="{00000000-0005-0000-0000-000003A50000}"/>
    <cellStyle name="Total 12 18" xfId="42238" xr:uid="{00000000-0005-0000-0000-000004A50000}"/>
    <cellStyle name="Total 12 2" xfId="42239" xr:uid="{00000000-0005-0000-0000-000005A50000}"/>
    <cellStyle name="Total 12 3" xfId="42240" xr:uid="{00000000-0005-0000-0000-000006A50000}"/>
    <cellStyle name="Total 12 4" xfId="42241" xr:uid="{00000000-0005-0000-0000-000007A50000}"/>
    <cellStyle name="Total 12 5" xfId="42242" xr:uid="{00000000-0005-0000-0000-000008A50000}"/>
    <cellStyle name="Total 12 6" xfId="42243" xr:uid="{00000000-0005-0000-0000-000009A50000}"/>
    <cellStyle name="Total 12 7" xfId="42244" xr:uid="{00000000-0005-0000-0000-00000AA50000}"/>
    <cellStyle name="Total 12 8" xfId="42245" xr:uid="{00000000-0005-0000-0000-00000BA50000}"/>
    <cellStyle name="Total 12 9" xfId="42246" xr:uid="{00000000-0005-0000-0000-00000CA50000}"/>
    <cellStyle name="Total 13" xfId="42247" xr:uid="{00000000-0005-0000-0000-00000DA50000}"/>
    <cellStyle name="Total 13 10" xfId="42248" xr:uid="{00000000-0005-0000-0000-00000EA50000}"/>
    <cellStyle name="Total 13 11" xfId="42249" xr:uid="{00000000-0005-0000-0000-00000FA50000}"/>
    <cellStyle name="Total 13 12" xfId="42250" xr:uid="{00000000-0005-0000-0000-000010A50000}"/>
    <cellStyle name="Total 13 13" xfId="42251" xr:uid="{00000000-0005-0000-0000-000011A50000}"/>
    <cellStyle name="Total 13 14" xfId="42252" xr:uid="{00000000-0005-0000-0000-000012A50000}"/>
    <cellStyle name="Total 13 15" xfId="42253" xr:uid="{00000000-0005-0000-0000-000013A50000}"/>
    <cellStyle name="Total 13 16" xfId="42254" xr:uid="{00000000-0005-0000-0000-000014A50000}"/>
    <cellStyle name="Total 13 17" xfId="42255" xr:uid="{00000000-0005-0000-0000-000015A50000}"/>
    <cellStyle name="Total 13 18" xfId="42256" xr:uid="{00000000-0005-0000-0000-000016A50000}"/>
    <cellStyle name="Total 13 2" xfId="42257" xr:uid="{00000000-0005-0000-0000-000017A50000}"/>
    <cellStyle name="Total 13 3" xfId="42258" xr:uid="{00000000-0005-0000-0000-000018A50000}"/>
    <cellStyle name="Total 13 4" xfId="42259" xr:uid="{00000000-0005-0000-0000-000019A50000}"/>
    <cellStyle name="Total 13 5" xfId="42260" xr:uid="{00000000-0005-0000-0000-00001AA50000}"/>
    <cellStyle name="Total 13 6" xfId="42261" xr:uid="{00000000-0005-0000-0000-00001BA50000}"/>
    <cellStyle name="Total 13 7" xfId="42262" xr:uid="{00000000-0005-0000-0000-00001CA50000}"/>
    <cellStyle name="Total 13 8" xfId="42263" xr:uid="{00000000-0005-0000-0000-00001DA50000}"/>
    <cellStyle name="Total 13 9" xfId="42264" xr:uid="{00000000-0005-0000-0000-00001EA50000}"/>
    <cellStyle name="Total 14" xfId="42265" xr:uid="{00000000-0005-0000-0000-00001FA50000}"/>
    <cellStyle name="Total 14 10" xfId="42266" xr:uid="{00000000-0005-0000-0000-000020A50000}"/>
    <cellStyle name="Total 14 11" xfId="42267" xr:uid="{00000000-0005-0000-0000-000021A50000}"/>
    <cellStyle name="Total 14 12" xfId="42268" xr:uid="{00000000-0005-0000-0000-000022A50000}"/>
    <cellStyle name="Total 14 13" xfId="42269" xr:uid="{00000000-0005-0000-0000-000023A50000}"/>
    <cellStyle name="Total 14 14" xfId="42270" xr:uid="{00000000-0005-0000-0000-000024A50000}"/>
    <cellStyle name="Total 14 15" xfId="42271" xr:uid="{00000000-0005-0000-0000-000025A50000}"/>
    <cellStyle name="Total 14 16" xfId="42272" xr:uid="{00000000-0005-0000-0000-000026A50000}"/>
    <cellStyle name="Total 14 17" xfId="42273" xr:uid="{00000000-0005-0000-0000-000027A50000}"/>
    <cellStyle name="Total 14 18" xfId="42274" xr:uid="{00000000-0005-0000-0000-000028A50000}"/>
    <cellStyle name="Total 14 2" xfId="42275" xr:uid="{00000000-0005-0000-0000-000029A50000}"/>
    <cellStyle name="Total 14 3" xfId="42276" xr:uid="{00000000-0005-0000-0000-00002AA50000}"/>
    <cellStyle name="Total 14 4" xfId="42277" xr:uid="{00000000-0005-0000-0000-00002BA50000}"/>
    <cellStyle name="Total 14 5" xfId="42278" xr:uid="{00000000-0005-0000-0000-00002CA50000}"/>
    <cellStyle name="Total 14 6" xfId="42279" xr:uid="{00000000-0005-0000-0000-00002DA50000}"/>
    <cellStyle name="Total 14 7" xfId="42280" xr:uid="{00000000-0005-0000-0000-00002EA50000}"/>
    <cellStyle name="Total 14 8" xfId="42281" xr:uid="{00000000-0005-0000-0000-00002FA50000}"/>
    <cellStyle name="Total 14 9" xfId="42282" xr:uid="{00000000-0005-0000-0000-000030A50000}"/>
    <cellStyle name="Total 15" xfId="42283" xr:uid="{00000000-0005-0000-0000-000031A50000}"/>
    <cellStyle name="Total 15 10" xfId="42284" xr:uid="{00000000-0005-0000-0000-000032A50000}"/>
    <cellStyle name="Total 15 11" xfId="42285" xr:uid="{00000000-0005-0000-0000-000033A50000}"/>
    <cellStyle name="Total 15 12" xfId="42286" xr:uid="{00000000-0005-0000-0000-000034A50000}"/>
    <cellStyle name="Total 15 13" xfId="42287" xr:uid="{00000000-0005-0000-0000-000035A50000}"/>
    <cellStyle name="Total 15 14" xfId="42288" xr:uid="{00000000-0005-0000-0000-000036A50000}"/>
    <cellStyle name="Total 15 15" xfId="42289" xr:uid="{00000000-0005-0000-0000-000037A50000}"/>
    <cellStyle name="Total 15 16" xfId="42290" xr:uid="{00000000-0005-0000-0000-000038A50000}"/>
    <cellStyle name="Total 15 17" xfId="42291" xr:uid="{00000000-0005-0000-0000-000039A50000}"/>
    <cellStyle name="Total 15 18" xfId="42292" xr:uid="{00000000-0005-0000-0000-00003AA50000}"/>
    <cellStyle name="Total 15 2" xfId="42293" xr:uid="{00000000-0005-0000-0000-00003BA50000}"/>
    <cellStyle name="Total 15 3" xfId="42294" xr:uid="{00000000-0005-0000-0000-00003CA50000}"/>
    <cellStyle name="Total 15 4" xfId="42295" xr:uid="{00000000-0005-0000-0000-00003DA50000}"/>
    <cellStyle name="Total 15 5" xfId="42296" xr:uid="{00000000-0005-0000-0000-00003EA50000}"/>
    <cellStyle name="Total 15 6" xfId="42297" xr:uid="{00000000-0005-0000-0000-00003FA50000}"/>
    <cellStyle name="Total 15 7" xfId="42298" xr:uid="{00000000-0005-0000-0000-000040A50000}"/>
    <cellStyle name="Total 15 8" xfId="42299" xr:uid="{00000000-0005-0000-0000-000041A50000}"/>
    <cellStyle name="Total 15 9" xfId="42300" xr:uid="{00000000-0005-0000-0000-000042A50000}"/>
    <cellStyle name="Total 16" xfId="42301" xr:uid="{00000000-0005-0000-0000-000043A50000}"/>
    <cellStyle name="Total 16 10" xfId="42302" xr:uid="{00000000-0005-0000-0000-000044A50000}"/>
    <cellStyle name="Total 16 11" xfId="42303" xr:uid="{00000000-0005-0000-0000-000045A50000}"/>
    <cellStyle name="Total 16 12" xfId="42304" xr:uid="{00000000-0005-0000-0000-000046A50000}"/>
    <cellStyle name="Total 16 13" xfId="42305" xr:uid="{00000000-0005-0000-0000-000047A50000}"/>
    <cellStyle name="Total 16 14" xfId="42306" xr:uid="{00000000-0005-0000-0000-000048A50000}"/>
    <cellStyle name="Total 16 15" xfId="42307" xr:uid="{00000000-0005-0000-0000-000049A50000}"/>
    <cellStyle name="Total 16 16" xfId="42308" xr:uid="{00000000-0005-0000-0000-00004AA50000}"/>
    <cellStyle name="Total 16 17" xfId="42309" xr:uid="{00000000-0005-0000-0000-00004BA50000}"/>
    <cellStyle name="Total 16 18" xfId="42310" xr:uid="{00000000-0005-0000-0000-00004CA50000}"/>
    <cellStyle name="Total 16 2" xfId="42311" xr:uid="{00000000-0005-0000-0000-00004DA50000}"/>
    <cellStyle name="Total 16 3" xfId="42312" xr:uid="{00000000-0005-0000-0000-00004EA50000}"/>
    <cellStyle name="Total 16 4" xfId="42313" xr:uid="{00000000-0005-0000-0000-00004FA50000}"/>
    <cellStyle name="Total 16 5" xfId="42314" xr:uid="{00000000-0005-0000-0000-000050A50000}"/>
    <cellStyle name="Total 16 6" xfId="42315" xr:uid="{00000000-0005-0000-0000-000051A50000}"/>
    <cellStyle name="Total 16 7" xfId="42316" xr:uid="{00000000-0005-0000-0000-000052A50000}"/>
    <cellStyle name="Total 16 8" xfId="42317" xr:uid="{00000000-0005-0000-0000-000053A50000}"/>
    <cellStyle name="Total 16 9" xfId="42318" xr:uid="{00000000-0005-0000-0000-000054A50000}"/>
    <cellStyle name="Total 17" xfId="42319" xr:uid="{00000000-0005-0000-0000-000055A50000}"/>
    <cellStyle name="Total 17 10" xfId="42320" xr:uid="{00000000-0005-0000-0000-000056A50000}"/>
    <cellStyle name="Total 17 11" xfId="42321" xr:uid="{00000000-0005-0000-0000-000057A50000}"/>
    <cellStyle name="Total 17 12" xfId="42322" xr:uid="{00000000-0005-0000-0000-000058A50000}"/>
    <cellStyle name="Total 17 13" xfId="42323" xr:uid="{00000000-0005-0000-0000-000059A50000}"/>
    <cellStyle name="Total 17 14" xfId="42324" xr:uid="{00000000-0005-0000-0000-00005AA50000}"/>
    <cellStyle name="Total 17 15" xfId="42325" xr:uid="{00000000-0005-0000-0000-00005BA50000}"/>
    <cellStyle name="Total 17 16" xfId="42326" xr:uid="{00000000-0005-0000-0000-00005CA50000}"/>
    <cellStyle name="Total 17 17" xfId="42327" xr:uid="{00000000-0005-0000-0000-00005DA50000}"/>
    <cellStyle name="Total 17 18" xfId="42328" xr:uid="{00000000-0005-0000-0000-00005EA50000}"/>
    <cellStyle name="Total 17 2" xfId="42329" xr:uid="{00000000-0005-0000-0000-00005FA50000}"/>
    <cellStyle name="Total 17 3" xfId="42330" xr:uid="{00000000-0005-0000-0000-000060A50000}"/>
    <cellStyle name="Total 17 4" xfId="42331" xr:uid="{00000000-0005-0000-0000-000061A50000}"/>
    <cellStyle name="Total 17 5" xfId="42332" xr:uid="{00000000-0005-0000-0000-000062A50000}"/>
    <cellStyle name="Total 17 6" xfId="42333" xr:uid="{00000000-0005-0000-0000-000063A50000}"/>
    <cellStyle name="Total 17 7" xfId="42334" xr:uid="{00000000-0005-0000-0000-000064A50000}"/>
    <cellStyle name="Total 17 8" xfId="42335" xr:uid="{00000000-0005-0000-0000-000065A50000}"/>
    <cellStyle name="Total 17 9" xfId="42336" xr:uid="{00000000-0005-0000-0000-000066A50000}"/>
    <cellStyle name="Total 18" xfId="42337" xr:uid="{00000000-0005-0000-0000-000067A50000}"/>
    <cellStyle name="Total 18 10" xfId="42338" xr:uid="{00000000-0005-0000-0000-000068A50000}"/>
    <cellStyle name="Total 18 11" xfId="42339" xr:uid="{00000000-0005-0000-0000-000069A50000}"/>
    <cellStyle name="Total 18 12" xfId="42340" xr:uid="{00000000-0005-0000-0000-00006AA50000}"/>
    <cellStyle name="Total 18 13" xfId="42341" xr:uid="{00000000-0005-0000-0000-00006BA50000}"/>
    <cellStyle name="Total 18 14" xfId="42342" xr:uid="{00000000-0005-0000-0000-00006CA50000}"/>
    <cellStyle name="Total 18 15" xfId="42343" xr:uid="{00000000-0005-0000-0000-00006DA50000}"/>
    <cellStyle name="Total 18 16" xfId="42344" xr:uid="{00000000-0005-0000-0000-00006EA50000}"/>
    <cellStyle name="Total 18 17" xfId="42345" xr:uid="{00000000-0005-0000-0000-00006FA50000}"/>
    <cellStyle name="Total 18 18" xfId="42346" xr:uid="{00000000-0005-0000-0000-000070A50000}"/>
    <cellStyle name="Total 18 2" xfId="42347" xr:uid="{00000000-0005-0000-0000-000071A50000}"/>
    <cellStyle name="Total 18 3" xfId="42348" xr:uid="{00000000-0005-0000-0000-000072A50000}"/>
    <cellStyle name="Total 18 4" xfId="42349" xr:uid="{00000000-0005-0000-0000-000073A50000}"/>
    <cellStyle name="Total 18 5" xfId="42350" xr:uid="{00000000-0005-0000-0000-000074A50000}"/>
    <cellStyle name="Total 18 6" xfId="42351" xr:uid="{00000000-0005-0000-0000-000075A50000}"/>
    <cellStyle name="Total 18 7" xfId="42352" xr:uid="{00000000-0005-0000-0000-000076A50000}"/>
    <cellStyle name="Total 18 8" xfId="42353" xr:uid="{00000000-0005-0000-0000-000077A50000}"/>
    <cellStyle name="Total 18 9" xfId="42354" xr:uid="{00000000-0005-0000-0000-000078A50000}"/>
    <cellStyle name="Total 19" xfId="42355" xr:uid="{00000000-0005-0000-0000-000079A50000}"/>
    <cellStyle name="Total 19 10" xfId="42356" xr:uid="{00000000-0005-0000-0000-00007AA50000}"/>
    <cellStyle name="Total 19 11" xfId="42357" xr:uid="{00000000-0005-0000-0000-00007BA50000}"/>
    <cellStyle name="Total 19 12" xfId="42358" xr:uid="{00000000-0005-0000-0000-00007CA50000}"/>
    <cellStyle name="Total 19 13" xfId="42359" xr:uid="{00000000-0005-0000-0000-00007DA50000}"/>
    <cellStyle name="Total 19 14" xfId="42360" xr:uid="{00000000-0005-0000-0000-00007EA50000}"/>
    <cellStyle name="Total 19 15" xfId="42361" xr:uid="{00000000-0005-0000-0000-00007FA50000}"/>
    <cellStyle name="Total 19 16" xfId="42362" xr:uid="{00000000-0005-0000-0000-000080A50000}"/>
    <cellStyle name="Total 19 17" xfId="42363" xr:uid="{00000000-0005-0000-0000-000081A50000}"/>
    <cellStyle name="Total 19 18" xfId="42364" xr:uid="{00000000-0005-0000-0000-000082A50000}"/>
    <cellStyle name="Total 19 2" xfId="42365" xr:uid="{00000000-0005-0000-0000-000083A50000}"/>
    <cellStyle name="Total 19 3" xfId="42366" xr:uid="{00000000-0005-0000-0000-000084A50000}"/>
    <cellStyle name="Total 19 4" xfId="42367" xr:uid="{00000000-0005-0000-0000-000085A50000}"/>
    <cellStyle name="Total 19 5" xfId="42368" xr:uid="{00000000-0005-0000-0000-000086A50000}"/>
    <cellStyle name="Total 19 6" xfId="42369" xr:uid="{00000000-0005-0000-0000-000087A50000}"/>
    <cellStyle name="Total 19 7" xfId="42370" xr:uid="{00000000-0005-0000-0000-000088A50000}"/>
    <cellStyle name="Total 19 8" xfId="42371" xr:uid="{00000000-0005-0000-0000-000089A50000}"/>
    <cellStyle name="Total 19 9" xfId="42372" xr:uid="{00000000-0005-0000-0000-00008AA50000}"/>
    <cellStyle name="Total 2" xfId="42373" xr:uid="{00000000-0005-0000-0000-00008BA50000}"/>
    <cellStyle name="Total 2 10" xfId="42374" xr:uid="{00000000-0005-0000-0000-00008CA50000}"/>
    <cellStyle name="Total 2 11" xfId="42375" xr:uid="{00000000-0005-0000-0000-00008DA50000}"/>
    <cellStyle name="Total 2 12" xfId="42376" xr:uid="{00000000-0005-0000-0000-00008EA50000}"/>
    <cellStyle name="Total 2 13" xfId="42377" xr:uid="{00000000-0005-0000-0000-00008FA50000}"/>
    <cellStyle name="Total 2 14" xfId="42378" xr:uid="{00000000-0005-0000-0000-000090A50000}"/>
    <cellStyle name="Total 2 15" xfId="42379" xr:uid="{00000000-0005-0000-0000-000091A50000}"/>
    <cellStyle name="Total 2 16" xfId="42380" xr:uid="{00000000-0005-0000-0000-000092A50000}"/>
    <cellStyle name="Total 2 17" xfId="42381" xr:uid="{00000000-0005-0000-0000-000093A50000}"/>
    <cellStyle name="Total 2 18" xfId="42382" xr:uid="{00000000-0005-0000-0000-000094A50000}"/>
    <cellStyle name="Total 2 19" xfId="42383" xr:uid="{00000000-0005-0000-0000-000095A50000}"/>
    <cellStyle name="Total 2 2" xfId="42384" xr:uid="{00000000-0005-0000-0000-000096A50000}"/>
    <cellStyle name="Total 2 2 10" xfId="42385" xr:uid="{00000000-0005-0000-0000-000097A50000}"/>
    <cellStyle name="Total 2 2 11" xfId="42386" xr:uid="{00000000-0005-0000-0000-000098A50000}"/>
    <cellStyle name="Total 2 2 12" xfId="42387" xr:uid="{00000000-0005-0000-0000-000099A50000}"/>
    <cellStyle name="Total 2 2 13" xfId="42388" xr:uid="{00000000-0005-0000-0000-00009AA50000}"/>
    <cellStyle name="Total 2 2 14" xfId="42389" xr:uid="{00000000-0005-0000-0000-00009BA50000}"/>
    <cellStyle name="Total 2 2 15" xfId="42390" xr:uid="{00000000-0005-0000-0000-00009CA50000}"/>
    <cellStyle name="Total 2 2 16" xfId="42391" xr:uid="{00000000-0005-0000-0000-00009DA50000}"/>
    <cellStyle name="Total 2 2 17" xfId="42392" xr:uid="{00000000-0005-0000-0000-00009EA50000}"/>
    <cellStyle name="Total 2 2 18" xfId="42393" xr:uid="{00000000-0005-0000-0000-00009FA50000}"/>
    <cellStyle name="Total 2 2 2" xfId="42394" xr:uid="{00000000-0005-0000-0000-0000A0A50000}"/>
    <cellStyle name="Total 2 2 3" xfId="42395" xr:uid="{00000000-0005-0000-0000-0000A1A50000}"/>
    <cellStyle name="Total 2 2 4" xfId="42396" xr:uid="{00000000-0005-0000-0000-0000A2A50000}"/>
    <cellStyle name="Total 2 2 5" xfId="42397" xr:uid="{00000000-0005-0000-0000-0000A3A50000}"/>
    <cellStyle name="Total 2 2 6" xfId="42398" xr:uid="{00000000-0005-0000-0000-0000A4A50000}"/>
    <cellStyle name="Total 2 2 7" xfId="42399" xr:uid="{00000000-0005-0000-0000-0000A5A50000}"/>
    <cellStyle name="Total 2 2 8" xfId="42400" xr:uid="{00000000-0005-0000-0000-0000A6A50000}"/>
    <cellStyle name="Total 2 2 9" xfId="42401" xr:uid="{00000000-0005-0000-0000-0000A7A50000}"/>
    <cellStyle name="Total 2 20" xfId="42402" xr:uid="{00000000-0005-0000-0000-0000A8A50000}"/>
    <cellStyle name="Total 2 3" xfId="42403" xr:uid="{00000000-0005-0000-0000-0000A9A50000}"/>
    <cellStyle name="Total 2 3 10" xfId="42404" xr:uid="{00000000-0005-0000-0000-0000AAA50000}"/>
    <cellStyle name="Total 2 3 11" xfId="42405" xr:uid="{00000000-0005-0000-0000-0000ABA50000}"/>
    <cellStyle name="Total 2 3 12" xfId="42406" xr:uid="{00000000-0005-0000-0000-0000ACA50000}"/>
    <cellStyle name="Total 2 3 13" xfId="42407" xr:uid="{00000000-0005-0000-0000-0000ADA50000}"/>
    <cellStyle name="Total 2 3 14" xfId="42408" xr:uid="{00000000-0005-0000-0000-0000AEA50000}"/>
    <cellStyle name="Total 2 3 15" xfId="42409" xr:uid="{00000000-0005-0000-0000-0000AFA50000}"/>
    <cellStyle name="Total 2 3 16" xfId="42410" xr:uid="{00000000-0005-0000-0000-0000B0A50000}"/>
    <cellStyle name="Total 2 3 17" xfId="42411" xr:uid="{00000000-0005-0000-0000-0000B1A50000}"/>
    <cellStyle name="Total 2 3 18" xfId="42412" xr:uid="{00000000-0005-0000-0000-0000B2A50000}"/>
    <cellStyle name="Total 2 3 2" xfId="42413" xr:uid="{00000000-0005-0000-0000-0000B3A50000}"/>
    <cellStyle name="Total 2 3 3" xfId="42414" xr:uid="{00000000-0005-0000-0000-0000B4A50000}"/>
    <cellStyle name="Total 2 3 4" xfId="42415" xr:uid="{00000000-0005-0000-0000-0000B5A50000}"/>
    <cellStyle name="Total 2 3 5" xfId="42416" xr:uid="{00000000-0005-0000-0000-0000B6A50000}"/>
    <cellStyle name="Total 2 3 6" xfId="42417" xr:uid="{00000000-0005-0000-0000-0000B7A50000}"/>
    <cellStyle name="Total 2 3 7" xfId="42418" xr:uid="{00000000-0005-0000-0000-0000B8A50000}"/>
    <cellStyle name="Total 2 3 8" xfId="42419" xr:uid="{00000000-0005-0000-0000-0000B9A50000}"/>
    <cellStyle name="Total 2 3 9" xfId="42420" xr:uid="{00000000-0005-0000-0000-0000BAA50000}"/>
    <cellStyle name="Total 2 4" xfId="42421" xr:uid="{00000000-0005-0000-0000-0000BBA50000}"/>
    <cellStyle name="Total 2 5" xfId="42422" xr:uid="{00000000-0005-0000-0000-0000BCA50000}"/>
    <cellStyle name="Total 2 6" xfId="42423" xr:uid="{00000000-0005-0000-0000-0000BDA50000}"/>
    <cellStyle name="Total 2 7" xfId="42424" xr:uid="{00000000-0005-0000-0000-0000BEA50000}"/>
    <cellStyle name="Total 2 8" xfId="42425" xr:uid="{00000000-0005-0000-0000-0000BFA50000}"/>
    <cellStyle name="Total 2 9" xfId="42426" xr:uid="{00000000-0005-0000-0000-0000C0A50000}"/>
    <cellStyle name="Total 20" xfId="42427" xr:uid="{00000000-0005-0000-0000-0000C1A50000}"/>
    <cellStyle name="Total 20 10" xfId="42428" xr:uid="{00000000-0005-0000-0000-0000C2A50000}"/>
    <cellStyle name="Total 20 11" xfId="42429" xr:uid="{00000000-0005-0000-0000-0000C3A50000}"/>
    <cellStyle name="Total 20 12" xfId="42430" xr:uid="{00000000-0005-0000-0000-0000C4A50000}"/>
    <cellStyle name="Total 20 13" xfId="42431" xr:uid="{00000000-0005-0000-0000-0000C5A50000}"/>
    <cellStyle name="Total 20 14" xfId="42432" xr:uid="{00000000-0005-0000-0000-0000C6A50000}"/>
    <cellStyle name="Total 20 15" xfId="42433" xr:uid="{00000000-0005-0000-0000-0000C7A50000}"/>
    <cellStyle name="Total 20 16" xfId="42434" xr:uid="{00000000-0005-0000-0000-0000C8A50000}"/>
    <cellStyle name="Total 20 17" xfId="42435" xr:uid="{00000000-0005-0000-0000-0000C9A50000}"/>
    <cellStyle name="Total 20 18" xfId="42436" xr:uid="{00000000-0005-0000-0000-0000CAA50000}"/>
    <cellStyle name="Total 20 2" xfId="42437" xr:uid="{00000000-0005-0000-0000-0000CBA50000}"/>
    <cellStyle name="Total 20 3" xfId="42438" xr:uid="{00000000-0005-0000-0000-0000CCA50000}"/>
    <cellStyle name="Total 20 4" xfId="42439" xr:uid="{00000000-0005-0000-0000-0000CDA50000}"/>
    <cellStyle name="Total 20 5" xfId="42440" xr:uid="{00000000-0005-0000-0000-0000CEA50000}"/>
    <cellStyle name="Total 20 6" xfId="42441" xr:uid="{00000000-0005-0000-0000-0000CFA50000}"/>
    <cellStyle name="Total 20 7" xfId="42442" xr:uid="{00000000-0005-0000-0000-0000D0A50000}"/>
    <cellStyle name="Total 20 8" xfId="42443" xr:uid="{00000000-0005-0000-0000-0000D1A50000}"/>
    <cellStyle name="Total 20 9" xfId="42444" xr:uid="{00000000-0005-0000-0000-0000D2A50000}"/>
    <cellStyle name="Total 21" xfId="42445" xr:uid="{00000000-0005-0000-0000-0000D3A50000}"/>
    <cellStyle name="Total 21 10" xfId="42446" xr:uid="{00000000-0005-0000-0000-0000D4A50000}"/>
    <cellStyle name="Total 21 11" xfId="42447" xr:uid="{00000000-0005-0000-0000-0000D5A50000}"/>
    <cellStyle name="Total 21 12" xfId="42448" xr:uid="{00000000-0005-0000-0000-0000D6A50000}"/>
    <cellStyle name="Total 21 13" xfId="42449" xr:uid="{00000000-0005-0000-0000-0000D7A50000}"/>
    <cellStyle name="Total 21 14" xfId="42450" xr:uid="{00000000-0005-0000-0000-0000D8A50000}"/>
    <cellStyle name="Total 21 15" xfId="42451" xr:uid="{00000000-0005-0000-0000-0000D9A50000}"/>
    <cellStyle name="Total 21 16" xfId="42452" xr:uid="{00000000-0005-0000-0000-0000DAA50000}"/>
    <cellStyle name="Total 21 17" xfId="42453" xr:uid="{00000000-0005-0000-0000-0000DBA50000}"/>
    <cellStyle name="Total 21 18" xfId="42454" xr:uid="{00000000-0005-0000-0000-0000DCA50000}"/>
    <cellStyle name="Total 21 2" xfId="42455" xr:uid="{00000000-0005-0000-0000-0000DDA50000}"/>
    <cellStyle name="Total 21 3" xfId="42456" xr:uid="{00000000-0005-0000-0000-0000DEA50000}"/>
    <cellStyle name="Total 21 4" xfId="42457" xr:uid="{00000000-0005-0000-0000-0000DFA50000}"/>
    <cellStyle name="Total 21 5" xfId="42458" xr:uid="{00000000-0005-0000-0000-0000E0A50000}"/>
    <cellStyle name="Total 21 6" xfId="42459" xr:uid="{00000000-0005-0000-0000-0000E1A50000}"/>
    <cellStyle name="Total 21 7" xfId="42460" xr:uid="{00000000-0005-0000-0000-0000E2A50000}"/>
    <cellStyle name="Total 21 8" xfId="42461" xr:uid="{00000000-0005-0000-0000-0000E3A50000}"/>
    <cellStyle name="Total 21 9" xfId="42462" xr:uid="{00000000-0005-0000-0000-0000E4A50000}"/>
    <cellStyle name="Total 22" xfId="42463" xr:uid="{00000000-0005-0000-0000-0000E5A50000}"/>
    <cellStyle name="Total 22 10" xfId="42464" xr:uid="{00000000-0005-0000-0000-0000E6A50000}"/>
    <cellStyle name="Total 22 11" xfId="42465" xr:uid="{00000000-0005-0000-0000-0000E7A50000}"/>
    <cellStyle name="Total 22 12" xfId="42466" xr:uid="{00000000-0005-0000-0000-0000E8A50000}"/>
    <cellStyle name="Total 22 13" xfId="42467" xr:uid="{00000000-0005-0000-0000-0000E9A50000}"/>
    <cellStyle name="Total 22 14" xfId="42468" xr:uid="{00000000-0005-0000-0000-0000EAA50000}"/>
    <cellStyle name="Total 22 15" xfId="42469" xr:uid="{00000000-0005-0000-0000-0000EBA50000}"/>
    <cellStyle name="Total 22 16" xfId="42470" xr:uid="{00000000-0005-0000-0000-0000ECA50000}"/>
    <cellStyle name="Total 22 17" xfId="42471" xr:uid="{00000000-0005-0000-0000-0000EDA50000}"/>
    <cellStyle name="Total 22 18" xfId="42472" xr:uid="{00000000-0005-0000-0000-0000EEA50000}"/>
    <cellStyle name="Total 22 2" xfId="42473" xr:uid="{00000000-0005-0000-0000-0000EFA50000}"/>
    <cellStyle name="Total 22 3" xfId="42474" xr:uid="{00000000-0005-0000-0000-0000F0A50000}"/>
    <cellStyle name="Total 22 4" xfId="42475" xr:uid="{00000000-0005-0000-0000-0000F1A50000}"/>
    <cellStyle name="Total 22 5" xfId="42476" xr:uid="{00000000-0005-0000-0000-0000F2A50000}"/>
    <cellStyle name="Total 22 6" xfId="42477" xr:uid="{00000000-0005-0000-0000-0000F3A50000}"/>
    <cellStyle name="Total 22 7" xfId="42478" xr:uid="{00000000-0005-0000-0000-0000F4A50000}"/>
    <cellStyle name="Total 22 8" xfId="42479" xr:uid="{00000000-0005-0000-0000-0000F5A50000}"/>
    <cellStyle name="Total 22 9" xfId="42480" xr:uid="{00000000-0005-0000-0000-0000F6A50000}"/>
    <cellStyle name="Total 23" xfId="42481" xr:uid="{00000000-0005-0000-0000-0000F7A50000}"/>
    <cellStyle name="Total 23 10" xfId="42482" xr:uid="{00000000-0005-0000-0000-0000F8A50000}"/>
    <cellStyle name="Total 23 11" xfId="42483" xr:uid="{00000000-0005-0000-0000-0000F9A50000}"/>
    <cellStyle name="Total 23 12" xfId="42484" xr:uid="{00000000-0005-0000-0000-0000FAA50000}"/>
    <cellStyle name="Total 23 13" xfId="42485" xr:uid="{00000000-0005-0000-0000-0000FBA50000}"/>
    <cellStyle name="Total 23 14" xfId="42486" xr:uid="{00000000-0005-0000-0000-0000FCA50000}"/>
    <cellStyle name="Total 23 15" xfId="42487" xr:uid="{00000000-0005-0000-0000-0000FDA50000}"/>
    <cellStyle name="Total 23 16" xfId="42488" xr:uid="{00000000-0005-0000-0000-0000FEA50000}"/>
    <cellStyle name="Total 23 17" xfId="42489" xr:uid="{00000000-0005-0000-0000-0000FFA50000}"/>
    <cellStyle name="Total 23 18" xfId="42490" xr:uid="{00000000-0005-0000-0000-000000A60000}"/>
    <cellStyle name="Total 23 2" xfId="42491" xr:uid="{00000000-0005-0000-0000-000001A60000}"/>
    <cellStyle name="Total 23 3" xfId="42492" xr:uid="{00000000-0005-0000-0000-000002A60000}"/>
    <cellStyle name="Total 23 4" xfId="42493" xr:uid="{00000000-0005-0000-0000-000003A60000}"/>
    <cellStyle name="Total 23 5" xfId="42494" xr:uid="{00000000-0005-0000-0000-000004A60000}"/>
    <cellStyle name="Total 23 6" xfId="42495" xr:uid="{00000000-0005-0000-0000-000005A60000}"/>
    <cellStyle name="Total 23 7" xfId="42496" xr:uid="{00000000-0005-0000-0000-000006A60000}"/>
    <cellStyle name="Total 23 8" xfId="42497" xr:uid="{00000000-0005-0000-0000-000007A60000}"/>
    <cellStyle name="Total 23 9" xfId="42498" xr:uid="{00000000-0005-0000-0000-000008A60000}"/>
    <cellStyle name="Total 24" xfId="42499" xr:uid="{00000000-0005-0000-0000-000009A60000}"/>
    <cellStyle name="Total 24 10" xfId="42500" xr:uid="{00000000-0005-0000-0000-00000AA60000}"/>
    <cellStyle name="Total 24 11" xfId="42501" xr:uid="{00000000-0005-0000-0000-00000BA60000}"/>
    <cellStyle name="Total 24 12" xfId="42502" xr:uid="{00000000-0005-0000-0000-00000CA60000}"/>
    <cellStyle name="Total 24 13" xfId="42503" xr:uid="{00000000-0005-0000-0000-00000DA60000}"/>
    <cellStyle name="Total 24 14" xfId="42504" xr:uid="{00000000-0005-0000-0000-00000EA60000}"/>
    <cellStyle name="Total 24 15" xfId="42505" xr:uid="{00000000-0005-0000-0000-00000FA60000}"/>
    <cellStyle name="Total 24 16" xfId="42506" xr:uid="{00000000-0005-0000-0000-000010A60000}"/>
    <cellStyle name="Total 24 17" xfId="42507" xr:uid="{00000000-0005-0000-0000-000011A60000}"/>
    <cellStyle name="Total 24 18" xfId="42508" xr:uid="{00000000-0005-0000-0000-000012A60000}"/>
    <cellStyle name="Total 24 2" xfId="42509" xr:uid="{00000000-0005-0000-0000-000013A60000}"/>
    <cellStyle name="Total 24 3" xfId="42510" xr:uid="{00000000-0005-0000-0000-000014A60000}"/>
    <cellStyle name="Total 24 4" xfId="42511" xr:uid="{00000000-0005-0000-0000-000015A60000}"/>
    <cellStyle name="Total 24 5" xfId="42512" xr:uid="{00000000-0005-0000-0000-000016A60000}"/>
    <cellStyle name="Total 24 6" xfId="42513" xr:uid="{00000000-0005-0000-0000-000017A60000}"/>
    <cellStyle name="Total 24 7" xfId="42514" xr:uid="{00000000-0005-0000-0000-000018A60000}"/>
    <cellStyle name="Total 24 8" xfId="42515" xr:uid="{00000000-0005-0000-0000-000019A60000}"/>
    <cellStyle name="Total 24 9" xfId="42516" xr:uid="{00000000-0005-0000-0000-00001AA60000}"/>
    <cellStyle name="Total 25" xfId="42517" xr:uid="{00000000-0005-0000-0000-00001BA60000}"/>
    <cellStyle name="Total 25 10" xfId="42518" xr:uid="{00000000-0005-0000-0000-00001CA60000}"/>
    <cellStyle name="Total 25 11" xfId="42519" xr:uid="{00000000-0005-0000-0000-00001DA60000}"/>
    <cellStyle name="Total 25 12" xfId="42520" xr:uid="{00000000-0005-0000-0000-00001EA60000}"/>
    <cellStyle name="Total 25 13" xfId="42521" xr:uid="{00000000-0005-0000-0000-00001FA60000}"/>
    <cellStyle name="Total 25 14" xfId="42522" xr:uid="{00000000-0005-0000-0000-000020A60000}"/>
    <cellStyle name="Total 25 15" xfId="42523" xr:uid="{00000000-0005-0000-0000-000021A60000}"/>
    <cellStyle name="Total 25 16" xfId="42524" xr:uid="{00000000-0005-0000-0000-000022A60000}"/>
    <cellStyle name="Total 25 17" xfId="42525" xr:uid="{00000000-0005-0000-0000-000023A60000}"/>
    <cellStyle name="Total 25 18" xfId="42526" xr:uid="{00000000-0005-0000-0000-000024A60000}"/>
    <cellStyle name="Total 25 2" xfId="42527" xr:uid="{00000000-0005-0000-0000-000025A60000}"/>
    <cellStyle name="Total 25 3" xfId="42528" xr:uid="{00000000-0005-0000-0000-000026A60000}"/>
    <cellStyle name="Total 25 4" xfId="42529" xr:uid="{00000000-0005-0000-0000-000027A60000}"/>
    <cellStyle name="Total 25 5" xfId="42530" xr:uid="{00000000-0005-0000-0000-000028A60000}"/>
    <cellStyle name="Total 25 6" xfId="42531" xr:uid="{00000000-0005-0000-0000-000029A60000}"/>
    <cellStyle name="Total 25 7" xfId="42532" xr:uid="{00000000-0005-0000-0000-00002AA60000}"/>
    <cellStyle name="Total 25 8" xfId="42533" xr:uid="{00000000-0005-0000-0000-00002BA60000}"/>
    <cellStyle name="Total 25 9" xfId="42534" xr:uid="{00000000-0005-0000-0000-00002CA60000}"/>
    <cellStyle name="Total 26" xfId="42535" xr:uid="{00000000-0005-0000-0000-00002DA60000}"/>
    <cellStyle name="Total 26 10" xfId="42536" xr:uid="{00000000-0005-0000-0000-00002EA60000}"/>
    <cellStyle name="Total 26 11" xfId="42537" xr:uid="{00000000-0005-0000-0000-00002FA60000}"/>
    <cellStyle name="Total 26 12" xfId="42538" xr:uid="{00000000-0005-0000-0000-000030A60000}"/>
    <cellStyle name="Total 26 13" xfId="42539" xr:uid="{00000000-0005-0000-0000-000031A60000}"/>
    <cellStyle name="Total 26 14" xfId="42540" xr:uid="{00000000-0005-0000-0000-000032A60000}"/>
    <cellStyle name="Total 26 15" xfId="42541" xr:uid="{00000000-0005-0000-0000-000033A60000}"/>
    <cellStyle name="Total 26 16" xfId="42542" xr:uid="{00000000-0005-0000-0000-000034A60000}"/>
    <cellStyle name="Total 26 17" xfId="42543" xr:uid="{00000000-0005-0000-0000-000035A60000}"/>
    <cellStyle name="Total 26 18" xfId="42544" xr:uid="{00000000-0005-0000-0000-000036A60000}"/>
    <cellStyle name="Total 26 2" xfId="42545" xr:uid="{00000000-0005-0000-0000-000037A60000}"/>
    <cellStyle name="Total 26 3" xfId="42546" xr:uid="{00000000-0005-0000-0000-000038A60000}"/>
    <cellStyle name="Total 26 4" xfId="42547" xr:uid="{00000000-0005-0000-0000-000039A60000}"/>
    <cellStyle name="Total 26 5" xfId="42548" xr:uid="{00000000-0005-0000-0000-00003AA60000}"/>
    <cellStyle name="Total 26 6" xfId="42549" xr:uid="{00000000-0005-0000-0000-00003BA60000}"/>
    <cellStyle name="Total 26 7" xfId="42550" xr:uid="{00000000-0005-0000-0000-00003CA60000}"/>
    <cellStyle name="Total 26 8" xfId="42551" xr:uid="{00000000-0005-0000-0000-00003DA60000}"/>
    <cellStyle name="Total 26 9" xfId="42552" xr:uid="{00000000-0005-0000-0000-00003EA60000}"/>
    <cellStyle name="Total 27" xfId="42553" xr:uid="{00000000-0005-0000-0000-00003FA60000}"/>
    <cellStyle name="Total 27 10" xfId="42554" xr:uid="{00000000-0005-0000-0000-000040A60000}"/>
    <cellStyle name="Total 27 11" xfId="42555" xr:uid="{00000000-0005-0000-0000-000041A60000}"/>
    <cellStyle name="Total 27 12" xfId="42556" xr:uid="{00000000-0005-0000-0000-000042A60000}"/>
    <cellStyle name="Total 27 13" xfId="42557" xr:uid="{00000000-0005-0000-0000-000043A60000}"/>
    <cellStyle name="Total 27 14" xfId="42558" xr:uid="{00000000-0005-0000-0000-000044A60000}"/>
    <cellStyle name="Total 27 15" xfId="42559" xr:uid="{00000000-0005-0000-0000-000045A60000}"/>
    <cellStyle name="Total 27 16" xfId="42560" xr:uid="{00000000-0005-0000-0000-000046A60000}"/>
    <cellStyle name="Total 27 17" xfId="42561" xr:uid="{00000000-0005-0000-0000-000047A60000}"/>
    <cellStyle name="Total 27 18" xfId="42562" xr:uid="{00000000-0005-0000-0000-000048A60000}"/>
    <cellStyle name="Total 27 2" xfId="42563" xr:uid="{00000000-0005-0000-0000-000049A60000}"/>
    <cellStyle name="Total 27 3" xfId="42564" xr:uid="{00000000-0005-0000-0000-00004AA60000}"/>
    <cellStyle name="Total 27 4" xfId="42565" xr:uid="{00000000-0005-0000-0000-00004BA60000}"/>
    <cellStyle name="Total 27 5" xfId="42566" xr:uid="{00000000-0005-0000-0000-00004CA60000}"/>
    <cellStyle name="Total 27 6" xfId="42567" xr:uid="{00000000-0005-0000-0000-00004DA60000}"/>
    <cellStyle name="Total 27 7" xfId="42568" xr:uid="{00000000-0005-0000-0000-00004EA60000}"/>
    <cellStyle name="Total 27 8" xfId="42569" xr:uid="{00000000-0005-0000-0000-00004FA60000}"/>
    <cellStyle name="Total 27 9" xfId="42570" xr:uid="{00000000-0005-0000-0000-000050A60000}"/>
    <cellStyle name="Total 28" xfId="42571" xr:uid="{00000000-0005-0000-0000-000051A60000}"/>
    <cellStyle name="Total 28 10" xfId="42572" xr:uid="{00000000-0005-0000-0000-000052A60000}"/>
    <cellStyle name="Total 28 11" xfId="42573" xr:uid="{00000000-0005-0000-0000-000053A60000}"/>
    <cellStyle name="Total 28 12" xfId="42574" xr:uid="{00000000-0005-0000-0000-000054A60000}"/>
    <cellStyle name="Total 28 13" xfId="42575" xr:uid="{00000000-0005-0000-0000-000055A60000}"/>
    <cellStyle name="Total 28 14" xfId="42576" xr:uid="{00000000-0005-0000-0000-000056A60000}"/>
    <cellStyle name="Total 28 15" xfId="42577" xr:uid="{00000000-0005-0000-0000-000057A60000}"/>
    <cellStyle name="Total 28 16" xfId="42578" xr:uid="{00000000-0005-0000-0000-000058A60000}"/>
    <cellStyle name="Total 28 17" xfId="42579" xr:uid="{00000000-0005-0000-0000-000059A60000}"/>
    <cellStyle name="Total 28 18" xfId="42580" xr:uid="{00000000-0005-0000-0000-00005AA60000}"/>
    <cellStyle name="Total 28 2" xfId="42581" xr:uid="{00000000-0005-0000-0000-00005BA60000}"/>
    <cellStyle name="Total 28 3" xfId="42582" xr:uid="{00000000-0005-0000-0000-00005CA60000}"/>
    <cellStyle name="Total 28 4" xfId="42583" xr:uid="{00000000-0005-0000-0000-00005DA60000}"/>
    <cellStyle name="Total 28 5" xfId="42584" xr:uid="{00000000-0005-0000-0000-00005EA60000}"/>
    <cellStyle name="Total 28 6" xfId="42585" xr:uid="{00000000-0005-0000-0000-00005FA60000}"/>
    <cellStyle name="Total 28 7" xfId="42586" xr:uid="{00000000-0005-0000-0000-000060A60000}"/>
    <cellStyle name="Total 28 8" xfId="42587" xr:uid="{00000000-0005-0000-0000-000061A60000}"/>
    <cellStyle name="Total 28 9" xfId="42588" xr:uid="{00000000-0005-0000-0000-000062A60000}"/>
    <cellStyle name="Total 29" xfId="42589" xr:uid="{00000000-0005-0000-0000-000063A60000}"/>
    <cellStyle name="Total 29 10" xfId="42590" xr:uid="{00000000-0005-0000-0000-000064A60000}"/>
    <cellStyle name="Total 29 11" xfId="42591" xr:uid="{00000000-0005-0000-0000-000065A60000}"/>
    <cellStyle name="Total 29 12" xfId="42592" xr:uid="{00000000-0005-0000-0000-000066A60000}"/>
    <cellStyle name="Total 29 13" xfId="42593" xr:uid="{00000000-0005-0000-0000-000067A60000}"/>
    <cellStyle name="Total 29 14" xfId="42594" xr:uid="{00000000-0005-0000-0000-000068A60000}"/>
    <cellStyle name="Total 29 15" xfId="42595" xr:uid="{00000000-0005-0000-0000-000069A60000}"/>
    <cellStyle name="Total 29 16" xfId="42596" xr:uid="{00000000-0005-0000-0000-00006AA60000}"/>
    <cellStyle name="Total 29 17" xfId="42597" xr:uid="{00000000-0005-0000-0000-00006BA60000}"/>
    <cellStyle name="Total 29 18" xfId="42598" xr:uid="{00000000-0005-0000-0000-00006CA60000}"/>
    <cellStyle name="Total 29 2" xfId="42599" xr:uid="{00000000-0005-0000-0000-00006DA60000}"/>
    <cellStyle name="Total 29 3" xfId="42600" xr:uid="{00000000-0005-0000-0000-00006EA60000}"/>
    <cellStyle name="Total 29 4" xfId="42601" xr:uid="{00000000-0005-0000-0000-00006FA60000}"/>
    <cellStyle name="Total 29 5" xfId="42602" xr:uid="{00000000-0005-0000-0000-000070A60000}"/>
    <cellStyle name="Total 29 6" xfId="42603" xr:uid="{00000000-0005-0000-0000-000071A60000}"/>
    <cellStyle name="Total 29 7" xfId="42604" xr:uid="{00000000-0005-0000-0000-000072A60000}"/>
    <cellStyle name="Total 29 8" xfId="42605" xr:uid="{00000000-0005-0000-0000-000073A60000}"/>
    <cellStyle name="Total 29 9" xfId="42606" xr:uid="{00000000-0005-0000-0000-000074A60000}"/>
    <cellStyle name="Total 3" xfId="42607" xr:uid="{00000000-0005-0000-0000-000075A60000}"/>
    <cellStyle name="Total 3 10" xfId="42608" xr:uid="{00000000-0005-0000-0000-000076A60000}"/>
    <cellStyle name="Total 3 11" xfId="42609" xr:uid="{00000000-0005-0000-0000-000077A60000}"/>
    <cellStyle name="Total 3 12" xfId="42610" xr:uid="{00000000-0005-0000-0000-000078A60000}"/>
    <cellStyle name="Total 3 13" xfId="42611" xr:uid="{00000000-0005-0000-0000-000079A60000}"/>
    <cellStyle name="Total 3 14" xfId="42612" xr:uid="{00000000-0005-0000-0000-00007AA60000}"/>
    <cellStyle name="Total 3 15" xfId="42613" xr:uid="{00000000-0005-0000-0000-00007BA60000}"/>
    <cellStyle name="Total 3 16" xfId="42614" xr:uid="{00000000-0005-0000-0000-00007CA60000}"/>
    <cellStyle name="Total 3 17" xfId="42615" xr:uid="{00000000-0005-0000-0000-00007DA60000}"/>
    <cellStyle name="Total 3 18" xfId="42616" xr:uid="{00000000-0005-0000-0000-00007EA60000}"/>
    <cellStyle name="Total 3 19" xfId="42617" xr:uid="{00000000-0005-0000-0000-00007FA60000}"/>
    <cellStyle name="Total 3 2" xfId="42618" xr:uid="{00000000-0005-0000-0000-000080A60000}"/>
    <cellStyle name="Total 3 2 10" xfId="42619" xr:uid="{00000000-0005-0000-0000-000081A60000}"/>
    <cellStyle name="Total 3 2 11" xfId="42620" xr:uid="{00000000-0005-0000-0000-000082A60000}"/>
    <cellStyle name="Total 3 2 12" xfId="42621" xr:uid="{00000000-0005-0000-0000-000083A60000}"/>
    <cellStyle name="Total 3 2 13" xfId="42622" xr:uid="{00000000-0005-0000-0000-000084A60000}"/>
    <cellStyle name="Total 3 2 14" xfId="42623" xr:uid="{00000000-0005-0000-0000-000085A60000}"/>
    <cellStyle name="Total 3 2 15" xfId="42624" xr:uid="{00000000-0005-0000-0000-000086A60000}"/>
    <cellStyle name="Total 3 2 16" xfId="42625" xr:uid="{00000000-0005-0000-0000-000087A60000}"/>
    <cellStyle name="Total 3 2 17" xfId="42626" xr:uid="{00000000-0005-0000-0000-000088A60000}"/>
    <cellStyle name="Total 3 2 18" xfId="42627" xr:uid="{00000000-0005-0000-0000-000089A60000}"/>
    <cellStyle name="Total 3 2 2" xfId="42628" xr:uid="{00000000-0005-0000-0000-00008AA60000}"/>
    <cellStyle name="Total 3 2 3" xfId="42629" xr:uid="{00000000-0005-0000-0000-00008BA60000}"/>
    <cellStyle name="Total 3 2 4" xfId="42630" xr:uid="{00000000-0005-0000-0000-00008CA60000}"/>
    <cellStyle name="Total 3 2 5" xfId="42631" xr:uid="{00000000-0005-0000-0000-00008DA60000}"/>
    <cellStyle name="Total 3 2 6" xfId="42632" xr:uid="{00000000-0005-0000-0000-00008EA60000}"/>
    <cellStyle name="Total 3 2 7" xfId="42633" xr:uid="{00000000-0005-0000-0000-00008FA60000}"/>
    <cellStyle name="Total 3 2 8" xfId="42634" xr:uid="{00000000-0005-0000-0000-000090A60000}"/>
    <cellStyle name="Total 3 2 9" xfId="42635" xr:uid="{00000000-0005-0000-0000-000091A60000}"/>
    <cellStyle name="Total 3 20" xfId="42636" xr:uid="{00000000-0005-0000-0000-000092A60000}"/>
    <cellStyle name="Total 3 3" xfId="42637" xr:uid="{00000000-0005-0000-0000-000093A60000}"/>
    <cellStyle name="Total 3 3 10" xfId="42638" xr:uid="{00000000-0005-0000-0000-000094A60000}"/>
    <cellStyle name="Total 3 3 11" xfId="42639" xr:uid="{00000000-0005-0000-0000-000095A60000}"/>
    <cellStyle name="Total 3 3 12" xfId="42640" xr:uid="{00000000-0005-0000-0000-000096A60000}"/>
    <cellStyle name="Total 3 3 13" xfId="42641" xr:uid="{00000000-0005-0000-0000-000097A60000}"/>
    <cellStyle name="Total 3 3 14" xfId="42642" xr:uid="{00000000-0005-0000-0000-000098A60000}"/>
    <cellStyle name="Total 3 3 15" xfId="42643" xr:uid="{00000000-0005-0000-0000-000099A60000}"/>
    <cellStyle name="Total 3 3 16" xfId="42644" xr:uid="{00000000-0005-0000-0000-00009AA60000}"/>
    <cellStyle name="Total 3 3 17" xfId="42645" xr:uid="{00000000-0005-0000-0000-00009BA60000}"/>
    <cellStyle name="Total 3 3 18" xfId="42646" xr:uid="{00000000-0005-0000-0000-00009CA60000}"/>
    <cellStyle name="Total 3 3 2" xfId="42647" xr:uid="{00000000-0005-0000-0000-00009DA60000}"/>
    <cellStyle name="Total 3 3 3" xfId="42648" xr:uid="{00000000-0005-0000-0000-00009EA60000}"/>
    <cellStyle name="Total 3 3 4" xfId="42649" xr:uid="{00000000-0005-0000-0000-00009FA60000}"/>
    <cellStyle name="Total 3 3 5" xfId="42650" xr:uid="{00000000-0005-0000-0000-0000A0A60000}"/>
    <cellStyle name="Total 3 3 6" xfId="42651" xr:uid="{00000000-0005-0000-0000-0000A1A60000}"/>
    <cellStyle name="Total 3 3 7" xfId="42652" xr:uid="{00000000-0005-0000-0000-0000A2A60000}"/>
    <cellStyle name="Total 3 3 8" xfId="42653" xr:uid="{00000000-0005-0000-0000-0000A3A60000}"/>
    <cellStyle name="Total 3 3 9" xfId="42654" xr:uid="{00000000-0005-0000-0000-0000A4A60000}"/>
    <cellStyle name="Total 3 4" xfId="42655" xr:uid="{00000000-0005-0000-0000-0000A5A60000}"/>
    <cellStyle name="Total 3 5" xfId="42656" xr:uid="{00000000-0005-0000-0000-0000A6A60000}"/>
    <cellStyle name="Total 3 6" xfId="42657" xr:uid="{00000000-0005-0000-0000-0000A7A60000}"/>
    <cellStyle name="Total 3 7" xfId="42658" xr:uid="{00000000-0005-0000-0000-0000A8A60000}"/>
    <cellStyle name="Total 3 8" xfId="42659" xr:uid="{00000000-0005-0000-0000-0000A9A60000}"/>
    <cellStyle name="Total 3 9" xfId="42660" xr:uid="{00000000-0005-0000-0000-0000AAA60000}"/>
    <cellStyle name="Total 4" xfId="42661" xr:uid="{00000000-0005-0000-0000-0000ABA60000}"/>
    <cellStyle name="Total 4 10" xfId="42662" xr:uid="{00000000-0005-0000-0000-0000ACA60000}"/>
    <cellStyle name="Total 4 11" xfId="42663" xr:uid="{00000000-0005-0000-0000-0000ADA60000}"/>
    <cellStyle name="Total 4 12" xfId="42664" xr:uid="{00000000-0005-0000-0000-0000AEA60000}"/>
    <cellStyle name="Total 4 13" xfId="42665" xr:uid="{00000000-0005-0000-0000-0000AFA60000}"/>
    <cellStyle name="Total 4 14" xfId="42666" xr:uid="{00000000-0005-0000-0000-0000B0A60000}"/>
    <cellStyle name="Total 4 15" xfId="42667" xr:uid="{00000000-0005-0000-0000-0000B1A60000}"/>
    <cellStyle name="Total 4 16" xfId="42668" xr:uid="{00000000-0005-0000-0000-0000B2A60000}"/>
    <cellStyle name="Total 4 17" xfId="42669" xr:uid="{00000000-0005-0000-0000-0000B3A60000}"/>
    <cellStyle name="Total 4 18" xfId="42670" xr:uid="{00000000-0005-0000-0000-0000B4A60000}"/>
    <cellStyle name="Total 4 19" xfId="42671" xr:uid="{00000000-0005-0000-0000-0000B5A60000}"/>
    <cellStyle name="Total 4 2" xfId="42672" xr:uid="{00000000-0005-0000-0000-0000B6A60000}"/>
    <cellStyle name="Total 4 2 10" xfId="42673" xr:uid="{00000000-0005-0000-0000-0000B7A60000}"/>
    <cellStyle name="Total 4 2 11" xfId="42674" xr:uid="{00000000-0005-0000-0000-0000B8A60000}"/>
    <cellStyle name="Total 4 2 12" xfId="42675" xr:uid="{00000000-0005-0000-0000-0000B9A60000}"/>
    <cellStyle name="Total 4 2 13" xfId="42676" xr:uid="{00000000-0005-0000-0000-0000BAA60000}"/>
    <cellStyle name="Total 4 2 14" xfId="42677" xr:uid="{00000000-0005-0000-0000-0000BBA60000}"/>
    <cellStyle name="Total 4 2 15" xfId="42678" xr:uid="{00000000-0005-0000-0000-0000BCA60000}"/>
    <cellStyle name="Total 4 2 16" xfId="42679" xr:uid="{00000000-0005-0000-0000-0000BDA60000}"/>
    <cellStyle name="Total 4 2 17" xfId="42680" xr:uid="{00000000-0005-0000-0000-0000BEA60000}"/>
    <cellStyle name="Total 4 2 18" xfId="42681" xr:uid="{00000000-0005-0000-0000-0000BFA60000}"/>
    <cellStyle name="Total 4 2 2" xfId="42682" xr:uid="{00000000-0005-0000-0000-0000C0A60000}"/>
    <cellStyle name="Total 4 2 3" xfId="42683" xr:uid="{00000000-0005-0000-0000-0000C1A60000}"/>
    <cellStyle name="Total 4 2 4" xfId="42684" xr:uid="{00000000-0005-0000-0000-0000C2A60000}"/>
    <cellStyle name="Total 4 2 5" xfId="42685" xr:uid="{00000000-0005-0000-0000-0000C3A60000}"/>
    <cellStyle name="Total 4 2 6" xfId="42686" xr:uid="{00000000-0005-0000-0000-0000C4A60000}"/>
    <cellStyle name="Total 4 2 7" xfId="42687" xr:uid="{00000000-0005-0000-0000-0000C5A60000}"/>
    <cellStyle name="Total 4 2 8" xfId="42688" xr:uid="{00000000-0005-0000-0000-0000C6A60000}"/>
    <cellStyle name="Total 4 2 9" xfId="42689" xr:uid="{00000000-0005-0000-0000-0000C7A60000}"/>
    <cellStyle name="Total 4 20" xfId="42690" xr:uid="{00000000-0005-0000-0000-0000C8A60000}"/>
    <cellStyle name="Total 4 3" xfId="42691" xr:uid="{00000000-0005-0000-0000-0000C9A60000}"/>
    <cellStyle name="Total 4 3 10" xfId="42692" xr:uid="{00000000-0005-0000-0000-0000CAA60000}"/>
    <cellStyle name="Total 4 3 11" xfId="42693" xr:uid="{00000000-0005-0000-0000-0000CBA60000}"/>
    <cellStyle name="Total 4 3 12" xfId="42694" xr:uid="{00000000-0005-0000-0000-0000CCA60000}"/>
    <cellStyle name="Total 4 3 13" xfId="42695" xr:uid="{00000000-0005-0000-0000-0000CDA60000}"/>
    <cellStyle name="Total 4 3 14" xfId="42696" xr:uid="{00000000-0005-0000-0000-0000CEA60000}"/>
    <cellStyle name="Total 4 3 15" xfId="42697" xr:uid="{00000000-0005-0000-0000-0000CFA60000}"/>
    <cellStyle name="Total 4 3 16" xfId="42698" xr:uid="{00000000-0005-0000-0000-0000D0A60000}"/>
    <cellStyle name="Total 4 3 17" xfId="42699" xr:uid="{00000000-0005-0000-0000-0000D1A60000}"/>
    <cellStyle name="Total 4 3 18" xfId="42700" xr:uid="{00000000-0005-0000-0000-0000D2A60000}"/>
    <cellStyle name="Total 4 3 2" xfId="42701" xr:uid="{00000000-0005-0000-0000-0000D3A60000}"/>
    <cellStyle name="Total 4 3 3" xfId="42702" xr:uid="{00000000-0005-0000-0000-0000D4A60000}"/>
    <cellStyle name="Total 4 3 4" xfId="42703" xr:uid="{00000000-0005-0000-0000-0000D5A60000}"/>
    <cellStyle name="Total 4 3 5" xfId="42704" xr:uid="{00000000-0005-0000-0000-0000D6A60000}"/>
    <cellStyle name="Total 4 3 6" xfId="42705" xr:uid="{00000000-0005-0000-0000-0000D7A60000}"/>
    <cellStyle name="Total 4 3 7" xfId="42706" xr:uid="{00000000-0005-0000-0000-0000D8A60000}"/>
    <cellStyle name="Total 4 3 8" xfId="42707" xr:uid="{00000000-0005-0000-0000-0000D9A60000}"/>
    <cellStyle name="Total 4 3 9" xfId="42708" xr:uid="{00000000-0005-0000-0000-0000DAA60000}"/>
    <cellStyle name="Total 4 4" xfId="42709" xr:uid="{00000000-0005-0000-0000-0000DBA60000}"/>
    <cellStyle name="Total 4 5" xfId="42710" xr:uid="{00000000-0005-0000-0000-0000DCA60000}"/>
    <cellStyle name="Total 4 6" xfId="42711" xr:uid="{00000000-0005-0000-0000-0000DDA60000}"/>
    <cellStyle name="Total 4 7" xfId="42712" xr:uid="{00000000-0005-0000-0000-0000DEA60000}"/>
    <cellStyle name="Total 4 8" xfId="42713" xr:uid="{00000000-0005-0000-0000-0000DFA60000}"/>
    <cellStyle name="Total 4 9" xfId="42714" xr:uid="{00000000-0005-0000-0000-0000E0A60000}"/>
    <cellStyle name="Total 5" xfId="42715" xr:uid="{00000000-0005-0000-0000-0000E1A60000}"/>
    <cellStyle name="Total 5 10" xfId="42716" xr:uid="{00000000-0005-0000-0000-0000E2A60000}"/>
    <cellStyle name="Total 5 11" xfId="42717" xr:uid="{00000000-0005-0000-0000-0000E3A60000}"/>
    <cellStyle name="Total 5 12" xfId="42718" xr:uid="{00000000-0005-0000-0000-0000E4A60000}"/>
    <cellStyle name="Total 5 13" xfId="42719" xr:uid="{00000000-0005-0000-0000-0000E5A60000}"/>
    <cellStyle name="Total 5 14" xfId="42720" xr:uid="{00000000-0005-0000-0000-0000E6A60000}"/>
    <cellStyle name="Total 5 15" xfId="42721" xr:uid="{00000000-0005-0000-0000-0000E7A60000}"/>
    <cellStyle name="Total 5 16" xfId="42722" xr:uid="{00000000-0005-0000-0000-0000E8A60000}"/>
    <cellStyle name="Total 5 17" xfId="42723" xr:uid="{00000000-0005-0000-0000-0000E9A60000}"/>
    <cellStyle name="Total 5 18" xfId="42724" xr:uid="{00000000-0005-0000-0000-0000EAA60000}"/>
    <cellStyle name="Total 5 19" xfId="42725" xr:uid="{00000000-0005-0000-0000-0000EBA60000}"/>
    <cellStyle name="Total 5 2" xfId="42726" xr:uid="{00000000-0005-0000-0000-0000ECA60000}"/>
    <cellStyle name="Total 5 2 10" xfId="42727" xr:uid="{00000000-0005-0000-0000-0000EDA60000}"/>
    <cellStyle name="Total 5 2 11" xfId="42728" xr:uid="{00000000-0005-0000-0000-0000EEA60000}"/>
    <cellStyle name="Total 5 2 12" xfId="42729" xr:uid="{00000000-0005-0000-0000-0000EFA60000}"/>
    <cellStyle name="Total 5 2 13" xfId="42730" xr:uid="{00000000-0005-0000-0000-0000F0A60000}"/>
    <cellStyle name="Total 5 2 14" xfId="42731" xr:uid="{00000000-0005-0000-0000-0000F1A60000}"/>
    <cellStyle name="Total 5 2 15" xfId="42732" xr:uid="{00000000-0005-0000-0000-0000F2A60000}"/>
    <cellStyle name="Total 5 2 16" xfId="42733" xr:uid="{00000000-0005-0000-0000-0000F3A60000}"/>
    <cellStyle name="Total 5 2 17" xfId="42734" xr:uid="{00000000-0005-0000-0000-0000F4A60000}"/>
    <cellStyle name="Total 5 2 18" xfId="42735" xr:uid="{00000000-0005-0000-0000-0000F5A60000}"/>
    <cellStyle name="Total 5 2 2" xfId="42736" xr:uid="{00000000-0005-0000-0000-0000F6A60000}"/>
    <cellStyle name="Total 5 2 3" xfId="42737" xr:uid="{00000000-0005-0000-0000-0000F7A60000}"/>
    <cellStyle name="Total 5 2 4" xfId="42738" xr:uid="{00000000-0005-0000-0000-0000F8A60000}"/>
    <cellStyle name="Total 5 2 5" xfId="42739" xr:uid="{00000000-0005-0000-0000-0000F9A60000}"/>
    <cellStyle name="Total 5 2 6" xfId="42740" xr:uid="{00000000-0005-0000-0000-0000FAA60000}"/>
    <cellStyle name="Total 5 2 7" xfId="42741" xr:uid="{00000000-0005-0000-0000-0000FBA60000}"/>
    <cellStyle name="Total 5 2 8" xfId="42742" xr:uid="{00000000-0005-0000-0000-0000FCA60000}"/>
    <cellStyle name="Total 5 2 9" xfId="42743" xr:uid="{00000000-0005-0000-0000-0000FDA60000}"/>
    <cellStyle name="Total 5 20" xfId="42744" xr:uid="{00000000-0005-0000-0000-0000FEA60000}"/>
    <cellStyle name="Total 5 3" xfId="42745" xr:uid="{00000000-0005-0000-0000-0000FFA60000}"/>
    <cellStyle name="Total 5 3 10" xfId="42746" xr:uid="{00000000-0005-0000-0000-000000A70000}"/>
    <cellStyle name="Total 5 3 11" xfId="42747" xr:uid="{00000000-0005-0000-0000-000001A70000}"/>
    <cellStyle name="Total 5 3 12" xfId="42748" xr:uid="{00000000-0005-0000-0000-000002A70000}"/>
    <cellStyle name="Total 5 3 13" xfId="42749" xr:uid="{00000000-0005-0000-0000-000003A70000}"/>
    <cellStyle name="Total 5 3 14" xfId="42750" xr:uid="{00000000-0005-0000-0000-000004A70000}"/>
    <cellStyle name="Total 5 3 15" xfId="42751" xr:uid="{00000000-0005-0000-0000-000005A70000}"/>
    <cellStyle name="Total 5 3 16" xfId="42752" xr:uid="{00000000-0005-0000-0000-000006A70000}"/>
    <cellStyle name="Total 5 3 17" xfId="42753" xr:uid="{00000000-0005-0000-0000-000007A70000}"/>
    <cellStyle name="Total 5 3 18" xfId="42754" xr:uid="{00000000-0005-0000-0000-000008A70000}"/>
    <cellStyle name="Total 5 3 2" xfId="42755" xr:uid="{00000000-0005-0000-0000-000009A70000}"/>
    <cellStyle name="Total 5 3 3" xfId="42756" xr:uid="{00000000-0005-0000-0000-00000AA70000}"/>
    <cellStyle name="Total 5 3 4" xfId="42757" xr:uid="{00000000-0005-0000-0000-00000BA70000}"/>
    <cellStyle name="Total 5 3 5" xfId="42758" xr:uid="{00000000-0005-0000-0000-00000CA70000}"/>
    <cellStyle name="Total 5 3 6" xfId="42759" xr:uid="{00000000-0005-0000-0000-00000DA70000}"/>
    <cellStyle name="Total 5 3 7" xfId="42760" xr:uid="{00000000-0005-0000-0000-00000EA70000}"/>
    <cellStyle name="Total 5 3 8" xfId="42761" xr:uid="{00000000-0005-0000-0000-00000FA70000}"/>
    <cellStyle name="Total 5 3 9" xfId="42762" xr:uid="{00000000-0005-0000-0000-000010A70000}"/>
    <cellStyle name="Total 5 4" xfId="42763" xr:uid="{00000000-0005-0000-0000-000011A70000}"/>
    <cellStyle name="Total 5 5" xfId="42764" xr:uid="{00000000-0005-0000-0000-000012A70000}"/>
    <cellStyle name="Total 5 6" xfId="42765" xr:uid="{00000000-0005-0000-0000-000013A70000}"/>
    <cellStyle name="Total 5 7" xfId="42766" xr:uid="{00000000-0005-0000-0000-000014A70000}"/>
    <cellStyle name="Total 5 8" xfId="42767" xr:uid="{00000000-0005-0000-0000-000015A70000}"/>
    <cellStyle name="Total 5 9" xfId="42768" xr:uid="{00000000-0005-0000-0000-000016A70000}"/>
    <cellStyle name="Total 6" xfId="42769" xr:uid="{00000000-0005-0000-0000-000017A70000}"/>
    <cellStyle name="Total 6 10" xfId="42770" xr:uid="{00000000-0005-0000-0000-000018A70000}"/>
    <cellStyle name="Total 6 11" xfId="42771" xr:uid="{00000000-0005-0000-0000-000019A70000}"/>
    <cellStyle name="Total 6 12" xfId="42772" xr:uid="{00000000-0005-0000-0000-00001AA70000}"/>
    <cellStyle name="Total 6 13" xfId="42773" xr:uid="{00000000-0005-0000-0000-00001BA70000}"/>
    <cellStyle name="Total 6 14" xfId="42774" xr:uid="{00000000-0005-0000-0000-00001CA70000}"/>
    <cellStyle name="Total 6 15" xfId="42775" xr:uid="{00000000-0005-0000-0000-00001DA70000}"/>
    <cellStyle name="Total 6 16" xfId="42776" xr:uid="{00000000-0005-0000-0000-00001EA70000}"/>
    <cellStyle name="Total 6 17" xfId="42777" xr:uid="{00000000-0005-0000-0000-00001FA70000}"/>
    <cellStyle name="Total 6 18" xfId="42778" xr:uid="{00000000-0005-0000-0000-000020A70000}"/>
    <cellStyle name="Total 6 19" xfId="42779" xr:uid="{00000000-0005-0000-0000-000021A70000}"/>
    <cellStyle name="Total 6 2" xfId="42780" xr:uid="{00000000-0005-0000-0000-000022A70000}"/>
    <cellStyle name="Total 6 2 10" xfId="42781" xr:uid="{00000000-0005-0000-0000-000023A70000}"/>
    <cellStyle name="Total 6 2 11" xfId="42782" xr:uid="{00000000-0005-0000-0000-000024A70000}"/>
    <cellStyle name="Total 6 2 12" xfId="42783" xr:uid="{00000000-0005-0000-0000-000025A70000}"/>
    <cellStyle name="Total 6 2 13" xfId="42784" xr:uid="{00000000-0005-0000-0000-000026A70000}"/>
    <cellStyle name="Total 6 2 14" xfId="42785" xr:uid="{00000000-0005-0000-0000-000027A70000}"/>
    <cellStyle name="Total 6 2 15" xfId="42786" xr:uid="{00000000-0005-0000-0000-000028A70000}"/>
    <cellStyle name="Total 6 2 16" xfId="42787" xr:uid="{00000000-0005-0000-0000-000029A70000}"/>
    <cellStyle name="Total 6 2 17" xfId="42788" xr:uid="{00000000-0005-0000-0000-00002AA70000}"/>
    <cellStyle name="Total 6 2 18" xfId="42789" xr:uid="{00000000-0005-0000-0000-00002BA70000}"/>
    <cellStyle name="Total 6 2 2" xfId="42790" xr:uid="{00000000-0005-0000-0000-00002CA70000}"/>
    <cellStyle name="Total 6 2 3" xfId="42791" xr:uid="{00000000-0005-0000-0000-00002DA70000}"/>
    <cellStyle name="Total 6 2 4" xfId="42792" xr:uid="{00000000-0005-0000-0000-00002EA70000}"/>
    <cellStyle name="Total 6 2 5" xfId="42793" xr:uid="{00000000-0005-0000-0000-00002FA70000}"/>
    <cellStyle name="Total 6 2 6" xfId="42794" xr:uid="{00000000-0005-0000-0000-000030A70000}"/>
    <cellStyle name="Total 6 2 7" xfId="42795" xr:uid="{00000000-0005-0000-0000-000031A70000}"/>
    <cellStyle name="Total 6 2 8" xfId="42796" xr:uid="{00000000-0005-0000-0000-000032A70000}"/>
    <cellStyle name="Total 6 2 9" xfId="42797" xr:uid="{00000000-0005-0000-0000-000033A70000}"/>
    <cellStyle name="Total 6 20" xfId="42798" xr:uid="{00000000-0005-0000-0000-000034A70000}"/>
    <cellStyle name="Total 6 3" xfId="42799" xr:uid="{00000000-0005-0000-0000-000035A70000}"/>
    <cellStyle name="Total 6 3 10" xfId="42800" xr:uid="{00000000-0005-0000-0000-000036A70000}"/>
    <cellStyle name="Total 6 3 11" xfId="42801" xr:uid="{00000000-0005-0000-0000-000037A70000}"/>
    <cellStyle name="Total 6 3 12" xfId="42802" xr:uid="{00000000-0005-0000-0000-000038A70000}"/>
    <cellStyle name="Total 6 3 13" xfId="42803" xr:uid="{00000000-0005-0000-0000-000039A70000}"/>
    <cellStyle name="Total 6 3 14" xfId="42804" xr:uid="{00000000-0005-0000-0000-00003AA70000}"/>
    <cellStyle name="Total 6 3 15" xfId="42805" xr:uid="{00000000-0005-0000-0000-00003BA70000}"/>
    <cellStyle name="Total 6 3 16" xfId="42806" xr:uid="{00000000-0005-0000-0000-00003CA70000}"/>
    <cellStyle name="Total 6 3 17" xfId="42807" xr:uid="{00000000-0005-0000-0000-00003DA70000}"/>
    <cellStyle name="Total 6 3 18" xfId="42808" xr:uid="{00000000-0005-0000-0000-00003EA70000}"/>
    <cellStyle name="Total 6 3 2" xfId="42809" xr:uid="{00000000-0005-0000-0000-00003FA70000}"/>
    <cellStyle name="Total 6 3 3" xfId="42810" xr:uid="{00000000-0005-0000-0000-000040A70000}"/>
    <cellStyle name="Total 6 3 4" xfId="42811" xr:uid="{00000000-0005-0000-0000-000041A70000}"/>
    <cellStyle name="Total 6 3 5" xfId="42812" xr:uid="{00000000-0005-0000-0000-000042A70000}"/>
    <cellStyle name="Total 6 3 6" xfId="42813" xr:uid="{00000000-0005-0000-0000-000043A70000}"/>
    <cellStyle name="Total 6 3 7" xfId="42814" xr:uid="{00000000-0005-0000-0000-000044A70000}"/>
    <cellStyle name="Total 6 3 8" xfId="42815" xr:uid="{00000000-0005-0000-0000-000045A70000}"/>
    <cellStyle name="Total 6 3 9" xfId="42816" xr:uid="{00000000-0005-0000-0000-000046A70000}"/>
    <cellStyle name="Total 6 4" xfId="42817" xr:uid="{00000000-0005-0000-0000-000047A70000}"/>
    <cellStyle name="Total 6 5" xfId="42818" xr:uid="{00000000-0005-0000-0000-000048A70000}"/>
    <cellStyle name="Total 6 6" xfId="42819" xr:uid="{00000000-0005-0000-0000-000049A70000}"/>
    <cellStyle name="Total 6 7" xfId="42820" xr:uid="{00000000-0005-0000-0000-00004AA70000}"/>
    <cellStyle name="Total 6 8" xfId="42821" xr:uid="{00000000-0005-0000-0000-00004BA70000}"/>
    <cellStyle name="Total 6 9" xfId="42822" xr:uid="{00000000-0005-0000-0000-00004CA70000}"/>
    <cellStyle name="Total 7" xfId="42823" xr:uid="{00000000-0005-0000-0000-00004DA70000}"/>
    <cellStyle name="Total 7 10" xfId="42824" xr:uid="{00000000-0005-0000-0000-00004EA70000}"/>
    <cellStyle name="Total 7 11" xfId="42825" xr:uid="{00000000-0005-0000-0000-00004FA70000}"/>
    <cellStyle name="Total 7 12" xfId="42826" xr:uid="{00000000-0005-0000-0000-000050A70000}"/>
    <cellStyle name="Total 7 13" xfId="42827" xr:uid="{00000000-0005-0000-0000-000051A70000}"/>
    <cellStyle name="Total 7 14" xfId="42828" xr:uid="{00000000-0005-0000-0000-000052A70000}"/>
    <cellStyle name="Total 7 15" xfId="42829" xr:uid="{00000000-0005-0000-0000-000053A70000}"/>
    <cellStyle name="Total 7 16" xfId="42830" xr:uid="{00000000-0005-0000-0000-000054A70000}"/>
    <cellStyle name="Total 7 17" xfId="42831" xr:uid="{00000000-0005-0000-0000-000055A70000}"/>
    <cellStyle name="Total 7 18" xfId="42832" xr:uid="{00000000-0005-0000-0000-000056A70000}"/>
    <cellStyle name="Total 7 19" xfId="42833" xr:uid="{00000000-0005-0000-0000-000057A70000}"/>
    <cellStyle name="Total 7 2" xfId="42834" xr:uid="{00000000-0005-0000-0000-000058A70000}"/>
    <cellStyle name="Total 7 2 10" xfId="42835" xr:uid="{00000000-0005-0000-0000-000059A70000}"/>
    <cellStyle name="Total 7 2 11" xfId="42836" xr:uid="{00000000-0005-0000-0000-00005AA70000}"/>
    <cellStyle name="Total 7 2 12" xfId="42837" xr:uid="{00000000-0005-0000-0000-00005BA70000}"/>
    <cellStyle name="Total 7 2 13" xfId="42838" xr:uid="{00000000-0005-0000-0000-00005CA70000}"/>
    <cellStyle name="Total 7 2 14" xfId="42839" xr:uid="{00000000-0005-0000-0000-00005DA70000}"/>
    <cellStyle name="Total 7 2 15" xfId="42840" xr:uid="{00000000-0005-0000-0000-00005EA70000}"/>
    <cellStyle name="Total 7 2 16" xfId="42841" xr:uid="{00000000-0005-0000-0000-00005FA70000}"/>
    <cellStyle name="Total 7 2 17" xfId="42842" xr:uid="{00000000-0005-0000-0000-000060A70000}"/>
    <cellStyle name="Total 7 2 18" xfId="42843" xr:uid="{00000000-0005-0000-0000-000061A70000}"/>
    <cellStyle name="Total 7 2 2" xfId="42844" xr:uid="{00000000-0005-0000-0000-000062A70000}"/>
    <cellStyle name="Total 7 2 3" xfId="42845" xr:uid="{00000000-0005-0000-0000-000063A70000}"/>
    <cellStyle name="Total 7 2 4" xfId="42846" xr:uid="{00000000-0005-0000-0000-000064A70000}"/>
    <cellStyle name="Total 7 2 5" xfId="42847" xr:uid="{00000000-0005-0000-0000-000065A70000}"/>
    <cellStyle name="Total 7 2 6" xfId="42848" xr:uid="{00000000-0005-0000-0000-000066A70000}"/>
    <cellStyle name="Total 7 2 7" xfId="42849" xr:uid="{00000000-0005-0000-0000-000067A70000}"/>
    <cellStyle name="Total 7 2 8" xfId="42850" xr:uid="{00000000-0005-0000-0000-000068A70000}"/>
    <cellStyle name="Total 7 2 9" xfId="42851" xr:uid="{00000000-0005-0000-0000-000069A70000}"/>
    <cellStyle name="Total 7 20" xfId="42852" xr:uid="{00000000-0005-0000-0000-00006AA70000}"/>
    <cellStyle name="Total 7 3" xfId="42853" xr:uid="{00000000-0005-0000-0000-00006BA70000}"/>
    <cellStyle name="Total 7 3 10" xfId="42854" xr:uid="{00000000-0005-0000-0000-00006CA70000}"/>
    <cellStyle name="Total 7 3 11" xfId="42855" xr:uid="{00000000-0005-0000-0000-00006DA70000}"/>
    <cellStyle name="Total 7 3 12" xfId="42856" xr:uid="{00000000-0005-0000-0000-00006EA70000}"/>
    <cellStyle name="Total 7 3 13" xfId="42857" xr:uid="{00000000-0005-0000-0000-00006FA70000}"/>
    <cellStyle name="Total 7 3 14" xfId="42858" xr:uid="{00000000-0005-0000-0000-000070A70000}"/>
    <cellStyle name="Total 7 3 15" xfId="42859" xr:uid="{00000000-0005-0000-0000-000071A70000}"/>
    <cellStyle name="Total 7 3 16" xfId="42860" xr:uid="{00000000-0005-0000-0000-000072A70000}"/>
    <cellStyle name="Total 7 3 17" xfId="42861" xr:uid="{00000000-0005-0000-0000-000073A70000}"/>
    <cellStyle name="Total 7 3 18" xfId="42862" xr:uid="{00000000-0005-0000-0000-000074A70000}"/>
    <cellStyle name="Total 7 3 2" xfId="42863" xr:uid="{00000000-0005-0000-0000-000075A70000}"/>
    <cellStyle name="Total 7 3 3" xfId="42864" xr:uid="{00000000-0005-0000-0000-000076A70000}"/>
    <cellStyle name="Total 7 3 4" xfId="42865" xr:uid="{00000000-0005-0000-0000-000077A70000}"/>
    <cellStyle name="Total 7 3 5" xfId="42866" xr:uid="{00000000-0005-0000-0000-000078A70000}"/>
    <cellStyle name="Total 7 3 6" xfId="42867" xr:uid="{00000000-0005-0000-0000-000079A70000}"/>
    <cellStyle name="Total 7 3 7" xfId="42868" xr:uid="{00000000-0005-0000-0000-00007AA70000}"/>
    <cellStyle name="Total 7 3 8" xfId="42869" xr:uid="{00000000-0005-0000-0000-00007BA70000}"/>
    <cellStyle name="Total 7 3 9" xfId="42870" xr:uid="{00000000-0005-0000-0000-00007CA70000}"/>
    <cellStyle name="Total 7 4" xfId="42871" xr:uid="{00000000-0005-0000-0000-00007DA70000}"/>
    <cellStyle name="Total 7 5" xfId="42872" xr:uid="{00000000-0005-0000-0000-00007EA70000}"/>
    <cellStyle name="Total 7 6" xfId="42873" xr:uid="{00000000-0005-0000-0000-00007FA70000}"/>
    <cellStyle name="Total 7 7" xfId="42874" xr:uid="{00000000-0005-0000-0000-000080A70000}"/>
    <cellStyle name="Total 7 8" xfId="42875" xr:uid="{00000000-0005-0000-0000-000081A70000}"/>
    <cellStyle name="Total 7 9" xfId="42876" xr:uid="{00000000-0005-0000-0000-000082A70000}"/>
    <cellStyle name="Total 8" xfId="42877" xr:uid="{00000000-0005-0000-0000-000083A70000}"/>
    <cellStyle name="Total 8 10" xfId="42878" xr:uid="{00000000-0005-0000-0000-000084A70000}"/>
    <cellStyle name="Total 8 11" xfId="42879" xr:uid="{00000000-0005-0000-0000-000085A70000}"/>
    <cellStyle name="Total 8 12" xfId="42880" xr:uid="{00000000-0005-0000-0000-000086A70000}"/>
    <cellStyle name="Total 8 13" xfId="42881" xr:uid="{00000000-0005-0000-0000-000087A70000}"/>
    <cellStyle name="Total 8 14" xfId="42882" xr:uid="{00000000-0005-0000-0000-000088A70000}"/>
    <cellStyle name="Total 8 15" xfId="42883" xr:uid="{00000000-0005-0000-0000-000089A70000}"/>
    <cellStyle name="Total 8 16" xfId="42884" xr:uid="{00000000-0005-0000-0000-00008AA70000}"/>
    <cellStyle name="Total 8 17" xfId="42885" xr:uid="{00000000-0005-0000-0000-00008BA70000}"/>
    <cellStyle name="Total 8 18" xfId="42886" xr:uid="{00000000-0005-0000-0000-00008CA70000}"/>
    <cellStyle name="Total 8 19" xfId="42887" xr:uid="{00000000-0005-0000-0000-00008DA70000}"/>
    <cellStyle name="Total 8 2" xfId="42888" xr:uid="{00000000-0005-0000-0000-00008EA70000}"/>
    <cellStyle name="Total 8 2 10" xfId="42889" xr:uid="{00000000-0005-0000-0000-00008FA70000}"/>
    <cellStyle name="Total 8 2 11" xfId="42890" xr:uid="{00000000-0005-0000-0000-000090A70000}"/>
    <cellStyle name="Total 8 2 12" xfId="42891" xr:uid="{00000000-0005-0000-0000-000091A70000}"/>
    <cellStyle name="Total 8 2 13" xfId="42892" xr:uid="{00000000-0005-0000-0000-000092A70000}"/>
    <cellStyle name="Total 8 2 14" xfId="42893" xr:uid="{00000000-0005-0000-0000-000093A70000}"/>
    <cellStyle name="Total 8 2 15" xfId="42894" xr:uid="{00000000-0005-0000-0000-000094A70000}"/>
    <cellStyle name="Total 8 2 16" xfId="42895" xr:uid="{00000000-0005-0000-0000-000095A70000}"/>
    <cellStyle name="Total 8 2 17" xfId="42896" xr:uid="{00000000-0005-0000-0000-000096A70000}"/>
    <cellStyle name="Total 8 2 18" xfId="42897" xr:uid="{00000000-0005-0000-0000-000097A70000}"/>
    <cellStyle name="Total 8 2 2" xfId="42898" xr:uid="{00000000-0005-0000-0000-000098A70000}"/>
    <cellStyle name="Total 8 2 3" xfId="42899" xr:uid="{00000000-0005-0000-0000-000099A70000}"/>
    <cellStyle name="Total 8 2 4" xfId="42900" xr:uid="{00000000-0005-0000-0000-00009AA70000}"/>
    <cellStyle name="Total 8 2 5" xfId="42901" xr:uid="{00000000-0005-0000-0000-00009BA70000}"/>
    <cellStyle name="Total 8 2 6" xfId="42902" xr:uid="{00000000-0005-0000-0000-00009CA70000}"/>
    <cellStyle name="Total 8 2 7" xfId="42903" xr:uid="{00000000-0005-0000-0000-00009DA70000}"/>
    <cellStyle name="Total 8 2 8" xfId="42904" xr:uid="{00000000-0005-0000-0000-00009EA70000}"/>
    <cellStyle name="Total 8 2 9" xfId="42905" xr:uid="{00000000-0005-0000-0000-00009FA70000}"/>
    <cellStyle name="Total 8 20" xfId="42906" xr:uid="{00000000-0005-0000-0000-0000A0A70000}"/>
    <cellStyle name="Total 8 3" xfId="42907" xr:uid="{00000000-0005-0000-0000-0000A1A70000}"/>
    <cellStyle name="Total 8 3 10" xfId="42908" xr:uid="{00000000-0005-0000-0000-0000A2A70000}"/>
    <cellStyle name="Total 8 3 11" xfId="42909" xr:uid="{00000000-0005-0000-0000-0000A3A70000}"/>
    <cellStyle name="Total 8 3 12" xfId="42910" xr:uid="{00000000-0005-0000-0000-0000A4A70000}"/>
    <cellStyle name="Total 8 3 13" xfId="42911" xr:uid="{00000000-0005-0000-0000-0000A5A70000}"/>
    <cellStyle name="Total 8 3 14" xfId="42912" xr:uid="{00000000-0005-0000-0000-0000A6A70000}"/>
    <cellStyle name="Total 8 3 15" xfId="42913" xr:uid="{00000000-0005-0000-0000-0000A7A70000}"/>
    <cellStyle name="Total 8 3 16" xfId="42914" xr:uid="{00000000-0005-0000-0000-0000A8A70000}"/>
    <cellStyle name="Total 8 3 17" xfId="42915" xr:uid="{00000000-0005-0000-0000-0000A9A70000}"/>
    <cellStyle name="Total 8 3 18" xfId="42916" xr:uid="{00000000-0005-0000-0000-0000AAA70000}"/>
    <cellStyle name="Total 8 3 2" xfId="42917" xr:uid="{00000000-0005-0000-0000-0000ABA70000}"/>
    <cellStyle name="Total 8 3 3" xfId="42918" xr:uid="{00000000-0005-0000-0000-0000ACA70000}"/>
    <cellStyle name="Total 8 3 4" xfId="42919" xr:uid="{00000000-0005-0000-0000-0000ADA70000}"/>
    <cellStyle name="Total 8 3 5" xfId="42920" xr:uid="{00000000-0005-0000-0000-0000AEA70000}"/>
    <cellStyle name="Total 8 3 6" xfId="42921" xr:uid="{00000000-0005-0000-0000-0000AFA70000}"/>
    <cellStyle name="Total 8 3 7" xfId="42922" xr:uid="{00000000-0005-0000-0000-0000B0A70000}"/>
    <cellStyle name="Total 8 3 8" xfId="42923" xr:uid="{00000000-0005-0000-0000-0000B1A70000}"/>
    <cellStyle name="Total 8 3 9" xfId="42924" xr:uid="{00000000-0005-0000-0000-0000B2A70000}"/>
    <cellStyle name="Total 8 4" xfId="42925" xr:uid="{00000000-0005-0000-0000-0000B3A70000}"/>
    <cellStyle name="Total 8 5" xfId="42926" xr:uid="{00000000-0005-0000-0000-0000B4A70000}"/>
    <cellStyle name="Total 8 6" xfId="42927" xr:uid="{00000000-0005-0000-0000-0000B5A70000}"/>
    <cellStyle name="Total 8 7" xfId="42928" xr:uid="{00000000-0005-0000-0000-0000B6A70000}"/>
    <cellStyle name="Total 8 8" xfId="42929" xr:uid="{00000000-0005-0000-0000-0000B7A70000}"/>
    <cellStyle name="Total 8 9" xfId="42930" xr:uid="{00000000-0005-0000-0000-0000B8A70000}"/>
    <cellStyle name="Total 9" xfId="42931" xr:uid="{00000000-0005-0000-0000-0000B9A70000}"/>
    <cellStyle name="Total 9 10" xfId="42932" xr:uid="{00000000-0005-0000-0000-0000BAA70000}"/>
    <cellStyle name="Total 9 11" xfId="42933" xr:uid="{00000000-0005-0000-0000-0000BBA70000}"/>
    <cellStyle name="Total 9 12" xfId="42934" xr:uid="{00000000-0005-0000-0000-0000BCA70000}"/>
    <cellStyle name="Total 9 13" xfId="42935" xr:uid="{00000000-0005-0000-0000-0000BDA70000}"/>
    <cellStyle name="Total 9 14" xfId="42936" xr:uid="{00000000-0005-0000-0000-0000BEA70000}"/>
    <cellStyle name="Total 9 15" xfId="42937" xr:uid="{00000000-0005-0000-0000-0000BFA70000}"/>
    <cellStyle name="Total 9 16" xfId="42938" xr:uid="{00000000-0005-0000-0000-0000C0A70000}"/>
    <cellStyle name="Total 9 17" xfId="42939" xr:uid="{00000000-0005-0000-0000-0000C1A70000}"/>
    <cellStyle name="Total 9 18" xfId="42940" xr:uid="{00000000-0005-0000-0000-0000C2A70000}"/>
    <cellStyle name="Total 9 19" xfId="42941" xr:uid="{00000000-0005-0000-0000-0000C3A70000}"/>
    <cellStyle name="Total 9 2" xfId="42942" xr:uid="{00000000-0005-0000-0000-0000C4A70000}"/>
    <cellStyle name="Total 9 2 10" xfId="42943" xr:uid="{00000000-0005-0000-0000-0000C5A70000}"/>
    <cellStyle name="Total 9 2 11" xfId="42944" xr:uid="{00000000-0005-0000-0000-0000C6A70000}"/>
    <cellStyle name="Total 9 2 12" xfId="42945" xr:uid="{00000000-0005-0000-0000-0000C7A70000}"/>
    <cellStyle name="Total 9 2 13" xfId="42946" xr:uid="{00000000-0005-0000-0000-0000C8A70000}"/>
    <cellStyle name="Total 9 2 14" xfId="42947" xr:uid="{00000000-0005-0000-0000-0000C9A70000}"/>
    <cellStyle name="Total 9 2 15" xfId="42948" xr:uid="{00000000-0005-0000-0000-0000CAA70000}"/>
    <cellStyle name="Total 9 2 16" xfId="42949" xr:uid="{00000000-0005-0000-0000-0000CBA70000}"/>
    <cellStyle name="Total 9 2 17" xfId="42950" xr:uid="{00000000-0005-0000-0000-0000CCA70000}"/>
    <cellStyle name="Total 9 2 18" xfId="42951" xr:uid="{00000000-0005-0000-0000-0000CDA70000}"/>
    <cellStyle name="Total 9 2 2" xfId="42952" xr:uid="{00000000-0005-0000-0000-0000CEA70000}"/>
    <cellStyle name="Total 9 2 3" xfId="42953" xr:uid="{00000000-0005-0000-0000-0000CFA70000}"/>
    <cellStyle name="Total 9 2 4" xfId="42954" xr:uid="{00000000-0005-0000-0000-0000D0A70000}"/>
    <cellStyle name="Total 9 2 5" xfId="42955" xr:uid="{00000000-0005-0000-0000-0000D1A70000}"/>
    <cellStyle name="Total 9 2 6" xfId="42956" xr:uid="{00000000-0005-0000-0000-0000D2A70000}"/>
    <cellStyle name="Total 9 2 7" xfId="42957" xr:uid="{00000000-0005-0000-0000-0000D3A70000}"/>
    <cellStyle name="Total 9 2 8" xfId="42958" xr:uid="{00000000-0005-0000-0000-0000D4A70000}"/>
    <cellStyle name="Total 9 2 9" xfId="42959" xr:uid="{00000000-0005-0000-0000-0000D5A70000}"/>
    <cellStyle name="Total 9 20" xfId="42960" xr:uid="{00000000-0005-0000-0000-0000D6A70000}"/>
    <cellStyle name="Total 9 3" xfId="42961" xr:uid="{00000000-0005-0000-0000-0000D7A70000}"/>
    <cellStyle name="Total 9 3 10" xfId="42962" xr:uid="{00000000-0005-0000-0000-0000D8A70000}"/>
    <cellStyle name="Total 9 3 11" xfId="42963" xr:uid="{00000000-0005-0000-0000-0000D9A70000}"/>
    <cellStyle name="Total 9 3 12" xfId="42964" xr:uid="{00000000-0005-0000-0000-0000DAA70000}"/>
    <cellStyle name="Total 9 3 13" xfId="42965" xr:uid="{00000000-0005-0000-0000-0000DBA70000}"/>
    <cellStyle name="Total 9 3 14" xfId="42966" xr:uid="{00000000-0005-0000-0000-0000DCA70000}"/>
    <cellStyle name="Total 9 3 15" xfId="42967" xr:uid="{00000000-0005-0000-0000-0000DDA70000}"/>
    <cellStyle name="Total 9 3 16" xfId="42968" xr:uid="{00000000-0005-0000-0000-0000DEA70000}"/>
    <cellStyle name="Total 9 3 17" xfId="42969" xr:uid="{00000000-0005-0000-0000-0000DFA70000}"/>
    <cellStyle name="Total 9 3 18" xfId="42970" xr:uid="{00000000-0005-0000-0000-0000E0A70000}"/>
    <cellStyle name="Total 9 3 2" xfId="42971" xr:uid="{00000000-0005-0000-0000-0000E1A70000}"/>
    <cellStyle name="Total 9 3 3" xfId="42972" xr:uid="{00000000-0005-0000-0000-0000E2A70000}"/>
    <cellStyle name="Total 9 3 4" xfId="42973" xr:uid="{00000000-0005-0000-0000-0000E3A70000}"/>
    <cellStyle name="Total 9 3 5" xfId="42974" xr:uid="{00000000-0005-0000-0000-0000E4A70000}"/>
    <cellStyle name="Total 9 3 6" xfId="42975" xr:uid="{00000000-0005-0000-0000-0000E5A70000}"/>
    <cellStyle name="Total 9 3 7" xfId="42976" xr:uid="{00000000-0005-0000-0000-0000E6A70000}"/>
    <cellStyle name="Total 9 3 8" xfId="42977" xr:uid="{00000000-0005-0000-0000-0000E7A70000}"/>
    <cellStyle name="Total 9 3 9" xfId="42978" xr:uid="{00000000-0005-0000-0000-0000E8A70000}"/>
    <cellStyle name="Total 9 4" xfId="42979" xr:uid="{00000000-0005-0000-0000-0000E9A70000}"/>
    <cellStyle name="Total 9 5" xfId="42980" xr:uid="{00000000-0005-0000-0000-0000EAA70000}"/>
    <cellStyle name="Total 9 6" xfId="42981" xr:uid="{00000000-0005-0000-0000-0000EBA70000}"/>
    <cellStyle name="Total 9 7" xfId="42982" xr:uid="{00000000-0005-0000-0000-0000ECA70000}"/>
    <cellStyle name="Total 9 8" xfId="42983" xr:uid="{00000000-0005-0000-0000-0000EDA70000}"/>
    <cellStyle name="Total 9 9" xfId="42984" xr:uid="{00000000-0005-0000-0000-0000EEA70000}"/>
    <cellStyle name="TotalGra" xfId="42985" xr:uid="{00000000-0005-0000-0000-0000EFA70000}"/>
    <cellStyle name="TotalGra 10" xfId="42986" xr:uid="{00000000-0005-0000-0000-0000F0A70000}"/>
    <cellStyle name="TotalGra 11" xfId="42987" xr:uid="{00000000-0005-0000-0000-0000F1A70000}"/>
    <cellStyle name="TotalGra 12" xfId="42988" xr:uid="{00000000-0005-0000-0000-0000F2A70000}"/>
    <cellStyle name="TotalGra 13" xfId="42989" xr:uid="{00000000-0005-0000-0000-0000F3A70000}"/>
    <cellStyle name="TotalGra 14" xfId="42990" xr:uid="{00000000-0005-0000-0000-0000F4A70000}"/>
    <cellStyle name="TotalGra 15" xfId="42991" xr:uid="{00000000-0005-0000-0000-0000F5A70000}"/>
    <cellStyle name="TotalGra 16" xfId="42992" xr:uid="{00000000-0005-0000-0000-0000F6A70000}"/>
    <cellStyle name="TotalGra 17" xfId="42993" xr:uid="{00000000-0005-0000-0000-0000F7A70000}"/>
    <cellStyle name="TotalGra 18" xfId="42994" xr:uid="{00000000-0005-0000-0000-0000F8A70000}"/>
    <cellStyle name="TotalGra 19" xfId="42995" xr:uid="{00000000-0005-0000-0000-0000F9A70000}"/>
    <cellStyle name="TotalGra 2" xfId="42996" xr:uid="{00000000-0005-0000-0000-0000FAA70000}"/>
    <cellStyle name="TotalGra 2 10" xfId="42997" xr:uid="{00000000-0005-0000-0000-0000FBA70000}"/>
    <cellStyle name="TotalGra 2 11" xfId="42998" xr:uid="{00000000-0005-0000-0000-0000FCA70000}"/>
    <cellStyle name="TotalGra 2 12" xfId="42999" xr:uid="{00000000-0005-0000-0000-0000FDA70000}"/>
    <cellStyle name="TotalGra 2 13" xfId="43000" xr:uid="{00000000-0005-0000-0000-0000FEA70000}"/>
    <cellStyle name="TotalGra 2 14" xfId="43001" xr:uid="{00000000-0005-0000-0000-0000FFA70000}"/>
    <cellStyle name="TotalGra 2 15" xfId="43002" xr:uid="{00000000-0005-0000-0000-000000A80000}"/>
    <cellStyle name="TotalGra 2 16" xfId="43003" xr:uid="{00000000-0005-0000-0000-000001A80000}"/>
    <cellStyle name="TotalGra 2 17" xfId="43004" xr:uid="{00000000-0005-0000-0000-000002A80000}"/>
    <cellStyle name="TotalGra 2 18" xfId="43005" xr:uid="{00000000-0005-0000-0000-000003A80000}"/>
    <cellStyle name="TotalGra 2 2" xfId="43006" xr:uid="{00000000-0005-0000-0000-000004A80000}"/>
    <cellStyle name="TotalGra 2 3" xfId="43007" xr:uid="{00000000-0005-0000-0000-000005A80000}"/>
    <cellStyle name="TotalGra 2 4" xfId="43008" xr:uid="{00000000-0005-0000-0000-000006A80000}"/>
    <cellStyle name="TotalGra 2 5" xfId="43009" xr:uid="{00000000-0005-0000-0000-000007A80000}"/>
    <cellStyle name="TotalGra 2 6" xfId="43010" xr:uid="{00000000-0005-0000-0000-000008A80000}"/>
    <cellStyle name="TotalGra 2 7" xfId="43011" xr:uid="{00000000-0005-0000-0000-000009A80000}"/>
    <cellStyle name="TotalGra 2 8" xfId="43012" xr:uid="{00000000-0005-0000-0000-00000AA80000}"/>
    <cellStyle name="TotalGra 2 9" xfId="43013" xr:uid="{00000000-0005-0000-0000-00000BA80000}"/>
    <cellStyle name="TotalGra 20" xfId="43014" xr:uid="{00000000-0005-0000-0000-00000CA80000}"/>
    <cellStyle name="TotalGra 21" xfId="43015" xr:uid="{00000000-0005-0000-0000-00000DA80000}"/>
    <cellStyle name="TotalGra 22" xfId="43016" xr:uid="{00000000-0005-0000-0000-00000EA80000}"/>
    <cellStyle name="TotalGra 23" xfId="43017" xr:uid="{00000000-0005-0000-0000-00000FA80000}"/>
    <cellStyle name="TotalGra 24" xfId="43018" xr:uid="{00000000-0005-0000-0000-000010A80000}"/>
    <cellStyle name="TotalGra 25" xfId="43019" xr:uid="{00000000-0005-0000-0000-000011A80000}"/>
    <cellStyle name="TotalGra 3" xfId="43020" xr:uid="{00000000-0005-0000-0000-000012A80000}"/>
    <cellStyle name="TotalGra 3 10" xfId="43021" xr:uid="{00000000-0005-0000-0000-000013A80000}"/>
    <cellStyle name="TotalGra 3 11" xfId="43022" xr:uid="{00000000-0005-0000-0000-000014A80000}"/>
    <cellStyle name="TotalGra 3 12" xfId="43023" xr:uid="{00000000-0005-0000-0000-000015A80000}"/>
    <cellStyle name="TotalGra 3 13" xfId="43024" xr:uid="{00000000-0005-0000-0000-000016A80000}"/>
    <cellStyle name="TotalGra 3 14" xfId="43025" xr:uid="{00000000-0005-0000-0000-000017A80000}"/>
    <cellStyle name="TotalGra 3 15" xfId="43026" xr:uid="{00000000-0005-0000-0000-000018A80000}"/>
    <cellStyle name="TotalGra 3 16" xfId="43027" xr:uid="{00000000-0005-0000-0000-000019A80000}"/>
    <cellStyle name="TotalGra 3 17" xfId="43028" xr:uid="{00000000-0005-0000-0000-00001AA80000}"/>
    <cellStyle name="TotalGra 3 18" xfId="43029" xr:uid="{00000000-0005-0000-0000-00001BA80000}"/>
    <cellStyle name="TotalGra 3 2" xfId="43030" xr:uid="{00000000-0005-0000-0000-00001CA80000}"/>
    <cellStyle name="TotalGra 3 3" xfId="43031" xr:uid="{00000000-0005-0000-0000-00001DA80000}"/>
    <cellStyle name="TotalGra 3 4" xfId="43032" xr:uid="{00000000-0005-0000-0000-00001EA80000}"/>
    <cellStyle name="TotalGra 3 5" xfId="43033" xr:uid="{00000000-0005-0000-0000-00001FA80000}"/>
    <cellStyle name="TotalGra 3 6" xfId="43034" xr:uid="{00000000-0005-0000-0000-000020A80000}"/>
    <cellStyle name="TotalGra 3 7" xfId="43035" xr:uid="{00000000-0005-0000-0000-000021A80000}"/>
    <cellStyle name="TotalGra 3 8" xfId="43036" xr:uid="{00000000-0005-0000-0000-000022A80000}"/>
    <cellStyle name="TotalGra 3 9" xfId="43037" xr:uid="{00000000-0005-0000-0000-000023A80000}"/>
    <cellStyle name="TotalGra 4" xfId="43038" xr:uid="{00000000-0005-0000-0000-000024A80000}"/>
    <cellStyle name="TotalGra 4 10" xfId="43039" xr:uid="{00000000-0005-0000-0000-000025A80000}"/>
    <cellStyle name="TotalGra 4 11" xfId="43040" xr:uid="{00000000-0005-0000-0000-000026A80000}"/>
    <cellStyle name="TotalGra 4 12" xfId="43041" xr:uid="{00000000-0005-0000-0000-000027A80000}"/>
    <cellStyle name="TotalGra 4 13" xfId="43042" xr:uid="{00000000-0005-0000-0000-000028A80000}"/>
    <cellStyle name="TotalGra 4 14" xfId="43043" xr:uid="{00000000-0005-0000-0000-000029A80000}"/>
    <cellStyle name="TotalGra 4 15" xfId="43044" xr:uid="{00000000-0005-0000-0000-00002AA80000}"/>
    <cellStyle name="TotalGra 4 16" xfId="43045" xr:uid="{00000000-0005-0000-0000-00002BA80000}"/>
    <cellStyle name="TotalGra 4 17" xfId="43046" xr:uid="{00000000-0005-0000-0000-00002CA80000}"/>
    <cellStyle name="TotalGra 4 18" xfId="43047" xr:uid="{00000000-0005-0000-0000-00002DA80000}"/>
    <cellStyle name="TotalGra 4 2" xfId="43048" xr:uid="{00000000-0005-0000-0000-00002EA80000}"/>
    <cellStyle name="TotalGra 4 3" xfId="43049" xr:uid="{00000000-0005-0000-0000-00002FA80000}"/>
    <cellStyle name="TotalGra 4 4" xfId="43050" xr:uid="{00000000-0005-0000-0000-000030A80000}"/>
    <cellStyle name="TotalGra 4 5" xfId="43051" xr:uid="{00000000-0005-0000-0000-000031A80000}"/>
    <cellStyle name="TotalGra 4 6" xfId="43052" xr:uid="{00000000-0005-0000-0000-000032A80000}"/>
    <cellStyle name="TotalGra 4 7" xfId="43053" xr:uid="{00000000-0005-0000-0000-000033A80000}"/>
    <cellStyle name="TotalGra 4 8" xfId="43054" xr:uid="{00000000-0005-0000-0000-000034A80000}"/>
    <cellStyle name="TotalGra 4 9" xfId="43055" xr:uid="{00000000-0005-0000-0000-000035A80000}"/>
    <cellStyle name="TotalGra 5" xfId="43056" xr:uid="{00000000-0005-0000-0000-000036A80000}"/>
    <cellStyle name="TotalGra 5 10" xfId="43057" xr:uid="{00000000-0005-0000-0000-000037A80000}"/>
    <cellStyle name="TotalGra 5 11" xfId="43058" xr:uid="{00000000-0005-0000-0000-000038A80000}"/>
    <cellStyle name="TotalGra 5 12" xfId="43059" xr:uid="{00000000-0005-0000-0000-000039A80000}"/>
    <cellStyle name="TotalGra 5 13" xfId="43060" xr:uid="{00000000-0005-0000-0000-00003AA80000}"/>
    <cellStyle name="TotalGra 5 14" xfId="43061" xr:uid="{00000000-0005-0000-0000-00003BA80000}"/>
    <cellStyle name="TotalGra 5 15" xfId="43062" xr:uid="{00000000-0005-0000-0000-00003CA80000}"/>
    <cellStyle name="TotalGra 5 16" xfId="43063" xr:uid="{00000000-0005-0000-0000-00003DA80000}"/>
    <cellStyle name="TotalGra 5 17" xfId="43064" xr:uid="{00000000-0005-0000-0000-00003EA80000}"/>
    <cellStyle name="TotalGra 5 18" xfId="43065" xr:uid="{00000000-0005-0000-0000-00003FA80000}"/>
    <cellStyle name="TotalGra 5 2" xfId="43066" xr:uid="{00000000-0005-0000-0000-000040A80000}"/>
    <cellStyle name="TotalGra 5 3" xfId="43067" xr:uid="{00000000-0005-0000-0000-000041A80000}"/>
    <cellStyle name="TotalGra 5 4" xfId="43068" xr:uid="{00000000-0005-0000-0000-000042A80000}"/>
    <cellStyle name="TotalGra 5 5" xfId="43069" xr:uid="{00000000-0005-0000-0000-000043A80000}"/>
    <cellStyle name="TotalGra 5 6" xfId="43070" xr:uid="{00000000-0005-0000-0000-000044A80000}"/>
    <cellStyle name="TotalGra 5 7" xfId="43071" xr:uid="{00000000-0005-0000-0000-000045A80000}"/>
    <cellStyle name="TotalGra 5 8" xfId="43072" xr:uid="{00000000-0005-0000-0000-000046A80000}"/>
    <cellStyle name="TotalGra 5 9" xfId="43073" xr:uid="{00000000-0005-0000-0000-000047A80000}"/>
    <cellStyle name="TotalGra 6" xfId="43074" xr:uid="{00000000-0005-0000-0000-000048A80000}"/>
    <cellStyle name="TotalGra 6 10" xfId="43075" xr:uid="{00000000-0005-0000-0000-000049A80000}"/>
    <cellStyle name="TotalGra 6 11" xfId="43076" xr:uid="{00000000-0005-0000-0000-00004AA80000}"/>
    <cellStyle name="TotalGra 6 12" xfId="43077" xr:uid="{00000000-0005-0000-0000-00004BA80000}"/>
    <cellStyle name="TotalGra 6 13" xfId="43078" xr:uid="{00000000-0005-0000-0000-00004CA80000}"/>
    <cellStyle name="TotalGra 6 14" xfId="43079" xr:uid="{00000000-0005-0000-0000-00004DA80000}"/>
    <cellStyle name="TotalGra 6 15" xfId="43080" xr:uid="{00000000-0005-0000-0000-00004EA80000}"/>
    <cellStyle name="TotalGra 6 16" xfId="43081" xr:uid="{00000000-0005-0000-0000-00004FA80000}"/>
    <cellStyle name="TotalGra 6 17" xfId="43082" xr:uid="{00000000-0005-0000-0000-000050A80000}"/>
    <cellStyle name="TotalGra 6 18" xfId="43083" xr:uid="{00000000-0005-0000-0000-000051A80000}"/>
    <cellStyle name="TotalGra 6 2" xfId="43084" xr:uid="{00000000-0005-0000-0000-000052A80000}"/>
    <cellStyle name="TotalGra 6 3" xfId="43085" xr:uid="{00000000-0005-0000-0000-000053A80000}"/>
    <cellStyle name="TotalGra 6 4" xfId="43086" xr:uid="{00000000-0005-0000-0000-000054A80000}"/>
    <cellStyle name="TotalGra 6 5" xfId="43087" xr:uid="{00000000-0005-0000-0000-000055A80000}"/>
    <cellStyle name="TotalGra 6 6" xfId="43088" xr:uid="{00000000-0005-0000-0000-000056A80000}"/>
    <cellStyle name="TotalGra 6 7" xfId="43089" xr:uid="{00000000-0005-0000-0000-000057A80000}"/>
    <cellStyle name="TotalGra 6 8" xfId="43090" xr:uid="{00000000-0005-0000-0000-000058A80000}"/>
    <cellStyle name="TotalGra 6 9" xfId="43091" xr:uid="{00000000-0005-0000-0000-000059A80000}"/>
    <cellStyle name="TotalGra 7" xfId="43092" xr:uid="{00000000-0005-0000-0000-00005AA80000}"/>
    <cellStyle name="TotalGra 7 10" xfId="43093" xr:uid="{00000000-0005-0000-0000-00005BA80000}"/>
    <cellStyle name="TotalGra 7 11" xfId="43094" xr:uid="{00000000-0005-0000-0000-00005CA80000}"/>
    <cellStyle name="TotalGra 7 12" xfId="43095" xr:uid="{00000000-0005-0000-0000-00005DA80000}"/>
    <cellStyle name="TotalGra 7 13" xfId="43096" xr:uid="{00000000-0005-0000-0000-00005EA80000}"/>
    <cellStyle name="TotalGra 7 14" xfId="43097" xr:uid="{00000000-0005-0000-0000-00005FA80000}"/>
    <cellStyle name="TotalGra 7 15" xfId="43098" xr:uid="{00000000-0005-0000-0000-000060A80000}"/>
    <cellStyle name="TotalGra 7 16" xfId="43099" xr:uid="{00000000-0005-0000-0000-000061A80000}"/>
    <cellStyle name="TotalGra 7 17" xfId="43100" xr:uid="{00000000-0005-0000-0000-000062A80000}"/>
    <cellStyle name="TotalGra 7 18" xfId="43101" xr:uid="{00000000-0005-0000-0000-000063A80000}"/>
    <cellStyle name="TotalGra 7 2" xfId="43102" xr:uid="{00000000-0005-0000-0000-000064A80000}"/>
    <cellStyle name="TotalGra 7 3" xfId="43103" xr:uid="{00000000-0005-0000-0000-000065A80000}"/>
    <cellStyle name="TotalGra 7 4" xfId="43104" xr:uid="{00000000-0005-0000-0000-000066A80000}"/>
    <cellStyle name="TotalGra 7 5" xfId="43105" xr:uid="{00000000-0005-0000-0000-000067A80000}"/>
    <cellStyle name="TotalGra 7 6" xfId="43106" xr:uid="{00000000-0005-0000-0000-000068A80000}"/>
    <cellStyle name="TotalGra 7 7" xfId="43107" xr:uid="{00000000-0005-0000-0000-000069A80000}"/>
    <cellStyle name="TotalGra 7 8" xfId="43108" xr:uid="{00000000-0005-0000-0000-00006AA80000}"/>
    <cellStyle name="TotalGra 7 9" xfId="43109" xr:uid="{00000000-0005-0000-0000-00006BA80000}"/>
    <cellStyle name="TotalGra 8" xfId="43110" xr:uid="{00000000-0005-0000-0000-00006CA80000}"/>
    <cellStyle name="TotalGra 8 10" xfId="43111" xr:uid="{00000000-0005-0000-0000-00006DA80000}"/>
    <cellStyle name="TotalGra 8 11" xfId="43112" xr:uid="{00000000-0005-0000-0000-00006EA80000}"/>
    <cellStyle name="TotalGra 8 12" xfId="43113" xr:uid="{00000000-0005-0000-0000-00006FA80000}"/>
    <cellStyle name="TotalGra 8 13" xfId="43114" xr:uid="{00000000-0005-0000-0000-000070A80000}"/>
    <cellStyle name="TotalGra 8 14" xfId="43115" xr:uid="{00000000-0005-0000-0000-000071A80000}"/>
    <cellStyle name="TotalGra 8 15" xfId="43116" xr:uid="{00000000-0005-0000-0000-000072A80000}"/>
    <cellStyle name="TotalGra 8 16" xfId="43117" xr:uid="{00000000-0005-0000-0000-000073A80000}"/>
    <cellStyle name="TotalGra 8 17" xfId="43118" xr:uid="{00000000-0005-0000-0000-000074A80000}"/>
    <cellStyle name="TotalGra 8 18" xfId="43119" xr:uid="{00000000-0005-0000-0000-000075A80000}"/>
    <cellStyle name="TotalGra 8 2" xfId="43120" xr:uid="{00000000-0005-0000-0000-000076A80000}"/>
    <cellStyle name="TotalGra 8 3" xfId="43121" xr:uid="{00000000-0005-0000-0000-000077A80000}"/>
    <cellStyle name="TotalGra 8 4" xfId="43122" xr:uid="{00000000-0005-0000-0000-000078A80000}"/>
    <cellStyle name="TotalGra 8 5" xfId="43123" xr:uid="{00000000-0005-0000-0000-000079A80000}"/>
    <cellStyle name="TotalGra 8 6" xfId="43124" xr:uid="{00000000-0005-0000-0000-00007AA80000}"/>
    <cellStyle name="TotalGra 8 7" xfId="43125" xr:uid="{00000000-0005-0000-0000-00007BA80000}"/>
    <cellStyle name="TotalGra 8 8" xfId="43126" xr:uid="{00000000-0005-0000-0000-00007CA80000}"/>
    <cellStyle name="TotalGra 8 9" xfId="43127" xr:uid="{00000000-0005-0000-0000-00007DA80000}"/>
    <cellStyle name="TotalGra 9" xfId="43128" xr:uid="{00000000-0005-0000-0000-00007EA80000}"/>
    <cellStyle name="trang" xfId="43511" xr:uid="{00000000-0005-0000-0000-0000FDA90000}"/>
    <cellStyle name="trang 10" xfId="43512" xr:uid="{00000000-0005-0000-0000-0000FEA90000}"/>
    <cellStyle name="trang 11" xfId="43513" xr:uid="{00000000-0005-0000-0000-0000FFA90000}"/>
    <cellStyle name="trang 12" xfId="43514" xr:uid="{00000000-0005-0000-0000-000000AA0000}"/>
    <cellStyle name="trang 13" xfId="43515" xr:uid="{00000000-0005-0000-0000-000001AA0000}"/>
    <cellStyle name="trang 14" xfId="43516" xr:uid="{00000000-0005-0000-0000-000002AA0000}"/>
    <cellStyle name="trang 15" xfId="43517" xr:uid="{00000000-0005-0000-0000-000003AA0000}"/>
    <cellStyle name="trang 16" xfId="43518" xr:uid="{00000000-0005-0000-0000-000004AA0000}"/>
    <cellStyle name="trang 17" xfId="43519" xr:uid="{00000000-0005-0000-0000-000005AA0000}"/>
    <cellStyle name="trang 18" xfId="43520" xr:uid="{00000000-0005-0000-0000-000006AA0000}"/>
    <cellStyle name="trang 2" xfId="43521" xr:uid="{00000000-0005-0000-0000-000007AA0000}"/>
    <cellStyle name="trang 3" xfId="43522" xr:uid="{00000000-0005-0000-0000-000008AA0000}"/>
    <cellStyle name="trang 4" xfId="43523" xr:uid="{00000000-0005-0000-0000-000009AA0000}"/>
    <cellStyle name="trang 5" xfId="43524" xr:uid="{00000000-0005-0000-0000-00000AAA0000}"/>
    <cellStyle name="trang 6" xfId="43525" xr:uid="{00000000-0005-0000-0000-00000BAA0000}"/>
    <cellStyle name="trang 7" xfId="43526" xr:uid="{00000000-0005-0000-0000-00000CAA0000}"/>
    <cellStyle name="trang 8" xfId="43527" xr:uid="{00000000-0005-0000-0000-00000DAA0000}"/>
    <cellStyle name="trang 9" xfId="43528" xr:uid="{00000000-0005-0000-0000-00000EAA0000}"/>
    <cellStyle name="Trung tính" xfId="43529" xr:uid="{00000000-0005-0000-0000-00000FAA0000}"/>
    <cellStyle name="Trung tính 10" xfId="43530" xr:uid="{00000000-0005-0000-0000-000010AA0000}"/>
    <cellStyle name="Trung tính 11" xfId="43531" xr:uid="{00000000-0005-0000-0000-000011AA0000}"/>
    <cellStyle name="Trung tính 12" xfId="43532" xr:uid="{00000000-0005-0000-0000-000012AA0000}"/>
    <cellStyle name="Trung tính 13" xfId="43533" xr:uid="{00000000-0005-0000-0000-000013AA0000}"/>
    <cellStyle name="Trung tính 14" xfId="43534" xr:uid="{00000000-0005-0000-0000-000014AA0000}"/>
    <cellStyle name="Trung tính 15" xfId="43535" xr:uid="{00000000-0005-0000-0000-000015AA0000}"/>
    <cellStyle name="Trung tính 16" xfId="43536" xr:uid="{00000000-0005-0000-0000-000016AA0000}"/>
    <cellStyle name="Trung tính 17" xfId="43537" xr:uid="{00000000-0005-0000-0000-000017AA0000}"/>
    <cellStyle name="Trung tính 18" xfId="43538" xr:uid="{00000000-0005-0000-0000-000018AA0000}"/>
    <cellStyle name="Trung tính 2" xfId="43539" xr:uid="{00000000-0005-0000-0000-000019AA0000}"/>
    <cellStyle name="Trung tính 3" xfId="43540" xr:uid="{00000000-0005-0000-0000-00001AAA0000}"/>
    <cellStyle name="Trung tính 4" xfId="43541" xr:uid="{00000000-0005-0000-0000-00001BAA0000}"/>
    <cellStyle name="Trung tính 5" xfId="43542" xr:uid="{00000000-0005-0000-0000-00001CAA0000}"/>
    <cellStyle name="Trung tính 6" xfId="43543" xr:uid="{00000000-0005-0000-0000-00001DAA0000}"/>
    <cellStyle name="Trung tính 7" xfId="43544" xr:uid="{00000000-0005-0000-0000-00001EAA0000}"/>
    <cellStyle name="Trung tính 8" xfId="43545" xr:uid="{00000000-0005-0000-0000-00001FAA0000}"/>
    <cellStyle name="Trung tính 9" xfId="43546" xr:uid="{00000000-0005-0000-0000-000020AA0000}"/>
    <cellStyle name="tt1" xfId="43165" xr:uid="{00000000-0005-0000-0000-0000A3A80000}"/>
    <cellStyle name="tt1 10" xfId="43166" xr:uid="{00000000-0005-0000-0000-0000A4A80000}"/>
    <cellStyle name="tt1 11" xfId="43167" xr:uid="{00000000-0005-0000-0000-0000A5A80000}"/>
    <cellStyle name="tt1 12" xfId="43168" xr:uid="{00000000-0005-0000-0000-0000A6A80000}"/>
    <cellStyle name="tt1 13" xfId="43169" xr:uid="{00000000-0005-0000-0000-0000A7A80000}"/>
    <cellStyle name="tt1 14" xfId="43170" xr:uid="{00000000-0005-0000-0000-0000A8A80000}"/>
    <cellStyle name="tt1 15" xfId="43171" xr:uid="{00000000-0005-0000-0000-0000A9A80000}"/>
    <cellStyle name="tt1 16" xfId="43172" xr:uid="{00000000-0005-0000-0000-0000AAA80000}"/>
    <cellStyle name="tt1 17" xfId="43173" xr:uid="{00000000-0005-0000-0000-0000ABA80000}"/>
    <cellStyle name="tt1 18" xfId="43174" xr:uid="{00000000-0005-0000-0000-0000ACA80000}"/>
    <cellStyle name="tt1 2" xfId="43175" xr:uid="{00000000-0005-0000-0000-0000ADA80000}"/>
    <cellStyle name="tt1 3" xfId="43176" xr:uid="{00000000-0005-0000-0000-0000AEA80000}"/>
    <cellStyle name="tt1 4" xfId="43177" xr:uid="{00000000-0005-0000-0000-0000AFA80000}"/>
    <cellStyle name="tt1 5" xfId="43178" xr:uid="{00000000-0005-0000-0000-0000B0A80000}"/>
    <cellStyle name="tt1 6" xfId="43179" xr:uid="{00000000-0005-0000-0000-0000B1A80000}"/>
    <cellStyle name="tt1 7" xfId="43180" xr:uid="{00000000-0005-0000-0000-0000B2A80000}"/>
    <cellStyle name="tt1 8" xfId="43181" xr:uid="{00000000-0005-0000-0000-0000B3A80000}"/>
    <cellStyle name="tt1 9" xfId="43182" xr:uid="{00000000-0005-0000-0000-0000B4A80000}"/>
    <cellStyle name="Tusental (0)_pldt" xfId="43183" xr:uid="{00000000-0005-0000-0000-0000B5A80000}"/>
    <cellStyle name="Tusental_pldt" xfId="43184" xr:uid="{00000000-0005-0000-0000-0000B6A80000}"/>
    <cellStyle name="Uormal_Q2-Q3 SG&amp;A Bridge" xfId="43547" xr:uid="{00000000-0005-0000-0000-000021AA0000}"/>
    <cellStyle name="ux_3_¼­¿ï-¾È»ê" xfId="43548" xr:uid="{00000000-0005-0000-0000-000022AA0000}"/>
    <cellStyle name="Valuta (0)_CALPREZZ" xfId="43549" xr:uid="{00000000-0005-0000-0000-000023AA0000}"/>
    <cellStyle name="Valuta_ PESO ELETTR." xfId="43550" xr:uid="{00000000-0005-0000-0000-000024AA0000}"/>
    <cellStyle name="Văn bản Cảnh báo" xfId="43569" xr:uid="{00000000-0005-0000-0000-000037AA0000}"/>
    <cellStyle name="Văn bản Cảnh báo 10" xfId="43570" xr:uid="{00000000-0005-0000-0000-000038AA0000}"/>
    <cellStyle name="Văn bản Cảnh báo 11" xfId="43571" xr:uid="{00000000-0005-0000-0000-000039AA0000}"/>
    <cellStyle name="Văn bản Cảnh báo 12" xfId="43572" xr:uid="{00000000-0005-0000-0000-00003AAA0000}"/>
    <cellStyle name="Văn bản Cảnh báo 13" xfId="43573" xr:uid="{00000000-0005-0000-0000-00003BAA0000}"/>
    <cellStyle name="Văn bản Cảnh báo 14" xfId="43574" xr:uid="{00000000-0005-0000-0000-00003CAA0000}"/>
    <cellStyle name="Văn bản Cảnh báo 15" xfId="43575" xr:uid="{00000000-0005-0000-0000-00003DAA0000}"/>
    <cellStyle name="Văn bản Cảnh báo 16" xfId="43576" xr:uid="{00000000-0005-0000-0000-00003EAA0000}"/>
    <cellStyle name="Văn bản Cảnh báo 17" xfId="43577" xr:uid="{00000000-0005-0000-0000-00003FAA0000}"/>
    <cellStyle name="Văn bản Cảnh báo 18" xfId="43578" xr:uid="{00000000-0005-0000-0000-000040AA0000}"/>
    <cellStyle name="Văn bản Cảnh báo 2" xfId="43579" xr:uid="{00000000-0005-0000-0000-000041AA0000}"/>
    <cellStyle name="Văn bản Cảnh báo 3" xfId="43580" xr:uid="{00000000-0005-0000-0000-000042AA0000}"/>
    <cellStyle name="Văn bản Cảnh báo 4" xfId="43581" xr:uid="{00000000-0005-0000-0000-000043AA0000}"/>
    <cellStyle name="Văn bản Cảnh báo 5" xfId="43582" xr:uid="{00000000-0005-0000-0000-000044AA0000}"/>
    <cellStyle name="Văn bản Cảnh báo 6" xfId="43583" xr:uid="{00000000-0005-0000-0000-000045AA0000}"/>
    <cellStyle name="Văn bản Cảnh báo 7" xfId="43584" xr:uid="{00000000-0005-0000-0000-000046AA0000}"/>
    <cellStyle name="Văn bản Cảnh báo 8" xfId="43585" xr:uid="{00000000-0005-0000-0000-000047AA0000}"/>
    <cellStyle name="Văn bản Cảnh báo 9" xfId="43586" xr:uid="{00000000-0005-0000-0000-000048AA0000}"/>
    <cellStyle name="Văn bản Giải thích" xfId="43587" xr:uid="{00000000-0005-0000-0000-000049AA0000}"/>
    <cellStyle name="Văn bản Giải thích 10" xfId="43588" xr:uid="{00000000-0005-0000-0000-00004AAA0000}"/>
    <cellStyle name="Văn bản Giải thích 11" xfId="43589" xr:uid="{00000000-0005-0000-0000-00004BAA0000}"/>
    <cellStyle name="Văn bản Giải thích 12" xfId="43590" xr:uid="{00000000-0005-0000-0000-00004CAA0000}"/>
    <cellStyle name="Văn bản Giải thích 13" xfId="43591" xr:uid="{00000000-0005-0000-0000-00004DAA0000}"/>
    <cellStyle name="Văn bản Giải thích 14" xfId="43592" xr:uid="{00000000-0005-0000-0000-00004EAA0000}"/>
    <cellStyle name="Văn bản Giải thích 15" xfId="43593" xr:uid="{00000000-0005-0000-0000-00004FAA0000}"/>
    <cellStyle name="Văn bản Giải thích 16" xfId="43594" xr:uid="{00000000-0005-0000-0000-000050AA0000}"/>
    <cellStyle name="Văn bản Giải thích 17" xfId="43595" xr:uid="{00000000-0005-0000-0000-000051AA0000}"/>
    <cellStyle name="Văn bản Giải thích 18" xfId="43596" xr:uid="{00000000-0005-0000-0000-000052AA0000}"/>
    <cellStyle name="Văn bản Giải thích 2" xfId="43597" xr:uid="{00000000-0005-0000-0000-000053AA0000}"/>
    <cellStyle name="Văn bản Giải thích 3" xfId="43598" xr:uid="{00000000-0005-0000-0000-000054AA0000}"/>
    <cellStyle name="Văn bản Giải thích 4" xfId="43599" xr:uid="{00000000-0005-0000-0000-000055AA0000}"/>
    <cellStyle name="Văn bản Giải thích 5" xfId="43600" xr:uid="{00000000-0005-0000-0000-000056AA0000}"/>
    <cellStyle name="Văn bản Giải thích 6" xfId="43601" xr:uid="{00000000-0005-0000-0000-000057AA0000}"/>
    <cellStyle name="Văn bản Giải thích 7" xfId="43602" xr:uid="{00000000-0005-0000-0000-000058AA0000}"/>
    <cellStyle name="Văn bản Giải thích 8" xfId="43603" xr:uid="{00000000-0005-0000-0000-000059AA0000}"/>
    <cellStyle name="Văn bản Giải thích 9" xfId="43604" xr:uid="{00000000-0005-0000-0000-00005AAA0000}"/>
    <cellStyle name="VANG1" xfId="43551" xr:uid="{00000000-0005-0000-0000-000025AA0000}"/>
    <cellStyle name="VANG1 10" xfId="43552" xr:uid="{00000000-0005-0000-0000-000026AA0000}"/>
    <cellStyle name="VANG1 11" xfId="43553" xr:uid="{00000000-0005-0000-0000-000027AA0000}"/>
    <cellStyle name="VANG1 12" xfId="43554" xr:uid="{00000000-0005-0000-0000-000028AA0000}"/>
    <cellStyle name="VANG1 13" xfId="43555" xr:uid="{00000000-0005-0000-0000-000029AA0000}"/>
    <cellStyle name="VANG1 14" xfId="43556" xr:uid="{00000000-0005-0000-0000-00002AAA0000}"/>
    <cellStyle name="VANG1 15" xfId="43557" xr:uid="{00000000-0005-0000-0000-00002BAA0000}"/>
    <cellStyle name="VANG1 16" xfId="43558" xr:uid="{00000000-0005-0000-0000-00002CAA0000}"/>
    <cellStyle name="VANG1 17" xfId="43559" xr:uid="{00000000-0005-0000-0000-00002DAA0000}"/>
    <cellStyle name="VANG1 18" xfId="43560" xr:uid="{00000000-0005-0000-0000-00002EAA0000}"/>
    <cellStyle name="VANG1 2" xfId="43561" xr:uid="{00000000-0005-0000-0000-00002FAA0000}"/>
    <cellStyle name="VANG1 3" xfId="43562" xr:uid="{00000000-0005-0000-0000-000030AA0000}"/>
    <cellStyle name="VANG1 4" xfId="43563" xr:uid="{00000000-0005-0000-0000-000031AA0000}"/>
    <cellStyle name="VANG1 5" xfId="43564" xr:uid="{00000000-0005-0000-0000-000032AA0000}"/>
    <cellStyle name="VANG1 6" xfId="43565" xr:uid="{00000000-0005-0000-0000-000033AA0000}"/>
    <cellStyle name="VANG1 7" xfId="43566" xr:uid="{00000000-0005-0000-0000-000034AA0000}"/>
    <cellStyle name="VANG1 8" xfId="43567" xr:uid="{00000000-0005-0000-0000-000035AA0000}"/>
    <cellStyle name="VANG1 9" xfId="43568" xr:uid="{00000000-0005-0000-0000-000036AA0000}"/>
    <cellStyle name="viet" xfId="43605" xr:uid="{00000000-0005-0000-0000-00005BAA0000}"/>
    <cellStyle name="viet 10" xfId="43606" xr:uid="{00000000-0005-0000-0000-00005CAA0000}"/>
    <cellStyle name="viet 11" xfId="43607" xr:uid="{00000000-0005-0000-0000-00005DAA0000}"/>
    <cellStyle name="viet 12" xfId="43608" xr:uid="{00000000-0005-0000-0000-00005EAA0000}"/>
    <cellStyle name="viet 13" xfId="43609" xr:uid="{00000000-0005-0000-0000-00005FAA0000}"/>
    <cellStyle name="viet 14" xfId="43610" xr:uid="{00000000-0005-0000-0000-000060AA0000}"/>
    <cellStyle name="viet 15" xfId="43611" xr:uid="{00000000-0005-0000-0000-000061AA0000}"/>
    <cellStyle name="viet 16" xfId="43612" xr:uid="{00000000-0005-0000-0000-000062AA0000}"/>
    <cellStyle name="viet 17" xfId="43613" xr:uid="{00000000-0005-0000-0000-000063AA0000}"/>
    <cellStyle name="viet 18" xfId="43614" xr:uid="{00000000-0005-0000-0000-000064AA0000}"/>
    <cellStyle name="viet 2" xfId="43615" xr:uid="{00000000-0005-0000-0000-000065AA0000}"/>
    <cellStyle name="viet 3" xfId="43616" xr:uid="{00000000-0005-0000-0000-000066AA0000}"/>
    <cellStyle name="viet 4" xfId="43617" xr:uid="{00000000-0005-0000-0000-000067AA0000}"/>
    <cellStyle name="viet 5" xfId="43618" xr:uid="{00000000-0005-0000-0000-000068AA0000}"/>
    <cellStyle name="viet 6" xfId="43619" xr:uid="{00000000-0005-0000-0000-000069AA0000}"/>
    <cellStyle name="viet 7" xfId="43620" xr:uid="{00000000-0005-0000-0000-00006AAA0000}"/>
    <cellStyle name="viet 8" xfId="43621" xr:uid="{00000000-0005-0000-0000-00006BAA0000}"/>
    <cellStyle name="viet 9" xfId="43622" xr:uid="{00000000-0005-0000-0000-00006CAA0000}"/>
    <cellStyle name="viet_BQL-ok" xfId="43623" xr:uid="{00000000-0005-0000-0000-00006DAA0000}"/>
    <cellStyle name="viet2" xfId="43624" xr:uid="{00000000-0005-0000-0000-00006EAA0000}"/>
    <cellStyle name="viet2 10" xfId="43625" xr:uid="{00000000-0005-0000-0000-00006FAA0000}"/>
    <cellStyle name="viet2 11" xfId="43626" xr:uid="{00000000-0005-0000-0000-000070AA0000}"/>
    <cellStyle name="viet2 12" xfId="43627" xr:uid="{00000000-0005-0000-0000-000071AA0000}"/>
    <cellStyle name="viet2 13" xfId="43628" xr:uid="{00000000-0005-0000-0000-000072AA0000}"/>
    <cellStyle name="viet2 14" xfId="43629" xr:uid="{00000000-0005-0000-0000-000073AA0000}"/>
    <cellStyle name="viet2 15" xfId="43630" xr:uid="{00000000-0005-0000-0000-000074AA0000}"/>
    <cellStyle name="viet2 16" xfId="43631" xr:uid="{00000000-0005-0000-0000-000075AA0000}"/>
    <cellStyle name="viet2 17" xfId="43632" xr:uid="{00000000-0005-0000-0000-000076AA0000}"/>
    <cellStyle name="viet2 18" xfId="43633" xr:uid="{00000000-0005-0000-0000-000077AA0000}"/>
    <cellStyle name="viet2 2" xfId="43634" xr:uid="{00000000-0005-0000-0000-000078AA0000}"/>
    <cellStyle name="viet2 3" xfId="43635" xr:uid="{00000000-0005-0000-0000-000079AA0000}"/>
    <cellStyle name="viet2 4" xfId="43636" xr:uid="{00000000-0005-0000-0000-00007AAA0000}"/>
    <cellStyle name="viet2 5" xfId="43637" xr:uid="{00000000-0005-0000-0000-00007BAA0000}"/>
    <cellStyle name="viet2 6" xfId="43638" xr:uid="{00000000-0005-0000-0000-00007CAA0000}"/>
    <cellStyle name="viet2 7" xfId="43639" xr:uid="{00000000-0005-0000-0000-00007DAA0000}"/>
    <cellStyle name="viet2 8" xfId="43640" xr:uid="{00000000-0005-0000-0000-00007EAA0000}"/>
    <cellStyle name="viet2 9" xfId="43641" xr:uid="{00000000-0005-0000-0000-00007FAA0000}"/>
    <cellStyle name="viet2_BQL-ok" xfId="43642" xr:uid="{00000000-0005-0000-0000-000080AA0000}"/>
    <cellStyle name="VL" xfId="43643" xr:uid="{00000000-0005-0000-0000-000081AA0000}"/>
    <cellStyle name="VL 10" xfId="43644" xr:uid="{00000000-0005-0000-0000-000082AA0000}"/>
    <cellStyle name="VL 11" xfId="43645" xr:uid="{00000000-0005-0000-0000-000083AA0000}"/>
    <cellStyle name="VL 12" xfId="43646" xr:uid="{00000000-0005-0000-0000-000084AA0000}"/>
    <cellStyle name="VL 13" xfId="43647" xr:uid="{00000000-0005-0000-0000-000085AA0000}"/>
    <cellStyle name="VL 14" xfId="43648" xr:uid="{00000000-0005-0000-0000-000086AA0000}"/>
    <cellStyle name="VL 15" xfId="43649" xr:uid="{00000000-0005-0000-0000-000087AA0000}"/>
    <cellStyle name="VL 16" xfId="43650" xr:uid="{00000000-0005-0000-0000-000088AA0000}"/>
    <cellStyle name="VL 17" xfId="43651" xr:uid="{00000000-0005-0000-0000-000089AA0000}"/>
    <cellStyle name="VL 18" xfId="43652" xr:uid="{00000000-0005-0000-0000-00008AAA0000}"/>
    <cellStyle name="VL 2" xfId="43653" xr:uid="{00000000-0005-0000-0000-00008BAA0000}"/>
    <cellStyle name="VL 2 2" xfId="43654" xr:uid="{00000000-0005-0000-0000-00008CAA0000}"/>
    <cellStyle name="VL 3" xfId="43655" xr:uid="{00000000-0005-0000-0000-00008DAA0000}"/>
    <cellStyle name="VL 4" xfId="43656" xr:uid="{00000000-0005-0000-0000-00008EAA0000}"/>
    <cellStyle name="VL 5" xfId="43657" xr:uid="{00000000-0005-0000-0000-00008FAA0000}"/>
    <cellStyle name="VL 6" xfId="43658" xr:uid="{00000000-0005-0000-0000-000090AA0000}"/>
    <cellStyle name="VL 7" xfId="43659" xr:uid="{00000000-0005-0000-0000-000091AA0000}"/>
    <cellStyle name="VL 8" xfId="43660" xr:uid="{00000000-0005-0000-0000-000092AA0000}"/>
    <cellStyle name="VL 9" xfId="43661" xr:uid="{00000000-0005-0000-0000-000093AA0000}"/>
    <cellStyle name="VL_BQL-ok" xfId="43662" xr:uid="{00000000-0005-0000-0000-000094AA0000}"/>
    <cellStyle name="VLB-GTKÕ" xfId="43663" xr:uid="{00000000-0005-0000-0000-000095AA0000}"/>
    <cellStyle name="VLB-GTKÕ 10" xfId="43664" xr:uid="{00000000-0005-0000-0000-000096AA0000}"/>
    <cellStyle name="VLB-GTKÕ 11" xfId="43665" xr:uid="{00000000-0005-0000-0000-000097AA0000}"/>
    <cellStyle name="VLB-GTKÕ 12" xfId="43666" xr:uid="{00000000-0005-0000-0000-000098AA0000}"/>
    <cellStyle name="VLB-GTKÕ 13" xfId="43667" xr:uid="{00000000-0005-0000-0000-000099AA0000}"/>
    <cellStyle name="VLB-GTKÕ 14" xfId="43668" xr:uid="{00000000-0005-0000-0000-00009AAA0000}"/>
    <cellStyle name="VLB-GTKÕ 15" xfId="43669" xr:uid="{00000000-0005-0000-0000-00009BAA0000}"/>
    <cellStyle name="VLB-GTKÕ 16" xfId="43670" xr:uid="{00000000-0005-0000-0000-00009CAA0000}"/>
    <cellStyle name="VLB-GTKÕ 17" xfId="43671" xr:uid="{00000000-0005-0000-0000-00009DAA0000}"/>
    <cellStyle name="VLB-GTKÕ 18" xfId="43672" xr:uid="{00000000-0005-0000-0000-00009EAA0000}"/>
    <cellStyle name="VLB-GTKÕ 19" xfId="43673" xr:uid="{00000000-0005-0000-0000-00009FAA0000}"/>
    <cellStyle name="VLB-GTKÕ 2" xfId="43674" xr:uid="{00000000-0005-0000-0000-0000A0AA0000}"/>
    <cellStyle name="VLB-GTKÕ 2 10" xfId="43675" xr:uid="{00000000-0005-0000-0000-0000A1AA0000}"/>
    <cellStyle name="VLB-GTKÕ 2 11" xfId="43676" xr:uid="{00000000-0005-0000-0000-0000A2AA0000}"/>
    <cellStyle name="VLB-GTKÕ 2 12" xfId="43677" xr:uid="{00000000-0005-0000-0000-0000A3AA0000}"/>
    <cellStyle name="VLB-GTKÕ 2 13" xfId="43678" xr:uid="{00000000-0005-0000-0000-0000A4AA0000}"/>
    <cellStyle name="VLB-GTKÕ 2 14" xfId="43679" xr:uid="{00000000-0005-0000-0000-0000A5AA0000}"/>
    <cellStyle name="VLB-GTKÕ 2 15" xfId="43680" xr:uid="{00000000-0005-0000-0000-0000A6AA0000}"/>
    <cellStyle name="VLB-GTKÕ 2 16" xfId="43681" xr:uid="{00000000-0005-0000-0000-0000A7AA0000}"/>
    <cellStyle name="VLB-GTKÕ 2 17" xfId="43682" xr:uid="{00000000-0005-0000-0000-0000A8AA0000}"/>
    <cellStyle name="VLB-GTKÕ 2 18" xfId="43683" xr:uid="{00000000-0005-0000-0000-0000A9AA0000}"/>
    <cellStyle name="VLB-GTKÕ 2 2" xfId="43684" xr:uid="{00000000-0005-0000-0000-0000AAAA0000}"/>
    <cellStyle name="VLB-GTKÕ 2 3" xfId="43685" xr:uid="{00000000-0005-0000-0000-0000ABAA0000}"/>
    <cellStyle name="VLB-GTKÕ 2 4" xfId="43686" xr:uid="{00000000-0005-0000-0000-0000ACAA0000}"/>
    <cellStyle name="VLB-GTKÕ 2 5" xfId="43687" xr:uid="{00000000-0005-0000-0000-0000ADAA0000}"/>
    <cellStyle name="VLB-GTKÕ 2 6" xfId="43688" xr:uid="{00000000-0005-0000-0000-0000AEAA0000}"/>
    <cellStyle name="VLB-GTKÕ 2 7" xfId="43689" xr:uid="{00000000-0005-0000-0000-0000AFAA0000}"/>
    <cellStyle name="VLB-GTKÕ 2 8" xfId="43690" xr:uid="{00000000-0005-0000-0000-0000B0AA0000}"/>
    <cellStyle name="VLB-GTKÕ 2 9" xfId="43691" xr:uid="{00000000-0005-0000-0000-0000B1AA0000}"/>
    <cellStyle name="VLB-GTKÕ 20" xfId="43692" xr:uid="{00000000-0005-0000-0000-0000B2AA0000}"/>
    <cellStyle name="VLB-GTKÕ 21" xfId="43693" xr:uid="{00000000-0005-0000-0000-0000B3AA0000}"/>
    <cellStyle name="VLB-GTKÕ 22" xfId="43694" xr:uid="{00000000-0005-0000-0000-0000B4AA0000}"/>
    <cellStyle name="VLB-GTKÕ 23" xfId="43695" xr:uid="{00000000-0005-0000-0000-0000B5AA0000}"/>
    <cellStyle name="VLB-GTKÕ 24" xfId="43696" xr:uid="{00000000-0005-0000-0000-0000B6AA0000}"/>
    <cellStyle name="VLB-GTKÕ 25" xfId="43697" xr:uid="{00000000-0005-0000-0000-0000B7AA0000}"/>
    <cellStyle name="VLB-GTKÕ 3" xfId="43698" xr:uid="{00000000-0005-0000-0000-0000B8AA0000}"/>
    <cellStyle name="VLB-GTKÕ 3 10" xfId="43699" xr:uid="{00000000-0005-0000-0000-0000B9AA0000}"/>
    <cellStyle name="VLB-GTKÕ 3 11" xfId="43700" xr:uid="{00000000-0005-0000-0000-0000BAAA0000}"/>
    <cellStyle name="VLB-GTKÕ 3 12" xfId="43701" xr:uid="{00000000-0005-0000-0000-0000BBAA0000}"/>
    <cellStyle name="VLB-GTKÕ 3 13" xfId="43702" xr:uid="{00000000-0005-0000-0000-0000BCAA0000}"/>
    <cellStyle name="VLB-GTKÕ 3 14" xfId="43703" xr:uid="{00000000-0005-0000-0000-0000BDAA0000}"/>
    <cellStyle name="VLB-GTKÕ 3 15" xfId="43704" xr:uid="{00000000-0005-0000-0000-0000BEAA0000}"/>
    <cellStyle name="VLB-GTKÕ 3 16" xfId="43705" xr:uid="{00000000-0005-0000-0000-0000BFAA0000}"/>
    <cellStyle name="VLB-GTKÕ 3 17" xfId="43706" xr:uid="{00000000-0005-0000-0000-0000C0AA0000}"/>
    <cellStyle name="VLB-GTKÕ 3 18" xfId="43707" xr:uid="{00000000-0005-0000-0000-0000C1AA0000}"/>
    <cellStyle name="VLB-GTKÕ 3 2" xfId="43708" xr:uid="{00000000-0005-0000-0000-0000C2AA0000}"/>
    <cellStyle name="VLB-GTKÕ 3 3" xfId="43709" xr:uid="{00000000-0005-0000-0000-0000C3AA0000}"/>
    <cellStyle name="VLB-GTKÕ 3 4" xfId="43710" xr:uid="{00000000-0005-0000-0000-0000C4AA0000}"/>
    <cellStyle name="VLB-GTKÕ 3 5" xfId="43711" xr:uid="{00000000-0005-0000-0000-0000C5AA0000}"/>
    <cellStyle name="VLB-GTKÕ 3 6" xfId="43712" xr:uid="{00000000-0005-0000-0000-0000C6AA0000}"/>
    <cellStyle name="VLB-GTKÕ 3 7" xfId="43713" xr:uid="{00000000-0005-0000-0000-0000C7AA0000}"/>
    <cellStyle name="VLB-GTKÕ 3 8" xfId="43714" xr:uid="{00000000-0005-0000-0000-0000C8AA0000}"/>
    <cellStyle name="VLB-GTKÕ 3 9" xfId="43715" xr:uid="{00000000-0005-0000-0000-0000C9AA0000}"/>
    <cellStyle name="VLB-GTKÕ 4" xfId="43716" xr:uid="{00000000-0005-0000-0000-0000CAAA0000}"/>
    <cellStyle name="VLB-GTKÕ 4 10" xfId="43717" xr:uid="{00000000-0005-0000-0000-0000CBAA0000}"/>
    <cellStyle name="VLB-GTKÕ 4 11" xfId="43718" xr:uid="{00000000-0005-0000-0000-0000CCAA0000}"/>
    <cellStyle name="VLB-GTKÕ 4 12" xfId="43719" xr:uid="{00000000-0005-0000-0000-0000CDAA0000}"/>
    <cellStyle name="VLB-GTKÕ 4 13" xfId="43720" xr:uid="{00000000-0005-0000-0000-0000CEAA0000}"/>
    <cellStyle name="VLB-GTKÕ 4 14" xfId="43721" xr:uid="{00000000-0005-0000-0000-0000CFAA0000}"/>
    <cellStyle name="VLB-GTKÕ 4 15" xfId="43722" xr:uid="{00000000-0005-0000-0000-0000D0AA0000}"/>
    <cellStyle name="VLB-GTKÕ 4 16" xfId="43723" xr:uid="{00000000-0005-0000-0000-0000D1AA0000}"/>
    <cellStyle name="VLB-GTKÕ 4 17" xfId="43724" xr:uid="{00000000-0005-0000-0000-0000D2AA0000}"/>
    <cellStyle name="VLB-GTKÕ 4 18" xfId="43725" xr:uid="{00000000-0005-0000-0000-0000D3AA0000}"/>
    <cellStyle name="VLB-GTKÕ 4 2" xfId="43726" xr:uid="{00000000-0005-0000-0000-0000D4AA0000}"/>
    <cellStyle name="VLB-GTKÕ 4 3" xfId="43727" xr:uid="{00000000-0005-0000-0000-0000D5AA0000}"/>
    <cellStyle name="VLB-GTKÕ 4 4" xfId="43728" xr:uid="{00000000-0005-0000-0000-0000D6AA0000}"/>
    <cellStyle name="VLB-GTKÕ 4 5" xfId="43729" xr:uid="{00000000-0005-0000-0000-0000D7AA0000}"/>
    <cellStyle name="VLB-GTKÕ 4 6" xfId="43730" xr:uid="{00000000-0005-0000-0000-0000D8AA0000}"/>
    <cellStyle name="VLB-GTKÕ 4 7" xfId="43731" xr:uid="{00000000-0005-0000-0000-0000D9AA0000}"/>
    <cellStyle name="VLB-GTKÕ 4 8" xfId="43732" xr:uid="{00000000-0005-0000-0000-0000DAAA0000}"/>
    <cellStyle name="VLB-GTKÕ 4 9" xfId="43733" xr:uid="{00000000-0005-0000-0000-0000DBAA0000}"/>
    <cellStyle name="VLB-GTKÕ 5" xfId="43734" xr:uid="{00000000-0005-0000-0000-0000DCAA0000}"/>
    <cellStyle name="VLB-GTKÕ 5 10" xfId="43735" xr:uid="{00000000-0005-0000-0000-0000DDAA0000}"/>
    <cellStyle name="VLB-GTKÕ 5 11" xfId="43736" xr:uid="{00000000-0005-0000-0000-0000DEAA0000}"/>
    <cellStyle name="VLB-GTKÕ 5 12" xfId="43737" xr:uid="{00000000-0005-0000-0000-0000DFAA0000}"/>
    <cellStyle name="VLB-GTKÕ 5 13" xfId="43738" xr:uid="{00000000-0005-0000-0000-0000E0AA0000}"/>
    <cellStyle name="VLB-GTKÕ 5 14" xfId="43739" xr:uid="{00000000-0005-0000-0000-0000E1AA0000}"/>
    <cellStyle name="VLB-GTKÕ 5 15" xfId="43740" xr:uid="{00000000-0005-0000-0000-0000E2AA0000}"/>
    <cellStyle name="VLB-GTKÕ 5 16" xfId="43741" xr:uid="{00000000-0005-0000-0000-0000E3AA0000}"/>
    <cellStyle name="VLB-GTKÕ 5 17" xfId="43742" xr:uid="{00000000-0005-0000-0000-0000E4AA0000}"/>
    <cellStyle name="VLB-GTKÕ 5 18" xfId="43743" xr:uid="{00000000-0005-0000-0000-0000E5AA0000}"/>
    <cellStyle name="VLB-GTKÕ 5 2" xfId="43744" xr:uid="{00000000-0005-0000-0000-0000E6AA0000}"/>
    <cellStyle name="VLB-GTKÕ 5 3" xfId="43745" xr:uid="{00000000-0005-0000-0000-0000E7AA0000}"/>
    <cellStyle name="VLB-GTKÕ 5 4" xfId="43746" xr:uid="{00000000-0005-0000-0000-0000E8AA0000}"/>
    <cellStyle name="VLB-GTKÕ 5 5" xfId="43747" xr:uid="{00000000-0005-0000-0000-0000E9AA0000}"/>
    <cellStyle name="VLB-GTKÕ 5 6" xfId="43748" xr:uid="{00000000-0005-0000-0000-0000EAAA0000}"/>
    <cellStyle name="VLB-GTKÕ 5 7" xfId="43749" xr:uid="{00000000-0005-0000-0000-0000EBAA0000}"/>
    <cellStyle name="VLB-GTKÕ 5 8" xfId="43750" xr:uid="{00000000-0005-0000-0000-0000ECAA0000}"/>
    <cellStyle name="VLB-GTKÕ 5 9" xfId="43751" xr:uid="{00000000-0005-0000-0000-0000EDAA0000}"/>
    <cellStyle name="VLB-GTKÕ 6" xfId="43752" xr:uid="{00000000-0005-0000-0000-0000EEAA0000}"/>
    <cellStyle name="VLB-GTKÕ 6 10" xfId="43753" xr:uid="{00000000-0005-0000-0000-0000EFAA0000}"/>
    <cellStyle name="VLB-GTKÕ 6 11" xfId="43754" xr:uid="{00000000-0005-0000-0000-0000F0AA0000}"/>
    <cellStyle name="VLB-GTKÕ 6 12" xfId="43755" xr:uid="{00000000-0005-0000-0000-0000F1AA0000}"/>
    <cellStyle name="VLB-GTKÕ 6 13" xfId="43756" xr:uid="{00000000-0005-0000-0000-0000F2AA0000}"/>
    <cellStyle name="VLB-GTKÕ 6 14" xfId="43757" xr:uid="{00000000-0005-0000-0000-0000F3AA0000}"/>
    <cellStyle name="VLB-GTKÕ 6 15" xfId="43758" xr:uid="{00000000-0005-0000-0000-0000F4AA0000}"/>
    <cellStyle name="VLB-GTKÕ 6 16" xfId="43759" xr:uid="{00000000-0005-0000-0000-0000F5AA0000}"/>
    <cellStyle name="VLB-GTKÕ 6 17" xfId="43760" xr:uid="{00000000-0005-0000-0000-0000F6AA0000}"/>
    <cellStyle name="VLB-GTKÕ 6 18" xfId="43761" xr:uid="{00000000-0005-0000-0000-0000F7AA0000}"/>
    <cellStyle name="VLB-GTKÕ 6 2" xfId="43762" xr:uid="{00000000-0005-0000-0000-0000F8AA0000}"/>
    <cellStyle name="VLB-GTKÕ 6 3" xfId="43763" xr:uid="{00000000-0005-0000-0000-0000F9AA0000}"/>
    <cellStyle name="VLB-GTKÕ 6 4" xfId="43764" xr:uid="{00000000-0005-0000-0000-0000FAAA0000}"/>
    <cellStyle name="VLB-GTKÕ 6 5" xfId="43765" xr:uid="{00000000-0005-0000-0000-0000FBAA0000}"/>
    <cellStyle name="VLB-GTKÕ 6 6" xfId="43766" xr:uid="{00000000-0005-0000-0000-0000FCAA0000}"/>
    <cellStyle name="VLB-GTKÕ 6 7" xfId="43767" xr:uid="{00000000-0005-0000-0000-0000FDAA0000}"/>
    <cellStyle name="VLB-GTKÕ 6 8" xfId="43768" xr:uid="{00000000-0005-0000-0000-0000FEAA0000}"/>
    <cellStyle name="VLB-GTKÕ 6 9" xfId="43769" xr:uid="{00000000-0005-0000-0000-0000FFAA0000}"/>
    <cellStyle name="VLB-GTKÕ 7" xfId="43770" xr:uid="{00000000-0005-0000-0000-000000AB0000}"/>
    <cellStyle name="VLB-GTKÕ 7 10" xfId="43771" xr:uid="{00000000-0005-0000-0000-000001AB0000}"/>
    <cellStyle name="VLB-GTKÕ 7 11" xfId="43772" xr:uid="{00000000-0005-0000-0000-000002AB0000}"/>
    <cellStyle name="VLB-GTKÕ 7 12" xfId="43773" xr:uid="{00000000-0005-0000-0000-000003AB0000}"/>
    <cellStyle name="VLB-GTKÕ 7 13" xfId="43774" xr:uid="{00000000-0005-0000-0000-000004AB0000}"/>
    <cellStyle name="VLB-GTKÕ 7 14" xfId="43775" xr:uid="{00000000-0005-0000-0000-000005AB0000}"/>
    <cellStyle name="VLB-GTKÕ 7 15" xfId="43776" xr:uid="{00000000-0005-0000-0000-000006AB0000}"/>
    <cellStyle name="VLB-GTKÕ 7 16" xfId="43777" xr:uid="{00000000-0005-0000-0000-000007AB0000}"/>
    <cellStyle name="VLB-GTKÕ 7 17" xfId="43778" xr:uid="{00000000-0005-0000-0000-000008AB0000}"/>
    <cellStyle name="VLB-GTKÕ 7 18" xfId="43779" xr:uid="{00000000-0005-0000-0000-000009AB0000}"/>
    <cellStyle name="VLB-GTKÕ 7 2" xfId="43780" xr:uid="{00000000-0005-0000-0000-00000AAB0000}"/>
    <cellStyle name="VLB-GTKÕ 7 3" xfId="43781" xr:uid="{00000000-0005-0000-0000-00000BAB0000}"/>
    <cellStyle name="VLB-GTKÕ 7 4" xfId="43782" xr:uid="{00000000-0005-0000-0000-00000CAB0000}"/>
    <cellStyle name="VLB-GTKÕ 7 5" xfId="43783" xr:uid="{00000000-0005-0000-0000-00000DAB0000}"/>
    <cellStyle name="VLB-GTKÕ 7 6" xfId="43784" xr:uid="{00000000-0005-0000-0000-00000EAB0000}"/>
    <cellStyle name="VLB-GTKÕ 7 7" xfId="43785" xr:uid="{00000000-0005-0000-0000-00000FAB0000}"/>
    <cellStyle name="VLB-GTKÕ 7 8" xfId="43786" xr:uid="{00000000-0005-0000-0000-000010AB0000}"/>
    <cellStyle name="VLB-GTKÕ 7 9" xfId="43787" xr:uid="{00000000-0005-0000-0000-000011AB0000}"/>
    <cellStyle name="VLB-GTKÕ 8" xfId="43788" xr:uid="{00000000-0005-0000-0000-000012AB0000}"/>
    <cellStyle name="VLB-GTKÕ 8 10" xfId="43789" xr:uid="{00000000-0005-0000-0000-000013AB0000}"/>
    <cellStyle name="VLB-GTKÕ 8 11" xfId="43790" xr:uid="{00000000-0005-0000-0000-000014AB0000}"/>
    <cellStyle name="VLB-GTKÕ 8 12" xfId="43791" xr:uid="{00000000-0005-0000-0000-000015AB0000}"/>
    <cellStyle name="VLB-GTKÕ 8 13" xfId="43792" xr:uid="{00000000-0005-0000-0000-000016AB0000}"/>
    <cellStyle name="VLB-GTKÕ 8 14" xfId="43793" xr:uid="{00000000-0005-0000-0000-000017AB0000}"/>
    <cellStyle name="VLB-GTKÕ 8 15" xfId="43794" xr:uid="{00000000-0005-0000-0000-000018AB0000}"/>
    <cellStyle name="VLB-GTKÕ 8 16" xfId="43795" xr:uid="{00000000-0005-0000-0000-000019AB0000}"/>
    <cellStyle name="VLB-GTKÕ 8 17" xfId="43796" xr:uid="{00000000-0005-0000-0000-00001AAB0000}"/>
    <cellStyle name="VLB-GTKÕ 8 18" xfId="43797" xr:uid="{00000000-0005-0000-0000-00001BAB0000}"/>
    <cellStyle name="VLB-GTKÕ 8 2" xfId="43798" xr:uid="{00000000-0005-0000-0000-00001CAB0000}"/>
    <cellStyle name="VLB-GTKÕ 8 3" xfId="43799" xr:uid="{00000000-0005-0000-0000-00001DAB0000}"/>
    <cellStyle name="VLB-GTKÕ 8 4" xfId="43800" xr:uid="{00000000-0005-0000-0000-00001EAB0000}"/>
    <cellStyle name="VLB-GTKÕ 8 5" xfId="43801" xr:uid="{00000000-0005-0000-0000-00001FAB0000}"/>
    <cellStyle name="VLB-GTKÕ 8 6" xfId="43802" xr:uid="{00000000-0005-0000-0000-000020AB0000}"/>
    <cellStyle name="VLB-GTKÕ 8 7" xfId="43803" xr:uid="{00000000-0005-0000-0000-000021AB0000}"/>
    <cellStyle name="VLB-GTKÕ 8 8" xfId="43804" xr:uid="{00000000-0005-0000-0000-000022AB0000}"/>
    <cellStyle name="VLB-GTKÕ 8 9" xfId="43805" xr:uid="{00000000-0005-0000-0000-000023AB0000}"/>
    <cellStyle name="VLB-GTKÕ 9" xfId="43806" xr:uid="{00000000-0005-0000-0000-000024AB0000}"/>
    <cellStyle name="VLB-GTKÕ_BQL-ok" xfId="43807" xr:uid="{00000000-0005-0000-0000-000025AB0000}"/>
    <cellStyle name="VN new romanNormal" xfId="43808" xr:uid="{00000000-0005-0000-0000-000026AB0000}"/>
    <cellStyle name="VN new romanNormal 10" xfId="43809" xr:uid="{00000000-0005-0000-0000-000027AB0000}"/>
    <cellStyle name="VN new romanNormal 11" xfId="43810" xr:uid="{00000000-0005-0000-0000-000028AB0000}"/>
    <cellStyle name="VN new romanNormal 12" xfId="43811" xr:uid="{00000000-0005-0000-0000-000029AB0000}"/>
    <cellStyle name="VN new romanNormal 13" xfId="43812" xr:uid="{00000000-0005-0000-0000-00002AAB0000}"/>
    <cellStyle name="VN new romanNormal 14" xfId="43813" xr:uid="{00000000-0005-0000-0000-00002BAB0000}"/>
    <cellStyle name="VN new romanNormal 15" xfId="43814" xr:uid="{00000000-0005-0000-0000-00002CAB0000}"/>
    <cellStyle name="VN new romanNormal 16" xfId="43815" xr:uid="{00000000-0005-0000-0000-00002DAB0000}"/>
    <cellStyle name="VN new romanNormal 17" xfId="43816" xr:uid="{00000000-0005-0000-0000-00002EAB0000}"/>
    <cellStyle name="VN new romanNormal 18" xfId="43817" xr:uid="{00000000-0005-0000-0000-00002FAB0000}"/>
    <cellStyle name="VN new romanNormal 2" xfId="43818" xr:uid="{00000000-0005-0000-0000-000030AB0000}"/>
    <cellStyle name="VN new romanNormal 2 2" xfId="43819" xr:uid="{00000000-0005-0000-0000-000031AB0000}"/>
    <cellStyle name="VN new romanNormal 3" xfId="43820" xr:uid="{00000000-0005-0000-0000-000032AB0000}"/>
    <cellStyle name="VN new romanNormal 4" xfId="43821" xr:uid="{00000000-0005-0000-0000-000033AB0000}"/>
    <cellStyle name="VN new romanNormal 5" xfId="43822" xr:uid="{00000000-0005-0000-0000-000034AB0000}"/>
    <cellStyle name="VN new romanNormal 6" xfId="43823" xr:uid="{00000000-0005-0000-0000-000035AB0000}"/>
    <cellStyle name="VN new romanNormal 7" xfId="43824" xr:uid="{00000000-0005-0000-0000-000036AB0000}"/>
    <cellStyle name="VN new romanNormal 8" xfId="43825" xr:uid="{00000000-0005-0000-0000-000037AB0000}"/>
    <cellStyle name="VN new romanNormal 9" xfId="43826" xr:uid="{00000000-0005-0000-0000-000038AB0000}"/>
    <cellStyle name="VN new romanNormal_05-12  KH trung han 2016-2020 - Liem Thinh edited" xfId="43827" xr:uid="{00000000-0005-0000-0000-000039AB0000}"/>
    <cellStyle name="Vn Time 13" xfId="43828" xr:uid="{00000000-0005-0000-0000-00003AAB0000}"/>
    <cellStyle name="Vn Time 13 10" xfId="43829" xr:uid="{00000000-0005-0000-0000-00003BAB0000}"/>
    <cellStyle name="Vn Time 13 11" xfId="43830" xr:uid="{00000000-0005-0000-0000-00003CAB0000}"/>
    <cellStyle name="Vn Time 13 12" xfId="43831" xr:uid="{00000000-0005-0000-0000-00003DAB0000}"/>
    <cellStyle name="Vn Time 13 13" xfId="43832" xr:uid="{00000000-0005-0000-0000-00003EAB0000}"/>
    <cellStyle name="Vn Time 13 14" xfId="43833" xr:uid="{00000000-0005-0000-0000-00003FAB0000}"/>
    <cellStyle name="Vn Time 13 15" xfId="43834" xr:uid="{00000000-0005-0000-0000-000040AB0000}"/>
    <cellStyle name="Vn Time 13 16" xfId="43835" xr:uid="{00000000-0005-0000-0000-000041AB0000}"/>
    <cellStyle name="Vn Time 13 17" xfId="43836" xr:uid="{00000000-0005-0000-0000-000042AB0000}"/>
    <cellStyle name="Vn Time 13 18" xfId="43837" xr:uid="{00000000-0005-0000-0000-000043AB0000}"/>
    <cellStyle name="Vn Time 13 2" xfId="43838" xr:uid="{00000000-0005-0000-0000-000044AB0000}"/>
    <cellStyle name="Vn Time 13 3" xfId="43839" xr:uid="{00000000-0005-0000-0000-000045AB0000}"/>
    <cellStyle name="Vn Time 13 4" xfId="43840" xr:uid="{00000000-0005-0000-0000-000046AB0000}"/>
    <cellStyle name="Vn Time 13 5" xfId="43841" xr:uid="{00000000-0005-0000-0000-000047AB0000}"/>
    <cellStyle name="Vn Time 13 6" xfId="43842" xr:uid="{00000000-0005-0000-0000-000048AB0000}"/>
    <cellStyle name="Vn Time 13 7" xfId="43843" xr:uid="{00000000-0005-0000-0000-000049AB0000}"/>
    <cellStyle name="Vn Time 13 8" xfId="43844" xr:uid="{00000000-0005-0000-0000-00004AAB0000}"/>
    <cellStyle name="Vn Time 13 9" xfId="43845" xr:uid="{00000000-0005-0000-0000-00004BAB0000}"/>
    <cellStyle name="Vn Time 14" xfId="43846" xr:uid="{00000000-0005-0000-0000-00004CAB0000}"/>
    <cellStyle name="Vn Time 14 10" xfId="43847" xr:uid="{00000000-0005-0000-0000-00004DAB0000}"/>
    <cellStyle name="Vn Time 14 11" xfId="43848" xr:uid="{00000000-0005-0000-0000-00004EAB0000}"/>
    <cellStyle name="Vn Time 14 12" xfId="43849" xr:uid="{00000000-0005-0000-0000-00004FAB0000}"/>
    <cellStyle name="Vn Time 14 13" xfId="43850" xr:uid="{00000000-0005-0000-0000-000050AB0000}"/>
    <cellStyle name="Vn Time 14 14" xfId="43851" xr:uid="{00000000-0005-0000-0000-000051AB0000}"/>
    <cellStyle name="Vn Time 14 15" xfId="43852" xr:uid="{00000000-0005-0000-0000-000052AB0000}"/>
    <cellStyle name="Vn Time 14 16" xfId="43853" xr:uid="{00000000-0005-0000-0000-000053AB0000}"/>
    <cellStyle name="Vn Time 14 17" xfId="43854" xr:uid="{00000000-0005-0000-0000-000054AB0000}"/>
    <cellStyle name="Vn Time 14 18" xfId="43855" xr:uid="{00000000-0005-0000-0000-000055AB0000}"/>
    <cellStyle name="Vn Time 14 2" xfId="43856" xr:uid="{00000000-0005-0000-0000-000056AB0000}"/>
    <cellStyle name="Vn Time 14 3" xfId="43857" xr:uid="{00000000-0005-0000-0000-000057AB0000}"/>
    <cellStyle name="Vn Time 14 4" xfId="43858" xr:uid="{00000000-0005-0000-0000-000058AB0000}"/>
    <cellStyle name="Vn Time 14 5" xfId="43859" xr:uid="{00000000-0005-0000-0000-000059AB0000}"/>
    <cellStyle name="Vn Time 14 6" xfId="43860" xr:uid="{00000000-0005-0000-0000-00005AAB0000}"/>
    <cellStyle name="Vn Time 14 7" xfId="43861" xr:uid="{00000000-0005-0000-0000-00005BAB0000}"/>
    <cellStyle name="Vn Time 14 8" xfId="43862" xr:uid="{00000000-0005-0000-0000-00005CAB0000}"/>
    <cellStyle name="Vn Time 14 9" xfId="43863" xr:uid="{00000000-0005-0000-0000-00005DAB0000}"/>
    <cellStyle name="VN time new roman" xfId="43864" xr:uid="{00000000-0005-0000-0000-00005EAB0000}"/>
    <cellStyle name="VN time new roman 10" xfId="43865" xr:uid="{00000000-0005-0000-0000-00005FAB0000}"/>
    <cellStyle name="VN time new roman 11" xfId="43866" xr:uid="{00000000-0005-0000-0000-000060AB0000}"/>
    <cellStyle name="VN time new roman 12" xfId="43867" xr:uid="{00000000-0005-0000-0000-000061AB0000}"/>
    <cellStyle name="VN time new roman 13" xfId="43868" xr:uid="{00000000-0005-0000-0000-000062AB0000}"/>
    <cellStyle name="VN time new roman 14" xfId="43869" xr:uid="{00000000-0005-0000-0000-000063AB0000}"/>
    <cellStyle name="VN time new roman 15" xfId="43870" xr:uid="{00000000-0005-0000-0000-000064AB0000}"/>
    <cellStyle name="VN time new roman 16" xfId="43871" xr:uid="{00000000-0005-0000-0000-000065AB0000}"/>
    <cellStyle name="VN time new roman 17" xfId="43872" xr:uid="{00000000-0005-0000-0000-000066AB0000}"/>
    <cellStyle name="VN time new roman 18" xfId="43873" xr:uid="{00000000-0005-0000-0000-000067AB0000}"/>
    <cellStyle name="VN time new roman 2" xfId="43874" xr:uid="{00000000-0005-0000-0000-000068AB0000}"/>
    <cellStyle name="VN time new roman 2 2" xfId="43875" xr:uid="{00000000-0005-0000-0000-000069AB0000}"/>
    <cellStyle name="VN time new roman 3" xfId="43876" xr:uid="{00000000-0005-0000-0000-00006AAB0000}"/>
    <cellStyle name="VN time new roman 4" xfId="43877" xr:uid="{00000000-0005-0000-0000-00006BAB0000}"/>
    <cellStyle name="VN time new roman 5" xfId="43878" xr:uid="{00000000-0005-0000-0000-00006CAB0000}"/>
    <cellStyle name="VN time new roman 6" xfId="43879" xr:uid="{00000000-0005-0000-0000-00006DAB0000}"/>
    <cellStyle name="VN time new roman 7" xfId="43880" xr:uid="{00000000-0005-0000-0000-00006EAB0000}"/>
    <cellStyle name="VN time new roman 8" xfId="43881" xr:uid="{00000000-0005-0000-0000-00006FAB0000}"/>
    <cellStyle name="VN time new roman 9" xfId="43882" xr:uid="{00000000-0005-0000-0000-000070AB0000}"/>
    <cellStyle name="VN time new roman_05-12  KH trung han 2016-2020 - Liem Thinh edited" xfId="43883" xr:uid="{00000000-0005-0000-0000-000071AB0000}"/>
    <cellStyle name="vn_time" xfId="43884" xr:uid="{00000000-0005-0000-0000-000072AB0000}"/>
    <cellStyle name="vnbo" xfId="43885" xr:uid="{00000000-0005-0000-0000-000073AB0000}"/>
    <cellStyle name="vnbo 10" xfId="43886" xr:uid="{00000000-0005-0000-0000-000074AB0000}"/>
    <cellStyle name="vnbo 11" xfId="43887" xr:uid="{00000000-0005-0000-0000-000075AB0000}"/>
    <cellStyle name="vnbo 12" xfId="43888" xr:uid="{00000000-0005-0000-0000-000076AB0000}"/>
    <cellStyle name="vnbo 13" xfId="43889" xr:uid="{00000000-0005-0000-0000-000077AB0000}"/>
    <cellStyle name="vnbo 14" xfId="43890" xr:uid="{00000000-0005-0000-0000-000078AB0000}"/>
    <cellStyle name="vnbo 15" xfId="43891" xr:uid="{00000000-0005-0000-0000-000079AB0000}"/>
    <cellStyle name="vnbo 16" xfId="43892" xr:uid="{00000000-0005-0000-0000-00007AAB0000}"/>
    <cellStyle name="vnbo 17" xfId="43893" xr:uid="{00000000-0005-0000-0000-00007BAB0000}"/>
    <cellStyle name="vnbo 18" xfId="43894" xr:uid="{00000000-0005-0000-0000-00007CAB0000}"/>
    <cellStyle name="vnbo 19" xfId="43895" xr:uid="{00000000-0005-0000-0000-00007DAB0000}"/>
    <cellStyle name="vnbo 2" xfId="43896" xr:uid="{00000000-0005-0000-0000-00007EAB0000}"/>
    <cellStyle name="vnbo 2 10" xfId="43897" xr:uid="{00000000-0005-0000-0000-00007FAB0000}"/>
    <cellStyle name="vnbo 2 11" xfId="43898" xr:uid="{00000000-0005-0000-0000-000080AB0000}"/>
    <cellStyle name="vnbo 2 12" xfId="43899" xr:uid="{00000000-0005-0000-0000-000081AB0000}"/>
    <cellStyle name="vnbo 2 13" xfId="43900" xr:uid="{00000000-0005-0000-0000-000082AB0000}"/>
    <cellStyle name="vnbo 2 14" xfId="43901" xr:uid="{00000000-0005-0000-0000-000083AB0000}"/>
    <cellStyle name="vnbo 2 15" xfId="43902" xr:uid="{00000000-0005-0000-0000-000084AB0000}"/>
    <cellStyle name="vnbo 2 16" xfId="43903" xr:uid="{00000000-0005-0000-0000-000085AB0000}"/>
    <cellStyle name="vnbo 2 17" xfId="43904" xr:uid="{00000000-0005-0000-0000-000086AB0000}"/>
    <cellStyle name="vnbo 2 18" xfId="43905" xr:uid="{00000000-0005-0000-0000-000087AB0000}"/>
    <cellStyle name="vnbo 2 2" xfId="43906" xr:uid="{00000000-0005-0000-0000-000088AB0000}"/>
    <cellStyle name="vnbo 2 3" xfId="43907" xr:uid="{00000000-0005-0000-0000-000089AB0000}"/>
    <cellStyle name="vnbo 2 4" xfId="43908" xr:uid="{00000000-0005-0000-0000-00008AAB0000}"/>
    <cellStyle name="vnbo 2 5" xfId="43909" xr:uid="{00000000-0005-0000-0000-00008BAB0000}"/>
    <cellStyle name="vnbo 2 6" xfId="43910" xr:uid="{00000000-0005-0000-0000-00008CAB0000}"/>
    <cellStyle name="vnbo 2 7" xfId="43911" xr:uid="{00000000-0005-0000-0000-00008DAB0000}"/>
    <cellStyle name="vnbo 2 8" xfId="43912" xr:uid="{00000000-0005-0000-0000-00008EAB0000}"/>
    <cellStyle name="vnbo 2 9" xfId="43913" xr:uid="{00000000-0005-0000-0000-00008FAB0000}"/>
    <cellStyle name="vnbo 20" xfId="43914" xr:uid="{00000000-0005-0000-0000-000090AB0000}"/>
    <cellStyle name="vnbo 21" xfId="43915" xr:uid="{00000000-0005-0000-0000-000091AB0000}"/>
    <cellStyle name="vnbo 3" xfId="43916" xr:uid="{00000000-0005-0000-0000-000092AB0000}"/>
    <cellStyle name="vnbo 4" xfId="43917" xr:uid="{00000000-0005-0000-0000-000093AB0000}"/>
    <cellStyle name="vnbo 5" xfId="43918" xr:uid="{00000000-0005-0000-0000-000094AB0000}"/>
    <cellStyle name="vnbo 6" xfId="43919" xr:uid="{00000000-0005-0000-0000-000095AB0000}"/>
    <cellStyle name="vnbo 7" xfId="43920" xr:uid="{00000000-0005-0000-0000-000096AB0000}"/>
    <cellStyle name="vnbo 8" xfId="43921" xr:uid="{00000000-0005-0000-0000-000097AB0000}"/>
    <cellStyle name="vnbo 9" xfId="43922" xr:uid="{00000000-0005-0000-0000-000098AB0000}"/>
    <cellStyle name="vnhead1" xfId="43963" xr:uid="{00000000-0005-0000-0000-0000C1AB0000}"/>
    <cellStyle name="vnhead1 10" xfId="43964" xr:uid="{00000000-0005-0000-0000-0000C2AB0000}"/>
    <cellStyle name="vnhead1 11" xfId="43965" xr:uid="{00000000-0005-0000-0000-0000C3AB0000}"/>
    <cellStyle name="vnhead1 12" xfId="43966" xr:uid="{00000000-0005-0000-0000-0000C4AB0000}"/>
    <cellStyle name="vnhead1 13" xfId="43967" xr:uid="{00000000-0005-0000-0000-0000C5AB0000}"/>
    <cellStyle name="vnhead1 14" xfId="43968" xr:uid="{00000000-0005-0000-0000-0000C6AB0000}"/>
    <cellStyle name="vnhead1 15" xfId="43969" xr:uid="{00000000-0005-0000-0000-0000C7AB0000}"/>
    <cellStyle name="vnhead1 16" xfId="43970" xr:uid="{00000000-0005-0000-0000-0000C8AB0000}"/>
    <cellStyle name="vnhead1 17" xfId="43971" xr:uid="{00000000-0005-0000-0000-0000C9AB0000}"/>
    <cellStyle name="vnhead1 18" xfId="43972" xr:uid="{00000000-0005-0000-0000-0000CAAB0000}"/>
    <cellStyle name="vnhead1 2" xfId="43973" xr:uid="{00000000-0005-0000-0000-0000CBAB0000}"/>
    <cellStyle name="vnhead1 3" xfId="43974" xr:uid="{00000000-0005-0000-0000-0000CCAB0000}"/>
    <cellStyle name="vnhead1 4" xfId="43975" xr:uid="{00000000-0005-0000-0000-0000CDAB0000}"/>
    <cellStyle name="vnhead1 5" xfId="43976" xr:uid="{00000000-0005-0000-0000-0000CEAB0000}"/>
    <cellStyle name="vnhead1 6" xfId="43977" xr:uid="{00000000-0005-0000-0000-0000CFAB0000}"/>
    <cellStyle name="vnhead1 7" xfId="43978" xr:uid="{00000000-0005-0000-0000-0000D0AB0000}"/>
    <cellStyle name="vnhead1 8" xfId="43979" xr:uid="{00000000-0005-0000-0000-0000D1AB0000}"/>
    <cellStyle name="vnhead1 9" xfId="43980" xr:uid="{00000000-0005-0000-0000-0000D2AB0000}"/>
    <cellStyle name="vnhead2" xfId="43981" xr:uid="{00000000-0005-0000-0000-0000D3AB0000}"/>
    <cellStyle name="vnhead2 10" xfId="43982" xr:uid="{00000000-0005-0000-0000-0000D4AB0000}"/>
    <cellStyle name="vnhead2 11" xfId="43983" xr:uid="{00000000-0005-0000-0000-0000D5AB0000}"/>
    <cellStyle name="vnhead2 12" xfId="43984" xr:uid="{00000000-0005-0000-0000-0000D6AB0000}"/>
    <cellStyle name="vnhead2 13" xfId="43985" xr:uid="{00000000-0005-0000-0000-0000D7AB0000}"/>
    <cellStyle name="vnhead2 14" xfId="43986" xr:uid="{00000000-0005-0000-0000-0000D8AB0000}"/>
    <cellStyle name="vnhead2 15" xfId="43987" xr:uid="{00000000-0005-0000-0000-0000D9AB0000}"/>
    <cellStyle name="vnhead2 16" xfId="43988" xr:uid="{00000000-0005-0000-0000-0000DAAB0000}"/>
    <cellStyle name="vnhead2 17" xfId="43989" xr:uid="{00000000-0005-0000-0000-0000DBAB0000}"/>
    <cellStyle name="vnhead2 18" xfId="43990" xr:uid="{00000000-0005-0000-0000-0000DCAB0000}"/>
    <cellStyle name="vnhead2 19" xfId="43991" xr:uid="{00000000-0005-0000-0000-0000DDAB0000}"/>
    <cellStyle name="vnhead2 2" xfId="43992" xr:uid="{00000000-0005-0000-0000-0000DEAB0000}"/>
    <cellStyle name="vnhead2 2 10" xfId="43993" xr:uid="{00000000-0005-0000-0000-0000DFAB0000}"/>
    <cellStyle name="vnhead2 2 11" xfId="43994" xr:uid="{00000000-0005-0000-0000-0000E0AB0000}"/>
    <cellStyle name="vnhead2 2 12" xfId="43995" xr:uid="{00000000-0005-0000-0000-0000E1AB0000}"/>
    <cellStyle name="vnhead2 2 13" xfId="43996" xr:uid="{00000000-0005-0000-0000-0000E2AB0000}"/>
    <cellStyle name="vnhead2 2 14" xfId="43997" xr:uid="{00000000-0005-0000-0000-0000E3AB0000}"/>
    <cellStyle name="vnhead2 2 15" xfId="43998" xr:uid="{00000000-0005-0000-0000-0000E4AB0000}"/>
    <cellStyle name="vnhead2 2 16" xfId="43999" xr:uid="{00000000-0005-0000-0000-0000E5AB0000}"/>
    <cellStyle name="vnhead2 2 17" xfId="44000" xr:uid="{00000000-0005-0000-0000-0000E6AB0000}"/>
    <cellStyle name="vnhead2 2 18" xfId="44001" xr:uid="{00000000-0005-0000-0000-0000E7AB0000}"/>
    <cellStyle name="vnhead2 2 2" xfId="44002" xr:uid="{00000000-0005-0000-0000-0000E8AB0000}"/>
    <cellStyle name="vnhead2 2 3" xfId="44003" xr:uid="{00000000-0005-0000-0000-0000E9AB0000}"/>
    <cellStyle name="vnhead2 2 4" xfId="44004" xr:uid="{00000000-0005-0000-0000-0000EAAB0000}"/>
    <cellStyle name="vnhead2 2 5" xfId="44005" xr:uid="{00000000-0005-0000-0000-0000EBAB0000}"/>
    <cellStyle name="vnhead2 2 6" xfId="44006" xr:uid="{00000000-0005-0000-0000-0000ECAB0000}"/>
    <cellStyle name="vnhead2 2 7" xfId="44007" xr:uid="{00000000-0005-0000-0000-0000EDAB0000}"/>
    <cellStyle name="vnhead2 2 8" xfId="44008" xr:uid="{00000000-0005-0000-0000-0000EEAB0000}"/>
    <cellStyle name="vnhead2 2 9" xfId="44009" xr:uid="{00000000-0005-0000-0000-0000EFAB0000}"/>
    <cellStyle name="vnhead2 20" xfId="44010" xr:uid="{00000000-0005-0000-0000-0000F0AB0000}"/>
    <cellStyle name="vnhead2 21" xfId="44011" xr:uid="{00000000-0005-0000-0000-0000F1AB0000}"/>
    <cellStyle name="vnhead2 3" xfId="44012" xr:uid="{00000000-0005-0000-0000-0000F2AB0000}"/>
    <cellStyle name="vnhead2 4" xfId="44013" xr:uid="{00000000-0005-0000-0000-0000F3AB0000}"/>
    <cellStyle name="vnhead2 5" xfId="44014" xr:uid="{00000000-0005-0000-0000-0000F4AB0000}"/>
    <cellStyle name="vnhead2 6" xfId="44015" xr:uid="{00000000-0005-0000-0000-0000F5AB0000}"/>
    <cellStyle name="vnhead2 7" xfId="44016" xr:uid="{00000000-0005-0000-0000-0000F6AB0000}"/>
    <cellStyle name="vnhead2 8" xfId="44017" xr:uid="{00000000-0005-0000-0000-0000F7AB0000}"/>
    <cellStyle name="vnhead2 9" xfId="44018" xr:uid="{00000000-0005-0000-0000-0000F8AB0000}"/>
    <cellStyle name="vnhead3" xfId="44019" xr:uid="{00000000-0005-0000-0000-0000F9AB0000}"/>
    <cellStyle name="vnhead3 10" xfId="44020" xr:uid="{00000000-0005-0000-0000-0000FAAB0000}"/>
    <cellStyle name="vnhead3 11" xfId="44021" xr:uid="{00000000-0005-0000-0000-0000FBAB0000}"/>
    <cellStyle name="vnhead3 12" xfId="44022" xr:uid="{00000000-0005-0000-0000-0000FCAB0000}"/>
    <cellStyle name="vnhead3 13" xfId="44023" xr:uid="{00000000-0005-0000-0000-0000FDAB0000}"/>
    <cellStyle name="vnhead3 14" xfId="44024" xr:uid="{00000000-0005-0000-0000-0000FEAB0000}"/>
    <cellStyle name="vnhead3 15" xfId="44025" xr:uid="{00000000-0005-0000-0000-0000FFAB0000}"/>
    <cellStyle name="vnhead3 16" xfId="44026" xr:uid="{00000000-0005-0000-0000-000000AC0000}"/>
    <cellStyle name="vnhead3 17" xfId="44027" xr:uid="{00000000-0005-0000-0000-000001AC0000}"/>
    <cellStyle name="vnhead3 18" xfId="44028" xr:uid="{00000000-0005-0000-0000-000002AC0000}"/>
    <cellStyle name="vnhead3 19" xfId="44029" xr:uid="{00000000-0005-0000-0000-000003AC0000}"/>
    <cellStyle name="vnhead3 2" xfId="44030" xr:uid="{00000000-0005-0000-0000-000004AC0000}"/>
    <cellStyle name="vnhead3 2 10" xfId="44031" xr:uid="{00000000-0005-0000-0000-000005AC0000}"/>
    <cellStyle name="vnhead3 2 11" xfId="44032" xr:uid="{00000000-0005-0000-0000-000006AC0000}"/>
    <cellStyle name="vnhead3 2 12" xfId="44033" xr:uid="{00000000-0005-0000-0000-000007AC0000}"/>
    <cellStyle name="vnhead3 2 13" xfId="44034" xr:uid="{00000000-0005-0000-0000-000008AC0000}"/>
    <cellStyle name="vnhead3 2 14" xfId="44035" xr:uid="{00000000-0005-0000-0000-000009AC0000}"/>
    <cellStyle name="vnhead3 2 15" xfId="44036" xr:uid="{00000000-0005-0000-0000-00000AAC0000}"/>
    <cellStyle name="vnhead3 2 16" xfId="44037" xr:uid="{00000000-0005-0000-0000-00000BAC0000}"/>
    <cellStyle name="vnhead3 2 17" xfId="44038" xr:uid="{00000000-0005-0000-0000-00000CAC0000}"/>
    <cellStyle name="vnhead3 2 18" xfId="44039" xr:uid="{00000000-0005-0000-0000-00000DAC0000}"/>
    <cellStyle name="vnhead3 2 2" xfId="44040" xr:uid="{00000000-0005-0000-0000-00000EAC0000}"/>
    <cellStyle name="vnhead3 2 3" xfId="44041" xr:uid="{00000000-0005-0000-0000-00000FAC0000}"/>
    <cellStyle name="vnhead3 2 4" xfId="44042" xr:uid="{00000000-0005-0000-0000-000010AC0000}"/>
    <cellStyle name="vnhead3 2 5" xfId="44043" xr:uid="{00000000-0005-0000-0000-000011AC0000}"/>
    <cellStyle name="vnhead3 2 6" xfId="44044" xr:uid="{00000000-0005-0000-0000-000012AC0000}"/>
    <cellStyle name="vnhead3 2 7" xfId="44045" xr:uid="{00000000-0005-0000-0000-000013AC0000}"/>
    <cellStyle name="vnhead3 2 8" xfId="44046" xr:uid="{00000000-0005-0000-0000-000014AC0000}"/>
    <cellStyle name="vnhead3 2 9" xfId="44047" xr:uid="{00000000-0005-0000-0000-000015AC0000}"/>
    <cellStyle name="vnhead3 20" xfId="44048" xr:uid="{00000000-0005-0000-0000-000016AC0000}"/>
    <cellStyle name="vnhead3 21" xfId="44049" xr:uid="{00000000-0005-0000-0000-000017AC0000}"/>
    <cellStyle name="vnhead3 3" xfId="44050" xr:uid="{00000000-0005-0000-0000-000018AC0000}"/>
    <cellStyle name="vnhead3 4" xfId="44051" xr:uid="{00000000-0005-0000-0000-000019AC0000}"/>
    <cellStyle name="vnhead3 5" xfId="44052" xr:uid="{00000000-0005-0000-0000-00001AAC0000}"/>
    <cellStyle name="vnhead3 6" xfId="44053" xr:uid="{00000000-0005-0000-0000-00001BAC0000}"/>
    <cellStyle name="vnhead3 7" xfId="44054" xr:uid="{00000000-0005-0000-0000-00001CAC0000}"/>
    <cellStyle name="vnhead3 8" xfId="44055" xr:uid="{00000000-0005-0000-0000-00001DAC0000}"/>
    <cellStyle name="vnhead3 9" xfId="44056" xr:uid="{00000000-0005-0000-0000-00001EAC0000}"/>
    <cellStyle name="vnhead3_BQL-ok" xfId="44057" xr:uid="{00000000-0005-0000-0000-00001FAC0000}"/>
    <cellStyle name="vnhead4" xfId="44058" xr:uid="{00000000-0005-0000-0000-000020AC0000}"/>
    <cellStyle name="vnhead4 10" xfId="44059" xr:uid="{00000000-0005-0000-0000-000021AC0000}"/>
    <cellStyle name="vnhead4 11" xfId="44060" xr:uid="{00000000-0005-0000-0000-000022AC0000}"/>
    <cellStyle name="vnhead4 12" xfId="44061" xr:uid="{00000000-0005-0000-0000-000023AC0000}"/>
    <cellStyle name="vnhead4 13" xfId="44062" xr:uid="{00000000-0005-0000-0000-000024AC0000}"/>
    <cellStyle name="vnhead4 14" xfId="44063" xr:uid="{00000000-0005-0000-0000-000025AC0000}"/>
    <cellStyle name="vnhead4 15" xfId="44064" xr:uid="{00000000-0005-0000-0000-000026AC0000}"/>
    <cellStyle name="vnhead4 16" xfId="44065" xr:uid="{00000000-0005-0000-0000-000027AC0000}"/>
    <cellStyle name="vnhead4 17" xfId="44066" xr:uid="{00000000-0005-0000-0000-000028AC0000}"/>
    <cellStyle name="vnhead4 18" xfId="44067" xr:uid="{00000000-0005-0000-0000-000029AC0000}"/>
    <cellStyle name="vnhead4 2" xfId="44068" xr:uid="{00000000-0005-0000-0000-00002AAC0000}"/>
    <cellStyle name="vnhead4 3" xfId="44069" xr:uid="{00000000-0005-0000-0000-00002BAC0000}"/>
    <cellStyle name="vnhead4 4" xfId="44070" xr:uid="{00000000-0005-0000-0000-00002CAC0000}"/>
    <cellStyle name="vnhead4 5" xfId="44071" xr:uid="{00000000-0005-0000-0000-00002DAC0000}"/>
    <cellStyle name="vnhead4 6" xfId="44072" xr:uid="{00000000-0005-0000-0000-00002EAC0000}"/>
    <cellStyle name="vnhead4 7" xfId="44073" xr:uid="{00000000-0005-0000-0000-00002FAC0000}"/>
    <cellStyle name="vnhead4 8" xfId="44074" xr:uid="{00000000-0005-0000-0000-000030AC0000}"/>
    <cellStyle name="vnhead4 9" xfId="44075" xr:uid="{00000000-0005-0000-0000-000031AC0000}"/>
    <cellStyle name="vntxt1" xfId="43923" xr:uid="{00000000-0005-0000-0000-000099AB0000}"/>
    <cellStyle name="vntxt1 10" xfId="43924" xr:uid="{00000000-0005-0000-0000-00009AAB0000}"/>
    <cellStyle name="vntxt1 11" xfId="43925" xr:uid="{00000000-0005-0000-0000-00009BAB0000}"/>
    <cellStyle name="vntxt1 12" xfId="43926" xr:uid="{00000000-0005-0000-0000-00009CAB0000}"/>
    <cellStyle name="vntxt1 13" xfId="43927" xr:uid="{00000000-0005-0000-0000-00009DAB0000}"/>
    <cellStyle name="vntxt1 14" xfId="43928" xr:uid="{00000000-0005-0000-0000-00009EAB0000}"/>
    <cellStyle name="vntxt1 15" xfId="43929" xr:uid="{00000000-0005-0000-0000-00009FAB0000}"/>
    <cellStyle name="vntxt1 16" xfId="43930" xr:uid="{00000000-0005-0000-0000-0000A0AB0000}"/>
    <cellStyle name="vntxt1 17" xfId="43931" xr:uid="{00000000-0005-0000-0000-0000A1AB0000}"/>
    <cellStyle name="vntxt1 18" xfId="43932" xr:uid="{00000000-0005-0000-0000-0000A2AB0000}"/>
    <cellStyle name="vntxt1 19" xfId="43933" xr:uid="{00000000-0005-0000-0000-0000A3AB0000}"/>
    <cellStyle name="vntxt1 2" xfId="43934" xr:uid="{00000000-0005-0000-0000-0000A4AB0000}"/>
    <cellStyle name="vntxt1 20" xfId="43935" xr:uid="{00000000-0005-0000-0000-0000A5AB0000}"/>
    <cellStyle name="vntxt1 21" xfId="43936" xr:uid="{00000000-0005-0000-0000-0000A6AB0000}"/>
    <cellStyle name="vntxt1 3" xfId="43937" xr:uid="{00000000-0005-0000-0000-0000A7AB0000}"/>
    <cellStyle name="vntxt1 4" xfId="43938" xr:uid="{00000000-0005-0000-0000-0000A8AB0000}"/>
    <cellStyle name="vntxt1 5" xfId="43939" xr:uid="{00000000-0005-0000-0000-0000A9AB0000}"/>
    <cellStyle name="vntxt1 6" xfId="43940" xr:uid="{00000000-0005-0000-0000-0000AAAB0000}"/>
    <cellStyle name="vntxt1 7" xfId="43941" xr:uid="{00000000-0005-0000-0000-0000ABAB0000}"/>
    <cellStyle name="vntxt1 8" xfId="43942" xr:uid="{00000000-0005-0000-0000-0000ACAB0000}"/>
    <cellStyle name="vntxt1 9" xfId="43943" xr:uid="{00000000-0005-0000-0000-0000ADAB0000}"/>
    <cellStyle name="vntxt1_05-12  KH trung han 2016-2020 - Liem Thinh edited" xfId="43944" xr:uid="{00000000-0005-0000-0000-0000AEAB0000}"/>
    <cellStyle name="vntxt2" xfId="43945" xr:uid="{00000000-0005-0000-0000-0000AFAB0000}"/>
    <cellStyle name="vntxt2 10" xfId="43946" xr:uid="{00000000-0005-0000-0000-0000B0AB0000}"/>
    <cellStyle name="vntxt2 11" xfId="43947" xr:uid="{00000000-0005-0000-0000-0000B1AB0000}"/>
    <cellStyle name="vntxt2 12" xfId="43948" xr:uid="{00000000-0005-0000-0000-0000B2AB0000}"/>
    <cellStyle name="vntxt2 13" xfId="43949" xr:uid="{00000000-0005-0000-0000-0000B3AB0000}"/>
    <cellStyle name="vntxt2 14" xfId="43950" xr:uid="{00000000-0005-0000-0000-0000B4AB0000}"/>
    <cellStyle name="vntxt2 15" xfId="43951" xr:uid="{00000000-0005-0000-0000-0000B5AB0000}"/>
    <cellStyle name="vntxt2 16" xfId="43952" xr:uid="{00000000-0005-0000-0000-0000B6AB0000}"/>
    <cellStyle name="vntxt2 17" xfId="43953" xr:uid="{00000000-0005-0000-0000-0000B7AB0000}"/>
    <cellStyle name="vntxt2 18" xfId="43954" xr:uid="{00000000-0005-0000-0000-0000B8AB0000}"/>
    <cellStyle name="vntxt2 2" xfId="43955" xr:uid="{00000000-0005-0000-0000-0000B9AB0000}"/>
    <cellStyle name="vntxt2 3" xfId="43956" xr:uid="{00000000-0005-0000-0000-0000BAAB0000}"/>
    <cellStyle name="vntxt2 4" xfId="43957" xr:uid="{00000000-0005-0000-0000-0000BBAB0000}"/>
    <cellStyle name="vntxt2 5" xfId="43958" xr:uid="{00000000-0005-0000-0000-0000BCAB0000}"/>
    <cellStyle name="vntxt2 6" xfId="43959" xr:uid="{00000000-0005-0000-0000-0000BDAB0000}"/>
    <cellStyle name="vntxt2 7" xfId="43960" xr:uid="{00000000-0005-0000-0000-0000BEAB0000}"/>
    <cellStyle name="vntxt2 8" xfId="43961" xr:uid="{00000000-0005-0000-0000-0000BFAB0000}"/>
    <cellStyle name="vntxt2 9" xfId="43962" xr:uid="{00000000-0005-0000-0000-0000C0AB0000}"/>
    <cellStyle name="W?hrung [0]_35ERI8T2gbIEMixb4v26icuOo" xfId="44076" xr:uid="{00000000-0005-0000-0000-000032AC0000}"/>
    <cellStyle name="W?hrung_35ERI8T2gbIEMixb4v26icuOo" xfId="44077" xr:uid="{00000000-0005-0000-0000-000033AC0000}"/>
    <cellStyle name="W18orma蒨ðma5" xfId="44078" xr:uid="{00000000-0005-0000-0000-000034AC0000}"/>
    <cellStyle name="W18orma蒨ðma5 10" xfId="44079" xr:uid="{00000000-0005-0000-0000-000035AC0000}"/>
    <cellStyle name="W18orma蒨ðma5 11" xfId="44080" xr:uid="{00000000-0005-0000-0000-000036AC0000}"/>
    <cellStyle name="W18orma蒨ðma5 12" xfId="44081" xr:uid="{00000000-0005-0000-0000-000037AC0000}"/>
    <cellStyle name="W18orma蒨ðma5 13" xfId="44082" xr:uid="{00000000-0005-0000-0000-000038AC0000}"/>
    <cellStyle name="W18orma蒨ðma5 14" xfId="44083" xr:uid="{00000000-0005-0000-0000-000039AC0000}"/>
    <cellStyle name="W18orma蒨ðma5 15" xfId="44084" xr:uid="{00000000-0005-0000-0000-00003AAC0000}"/>
    <cellStyle name="W18orma蒨ðma5 16" xfId="44085" xr:uid="{00000000-0005-0000-0000-00003BAC0000}"/>
    <cellStyle name="W18orma蒨ðma5 17" xfId="44086" xr:uid="{00000000-0005-0000-0000-00003CAC0000}"/>
    <cellStyle name="W18orma蒨ðma5 18" xfId="44087" xr:uid="{00000000-0005-0000-0000-00003DAC0000}"/>
    <cellStyle name="W18orma蒨ðma5 2" xfId="44088" xr:uid="{00000000-0005-0000-0000-00003EAC0000}"/>
    <cellStyle name="W18orma蒨ðma5 3" xfId="44089" xr:uid="{00000000-0005-0000-0000-00003FAC0000}"/>
    <cellStyle name="W18orma蒨ðma5 4" xfId="44090" xr:uid="{00000000-0005-0000-0000-000040AC0000}"/>
    <cellStyle name="W18orma蒨ðma5 5" xfId="44091" xr:uid="{00000000-0005-0000-0000-000041AC0000}"/>
    <cellStyle name="W18orma蒨ðma5 6" xfId="44092" xr:uid="{00000000-0005-0000-0000-000042AC0000}"/>
    <cellStyle name="W18orma蒨ðma5 7" xfId="44093" xr:uid="{00000000-0005-0000-0000-000043AC0000}"/>
    <cellStyle name="W18orma蒨ðma5 8" xfId="44094" xr:uid="{00000000-0005-0000-0000-000044AC0000}"/>
    <cellStyle name="W18orma蒨ðma5 9" xfId="44095" xr:uid="{00000000-0005-0000-0000-000045AC0000}"/>
    <cellStyle name="Währung [0]_68574_Materialbedarfsliste" xfId="44096" xr:uid="{00000000-0005-0000-0000-000046AC0000}"/>
    <cellStyle name="Währung_68574_Materialbedarfsliste" xfId="44097" xr:uid="{00000000-0005-0000-0000-000047AC0000}"/>
    <cellStyle name="Walutowy [0]_Invoices2001Slovakia" xfId="44098" xr:uid="{00000000-0005-0000-0000-000048AC0000}"/>
    <cellStyle name="Walutowy_Invoices2001Slovakia" xfId="44099" xr:uid="{00000000-0005-0000-0000-000049AC0000}"/>
    <cellStyle name="Warning Text 10" xfId="44100" xr:uid="{00000000-0005-0000-0000-00004AAC0000}"/>
    <cellStyle name="Warning Text 10 10" xfId="44101" xr:uid="{00000000-0005-0000-0000-00004BAC0000}"/>
    <cellStyle name="Warning Text 10 11" xfId="44102" xr:uid="{00000000-0005-0000-0000-00004CAC0000}"/>
    <cellStyle name="Warning Text 10 12" xfId="44103" xr:uid="{00000000-0005-0000-0000-00004DAC0000}"/>
    <cellStyle name="Warning Text 10 13" xfId="44104" xr:uid="{00000000-0005-0000-0000-00004EAC0000}"/>
    <cellStyle name="Warning Text 10 14" xfId="44105" xr:uid="{00000000-0005-0000-0000-00004FAC0000}"/>
    <cellStyle name="Warning Text 10 15" xfId="44106" xr:uid="{00000000-0005-0000-0000-000050AC0000}"/>
    <cellStyle name="Warning Text 10 16" xfId="44107" xr:uid="{00000000-0005-0000-0000-000051AC0000}"/>
    <cellStyle name="Warning Text 10 17" xfId="44108" xr:uid="{00000000-0005-0000-0000-000052AC0000}"/>
    <cellStyle name="Warning Text 10 18" xfId="44109" xr:uid="{00000000-0005-0000-0000-000053AC0000}"/>
    <cellStyle name="Warning Text 10 2" xfId="44110" xr:uid="{00000000-0005-0000-0000-000054AC0000}"/>
    <cellStyle name="Warning Text 10 3" xfId="44111" xr:uid="{00000000-0005-0000-0000-000055AC0000}"/>
    <cellStyle name="Warning Text 10 4" xfId="44112" xr:uid="{00000000-0005-0000-0000-000056AC0000}"/>
    <cellStyle name="Warning Text 10 5" xfId="44113" xr:uid="{00000000-0005-0000-0000-000057AC0000}"/>
    <cellStyle name="Warning Text 10 6" xfId="44114" xr:uid="{00000000-0005-0000-0000-000058AC0000}"/>
    <cellStyle name="Warning Text 10 7" xfId="44115" xr:uid="{00000000-0005-0000-0000-000059AC0000}"/>
    <cellStyle name="Warning Text 10 8" xfId="44116" xr:uid="{00000000-0005-0000-0000-00005AAC0000}"/>
    <cellStyle name="Warning Text 10 9" xfId="44117" xr:uid="{00000000-0005-0000-0000-00005BAC0000}"/>
    <cellStyle name="Warning Text 11" xfId="44118" xr:uid="{00000000-0005-0000-0000-00005CAC0000}"/>
    <cellStyle name="Warning Text 11 10" xfId="44119" xr:uid="{00000000-0005-0000-0000-00005DAC0000}"/>
    <cellStyle name="Warning Text 11 11" xfId="44120" xr:uid="{00000000-0005-0000-0000-00005EAC0000}"/>
    <cellStyle name="Warning Text 11 12" xfId="44121" xr:uid="{00000000-0005-0000-0000-00005FAC0000}"/>
    <cellStyle name="Warning Text 11 13" xfId="44122" xr:uid="{00000000-0005-0000-0000-000060AC0000}"/>
    <cellStyle name="Warning Text 11 14" xfId="44123" xr:uid="{00000000-0005-0000-0000-000061AC0000}"/>
    <cellStyle name="Warning Text 11 15" xfId="44124" xr:uid="{00000000-0005-0000-0000-000062AC0000}"/>
    <cellStyle name="Warning Text 11 16" xfId="44125" xr:uid="{00000000-0005-0000-0000-000063AC0000}"/>
    <cellStyle name="Warning Text 11 17" xfId="44126" xr:uid="{00000000-0005-0000-0000-000064AC0000}"/>
    <cellStyle name="Warning Text 11 18" xfId="44127" xr:uid="{00000000-0005-0000-0000-000065AC0000}"/>
    <cellStyle name="Warning Text 11 2" xfId="44128" xr:uid="{00000000-0005-0000-0000-000066AC0000}"/>
    <cellStyle name="Warning Text 11 3" xfId="44129" xr:uid="{00000000-0005-0000-0000-000067AC0000}"/>
    <cellStyle name="Warning Text 11 4" xfId="44130" xr:uid="{00000000-0005-0000-0000-000068AC0000}"/>
    <cellStyle name="Warning Text 11 5" xfId="44131" xr:uid="{00000000-0005-0000-0000-000069AC0000}"/>
    <cellStyle name="Warning Text 11 6" xfId="44132" xr:uid="{00000000-0005-0000-0000-00006AAC0000}"/>
    <cellStyle name="Warning Text 11 7" xfId="44133" xr:uid="{00000000-0005-0000-0000-00006BAC0000}"/>
    <cellStyle name="Warning Text 11 8" xfId="44134" xr:uid="{00000000-0005-0000-0000-00006CAC0000}"/>
    <cellStyle name="Warning Text 11 9" xfId="44135" xr:uid="{00000000-0005-0000-0000-00006DAC0000}"/>
    <cellStyle name="Warning Text 12" xfId="44136" xr:uid="{00000000-0005-0000-0000-00006EAC0000}"/>
    <cellStyle name="Warning Text 12 10" xfId="44137" xr:uid="{00000000-0005-0000-0000-00006FAC0000}"/>
    <cellStyle name="Warning Text 12 11" xfId="44138" xr:uid="{00000000-0005-0000-0000-000070AC0000}"/>
    <cellStyle name="Warning Text 12 12" xfId="44139" xr:uid="{00000000-0005-0000-0000-000071AC0000}"/>
    <cellStyle name="Warning Text 12 13" xfId="44140" xr:uid="{00000000-0005-0000-0000-000072AC0000}"/>
    <cellStyle name="Warning Text 12 14" xfId="44141" xr:uid="{00000000-0005-0000-0000-000073AC0000}"/>
    <cellStyle name="Warning Text 12 15" xfId="44142" xr:uid="{00000000-0005-0000-0000-000074AC0000}"/>
    <cellStyle name="Warning Text 12 16" xfId="44143" xr:uid="{00000000-0005-0000-0000-000075AC0000}"/>
    <cellStyle name="Warning Text 12 17" xfId="44144" xr:uid="{00000000-0005-0000-0000-000076AC0000}"/>
    <cellStyle name="Warning Text 12 18" xfId="44145" xr:uid="{00000000-0005-0000-0000-000077AC0000}"/>
    <cellStyle name="Warning Text 12 2" xfId="44146" xr:uid="{00000000-0005-0000-0000-000078AC0000}"/>
    <cellStyle name="Warning Text 12 3" xfId="44147" xr:uid="{00000000-0005-0000-0000-000079AC0000}"/>
    <cellStyle name="Warning Text 12 4" xfId="44148" xr:uid="{00000000-0005-0000-0000-00007AAC0000}"/>
    <cellStyle name="Warning Text 12 5" xfId="44149" xr:uid="{00000000-0005-0000-0000-00007BAC0000}"/>
    <cellStyle name="Warning Text 12 6" xfId="44150" xr:uid="{00000000-0005-0000-0000-00007CAC0000}"/>
    <cellStyle name="Warning Text 12 7" xfId="44151" xr:uid="{00000000-0005-0000-0000-00007DAC0000}"/>
    <cellStyle name="Warning Text 12 8" xfId="44152" xr:uid="{00000000-0005-0000-0000-00007EAC0000}"/>
    <cellStyle name="Warning Text 12 9" xfId="44153" xr:uid="{00000000-0005-0000-0000-00007FAC0000}"/>
    <cellStyle name="Warning Text 13" xfId="44154" xr:uid="{00000000-0005-0000-0000-000080AC0000}"/>
    <cellStyle name="Warning Text 13 10" xfId="44155" xr:uid="{00000000-0005-0000-0000-000081AC0000}"/>
    <cellStyle name="Warning Text 13 11" xfId="44156" xr:uid="{00000000-0005-0000-0000-000082AC0000}"/>
    <cellStyle name="Warning Text 13 12" xfId="44157" xr:uid="{00000000-0005-0000-0000-000083AC0000}"/>
    <cellStyle name="Warning Text 13 13" xfId="44158" xr:uid="{00000000-0005-0000-0000-000084AC0000}"/>
    <cellStyle name="Warning Text 13 14" xfId="44159" xr:uid="{00000000-0005-0000-0000-000085AC0000}"/>
    <cellStyle name="Warning Text 13 15" xfId="44160" xr:uid="{00000000-0005-0000-0000-000086AC0000}"/>
    <cellStyle name="Warning Text 13 16" xfId="44161" xr:uid="{00000000-0005-0000-0000-000087AC0000}"/>
    <cellStyle name="Warning Text 13 17" xfId="44162" xr:uid="{00000000-0005-0000-0000-000088AC0000}"/>
    <cellStyle name="Warning Text 13 18" xfId="44163" xr:uid="{00000000-0005-0000-0000-000089AC0000}"/>
    <cellStyle name="Warning Text 13 2" xfId="44164" xr:uid="{00000000-0005-0000-0000-00008AAC0000}"/>
    <cellStyle name="Warning Text 13 3" xfId="44165" xr:uid="{00000000-0005-0000-0000-00008BAC0000}"/>
    <cellStyle name="Warning Text 13 4" xfId="44166" xr:uid="{00000000-0005-0000-0000-00008CAC0000}"/>
    <cellStyle name="Warning Text 13 5" xfId="44167" xr:uid="{00000000-0005-0000-0000-00008DAC0000}"/>
    <cellStyle name="Warning Text 13 6" xfId="44168" xr:uid="{00000000-0005-0000-0000-00008EAC0000}"/>
    <cellStyle name="Warning Text 13 7" xfId="44169" xr:uid="{00000000-0005-0000-0000-00008FAC0000}"/>
    <cellStyle name="Warning Text 13 8" xfId="44170" xr:uid="{00000000-0005-0000-0000-000090AC0000}"/>
    <cellStyle name="Warning Text 13 9" xfId="44171" xr:uid="{00000000-0005-0000-0000-000091AC0000}"/>
    <cellStyle name="Warning Text 14" xfId="44172" xr:uid="{00000000-0005-0000-0000-000092AC0000}"/>
    <cellStyle name="Warning Text 14 10" xfId="44173" xr:uid="{00000000-0005-0000-0000-000093AC0000}"/>
    <cellStyle name="Warning Text 14 11" xfId="44174" xr:uid="{00000000-0005-0000-0000-000094AC0000}"/>
    <cellStyle name="Warning Text 14 12" xfId="44175" xr:uid="{00000000-0005-0000-0000-000095AC0000}"/>
    <cellStyle name="Warning Text 14 13" xfId="44176" xr:uid="{00000000-0005-0000-0000-000096AC0000}"/>
    <cellStyle name="Warning Text 14 14" xfId="44177" xr:uid="{00000000-0005-0000-0000-000097AC0000}"/>
    <cellStyle name="Warning Text 14 15" xfId="44178" xr:uid="{00000000-0005-0000-0000-000098AC0000}"/>
    <cellStyle name="Warning Text 14 16" xfId="44179" xr:uid="{00000000-0005-0000-0000-000099AC0000}"/>
    <cellStyle name="Warning Text 14 17" xfId="44180" xr:uid="{00000000-0005-0000-0000-00009AAC0000}"/>
    <cellStyle name="Warning Text 14 18" xfId="44181" xr:uid="{00000000-0005-0000-0000-00009BAC0000}"/>
    <cellStyle name="Warning Text 14 2" xfId="44182" xr:uid="{00000000-0005-0000-0000-00009CAC0000}"/>
    <cellStyle name="Warning Text 14 3" xfId="44183" xr:uid="{00000000-0005-0000-0000-00009DAC0000}"/>
    <cellStyle name="Warning Text 14 4" xfId="44184" xr:uid="{00000000-0005-0000-0000-00009EAC0000}"/>
    <cellStyle name="Warning Text 14 5" xfId="44185" xr:uid="{00000000-0005-0000-0000-00009FAC0000}"/>
    <cellStyle name="Warning Text 14 6" xfId="44186" xr:uid="{00000000-0005-0000-0000-0000A0AC0000}"/>
    <cellStyle name="Warning Text 14 7" xfId="44187" xr:uid="{00000000-0005-0000-0000-0000A1AC0000}"/>
    <cellStyle name="Warning Text 14 8" xfId="44188" xr:uid="{00000000-0005-0000-0000-0000A2AC0000}"/>
    <cellStyle name="Warning Text 14 9" xfId="44189" xr:uid="{00000000-0005-0000-0000-0000A3AC0000}"/>
    <cellStyle name="Warning Text 15" xfId="44190" xr:uid="{00000000-0005-0000-0000-0000A4AC0000}"/>
    <cellStyle name="Warning Text 15 10" xfId="44191" xr:uid="{00000000-0005-0000-0000-0000A5AC0000}"/>
    <cellStyle name="Warning Text 15 11" xfId="44192" xr:uid="{00000000-0005-0000-0000-0000A6AC0000}"/>
    <cellStyle name="Warning Text 15 12" xfId="44193" xr:uid="{00000000-0005-0000-0000-0000A7AC0000}"/>
    <cellStyle name="Warning Text 15 13" xfId="44194" xr:uid="{00000000-0005-0000-0000-0000A8AC0000}"/>
    <cellStyle name="Warning Text 15 14" xfId="44195" xr:uid="{00000000-0005-0000-0000-0000A9AC0000}"/>
    <cellStyle name="Warning Text 15 15" xfId="44196" xr:uid="{00000000-0005-0000-0000-0000AAAC0000}"/>
    <cellStyle name="Warning Text 15 16" xfId="44197" xr:uid="{00000000-0005-0000-0000-0000ABAC0000}"/>
    <cellStyle name="Warning Text 15 17" xfId="44198" xr:uid="{00000000-0005-0000-0000-0000ACAC0000}"/>
    <cellStyle name="Warning Text 15 18" xfId="44199" xr:uid="{00000000-0005-0000-0000-0000ADAC0000}"/>
    <cellStyle name="Warning Text 15 2" xfId="44200" xr:uid="{00000000-0005-0000-0000-0000AEAC0000}"/>
    <cellStyle name="Warning Text 15 3" xfId="44201" xr:uid="{00000000-0005-0000-0000-0000AFAC0000}"/>
    <cellStyle name="Warning Text 15 4" xfId="44202" xr:uid="{00000000-0005-0000-0000-0000B0AC0000}"/>
    <cellStyle name="Warning Text 15 5" xfId="44203" xr:uid="{00000000-0005-0000-0000-0000B1AC0000}"/>
    <cellStyle name="Warning Text 15 6" xfId="44204" xr:uid="{00000000-0005-0000-0000-0000B2AC0000}"/>
    <cellStyle name="Warning Text 15 7" xfId="44205" xr:uid="{00000000-0005-0000-0000-0000B3AC0000}"/>
    <cellStyle name="Warning Text 15 8" xfId="44206" xr:uid="{00000000-0005-0000-0000-0000B4AC0000}"/>
    <cellStyle name="Warning Text 15 9" xfId="44207" xr:uid="{00000000-0005-0000-0000-0000B5AC0000}"/>
    <cellStyle name="Warning Text 16" xfId="44208" xr:uid="{00000000-0005-0000-0000-0000B6AC0000}"/>
    <cellStyle name="Warning Text 16 10" xfId="44209" xr:uid="{00000000-0005-0000-0000-0000B7AC0000}"/>
    <cellStyle name="Warning Text 16 11" xfId="44210" xr:uid="{00000000-0005-0000-0000-0000B8AC0000}"/>
    <cellStyle name="Warning Text 16 12" xfId="44211" xr:uid="{00000000-0005-0000-0000-0000B9AC0000}"/>
    <cellStyle name="Warning Text 16 13" xfId="44212" xr:uid="{00000000-0005-0000-0000-0000BAAC0000}"/>
    <cellStyle name="Warning Text 16 14" xfId="44213" xr:uid="{00000000-0005-0000-0000-0000BBAC0000}"/>
    <cellStyle name="Warning Text 16 15" xfId="44214" xr:uid="{00000000-0005-0000-0000-0000BCAC0000}"/>
    <cellStyle name="Warning Text 16 16" xfId="44215" xr:uid="{00000000-0005-0000-0000-0000BDAC0000}"/>
    <cellStyle name="Warning Text 16 17" xfId="44216" xr:uid="{00000000-0005-0000-0000-0000BEAC0000}"/>
    <cellStyle name="Warning Text 16 18" xfId="44217" xr:uid="{00000000-0005-0000-0000-0000BFAC0000}"/>
    <cellStyle name="Warning Text 16 2" xfId="44218" xr:uid="{00000000-0005-0000-0000-0000C0AC0000}"/>
    <cellStyle name="Warning Text 16 3" xfId="44219" xr:uid="{00000000-0005-0000-0000-0000C1AC0000}"/>
    <cellStyle name="Warning Text 16 4" xfId="44220" xr:uid="{00000000-0005-0000-0000-0000C2AC0000}"/>
    <cellStyle name="Warning Text 16 5" xfId="44221" xr:uid="{00000000-0005-0000-0000-0000C3AC0000}"/>
    <cellStyle name="Warning Text 16 6" xfId="44222" xr:uid="{00000000-0005-0000-0000-0000C4AC0000}"/>
    <cellStyle name="Warning Text 16 7" xfId="44223" xr:uid="{00000000-0005-0000-0000-0000C5AC0000}"/>
    <cellStyle name="Warning Text 16 8" xfId="44224" xr:uid="{00000000-0005-0000-0000-0000C6AC0000}"/>
    <cellStyle name="Warning Text 16 9" xfId="44225" xr:uid="{00000000-0005-0000-0000-0000C7AC0000}"/>
    <cellStyle name="Warning Text 17" xfId="44226" xr:uid="{00000000-0005-0000-0000-0000C8AC0000}"/>
    <cellStyle name="Warning Text 17 10" xfId="44227" xr:uid="{00000000-0005-0000-0000-0000C9AC0000}"/>
    <cellStyle name="Warning Text 17 11" xfId="44228" xr:uid="{00000000-0005-0000-0000-0000CAAC0000}"/>
    <cellStyle name="Warning Text 17 12" xfId="44229" xr:uid="{00000000-0005-0000-0000-0000CBAC0000}"/>
    <cellStyle name="Warning Text 17 13" xfId="44230" xr:uid="{00000000-0005-0000-0000-0000CCAC0000}"/>
    <cellStyle name="Warning Text 17 14" xfId="44231" xr:uid="{00000000-0005-0000-0000-0000CDAC0000}"/>
    <cellStyle name="Warning Text 17 15" xfId="44232" xr:uid="{00000000-0005-0000-0000-0000CEAC0000}"/>
    <cellStyle name="Warning Text 17 16" xfId="44233" xr:uid="{00000000-0005-0000-0000-0000CFAC0000}"/>
    <cellStyle name="Warning Text 17 17" xfId="44234" xr:uid="{00000000-0005-0000-0000-0000D0AC0000}"/>
    <cellStyle name="Warning Text 17 18" xfId="44235" xr:uid="{00000000-0005-0000-0000-0000D1AC0000}"/>
    <cellStyle name="Warning Text 17 2" xfId="44236" xr:uid="{00000000-0005-0000-0000-0000D2AC0000}"/>
    <cellStyle name="Warning Text 17 3" xfId="44237" xr:uid="{00000000-0005-0000-0000-0000D3AC0000}"/>
    <cellStyle name="Warning Text 17 4" xfId="44238" xr:uid="{00000000-0005-0000-0000-0000D4AC0000}"/>
    <cellStyle name="Warning Text 17 5" xfId="44239" xr:uid="{00000000-0005-0000-0000-0000D5AC0000}"/>
    <cellStyle name="Warning Text 17 6" xfId="44240" xr:uid="{00000000-0005-0000-0000-0000D6AC0000}"/>
    <cellStyle name="Warning Text 17 7" xfId="44241" xr:uid="{00000000-0005-0000-0000-0000D7AC0000}"/>
    <cellStyle name="Warning Text 17 8" xfId="44242" xr:uid="{00000000-0005-0000-0000-0000D8AC0000}"/>
    <cellStyle name="Warning Text 17 9" xfId="44243" xr:uid="{00000000-0005-0000-0000-0000D9AC0000}"/>
    <cellStyle name="Warning Text 18" xfId="44244" xr:uid="{00000000-0005-0000-0000-0000DAAC0000}"/>
    <cellStyle name="Warning Text 18 10" xfId="44245" xr:uid="{00000000-0005-0000-0000-0000DBAC0000}"/>
    <cellStyle name="Warning Text 18 11" xfId="44246" xr:uid="{00000000-0005-0000-0000-0000DCAC0000}"/>
    <cellStyle name="Warning Text 18 12" xfId="44247" xr:uid="{00000000-0005-0000-0000-0000DDAC0000}"/>
    <cellStyle name="Warning Text 18 13" xfId="44248" xr:uid="{00000000-0005-0000-0000-0000DEAC0000}"/>
    <cellStyle name="Warning Text 18 14" xfId="44249" xr:uid="{00000000-0005-0000-0000-0000DFAC0000}"/>
    <cellStyle name="Warning Text 18 15" xfId="44250" xr:uid="{00000000-0005-0000-0000-0000E0AC0000}"/>
    <cellStyle name="Warning Text 18 16" xfId="44251" xr:uid="{00000000-0005-0000-0000-0000E1AC0000}"/>
    <cellStyle name="Warning Text 18 17" xfId="44252" xr:uid="{00000000-0005-0000-0000-0000E2AC0000}"/>
    <cellStyle name="Warning Text 18 18" xfId="44253" xr:uid="{00000000-0005-0000-0000-0000E3AC0000}"/>
    <cellStyle name="Warning Text 18 2" xfId="44254" xr:uid="{00000000-0005-0000-0000-0000E4AC0000}"/>
    <cellStyle name="Warning Text 18 3" xfId="44255" xr:uid="{00000000-0005-0000-0000-0000E5AC0000}"/>
    <cellStyle name="Warning Text 18 4" xfId="44256" xr:uid="{00000000-0005-0000-0000-0000E6AC0000}"/>
    <cellStyle name="Warning Text 18 5" xfId="44257" xr:uid="{00000000-0005-0000-0000-0000E7AC0000}"/>
    <cellStyle name="Warning Text 18 6" xfId="44258" xr:uid="{00000000-0005-0000-0000-0000E8AC0000}"/>
    <cellStyle name="Warning Text 18 7" xfId="44259" xr:uid="{00000000-0005-0000-0000-0000E9AC0000}"/>
    <cellStyle name="Warning Text 18 8" xfId="44260" xr:uid="{00000000-0005-0000-0000-0000EAAC0000}"/>
    <cellStyle name="Warning Text 18 9" xfId="44261" xr:uid="{00000000-0005-0000-0000-0000EBAC0000}"/>
    <cellStyle name="Warning Text 19" xfId="44262" xr:uid="{00000000-0005-0000-0000-0000ECAC0000}"/>
    <cellStyle name="Warning Text 19 10" xfId="44263" xr:uid="{00000000-0005-0000-0000-0000EDAC0000}"/>
    <cellStyle name="Warning Text 19 11" xfId="44264" xr:uid="{00000000-0005-0000-0000-0000EEAC0000}"/>
    <cellStyle name="Warning Text 19 12" xfId="44265" xr:uid="{00000000-0005-0000-0000-0000EFAC0000}"/>
    <cellStyle name="Warning Text 19 13" xfId="44266" xr:uid="{00000000-0005-0000-0000-0000F0AC0000}"/>
    <cellStyle name="Warning Text 19 14" xfId="44267" xr:uid="{00000000-0005-0000-0000-0000F1AC0000}"/>
    <cellStyle name="Warning Text 19 15" xfId="44268" xr:uid="{00000000-0005-0000-0000-0000F2AC0000}"/>
    <cellStyle name="Warning Text 19 16" xfId="44269" xr:uid="{00000000-0005-0000-0000-0000F3AC0000}"/>
    <cellStyle name="Warning Text 19 17" xfId="44270" xr:uid="{00000000-0005-0000-0000-0000F4AC0000}"/>
    <cellStyle name="Warning Text 19 18" xfId="44271" xr:uid="{00000000-0005-0000-0000-0000F5AC0000}"/>
    <cellStyle name="Warning Text 19 2" xfId="44272" xr:uid="{00000000-0005-0000-0000-0000F6AC0000}"/>
    <cellStyle name="Warning Text 19 3" xfId="44273" xr:uid="{00000000-0005-0000-0000-0000F7AC0000}"/>
    <cellStyle name="Warning Text 19 4" xfId="44274" xr:uid="{00000000-0005-0000-0000-0000F8AC0000}"/>
    <cellStyle name="Warning Text 19 5" xfId="44275" xr:uid="{00000000-0005-0000-0000-0000F9AC0000}"/>
    <cellStyle name="Warning Text 19 6" xfId="44276" xr:uid="{00000000-0005-0000-0000-0000FAAC0000}"/>
    <cellStyle name="Warning Text 19 7" xfId="44277" xr:uid="{00000000-0005-0000-0000-0000FBAC0000}"/>
    <cellStyle name="Warning Text 19 8" xfId="44278" xr:uid="{00000000-0005-0000-0000-0000FCAC0000}"/>
    <cellStyle name="Warning Text 19 9" xfId="44279" xr:uid="{00000000-0005-0000-0000-0000FDAC0000}"/>
    <cellStyle name="Warning Text 2" xfId="44280" xr:uid="{00000000-0005-0000-0000-0000FEAC0000}"/>
    <cellStyle name="Warning Text 2 10" xfId="44281" xr:uid="{00000000-0005-0000-0000-0000FFAC0000}"/>
    <cellStyle name="Warning Text 2 11" xfId="44282" xr:uid="{00000000-0005-0000-0000-000000AD0000}"/>
    <cellStyle name="Warning Text 2 12" xfId="44283" xr:uid="{00000000-0005-0000-0000-000001AD0000}"/>
    <cellStyle name="Warning Text 2 13" xfId="44284" xr:uid="{00000000-0005-0000-0000-000002AD0000}"/>
    <cellStyle name="Warning Text 2 14" xfId="44285" xr:uid="{00000000-0005-0000-0000-000003AD0000}"/>
    <cellStyle name="Warning Text 2 15" xfId="44286" xr:uid="{00000000-0005-0000-0000-000004AD0000}"/>
    <cellStyle name="Warning Text 2 16" xfId="44287" xr:uid="{00000000-0005-0000-0000-000005AD0000}"/>
    <cellStyle name="Warning Text 2 17" xfId="44288" xr:uid="{00000000-0005-0000-0000-000006AD0000}"/>
    <cellStyle name="Warning Text 2 18" xfId="44289" xr:uid="{00000000-0005-0000-0000-000007AD0000}"/>
    <cellStyle name="Warning Text 2 2" xfId="44290" xr:uid="{00000000-0005-0000-0000-000008AD0000}"/>
    <cellStyle name="Warning Text 2 3" xfId="44291" xr:uid="{00000000-0005-0000-0000-000009AD0000}"/>
    <cellStyle name="Warning Text 2 4" xfId="44292" xr:uid="{00000000-0005-0000-0000-00000AAD0000}"/>
    <cellStyle name="Warning Text 2 5" xfId="44293" xr:uid="{00000000-0005-0000-0000-00000BAD0000}"/>
    <cellStyle name="Warning Text 2 6" xfId="44294" xr:uid="{00000000-0005-0000-0000-00000CAD0000}"/>
    <cellStyle name="Warning Text 2 7" xfId="44295" xr:uid="{00000000-0005-0000-0000-00000DAD0000}"/>
    <cellStyle name="Warning Text 2 8" xfId="44296" xr:uid="{00000000-0005-0000-0000-00000EAD0000}"/>
    <cellStyle name="Warning Text 2 9" xfId="44297" xr:uid="{00000000-0005-0000-0000-00000FAD0000}"/>
    <cellStyle name="Warning Text 20" xfId="44298" xr:uid="{00000000-0005-0000-0000-000010AD0000}"/>
    <cellStyle name="Warning Text 20 10" xfId="44299" xr:uid="{00000000-0005-0000-0000-000011AD0000}"/>
    <cellStyle name="Warning Text 20 11" xfId="44300" xr:uid="{00000000-0005-0000-0000-000012AD0000}"/>
    <cellStyle name="Warning Text 20 12" xfId="44301" xr:uid="{00000000-0005-0000-0000-000013AD0000}"/>
    <cellStyle name="Warning Text 20 13" xfId="44302" xr:uid="{00000000-0005-0000-0000-000014AD0000}"/>
    <cellStyle name="Warning Text 20 14" xfId="44303" xr:uid="{00000000-0005-0000-0000-000015AD0000}"/>
    <cellStyle name="Warning Text 20 15" xfId="44304" xr:uid="{00000000-0005-0000-0000-000016AD0000}"/>
    <cellStyle name="Warning Text 20 16" xfId="44305" xr:uid="{00000000-0005-0000-0000-000017AD0000}"/>
    <cellStyle name="Warning Text 20 17" xfId="44306" xr:uid="{00000000-0005-0000-0000-000018AD0000}"/>
    <cellStyle name="Warning Text 20 18" xfId="44307" xr:uid="{00000000-0005-0000-0000-000019AD0000}"/>
    <cellStyle name="Warning Text 20 2" xfId="44308" xr:uid="{00000000-0005-0000-0000-00001AAD0000}"/>
    <cellStyle name="Warning Text 20 3" xfId="44309" xr:uid="{00000000-0005-0000-0000-00001BAD0000}"/>
    <cellStyle name="Warning Text 20 4" xfId="44310" xr:uid="{00000000-0005-0000-0000-00001CAD0000}"/>
    <cellStyle name="Warning Text 20 5" xfId="44311" xr:uid="{00000000-0005-0000-0000-00001DAD0000}"/>
    <cellStyle name="Warning Text 20 6" xfId="44312" xr:uid="{00000000-0005-0000-0000-00001EAD0000}"/>
    <cellStyle name="Warning Text 20 7" xfId="44313" xr:uid="{00000000-0005-0000-0000-00001FAD0000}"/>
    <cellStyle name="Warning Text 20 8" xfId="44314" xr:uid="{00000000-0005-0000-0000-000020AD0000}"/>
    <cellStyle name="Warning Text 20 9" xfId="44315" xr:uid="{00000000-0005-0000-0000-000021AD0000}"/>
    <cellStyle name="Warning Text 21" xfId="44316" xr:uid="{00000000-0005-0000-0000-000022AD0000}"/>
    <cellStyle name="Warning Text 21 10" xfId="44317" xr:uid="{00000000-0005-0000-0000-000023AD0000}"/>
    <cellStyle name="Warning Text 21 11" xfId="44318" xr:uid="{00000000-0005-0000-0000-000024AD0000}"/>
    <cellStyle name="Warning Text 21 12" xfId="44319" xr:uid="{00000000-0005-0000-0000-000025AD0000}"/>
    <cellStyle name="Warning Text 21 13" xfId="44320" xr:uid="{00000000-0005-0000-0000-000026AD0000}"/>
    <cellStyle name="Warning Text 21 14" xfId="44321" xr:uid="{00000000-0005-0000-0000-000027AD0000}"/>
    <cellStyle name="Warning Text 21 15" xfId="44322" xr:uid="{00000000-0005-0000-0000-000028AD0000}"/>
    <cellStyle name="Warning Text 21 16" xfId="44323" xr:uid="{00000000-0005-0000-0000-000029AD0000}"/>
    <cellStyle name="Warning Text 21 17" xfId="44324" xr:uid="{00000000-0005-0000-0000-00002AAD0000}"/>
    <cellStyle name="Warning Text 21 18" xfId="44325" xr:uid="{00000000-0005-0000-0000-00002BAD0000}"/>
    <cellStyle name="Warning Text 21 2" xfId="44326" xr:uid="{00000000-0005-0000-0000-00002CAD0000}"/>
    <cellStyle name="Warning Text 21 3" xfId="44327" xr:uid="{00000000-0005-0000-0000-00002DAD0000}"/>
    <cellStyle name="Warning Text 21 4" xfId="44328" xr:uid="{00000000-0005-0000-0000-00002EAD0000}"/>
    <cellStyle name="Warning Text 21 5" xfId="44329" xr:uid="{00000000-0005-0000-0000-00002FAD0000}"/>
    <cellStyle name="Warning Text 21 6" xfId="44330" xr:uid="{00000000-0005-0000-0000-000030AD0000}"/>
    <cellStyle name="Warning Text 21 7" xfId="44331" xr:uid="{00000000-0005-0000-0000-000031AD0000}"/>
    <cellStyle name="Warning Text 21 8" xfId="44332" xr:uid="{00000000-0005-0000-0000-000032AD0000}"/>
    <cellStyle name="Warning Text 21 9" xfId="44333" xr:uid="{00000000-0005-0000-0000-000033AD0000}"/>
    <cellStyle name="Warning Text 22" xfId="44334" xr:uid="{00000000-0005-0000-0000-000034AD0000}"/>
    <cellStyle name="Warning Text 22 10" xfId="44335" xr:uid="{00000000-0005-0000-0000-000035AD0000}"/>
    <cellStyle name="Warning Text 22 11" xfId="44336" xr:uid="{00000000-0005-0000-0000-000036AD0000}"/>
    <cellStyle name="Warning Text 22 12" xfId="44337" xr:uid="{00000000-0005-0000-0000-000037AD0000}"/>
    <cellStyle name="Warning Text 22 13" xfId="44338" xr:uid="{00000000-0005-0000-0000-000038AD0000}"/>
    <cellStyle name="Warning Text 22 14" xfId="44339" xr:uid="{00000000-0005-0000-0000-000039AD0000}"/>
    <cellStyle name="Warning Text 22 15" xfId="44340" xr:uid="{00000000-0005-0000-0000-00003AAD0000}"/>
    <cellStyle name="Warning Text 22 16" xfId="44341" xr:uid="{00000000-0005-0000-0000-00003BAD0000}"/>
    <cellStyle name="Warning Text 22 17" xfId="44342" xr:uid="{00000000-0005-0000-0000-00003CAD0000}"/>
    <cellStyle name="Warning Text 22 18" xfId="44343" xr:uid="{00000000-0005-0000-0000-00003DAD0000}"/>
    <cellStyle name="Warning Text 22 2" xfId="44344" xr:uid="{00000000-0005-0000-0000-00003EAD0000}"/>
    <cellStyle name="Warning Text 22 3" xfId="44345" xr:uid="{00000000-0005-0000-0000-00003FAD0000}"/>
    <cellStyle name="Warning Text 22 4" xfId="44346" xr:uid="{00000000-0005-0000-0000-000040AD0000}"/>
    <cellStyle name="Warning Text 22 5" xfId="44347" xr:uid="{00000000-0005-0000-0000-000041AD0000}"/>
    <cellStyle name="Warning Text 22 6" xfId="44348" xr:uid="{00000000-0005-0000-0000-000042AD0000}"/>
    <cellStyle name="Warning Text 22 7" xfId="44349" xr:uid="{00000000-0005-0000-0000-000043AD0000}"/>
    <cellStyle name="Warning Text 22 8" xfId="44350" xr:uid="{00000000-0005-0000-0000-000044AD0000}"/>
    <cellStyle name="Warning Text 22 9" xfId="44351" xr:uid="{00000000-0005-0000-0000-000045AD0000}"/>
    <cellStyle name="Warning Text 23" xfId="44352" xr:uid="{00000000-0005-0000-0000-000046AD0000}"/>
    <cellStyle name="Warning Text 23 10" xfId="44353" xr:uid="{00000000-0005-0000-0000-000047AD0000}"/>
    <cellStyle name="Warning Text 23 11" xfId="44354" xr:uid="{00000000-0005-0000-0000-000048AD0000}"/>
    <cellStyle name="Warning Text 23 12" xfId="44355" xr:uid="{00000000-0005-0000-0000-000049AD0000}"/>
    <cellStyle name="Warning Text 23 13" xfId="44356" xr:uid="{00000000-0005-0000-0000-00004AAD0000}"/>
    <cellStyle name="Warning Text 23 14" xfId="44357" xr:uid="{00000000-0005-0000-0000-00004BAD0000}"/>
    <cellStyle name="Warning Text 23 15" xfId="44358" xr:uid="{00000000-0005-0000-0000-00004CAD0000}"/>
    <cellStyle name="Warning Text 23 16" xfId="44359" xr:uid="{00000000-0005-0000-0000-00004DAD0000}"/>
    <cellStyle name="Warning Text 23 17" xfId="44360" xr:uid="{00000000-0005-0000-0000-00004EAD0000}"/>
    <cellStyle name="Warning Text 23 18" xfId="44361" xr:uid="{00000000-0005-0000-0000-00004FAD0000}"/>
    <cellStyle name="Warning Text 23 2" xfId="44362" xr:uid="{00000000-0005-0000-0000-000050AD0000}"/>
    <cellStyle name="Warning Text 23 3" xfId="44363" xr:uid="{00000000-0005-0000-0000-000051AD0000}"/>
    <cellStyle name="Warning Text 23 4" xfId="44364" xr:uid="{00000000-0005-0000-0000-000052AD0000}"/>
    <cellStyle name="Warning Text 23 5" xfId="44365" xr:uid="{00000000-0005-0000-0000-000053AD0000}"/>
    <cellStyle name="Warning Text 23 6" xfId="44366" xr:uid="{00000000-0005-0000-0000-000054AD0000}"/>
    <cellStyle name="Warning Text 23 7" xfId="44367" xr:uid="{00000000-0005-0000-0000-000055AD0000}"/>
    <cellStyle name="Warning Text 23 8" xfId="44368" xr:uid="{00000000-0005-0000-0000-000056AD0000}"/>
    <cellStyle name="Warning Text 23 9" xfId="44369" xr:uid="{00000000-0005-0000-0000-000057AD0000}"/>
    <cellStyle name="Warning Text 24" xfId="44370" xr:uid="{00000000-0005-0000-0000-000058AD0000}"/>
    <cellStyle name="Warning Text 24 10" xfId="44371" xr:uid="{00000000-0005-0000-0000-000059AD0000}"/>
    <cellStyle name="Warning Text 24 11" xfId="44372" xr:uid="{00000000-0005-0000-0000-00005AAD0000}"/>
    <cellStyle name="Warning Text 24 12" xfId="44373" xr:uid="{00000000-0005-0000-0000-00005BAD0000}"/>
    <cellStyle name="Warning Text 24 13" xfId="44374" xr:uid="{00000000-0005-0000-0000-00005CAD0000}"/>
    <cellStyle name="Warning Text 24 14" xfId="44375" xr:uid="{00000000-0005-0000-0000-00005DAD0000}"/>
    <cellStyle name="Warning Text 24 15" xfId="44376" xr:uid="{00000000-0005-0000-0000-00005EAD0000}"/>
    <cellStyle name="Warning Text 24 16" xfId="44377" xr:uid="{00000000-0005-0000-0000-00005FAD0000}"/>
    <cellStyle name="Warning Text 24 17" xfId="44378" xr:uid="{00000000-0005-0000-0000-000060AD0000}"/>
    <cellStyle name="Warning Text 24 18" xfId="44379" xr:uid="{00000000-0005-0000-0000-000061AD0000}"/>
    <cellStyle name="Warning Text 24 2" xfId="44380" xr:uid="{00000000-0005-0000-0000-000062AD0000}"/>
    <cellStyle name="Warning Text 24 3" xfId="44381" xr:uid="{00000000-0005-0000-0000-000063AD0000}"/>
    <cellStyle name="Warning Text 24 4" xfId="44382" xr:uid="{00000000-0005-0000-0000-000064AD0000}"/>
    <cellStyle name="Warning Text 24 5" xfId="44383" xr:uid="{00000000-0005-0000-0000-000065AD0000}"/>
    <cellStyle name="Warning Text 24 6" xfId="44384" xr:uid="{00000000-0005-0000-0000-000066AD0000}"/>
    <cellStyle name="Warning Text 24 7" xfId="44385" xr:uid="{00000000-0005-0000-0000-000067AD0000}"/>
    <cellStyle name="Warning Text 24 8" xfId="44386" xr:uid="{00000000-0005-0000-0000-000068AD0000}"/>
    <cellStyle name="Warning Text 24 9" xfId="44387" xr:uid="{00000000-0005-0000-0000-000069AD0000}"/>
    <cellStyle name="Warning Text 25" xfId="44388" xr:uid="{00000000-0005-0000-0000-00006AAD0000}"/>
    <cellStyle name="Warning Text 25 10" xfId="44389" xr:uid="{00000000-0005-0000-0000-00006BAD0000}"/>
    <cellStyle name="Warning Text 25 11" xfId="44390" xr:uid="{00000000-0005-0000-0000-00006CAD0000}"/>
    <cellStyle name="Warning Text 25 12" xfId="44391" xr:uid="{00000000-0005-0000-0000-00006DAD0000}"/>
    <cellStyle name="Warning Text 25 13" xfId="44392" xr:uid="{00000000-0005-0000-0000-00006EAD0000}"/>
    <cellStyle name="Warning Text 25 14" xfId="44393" xr:uid="{00000000-0005-0000-0000-00006FAD0000}"/>
    <cellStyle name="Warning Text 25 15" xfId="44394" xr:uid="{00000000-0005-0000-0000-000070AD0000}"/>
    <cellStyle name="Warning Text 25 16" xfId="44395" xr:uid="{00000000-0005-0000-0000-000071AD0000}"/>
    <cellStyle name="Warning Text 25 17" xfId="44396" xr:uid="{00000000-0005-0000-0000-000072AD0000}"/>
    <cellStyle name="Warning Text 25 18" xfId="44397" xr:uid="{00000000-0005-0000-0000-000073AD0000}"/>
    <cellStyle name="Warning Text 25 2" xfId="44398" xr:uid="{00000000-0005-0000-0000-000074AD0000}"/>
    <cellStyle name="Warning Text 25 3" xfId="44399" xr:uid="{00000000-0005-0000-0000-000075AD0000}"/>
    <cellStyle name="Warning Text 25 4" xfId="44400" xr:uid="{00000000-0005-0000-0000-000076AD0000}"/>
    <cellStyle name="Warning Text 25 5" xfId="44401" xr:uid="{00000000-0005-0000-0000-000077AD0000}"/>
    <cellStyle name="Warning Text 25 6" xfId="44402" xr:uid="{00000000-0005-0000-0000-000078AD0000}"/>
    <cellStyle name="Warning Text 25 7" xfId="44403" xr:uid="{00000000-0005-0000-0000-000079AD0000}"/>
    <cellStyle name="Warning Text 25 8" xfId="44404" xr:uid="{00000000-0005-0000-0000-00007AAD0000}"/>
    <cellStyle name="Warning Text 25 9" xfId="44405" xr:uid="{00000000-0005-0000-0000-00007BAD0000}"/>
    <cellStyle name="Warning Text 26" xfId="44406" xr:uid="{00000000-0005-0000-0000-00007CAD0000}"/>
    <cellStyle name="Warning Text 26 10" xfId="44407" xr:uid="{00000000-0005-0000-0000-00007DAD0000}"/>
    <cellStyle name="Warning Text 26 11" xfId="44408" xr:uid="{00000000-0005-0000-0000-00007EAD0000}"/>
    <cellStyle name="Warning Text 26 12" xfId="44409" xr:uid="{00000000-0005-0000-0000-00007FAD0000}"/>
    <cellStyle name="Warning Text 26 13" xfId="44410" xr:uid="{00000000-0005-0000-0000-000080AD0000}"/>
    <cellStyle name="Warning Text 26 14" xfId="44411" xr:uid="{00000000-0005-0000-0000-000081AD0000}"/>
    <cellStyle name="Warning Text 26 15" xfId="44412" xr:uid="{00000000-0005-0000-0000-000082AD0000}"/>
    <cellStyle name="Warning Text 26 16" xfId="44413" xr:uid="{00000000-0005-0000-0000-000083AD0000}"/>
    <cellStyle name="Warning Text 26 17" xfId="44414" xr:uid="{00000000-0005-0000-0000-000084AD0000}"/>
    <cellStyle name="Warning Text 26 18" xfId="44415" xr:uid="{00000000-0005-0000-0000-000085AD0000}"/>
    <cellStyle name="Warning Text 26 2" xfId="44416" xr:uid="{00000000-0005-0000-0000-000086AD0000}"/>
    <cellStyle name="Warning Text 26 3" xfId="44417" xr:uid="{00000000-0005-0000-0000-000087AD0000}"/>
    <cellStyle name="Warning Text 26 4" xfId="44418" xr:uid="{00000000-0005-0000-0000-000088AD0000}"/>
    <cellStyle name="Warning Text 26 5" xfId="44419" xr:uid="{00000000-0005-0000-0000-000089AD0000}"/>
    <cellStyle name="Warning Text 26 6" xfId="44420" xr:uid="{00000000-0005-0000-0000-00008AAD0000}"/>
    <cellStyle name="Warning Text 26 7" xfId="44421" xr:uid="{00000000-0005-0000-0000-00008BAD0000}"/>
    <cellStyle name="Warning Text 26 8" xfId="44422" xr:uid="{00000000-0005-0000-0000-00008CAD0000}"/>
    <cellStyle name="Warning Text 26 9" xfId="44423" xr:uid="{00000000-0005-0000-0000-00008DAD0000}"/>
    <cellStyle name="Warning Text 27" xfId="44424" xr:uid="{00000000-0005-0000-0000-00008EAD0000}"/>
    <cellStyle name="Warning Text 27 10" xfId="44425" xr:uid="{00000000-0005-0000-0000-00008FAD0000}"/>
    <cellStyle name="Warning Text 27 11" xfId="44426" xr:uid="{00000000-0005-0000-0000-000090AD0000}"/>
    <cellStyle name="Warning Text 27 12" xfId="44427" xr:uid="{00000000-0005-0000-0000-000091AD0000}"/>
    <cellStyle name="Warning Text 27 13" xfId="44428" xr:uid="{00000000-0005-0000-0000-000092AD0000}"/>
    <cellStyle name="Warning Text 27 14" xfId="44429" xr:uid="{00000000-0005-0000-0000-000093AD0000}"/>
    <cellStyle name="Warning Text 27 15" xfId="44430" xr:uid="{00000000-0005-0000-0000-000094AD0000}"/>
    <cellStyle name="Warning Text 27 16" xfId="44431" xr:uid="{00000000-0005-0000-0000-000095AD0000}"/>
    <cellStyle name="Warning Text 27 17" xfId="44432" xr:uid="{00000000-0005-0000-0000-000096AD0000}"/>
    <cellStyle name="Warning Text 27 18" xfId="44433" xr:uid="{00000000-0005-0000-0000-000097AD0000}"/>
    <cellStyle name="Warning Text 27 2" xfId="44434" xr:uid="{00000000-0005-0000-0000-000098AD0000}"/>
    <cellStyle name="Warning Text 27 3" xfId="44435" xr:uid="{00000000-0005-0000-0000-000099AD0000}"/>
    <cellStyle name="Warning Text 27 4" xfId="44436" xr:uid="{00000000-0005-0000-0000-00009AAD0000}"/>
    <cellStyle name="Warning Text 27 5" xfId="44437" xr:uid="{00000000-0005-0000-0000-00009BAD0000}"/>
    <cellStyle name="Warning Text 27 6" xfId="44438" xr:uid="{00000000-0005-0000-0000-00009CAD0000}"/>
    <cellStyle name="Warning Text 27 7" xfId="44439" xr:uid="{00000000-0005-0000-0000-00009DAD0000}"/>
    <cellStyle name="Warning Text 27 8" xfId="44440" xr:uid="{00000000-0005-0000-0000-00009EAD0000}"/>
    <cellStyle name="Warning Text 27 9" xfId="44441" xr:uid="{00000000-0005-0000-0000-00009FAD0000}"/>
    <cellStyle name="Warning Text 28" xfId="44442" xr:uid="{00000000-0005-0000-0000-0000A0AD0000}"/>
    <cellStyle name="Warning Text 28 10" xfId="44443" xr:uid="{00000000-0005-0000-0000-0000A1AD0000}"/>
    <cellStyle name="Warning Text 28 11" xfId="44444" xr:uid="{00000000-0005-0000-0000-0000A2AD0000}"/>
    <cellStyle name="Warning Text 28 12" xfId="44445" xr:uid="{00000000-0005-0000-0000-0000A3AD0000}"/>
    <cellStyle name="Warning Text 28 13" xfId="44446" xr:uid="{00000000-0005-0000-0000-0000A4AD0000}"/>
    <cellStyle name="Warning Text 28 14" xfId="44447" xr:uid="{00000000-0005-0000-0000-0000A5AD0000}"/>
    <cellStyle name="Warning Text 28 15" xfId="44448" xr:uid="{00000000-0005-0000-0000-0000A6AD0000}"/>
    <cellStyle name="Warning Text 28 16" xfId="44449" xr:uid="{00000000-0005-0000-0000-0000A7AD0000}"/>
    <cellStyle name="Warning Text 28 17" xfId="44450" xr:uid="{00000000-0005-0000-0000-0000A8AD0000}"/>
    <cellStyle name="Warning Text 28 18" xfId="44451" xr:uid="{00000000-0005-0000-0000-0000A9AD0000}"/>
    <cellStyle name="Warning Text 28 2" xfId="44452" xr:uid="{00000000-0005-0000-0000-0000AAAD0000}"/>
    <cellStyle name="Warning Text 28 3" xfId="44453" xr:uid="{00000000-0005-0000-0000-0000ABAD0000}"/>
    <cellStyle name="Warning Text 28 4" xfId="44454" xr:uid="{00000000-0005-0000-0000-0000ACAD0000}"/>
    <cellStyle name="Warning Text 28 5" xfId="44455" xr:uid="{00000000-0005-0000-0000-0000ADAD0000}"/>
    <cellStyle name="Warning Text 28 6" xfId="44456" xr:uid="{00000000-0005-0000-0000-0000AEAD0000}"/>
    <cellStyle name="Warning Text 28 7" xfId="44457" xr:uid="{00000000-0005-0000-0000-0000AFAD0000}"/>
    <cellStyle name="Warning Text 28 8" xfId="44458" xr:uid="{00000000-0005-0000-0000-0000B0AD0000}"/>
    <cellStyle name="Warning Text 28 9" xfId="44459" xr:uid="{00000000-0005-0000-0000-0000B1AD0000}"/>
    <cellStyle name="Warning Text 29" xfId="44460" xr:uid="{00000000-0005-0000-0000-0000B2AD0000}"/>
    <cellStyle name="Warning Text 29 10" xfId="44461" xr:uid="{00000000-0005-0000-0000-0000B3AD0000}"/>
    <cellStyle name="Warning Text 29 11" xfId="44462" xr:uid="{00000000-0005-0000-0000-0000B4AD0000}"/>
    <cellStyle name="Warning Text 29 12" xfId="44463" xr:uid="{00000000-0005-0000-0000-0000B5AD0000}"/>
    <cellStyle name="Warning Text 29 13" xfId="44464" xr:uid="{00000000-0005-0000-0000-0000B6AD0000}"/>
    <cellStyle name="Warning Text 29 14" xfId="44465" xr:uid="{00000000-0005-0000-0000-0000B7AD0000}"/>
    <cellStyle name="Warning Text 29 15" xfId="44466" xr:uid="{00000000-0005-0000-0000-0000B8AD0000}"/>
    <cellStyle name="Warning Text 29 16" xfId="44467" xr:uid="{00000000-0005-0000-0000-0000B9AD0000}"/>
    <cellStyle name="Warning Text 29 17" xfId="44468" xr:uid="{00000000-0005-0000-0000-0000BAAD0000}"/>
    <cellStyle name="Warning Text 29 18" xfId="44469" xr:uid="{00000000-0005-0000-0000-0000BBAD0000}"/>
    <cellStyle name="Warning Text 29 2" xfId="44470" xr:uid="{00000000-0005-0000-0000-0000BCAD0000}"/>
    <cellStyle name="Warning Text 29 3" xfId="44471" xr:uid="{00000000-0005-0000-0000-0000BDAD0000}"/>
    <cellStyle name="Warning Text 29 4" xfId="44472" xr:uid="{00000000-0005-0000-0000-0000BEAD0000}"/>
    <cellStyle name="Warning Text 29 5" xfId="44473" xr:uid="{00000000-0005-0000-0000-0000BFAD0000}"/>
    <cellStyle name="Warning Text 29 6" xfId="44474" xr:uid="{00000000-0005-0000-0000-0000C0AD0000}"/>
    <cellStyle name="Warning Text 29 7" xfId="44475" xr:uid="{00000000-0005-0000-0000-0000C1AD0000}"/>
    <cellStyle name="Warning Text 29 8" xfId="44476" xr:uid="{00000000-0005-0000-0000-0000C2AD0000}"/>
    <cellStyle name="Warning Text 29 9" xfId="44477" xr:uid="{00000000-0005-0000-0000-0000C3AD0000}"/>
    <cellStyle name="Warning Text 3" xfId="44478" xr:uid="{00000000-0005-0000-0000-0000C4AD0000}"/>
    <cellStyle name="Warning Text 3 10" xfId="44479" xr:uid="{00000000-0005-0000-0000-0000C5AD0000}"/>
    <cellStyle name="Warning Text 3 11" xfId="44480" xr:uid="{00000000-0005-0000-0000-0000C6AD0000}"/>
    <cellStyle name="Warning Text 3 12" xfId="44481" xr:uid="{00000000-0005-0000-0000-0000C7AD0000}"/>
    <cellStyle name="Warning Text 3 13" xfId="44482" xr:uid="{00000000-0005-0000-0000-0000C8AD0000}"/>
    <cellStyle name="Warning Text 3 14" xfId="44483" xr:uid="{00000000-0005-0000-0000-0000C9AD0000}"/>
    <cellStyle name="Warning Text 3 15" xfId="44484" xr:uid="{00000000-0005-0000-0000-0000CAAD0000}"/>
    <cellStyle name="Warning Text 3 16" xfId="44485" xr:uid="{00000000-0005-0000-0000-0000CBAD0000}"/>
    <cellStyle name="Warning Text 3 17" xfId="44486" xr:uid="{00000000-0005-0000-0000-0000CCAD0000}"/>
    <cellStyle name="Warning Text 3 18" xfId="44487" xr:uid="{00000000-0005-0000-0000-0000CDAD0000}"/>
    <cellStyle name="Warning Text 3 2" xfId="44488" xr:uid="{00000000-0005-0000-0000-0000CEAD0000}"/>
    <cellStyle name="Warning Text 3 3" xfId="44489" xr:uid="{00000000-0005-0000-0000-0000CFAD0000}"/>
    <cellStyle name="Warning Text 3 4" xfId="44490" xr:uid="{00000000-0005-0000-0000-0000D0AD0000}"/>
    <cellStyle name="Warning Text 3 5" xfId="44491" xr:uid="{00000000-0005-0000-0000-0000D1AD0000}"/>
    <cellStyle name="Warning Text 3 6" xfId="44492" xr:uid="{00000000-0005-0000-0000-0000D2AD0000}"/>
    <cellStyle name="Warning Text 3 7" xfId="44493" xr:uid="{00000000-0005-0000-0000-0000D3AD0000}"/>
    <cellStyle name="Warning Text 3 8" xfId="44494" xr:uid="{00000000-0005-0000-0000-0000D4AD0000}"/>
    <cellStyle name="Warning Text 3 9" xfId="44495" xr:uid="{00000000-0005-0000-0000-0000D5AD0000}"/>
    <cellStyle name="Warning Text 4" xfId="44496" xr:uid="{00000000-0005-0000-0000-0000D6AD0000}"/>
    <cellStyle name="Warning Text 4 10" xfId="44497" xr:uid="{00000000-0005-0000-0000-0000D7AD0000}"/>
    <cellStyle name="Warning Text 4 11" xfId="44498" xr:uid="{00000000-0005-0000-0000-0000D8AD0000}"/>
    <cellStyle name="Warning Text 4 12" xfId="44499" xr:uid="{00000000-0005-0000-0000-0000D9AD0000}"/>
    <cellStyle name="Warning Text 4 13" xfId="44500" xr:uid="{00000000-0005-0000-0000-0000DAAD0000}"/>
    <cellStyle name="Warning Text 4 14" xfId="44501" xr:uid="{00000000-0005-0000-0000-0000DBAD0000}"/>
    <cellStyle name="Warning Text 4 15" xfId="44502" xr:uid="{00000000-0005-0000-0000-0000DCAD0000}"/>
    <cellStyle name="Warning Text 4 16" xfId="44503" xr:uid="{00000000-0005-0000-0000-0000DDAD0000}"/>
    <cellStyle name="Warning Text 4 17" xfId="44504" xr:uid="{00000000-0005-0000-0000-0000DEAD0000}"/>
    <cellStyle name="Warning Text 4 18" xfId="44505" xr:uid="{00000000-0005-0000-0000-0000DFAD0000}"/>
    <cellStyle name="Warning Text 4 2" xfId="44506" xr:uid="{00000000-0005-0000-0000-0000E0AD0000}"/>
    <cellStyle name="Warning Text 4 3" xfId="44507" xr:uid="{00000000-0005-0000-0000-0000E1AD0000}"/>
    <cellStyle name="Warning Text 4 4" xfId="44508" xr:uid="{00000000-0005-0000-0000-0000E2AD0000}"/>
    <cellStyle name="Warning Text 4 5" xfId="44509" xr:uid="{00000000-0005-0000-0000-0000E3AD0000}"/>
    <cellStyle name="Warning Text 4 6" xfId="44510" xr:uid="{00000000-0005-0000-0000-0000E4AD0000}"/>
    <cellStyle name="Warning Text 4 7" xfId="44511" xr:uid="{00000000-0005-0000-0000-0000E5AD0000}"/>
    <cellStyle name="Warning Text 4 8" xfId="44512" xr:uid="{00000000-0005-0000-0000-0000E6AD0000}"/>
    <cellStyle name="Warning Text 4 9" xfId="44513" xr:uid="{00000000-0005-0000-0000-0000E7AD0000}"/>
    <cellStyle name="Warning Text 5" xfId="44514" xr:uid="{00000000-0005-0000-0000-0000E8AD0000}"/>
    <cellStyle name="Warning Text 5 10" xfId="44515" xr:uid="{00000000-0005-0000-0000-0000E9AD0000}"/>
    <cellStyle name="Warning Text 5 11" xfId="44516" xr:uid="{00000000-0005-0000-0000-0000EAAD0000}"/>
    <cellStyle name="Warning Text 5 12" xfId="44517" xr:uid="{00000000-0005-0000-0000-0000EBAD0000}"/>
    <cellStyle name="Warning Text 5 13" xfId="44518" xr:uid="{00000000-0005-0000-0000-0000ECAD0000}"/>
    <cellStyle name="Warning Text 5 14" xfId="44519" xr:uid="{00000000-0005-0000-0000-0000EDAD0000}"/>
    <cellStyle name="Warning Text 5 15" xfId="44520" xr:uid="{00000000-0005-0000-0000-0000EEAD0000}"/>
    <cellStyle name="Warning Text 5 16" xfId="44521" xr:uid="{00000000-0005-0000-0000-0000EFAD0000}"/>
    <cellStyle name="Warning Text 5 17" xfId="44522" xr:uid="{00000000-0005-0000-0000-0000F0AD0000}"/>
    <cellStyle name="Warning Text 5 18" xfId="44523" xr:uid="{00000000-0005-0000-0000-0000F1AD0000}"/>
    <cellStyle name="Warning Text 5 2" xfId="44524" xr:uid="{00000000-0005-0000-0000-0000F2AD0000}"/>
    <cellStyle name="Warning Text 5 3" xfId="44525" xr:uid="{00000000-0005-0000-0000-0000F3AD0000}"/>
    <cellStyle name="Warning Text 5 4" xfId="44526" xr:uid="{00000000-0005-0000-0000-0000F4AD0000}"/>
    <cellStyle name="Warning Text 5 5" xfId="44527" xr:uid="{00000000-0005-0000-0000-0000F5AD0000}"/>
    <cellStyle name="Warning Text 5 6" xfId="44528" xr:uid="{00000000-0005-0000-0000-0000F6AD0000}"/>
    <cellStyle name="Warning Text 5 7" xfId="44529" xr:uid="{00000000-0005-0000-0000-0000F7AD0000}"/>
    <cellStyle name="Warning Text 5 8" xfId="44530" xr:uid="{00000000-0005-0000-0000-0000F8AD0000}"/>
    <cellStyle name="Warning Text 5 9" xfId="44531" xr:uid="{00000000-0005-0000-0000-0000F9AD0000}"/>
    <cellStyle name="Warning Text 6" xfId="44532" xr:uid="{00000000-0005-0000-0000-0000FAAD0000}"/>
    <cellStyle name="Warning Text 6 10" xfId="44533" xr:uid="{00000000-0005-0000-0000-0000FBAD0000}"/>
    <cellStyle name="Warning Text 6 11" xfId="44534" xr:uid="{00000000-0005-0000-0000-0000FCAD0000}"/>
    <cellStyle name="Warning Text 6 12" xfId="44535" xr:uid="{00000000-0005-0000-0000-0000FDAD0000}"/>
    <cellStyle name="Warning Text 6 13" xfId="44536" xr:uid="{00000000-0005-0000-0000-0000FEAD0000}"/>
    <cellStyle name="Warning Text 6 14" xfId="44537" xr:uid="{00000000-0005-0000-0000-0000FFAD0000}"/>
    <cellStyle name="Warning Text 6 15" xfId="44538" xr:uid="{00000000-0005-0000-0000-000000AE0000}"/>
    <cellStyle name="Warning Text 6 16" xfId="44539" xr:uid="{00000000-0005-0000-0000-000001AE0000}"/>
    <cellStyle name="Warning Text 6 17" xfId="44540" xr:uid="{00000000-0005-0000-0000-000002AE0000}"/>
    <cellStyle name="Warning Text 6 18" xfId="44541" xr:uid="{00000000-0005-0000-0000-000003AE0000}"/>
    <cellStyle name="Warning Text 6 2" xfId="44542" xr:uid="{00000000-0005-0000-0000-000004AE0000}"/>
    <cellStyle name="Warning Text 6 3" xfId="44543" xr:uid="{00000000-0005-0000-0000-000005AE0000}"/>
    <cellStyle name="Warning Text 6 4" xfId="44544" xr:uid="{00000000-0005-0000-0000-000006AE0000}"/>
    <cellStyle name="Warning Text 6 5" xfId="44545" xr:uid="{00000000-0005-0000-0000-000007AE0000}"/>
    <cellStyle name="Warning Text 6 6" xfId="44546" xr:uid="{00000000-0005-0000-0000-000008AE0000}"/>
    <cellStyle name="Warning Text 6 7" xfId="44547" xr:uid="{00000000-0005-0000-0000-000009AE0000}"/>
    <cellStyle name="Warning Text 6 8" xfId="44548" xr:uid="{00000000-0005-0000-0000-00000AAE0000}"/>
    <cellStyle name="Warning Text 6 9" xfId="44549" xr:uid="{00000000-0005-0000-0000-00000BAE0000}"/>
    <cellStyle name="Warning Text 7" xfId="44550" xr:uid="{00000000-0005-0000-0000-00000CAE0000}"/>
    <cellStyle name="Warning Text 7 10" xfId="44551" xr:uid="{00000000-0005-0000-0000-00000DAE0000}"/>
    <cellStyle name="Warning Text 7 11" xfId="44552" xr:uid="{00000000-0005-0000-0000-00000EAE0000}"/>
    <cellStyle name="Warning Text 7 12" xfId="44553" xr:uid="{00000000-0005-0000-0000-00000FAE0000}"/>
    <cellStyle name="Warning Text 7 13" xfId="44554" xr:uid="{00000000-0005-0000-0000-000010AE0000}"/>
    <cellStyle name="Warning Text 7 14" xfId="44555" xr:uid="{00000000-0005-0000-0000-000011AE0000}"/>
    <cellStyle name="Warning Text 7 15" xfId="44556" xr:uid="{00000000-0005-0000-0000-000012AE0000}"/>
    <cellStyle name="Warning Text 7 16" xfId="44557" xr:uid="{00000000-0005-0000-0000-000013AE0000}"/>
    <cellStyle name="Warning Text 7 17" xfId="44558" xr:uid="{00000000-0005-0000-0000-000014AE0000}"/>
    <cellStyle name="Warning Text 7 18" xfId="44559" xr:uid="{00000000-0005-0000-0000-000015AE0000}"/>
    <cellStyle name="Warning Text 7 2" xfId="44560" xr:uid="{00000000-0005-0000-0000-000016AE0000}"/>
    <cellStyle name="Warning Text 7 3" xfId="44561" xr:uid="{00000000-0005-0000-0000-000017AE0000}"/>
    <cellStyle name="Warning Text 7 4" xfId="44562" xr:uid="{00000000-0005-0000-0000-000018AE0000}"/>
    <cellStyle name="Warning Text 7 5" xfId="44563" xr:uid="{00000000-0005-0000-0000-000019AE0000}"/>
    <cellStyle name="Warning Text 7 6" xfId="44564" xr:uid="{00000000-0005-0000-0000-00001AAE0000}"/>
    <cellStyle name="Warning Text 7 7" xfId="44565" xr:uid="{00000000-0005-0000-0000-00001BAE0000}"/>
    <cellStyle name="Warning Text 7 8" xfId="44566" xr:uid="{00000000-0005-0000-0000-00001CAE0000}"/>
    <cellStyle name="Warning Text 7 9" xfId="44567" xr:uid="{00000000-0005-0000-0000-00001DAE0000}"/>
    <cellStyle name="Warning Text 8" xfId="44568" xr:uid="{00000000-0005-0000-0000-00001EAE0000}"/>
    <cellStyle name="Warning Text 8 10" xfId="44569" xr:uid="{00000000-0005-0000-0000-00001FAE0000}"/>
    <cellStyle name="Warning Text 8 11" xfId="44570" xr:uid="{00000000-0005-0000-0000-000020AE0000}"/>
    <cellStyle name="Warning Text 8 12" xfId="44571" xr:uid="{00000000-0005-0000-0000-000021AE0000}"/>
    <cellStyle name="Warning Text 8 13" xfId="44572" xr:uid="{00000000-0005-0000-0000-000022AE0000}"/>
    <cellStyle name="Warning Text 8 14" xfId="44573" xr:uid="{00000000-0005-0000-0000-000023AE0000}"/>
    <cellStyle name="Warning Text 8 15" xfId="44574" xr:uid="{00000000-0005-0000-0000-000024AE0000}"/>
    <cellStyle name="Warning Text 8 16" xfId="44575" xr:uid="{00000000-0005-0000-0000-000025AE0000}"/>
    <cellStyle name="Warning Text 8 17" xfId="44576" xr:uid="{00000000-0005-0000-0000-000026AE0000}"/>
    <cellStyle name="Warning Text 8 18" xfId="44577" xr:uid="{00000000-0005-0000-0000-000027AE0000}"/>
    <cellStyle name="Warning Text 8 2" xfId="44578" xr:uid="{00000000-0005-0000-0000-000028AE0000}"/>
    <cellStyle name="Warning Text 8 3" xfId="44579" xr:uid="{00000000-0005-0000-0000-000029AE0000}"/>
    <cellStyle name="Warning Text 8 4" xfId="44580" xr:uid="{00000000-0005-0000-0000-00002AAE0000}"/>
    <cellStyle name="Warning Text 8 5" xfId="44581" xr:uid="{00000000-0005-0000-0000-00002BAE0000}"/>
    <cellStyle name="Warning Text 8 6" xfId="44582" xr:uid="{00000000-0005-0000-0000-00002CAE0000}"/>
    <cellStyle name="Warning Text 8 7" xfId="44583" xr:uid="{00000000-0005-0000-0000-00002DAE0000}"/>
    <cellStyle name="Warning Text 8 8" xfId="44584" xr:uid="{00000000-0005-0000-0000-00002EAE0000}"/>
    <cellStyle name="Warning Text 8 9" xfId="44585" xr:uid="{00000000-0005-0000-0000-00002FAE0000}"/>
    <cellStyle name="Warning Text 9" xfId="44586" xr:uid="{00000000-0005-0000-0000-000030AE0000}"/>
    <cellStyle name="Warning Text 9 10" xfId="44587" xr:uid="{00000000-0005-0000-0000-000031AE0000}"/>
    <cellStyle name="Warning Text 9 11" xfId="44588" xr:uid="{00000000-0005-0000-0000-000032AE0000}"/>
    <cellStyle name="Warning Text 9 12" xfId="44589" xr:uid="{00000000-0005-0000-0000-000033AE0000}"/>
    <cellStyle name="Warning Text 9 13" xfId="44590" xr:uid="{00000000-0005-0000-0000-000034AE0000}"/>
    <cellStyle name="Warning Text 9 14" xfId="44591" xr:uid="{00000000-0005-0000-0000-000035AE0000}"/>
    <cellStyle name="Warning Text 9 15" xfId="44592" xr:uid="{00000000-0005-0000-0000-000036AE0000}"/>
    <cellStyle name="Warning Text 9 16" xfId="44593" xr:uid="{00000000-0005-0000-0000-000037AE0000}"/>
    <cellStyle name="Warning Text 9 17" xfId="44594" xr:uid="{00000000-0005-0000-0000-000038AE0000}"/>
    <cellStyle name="Warning Text 9 18" xfId="44595" xr:uid="{00000000-0005-0000-0000-000039AE0000}"/>
    <cellStyle name="Warning Text 9 2" xfId="44596" xr:uid="{00000000-0005-0000-0000-00003AAE0000}"/>
    <cellStyle name="Warning Text 9 3" xfId="44597" xr:uid="{00000000-0005-0000-0000-00003BAE0000}"/>
    <cellStyle name="Warning Text 9 4" xfId="44598" xr:uid="{00000000-0005-0000-0000-00003CAE0000}"/>
    <cellStyle name="Warning Text 9 5" xfId="44599" xr:uid="{00000000-0005-0000-0000-00003DAE0000}"/>
    <cellStyle name="Warning Text 9 6" xfId="44600" xr:uid="{00000000-0005-0000-0000-00003EAE0000}"/>
    <cellStyle name="Warning Text 9 7" xfId="44601" xr:uid="{00000000-0005-0000-0000-00003FAE0000}"/>
    <cellStyle name="Warning Text 9 8" xfId="44602" xr:uid="{00000000-0005-0000-0000-000040AE0000}"/>
    <cellStyle name="Warning Text 9 9" xfId="44603" xr:uid="{00000000-0005-0000-0000-000041AE0000}"/>
    <cellStyle name="wrap" xfId="44604" xr:uid="{00000000-0005-0000-0000-000042AE0000}"/>
    <cellStyle name="wrap 10" xfId="44605" xr:uid="{00000000-0005-0000-0000-000043AE0000}"/>
    <cellStyle name="wrap 11" xfId="44606" xr:uid="{00000000-0005-0000-0000-000044AE0000}"/>
    <cellStyle name="wrap 12" xfId="44607" xr:uid="{00000000-0005-0000-0000-000045AE0000}"/>
    <cellStyle name="wrap 13" xfId="44608" xr:uid="{00000000-0005-0000-0000-000046AE0000}"/>
    <cellStyle name="wrap 14" xfId="44609" xr:uid="{00000000-0005-0000-0000-000047AE0000}"/>
    <cellStyle name="wrap 15" xfId="44610" xr:uid="{00000000-0005-0000-0000-000048AE0000}"/>
    <cellStyle name="wrap 16" xfId="44611" xr:uid="{00000000-0005-0000-0000-000049AE0000}"/>
    <cellStyle name="wrap 17" xfId="44612" xr:uid="{00000000-0005-0000-0000-00004AAE0000}"/>
    <cellStyle name="wrap 18" xfId="44613" xr:uid="{00000000-0005-0000-0000-00004BAE0000}"/>
    <cellStyle name="wrap 2" xfId="44614" xr:uid="{00000000-0005-0000-0000-00004CAE0000}"/>
    <cellStyle name="wrap 3" xfId="44615" xr:uid="{00000000-0005-0000-0000-00004DAE0000}"/>
    <cellStyle name="wrap 4" xfId="44616" xr:uid="{00000000-0005-0000-0000-00004EAE0000}"/>
    <cellStyle name="wrap 5" xfId="44617" xr:uid="{00000000-0005-0000-0000-00004FAE0000}"/>
    <cellStyle name="wrap 6" xfId="44618" xr:uid="{00000000-0005-0000-0000-000050AE0000}"/>
    <cellStyle name="wrap 7" xfId="44619" xr:uid="{00000000-0005-0000-0000-000051AE0000}"/>
    <cellStyle name="wrap 8" xfId="44620" xr:uid="{00000000-0005-0000-0000-000052AE0000}"/>
    <cellStyle name="wrap 9" xfId="44621" xr:uid="{00000000-0005-0000-0000-000053AE0000}"/>
    <cellStyle name="Wไhrung [0]_35ERI8T2gbIEMixb4v26icuOo" xfId="44622" xr:uid="{00000000-0005-0000-0000-000054AE0000}"/>
    <cellStyle name="Wไhrung_35ERI8T2gbIEMixb4v26icuOo" xfId="44623" xr:uid="{00000000-0005-0000-0000-000055AE0000}"/>
    <cellStyle name="xan1" xfId="44624" xr:uid="{00000000-0005-0000-0000-000056AE0000}"/>
    <cellStyle name="xan1 10" xfId="44625" xr:uid="{00000000-0005-0000-0000-000057AE0000}"/>
    <cellStyle name="xan1 11" xfId="44626" xr:uid="{00000000-0005-0000-0000-000058AE0000}"/>
    <cellStyle name="xan1 12" xfId="44627" xr:uid="{00000000-0005-0000-0000-000059AE0000}"/>
    <cellStyle name="xan1 13" xfId="44628" xr:uid="{00000000-0005-0000-0000-00005AAE0000}"/>
    <cellStyle name="xan1 14" xfId="44629" xr:uid="{00000000-0005-0000-0000-00005BAE0000}"/>
    <cellStyle name="xan1 15" xfId="44630" xr:uid="{00000000-0005-0000-0000-00005CAE0000}"/>
    <cellStyle name="xan1 16" xfId="44631" xr:uid="{00000000-0005-0000-0000-00005DAE0000}"/>
    <cellStyle name="xan1 17" xfId="44632" xr:uid="{00000000-0005-0000-0000-00005EAE0000}"/>
    <cellStyle name="xan1 18" xfId="44633" xr:uid="{00000000-0005-0000-0000-00005FAE0000}"/>
    <cellStyle name="xan1 19" xfId="44634" xr:uid="{00000000-0005-0000-0000-000060AE0000}"/>
    <cellStyle name="xan1 2" xfId="44635" xr:uid="{00000000-0005-0000-0000-000061AE0000}"/>
    <cellStyle name="xan1 3" xfId="44636" xr:uid="{00000000-0005-0000-0000-000062AE0000}"/>
    <cellStyle name="xan1 4" xfId="44637" xr:uid="{00000000-0005-0000-0000-000063AE0000}"/>
    <cellStyle name="xan1 5" xfId="44638" xr:uid="{00000000-0005-0000-0000-000064AE0000}"/>
    <cellStyle name="xan1 6" xfId="44639" xr:uid="{00000000-0005-0000-0000-000065AE0000}"/>
    <cellStyle name="xan1 7" xfId="44640" xr:uid="{00000000-0005-0000-0000-000066AE0000}"/>
    <cellStyle name="xan1 8" xfId="44641" xr:uid="{00000000-0005-0000-0000-000067AE0000}"/>
    <cellStyle name="xan1 9" xfId="44642" xr:uid="{00000000-0005-0000-0000-000068AE0000}"/>
    <cellStyle name="Xấu" xfId="44643" xr:uid="{00000000-0005-0000-0000-000069AE0000}"/>
    <cellStyle name="Xấu 10" xfId="44644" xr:uid="{00000000-0005-0000-0000-00006AAE0000}"/>
    <cellStyle name="Xấu 11" xfId="44645" xr:uid="{00000000-0005-0000-0000-00006BAE0000}"/>
    <cellStyle name="Xấu 12" xfId="44646" xr:uid="{00000000-0005-0000-0000-00006CAE0000}"/>
    <cellStyle name="Xấu 13" xfId="44647" xr:uid="{00000000-0005-0000-0000-00006DAE0000}"/>
    <cellStyle name="Xấu 14" xfId="44648" xr:uid="{00000000-0005-0000-0000-00006EAE0000}"/>
    <cellStyle name="Xấu 15" xfId="44649" xr:uid="{00000000-0005-0000-0000-00006FAE0000}"/>
    <cellStyle name="Xấu 16" xfId="44650" xr:uid="{00000000-0005-0000-0000-000070AE0000}"/>
    <cellStyle name="Xấu 17" xfId="44651" xr:uid="{00000000-0005-0000-0000-000071AE0000}"/>
    <cellStyle name="Xấu 18" xfId="44652" xr:uid="{00000000-0005-0000-0000-000072AE0000}"/>
    <cellStyle name="Xấu 2" xfId="44653" xr:uid="{00000000-0005-0000-0000-000073AE0000}"/>
    <cellStyle name="Xấu 3" xfId="44654" xr:uid="{00000000-0005-0000-0000-000074AE0000}"/>
    <cellStyle name="Xấu 4" xfId="44655" xr:uid="{00000000-0005-0000-0000-000075AE0000}"/>
    <cellStyle name="Xấu 5" xfId="44656" xr:uid="{00000000-0005-0000-0000-000076AE0000}"/>
    <cellStyle name="Xấu 6" xfId="44657" xr:uid="{00000000-0005-0000-0000-000077AE0000}"/>
    <cellStyle name="Xấu 7" xfId="44658" xr:uid="{00000000-0005-0000-0000-000078AE0000}"/>
    <cellStyle name="Xấu 8" xfId="44659" xr:uid="{00000000-0005-0000-0000-000079AE0000}"/>
    <cellStyle name="Xấu 9" xfId="44660" xr:uid="{00000000-0005-0000-0000-00007AAE0000}"/>
    <cellStyle name="xuan" xfId="44661" xr:uid="{00000000-0005-0000-0000-00007BAE0000}"/>
    <cellStyle name="xuan 10" xfId="44662" xr:uid="{00000000-0005-0000-0000-00007CAE0000}"/>
    <cellStyle name="xuan 11" xfId="44663" xr:uid="{00000000-0005-0000-0000-00007DAE0000}"/>
    <cellStyle name="xuan 12" xfId="44664" xr:uid="{00000000-0005-0000-0000-00007EAE0000}"/>
    <cellStyle name="xuan 13" xfId="44665" xr:uid="{00000000-0005-0000-0000-00007FAE0000}"/>
    <cellStyle name="xuan 14" xfId="44666" xr:uid="{00000000-0005-0000-0000-000080AE0000}"/>
    <cellStyle name="xuan 15" xfId="44667" xr:uid="{00000000-0005-0000-0000-000081AE0000}"/>
    <cellStyle name="xuan 16" xfId="44668" xr:uid="{00000000-0005-0000-0000-000082AE0000}"/>
    <cellStyle name="xuan 17" xfId="44669" xr:uid="{00000000-0005-0000-0000-000083AE0000}"/>
    <cellStyle name="xuan 18" xfId="44670" xr:uid="{00000000-0005-0000-0000-000084AE0000}"/>
    <cellStyle name="xuan 2" xfId="44671" xr:uid="{00000000-0005-0000-0000-000085AE0000}"/>
    <cellStyle name="xuan 3" xfId="44672" xr:uid="{00000000-0005-0000-0000-000086AE0000}"/>
    <cellStyle name="xuan 4" xfId="44673" xr:uid="{00000000-0005-0000-0000-000087AE0000}"/>
    <cellStyle name="xuan 5" xfId="44674" xr:uid="{00000000-0005-0000-0000-000088AE0000}"/>
    <cellStyle name="xuan 6" xfId="44675" xr:uid="{00000000-0005-0000-0000-000089AE0000}"/>
    <cellStyle name="xuan 7" xfId="44676" xr:uid="{00000000-0005-0000-0000-00008AAE0000}"/>
    <cellStyle name="xuan 8" xfId="44677" xr:uid="{00000000-0005-0000-0000-00008BAE0000}"/>
    <cellStyle name="xuan 9" xfId="44678" xr:uid="{00000000-0005-0000-0000-00008CAE0000}"/>
    <cellStyle name="y" xfId="44679" xr:uid="{00000000-0005-0000-0000-00008DAE0000}"/>
    <cellStyle name="y 10" xfId="44680" xr:uid="{00000000-0005-0000-0000-00008EAE0000}"/>
    <cellStyle name="y 11" xfId="44681" xr:uid="{00000000-0005-0000-0000-00008FAE0000}"/>
    <cellStyle name="y 12" xfId="44682" xr:uid="{00000000-0005-0000-0000-000090AE0000}"/>
    <cellStyle name="y 13" xfId="44683" xr:uid="{00000000-0005-0000-0000-000091AE0000}"/>
    <cellStyle name="y 14" xfId="44684" xr:uid="{00000000-0005-0000-0000-000092AE0000}"/>
    <cellStyle name="y 15" xfId="44685" xr:uid="{00000000-0005-0000-0000-000093AE0000}"/>
    <cellStyle name="y 16" xfId="44686" xr:uid="{00000000-0005-0000-0000-000094AE0000}"/>
    <cellStyle name="y 17" xfId="44687" xr:uid="{00000000-0005-0000-0000-000095AE0000}"/>
    <cellStyle name="y 18" xfId="44688" xr:uid="{00000000-0005-0000-0000-000096AE0000}"/>
    <cellStyle name="y 2" xfId="44689" xr:uid="{00000000-0005-0000-0000-000097AE0000}"/>
    <cellStyle name="y 3" xfId="44690" xr:uid="{00000000-0005-0000-0000-000098AE0000}"/>
    <cellStyle name="y 4" xfId="44691" xr:uid="{00000000-0005-0000-0000-000099AE0000}"/>
    <cellStyle name="y 5" xfId="44692" xr:uid="{00000000-0005-0000-0000-00009AAE0000}"/>
    <cellStyle name="y 6" xfId="44693" xr:uid="{00000000-0005-0000-0000-00009BAE0000}"/>
    <cellStyle name="y 7" xfId="44694" xr:uid="{00000000-0005-0000-0000-00009CAE0000}"/>
    <cellStyle name="y 8" xfId="44695" xr:uid="{00000000-0005-0000-0000-00009DAE0000}"/>
    <cellStyle name="y 9" xfId="44696" xr:uid="{00000000-0005-0000-0000-00009EAE0000}"/>
    <cellStyle name="Ý kh¸c_B¶ng 1 (2)" xfId="44697" xr:uid="{00000000-0005-0000-0000-00009FAE0000}"/>
    <cellStyle name="เครื่องหมายสกุลเงิน [0]_FTC_OFFER" xfId="44698" xr:uid="{00000000-0005-0000-0000-0000A0AE0000}"/>
    <cellStyle name="เครื่องหมายสกุลเงิน_FTC_OFFER" xfId="44699" xr:uid="{00000000-0005-0000-0000-0000A1AE0000}"/>
    <cellStyle name="ปกติ_FTC_OFFER" xfId="44700" xr:uid="{00000000-0005-0000-0000-0000A2AE0000}"/>
    <cellStyle name=" [0.00]_ Att. 1- Cover" xfId="44701" xr:uid="{00000000-0005-0000-0000-0000A3AE0000}"/>
    <cellStyle name="_ Att. 1- Cover" xfId="44702" xr:uid="{00000000-0005-0000-0000-0000A4AE0000}"/>
    <cellStyle name="?_ Att. 1- Cover" xfId="44703" xr:uid="{00000000-0005-0000-0000-0000A5AE0000}"/>
    <cellStyle name="똿뗦먛귟 [0.00]_PRODUCT DETAIL Q1" xfId="44704" xr:uid="{00000000-0005-0000-0000-0000A6AE0000}"/>
    <cellStyle name="똿뗦먛귟_PRODUCT DETAIL Q1" xfId="44705" xr:uid="{00000000-0005-0000-0000-0000A7AE0000}"/>
    <cellStyle name="믅됞 [0.00]_PRODUCT DETAIL Q1" xfId="44706" xr:uid="{00000000-0005-0000-0000-0000A8AE0000}"/>
    <cellStyle name="믅됞_PRODUCT DETAIL Q1" xfId="44707" xr:uid="{00000000-0005-0000-0000-0000A9AE0000}"/>
    <cellStyle name="백분율_††††† " xfId="44708" xr:uid="{00000000-0005-0000-0000-0000AAAE0000}"/>
    <cellStyle name="뷭?_BOOKSHIP" xfId="44709" xr:uid="{00000000-0005-0000-0000-0000ABAE0000}"/>
    <cellStyle name="안건회계법인" xfId="44710" xr:uid="{00000000-0005-0000-0000-0000ACAE0000}"/>
    <cellStyle name="안건회계법인 10" xfId="44711" xr:uid="{00000000-0005-0000-0000-0000ADAE0000}"/>
    <cellStyle name="안건회계법인 11" xfId="44712" xr:uid="{00000000-0005-0000-0000-0000AEAE0000}"/>
    <cellStyle name="안건회계법인 12" xfId="44713" xr:uid="{00000000-0005-0000-0000-0000AFAE0000}"/>
    <cellStyle name="안건회계법인 13" xfId="44714" xr:uid="{00000000-0005-0000-0000-0000B0AE0000}"/>
    <cellStyle name="안건회계법인 14" xfId="44715" xr:uid="{00000000-0005-0000-0000-0000B1AE0000}"/>
    <cellStyle name="안건회계법인 15" xfId="44716" xr:uid="{00000000-0005-0000-0000-0000B2AE0000}"/>
    <cellStyle name="안건회계법인 16" xfId="44717" xr:uid="{00000000-0005-0000-0000-0000B3AE0000}"/>
    <cellStyle name="안건회계법인 17" xfId="44718" xr:uid="{00000000-0005-0000-0000-0000B4AE0000}"/>
    <cellStyle name="안건회계법인 18" xfId="44719" xr:uid="{00000000-0005-0000-0000-0000B5AE0000}"/>
    <cellStyle name="안건회계법인 2" xfId="44720" xr:uid="{00000000-0005-0000-0000-0000B6AE0000}"/>
    <cellStyle name="안건회계법인 3" xfId="44721" xr:uid="{00000000-0005-0000-0000-0000B7AE0000}"/>
    <cellStyle name="안건회계법인 4" xfId="44722" xr:uid="{00000000-0005-0000-0000-0000B8AE0000}"/>
    <cellStyle name="안건회계법인 5" xfId="44723" xr:uid="{00000000-0005-0000-0000-0000B9AE0000}"/>
    <cellStyle name="안건회계법인 6" xfId="44724" xr:uid="{00000000-0005-0000-0000-0000BAAE0000}"/>
    <cellStyle name="안건회계법인 7" xfId="44725" xr:uid="{00000000-0005-0000-0000-0000BBAE0000}"/>
    <cellStyle name="안건회계법인 8" xfId="44726" xr:uid="{00000000-0005-0000-0000-0000BCAE0000}"/>
    <cellStyle name="안건회계법인 9" xfId="44727" xr:uid="{00000000-0005-0000-0000-0000BDAE0000}"/>
    <cellStyle name="콤맀_Sheet1_총괄표 (수출입) (2)" xfId="44728" xr:uid="{00000000-0005-0000-0000-0000BEAE0000}"/>
    <cellStyle name="콤마 [ - 유형1" xfId="44729" xr:uid="{00000000-0005-0000-0000-0000BFAE0000}"/>
    <cellStyle name="콤마 [ - 유형1 10" xfId="44730" xr:uid="{00000000-0005-0000-0000-0000C0AE0000}"/>
    <cellStyle name="콤마 [ - 유형1 11" xfId="44731" xr:uid="{00000000-0005-0000-0000-0000C1AE0000}"/>
    <cellStyle name="콤마 [ - 유형1 12" xfId="44732" xr:uid="{00000000-0005-0000-0000-0000C2AE0000}"/>
    <cellStyle name="콤마 [ - 유형1 13" xfId="44733" xr:uid="{00000000-0005-0000-0000-0000C3AE0000}"/>
    <cellStyle name="콤마 [ - 유형1 14" xfId="44734" xr:uid="{00000000-0005-0000-0000-0000C4AE0000}"/>
    <cellStyle name="콤마 [ - 유형1 15" xfId="44735" xr:uid="{00000000-0005-0000-0000-0000C5AE0000}"/>
    <cellStyle name="콤마 [ - 유형1 16" xfId="44736" xr:uid="{00000000-0005-0000-0000-0000C6AE0000}"/>
    <cellStyle name="콤마 [ - 유형1 17" xfId="44737" xr:uid="{00000000-0005-0000-0000-0000C7AE0000}"/>
    <cellStyle name="콤마 [ - 유형1 18" xfId="44738" xr:uid="{00000000-0005-0000-0000-0000C8AE0000}"/>
    <cellStyle name="콤마 [ - 유형1 2" xfId="44739" xr:uid="{00000000-0005-0000-0000-0000C9AE0000}"/>
    <cellStyle name="콤마 [ - 유형1 3" xfId="44740" xr:uid="{00000000-0005-0000-0000-0000CAAE0000}"/>
    <cellStyle name="콤마 [ - 유형1 4" xfId="44741" xr:uid="{00000000-0005-0000-0000-0000CBAE0000}"/>
    <cellStyle name="콤마 [ - 유형1 5" xfId="44742" xr:uid="{00000000-0005-0000-0000-0000CCAE0000}"/>
    <cellStyle name="콤마 [ - 유형1 6" xfId="44743" xr:uid="{00000000-0005-0000-0000-0000CDAE0000}"/>
    <cellStyle name="콤마 [ - 유형1 7" xfId="44744" xr:uid="{00000000-0005-0000-0000-0000CEAE0000}"/>
    <cellStyle name="콤마 [ - 유형1 8" xfId="44745" xr:uid="{00000000-0005-0000-0000-0000CFAE0000}"/>
    <cellStyle name="콤마 [ - 유형1 9" xfId="44746" xr:uid="{00000000-0005-0000-0000-0000D0AE0000}"/>
    <cellStyle name="콤마 [ - 유형2" xfId="44747" xr:uid="{00000000-0005-0000-0000-0000D1AE0000}"/>
    <cellStyle name="콤마 [ - 유형2 10" xfId="44748" xr:uid="{00000000-0005-0000-0000-0000D2AE0000}"/>
    <cellStyle name="콤마 [ - 유형2 11" xfId="44749" xr:uid="{00000000-0005-0000-0000-0000D3AE0000}"/>
    <cellStyle name="콤마 [ - 유형2 12" xfId="44750" xr:uid="{00000000-0005-0000-0000-0000D4AE0000}"/>
    <cellStyle name="콤마 [ - 유형2 13" xfId="44751" xr:uid="{00000000-0005-0000-0000-0000D5AE0000}"/>
    <cellStyle name="콤마 [ - 유형2 14" xfId="44752" xr:uid="{00000000-0005-0000-0000-0000D6AE0000}"/>
    <cellStyle name="콤마 [ - 유형2 15" xfId="44753" xr:uid="{00000000-0005-0000-0000-0000D7AE0000}"/>
    <cellStyle name="콤마 [ - 유형2 16" xfId="44754" xr:uid="{00000000-0005-0000-0000-0000D8AE0000}"/>
    <cellStyle name="콤마 [ - 유형2 17" xfId="44755" xr:uid="{00000000-0005-0000-0000-0000D9AE0000}"/>
    <cellStyle name="콤마 [ - 유형2 18" xfId="44756" xr:uid="{00000000-0005-0000-0000-0000DAAE0000}"/>
    <cellStyle name="콤마 [ - 유형2 2" xfId="44757" xr:uid="{00000000-0005-0000-0000-0000DBAE0000}"/>
    <cellStyle name="콤마 [ - 유형2 3" xfId="44758" xr:uid="{00000000-0005-0000-0000-0000DCAE0000}"/>
    <cellStyle name="콤마 [ - 유형2 4" xfId="44759" xr:uid="{00000000-0005-0000-0000-0000DDAE0000}"/>
    <cellStyle name="콤마 [ - 유형2 5" xfId="44760" xr:uid="{00000000-0005-0000-0000-0000DEAE0000}"/>
    <cellStyle name="콤마 [ - 유형2 6" xfId="44761" xr:uid="{00000000-0005-0000-0000-0000DFAE0000}"/>
    <cellStyle name="콤마 [ - 유형2 7" xfId="44762" xr:uid="{00000000-0005-0000-0000-0000E0AE0000}"/>
    <cellStyle name="콤마 [ - 유형2 8" xfId="44763" xr:uid="{00000000-0005-0000-0000-0000E1AE0000}"/>
    <cellStyle name="콤마 [ - 유형2 9" xfId="44764" xr:uid="{00000000-0005-0000-0000-0000E2AE0000}"/>
    <cellStyle name="콤마 [ - 유형3" xfId="44765" xr:uid="{00000000-0005-0000-0000-0000E3AE0000}"/>
    <cellStyle name="콤마 [ - 유형3 10" xfId="44766" xr:uid="{00000000-0005-0000-0000-0000E4AE0000}"/>
    <cellStyle name="콤마 [ - 유형3 11" xfId="44767" xr:uid="{00000000-0005-0000-0000-0000E5AE0000}"/>
    <cellStyle name="콤마 [ - 유형3 12" xfId="44768" xr:uid="{00000000-0005-0000-0000-0000E6AE0000}"/>
    <cellStyle name="콤마 [ - 유형3 13" xfId="44769" xr:uid="{00000000-0005-0000-0000-0000E7AE0000}"/>
    <cellStyle name="콤마 [ - 유형3 14" xfId="44770" xr:uid="{00000000-0005-0000-0000-0000E8AE0000}"/>
    <cellStyle name="콤마 [ - 유형3 15" xfId="44771" xr:uid="{00000000-0005-0000-0000-0000E9AE0000}"/>
    <cellStyle name="콤마 [ - 유형3 16" xfId="44772" xr:uid="{00000000-0005-0000-0000-0000EAAE0000}"/>
    <cellStyle name="콤마 [ - 유형3 17" xfId="44773" xr:uid="{00000000-0005-0000-0000-0000EBAE0000}"/>
    <cellStyle name="콤마 [ - 유형3 18" xfId="44774" xr:uid="{00000000-0005-0000-0000-0000ECAE0000}"/>
    <cellStyle name="콤마 [ - 유형3 2" xfId="44775" xr:uid="{00000000-0005-0000-0000-0000EDAE0000}"/>
    <cellStyle name="콤마 [ - 유형3 3" xfId="44776" xr:uid="{00000000-0005-0000-0000-0000EEAE0000}"/>
    <cellStyle name="콤마 [ - 유형3 4" xfId="44777" xr:uid="{00000000-0005-0000-0000-0000EFAE0000}"/>
    <cellStyle name="콤마 [ - 유형3 5" xfId="44778" xr:uid="{00000000-0005-0000-0000-0000F0AE0000}"/>
    <cellStyle name="콤마 [ - 유형3 6" xfId="44779" xr:uid="{00000000-0005-0000-0000-0000F1AE0000}"/>
    <cellStyle name="콤마 [ - 유형3 7" xfId="44780" xr:uid="{00000000-0005-0000-0000-0000F2AE0000}"/>
    <cellStyle name="콤마 [ - 유형3 8" xfId="44781" xr:uid="{00000000-0005-0000-0000-0000F3AE0000}"/>
    <cellStyle name="콤마 [ - 유형3 9" xfId="44782" xr:uid="{00000000-0005-0000-0000-0000F4AE0000}"/>
    <cellStyle name="콤마 [ - 유형4" xfId="44783" xr:uid="{00000000-0005-0000-0000-0000F5AE0000}"/>
    <cellStyle name="콤마 [ - 유형4 10" xfId="44784" xr:uid="{00000000-0005-0000-0000-0000F6AE0000}"/>
    <cellStyle name="콤마 [ - 유형4 11" xfId="44785" xr:uid="{00000000-0005-0000-0000-0000F7AE0000}"/>
    <cellStyle name="콤마 [ - 유형4 12" xfId="44786" xr:uid="{00000000-0005-0000-0000-0000F8AE0000}"/>
    <cellStyle name="콤마 [ - 유형4 13" xfId="44787" xr:uid="{00000000-0005-0000-0000-0000F9AE0000}"/>
    <cellStyle name="콤마 [ - 유형4 14" xfId="44788" xr:uid="{00000000-0005-0000-0000-0000FAAE0000}"/>
    <cellStyle name="콤마 [ - 유형4 15" xfId="44789" xr:uid="{00000000-0005-0000-0000-0000FBAE0000}"/>
    <cellStyle name="콤마 [ - 유형4 16" xfId="44790" xr:uid="{00000000-0005-0000-0000-0000FCAE0000}"/>
    <cellStyle name="콤마 [ - 유형4 17" xfId="44791" xr:uid="{00000000-0005-0000-0000-0000FDAE0000}"/>
    <cellStyle name="콤마 [ - 유형4 18" xfId="44792" xr:uid="{00000000-0005-0000-0000-0000FEAE0000}"/>
    <cellStyle name="콤마 [ - 유형4 2" xfId="44793" xr:uid="{00000000-0005-0000-0000-0000FFAE0000}"/>
    <cellStyle name="콤마 [ - 유형4 3" xfId="44794" xr:uid="{00000000-0005-0000-0000-000000AF0000}"/>
    <cellStyle name="콤마 [ - 유형4 4" xfId="44795" xr:uid="{00000000-0005-0000-0000-000001AF0000}"/>
    <cellStyle name="콤마 [ - 유형4 5" xfId="44796" xr:uid="{00000000-0005-0000-0000-000002AF0000}"/>
    <cellStyle name="콤마 [ - 유형4 6" xfId="44797" xr:uid="{00000000-0005-0000-0000-000003AF0000}"/>
    <cellStyle name="콤마 [ - 유형4 7" xfId="44798" xr:uid="{00000000-0005-0000-0000-000004AF0000}"/>
    <cellStyle name="콤마 [ - 유형4 8" xfId="44799" xr:uid="{00000000-0005-0000-0000-000005AF0000}"/>
    <cellStyle name="콤마 [ - 유형4 9" xfId="44800" xr:uid="{00000000-0005-0000-0000-000006AF0000}"/>
    <cellStyle name="콤마 [ - 유형5" xfId="44801" xr:uid="{00000000-0005-0000-0000-000007AF0000}"/>
    <cellStyle name="콤마 [ - 유형5 10" xfId="44802" xr:uid="{00000000-0005-0000-0000-000008AF0000}"/>
    <cellStyle name="콤마 [ - 유형5 11" xfId="44803" xr:uid="{00000000-0005-0000-0000-000009AF0000}"/>
    <cellStyle name="콤마 [ - 유형5 12" xfId="44804" xr:uid="{00000000-0005-0000-0000-00000AAF0000}"/>
    <cellStyle name="콤마 [ - 유형5 13" xfId="44805" xr:uid="{00000000-0005-0000-0000-00000BAF0000}"/>
    <cellStyle name="콤마 [ - 유형5 14" xfId="44806" xr:uid="{00000000-0005-0000-0000-00000CAF0000}"/>
    <cellStyle name="콤마 [ - 유형5 15" xfId="44807" xr:uid="{00000000-0005-0000-0000-00000DAF0000}"/>
    <cellStyle name="콤마 [ - 유형5 16" xfId="44808" xr:uid="{00000000-0005-0000-0000-00000EAF0000}"/>
    <cellStyle name="콤마 [ - 유형5 17" xfId="44809" xr:uid="{00000000-0005-0000-0000-00000FAF0000}"/>
    <cellStyle name="콤마 [ - 유형5 18" xfId="44810" xr:uid="{00000000-0005-0000-0000-000010AF0000}"/>
    <cellStyle name="콤마 [ - 유형5 2" xfId="44811" xr:uid="{00000000-0005-0000-0000-000011AF0000}"/>
    <cellStyle name="콤마 [ - 유형5 3" xfId="44812" xr:uid="{00000000-0005-0000-0000-000012AF0000}"/>
    <cellStyle name="콤마 [ - 유형5 4" xfId="44813" xr:uid="{00000000-0005-0000-0000-000013AF0000}"/>
    <cellStyle name="콤마 [ - 유형5 5" xfId="44814" xr:uid="{00000000-0005-0000-0000-000014AF0000}"/>
    <cellStyle name="콤마 [ - 유형5 6" xfId="44815" xr:uid="{00000000-0005-0000-0000-000015AF0000}"/>
    <cellStyle name="콤마 [ - 유형5 7" xfId="44816" xr:uid="{00000000-0005-0000-0000-000016AF0000}"/>
    <cellStyle name="콤마 [ - 유형5 8" xfId="44817" xr:uid="{00000000-0005-0000-0000-000017AF0000}"/>
    <cellStyle name="콤마 [ - 유형5 9" xfId="44818" xr:uid="{00000000-0005-0000-0000-000018AF0000}"/>
    <cellStyle name="콤마 [ - 유형6" xfId="44819" xr:uid="{00000000-0005-0000-0000-000019AF0000}"/>
    <cellStyle name="콤마 [ - 유형6 10" xfId="44820" xr:uid="{00000000-0005-0000-0000-00001AAF0000}"/>
    <cellStyle name="콤마 [ - 유형6 11" xfId="44821" xr:uid="{00000000-0005-0000-0000-00001BAF0000}"/>
    <cellStyle name="콤마 [ - 유형6 12" xfId="44822" xr:uid="{00000000-0005-0000-0000-00001CAF0000}"/>
    <cellStyle name="콤마 [ - 유형6 13" xfId="44823" xr:uid="{00000000-0005-0000-0000-00001DAF0000}"/>
    <cellStyle name="콤마 [ - 유형6 14" xfId="44824" xr:uid="{00000000-0005-0000-0000-00001EAF0000}"/>
    <cellStyle name="콤마 [ - 유형6 15" xfId="44825" xr:uid="{00000000-0005-0000-0000-00001FAF0000}"/>
    <cellStyle name="콤마 [ - 유형6 16" xfId="44826" xr:uid="{00000000-0005-0000-0000-000020AF0000}"/>
    <cellStyle name="콤마 [ - 유형6 17" xfId="44827" xr:uid="{00000000-0005-0000-0000-000021AF0000}"/>
    <cellStyle name="콤마 [ - 유형6 18" xfId="44828" xr:uid="{00000000-0005-0000-0000-000022AF0000}"/>
    <cellStyle name="콤마 [ - 유형6 2" xfId="44829" xr:uid="{00000000-0005-0000-0000-000023AF0000}"/>
    <cellStyle name="콤마 [ - 유형6 3" xfId="44830" xr:uid="{00000000-0005-0000-0000-000024AF0000}"/>
    <cellStyle name="콤마 [ - 유형6 4" xfId="44831" xr:uid="{00000000-0005-0000-0000-000025AF0000}"/>
    <cellStyle name="콤마 [ - 유형6 5" xfId="44832" xr:uid="{00000000-0005-0000-0000-000026AF0000}"/>
    <cellStyle name="콤마 [ - 유형6 6" xfId="44833" xr:uid="{00000000-0005-0000-0000-000027AF0000}"/>
    <cellStyle name="콤마 [ - 유형6 7" xfId="44834" xr:uid="{00000000-0005-0000-0000-000028AF0000}"/>
    <cellStyle name="콤마 [ - 유형6 8" xfId="44835" xr:uid="{00000000-0005-0000-0000-000029AF0000}"/>
    <cellStyle name="콤마 [ - 유형6 9" xfId="44836" xr:uid="{00000000-0005-0000-0000-00002AAF0000}"/>
    <cellStyle name="콤마 [ - 유형7" xfId="44837" xr:uid="{00000000-0005-0000-0000-00002BAF0000}"/>
    <cellStyle name="콤마 [ - 유형7 10" xfId="44838" xr:uid="{00000000-0005-0000-0000-00002CAF0000}"/>
    <cellStyle name="콤마 [ - 유형7 11" xfId="44839" xr:uid="{00000000-0005-0000-0000-00002DAF0000}"/>
    <cellStyle name="콤마 [ - 유형7 12" xfId="44840" xr:uid="{00000000-0005-0000-0000-00002EAF0000}"/>
    <cellStyle name="콤마 [ - 유형7 13" xfId="44841" xr:uid="{00000000-0005-0000-0000-00002FAF0000}"/>
    <cellStyle name="콤마 [ - 유형7 14" xfId="44842" xr:uid="{00000000-0005-0000-0000-000030AF0000}"/>
    <cellStyle name="콤마 [ - 유형7 15" xfId="44843" xr:uid="{00000000-0005-0000-0000-000031AF0000}"/>
    <cellStyle name="콤마 [ - 유형7 16" xfId="44844" xr:uid="{00000000-0005-0000-0000-000032AF0000}"/>
    <cellStyle name="콤마 [ - 유형7 17" xfId="44845" xr:uid="{00000000-0005-0000-0000-000033AF0000}"/>
    <cellStyle name="콤마 [ - 유형7 18" xfId="44846" xr:uid="{00000000-0005-0000-0000-000034AF0000}"/>
    <cellStyle name="콤마 [ - 유형7 2" xfId="44847" xr:uid="{00000000-0005-0000-0000-000035AF0000}"/>
    <cellStyle name="콤마 [ - 유형7 3" xfId="44848" xr:uid="{00000000-0005-0000-0000-000036AF0000}"/>
    <cellStyle name="콤마 [ - 유형7 4" xfId="44849" xr:uid="{00000000-0005-0000-0000-000037AF0000}"/>
    <cellStyle name="콤마 [ - 유형7 5" xfId="44850" xr:uid="{00000000-0005-0000-0000-000038AF0000}"/>
    <cellStyle name="콤마 [ - 유형7 6" xfId="44851" xr:uid="{00000000-0005-0000-0000-000039AF0000}"/>
    <cellStyle name="콤마 [ - 유형7 7" xfId="44852" xr:uid="{00000000-0005-0000-0000-00003AAF0000}"/>
    <cellStyle name="콤마 [ - 유형7 8" xfId="44853" xr:uid="{00000000-0005-0000-0000-00003BAF0000}"/>
    <cellStyle name="콤마 [ - 유형7 9" xfId="44854" xr:uid="{00000000-0005-0000-0000-00003CAF0000}"/>
    <cellStyle name="콤마 [ - 유형8" xfId="44855" xr:uid="{00000000-0005-0000-0000-00003DAF0000}"/>
    <cellStyle name="콤마 [ - 유형8 10" xfId="44856" xr:uid="{00000000-0005-0000-0000-00003EAF0000}"/>
    <cellStyle name="콤마 [ - 유형8 11" xfId="44857" xr:uid="{00000000-0005-0000-0000-00003FAF0000}"/>
    <cellStyle name="콤마 [ - 유형8 12" xfId="44858" xr:uid="{00000000-0005-0000-0000-000040AF0000}"/>
    <cellStyle name="콤마 [ - 유형8 13" xfId="44859" xr:uid="{00000000-0005-0000-0000-000041AF0000}"/>
    <cellStyle name="콤마 [ - 유형8 14" xfId="44860" xr:uid="{00000000-0005-0000-0000-000042AF0000}"/>
    <cellStyle name="콤마 [ - 유형8 15" xfId="44861" xr:uid="{00000000-0005-0000-0000-000043AF0000}"/>
    <cellStyle name="콤마 [ - 유형8 16" xfId="44862" xr:uid="{00000000-0005-0000-0000-000044AF0000}"/>
    <cellStyle name="콤마 [ - 유형8 17" xfId="44863" xr:uid="{00000000-0005-0000-0000-000045AF0000}"/>
    <cellStyle name="콤마 [ - 유형8 18" xfId="44864" xr:uid="{00000000-0005-0000-0000-000046AF0000}"/>
    <cellStyle name="콤마 [ - 유형8 2" xfId="44865" xr:uid="{00000000-0005-0000-0000-000047AF0000}"/>
    <cellStyle name="콤마 [ - 유형8 3" xfId="44866" xr:uid="{00000000-0005-0000-0000-000048AF0000}"/>
    <cellStyle name="콤마 [ - 유형8 4" xfId="44867" xr:uid="{00000000-0005-0000-0000-000049AF0000}"/>
    <cellStyle name="콤마 [ - 유형8 5" xfId="44868" xr:uid="{00000000-0005-0000-0000-00004AAF0000}"/>
    <cellStyle name="콤마 [ - 유형8 6" xfId="44869" xr:uid="{00000000-0005-0000-0000-00004BAF0000}"/>
    <cellStyle name="콤마 [ - 유형8 7" xfId="44870" xr:uid="{00000000-0005-0000-0000-00004CAF0000}"/>
    <cellStyle name="콤마 [ - 유형8 8" xfId="44871" xr:uid="{00000000-0005-0000-0000-00004DAF0000}"/>
    <cellStyle name="콤마 [ - 유형8 9" xfId="44872" xr:uid="{00000000-0005-0000-0000-00004EAF0000}"/>
    <cellStyle name="콤마 [0]_ 비목별 월별기술 " xfId="44873" xr:uid="{00000000-0005-0000-0000-00004FAF0000}"/>
    <cellStyle name="콤마_ 비목별 월별기술 " xfId="44874" xr:uid="{00000000-0005-0000-0000-000050AF0000}"/>
    <cellStyle name="통화 [0]_††††† " xfId="44875" xr:uid="{00000000-0005-0000-0000-000051AF0000}"/>
    <cellStyle name="통화_††††† " xfId="44876" xr:uid="{00000000-0005-0000-0000-000052AF0000}"/>
    <cellStyle name="표섀_변경(최종)" xfId="44877" xr:uid="{00000000-0005-0000-0000-000053AF0000}"/>
    <cellStyle name="표준_ 97년 경영분석(안)" xfId="44878" xr:uid="{00000000-0005-0000-0000-000054AF0000}"/>
    <cellStyle name="표줠_Sheet1_1_총괄표 (수출입) (2)" xfId="44879" xr:uid="{00000000-0005-0000-0000-000055AF0000}"/>
    <cellStyle name="一般_00Q3902REV.1" xfId="44880" xr:uid="{00000000-0005-0000-0000-000056AF0000}"/>
    <cellStyle name="千分位[0]_00Q3902REV.1" xfId="44881" xr:uid="{00000000-0005-0000-0000-000057AF0000}"/>
    <cellStyle name="千分位_00Q3902REV.1" xfId="44882" xr:uid="{00000000-0005-0000-0000-000058AF0000}"/>
    <cellStyle name="桁区切り [0.00]_BE-BQ" xfId="44883" xr:uid="{00000000-0005-0000-0000-000059AF0000}"/>
    <cellStyle name="桁区切り_08-00 NET Summary" xfId="44884" xr:uid="{00000000-0005-0000-0000-00005AAF0000}"/>
    <cellStyle name="標準_(A1)BOQ " xfId="44885" xr:uid="{00000000-0005-0000-0000-00005BAF0000}"/>
    <cellStyle name="貨幣 [0]_00Q3902REV.1" xfId="44886" xr:uid="{00000000-0005-0000-0000-00005CAF0000}"/>
    <cellStyle name="貨幣[0]_BRE" xfId="44887" xr:uid="{00000000-0005-0000-0000-00005DAF0000}"/>
    <cellStyle name="貨幣_00Q3902REV.1" xfId="44888" xr:uid="{00000000-0005-0000-0000-00005EAF0000}"/>
    <cellStyle name="通貨 [0.00]_BE-BQ" xfId="44889" xr:uid="{00000000-0005-0000-0000-00005FAF0000}"/>
    <cellStyle name="通貨_BE-BQ" xfId="44890" xr:uid="{00000000-0005-0000-0000-000060AF0000}"/>
    <cellStyle name="非表示" xfId="44891" xr:uid="{00000000-0005-0000-0000-000061AF0000}"/>
    <cellStyle name="非表示 10" xfId="44892" xr:uid="{00000000-0005-0000-0000-000062AF0000}"/>
    <cellStyle name="非表示 11" xfId="44893" xr:uid="{00000000-0005-0000-0000-000063AF0000}"/>
    <cellStyle name="非表示 12" xfId="44894" xr:uid="{00000000-0005-0000-0000-000064AF0000}"/>
    <cellStyle name="非表示 13" xfId="44895" xr:uid="{00000000-0005-0000-0000-000065AF0000}"/>
    <cellStyle name="非表示 14" xfId="44896" xr:uid="{00000000-0005-0000-0000-000066AF0000}"/>
    <cellStyle name="非表示 15" xfId="44897" xr:uid="{00000000-0005-0000-0000-000067AF0000}"/>
    <cellStyle name="非表示 16" xfId="44898" xr:uid="{00000000-0005-0000-0000-000068AF0000}"/>
    <cellStyle name="非表示 17" xfId="44899" xr:uid="{00000000-0005-0000-0000-000069AF0000}"/>
    <cellStyle name="非表示 18" xfId="44900" xr:uid="{00000000-0005-0000-0000-00006AAF0000}"/>
    <cellStyle name="非表示 2" xfId="44901" xr:uid="{00000000-0005-0000-0000-00006BAF0000}"/>
    <cellStyle name="非表示 3" xfId="44902" xr:uid="{00000000-0005-0000-0000-00006CAF0000}"/>
    <cellStyle name="非表示 4" xfId="44903" xr:uid="{00000000-0005-0000-0000-00006DAF0000}"/>
    <cellStyle name="非表示 5" xfId="44904" xr:uid="{00000000-0005-0000-0000-00006EAF0000}"/>
    <cellStyle name="非表示 6" xfId="44905" xr:uid="{00000000-0005-0000-0000-00006FAF0000}"/>
    <cellStyle name="非表示 7" xfId="44906" xr:uid="{00000000-0005-0000-0000-000070AF0000}"/>
    <cellStyle name="非表示 8" xfId="44907" xr:uid="{00000000-0005-0000-0000-000071AF0000}"/>
    <cellStyle name="非表示 9" xfId="44908" xr:uid="{00000000-0005-0000-0000-000072AF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1914525</xdr:colOff>
      <xdr:row>2</xdr:row>
      <xdr:rowOff>447675</xdr:rowOff>
    </xdr:from>
    <xdr:to>
      <xdr:col>6</xdr:col>
      <xdr:colOff>136095</xdr:colOff>
      <xdr:row>3</xdr:row>
      <xdr:rowOff>6619</xdr:rowOff>
    </xdr:to>
    <xdr:cxnSp macro="">
      <xdr:nvCxnSpPr>
        <xdr:cNvPr id="2" name="AutoShape 1">
          <a:extLst>
            <a:ext uri="{FF2B5EF4-FFF2-40B4-BE49-F238E27FC236}">
              <a16:creationId xmlns:a16="http://schemas.microsoft.com/office/drawing/2014/main" id="{00000000-0008-0000-0400-000002000000}"/>
            </a:ext>
          </a:extLst>
        </xdr:cNvPr>
        <xdr:cNvCxnSpPr>
          <a:cxnSpLocks noChangeShapeType="1"/>
        </xdr:cNvCxnSpPr>
      </xdr:nvCxnSpPr>
      <xdr:spPr bwMode="auto">
        <a:xfrm>
          <a:off x="2409825" y="1666875"/>
          <a:ext cx="5736795" cy="16144"/>
        </a:xfrm>
        <a:prstGeom prst="straightConnector1">
          <a:avLst/>
        </a:prstGeom>
        <a:noFill/>
        <a:ln w="9525">
          <a:solidFill>
            <a:srgbClr val="000000"/>
          </a:solidFill>
          <a:round/>
          <a:headEnd/>
          <a:tailEnd/>
        </a:ln>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1247775</xdr:colOff>
      <xdr:row>2</xdr:row>
      <xdr:rowOff>361950</xdr:rowOff>
    </xdr:from>
    <xdr:to>
      <xdr:col>4</xdr:col>
      <xdr:colOff>478995</xdr:colOff>
      <xdr:row>3</xdr:row>
      <xdr:rowOff>6619</xdr:rowOff>
    </xdr:to>
    <xdr:cxnSp macro="">
      <xdr:nvCxnSpPr>
        <xdr:cNvPr id="2" name="AutoShape 1">
          <a:extLst>
            <a:ext uri="{FF2B5EF4-FFF2-40B4-BE49-F238E27FC236}">
              <a16:creationId xmlns:a16="http://schemas.microsoft.com/office/drawing/2014/main" id="{00000000-0008-0000-0700-000002000000}"/>
            </a:ext>
          </a:extLst>
        </xdr:cNvPr>
        <xdr:cNvCxnSpPr>
          <a:cxnSpLocks noChangeShapeType="1"/>
        </xdr:cNvCxnSpPr>
      </xdr:nvCxnSpPr>
      <xdr:spPr bwMode="auto">
        <a:xfrm>
          <a:off x="1743075" y="1209675"/>
          <a:ext cx="5736795" cy="16144"/>
        </a:xfrm>
        <a:prstGeom prst="straightConnector1">
          <a:avLst/>
        </a:prstGeom>
        <a:noFill/>
        <a:ln w="9525">
          <a:solidFill>
            <a:srgbClr val="000000"/>
          </a:solidFill>
          <a:round/>
          <a:headEnd/>
          <a:tailEnd/>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2047875</xdr:colOff>
      <xdr:row>4</xdr:row>
      <xdr:rowOff>76200</xdr:rowOff>
    </xdr:from>
    <xdr:to>
      <xdr:col>7</xdr:col>
      <xdr:colOff>0</xdr:colOff>
      <xdr:row>4</xdr:row>
      <xdr:rowOff>92344</xdr:rowOff>
    </xdr:to>
    <xdr:cxnSp macro="">
      <xdr:nvCxnSpPr>
        <xdr:cNvPr id="2" name="AutoShape 1">
          <a:extLst>
            <a:ext uri="{FF2B5EF4-FFF2-40B4-BE49-F238E27FC236}">
              <a16:creationId xmlns:a16="http://schemas.microsoft.com/office/drawing/2014/main" id="{00000000-0008-0000-0900-000002000000}"/>
            </a:ext>
          </a:extLst>
        </xdr:cNvPr>
        <xdr:cNvCxnSpPr>
          <a:cxnSpLocks noChangeShapeType="1"/>
        </xdr:cNvCxnSpPr>
      </xdr:nvCxnSpPr>
      <xdr:spPr bwMode="auto">
        <a:xfrm>
          <a:off x="2447925" y="1323975"/>
          <a:ext cx="6673151" cy="16144"/>
        </a:xfrm>
        <a:prstGeom prst="straightConnector1">
          <a:avLst/>
        </a:prstGeom>
        <a:noFill/>
        <a:ln w="9525">
          <a:solidFill>
            <a:srgbClr val="000000"/>
          </a:solidFill>
          <a:round/>
          <a:headEnd/>
          <a:tailEn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inhminh-a4a5f3\Bao%20cao%20HDND%20nam%202012%20-%20PH%202013\469\DT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inhminh-a4a5f3\Bao%20cao%20HDND%20nam%202012%20-%20PH%202013\TEDI\WC-T5%20-%20TEDI.EX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KH%202016-2020\Dau%20tu\Tong%20hop%20phan%20bo\TH%202016-2020%200910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Sheet1"/>
      <sheetName val="Sheet2"/>
      <sheetName val="Sheet3"/>
      <sheetName val="XL4Poppy"/>
      <sheetName val="gia VL"/>
    </sheetNames>
    <sheetDataSet>
      <sheetData sheetId="0"/>
      <sheetData sheetId="1"/>
      <sheetData sheetId="2"/>
      <sheetData sheetId="3"/>
      <sheetData sheetId="4"/>
      <sheetData sheetId="5" refreshError="1">
        <row r="31">
          <cell r="C31" t="b">
            <v>1</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PLI_CTrinh"/>
      <sheetName val="PLI_CTrinh1"/>
      <sheetName val="PLII_nganh"/>
      <sheetName val="Cocauin_(2)"/>
      <sheetName val="BANCO5_(in)"/>
      <sheetName val="MTTW_(in)"/>
      <sheetName val="CTMTDP_(in)"/>
      <sheetName val="PA_goc_2015"/>
      <sheetName val="PA_goc_2014"/>
      <sheetName val="PL_IXa"/>
      <sheetName val="Phuong_an_goc_2015"/>
      <sheetName val="PL_X_(2)"/>
      <sheetName val="PL_2"/>
      <sheetName val="PLIIIb_(2)"/>
      <sheetName val="PLIIIb_(3)"/>
      <sheetName val="DT_theo_MT_(DP)_(3)"/>
      <sheetName val="Cocaunguon_(2)"/>
      <sheetName val="PL_VIII"/>
      <sheetName val="PL_IX"/>
      <sheetName val="PL_X"/>
      <sheetName val="DT_theo_MT_(DP)_(2)"/>
      <sheetName val="MT_TW_in_(2)"/>
      <sheetName val="BANCO_(3)"/>
      <sheetName val="BANCO_(4)"/>
      <sheetName val="MT_DPin_(3)"/>
      <sheetName val="TH_2016-2020-gom_CTMTQG"/>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10">
          <cell r="CN10">
            <v>0.115</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14">
          <cell r="RD14">
            <v>0</v>
          </cell>
        </row>
      </sheetData>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 val="Chi_chung"/>
      <sheetName val="BANCO_(3)"/>
      <sheetName val="MT_TW_in_(2)"/>
      <sheetName val="PL_III_CTrinh_(2)"/>
      <sheetName val="PL_IV_nganh_(2)"/>
      <sheetName val="MT_DPin_(3)"/>
      <sheetName val="TH_in_(2)"/>
      <sheetName val="BANCO_(2)"/>
      <sheetName val="MT_DPin_(2)"/>
      <sheetName val="THSS_(3)"/>
      <sheetName val="THSS_(4)"/>
      <sheetName val="THSS_(6)"/>
      <sheetName val="THSS_(5)"/>
      <sheetName val="THSS_(7)"/>
      <sheetName val="PL_III_CTrinh_(3)"/>
      <sheetName val="PL_IV_nganh_(3)"/>
      <sheetName val="PL_III_CTrinh"/>
      <sheetName val="PL_IV_nganh"/>
      <sheetName val="TH_2016-2020-gom_CTMTQG"/>
      <sheetName val="SS_dia_phuong"/>
      <sheetName val="TH_2016-2020_-Kgom_CTMTQG"/>
      <sheetName val="TH_in"/>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TH_phan_bo__17_9_2015_Thu"/>
      <sheetName val="DONGIA"/>
      <sheetName val="DON GIA"/>
      <sheetName val="DG"/>
      <sheetName val="Tiepdia"/>
      <sheetName val="TDTKP"/>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122">
          <cell r="I122">
            <v>6.7156099999999999</v>
          </cell>
        </row>
      </sheetData>
      <sheetData sheetId="52">
        <row r="29">
          <cell r="K29">
            <v>49327</v>
          </cell>
        </row>
      </sheetData>
      <sheetData sheetId="53"/>
      <sheetData sheetId="54"/>
      <sheetData sheetId="55"/>
      <sheetData sheetId="56"/>
      <sheetData sheetId="57">
        <row r="123">
          <cell r="F123">
            <v>4.5632445555441416E-2</v>
          </cell>
        </row>
      </sheetData>
      <sheetData sheetId="58">
        <row r="99">
          <cell r="BP99">
            <v>6.7156099999999999</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view="pageBreakPreview" zoomScale="70" zoomScaleNormal="70" zoomScaleSheetLayoutView="70" workbookViewId="0">
      <selection activeCell="C7" sqref="C7"/>
    </sheetView>
  </sheetViews>
  <sheetFormatPr defaultRowHeight="15"/>
  <cols>
    <col min="1" max="1" width="5.75" style="1" customWidth="1"/>
    <col min="2" max="2" width="40.25" style="1" customWidth="1"/>
    <col min="3" max="3" width="63" style="1" customWidth="1"/>
    <col min="4" max="4" width="40" style="1" customWidth="1"/>
    <col min="5" max="256" width="9" style="1"/>
    <col min="257" max="257" width="4" style="1" customWidth="1"/>
    <col min="258" max="258" width="35.5" style="1" customWidth="1"/>
    <col min="259" max="259" width="40" style="1" customWidth="1"/>
    <col min="260" max="260" width="46.125" style="1" customWidth="1"/>
    <col min="261" max="512" width="9" style="1"/>
    <col min="513" max="513" width="4" style="1" customWidth="1"/>
    <col min="514" max="514" width="35.5" style="1" customWidth="1"/>
    <col min="515" max="515" width="40" style="1" customWidth="1"/>
    <col min="516" max="516" width="46.125" style="1" customWidth="1"/>
    <col min="517" max="768" width="9" style="1"/>
    <col min="769" max="769" width="4" style="1" customWidth="1"/>
    <col min="770" max="770" width="35.5" style="1" customWidth="1"/>
    <col min="771" max="771" width="40" style="1" customWidth="1"/>
    <col min="772" max="772" width="46.125" style="1" customWidth="1"/>
    <col min="773" max="1024" width="9" style="1"/>
    <col min="1025" max="1025" width="4" style="1" customWidth="1"/>
    <col min="1026" max="1026" width="35.5" style="1" customWidth="1"/>
    <col min="1027" max="1027" width="40" style="1" customWidth="1"/>
    <col min="1028" max="1028" width="46.125" style="1" customWidth="1"/>
    <col min="1029" max="1280" width="9" style="1"/>
    <col min="1281" max="1281" width="4" style="1" customWidth="1"/>
    <col min="1282" max="1282" width="35.5" style="1" customWidth="1"/>
    <col min="1283" max="1283" width="40" style="1" customWidth="1"/>
    <col min="1284" max="1284" width="46.125" style="1" customWidth="1"/>
    <col min="1285" max="1536" width="9" style="1"/>
    <col min="1537" max="1537" width="4" style="1" customWidth="1"/>
    <col min="1538" max="1538" width="35.5" style="1" customWidth="1"/>
    <col min="1539" max="1539" width="40" style="1" customWidth="1"/>
    <col min="1540" max="1540" width="46.125" style="1" customWidth="1"/>
    <col min="1541" max="1792" width="9" style="1"/>
    <col min="1793" max="1793" width="4" style="1" customWidth="1"/>
    <col min="1794" max="1794" width="35.5" style="1" customWidth="1"/>
    <col min="1795" max="1795" width="40" style="1" customWidth="1"/>
    <col min="1796" max="1796" width="46.125" style="1" customWidth="1"/>
    <col min="1797" max="2048" width="9" style="1"/>
    <col min="2049" max="2049" width="4" style="1" customWidth="1"/>
    <col min="2050" max="2050" width="35.5" style="1" customWidth="1"/>
    <col min="2051" max="2051" width="40" style="1" customWidth="1"/>
    <col min="2052" max="2052" width="46.125" style="1" customWidth="1"/>
    <col min="2053" max="2304" width="9" style="1"/>
    <col min="2305" max="2305" width="4" style="1" customWidth="1"/>
    <col min="2306" max="2306" width="35.5" style="1" customWidth="1"/>
    <col min="2307" max="2307" width="40" style="1" customWidth="1"/>
    <col min="2308" max="2308" width="46.125" style="1" customWidth="1"/>
    <col min="2309" max="2560" width="9" style="1"/>
    <col min="2561" max="2561" width="4" style="1" customWidth="1"/>
    <col min="2562" max="2562" width="35.5" style="1" customWidth="1"/>
    <col min="2563" max="2563" width="40" style="1" customWidth="1"/>
    <col min="2564" max="2564" width="46.125" style="1" customWidth="1"/>
    <col min="2565" max="2816" width="9" style="1"/>
    <col min="2817" max="2817" width="4" style="1" customWidth="1"/>
    <col min="2818" max="2818" width="35.5" style="1" customWidth="1"/>
    <col min="2819" max="2819" width="40" style="1" customWidth="1"/>
    <col min="2820" max="2820" width="46.125" style="1" customWidth="1"/>
    <col min="2821" max="3072" width="9" style="1"/>
    <col min="3073" max="3073" width="4" style="1" customWidth="1"/>
    <col min="3074" max="3074" width="35.5" style="1" customWidth="1"/>
    <col min="3075" max="3075" width="40" style="1" customWidth="1"/>
    <col min="3076" max="3076" width="46.125" style="1" customWidth="1"/>
    <col min="3077" max="3328" width="9" style="1"/>
    <col min="3329" max="3329" width="4" style="1" customWidth="1"/>
    <col min="3330" max="3330" width="35.5" style="1" customWidth="1"/>
    <col min="3331" max="3331" width="40" style="1" customWidth="1"/>
    <col min="3332" max="3332" width="46.125" style="1" customWidth="1"/>
    <col min="3333" max="3584" width="9" style="1"/>
    <col min="3585" max="3585" width="4" style="1" customWidth="1"/>
    <col min="3586" max="3586" width="35.5" style="1" customWidth="1"/>
    <col min="3587" max="3587" width="40" style="1" customWidth="1"/>
    <col min="3588" max="3588" width="46.125" style="1" customWidth="1"/>
    <col min="3589" max="3840" width="9" style="1"/>
    <col min="3841" max="3841" width="4" style="1" customWidth="1"/>
    <col min="3842" max="3842" width="35.5" style="1" customWidth="1"/>
    <col min="3843" max="3843" width="40" style="1" customWidth="1"/>
    <col min="3844" max="3844" width="46.125" style="1" customWidth="1"/>
    <col min="3845" max="4096" width="9" style="1"/>
    <col min="4097" max="4097" width="4" style="1" customWidth="1"/>
    <col min="4098" max="4098" width="35.5" style="1" customWidth="1"/>
    <col min="4099" max="4099" width="40" style="1" customWidth="1"/>
    <col min="4100" max="4100" width="46.125" style="1" customWidth="1"/>
    <col min="4101" max="4352" width="9" style="1"/>
    <col min="4353" max="4353" width="4" style="1" customWidth="1"/>
    <col min="4354" max="4354" width="35.5" style="1" customWidth="1"/>
    <col min="4355" max="4355" width="40" style="1" customWidth="1"/>
    <col min="4356" max="4356" width="46.125" style="1" customWidth="1"/>
    <col min="4357" max="4608" width="9" style="1"/>
    <col min="4609" max="4609" width="4" style="1" customWidth="1"/>
    <col min="4610" max="4610" width="35.5" style="1" customWidth="1"/>
    <col min="4611" max="4611" width="40" style="1" customWidth="1"/>
    <col min="4612" max="4612" width="46.125" style="1" customWidth="1"/>
    <col min="4613" max="4864" width="9" style="1"/>
    <col min="4865" max="4865" width="4" style="1" customWidth="1"/>
    <col min="4866" max="4866" width="35.5" style="1" customWidth="1"/>
    <col min="4867" max="4867" width="40" style="1" customWidth="1"/>
    <col min="4868" max="4868" width="46.125" style="1" customWidth="1"/>
    <col min="4869" max="5120" width="9" style="1"/>
    <col min="5121" max="5121" width="4" style="1" customWidth="1"/>
    <col min="5122" max="5122" width="35.5" style="1" customWidth="1"/>
    <col min="5123" max="5123" width="40" style="1" customWidth="1"/>
    <col min="5124" max="5124" width="46.125" style="1" customWidth="1"/>
    <col min="5125" max="5376" width="9" style="1"/>
    <col min="5377" max="5377" width="4" style="1" customWidth="1"/>
    <col min="5378" max="5378" width="35.5" style="1" customWidth="1"/>
    <col min="5379" max="5379" width="40" style="1" customWidth="1"/>
    <col min="5380" max="5380" width="46.125" style="1" customWidth="1"/>
    <col min="5381" max="5632" width="9" style="1"/>
    <col min="5633" max="5633" width="4" style="1" customWidth="1"/>
    <col min="5634" max="5634" width="35.5" style="1" customWidth="1"/>
    <col min="5635" max="5635" width="40" style="1" customWidth="1"/>
    <col min="5636" max="5636" width="46.125" style="1" customWidth="1"/>
    <col min="5637" max="5888" width="9" style="1"/>
    <col min="5889" max="5889" width="4" style="1" customWidth="1"/>
    <col min="5890" max="5890" width="35.5" style="1" customWidth="1"/>
    <col min="5891" max="5891" width="40" style="1" customWidth="1"/>
    <col min="5892" max="5892" width="46.125" style="1" customWidth="1"/>
    <col min="5893" max="6144" width="9" style="1"/>
    <col min="6145" max="6145" width="4" style="1" customWidth="1"/>
    <col min="6146" max="6146" width="35.5" style="1" customWidth="1"/>
    <col min="6147" max="6147" width="40" style="1" customWidth="1"/>
    <col min="6148" max="6148" width="46.125" style="1" customWidth="1"/>
    <col min="6149" max="6400" width="9" style="1"/>
    <col min="6401" max="6401" width="4" style="1" customWidth="1"/>
    <col min="6402" max="6402" width="35.5" style="1" customWidth="1"/>
    <col min="6403" max="6403" width="40" style="1" customWidth="1"/>
    <col min="6404" max="6404" width="46.125" style="1" customWidth="1"/>
    <col min="6405" max="6656" width="9" style="1"/>
    <col min="6657" max="6657" width="4" style="1" customWidth="1"/>
    <col min="6658" max="6658" width="35.5" style="1" customWidth="1"/>
    <col min="6659" max="6659" width="40" style="1" customWidth="1"/>
    <col min="6660" max="6660" width="46.125" style="1" customWidth="1"/>
    <col min="6661" max="6912" width="9" style="1"/>
    <col min="6913" max="6913" width="4" style="1" customWidth="1"/>
    <col min="6914" max="6914" width="35.5" style="1" customWidth="1"/>
    <col min="6915" max="6915" width="40" style="1" customWidth="1"/>
    <col min="6916" max="6916" width="46.125" style="1" customWidth="1"/>
    <col min="6917" max="7168" width="9" style="1"/>
    <col min="7169" max="7169" width="4" style="1" customWidth="1"/>
    <col min="7170" max="7170" width="35.5" style="1" customWidth="1"/>
    <col min="7171" max="7171" width="40" style="1" customWidth="1"/>
    <col min="7172" max="7172" width="46.125" style="1" customWidth="1"/>
    <col min="7173" max="7424" width="9" style="1"/>
    <col min="7425" max="7425" width="4" style="1" customWidth="1"/>
    <col min="7426" max="7426" width="35.5" style="1" customWidth="1"/>
    <col min="7427" max="7427" width="40" style="1" customWidth="1"/>
    <col min="7428" max="7428" width="46.125" style="1" customWidth="1"/>
    <col min="7429" max="7680" width="9" style="1"/>
    <col min="7681" max="7681" width="4" style="1" customWidth="1"/>
    <col min="7682" max="7682" width="35.5" style="1" customWidth="1"/>
    <col min="7683" max="7683" width="40" style="1" customWidth="1"/>
    <col min="7684" max="7684" width="46.125" style="1" customWidth="1"/>
    <col min="7685" max="7936" width="9" style="1"/>
    <col min="7937" max="7937" width="4" style="1" customWidth="1"/>
    <col min="7938" max="7938" width="35.5" style="1" customWidth="1"/>
    <col min="7939" max="7939" width="40" style="1" customWidth="1"/>
    <col min="7940" max="7940" width="46.125" style="1" customWidth="1"/>
    <col min="7941" max="8192" width="9" style="1"/>
    <col min="8193" max="8193" width="4" style="1" customWidth="1"/>
    <col min="8194" max="8194" width="35.5" style="1" customWidth="1"/>
    <col min="8195" max="8195" width="40" style="1" customWidth="1"/>
    <col min="8196" max="8196" width="46.125" style="1" customWidth="1"/>
    <col min="8197" max="8448" width="9" style="1"/>
    <col min="8449" max="8449" width="4" style="1" customWidth="1"/>
    <col min="8450" max="8450" width="35.5" style="1" customWidth="1"/>
    <col min="8451" max="8451" width="40" style="1" customWidth="1"/>
    <col min="8452" max="8452" width="46.125" style="1" customWidth="1"/>
    <col min="8453" max="8704" width="9" style="1"/>
    <col min="8705" max="8705" width="4" style="1" customWidth="1"/>
    <col min="8706" max="8706" width="35.5" style="1" customWidth="1"/>
    <col min="8707" max="8707" width="40" style="1" customWidth="1"/>
    <col min="8708" max="8708" width="46.125" style="1" customWidth="1"/>
    <col min="8709" max="8960" width="9" style="1"/>
    <col min="8961" max="8961" width="4" style="1" customWidth="1"/>
    <col min="8962" max="8962" width="35.5" style="1" customWidth="1"/>
    <col min="8963" max="8963" width="40" style="1" customWidth="1"/>
    <col min="8964" max="8964" width="46.125" style="1" customWidth="1"/>
    <col min="8965" max="9216" width="9" style="1"/>
    <col min="9217" max="9217" width="4" style="1" customWidth="1"/>
    <col min="9218" max="9218" width="35.5" style="1" customWidth="1"/>
    <col min="9219" max="9219" width="40" style="1" customWidth="1"/>
    <col min="9220" max="9220" width="46.125" style="1" customWidth="1"/>
    <col min="9221" max="9472" width="9" style="1"/>
    <col min="9473" max="9473" width="4" style="1" customWidth="1"/>
    <col min="9474" max="9474" width="35.5" style="1" customWidth="1"/>
    <col min="9475" max="9475" width="40" style="1" customWidth="1"/>
    <col min="9476" max="9476" width="46.125" style="1" customWidth="1"/>
    <col min="9477" max="9728" width="9" style="1"/>
    <col min="9729" max="9729" width="4" style="1" customWidth="1"/>
    <col min="9730" max="9730" width="35.5" style="1" customWidth="1"/>
    <col min="9731" max="9731" width="40" style="1" customWidth="1"/>
    <col min="9732" max="9732" width="46.125" style="1" customWidth="1"/>
    <col min="9733" max="9984" width="9" style="1"/>
    <col min="9985" max="9985" width="4" style="1" customWidth="1"/>
    <col min="9986" max="9986" width="35.5" style="1" customWidth="1"/>
    <col min="9987" max="9987" width="40" style="1" customWidth="1"/>
    <col min="9988" max="9988" width="46.125" style="1" customWidth="1"/>
    <col min="9989" max="10240" width="9" style="1"/>
    <col min="10241" max="10241" width="4" style="1" customWidth="1"/>
    <col min="10242" max="10242" width="35.5" style="1" customWidth="1"/>
    <col min="10243" max="10243" width="40" style="1" customWidth="1"/>
    <col min="10244" max="10244" width="46.125" style="1" customWidth="1"/>
    <col min="10245" max="10496" width="9" style="1"/>
    <col min="10497" max="10497" width="4" style="1" customWidth="1"/>
    <col min="10498" max="10498" width="35.5" style="1" customWidth="1"/>
    <col min="10499" max="10499" width="40" style="1" customWidth="1"/>
    <col min="10500" max="10500" width="46.125" style="1" customWidth="1"/>
    <col min="10501" max="10752" width="9" style="1"/>
    <col min="10753" max="10753" width="4" style="1" customWidth="1"/>
    <col min="10754" max="10754" width="35.5" style="1" customWidth="1"/>
    <col min="10755" max="10755" width="40" style="1" customWidth="1"/>
    <col min="10756" max="10756" width="46.125" style="1" customWidth="1"/>
    <col min="10757" max="11008" width="9" style="1"/>
    <col min="11009" max="11009" width="4" style="1" customWidth="1"/>
    <col min="11010" max="11010" width="35.5" style="1" customWidth="1"/>
    <col min="11011" max="11011" width="40" style="1" customWidth="1"/>
    <col min="11012" max="11012" width="46.125" style="1" customWidth="1"/>
    <col min="11013" max="11264" width="9" style="1"/>
    <col min="11265" max="11265" width="4" style="1" customWidth="1"/>
    <col min="11266" max="11266" width="35.5" style="1" customWidth="1"/>
    <col min="11267" max="11267" width="40" style="1" customWidth="1"/>
    <col min="11268" max="11268" width="46.125" style="1" customWidth="1"/>
    <col min="11269" max="11520" width="9" style="1"/>
    <col min="11521" max="11521" width="4" style="1" customWidth="1"/>
    <col min="11522" max="11522" width="35.5" style="1" customWidth="1"/>
    <col min="11523" max="11523" width="40" style="1" customWidth="1"/>
    <col min="11524" max="11524" width="46.125" style="1" customWidth="1"/>
    <col min="11525" max="11776" width="9" style="1"/>
    <col min="11777" max="11777" width="4" style="1" customWidth="1"/>
    <col min="11778" max="11778" width="35.5" style="1" customWidth="1"/>
    <col min="11779" max="11779" width="40" style="1" customWidth="1"/>
    <col min="11780" max="11780" width="46.125" style="1" customWidth="1"/>
    <col min="11781" max="12032" width="9" style="1"/>
    <col min="12033" max="12033" width="4" style="1" customWidth="1"/>
    <col min="12034" max="12034" width="35.5" style="1" customWidth="1"/>
    <col min="12035" max="12035" width="40" style="1" customWidth="1"/>
    <col min="12036" max="12036" width="46.125" style="1" customWidth="1"/>
    <col min="12037" max="12288" width="9" style="1"/>
    <col min="12289" max="12289" width="4" style="1" customWidth="1"/>
    <col min="12290" max="12290" width="35.5" style="1" customWidth="1"/>
    <col min="12291" max="12291" width="40" style="1" customWidth="1"/>
    <col min="12292" max="12292" width="46.125" style="1" customWidth="1"/>
    <col min="12293" max="12544" width="9" style="1"/>
    <col min="12545" max="12545" width="4" style="1" customWidth="1"/>
    <col min="12546" max="12546" width="35.5" style="1" customWidth="1"/>
    <col min="12547" max="12547" width="40" style="1" customWidth="1"/>
    <col min="12548" max="12548" width="46.125" style="1" customWidth="1"/>
    <col min="12549" max="12800" width="9" style="1"/>
    <col min="12801" max="12801" width="4" style="1" customWidth="1"/>
    <col min="12802" max="12802" width="35.5" style="1" customWidth="1"/>
    <col min="12803" max="12803" width="40" style="1" customWidth="1"/>
    <col min="12804" max="12804" width="46.125" style="1" customWidth="1"/>
    <col min="12805" max="13056" width="9" style="1"/>
    <col min="13057" max="13057" width="4" style="1" customWidth="1"/>
    <col min="13058" max="13058" width="35.5" style="1" customWidth="1"/>
    <col min="13059" max="13059" width="40" style="1" customWidth="1"/>
    <col min="13060" max="13060" width="46.125" style="1" customWidth="1"/>
    <col min="13061" max="13312" width="9" style="1"/>
    <col min="13313" max="13313" width="4" style="1" customWidth="1"/>
    <col min="13314" max="13314" width="35.5" style="1" customWidth="1"/>
    <col min="13315" max="13315" width="40" style="1" customWidth="1"/>
    <col min="13316" max="13316" width="46.125" style="1" customWidth="1"/>
    <col min="13317" max="13568" width="9" style="1"/>
    <col min="13569" max="13569" width="4" style="1" customWidth="1"/>
    <col min="13570" max="13570" width="35.5" style="1" customWidth="1"/>
    <col min="13571" max="13571" width="40" style="1" customWidth="1"/>
    <col min="13572" max="13572" width="46.125" style="1" customWidth="1"/>
    <col min="13573" max="13824" width="9" style="1"/>
    <col min="13825" max="13825" width="4" style="1" customWidth="1"/>
    <col min="13826" max="13826" width="35.5" style="1" customWidth="1"/>
    <col min="13827" max="13827" width="40" style="1" customWidth="1"/>
    <col min="13828" max="13828" width="46.125" style="1" customWidth="1"/>
    <col min="13829" max="14080" width="9" style="1"/>
    <col min="14081" max="14081" width="4" style="1" customWidth="1"/>
    <col min="14082" max="14082" width="35.5" style="1" customWidth="1"/>
    <col min="14083" max="14083" width="40" style="1" customWidth="1"/>
    <col min="14084" max="14084" width="46.125" style="1" customWidth="1"/>
    <col min="14085" max="14336" width="9" style="1"/>
    <col min="14337" max="14337" width="4" style="1" customWidth="1"/>
    <col min="14338" max="14338" width="35.5" style="1" customWidth="1"/>
    <col min="14339" max="14339" width="40" style="1" customWidth="1"/>
    <col min="14340" max="14340" width="46.125" style="1" customWidth="1"/>
    <col min="14341" max="14592" width="9" style="1"/>
    <col min="14593" max="14593" width="4" style="1" customWidth="1"/>
    <col min="14594" max="14594" width="35.5" style="1" customWidth="1"/>
    <col min="14595" max="14595" width="40" style="1" customWidth="1"/>
    <col min="14596" max="14596" width="46.125" style="1" customWidth="1"/>
    <col min="14597" max="14848" width="9" style="1"/>
    <col min="14849" max="14849" width="4" style="1" customWidth="1"/>
    <col min="14850" max="14850" width="35.5" style="1" customWidth="1"/>
    <col min="14851" max="14851" width="40" style="1" customWidth="1"/>
    <col min="14852" max="14852" width="46.125" style="1" customWidth="1"/>
    <col min="14853" max="15104" width="9" style="1"/>
    <col min="15105" max="15105" width="4" style="1" customWidth="1"/>
    <col min="15106" max="15106" width="35.5" style="1" customWidth="1"/>
    <col min="15107" max="15107" width="40" style="1" customWidth="1"/>
    <col min="15108" max="15108" width="46.125" style="1" customWidth="1"/>
    <col min="15109" max="15360" width="9" style="1"/>
    <col min="15361" max="15361" width="4" style="1" customWidth="1"/>
    <col min="15362" max="15362" width="35.5" style="1" customWidth="1"/>
    <col min="15363" max="15363" width="40" style="1" customWidth="1"/>
    <col min="15364" max="15364" width="46.125" style="1" customWidth="1"/>
    <col min="15365" max="15616" width="9" style="1"/>
    <col min="15617" max="15617" width="4" style="1" customWidth="1"/>
    <col min="15618" max="15618" width="35.5" style="1" customWidth="1"/>
    <col min="15619" max="15619" width="40" style="1" customWidth="1"/>
    <col min="15620" max="15620" width="46.125" style="1" customWidth="1"/>
    <col min="15621" max="15872" width="9" style="1"/>
    <col min="15873" max="15873" width="4" style="1" customWidth="1"/>
    <col min="15874" max="15874" width="35.5" style="1" customWidth="1"/>
    <col min="15875" max="15875" width="40" style="1" customWidth="1"/>
    <col min="15876" max="15876" width="46.125" style="1" customWidth="1"/>
    <col min="15877" max="16128" width="9" style="1"/>
    <col min="16129" max="16129" width="4" style="1" customWidth="1"/>
    <col min="16130" max="16130" width="35.5" style="1" customWidth="1"/>
    <col min="16131" max="16131" width="40" style="1" customWidth="1"/>
    <col min="16132" max="16132" width="46.125" style="1" customWidth="1"/>
    <col min="16133" max="16384" width="9" style="1"/>
  </cols>
  <sheetData>
    <row r="1" spans="1:4" ht="21" customHeight="1">
      <c r="A1" s="478" t="s">
        <v>51</v>
      </c>
      <c r="B1" s="478"/>
      <c r="C1" s="478"/>
      <c r="D1" s="478"/>
    </row>
    <row r="2" spans="1:4" ht="40.5" customHeight="1">
      <c r="A2" s="479" t="s">
        <v>1136</v>
      </c>
      <c r="B2" s="479"/>
      <c r="C2" s="479"/>
      <c r="D2" s="479"/>
    </row>
    <row r="3" spans="1:4" ht="21" customHeight="1">
      <c r="A3" s="480" t="s">
        <v>1151</v>
      </c>
      <c r="B3" s="480"/>
      <c r="C3" s="480"/>
      <c r="D3" s="480"/>
    </row>
    <row r="4" spans="1:4" ht="17.25" customHeight="1"/>
    <row r="5" spans="1:4" ht="51.75" customHeight="1">
      <c r="A5" s="2" t="s">
        <v>0</v>
      </c>
      <c r="B5" s="2" t="s">
        <v>1</v>
      </c>
      <c r="C5" s="2" t="s">
        <v>50</v>
      </c>
      <c r="D5" s="2" t="s">
        <v>2</v>
      </c>
    </row>
    <row r="6" spans="1:4" ht="15" customHeight="1">
      <c r="A6" s="3">
        <v>1</v>
      </c>
      <c r="B6" s="3"/>
      <c r="C6" s="3">
        <v>2</v>
      </c>
      <c r="D6" s="3">
        <v>3</v>
      </c>
    </row>
    <row r="7" spans="1:4" ht="158.25" customHeight="1">
      <c r="A7" s="472">
        <v>1</v>
      </c>
      <c r="B7" s="481" t="s">
        <v>49</v>
      </c>
      <c r="C7" s="4" t="s">
        <v>3</v>
      </c>
      <c r="D7" s="4" t="s">
        <v>4</v>
      </c>
    </row>
    <row r="8" spans="1:4" ht="108" customHeight="1">
      <c r="A8" s="473"/>
      <c r="B8" s="482"/>
      <c r="C8" s="4" t="s">
        <v>5</v>
      </c>
      <c r="D8" s="12" t="s">
        <v>6</v>
      </c>
    </row>
    <row r="9" spans="1:4" ht="132.75" customHeight="1">
      <c r="A9" s="5">
        <v>2</v>
      </c>
      <c r="B9" s="6" t="s">
        <v>7</v>
      </c>
      <c r="C9" s="4" t="s">
        <v>8</v>
      </c>
      <c r="D9" s="12" t="s">
        <v>9</v>
      </c>
    </row>
    <row r="10" spans="1:4" ht="75" customHeight="1">
      <c r="A10" s="472">
        <v>3</v>
      </c>
      <c r="B10" s="475" t="s">
        <v>10</v>
      </c>
      <c r="C10" s="4" t="s">
        <v>11</v>
      </c>
      <c r="D10" s="4" t="s">
        <v>12</v>
      </c>
    </row>
    <row r="11" spans="1:4" ht="68.25" customHeight="1">
      <c r="A11" s="473"/>
      <c r="B11" s="476"/>
      <c r="C11" s="7" t="s">
        <v>13</v>
      </c>
      <c r="D11" s="8" t="s">
        <v>14</v>
      </c>
    </row>
    <row r="12" spans="1:4" ht="75" customHeight="1">
      <c r="A12" s="473"/>
      <c r="B12" s="476"/>
      <c r="C12" s="7" t="s">
        <v>15</v>
      </c>
      <c r="D12" s="8" t="s">
        <v>16</v>
      </c>
    </row>
    <row r="13" spans="1:4" ht="75" customHeight="1">
      <c r="A13" s="473"/>
      <c r="B13" s="476"/>
      <c r="C13" s="347" t="s">
        <v>1148</v>
      </c>
      <c r="D13" s="348" t="s">
        <v>1149</v>
      </c>
    </row>
    <row r="14" spans="1:4" ht="72" customHeight="1">
      <c r="A14" s="473"/>
      <c r="B14" s="476"/>
      <c r="C14" s="7" t="s">
        <v>17</v>
      </c>
      <c r="D14" s="8" t="s">
        <v>18</v>
      </c>
    </row>
    <row r="15" spans="1:4" ht="99.75" customHeight="1">
      <c r="A15" s="473"/>
      <c r="B15" s="476"/>
      <c r="C15" s="345" t="s">
        <v>1145</v>
      </c>
      <c r="D15" s="346" t="s">
        <v>1146</v>
      </c>
    </row>
    <row r="16" spans="1:4" ht="75" customHeight="1">
      <c r="A16" s="474"/>
      <c r="B16" s="477"/>
      <c r="C16" s="343" t="s">
        <v>1144</v>
      </c>
      <c r="D16" s="344" t="s">
        <v>1147</v>
      </c>
    </row>
    <row r="17" spans="1:4" ht="60">
      <c r="A17" s="11">
        <v>4</v>
      </c>
      <c r="B17" s="9" t="s">
        <v>19</v>
      </c>
      <c r="C17" s="9" t="s">
        <v>20</v>
      </c>
      <c r="D17" s="10" t="s">
        <v>21</v>
      </c>
    </row>
    <row r="18" spans="1:4" ht="168.75" customHeight="1">
      <c r="A18" s="11">
        <v>5</v>
      </c>
      <c r="B18" s="9" t="s">
        <v>22</v>
      </c>
      <c r="C18" s="9" t="s">
        <v>23</v>
      </c>
      <c r="D18" s="10" t="s">
        <v>24</v>
      </c>
    </row>
    <row r="19" spans="1:4" ht="90">
      <c r="A19" s="342">
        <v>6</v>
      </c>
      <c r="B19" s="343" t="s">
        <v>1141</v>
      </c>
      <c r="C19" s="343" t="s">
        <v>1142</v>
      </c>
      <c r="D19" s="344" t="s">
        <v>1143</v>
      </c>
    </row>
  </sheetData>
  <mergeCells count="7">
    <mergeCell ref="A10:A16"/>
    <mergeCell ref="B10:B16"/>
    <mergeCell ref="A1:D1"/>
    <mergeCell ref="A2:D2"/>
    <mergeCell ref="A3:D3"/>
    <mergeCell ref="A7:A8"/>
    <mergeCell ref="B7:B8"/>
  </mergeCells>
  <pageMargins left="0.23622047244094491" right="0.15748031496062992" top="0.23622047244094491" bottom="0.27559055118110237" header="0.19685039370078741" footer="0.19685039370078741"/>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X929"/>
  <sheetViews>
    <sheetView showZeros="0" view="pageBreakPreview" zoomScale="55" zoomScaleNormal="70" zoomScaleSheetLayoutView="55" workbookViewId="0">
      <selection activeCell="A4" sqref="A4"/>
    </sheetView>
  </sheetViews>
  <sheetFormatPr defaultColWidth="38.75" defaultRowHeight="12.75"/>
  <cols>
    <col min="1" max="1" width="7.25" style="154" customWidth="1"/>
    <col min="2" max="2" width="42" style="153" customWidth="1"/>
    <col min="3" max="3" width="22" style="153" customWidth="1"/>
    <col min="4" max="5" width="11.25" style="153" customWidth="1"/>
    <col min="6" max="6" width="13.5" style="171" hidden="1" customWidth="1"/>
    <col min="7" max="7" width="11.875" style="171" hidden="1" customWidth="1"/>
    <col min="8" max="8" width="13.25" style="172" hidden="1" customWidth="1"/>
    <col min="9" max="9" width="11.375" style="172" hidden="1" customWidth="1"/>
    <col min="10" max="10" width="13.25" style="172" hidden="1" customWidth="1"/>
    <col min="11" max="11" width="11.625" style="172" hidden="1" customWidth="1"/>
    <col min="12" max="12" width="15.25" style="172" hidden="1" customWidth="1"/>
    <col min="13" max="13" width="15.375" style="172" hidden="1" customWidth="1"/>
    <col min="14" max="14" width="12.5" style="153" hidden="1" customWidth="1"/>
    <col min="15" max="16" width="11.25" style="153" hidden="1" customWidth="1"/>
    <col min="17" max="17" width="11.625" style="207" customWidth="1"/>
    <col min="18" max="18" width="11.25" style="207" hidden="1" customWidth="1"/>
    <col min="19" max="20" width="12.5" style="172" hidden="1" customWidth="1"/>
    <col min="21" max="21" width="11.125" style="172" customWidth="1"/>
    <col min="22" max="22" width="10.75" style="172" customWidth="1"/>
    <col min="23" max="23" width="10.625" style="172" customWidth="1"/>
    <col min="24" max="24" width="11.625" style="172" customWidth="1"/>
    <col min="25" max="25" width="11.375" style="172" customWidth="1"/>
    <col min="26" max="26" width="31.375" style="319" customWidth="1"/>
    <col min="27" max="27" width="35.5" style="172" customWidth="1"/>
    <col min="28" max="28" width="12" style="205" customWidth="1"/>
    <col min="29" max="29" width="6" style="162" customWidth="1"/>
    <col min="30" max="30" width="15" style="162" customWidth="1"/>
    <col min="31" max="31" width="12.625" style="162" customWidth="1"/>
    <col min="32" max="32" width="18.625" style="162" customWidth="1"/>
    <col min="33" max="33" width="15" style="162" customWidth="1"/>
    <col min="34" max="34" width="14.125" style="162" customWidth="1"/>
    <col min="35" max="35" width="7.875" style="162" customWidth="1"/>
    <col min="36" max="36" width="19.125" style="162" bestFit="1" customWidth="1"/>
    <col min="37" max="60" width="7.875" style="162" customWidth="1"/>
    <col min="61" max="61" width="7.875" style="174" customWidth="1"/>
    <col min="62" max="256" width="7.875" style="175" customWidth="1"/>
    <col min="257" max="257" width="7.375" style="175" customWidth="1"/>
    <col min="258" max="258" width="38.75" style="175"/>
    <col min="259" max="259" width="7.25" style="175" customWidth="1"/>
    <col min="260" max="260" width="43.875" style="175" customWidth="1"/>
    <col min="261" max="261" width="22" style="175" customWidth="1"/>
    <col min="262" max="263" width="11.25" style="175" customWidth="1"/>
    <col min="264" max="271" width="0" style="175" hidden="1" customWidth="1"/>
    <col min="272" max="272" width="12.5" style="175" customWidth="1"/>
    <col min="273" max="277" width="11.25" style="175" customWidth="1"/>
    <col min="278" max="278" width="12.5" style="175" customWidth="1"/>
    <col min="279" max="280" width="0" style="175" hidden="1" customWidth="1"/>
    <col min="281" max="281" width="12.5" style="175" customWidth="1"/>
    <col min="282" max="282" width="11.75" style="175" customWidth="1"/>
    <col min="283" max="283" width="21.125" style="175" customWidth="1"/>
    <col min="284" max="284" width="12" style="175" customWidth="1"/>
    <col min="285" max="285" width="6" style="175" customWidth="1"/>
    <col min="286" max="286" width="15" style="175" customWidth="1"/>
    <col min="287" max="287" width="12.625" style="175" customWidth="1"/>
    <col min="288" max="288" width="18.625" style="175" customWidth="1"/>
    <col min="289" max="289" width="15" style="175" customWidth="1"/>
    <col min="290" max="290" width="14.125" style="175" customWidth="1"/>
    <col min="291" max="291" width="7.875" style="175" customWidth="1"/>
    <col min="292" max="292" width="19.125" style="175" bestFit="1" customWidth="1"/>
    <col min="293" max="512" width="7.875" style="175" customWidth="1"/>
    <col min="513" max="513" width="7.375" style="175" customWidth="1"/>
    <col min="514" max="514" width="38.75" style="175"/>
    <col min="515" max="515" width="7.25" style="175" customWidth="1"/>
    <col min="516" max="516" width="43.875" style="175" customWidth="1"/>
    <col min="517" max="517" width="22" style="175" customWidth="1"/>
    <col min="518" max="519" width="11.25" style="175" customWidth="1"/>
    <col min="520" max="527" width="0" style="175" hidden="1" customWidth="1"/>
    <col min="528" max="528" width="12.5" style="175" customWidth="1"/>
    <col min="529" max="533" width="11.25" style="175" customWidth="1"/>
    <col min="534" max="534" width="12.5" style="175" customWidth="1"/>
    <col min="535" max="536" width="0" style="175" hidden="1" customWidth="1"/>
    <col min="537" max="537" width="12.5" style="175" customWidth="1"/>
    <col min="538" max="538" width="11.75" style="175" customWidth="1"/>
    <col min="539" max="539" width="21.125" style="175" customWidth="1"/>
    <col min="540" max="540" width="12" style="175" customWidth="1"/>
    <col min="541" max="541" width="6" style="175" customWidth="1"/>
    <col min="542" max="542" width="15" style="175" customWidth="1"/>
    <col min="543" max="543" width="12.625" style="175" customWidth="1"/>
    <col min="544" max="544" width="18.625" style="175" customWidth="1"/>
    <col min="545" max="545" width="15" style="175" customWidth="1"/>
    <col min="546" max="546" width="14.125" style="175" customWidth="1"/>
    <col min="547" max="547" width="7.875" style="175" customWidth="1"/>
    <col min="548" max="548" width="19.125" style="175" bestFit="1" customWidth="1"/>
    <col min="549" max="768" width="7.875" style="175" customWidth="1"/>
    <col min="769" max="769" width="7.375" style="175" customWidth="1"/>
    <col min="770" max="770" width="38.75" style="175"/>
    <col min="771" max="771" width="7.25" style="175" customWidth="1"/>
    <col min="772" max="772" width="43.875" style="175" customWidth="1"/>
    <col min="773" max="773" width="22" style="175" customWidth="1"/>
    <col min="774" max="775" width="11.25" style="175" customWidth="1"/>
    <col min="776" max="783" width="0" style="175" hidden="1" customWidth="1"/>
    <col min="784" max="784" width="12.5" style="175" customWidth="1"/>
    <col min="785" max="789" width="11.25" style="175" customWidth="1"/>
    <col min="790" max="790" width="12.5" style="175" customWidth="1"/>
    <col min="791" max="792" width="0" style="175" hidden="1" customWidth="1"/>
    <col min="793" max="793" width="12.5" style="175" customWidth="1"/>
    <col min="794" max="794" width="11.75" style="175" customWidth="1"/>
    <col min="795" max="795" width="21.125" style="175" customWidth="1"/>
    <col min="796" max="796" width="12" style="175" customWidth="1"/>
    <col min="797" max="797" width="6" style="175" customWidth="1"/>
    <col min="798" max="798" width="15" style="175" customWidth="1"/>
    <col min="799" max="799" width="12.625" style="175" customWidth="1"/>
    <col min="800" max="800" width="18.625" style="175" customWidth="1"/>
    <col min="801" max="801" width="15" style="175" customWidth="1"/>
    <col min="802" max="802" width="14.125" style="175" customWidth="1"/>
    <col min="803" max="803" width="7.875" style="175" customWidth="1"/>
    <col min="804" max="804" width="19.125" style="175" bestFit="1" customWidth="1"/>
    <col min="805" max="1024" width="7.875" style="175" customWidth="1"/>
    <col min="1025" max="1025" width="7.375" style="175" customWidth="1"/>
    <col min="1026" max="1026" width="38.75" style="175"/>
    <col min="1027" max="1027" width="7.25" style="175" customWidth="1"/>
    <col min="1028" max="1028" width="43.875" style="175" customWidth="1"/>
    <col min="1029" max="1029" width="22" style="175" customWidth="1"/>
    <col min="1030" max="1031" width="11.25" style="175" customWidth="1"/>
    <col min="1032" max="1039" width="0" style="175" hidden="1" customWidth="1"/>
    <col min="1040" max="1040" width="12.5" style="175" customWidth="1"/>
    <col min="1041" max="1045" width="11.25" style="175" customWidth="1"/>
    <col min="1046" max="1046" width="12.5" style="175" customWidth="1"/>
    <col min="1047" max="1048" width="0" style="175" hidden="1" customWidth="1"/>
    <col min="1049" max="1049" width="12.5" style="175" customWidth="1"/>
    <col min="1050" max="1050" width="11.75" style="175" customWidth="1"/>
    <col min="1051" max="1051" width="21.125" style="175" customWidth="1"/>
    <col min="1052" max="1052" width="12" style="175" customWidth="1"/>
    <col min="1053" max="1053" width="6" style="175" customWidth="1"/>
    <col min="1054" max="1054" width="15" style="175" customWidth="1"/>
    <col min="1055" max="1055" width="12.625" style="175" customWidth="1"/>
    <col min="1056" max="1056" width="18.625" style="175" customWidth="1"/>
    <col min="1057" max="1057" width="15" style="175" customWidth="1"/>
    <col min="1058" max="1058" width="14.125" style="175" customWidth="1"/>
    <col min="1059" max="1059" width="7.875" style="175" customWidth="1"/>
    <col min="1060" max="1060" width="19.125" style="175" bestFit="1" customWidth="1"/>
    <col min="1061" max="1280" width="7.875" style="175" customWidth="1"/>
    <col min="1281" max="1281" width="7.375" style="175" customWidth="1"/>
    <col min="1282" max="1282" width="38.75" style="175"/>
    <col min="1283" max="1283" width="7.25" style="175" customWidth="1"/>
    <col min="1284" max="1284" width="43.875" style="175" customWidth="1"/>
    <col min="1285" max="1285" width="22" style="175" customWidth="1"/>
    <col min="1286" max="1287" width="11.25" style="175" customWidth="1"/>
    <col min="1288" max="1295" width="0" style="175" hidden="1" customWidth="1"/>
    <col min="1296" max="1296" width="12.5" style="175" customWidth="1"/>
    <col min="1297" max="1301" width="11.25" style="175" customWidth="1"/>
    <col min="1302" max="1302" width="12.5" style="175" customWidth="1"/>
    <col min="1303" max="1304" width="0" style="175" hidden="1" customWidth="1"/>
    <col min="1305" max="1305" width="12.5" style="175" customWidth="1"/>
    <col min="1306" max="1306" width="11.75" style="175" customWidth="1"/>
    <col min="1307" max="1307" width="21.125" style="175" customWidth="1"/>
    <col min="1308" max="1308" width="12" style="175" customWidth="1"/>
    <col min="1309" max="1309" width="6" style="175" customWidth="1"/>
    <col min="1310" max="1310" width="15" style="175" customWidth="1"/>
    <col min="1311" max="1311" width="12.625" style="175" customWidth="1"/>
    <col min="1312" max="1312" width="18.625" style="175" customWidth="1"/>
    <col min="1313" max="1313" width="15" style="175" customWidth="1"/>
    <col min="1314" max="1314" width="14.125" style="175" customWidth="1"/>
    <col min="1315" max="1315" width="7.875" style="175" customWidth="1"/>
    <col min="1316" max="1316" width="19.125" style="175" bestFit="1" customWidth="1"/>
    <col min="1317" max="1536" width="7.875" style="175" customWidth="1"/>
    <col min="1537" max="1537" width="7.375" style="175" customWidth="1"/>
    <col min="1538" max="1538" width="38.75" style="175"/>
    <col min="1539" max="1539" width="7.25" style="175" customWidth="1"/>
    <col min="1540" max="1540" width="43.875" style="175" customWidth="1"/>
    <col min="1541" max="1541" width="22" style="175" customWidth="1"/>
    <col min="1542" max="1543" width="11.25" style="175" customWidth="1"/>
    <col min="1544" max="1551" width="0" style="175" hidden="1" customWidth="1"/>
    <col min="1552" max="1552" width="12.5" style="175" customWidth="1"/>
    <col min="1553" max="1557" width="11.25" style="175" customWidth="1"/>
    <col min="1558" max="1558" width="12.5" style="175" customWidth="1"/>
    <col min="1559" max="1560" width="0" style="175" hidden="1" customWidth="1"/>
    <col min="1561" max="1561" width="12.5" style="175" customWidth="1"/>
    <col min="1562" max="1562" width="11.75" style="175" customWidth="1"/>
    <col min="1563" max="1563" width="21.125" style="175" customWidth="1"/>
    <col min="1564" max="1564" width="12" style="175" customWidth="1"/>
    <col min="1565" max="1565" width="6" style="175" customWidth="1"/>
    <col min="1566" max="1566" width="15" style="175" customWidth="1"/>
    <col min="1567" max="1567" width="12.625" style="175" customWidth="1"/>
    <col min="1568" max="1568" width="18.625" style="175" customWidth="1"/>
    <col min="1569" max="1569" width="15" style="175" customWidth="1"/>
    <col min="1570" max="1570" width="14.125" style="175" customWidth="1"/>
    <col min="1571" max="1571" width="7.875" style="175" customWidth="1"/>
    <col min="1572" max="1572" width="19.125" style="175" bestFit="1" customWidth="1"/>
    <col min="1573" max="1792" width="7.875" style="175" customWidth="1"/>
    <col min="1793" max="1793" width="7.375" style="175" customWidth="1"/>
    <col min="1794" max="1794" width="38.75" style="175"/>
    <col min="1795" max="1795" width="7.25" style="175" customWidth="1"/>
    <col min="1796" max="1796" width="43.875" style="175" customWidth="1"/>
    <col min="1797" max="1797" width="22" style="175" customWidth="1"/>
    <col min="1798" max="1799" width="11.25" style="175" customWidth="1"/>
    <col min="1800" max="1807" width="0" style="175" hidden="1" customWidth="1"/>
    <col min="1808" max="1808" width="12.5" style="175" customWidth="1"/>
    <col min="1809" max="1813" width="11.25" style="175" customWidth="1"/>
    <col min="1814" max="1814" width="12.5" style="175" customWidth="1"/>
    <col min="1815" max="1816" width="0" style="175" hidden="1" customWidth="1"/>
    <col min="1817" max="1817" width="12.5" style="175" customWidth="1"/>
    <col min="1818" max="1818" width="11.75" style="175" customWidth="1"/>
    <col min="1819" max="1819" width="21.125" style="175" customWidth="1"/>
    <col min="1820" max="1820" width="12" style="175" customWidth="1"/>
    <col min="1821" max="1821" width="6" style="175" customWidth="1"/>
    <col min="1822" max="1822" width="15" style="175" customWidth="1"/>
    <col min="1823" max="1823" width="12.625" style="175" customWidth="1"/>
    <col min="1824" max="1824" width="18.625" style="175" customWidth="1"/>
    <col min="1825" max="1825" width="15" style="175" customWidth="1"/>
    <col min="1826" max="1826" width="14.125" style="175" customWidth="1"/>
    <col min="1827" max="1827" width="7.875" style="175" customWidth="1"/>
    <col min="1828" max="1828" width="19.125" style="175" bestFit="1" customWidth="1"/>
    <col min="1829" max="2048" width="7.875" style="175" customWidth="1"/>
    <col min="2049" max="2049" width="7.375" style="175" customWidth="1"/>
    <col min="2050" max="2050" width="38.75" style="175"/>
    <col min="2051" max="2051" width="7.25" style="175" customWidth="1"/>
    <col min="2052" max="2052" width="43.875" style="175" customWidth="1"/>
    <col min="2053" max="2053" width="22" style="175" customWidth="1"/>
    <col min="2054" max="2055" width="11.25" style="175" customWidth="1"/>
    <col min="2056" max="2063" width="0" style="175" hidden="1" customWidth="1"/>
    <col min="2064" max="2064" width="12.5" style="175" customWidth="1"/>
    <col min="2065" max="2069" width="11.25" style="175" customWidth="1"/>
    <col min="2070" max="2070" width="12.5" style="175" customWidth="1"/>
    <col min="2071" max="2072" width="0" style="175" hidden="1" customWidth="1"/>
    <col min="2073" max="2073" width="12.5" style="175" customWidth="1"/>
    <col min="2074" max="2074" width="11.75" style="175" customWidth="1"/>
    <col min="2075" max="2075" width="21.125" style="175" customWidth="1"/>
    <col min="2076" max="2076" width="12" style="175" customWidth="1"/>
    <col min="2077" max="2077" width="6" style="175" customWidth="1"/>
    <col min="2078" max="2078" width="15" style="175" customWidth="1"/>
    <col min="2079" max="2079" width="12.625" style="175" customWidth="1"/>
    <col min="2080" max="2080" width="18.625" style="175" customWidth="1"/>
    <col min="2081" max="2081" width="15" style="175" customWidth="1"/>
    <col min="2082" max="2082" width="14.125" style="175" customWidth="1"/>
    <col min="2083" max="2083" width="7.875" style="175" customWidth="1"/>
    <col min="2084" max="2084" width="19.125" style="175" bestFit="1" customWidth="1"/>
    <col min="2085" max="2304" width="7.875" style="175" customWidth="1"/>
    <col min="2305" max="2305" width="7.375" style="175" customWidth="1"/>
    <col min="2306" max="2306" width="38.75" style="175"/>
    <col min="2307" max="2307" width="7.25" style="175" customWidth="1"/>
    <col min="2308" max="2308" width="43.875" style="175" customWidth="1"/>
    <col min="2309" max="2309" width="22" style="175" customWidth="1"/>
    <col min="2310" max="2311" width="11.25" style="175" customWidth="1"/>
    <col min="2312" max="2319" width="0" style="175" hidden="1" customWidth="1"/>
    <col min="2320" max="2320" width="12.5" style="175" customWidth="1"/>
    <col min="2321" max="2325" width="11.25" style="175" customWidth="1"/>
    <col min="2326" max="2326" width="12.5" style="175" customWidth="1"/>
    <col min="2327" max="2328" width="0" style="175" hidden="1" customWidth="1"/>
    <col min="2329" max="2329" width="12.5" style="175" customWidth="1"/>
    <col min="2330" max="2330" width="11.75" style="175" customWidth="1"/>
    <col min="2331" max="2331" width="21.125" style="175" customWidth="1"/>
    <col min="2332" max="2332" width="12" style="175" customWidth="1"/>
    <col min="2333" max="2333" width="6" style="175" customWidth="1"/>
    <col min="2334" max="2334" width="15" style="175" customWidth="1"/>
    <col min="2335" max="2335" width="12.625" style="175" customWidth="1"/>
    <col min="2336" max="2336" width="18.625" style="175" customWidth="1"/>
    <col min="2337" max="2337" width="15" style="175" customWidth="1"/>
    <col min="2338" max="2338" width="14.125" style="175" customWidth="1"/>
    <col min="2339" max="2339" width="7.875" style="175" customWidth="1"/>
    <col min="2340" max="2340" width="19.125" style="175" bestFit="1" customWidth="1"/>
    <col min="2341" max="2560" width="7.875" style="175" customWidth="1"/>
    <col min="2561" max="2561" width="7.375" style="175" customWidth="1"/>
    <col min="2562" max="2562" width="38.75" style="175"/>
    <col min="2563" max="2563" width="7.25" style="175" customWidth="1"/>
    <col min="2564" max="2564" width="43.875" style="175" customWidth="1"/>
    <col min="2565" max="2565" width="22" style="175" customWidth="1"/>
    <col min="2566" max="2567" width="11.25" style="175" customWidth="1"/>
    <col min="2568" max="2575" width="0" style="175" hidden="1" customWidth="1"/>
    <col min="2576" max="2576" width="12.5" style="175" customWidth="1"/>
    <col min="2577" max="2581" width="11.25" style="175" customWidth="1"/>
    <col min="2582" max="2582" width="12.5" style="175" customWidth="1"/>
    <col min="2583" max="2584" width="0" style="175" hidden="1" customWidth="1"/>
    <col min="2585" max="2585" width="12.5" style="175" customWidth="1"/>
    <col min="2586" max="2586" width="11.75" style="175" customWidth="1"/>
    <col min="2587" max="2587" width="21.125" style="175" customWidth="1"/>
    <col min="2588" max="2588" width="12" style="175" customWidth="1"/>
    <col min="2589" max="2589" width="6" style="175" customWidth="1"/>
    <col min="2590" max="2590" width="15" style="175" customWidth="1"/>
    <col min="2591" max="2591" width="12.625" style="175" customWidth="1"/>
    <col min="2592" max="2592" width="18.625" style="175" customWidth="1"/>
    <col min="2593" max="2593" width="15" style="175" customWidth="1"/>
    <col min="2594" max="2594" width="14.125" style="175" customWidth="1"/>
    <col min="2595" max="2595" width="7.875" style="175" customWidth="1"/>
    <col min="2596" max="2596" width="19.125" style="175" bestFit="1" customWidth="1"/>
    <col min="2597" max="2816" width="7.875" style="175" customWidth="1"/>
    <col min="2817" max="2817" width="7.375" style="175" customWidth="1"/>
    <col min="2818" max="2818" width="38.75" style="175"/>
    <col min="2819" max="2819" width="7.25" style="175" customWidth="1"/>
    <col min="2820" max="2820" width="43.875" style="175" customWidth="1"/>
    <col min="2821" max="2821" width="22" style="175" customWidth="1"/>
    <col min="2822" max="2823" width="11.25" style="175" customWidth="1"/>
    <col min="2824" max="2831" width="0" style="175" hidden="1" customWidth="1"/>
    <col min="2832" max="2832" width="12.5" style="175" customWidth="1"/>
    <col min="2833" max="2837" width="11.25" style="175" customWidth="1"/>
    <col min="2838" max="2838" width="12.5" style="175" customWidth="1"/>
    <col min="2839" max="2840" width="0" style="175" hidden="1" customWidth="1"/>
    <col min="2841" max="2841" width="12.5" style="175" customWidth="1"/>
    <col min="2842" max="2842" width="11.75" style="175" customWidth="1"/>
    <col min="2843" max="2843" width="21.125" style="175" customWidth="1"/>
    <col min="2844" max="2844" width="12" style="175" customWidth="1"/>
    <col min="2845" max="2845" width="6" style="175" customWidth="1"/>
    <col min="2846" max="2846" width="15" style="175" customWidth="1"/>
    <col min="2847" max="2847" width="12.625" style="175" customWidth="1"/>
    <col min="2848" max="2848" width="18.625" style="175" customWidth="1"/>
    <col min="2849" max="2849" width="15" style="175" customWidth="1"/>
    <col min="2850" max="2850" width="14.125" style="175" customWidth="1"/>
    <col min="2851" max="2851" width="7.875" style="175" customWidth="1"/>
    <col min="2852" max="2852" width="19.125" style="175" bestFit="1" customWidth="1"/>
    <col min="2853" max="3072" width="7.875" style="175" customWidth="1"/>
    <col min="3073" max="3073" width="7.375" style="175" customWidth="1"/>
    <col min="3074" max="3074" width="38.75" style="175"/>
    <col min="3075" max="3075" width="7.25" style="175" customWidth="1"/>
    <col min="3076" max="3076" width="43.875" style="175" customWidth="1"/>
    <col min="3077" max="3077" width="22" style="175" customWidth="1"/>
    <col min="3078" max="3079" width="11.25" style="175" customWidth="1"/>
    <col min="3080" max="3087" width="0" style="175" hidden="1" customWidth="1"/>
    <col min="3088" max="3088" width="12.5" style="175" customWidth="1"/>
    <col min="3089" max="3093" width="11.25" style="175" customWidth="1"/>
    <col min="3094" max="3094" width="12.5" style="175" customWidth="1"/>
    <col min="3095" max="3096" width="0" style="175" hidden="1" customWidth="1"/>
    <col min="3097" max="3097" width="12.5" style="175" customWidth="1"/>
    <col min="3098" max="3098" width="11.75" style="175" customWidth="1"/>
    <col min="3099" max="3099" width="21.125" style="175" customWidth="1"/>
    <col min="3100" max="3100" width="12" style="175" customWidth="1"/>
    <col min="3101" max="3101" width="6" style="175" customWidth="1"/>
    <col min="3102" max="3102" width="15" style="175" customWidth="1"/>
    <col min="3103" max="3103" width="12.625" style="175" customWidth="1"/>
    <col min="3104" max="3104" width="18.625" style="175" customWidth="1"/>
    <col min="3105" max="3105" width="15" style="175" customWidth="1"/>
    <col min="3106" max="3106" width="14.125" style="175" customWidth="1"/>
    <col min="3107" max="3107" width="7.875" style="175" customWidth="1"/>
    <col min="3108" max="3108" width="19.125" style="175" bestFit="1" customWidth="1"/>
    <col min="3109" max="3328" width="7.875" style="175" customWidth="1"/>
    <col min="3329" max="3329" width="7.375" style="175" customWidth="1"/>
    <col min="3330" max="3330" width="38.75" style="175"/>
    <col min="3331" max="3331" width="7.25" style="175" customWidth="1"/>
    <col min="3332" max="3332" width="43.875" style="175" customWidth="1"/>
    <col min="3333" max="3333" width="22" style="175" customWidth="1"/>
    <col min="3334" max="3335" width="11.25" style="175" customWidth="1"/>
    <col min="3336" max="3343" width="0" style="175" hidden="1" customWidth="1"/>
    <col min="3344" max="3344" width="12.5" style="175" customWidth="1"/>
    <col min="3345" max="3349" width="11.25" style="175" customWidth="1"/>
    <col min="3350" max="3350" width="12.5" style="175" customWidth="1"/>
    <col min="3351" max="3352" width="0" style="175" hidden="1" customWidth="1"/>
    <col min="3353" max="3353" width="12.5" style="175" customWidth="1"/>
    <col min="3354" max="3354" width="11.75" style="175" customWidth="1"/>
    <col min="3355" max="3355" width="21.125" style="175" customWidth="1"/>
    <col min="3356" max="3356" width="12" style="175" customWidth="1"/>
    <col min="3357" max="3357" width="6" style="175" customWidth="1"/>
    <col min="3358" max="3358" width="15" style="175" customWidth="1"/>
    <col min="3359" max="3359" width="12.625" style="175" customWidth="1"/>
    <col min="3360" max="3360" width="18.625" style="175" customWidth="1"/>
    <col min="3361" max="3361" width="15" style="175" customWidth="1"/>
    <col min="3362" max="3362" width="14.125" style="175" customWidth="1"/>
    <col min="3363" max="3363" width="7.875" style="175" customWidth="1"/>
    <col min="3364" max="3364" width="19.125" style="175" bestFit="1" customWidth="1"/>
    <col min="3365" max="3584" width="7.875" style="175" customWidth="1"/>
    <col min="3585" max="3585" width="7.375" style="175" customWidth="1"/>
    <col min="3586" max="3586" width="38.75" style="175"/>
    <col min="3587" max="3587" width="7.25" style="175" customWidth="1"/>
    <col min="3588" max="3588" width="43.875" style="175" customWidth="1"/>
    <col min="3589" max="3589" width="22" style="175" customWidth="1"/>
    <col min="3590" max="3591" width="11.25" style="175" customWidth="1"/>
    <col min="3592" max="3599" width="0" style="175" hidden="1" customWidth="1"/>
    <col min="3600" max="3600" width="12.5" style="175" customWidth="1"/>
    <col min="3601" max="3605" width="11.25" style="175" customWidth="1"/>
    <col min="3606" max="3606" width="12.5" style="175" customWidth="1"/>
    <col min="3607" max="3608" width="0" style="175" hidden="1" customWidth="1"/>
    <col min="3609" max="3609" width="12.5" style="175" customWidth="1"/>
    <col min="3610" max="3610" width="11.75" style="175" customWidth="1"/>
    <col min="3611" max="3611" width="21.125" style="175" customWidth="1"/>
    <col min="3612" max="3612" width="12" style="175" customWidth="1"/>
    <col min="3613" max="3613" width="6" style="175" customWidth="1"/>
    <col min="3614" max="3614" width="15" style="175" customWidth="1"/>
    <col min="3615" max="3615" width="12.625" style="175" customWidth="1"/>
    <col min="3616" max="3616" width="18.625" style="175" customWidth="1"/>
    <col min="3617" max="3617" width="15" style="175" customWidth="1"/>
    <col min="3618" max="3618" width="14.125" style="175" customWidth="1"/>
    <col min="3619" max="3619" width="7.875" style="175" customWidth="1"/>
    <col min="3620" max="3620" width="19.125" style="175" bestFit="1" customWidth="1"/>
    <col min="3621" max="3840" width="7.875" style="175" customWidth="1"/>
    <col min="3841" max="3841" width="7.375" style="175" customWidth="1"/>
    <col min="3842" max="3842" width="38.75" style="175"/>
    <col min="3843" max="3843" width="7.25" style="175" customWidth="1"/>
    <col min="3844" max="3844" width="43.875" style="175" customWidth="1"/>
    <col min="3845" max="3845" width="22" style="175" customWidth="1"/>
    <col min="3846" max="3847" width="11.25" style="175" customWidth="1"/>
    <col min="3848" max="3855" width="0" style="175" hidden="1" customWidth="1"/>
    <col min="3856" max="3856" width="12.5" style="175" customWidth="1"/>
    <col min="3857" max="3861" width="11.25" style="175" customWidth="1"/>
    <col min="3862" max="3862" width="12.5" style="175" customWidth="1"/>
    <col min="3863" max="3864" width="0" style="175" hidden="1" customWidth="1"/>
    <col min="3865" max="3865" width="12.5" style="175" customWidth="1"/>
    <col min="3866" max="3866" width="11.75" style="175" customWidth="1"/>
    <col min="3867" max="3867" width="21.125" style="175" customWidth="1"/>
    <col min="3868" max="3868" width="12" style="175" customWidth="1"/>
    <col min="3869" max="3869" width="6" style="175" customWidth="1"/>
    <col min="3870" max="3870" width="15" style="175" customWidth="1"/>
    <col min="3871" max="3871" width="12.625" style="175" customWidth="1"/>
    <col min="3872" max="3872" width="18.625" style="175" customWidth="1"/>
    <col min="3873" max="3873" width="15" style="175" customWidth="1"/>
    <col min="3874" max="3874" width="14.125" style="175" customWidth="1"/>
    <col min="3875" max="3875" width="7.875" style="175" customWidth="1"/>
    <col min="3876" max="3876" width="19.125" style="175" bestFit="1" customWidth="1"/>
    <col min="3877" max="4096" width="7.875" style="175" customWidth="1"/>
    <col min="4097" max="4097" width="7.375" style="175" customWidth="1"/>
    <col min="4098" max="4098" width="38.75" style="175"/>
    <col min="4099" max="4099" width="7.25" style="175" customWidth="1"/>
    <col min="4100" max="4100" width="43.875" style="175" customWidth="1"/>
    <col min="4101" max="4101" width="22" style="175" customWidth="1"/>
    <col min="4102" max="4103" width="11.25" style="175" customWidth="1"/>
    <col min="4104" max="4111" width="0" style="175" hidden="1" customWidth="1"/>
    <col min="4112" max="4112" width="12.5" style="175" customWidth="1"/>
    <col min="4113" max="4117" width="11.25" style="175" customWidth="1"/>
    <col min="4118" max="4118" width="12.5" style="175" customWidth="1"/>
    <col min="4119" max="4120" width="0" style="175" hidden="1" customWidth="1"/>
    <col min="4121" max="4121" width="12.5" style="175" customWidth="1"/>
    <col min="4122" max="4122" width="11.75" style="175" customWidth="1"/>
    <col min="4123" max="4123" width="21.125" style="175" customWidth="1"/>
    <col min="4124" max="4124" width="12" style="175" customWidth="1"/>
    <col min="4125" max="4125" width="6" style="175" customWidth="1"/>
    <col min="4126" max="4126" width="15" style="175" customWidth="1"/>
    <col min="4127" max="4127" width="12.625" style="175" customWidth="1"/>
    <col min="4128" max="4128" width="18.625" style="175" customWidth="1"/>
    <col min="4129" max="4129" width="15" style="175" customWidth="1"/>
    <col min="4130" max="4130" width="14.125" style="175" customWidth="1"/>
    <col min="4131" max="4131" width="7.875" style="175" customWidth="1"/>
    <col min="4132" max="4132" width="19.125" style="175" bestFit="1" customWidth="1"/>
    <col min="4133" max="4352" width="7.875" style="175" customWidth="1"/>
    <col min="4353" max="4353" width="7.375" style="175" customWidth="1"/>
    <col min="4354" max="4354" width="38.75" style="175"/>
    <col min="4355" max="4355" width="7.25" style="175" customWidth="1"/>
    <col min="4356" max="4356" width="43.875" style="175" customWidth="1"/>
    <col min="4357" max="4357" width="22" style="175" customWidth="1"/>
    <col min="4358" max="4359" width="11.25" style="175" customWidth="1"/>
    <col min="4360" max="4367" width="0" style="175" hidden="1" customWidth="1"/>
    <col min="4368" max="4368" width="12.5" style="175" customWidth="1"/>
    <col min="4369" max="4373" width="11.25" style="175" customWidth="1"/>
    <col min="4374" max="4374" width="12.5" style="175" customWidth="1"/>
    <col min="4375" max="4376" width="0" style="175" hidden="1" customWidth="1"/>
    <col min="4377" max="4377" width="12.5" style="175" customWidth="1"/>
    <col min="4378" max="4378" width="11.75" style="175" customWidth="1"/>
    <col min="4379" max="4379" width="21.125" style="175" customWidth="1"/>
    <col min="4380" max="4380" width="12" style="175" customWidth="1"/>
    <col min="4381" max="4381" width="6" style="175" customWidth="1"/>
    <col min="4382" max="4382" width="15" style="175" customWidth="1"/>
    <col min="4383" max="4383" width="12.625" style="175" customWidth="1"/>
    <col min="4384" max="4384" width="18.625" style="175" customWidth="1"/>
    <col min="4385" max="4385" width="15" style="175" customWidth="1"/>
    <col min="4386" max="4386" width="14.125" style="175" customWidth="1"/>
    <col min="4387" max="4387" width="7.875" style="175" customWidth="1"/>
    <col min="4388" max="4388" width="19.125" style="175" bestFit="1" customWidth="1"/>
    <col min="4389" max="4608" width="7.875" style="175" customWidth="1"/>
    <col min="4609" max="4609" width="7.375" style="175" customWidth="1"/>
    <col min="4610" max="4610" width="38.75" style="175"/>
    <col min="4611" max="4611" width="7.25" style="175" customWidth="1"/>
    <col min="4612" max="4612" width="43.875" style="175" customWidth="1"/>
    <col min="4613" max="4613" width="22" style="175" customWidth="1"/>
    <col min="4614" max="4615" width="11.25" style="175" customWidth="1"/>
    <col min="4616" max="4623" width="0" style="175" hidden="1" customWidth="1"/>
    <col min="4624" max="4624" width="12.5" style="175" customWidth="1"/>
    <col min="4625" max="4629" width="11.25" style="175" customWidth="1"/>
    <col min="4630" max="4630" width="12.5" style="175" customWidth="1"/>
    <col min="4631" max="4632" width="0" style="175" hidden="1" customWidth="1"/>
    <col min="4633" max="4633" width="12.5" style="175" customWidth="1"/>
    <col min="4634" max="4634" width="11.75" style="175" customWidth="1"/>
    <col min="4635" max="4635" width="21.125" style="175" customWidth="1"/>
    <col min="4636" max="4636" width="12" style="175" customWidth="1"/>
    <col min="4637" max="4637" width="6" style="175" customWidth="1"/>
    <col min="4638" max="4638" width="15" style="175" customWidth="1"/>
    <col min="4639" max="4639" width="12.625" style="175" customWidth="1"/>
    <col min="4640" max="4640" width="18.625" style="175" customWidth="1"/>
    <col min="4641" max="4641" width="15" style="175" customWidth="1"/>
    <col min="4642" max="4642" width="14.125" style="175" customWidth="1"/>
    <col min="4643" max="4643" width="7.875" style="175" customWidth="1"/>
    <col min="4644" max="4644" width="19.125" style="175" bestFit="1" customWidth="1"/>
    <col min="4645" max="4864" width="7.875" style="175" customWidth="1"/>
    <col min="4865" max="4865" width="7.375" style="175" customWidth="1"/>
    <col min="4866" max="4866" width="38.75" style="175"/>
    <col min="4867" max="4867" width="7.25" style="175" customWidth="1"/>
    <col min="4868" max="4868" width="43.875" style="175" customWidth="1"/>
    <col min="4869" max="4869" width="22" style="175" customWidth="1"/>
    <col min="4870" max="4871" width="11.25" style="175" customWidth="1"/>
    <col min="4872" max="4879" width="0" style="175" hidden="1" customWidth="1"/>
    <col min="4880" max="4880" width="12.5" style="175" customWidth="1"/>
    <col min="4881" max="4885" width="11.25" style="175" customWidth="1"/>
    <col min="4886" max="4886" width="12.5" style="175" customWidth="1"/>
    <col min="4887" max="4888" width="0" style="175" hidden="1" customWidth="1"/>
    <col min="4889" max="4889" width="12.5" style="175" customWidth="1"/>
    <col min="4890" max="4890" width="11.75" style="175" customWidth="1"/>
    <col min="4891" max="4891" width="21.125" style="175" customWidth="1"/>
    <col min="4892" max="4892" width="12" style="175" customWidth="1"/>
    <col min="4893" max="4893" width="6" style="175" customWidth="1"/>
    <col min="4894" max="4894" width="15" style="175" customWidth="1"/>
    <col min="4895" max="4895" width="12.625" style="175" customWidth="1"/>
    <col min="4896" max="4896" width="18.625" style="175" customWidth="1"/>
    <col min="4897" max="4897" width="15" style="175" customWidth="1"/>
    <col min="4898" max="4898" width="14.125" style="175" customWidth="1"/>
    <col min="4899" max="4899" width="7.875" style="175" customWidth="1"/>
    <col min="4900" max="4900" width="19.125" style="175" bestFit="1" customWidth="1"/>
    <col min="4901" max="5120" width="7.875" style="175" customWidth="1"/>
    <col min="5121" max="5121" width="7.375" style="175" customWidth="1"/>
    <col min="5122" max="5122" width="38.75" style="175"/>
    <col min="5123" max="5123" width="7.25" style="175" customWidth="1"/>
    <col min="5124" max="5124" width="43.875" style="175" customWidth="1"/>
    <col min="5125" max="5125" width="22" style="175" customWidth="1"/>
    <col min="5126" max="5127" width="11.25" style="175" customWidth="1"/>
    <col min="5128" max="5135" width="0" style="175" hidden="1" customWidth="1"/>
    <col min="5136" max="5136" width="12.5" style="175" customWidth="1"/>
    <col min="5137" max="5141" width="11.25" style="175" customWidth="1"/>
    <col min="5142" max="5142" width="12.5" style="175" customWidth="1"/>
    <col min="5143" max="5144" width="0" style="175" hidden="1" customWidth="1"/>
    <col min="5145" max="5145" width="12.5" style="175" customWidth="1"/>
    <col min="5146" max="5146" width="11.75" style="175" customWidth="1"/>
    <col min="5147" max="5147" width="21.125" style="175" customWidth="1"/>
    <col min="5148" max="5148" width="12" style="175" customWidth="1"/>
    <col min="5149" max="5149" width="6" style="175" customWidth="1"/>
    <col min="5150" max="5150" width="15" style="175" customWidth="1"/>
    <col min="5151" max="5151" width="12.625" style="175" customWidth="1"/>
    <col min="5152" max="5152" width="18.625" style="175" customWidth="1"/>
    <col min="5153" max="5153" width="15" style="175" customWidth="1"/>
    <col min="5154" max="5154" width="14.125" style="175" customWidth="1"/>
    <col min="5155" max="5155" width="7.875" style="175" customWidth="1"/>
    <col min="5156" max="5156" width="19.125" style="175" bestFit="1" customWidth="1"/>
    <col min="5157" max="5376" width="7.875" style="175" customWidth="1"/>
    <col min="5377" max="5377" width="7.375" style="175" customWidth="1"/>
    <col min="5378" max="5378" width="38.75" style="175"/>
    <col min="5379" max="5379" width="7.25" style="175" customWidth="1"/>
    <col min="5380" max="5380" width="43.875" style="175" customWidth="1"/>
    <col min="5381" max="5381" width="22" style="175" customWidth="1"/>
    <col min="5382" max="5383" width="11.25" style="175" customWidth="1"/>
    <col min="5384" max="5391" width="0" style="175" hidden="1" customWidth="1"/>
    <col min="5392" max="5392" width="12.5" style="175" customWidth="1"/>
    <col min="5393" max="5397" width="11.25" style="175" customWidth="1"/>
    <col min="5398" max="5398" width="12.5" style="175" customWidth="1"/>
    <col min="5399" max="5400" width="0" style="175" hidden="1" customWidth="1"/>
    <col min="5401" max="5401" width="12.5" style="175" customWidth="1"/>
    <col min="5402" max="5402" width="11.75" style="175" customWidth="1"/>
    <col min="5403" max="5403" width="21.125" style="175" customWidth="1"/>
    <col min="5404" max="5404" width="12" style="175" customWidth="1"/>
    <col min="5405" max="5405" width="6" style="175" customWidth="1"/>
    <col min="5406" max="5406" width="15" style="175" customWidth="1"/>
    <col min="5407" max="5407" width="12.625" style="175" customWidth="1"/>
    <col min="5408" max="5408" width="18.625" style="175" customWidth="1"/>
    <col min="5409" max="5409" width="15" style="175" customWidth="1"/>
    <col min="5410" max="5410" width="14.125" style="175" customWidth="1"/>
    <col min="5411" max="5411" width="7.875" style="175" customWidth="1"/>
    <col min="5412" max="5412" width="19.125" style="175" bestFit="1" customWidth="1"/>
    <col min="5413" max="5632" width="7.875" style="175" customWidth="1"/>
    <col min="5633" max="5633" width="7.375" style="175" customWidth="1"/>
    <col min="5634" max="5634" width="38.75" style="175"/>
    <col min="5635" max="5635" width="7.25" style="175" customWidth="1"/>
    <col min="5636" max="5636" width="43.875" style="175" customWidth="1"/>
    <col min="5637" max="5637" width="22" style="175" customWidth="1"/>
    <col min="5638" max="5639" width="11.25" style="175" customWidth="1"/>
    <col min="5640" max="5647" width="0" style="175" hidden="1" customWidth="1"/>
    <col min="5648" max="5648" width="12.5" style="175" customWidth="1"/>
    <col min="5649" max="5653" width="11.25" style="175" customWidth="1"/>
    <col min="5654" max="5654" width="12.5" style="175" customWidth="1"/>
    <col min="5655" max="5656" width="0" style="175" hidden="1" customWidth="1"/>
    <col min="5657" max="5657" width="12.5" style="175" customWidth="1"/>
    <col min="5658" max="5658" width="11.75" style="175" customWidth="1"/>
    <col min="5659" max="5659" width="21.125" style="175" customWidth="1"/>
    <col min="5660" max="5660" width="12" style="175" customWidth="1"/>
    <col min="5661" max="5661" width="6" style="175" customWidth="1"/>
    <col min="5662" max="5662" width="15" style="175" customWidth="1"/>
    <col min="5663" max="5663" width="12.625" style="175" customWidth="1"/>
    <col min="5664" max="5664" width="18.625" style="175" customWidth="1"/>
    <col min="5665" max="5665" width="15" style="175" customWidth="1"/>
    <col min="5666" max="5666" width="14.125" style="175" customWidth="1"/>
    <col min="5667" max="5667" width="7.875" style="175" customWidth="1"/>
    <col min="5668" max="5668" width="19.125" style="175" bestFit="1" customWidth="1"/>
    <col min="5669" max="5888" width="7.875" style="175" customWidth="1"/>
    <col min="5889" max="5889" width="7.375" style="175" customWidth="1"/>
    <col min="5890" max="5890" width="38.75" style="175"/>
    <col min="5891" max="5891" width="7.25" style="175" customWidth="1"/>
    <col min="5892" max="5892" width="43.875" style="175" customWidth="1"/>
    <col min="5893" max="5893" width="22" style="175" customWidth="1"/>
    <col min="5894" max="5895" width="11.25" style="175" customWidth="1"/>
    <col min="5896" max="5903" width="0" style="175" hidden="1" customWidth="1"/>
    <col min="5904" max="5904" width="12.5" style="175" customWidth="1"/>
    <col min="5905" max="5909" width="11.25" style="175" customWidth="1"/>
    <col min="5910" max="5910" width="12.5" style="175" customWidth="1"/>
    <col min="5911" max="5912" width="0" style="175" hidden="1" customWidth="1"/>
    <col min="5913" max="5913" width="12.5" style="175" customWidth="1"/>
    <col min="5914" max="5914" width="11.75" style="175" customWidth="1"/>
    <col min="5915" max="5915" width="21.125" style="175" customWidth="1"/>
    <col min="5916" max="5916" width="12" style="175" customWidth="1"/>
    <col min="5917" max="5917" width="6" style="175" customWidth="1"/>
    <col min="5918" max="5918" width="15" style="175" customWidth="1"/>
    <col min="5919" max="5919" width="12.625" style="175" customWidth="1"/>
    <col min="5920" max="5920" width="18.625" style="175" customWidth="1"/>
    <col min="5921" max="5921" width="15" style="175" customWidth="1"/>
    <col min="5922" max="5922" width="14.125" style="175" customWidth="1"/>
    <col min="5923" max="5923" width="7.875" style="175" customWidth="1"/>
    <col min="5924" max="5924" width="19.125" style="175" bestFit="1" customWidth="1"/>
    <col min="5925" max="6144" width="7.875" style="175" customWidth="1"/>
    <col min="6145" max="6145" width="7.375" style="175" customWidth="1"/>
    <col min="6146" max="6146" width="38.75" style="175"/>
    <col min="6147" max="6147" width="7.25" style="175" customWidth="1"/>
    <col min="6148" max="6148" width="43.875" style="175" customWidth="1"/>
    <col min="6149" max="6149" width="22" style="175" customWidth="1"/>
    <col min="6150" max="6151" width="11.25" style="175" customWidth="1"/>
    <col min="6152" max="6159" width="0" style="175" hidden="1" customWidth="1"/>
    <col min="6160" max="6160" width="12.5" style="175" customWidth="1"/>
    <col min="6161" max="6165" width="11.25" style="175" customWidth="1"/>
    <col min="6166" max="6166" width="12.5" style="175" customWidth="1"/>
    <col min="6167" max="6168" width="0" style="175" hidden="1" customWidth="1"/>
    <col min="6169" max="6169" width="12.5" style="175" customWidth="1"/>
    <col min="6170" max="6170" width="11.75" style="175" customWidth="1"/>
    <col min="6171" max="6171" width="21.125" style="175" customWidth="1"/>
    <col min="6172" max="6172" width="12" style="175" customWidth="1"/>
    <col min="6173" max="6173" width="6" style="175" customWidth="1"/>
    <col min="6174" max="6174" width="15" style="175" customWidth="1"/>
    <col min="6175" max="6175" width="12.625" style="175" customWidth="1"/>
    <col min="6176" max="6176" width="18.625" style="175" customWidth="1"/>
    <col min="6177" max="6177" width="15" style="175" customWidth="1"/>
    <col min="6178" max="6178" width="14.125" style="175" customWidth="1"/>
    <col min="6179" max="6179" width="7.875" style="175" customWidth="1"/>
    <col min="6180" max="6180" width="19.125" style="175" bestFit="1" customWidth="1"/>
    <col min="6181" max="6400" width="7.875" style="175" customWidth="1"/>
    <col min="6401" max="6401" width="7.375" style="175" customWidth="1"/>
    <col min="6402" max="6402" width="38.75" style="175"/>
    <col min="6403" max="6403" width="7.25" style="175" customWidth="1"/>
    <col min="6404" max="6404" width="43.875" style="175" customWidth="1"/>
    <col min="6405" max="6405" width="22" style="175" customWidth="1"/>
    <col min="6406" max="6407" width="11.25" style="175" customWidth="1"/>
    <col min="6408" max="6415" width="0" style="175" hidden="1" customWidth="1"/>
    <col min="6416" max="6416" width="12.5" style="175" customWidth="1"/>
    <col min="6417" max="6421" width="11.25" style="175" customWidth="1"/>
    <col min="6422" max="6422" width="12.5" style="175" customWidth="1"/>
    <col min="6423" max="6424" width="0" style="175" hidden="1" customWidth="1"/>
    <col min="6425" max="6425" width="12.5" style="175" customWidth="1"/>
    <col min="6426" max="6426" width="11.75" style="175" customWidth="1"/>
    <col min="6427" max="6427" width="21.125" style="175" customWidth="1"/>
    <col min="6428" max="6428" width="12" style="175" customWidth="1"/>
    <col min="6429" max="6429" width="6" style="175" customWidth="1"/>
    <col min="6430" max="6430" width="15" style="175" customWidth="1"/>
    <col min="6431" max="6431" width="12.625" style="175" customWidth="1"/>
    <col min="6432" max="6432" width="18.625" style="175" customWidth="1"/>
    <col min="6433" max="6433" width="15" style="175" customWidth="1"/>
    <col min="6434" max="6434" width="14.125" style="175" customWidth="1"/>
    <col min="6435" max="6435" width="7.875" style="175" customWidth="1"/>
    <col min="6436" max="6436" width="19.125" style="175" bestFit="1" customWidth="1"/>
    <col min="6437" max="6656" width="7.875" style="175" customWidth="1"/>
    <col min="6657" max="6657" width="7.375" style="175" customWidth="1"/>
    <col min="6658" max="6658" width="38.75" style="175"/>
    <col min="6659" max="6659" width="7.25" style="175" customWidth="1"/>
    <col min="6660" max="6660" width="43.875" style="175" customWidth="1"/>
    <col min="6661" max="6661" width="22" style="175" customWidth="1"/>
    <col min="6662" max="6663" width="11.25" style="175" customWidth="1"/>
    <col min="6664" max="6671" width="0" style="175" hidden="1" customWidth="1"/>
    <col min="6672" max="6672" width="12.5" style="175" customWidth="1"/>
    <col min="6673" max="6677" width="11.25" style="175" customWidth="1"/>
    <col min="6678" max="6678" width="12.5" style="175" customWidth="1"/>
    <col min="6679" max="6680" width="0" style="175" hidden="1" customWidth="1"/>
    <col min="6681" max="6681" width="12.5" style="175" customWidth="1"/>
    <col min="6682" max="6682" width="11.75" style="175" customWidth="1"/>
    <col min="6683" max="6683" width="21.125" style="175" customWidth="1"/>
    <col min="6684" max="6684" width="12" style="175" customWidth="1"/>
    <col min="6685" max="6685" width="6" style="175" customWidth="1"/>
    <col min="6686" max="6686" width="15" style="175" customWidth="1"/>
    <col min="6687" max="6687" width="12.625" style="175" customWidth="1"/>
    <col min="6688" max="6688" width="18.625" style="175" customWidth="1"/>
    <col min="6689" max="6689" width="15" style="175" customWidth="1"/>
    <col min="6690" max="6690" width="14.125" style="175" customWidth="1"/>
    <col min="6691" max="6691" width="7.875" style="175" customWidth="1"/>
    <col min="6692" max="6692" width="19.125" style="175" bestFit="1" customWidth="1"/>
    <col min="6693" max="6912" width="7.875" style="175" customWidth="1"/>
    <col min="6913" max="6913" width="7.375" style="175" customWidth="1"/>
    <col min="6914" max="6914" width="38.75" style="175"/>
    <col min="6915" max="6915" width="7.25" style="175" customWidth="1"/>
    <col min="6916" max="6916" width="43.875" style="175" customWidth="1"/>
    <col min="6917" max="6917" width="22" style="175" customWidth="1"/>
    <col min="6918" max="6919" width="11.25" style="175" customWidth="1"/>
    <col min="6920" max="6927" width="0" style="175" hidden="1" customWidth="1"/>
    <col min="6928" max="6928" width="12.5" style="175" customWidth="1"/>
    <col min="6929" max="6933" width="11.25" style="175" customWidth="1"/>
    <col min="6934" max="6934" width="12.5" style="175" customWidth="1"/>
    <col min="6935" max="6936" width="0" style="175" hidden="1" customWidth="1"/>
    <col min="6937" max="6937" width="12.5" style="175" customWidth="1"/>
    <col min="6938" max="6938" width="11.75" style="175" customWidth="1"/>
    <col min="6939" max="6939" width="21.125" style="175" customWidth="1"/>
    <col min="6940" max="6940" width="12" style="175" customWidth="1"/>
    <col min="6941" max="6941" width="6" style="175" customWidth="1"/>
    <col min="6942" max="6942" width="15" style="175" customWidth="1"/>
    <col min="6943" max="6943" width="12.625" style="175" customWidth="1"/>
    <col min="6944" max="6944" width="18.625" style="175" customWidth="1"/>
    <col min="6945" max="6945" width="15" style="175" customWidth="1"/>
    <col min="6946" max="6946" width="14.125" style="175" customWidth="1"/>
    <col min="6947" max="6947" width="7.875" style="175" customWidth="1"/>
    <col min="6948" max="6948" width="19.125" style="175" bestFit="1" customWidth="1"/>
    <col min="6949" max="7168" width="7.875" style="175" customWidth="1"/>
    <col min="7169" max="7169" width="7.375" style="175" customWidth="1"/>
    <col min="7170" max="7170" width="38.75" style="175"/>
    <col min="7171" max="7171" width="7.25" style="175" customWidth="1"/>
    <col min="7172" max="7172" width="43.875" style="175" customWidth="1"/>
    <col min="7173" max="7173" width="22" style="175" customWidth="1"/>
    <col min="7174" max="7175" width="11.25" style="175" customWidth="1"/>
    <col min="7176" max="7183" width="0" style="175" hidden="1" customWidth="1"/>
    <col min="7184" max="7184" width="12.5" style="175" customWidth="1"/>
    <col min="7185" max="7189" width="11.25" style="175" customWidth="1"/>
    <col min="7190" max="7190" width="12.5" style="175" customWidth="1"/>
    <col min="7191" max="7192" width="0" style="175" hidden="1" customWidth="1"/>
    <col min="7193" max="7193" width="12.5" style="175" customWidth="1"/>
    <col min="7194" max="7194" width="11.75" style="175" customWidth="1"/>
    <col min="7195" max="7195" width="21.125" style="175" customWidth="1"/>
    <col min="7196" max="7196" width="12" style="175" customWidth="1"/>
    <col min="7197" max="7197" width="6" style="175" customWidth="1"/>
    <col min="7198" max="7198" width="15" style="175" customWidth="1"/>
    <col min="7199" max="7199" width="12.625" style="175" customWidth="1"/>
    <col min="7200" max="7200" width="18.625" style="175" customWidth="1"/>
    <col min="7201" max="7201" width="15" style="175" customWidth="1"/>
    <col min="7202" max="7202" width="14.125" style="175" customWidth="1"/>
    <col min="7203" max="7203" width="7.875" style="175" customWidth="1"/>
    <col min="7204" max="7204" width="19.125" style="175" bestFit="1" customWidth="1"/>
    <col min="7205" max="7424" width="7.875" style="175" customWidth="1"/>
    <col min="7425" max="7425" width="7.375" style="175" customWidth="1"/>
    <col min="7426" max="7426" width="38.75" style="175"/>
    <col min="7427" max="7427" width="7.25" style="175" customWidth="1"/>
    <col min="7428" max="7428" width="43.875" style="175" customWidth="1"/>
    <col min="7429" max="7429" width="22" style="175" customWidth="1"/>
    <col min="7430" max="7431" width="11.25" style="175" customWidth="1"/>
    <col min="7432" max="7439" width="0" style="175" hidden="1" customWidth="1"/>
    <col min="7440" max="7440" width="12.5" style="175" customWidth="1"/>
    <col min="7441" max="7445" width="11.25" style="175" customWidth="1"/>
    <col min="7446" max="7446" width="12.5" style="175" customWidth="1"/>
    <col min="7447" max="7448" width="0" style="175" hidden="1" customWidth="1"/>
    <col min="7449" max="7449" width="12.5" style="175" customWidth="1"/>
    <col min="7450" max="7450" width="11.75" style="175" customWidth="1"/>
    <col min="7451" max="7451" width="21.125" style="175" customWidth="1"/>
    <col min="7452" max="7452" width="12" style="175" customWidth="1"/>
    <col min="7453" max="7453" width="6" style="175" customWidth="1"/>
    <col min="7454" max="7454" width="15" style="175" customWidth="1"/>
    <col min="7455" max="7455" width="12.625" style="175" customWidth="1"/>
    <col min="7456" max="7456" width="18.625" style="175" customWidth="1"/>
    <col min="7457" max="7457" width="15" style="175" customWidth="1"/>
    <col min="7458" max="7458" width="14.125" style="175" customWidth="1"/>
    <col min="7459" max="7459" width="7.875" style="175" customWidth="1"/>
    <col min="7460" max="7460" width="19.125" style="175" bestFit="1" customWidth="1"/>
    <col min="7461" max="7680" width="7.875" style="175" customWidth="1"/>
    <col min="7681" max="7681" width="7.375" style="175" customWidth="1"/>
    <col min="7682" max="7682" width="38.75" style="175"/>
    <col min="7683" max="7683" width="7.25" style="175" customWidth="1"/>
    <col min="7684" max="7684" width="43.875" style="175" customWidth="1"/>
    <col min="7685" max="7685" width="22" style="175" customWidth="1"/>
    <col min="7686" max="7687" width="11.25" style="175" customWidth="1"/>
    <col min="7688" max="7695" width="0" style="175" hidden="1" customWidth="1"/>
    <col min="7696" max="7696" width="12.5" style="175" customWidth="1"/>
    <col min="7697" max="7701" width="11.25" style="175" customWidth="1"/>
    <col min="7702" max="7702" width="12.5" style="175" customWidth="1"/>
    <col min="7703" max="7704" width="0" style="175" hidden="1" customWidth="1"/>
    <col min="7705" max="7705" width="12.5" style="175" customWidth="1"/>
    <col min="7706" max="7706" width="11.75" style="175" customWidth="1"/>
    <col min="7707" max="7707" width="21.125" style="175" customWidth="1"/>
    <col min="7708" max="7708" width="12" style="175" customWidth="1"/>
    <col min="7709" max="7709" width="6" style="175" customWidth="1"/>
    <col min="7710" max="7710" width="15" style="175" customWidth="1"/>
    <col min="7711" max="7711" width="12.625" style="175" customWidth="1"/>
    <col min="7712" max="7712" width="18.625" style="175" customWidth="1"/>
    <col min="7713" max="7713" width="15" style="175" customWidth="1"/>
    <col min="7714" max="7714" width="14.125" style="175" customWidth="1"/>
    <col min="7715" max="7715" width="7.875" style="175" customWidth="1"/>
    <col min="7716" max="7716" width="19.125" style="175" bestFit="1" customWidth="1"/>
    <col min="7717" max="7936" width="7.875" style="175" customWidth="1"/>
    <col min="7937" max="7937" width="7.375" style="175" customWidth="1"/>
    <col min="7938" max="7938" width="38.75" style="175"/>
    <col min="7939" max="7939" width="7.25" style="175" customWidth="1"/>
    <col min="7940" max="7940" width="43.875" style="175" customWidth="1"/>
    <col min="7941" max="7941" width="22" style="175" customWidth="1"/>
    <col min="7942" max="7943" width="11.25" style="175" customWidth="1"/>
    <col min="7944" max="7951" width="0" style="175" hidden="1" customWidth="1"/>
    <col min="7952" max="7952" width="12.5" style="175" customWidth="1"/>
    <col min="7953" max="7957" width="11.25" style="175" customWidth="1"/>
    <col min="7958" max="7958" width="12.5" style="175" customWidth="1"/>
    <col min="7959" max="7960" width="0" style="175" hidden="1" customWidth="1"/>
    <col min="7961" max="7961" width="12.5" style="175" customWidth="1"/>
    <col min="7962" max="7962" width="11.75" style="175" customWidth="1"/>
    <col min="7963" max="7963" width="21.125" style="175" customWidth="1"/>
    <col min="7964" max="7964" width="12" style="175" customWidth="1"/>
    <col min="7965" max="7965" width="6" style="175" customWidth="1"/>
    <col min="7966" max="7966" width="15" style="175" customWidth="1"/>
    <col min="7967" max="7967" width="12.625" style="175" customWidth="1"/>
    <col min="7968" max="7968" width="18.625" style="175" customWidth="1"/>
    <col min="7969" max="7969" width="15" style="175" customWidth="1"/>
    <col min="7970" max="7970" width="14.125" style="175" customWidth="1"/>
    <col min="7971" max="7971" width="7.875" style="175" customWidth="1"/>
    <col min="7972" max="7972" width="19.125" style="175" bestFit="1" customWidth="1"/>
    <col min="7973" max="8192" width="7.875" style="175" customWidth="1"/>
    <col min="8193" max="8193" width="7.375" style="175" customWidth="1"/>
    <col min="8194" max="8194" width="38.75" style="175"/>
    <col min="8195" max="8195" width="7.25" style="175" customWidth="1"/>
    <col min="8196" max="8196" width="43.875" style="175" customWidth="1"/>
    <col min="8197" max="8197" width="22" style="175" customWidth="1"/>
    <col min="8198" max="8199" width="11.25" style="175" customWidth="1"/>
    <col min="8200" max="8207" width="0" style="175" hidden="1" customWidth="1"/>
    <col min="8208" max="8208" width="12.5" style="175" customWidth="1"/>
    <col min="8209" max="8213" width="11.25" style="175" customWidth="1"/>
    <col min="8214" max="8214" width="12.5" style="175" customWidth="1"/>
    <col min="8215" max="8216" width="0" style="175" hidden="1" customWidth="1"/>
    <col min="8217" max="8217" width="12.5" style="175" customWidth="1"/>
    <col min="8218" max="8218" width="11.75" style="175" customWidth="1"/>
    <col min="8219" max="8219" width="21.125" style="175" customWidth="1"/>
    <col min="8220" max="8220" width="12" style="175" customWidth="1"/>
    <col min="8221" max="8221" width="6" style="175" customWidth="1"/>
    <col min="8222" max="8222" width="15" style="175" customWidth="1"/>
    <col min="8223" max="8223" width="12.625" style="175" customWidth="1"/>
    <col min="8224" max="8224" width="18.625" style="175" customWidth="1"/>
    <col min="8225" max="8225" width="15" style="175" customWidth="1"/>
    <col min="8226" max="8226" width="14.125" style="175" customWidth="1"/>
    <col min="8227" max="8227" width="7.875" style="175" customWidth="1"/>
    <col min="8228" max="8228" width="19.125" style="175" bestFit="1" customWidth="1"/>
    <col min="8229" max="8448" width="7.875" style="175" customWidth="1"/>
    <col min="8449" max="8449" width="7.375" style="175" customWidth="1"/>
    <col min="8450" max="8450" width="38.75" style="175"/>
    <col min="8451" max="8451" width="7.25" style="175" customWidth="1"/>
    <col min="8452" max="8452" width="43.875" style="175" customWidth="1"/>
    <col min="8453" max="8453" width="22" style="175" customWidth="1"/>
    <col min="8454" max="8455" width="11.25" style="175" customWidth="1"/>
    <col min="8456" max="8463" width="0" style="175" hidden="1" customWidth="1"/>
    <col min="8464" max="8464" width="12.5" style="175" customWidth="1"/>
    <col min="8465" max="8469" width="11.25" style="175" customWidth="1"/>
    <col min="8470" max="8470" width="12.5" style="175" customWidth="1"/>
    <col min="8471" max="8472" width="0" style="175" hidden="1" customWidth="1"/>
    <col min="8473" max="8473" width="12.5" style="175" customWidth="1"/>
    <col min="8474" max="8474" width="11.75" style="175" customWidth="1"/>
    <col min="8475" max="8475" width="21.125" style="175" customWidth="1"/>
    <col min="8476" max="8476" width="12" style="175" customWidth="1"/>
    <col min="8477" max="8477" width="6" style="175" customWidth="1"/>
    <col min="8478" max="8478" width="15" style="175" customWidth="1"/>
    <col min="8479" max="8479" width="12.625" style="175" customWidth="1"/>
    <col min="8480" max="8480" width="18.625" style="175" customWidth="1"/>
    <col min="8481" max="8481" width="15" style="175" customWidth="1"/>
    <col min="8482" max="8482" width="14.125" style="175" customWidth="1"/>
    <col min="8483" max="8483" width="7.875" style="175" customWidth="1"/>
    <col min="8484" max="8484" width="19.125" style="175" bestFit="1" customWidth="1"/>
    <col min="8485" max="8704" width="7.875" style="175" customWidth="1"/>
    <col min="8705" max="8705" width="7.375" style="175" customWidth="1"/>
    <col min="8706" max="8706" width="38.75" style="175"/>
    <col min="8707" max="8707" width="7.25" style="175" customWidth="1"/>
    <col min="8708" max="8708" width="43.875" style="175" customWidth="1"/>
    <col min="8709" max="8709" width="22" style="175" customWidth="1"/>
    <col min="8710" max="8711" width="11.25" style="175" customWidth="1"/>
    <col min="8712" max="8719" width="0" style="175" hidden="1" customWidth="1"/>
    <col min="8720" max="8720" width="12.5" style="175" customWidth="1"/>
    <col min="8721" max="8725" width="11.25" style="175" customWidth="1"/>
    <col min="8726" max="8726" width="12.5" style="175" customWidth="1"/>
    <col min="8727" max="8728" width="0" style="175" hidden="1" customWidth="1"/>
    <col min="8729" max="8729" width="12.5" style="175" customWidth="1"/>
    <col min="8730" max="8730" width="11.75" style="175" customWidth="1"/>
    <col min="8731" max="8731" width="21.125" style="175" customWidth="1"/>
    <col min="8732" max="8732" width="12" style="175" customWidth="1"/>
    <col min="8733" max="8733" width="6" style="175" customWidth="1"/>
    <col min="8734" max="8734" width="15" style="175" customWidth="1"/>
    <col min="8735" max="8735" width="12.625" style="175" customWidth="1"/>
    <col min="8736" max="8736" width="18.625" style="175" customWidth="1"/>
    <col min="8737" max="8737" width="15" style="175" customWidth="1"/>
    <col min="8738" max="8738" width="14.125" style="175" customWidth="1"/>
    <col min="8739" max="8739" width="7.875" style="175" customWidth="1"/>
    <col min="8740" max="8740" width="19.125" style="175" bestFit="1" customWidth="1"/>
    <col min="8741" max="8960" width="7.875" style="175" customWidth="1"/>
    <col min="8961" max="8961" width="7.375" style="175" customWidth="1"/>
    <col min="8962" max="8962" width="38.75" style="175"/>
    <col min="8963" max="8963" width="7.25" style="175" customWidth="1"/>
    <col min="8964" max="8964" width="43.875" style="175" customWidth="1"/>
    <col min="8965" max="8965" width="22" style="175" customWidth="1"/>
    <col min="8966" max="8967" width="11.25" style="175" customWidth="1"/>
    <col min="8968" max="8975" width="0" style="175" hidden="1" customWidth="1"/>
    <col min="8976" max="8976" width="12.5" style="175" customWidth="1"/>
    <col min="8977" max="8981" width="11.25" style="175" customWidth="1"/>
    <col min="8982" max="8982" width="12.5" style="175" customWidth="1"/>
    <col min="8983" max="8984" width="0" style="175" hidden="1" customWidth="1"/>
    <col min="8985" max="8985" width="12.5" style="175" customWidth="1"/>
    <col min="8986" max="8986" width="11.75" style="175" customWidth="1"/>
    <col min="8987" max="8987" width="21.125" style="175" customWidth="1"/>
    <col min="8988" max="8988" width="12" style="175" customWidth="1"/>
    <col min="8989" max="8989" width="6" style="175" customWidth="1"/>
    <col min="8990" max="8990" width="15" style="175" customWidth="1"/>
    <col min="8991" max="8991" width="12.625" style="175" customWidth="1"/>
    <col min="8992" max="8992" width="18.625" style="175" customWidth="1"/>
    <col min="8993" max="8993" width="15" style="175" customWidth="1"/>
    <col min="8994" max="8994" width="14.125" style="175" customWidth="1"/>
    <col min="8995" max="8995" width="7.875" style="175" customWidth="1"/>
    <col min="8996" max="8996" width="19.125" style="175" bestFit="1" customWidth="1"/>
    <col min="8997" max="9216" width="7.875" style="175" customWidth="1"/>
    <col min="9217" max="9217" width="7.375" style="175" customWidth="1"/>
    <col min="9218" max="9218" width="38.75" style="175"/>
    <col min="9219" max="9219" width="7.25" style="175" customWidth="1"/>
    <col min="9220" max="9220" width="43.875" style="175" customWidth="1"/>
    <col min="9221" max="9221" width="22" style="175" customWidth="1"/>
    <col min="9222" max="9223" width="11.25" style="175" customWidth="1"/>
    <col min="9224" max="9231" width="0" style="175" hidden="1" customWidth="1"/>
    <col min="9232" max="9232" width="12.5" style="175" customWidth="1"/>
    <col min="9233" max="9237" width="11.25" style="175" customWidth="1"/>
    <col min="9238" max="9238" width="12.5" style="175" customWidth="1"/>
    <col min="9239" max="9240" width="0" style="175" hidden="1" customWidth="1"/>
    <col min="9241" max="9241" width="12.5" style="175" customWidth="1"/>
    <col min="9242" max="9242" width="11.75" style="175" customWidth="1"/>
    <col min="9243" max="9243" width="21.125" style="175" customWidth="1"/>
    <col min="9244" max="9244" width="12" style="175" customWidth="1"/>
    <col min="9245" max="9245" width="6" style="175" customWidth="1"/>
    <col min="9246" max="9246" width="15" style="175" customWidth="1"/>
    <col min="9247" max="9247" width="12.625" style="175" customWidth="1"/>
    <col min="9248" max="9248" width="18.625" style="175" customWidth="1"/>
    <col min="9249" max="9249" width="15" style="175" customWidth="1"/>
    <col min="9250" max="9250" width="14.125" style="175" customWidth="1"/>
    <col min="9251" max="9251" width="7.875" style="175" customWidth="1"/>
    <col min="9252" max="9252" width="19.125" style="175" bestFit="1" customWidth="1"/>
    <col min="9253" max="9472" width="7.875" style="175" customWidth="1"/>
    <col min="9473" max="9473" width="7.375" style="175" customWidth="1"/>
    <col min="9474" max="9474" width="38.75" style="175"/>
    <col min="9475" max="9475" width="7.25" style="175" customWidth="1"/>
    <col min="9476" max="9476" width="43.875" style="175" customWidth="1"/>
    <col min="9477" max="9477" width="22" style="175" customWidth="1"/>
    <col min="9478" max="9479" width="11.25" style="175" customWidth="1"/>
    <col min="9480" max="9487" width="0" style="175" hidden="1" customWidth="1"/>
    <col min="9488" max="9488" width="12.5" style="175" customWidth="1"/>
    <col min="9489" max="9493" width="11.25" style="175" customWidth="1"/>
    <col min="9494" max="9494" width="12.5" style="175" customWidth="1"/>
    <col min="9495" max="9496" width="0" style="175" hidden="1" customWidth="1"/>
    <col min="9497" max="9497" width="12.5" style="175" customWidth="1"/>
    <col min="9498" max="9498" width="11.75" style="175" customWidth="1"/>
    <col min="9499" max="9499" width="21.125" style="175" customWidth="1"/>
    <col min="9500" max="9500" width="12" style="175" customWidth="1"/>
    <col min="9501" max="9501" width="6" style="175" customWidth="1"/>
    <col min="9502" max="9502" width="15" style="175" customWidth="1"/>
    <col min="9503" max="9503" width="12.625" style="175" customWidth="1"/>
    <col min="9504" max="9504" width="18.625" style="175" customWidth="1"/>
    <col min="9505" max="9505" width="15" style="175" customWidth="1"/>
    <col min="9506" max="9506" width="14.125" style="175" customWidth="1"/>
    <col min="9507" max="9507" width="7.875" style="175" customWidth="1"/>
    <col min="9508" max="9508" width="19.125" style="175" bestFit="1" customWidth="1"/>
    <col min="9509" max="9728" width="7.875" style="175" customWidth="1"/>
    <col min="9729" max="9729" width="7.375" style="175" customWidth="1"/>
    <col min="9730" max="9730" width="38.75" style="175"/>
    <col min="9731" max="9731" width="7.25" style="175" customWidth="1"/>
    <col min="9732" max="9732" width="43.875" style="175" customWidth="1"/>
    <col min="9733" max="9733" width="22" style="175" customWidth="1"/>
    <col min="9734" max="9735" width="11.25" style="175" customWidth="1"/>
    <col min="9736" max="9743" width="0" style="175" hidden="1" customWidth="1"/>
    <col min="9744" max="9744" width="12.5" style="175" customWidth="1"/>
    <col min="9745" max="9749" width="11.25" style="175" customWidth="1"/>
    <col min="9750" max="9750" width="12.5" style="175" customWidth="1"/>
    <col min="9751" max="9752" width="0" style="175" hidden="1" customWidth="1"/>
    <col min="9753" max="9753" width="12.5" style="175" customWidth="1"/>
    <col min="9754" max="9754" width="11.75" style="175" customWidth="1"/>
    <col min="9755" max="9755" width="21.125" style="175" customWidth="1"/>
    <col min="9756" max="9756" width="12" style="175" customWidth="1"/>
    <col min="9757" max="9757" width="6" style="175" customWidth="1"/>
    <col min="9758" max="9758" width="15" style="175" customWidth="1"/>
    <col min="9759" max="9759" width="12.625" style="175" customWidth="1"/>
    <col min="9760" max="9760" width="18.625" style="175" customWidth="1"/>
    <col min="9761" max="9761" width="15" style="175" customWidth="1"/>
    <col min="9762" max="9762" width="14.125" style="175" customWidth="1"/>
    <col min="9763" max="9763" width="7.875" style="175" customWidth="1"/>
    <col min="9764" max="9764" width="19.125" style="175" bestFit="1" customWidth="1"/>
    <col min="9765" max="9984" width="7.875" style="175" customWidth="1"/>
    <col min="9985" max="9985" width="7.375" style="175" customWidth="1"/>
    <col min="9986" max="9986" width="38.75" style="175"/>
    <col min="9987" max="9987" width="7.25" style="175" customWidth="1"/>
    <col min="9988" max="9988" width="43.875" style="175" customWidth="1"/>
    <col min="9989" max="9989" width="22" style="175" customWidth="1"/>
    <col min="9990" max="9991" width="11.25" style="175" customWidth="1"/>
    <col min="9992" max="9999" width="0" style="175" hidden="1" customWidth="1"/>
    <col min="10000" max="10000" width="12.5" style="175" customWidth="1"/>
    <col min="10001" max="10005" width="11.25" style="175" customWidth="1"/>
    <col min="10006" max="10006" width="12.5" style="175" customWidth="1"/>
    <col min="10007" max="10008" width="0" style="175" hidden="1" customWidth="1"/>
    <col min="10009" max="10009" width="12.5" style="175" customWidth="1"/>
    <col min="10010" max="10010" width="11.75" style="175" customWidth="1"/>
    <col min="10011" max="10011" width="21.125" style="175" customWidth="1"/>
    <col min="10012" max="10012" width="12" style="175" customWidth="1"/>
    <col min="10013" max="10013" width="6" style="175" customWidth="1"/>
    <col min="10014" max="10014" width="15" style="175" customWidth="1"/>
    <col min="10015" max="10015" width="12.625" style="175" customWidth="1"/>
    <col min="10016" max="10016" width="18.625" style="175" customWidth="1"/>
    <col min="10017" max="10017" width="15" style="175" customWidth="1"/>
    <col min="10018" max="10018" width="14.125" style="175" customWidth="1"/>
    <col min="10019" max="10019" width="7.875" style="175" customWidth="1"/>
    <col min="10020" max="10020" width="19.125" style="175" bestFit="1" customWidth="1"/>
    <col min="10021" max="10240" width="7.875" style="175" customWidth="1"/>
    <col min="10241" max="10241" width="7.375" style="175" customWidth="1"/>
    <col min="10242" max="10242" width="38.75" style="175"/>
    <col min="10243" max="10243" width="7.25" style="175" customWidth="1"/>
    <col min="10244" max="10244" width="43.875" style="175" customWidth="1"/>
    <col min="10245" max="10245" width="22" style="175" customWidth="1"/>
    <col min="10246" max="10247" width="11.25" style="175" customWidth="1"/>
    <col min="10248" max="10255" width="0" style="175" hidden="1" customWidth="1"/>
    <col min="10256" max="10256" width="12.5" style="175" customWidth="1"/>
    <col min="10257" max="10261" width="11.25" style="175" customWidth="1"/>
    <col min="10262" max="10262" width="12.5" style="175" customWidth="1"/>
    <col min="10263" max="10264" width="0" style="175" hidden="1" customWidth="1"/>
    <col min="10265" max="10265" width="12.5" style="175" customWidth="1"/>
    <col min="10266" max="10266" width="11.75" style="175" customWidth="1"/>
    <col min="10267" max="10267" width="21.125" style="175" customWidth="1"/>
    <col min="10268" max="10268" width="12" style="175" customWidth="1"/>
    <col min="10269" max="10269" width="6" style="175" customWidth="1"/>
    <col min="10270" max="10270" width="15" style="175" customWidth="1"/>
    <col min="10271" max="10271" width="12.625" style="175" customWidth="1"/>
    <col min="10272" max="10272" width="18.625" style="175" customWidth="1"/>
    <col min="10273" max="10273" width="15" style="175" customWidth="1"/>
    <col min="10274" max="10274" width="14.125" style="175" customWidth="1"/>
    <col min="10275" max="10275" width="7.875" style="175" customWidth="1"/>
    <col min="10276" max="10276" width="19.125" style="175" bestFit="1" customWidth="1"/>
    <col min="10277" max="10496" width="7.875" style="175" customWidth="1"/>
    <col min="10497" max="10497" width="7.375" style="175" customWidth="1"/>
    <col min="10498" max="10498" width="38.75" style="175"/>
    <col min="10499" max="10499" width="7.25" style="175" customWidth="1"/>
    <col min="10500" max="10500" width="43.875" style="175" customWidth="1"/>
    <col min="10501" max="10501" width="22" style="175" customWidth="1"/>
    <col min="10502" max="10503" width="11.25" style="175" customWidth="1"/>
    <col min="10504" max="10511" width="0" style="175" hidden="1" customWidth="1"/>
    <col min="10512" max="10512" width="12.5" style="175" customWidth="1"/>
    <col min="10513" max="10517" width="11.25" style="175" customWidth="1"/>
    <col min="10518" max="10518" width="12.5" style="175" customWidth="1"/>
    <col min="10519" max="10520" width="0" style="175" hidden="1" customWidth="1"/>
    <col min="10521" max="10521" width="12.5" style="175" customWidth="1"/>
    <col min="10522" max="10522" width="11.75" style="175" customWidth="1"/>
    <col min="10523" max="10523" width="21.125" style="175" customWidth="1"/>
    <col min="10524" max="10524" width="12" style="175" customWidth="1"/>
    <col min="10525" max="10525" width="6" style="175" customWidth="1"/>
    <col min="10526" max="10526" width="15" style="175" customWidth="1"/>
    <col min="10527" max="10527" width="12.625" style="175" customWidth="1"/>
    <col min="10528" max="10528" width="18.625" style="175" customWidth="1"/>
    <col min="10529" max="10529" width="15" style="175" customWidth="1"/>
    <col min="10530" max="10530" width="14.125" style="175" customWidth="1"/>
    <col min="10531" max="10531" width="7.875" style="175" customWidth="1"/>
    <col min="10532" max="10532" width="19.125" style="175" bestFit="1" customWidth="1"/>
    <col min="10533" max="10752" width="7.875" style="175" customWidth="1"/>
    <col min="10753" max="10753" width="7.375" style="175" customWidth="1"/>
    <col min="10754" max="10754" width="38.75" style="175"/>
    <col min="10755" max="10755" width="7.25" style="175" customWidth="1"/>
    <col min="10756" max="10756" width="43.875" style="175" customWidth="1"/>
    <col min="10757" max="10757" width="22" style="175" customWidth="1"/>
    <col min="10758" max="10759" width="11.25" style="175" customWidth="1"/>
    <col min="10760" max="10767" width="0" style="175" hidden="1" customWidth="1"/>
    <col min="10768" max="10768" width="12.5" style="175" customWidth="1"/>
    <col min="10769" max="10773" width="11.25" style="175" customWidth="1"/>
    <col min="10774" max="10774" width="12.5" style="175" customWidth="1"/>
    <col min="10775" max="10776" width="0" style="175" hidden="1" customWidth="1"/>
    <col min="10777" max="10777" width="12.5" style="175" customWidth="1"/>
    <col min="10778" max="10778" width="11.75" style="175" customWidth="1"/>
    <col min="10779" max="10779" width="21.125" style="175" customWidth="1"/>
    <col min="10780" max="10780" width="12" style="175" customWidth="1"/>
    <col min="10781" max="10781" width="6" style="175" customWidth="1"/>
    <col min="10782" max="10782" width="15" style="175" customWidth="1"/>
    <col min="10783" max="10783" width="12.625" style="175" customWidth="1"/>
    <col min="10784" max="10784" width="18.625" style="175" customWidth="1"/>
    <col min="10785" max="10785" width="15" style="175" customWidth="1"/>
    <col min="10786" max="10786" width="14.125" style="175" customWidth="1"/>
    <col min="10787" max="10787" width="7.875" style="175" customWidth="1"/>
    <col min="10788" max="10788" width="19.125" style="175" bestFit="1" customWidth="1"/>
    <col min="10789" max="11008" width="7.875" style="175" customWidth="1"/>
    <col min="11009" max="11009" width="7.375" style="175" customWidth="1"/>
    <col min="11010" max="11010" width="38.75" style="175"/>
    <col min="11011" max="11011" width="7.25" style="175" customWidth="1"/>
    <col min="11012" max="11012" width="43.875" style="175" customWidth="1"/>
    <col min="11013" max="11013" width="22" style="175" customWidth="1"/>
    <col min="11014" max="11015" width="11.25" style="175" customWidth="1"/>
    <col min="11016" max="11023" width="0" style="175" hidden="1" customWidth="1"/>
    <col min="11024" max="11024" width="12.5" style="175" customWidth="1"/>
    <col min="11025" max="11029" width="11.25" style="175" customWidth="1"/>
    <col min="11030" max="11030" width="12.5" style="175" customWidth="1"/>
    <col min="11031" max="11032" width="0" style="175" hidden="1" customWidth="1"/>
    <col min="11033" max="11033" width="12.5" style="175" customWidth="1"/>
    <col min="11034" max="11034" width="11.75" style="175" customWidth="1"/>
    <col min="11035" max="11035" width="21.125" style="175" customWidth="1"/>
    <col min="11036" max="11036" width="12" style="175" customWidth="1"/>
    <col min="11037" max="11037" width="6" style="175" customWidth="1"/>
    <col min="11038" max="11038" width="15" style="175" customWidth="1"/>
    <col min="11039" max="11039" width="12.625" style="175" customWidth="1"/>
    <col min="11040" max="11040" width="18.625" style="175" customWidth="1"/>
    <col min="11041" max="11041" width="15" style="175" customWidth="1"/>
    <col min="11042" max="11042" width="14.125" style="175" customWidth="1"/>
    <col min="11043" max="11043" width="7.875" style="175" customWidth="1"/>
    <col min="11044" max="11044" width="19.125" style="175" bestFit="1" customWidth="1"/>
    <col min="11045" max="11264" width="7.875" style="175" customWidth="1"/>
    <col min="11265" max="11265" width="7.375" style="175" customWidth="1"/>
    <col min="11266" max="11266" width="38.75" style="175"/>
    <col min="11267" max="11267" width="7.25" style="175" customWidth="1"/>
    <col min="11268" max="11268" width="43.875" style="175" customWidth="1"/>
    <col min="11269" max="11269" width="22" style="175" customWidth="1"/>
    <col min="11270" max="11271" width="11.25" style="175" customWidth="1"/>
    <col min="11272" max="11279" width="0" style="175" hidden="1" customWidth="1"/>
    <col min="11280" max="11280" width="12.5" style="175" customWidth="1"/>
    <col min="11281" max="11285" width="11.25" style="175" customWidth="1"/>
    <col min="11286" max="11286" width="12.5" style="175" customWidth="1"/>
    <col min="11287" max="11288" width="0" style="175" hidden="1" customWidth="1"/>
    <col min="11289" max="11289" width="12.5" style="175" customWidth="1"/>
    <col min="11290" max="11290" width="11.75" style="175" customWidth="1"/>
    <col min="11291" max="11291" width="21.125" style="175" customWidth="1"/>
    <col min="11292" max="11292" width="12" style="175" customWidth="1"/>
    <col min="11293" max="11293" width="6" style="175" customWidth="1"/>
    <col min="11294" max="11294" width="15" style="175" customWidth="1"/>
    <col min="11295" max="11295" width="12.625" style="175" customWidth="1"/>
    <col min="11296" max="11296" width="18.625" style="175" customWidth="1"/>
    <col min="11297" max="11297" width="15" style="175" customWidth="1"/>
    <col min="11298" max="11298" width="14.125" style="175" customWidth="1"/>
    <col min="11299" max="11299" width="7.875" style="175" customWidth="1"/>
    <col min="11300" max="11300" width="19.125" style="175" bestFit="1" customWidth="1"/>
    <col min="11301" max="11520" width="7.875" style="175" customWidth="1"/>
    <col min="11521" max="11521" width="7.375" style="175" customWidth="1"/>
    <col min="11522" max="11522" width="38.75" style="175"/>
    <col min="11523" max="11523" width="7.25" style="175" customWidth="1"/>
    <col min="11524" max="11524" width="43.875" style="175" customWidth="1"/>
    <col min="11525" max="11525" width="22" style="175" customWidth="1"/>
    <col min="11526" max="11527" width="11.25" style="175" customWidth="1"/>
    <col min="11528" max="11535" width="0" style="175" hidden="1" customWidth="1"/>
    <col min="11536" max="11536" width="12.5" style="175" customWidth="1"/>
    <col min="11537" max="11541" width="11.25" style="175" customWidth="1"/>
    <col min="11542" max="11542" width="12.5" style="175" customWidth="1"/>
    <col min="11543" max="11544" width="0" style="175" hidden="1" customWidth="1"/>
    <col min="11545" max="11545" width="12.5" style="175" customWidth="1"/>
    <col min="11546" max="11546" width="11.75" style="175" customWidth="1"/>
    <col min="11547" max="11547" width="21.125" style="175" customWidth="1"/>
    <col min="11548" max="11548" width="12" style="175" customWidth="1"/>
    <col min="11549" max="11549" width="6" style="175" customWidth="1"/>
    <col min="11550" max="11550" width="15" style="175" customWidth="1"/>
    <col min="11551" max="11551" width="12.625" style="175" customWidth="1"/>
    <col min="11552" max="11552" width="18.625" style="175" customWidth="1"/>
    <col min="11553" max="11553" width="15" style="175" customWidth="1"/>
    <col min="11554" max="11554" width="14.125" style="175" customWidth="1"/>
    <col min="11555" max="11555" width="7.875" style="175" customWidth="1"/>
    <col min="11556" max="11556" width="19.125" style="175" bestFit="1" customWidth="1"/>
    <col min="11557" max="11776" width="7.875" style="175" customWidth="1"/>
    <col min="11777" max="11777" width="7.375" style="175" customWidth="1"/>
    <col min="11778" max="11778" width="38.75" style="175"/>
    <col min="11779" max="11779" width="7.25" style="175" customWidth="1"/>
    <col min="11780" max="11780" width="43.875" style="175" customWidth="1"/>
    <col min="11781" max="11781" width="22" style="175" customWidth="1"/>
    <col min="11782" max="11783" width="11.25" style="175" customWidth="1"/>
    <col min="11784" max="11791" width="0" style="175" hidden="1" customWidth="1"/>
    <col min="11792" max="11792" width="12.5" style="175" customWidth="1"/>
    <col min="11793" max="11797" width="11.25" style="175" customWidth="1"/>
    <col min="11798" max="11798" width="12.5" style="175" customWidth="1"/>
    <col min="11799" max="11800" width="0" style="175" hidden="1" customWidth="1"/>
    <col min="11801" max="11801" width="12.5" style="175" customWidth="1"/>
    <col min="11802" max="11802" width="11.75" style="175" customWidth="1"/>
    <col min="11803" max="11803" width="21.125" style="175" customWidth="1"/>
    <col min="11804" max="11804" width="12" style="175" customWidth="1"/>
    <col min="11805" max="11805" width="6" style="175" customWidth="1"/>
    <col min="11806" max="11806" width="15" style="175" customWidth="1"/>
    <col min="11807" max="11807" width="12.625" style="175" customWidth="1"/>
    <col min="11808" max="11808" width="18.625" style="175" customWidth="1"/>
    <col min="11809" max="11809" width="15" style="175" customWidth="1"/>
    <col min="11810" max="11810" width="14.125" style="175" customWidth="1"/>
    <col min="11811" max="11811" width="7.875" style="175" customWidth="1"/>
    <col min="11812" max="11812" width="19.125" style="175" bestFit="1" customWidth="1"/>
    <col min="11813" max="12032" width="7.875" style="175" customWidth="1"/>
    <col min="12033" max="12033" width="7.375" style="175" customWidth="1"/>
    <col min="12034" max="12034" width="38.75" style="175"/>
    <col min="12035" max="12035" width="7.25" style="175" customWidth="1"/>
    <col min="12036" max="12036" width="43.875" style="175" customWidth="1"/>
    <col min="12037" max="12037" width="22" style="175" customWidth="1"/>
    <col min="12038" max="12039" width="11.25" style="175" customWidth="1"/>
    <col min="12040" max="12047" width="0" style="175" hidden="1" customWidth="1"/>
    <col min="12048" max="12048" width="12.5" style="175" customWidth="1"/>
    <col min="12049" max="12053" width="11.25" style="175" customWidth="1"/>
    <col min="12054" max="12054" width="12.5" style="175" customWidth="1"/>
    <col min="12055" max="12056" width="0" style="175" hidden="1" customWidth="1"/>
    <col min="12057" max="12057" width="12.5" style="175" customWidth="1"/>
    <col min="12058" max="12058" width="11.75" style="175" customWidth="1"/>
    <col min="12059" max="12059" width="21.125" style="175" customWidth="1"/>
    <col min="12060" max="12060" width="12" style="175" customWidth="1"/>
    <col min="12061" max="12061" width="6" style="175" customWidth="1"/>
    <col min="12062" max="12062" width="15" style="175" customWidth="1"/>
    <col min="12063" max="12063" width="12.625" style="175" customWidth="1"/>
    <col min="12064" max="12064" width="18.625" style="175" customWidth="1"/>
    <col min="12065" max="12065" width="15" style="175" customWidth="1"/>
    <col min="12066" max="12066" width="14.125" style="175" customWidth="1"/>
    <col min="12067" max="12067" width="7.875" style="175" customWidth="1"/>
    <col min="12068" max="12068" width="19.125" style="175" bestFit="1" customWidth="1"/>
    <col min="12069" max="12288" width="7.875" style="175" customWidth="1"/>
    <col min="12289" max="12289" width="7.375" style="175" customWidth="1"/>
    <col min="12290" max="12290" width="38.75" style="175"/>
    <col min="12291" max="12291" width="7.25" style="175" customWidth="1"/>
    <col min="12292" max="12292" width="43.875" style="175" customWidth="1"/>
    <col min="12293" max="12293" width="22" style="175" customWidth="1"/>
    <col min="12294" max="12295" width="11.25" style="175" customWidth="1"/>
    <col min="12296" max="12303" width="0" style="175" hidden="1" customWidth="1"/>
    <col min="12304" max="12304" width="12.5" style="175" customWidth="1"/>
    <col min="12305" max="12309" width="11.25" style="175" customWidth="1"/>
    <col min="12310" max="12310" width="12.5" style="175" customWidth="1"/>
    <col min="12311" max="12312" width="0" style="175" hidden="1" customWidth="1"/>
    <col min="12313" max="12313" width="12.5" style="175" customWidth="1"/>
    <col min="12314" max="12314" width="11.75" style="175" customWidth="1"/>
    <col min="12315" max="12315" width="21.125" style="175" customWidth="1"/>
    <col min="12316" max="12316" width="12" style="175" customWidth="1"/>
    <col min="12317" max="12317" width="6" style="175" customWidth="1"/>
    <col min="12318" max="12318" width="15" style="175" customWidth="1"/>
    <col min="12319" max="12319" width="12.625" style="175" customWidth="1"/>
    <col min="12320" max="12320" width="18.625" style="175" customWidth="1"/>
    <col min="12321" max="12321" width="15" style="175" customWidth="1"/>
    <col min="12322" max="12322" width="14.125" style="175" customWidth="1"/>
    <col min="12323" max="12323" width="7.875" style="175" customWidth="1"/>
    <col min="12324" max="12324" width="19.125" style="175" bestFit="1" customWidth="1"/>
    <col min="12325" max="12544" width="7.875" style="175" customWidth="1"/>
    <col min="12545" max="12545" width="7.375" style="175" customWidth="1"/>
    <col min="12546" max="12546" width="38.75" style="175"/>
    <col min="12547" max="12547" width="7.25" style="175" customWidth="1"/>
    <col min="12548" max="12548" width="43.875" style="175" customWidth="1"/>
    <col min="12549" max="12549" width="22" style="175" customWidth="1"/>
    <col min="12550" max="12551" width="11.25" style="175" customWidth="1"/>
    <col min="12552" max="12559" width="0" style="175" hidden="1" customWidth="1"/>
    <col min="12560" max="12560" width="12.5" style="175" customWidth="1"/>
    <col min="12561" max="12565" width="11.25" style="175" customWidth="1"/>
    <col min="12566" max="12566" width="12.5" style="175" customWidth="1"/>
    <col min="12567" max="12568" width="0" style="175" hidden="1" customWidth="1"/>
    <col min="12569" max="12569" width="12.5" style="175" customWidth="1"/>
    <col min="12570" max="12570" width="11.75" style="175" customWidth="1"/>
    <col min="12571" max="12571" width="21.125" style="175" customWidth="1"/>
    <col min="12572" max="12572" width="12" style="175" customWidth="1"/>
    <col min="12573" max="12573" width="6" style="175" customWidth="1"/>
    <col min="12574" max="12574" width="15" style="175" customWidth="1"/>
    <col min="12575" max="12575" width="12.625" style="175" customWidth="1"/>
    <col min="12576" max="12576" width="18.625" style="175" customWidth="1"/>
    <col min="12577" max="12577" width="15" style="175" customWidth="1"/>
    <col min="12578" max="12578" width="14.125" style="175" customWidth="1"/>
    <col min="12579" max="12579" width="7.875" style="175" customWidth="1"/>
    <col min="12580" max="12580" width="19.125" style="175" bestFit="1" customWidth="1"/>
    <col min="12581" max="12800" width="7.875" style="175" customWidth="1"/>
    <col min="12801" max="12801" width="7.375" style="175" customWidth="1"/>
    <col min="12802" max="12802" width="38.75" style="175"/>
    <col min="12803" max="12803" width="7.25" style="175" customWidth="1"/>
    <col min="12804" max="12804" width="43.875" style="175" customWidth="1"/>
    <col min="12805" max="12805" width="22" style="175" customWidth="1"/>
    <col min="12806" max="12807" width="11.25" style="175" customWidth="1"/>
    <col min="12808" max="12815" width="0" style="175" hidden="1" customWidth="1"/>
    <col min="12816" max="12816" width="12.5" style="175" customWidth="1"/>
    <col min="12817" max="12821" width="11.25" style="175" customWidth="1"/>
    <col min="12822" max="12822" width="12.5" style="175" customWidth="1"/>
    <col min="12823" max="12824" width="0" style="175" hidden="1" customWidth="1"/>
    <col min="12825" max="12825" width="12.5" style="175" customWidth="1"/>
    <col min="12826" max="12826" width="11.75" style="175" customWidth="1"/>
    <col min="12827" max="12827" width="21.125" style="175" customWidth="1"/>
    <col min="12828" max="12828" width="12" style="175" customWidth="1"/>
    <col min="12829" max="12829" width="6" style="175" customWidth="1"/>
    <col min="12830" max="12830" width="15" style="175" customWidth="1"/>
    <col min="12831" max="12831" width="12.625" style="175" customWidth="1"/>
    <col min="12832" max="12832" width="18.625" style="175" customWidth="1"/>
    <col min="12833" max="12833" width="15" style="175" customWidth="1"/>
    <col min="12834" max="12834" width="14.125" style="175" customWidth="1"/>
    <col min="12835" max="12835" width="7.875" style="175" customWidth="1"/>
    <col min="12836" max="12836" width="19.125" style="175" bestFit="1" customWidth="1"/>
    <col min="12837" max="13056" width="7.875" style="175" customWidth="1"/>
    <col min="13057" max="13057" width="7.375" style="175" customWidth="1"/>
    <col min="13058" max="13058" width="38.75" style="175"/>
    <col min="13059" max="13059" width="7.25" style="175" customWidth="1"/>
    <col min="13060" max="13060" width="43.875" style="175" customWidth="1"/>
    <col min="13061" max="13061" width="22" style="175" customWidth="1"/>
    <col min="13062" max="13063" width="11.25" style="175" customWidth="1"/>
    <col min="13064" max="13071" width="0" style="175" hidden="1" customWidth="1"/>
    <col min="13072" max="13072" width="12.5" style="175" customWidth="1"/>
    <col min="13073" max="13077" width="11.25" style="175" customWidth="1"/>
    <col min="13078" max="13078" width="12.5" style="175" customWidth="1"/>
    <col min="13079" max="13080" width="0" style="175" hidden="1" customWidth="1"/>
    <col min="13081" max="13081" width="12.5" style="175" customWidth="1"/>
    <col min="13082" max="13082" width="11.75" style="175" customWidth="1"/>
    <col min="13083" max="13083" width="21.125" style="175" customWidth="1"/>
    <col min="13084" max="13084" width="12" style="175" customWidth="1"/>
    <col min="13085" max="13085" width="6" style="175" customWidth="1"/>
    <col min="13086" max="13086" width="15" style="175" customWidth="1"/>
    <col min="13087" max="13087" width="12.625" style="175" customWidth="1"/>
    <col min="13088" max="13088" width="18.625" style="175" customWidth="1"/>
    <col min="13089" max="13089" width="15" style="175" customWidth="1"/>
    <col min="13090" max="13090" width="14.125" style="175" customWidth="1"/>
    <col min="13091" max="13091" width="7.875" style="175" customWidth="1"/>
    <col min="13092" max="13092" width="19.125" style="175" bestFit="1" customWidth="1"/>
    <col min="13093" max="13312" width="7.875" style="175" customWidth="1"/>
    <col min="13313" max="13313" width="7.375" style="175" customWidth="1"/>
    <col min="13314" max="13314" width="38.75" style="175"/>
    <col min="13315" max="13315" width="7.25" style="175" customWidth="1"/>
    <col min="13316" max="13316" width="43.875" style="175" customWidth="1"/>
    <col min="13317" max="13317" width="22" style="175" customWidth="1"/>
    <col min="13318" max="13319" width="11.25" style="175" customWidth="1"/>
    <col min="13320" max="13327" width="0" style="175" hidden="1" customWidth="1"/>
    <col min="13328" max="13328" width="12.5" style="175" customWidth="1"/>
    <col min="13329" max="13333" width="11.25" style="175" customWidth="1"/>
    <col min="13334" max="13334" width="12.5" style="175" customWidth="1"/>
    <col min="13335" max="13336" width="0" style="175" hidden="1" customWidth="1"/>
    <col min="13337" max="13337" width="12.5" style="175" customWidth="1"/>
    <col min="13338" max="13338" width="11.75" style="175" customWidth="1"/>
    <col min="13339" max="13339" width="21.125" style="175" customWidth="1"/>
    <col min="13340" max="13340" width="12" style="175" customWidth="1"/>
    <col min="13341" max="13341" width="6" style="175" customWidth="1"/>
    <col min="13342" max="13342" width="15" style="175" customWidth="1"/>
    <col min="13343" max="13343" width="12.625" style="175" customWidth="1"/>
    <col min="13344" max="13344" width="18.625" style="175" customWidth="1"/>
    <col min="13345" max="13345" width="15" style="175" customWidth="1"/>
    <col min="13346" max="13346" width="14.125" style="175" customWidth="1"/>
    <col min="13347" max="13347" width="7.875" style="175" customWidth="1"/>
    <col min="13348" max="13348" width="19.125" style="175" bestFit="1" customWidth="1"/>
    <col min="13349" max="13568" width="7.875" style="175" customWidth="1"/>
    <col min="13569" max="13569" width="7.375" style="175" customWidth="1"/>
    <col min="13570" max="13570" width="38.75" style="175"/>
    <col min="13571" max="13571" width="7.25" style="175" customWidth="1"/>
    <col min="13572" max="13572" width="43.875" style="175" customWidth="1"/>
    <col min="13573" max="13573" width="22" style="175" customWidth="1"/>
    <col min="13574" max="13575" width="11.25" style="175" customWidth="1"/>
    <col min="13576" max="13583" width="0" style="175" hidden="1" customWidth="1"/>
    <col min="13584" max="13584" width="12.5" style="175" customWidth="1"/>
    <col min="13585" max="13589" width="11.25" style="175" customWidth="1"/>
    <col min="13590" max="13590" width="12.5" style="175" customWidth="1"/>
    <col min="13591" max="13592" width="0" style="175" hidden="1" customWidth="1"/>
    <col min="13593" max="13593" width="12.5" style="175" customWidth="1"/>
    <col min="13594" max="13594" width="11.75" style="175" customWidth="1"/>
    <col min="13595" max="13595" width="21.125" style="175" customWidth="1"/>
    <col min="13596" max="13596" width="12" style="175" customWidth="1"/>
    <col min="13597" max="13597" width="6" style="175" customWidth="1"/>
    <col min="13598" max="13598" width="15" style="175" customWidth="1"/>
    <col min="13599" max="13599" width="12.625" style="175" customWidth="1"/>
    <col min="13600" max="13600" width="18.625" style="175" customWidth="1"/>
    <col min="13601" max="13601" width="15" style="175" customWidth="1"/>
    <col min="13602" max="13602" width="14.125" style="175" customWidth="1"/>
    <col min="13603" max="13603" width="7.875" style="175" customWidth="1"/>
    <col min="13604" max="13604" width="19.125" style="175" bestFit="1" customWidth="1"/>
    <col min="13605" max="13824" width="7.875" style="175" customWidth="1"/>
    <col min="13825" max="13825" width="7.375" style="175" customWidth="1"/>
    <col min="13826" max="13826" width="38.75" style="175"/>
    <col min="13827" max="13827" width="7.25" style="175" customWidth="1"/>
    <col min="13828" max="13828" width="43.875" style="175" customWidth="1"/>
    <col min="13829" max="13829" width="22" style="175" customWidth="1"/>
    <col min="13830" max="13831" width="11.25" style="175" customWidth="1"/>
    <col min="13832" max="13839" width="0" style="175" hidden="1" customWidth="1"/>
    <col min="13840" max="13840" width="12.5" style="175" customWidth="1"/>
    <col min="13841" max="13845" width="11.25" style="175" customWidth="1"/>
    <col min="13846" max="13846" width="12.5" style="175" customWidth="1"/>
    <col min="13847" max="13848" width="0" style="175" hidden="1" customWidth="1"/>
    <col min="13849" max="13849" width="12.5" style="175" customWidth="1"/>
    <col min="13850" max="13850" width="11.75" style="175" customWidth="1"/>
    <col min="13851" max="13851" width="21.125" style="175" customWidth="1"/>
    <col min="13852" max="13852" width="12" style="175" customWidth="1"/>
    <col min="13853" max="13853" width="6" style="175" customWidth="1"/>
    <col min="13854" max="13854" width="15" style="175" customWidth="1"/>
    <col min="13855" max="13855" width="12.625" style="175" customWidth="1"/>
    <col min="13856" max="13856" width="18.625" style="175" customWidth="1"/>
    <col min="13857" max="13857" width="15" style="175" customWidth="1"/>
    <col min="13858" max="13858" width="14.125" style="175" customWidth="1"/>
    <col min="13859" max="13859" width="7.875" style="175" customWidth="1"/>
    <col min="13860" max="13860" width="19.125" style="175" bestFit="1" customWidth="1"/>
    <col min="13861" max="14080" width="7.875" style="175" customWidth="1"/>
    <col min="14081" max="14081" width="7.375" style="175" customWidth="1"/>
    <col min="14082" max="14082" width="38.75" style="175"/>
    <col min="14083" max="14083" width="7.25" style="175" customWidth="1"/>
    <col min="14084" max="14084" width="43.875" style="175" customWidth="1"/>
    <col min="14085" max="14085" width="22" style="175" customWidth="1"/>
    <col min="14086" max="14087" width="11.25" style="175" customWidth="1"/>
    <col min="14088" max="14095" width="0" style="175" hidden="1" customWidth="1"/>
    <col min="14096" max="14096" width="12.5" style="175" customWidth="1"/>
    <col min="14097" max="14101" width="11.25" style="175" customWidth="1"/>
    <col min="14102" max="14102" width="12.5" style="175" customWidth="1"/>
    <col min="14103" max="14104" width="0" style="175" hidden="1" customWidth="1"/>
    <col min="14105" max="14105" width="12.5" style="175" customWidth="1"/>
    <col min="14106" max="14106" width="11.75" style="175" customWidth="1"/>
    <col min="14107" max="14107" width="21.125" style="175" customWidth="1"/>
    <col min="14108" max="14108" width="12" style="175" customWidth="1"/>
    <col min="14109" max="14109" width="6" style="175" customWidth="1"/>
    <col min="14110" max="14110" width="15" style="175" customWidth="1"/>
    <col min="14111" max="14111" width="12.625" style="175" customWidth="1"/>
    <col min="14112" max="14112" width="18.625" style="175" customWidth="1"/>
    <col min="14113" max="14113" width="15" style="175" customWidth="1"/>
    <col min="14114" max="14114" width="14.125" style="175" customWidth="1"/>
    <col min="14115" max="14115" width="7.875" style="175" customWidth="1"/>
    <col min="14116" max="14116" width="19.125" style="175" bestFit="1" customWidth="1"/>
    <col min="14117" max="14336" width="7.875" style="175" customWidth="1"/>
    <col min="14337" max="14337" width="7.375" style="175" customWidth="1"/>
    <col min="14338" max="14338" width="38.75" style="175"/>
    <col min="14339" max="14339" width="7.25" style="175" customWidth="1"/>
    <col min="14340" max="14340" width="43.875" style="175" customWidth="1"/>
    <col min="14341" max="14341" width="22" style="175" customWidth="1"/>
    <col min="14342" max="14343" width="11.25" style="175" customWidth="1"/>
    <col min="14344" max="14351" width="0" style="175" hidden="1" customWidth="1"/>
    <col min="14352" max="14352" width="12.5" style="175" customWidth="1"/>
    <col min="14353" max="14357" width="11.25" style="175" customWidth="1"/>
    <col min="14358" max="14358" width="12.5" style="175" customWidth="1"/>
    <col min="14359" max="14360" width="0" style="175" hidden="1" customWidth="1"/>
    <col min="14361" max="14361" width="12.5" style="175" customWidth="1"/>
    <col min="14362" max="14362" width="11.75" style="175" customWidth="1"/>
    <col min="14363" max="14363" width="21.125" style="175" customWidth="1"/>
    <col min="14364" max="14364" width="12" style="175" customWidth="1"/>
    <col min="14365" max="14365" width="6" style="175" customWidth="1"/>
    <col min="14366" max="14366" width="15" style="175" customWidth="1"/>
    <col min="14367" max="14367" width="12.625" style="175" customWidth="1"/>
    <col min="14368" max="14368" width="18.625" style="175" customWidth="1"/>
    <col min="14369" max="14369" width="15" style="175" customWidth="1"/>
    <col min="14370" max="14370" width="14.125" style="175" customWidth="1"/>
    <col min="14371" max="14371" width="7.875" style="175" customWidth="1"/>
    <col min="14372" max="14372" width="19.125" style="175" bestFit="1" customWidth="1"/>
    <col min="14373" max="14592" width="7.875" style="175" customWidth="1"/>
    <col min="14593" max="14593" width="7.375" style="175" customWidth="1"/>
    <col min="14594" max="14594" width="38.75" style="175"/>
    <col min="14595" max="14595" width="7.25" style="175" customWidth="1"/>
    <col min="14596" max="14596" width="43.875" style="175" customWidth="1"/>
    <col min="14597" max="14597" width="22" style="175" customWidth="1"/>
    <col min="14598" max="14599" width="11.25" style="175" customWidth="1"/>
    <col min="14600" max="14607" width="0" style="175" hidden="1" customWidth="1"/>
    <col min="14608" max="14608" width="12.5" style="175" customWidth="1"/>
    <col min="14609" max="14613" width="11.25" style="175" customWidth="1"/>
    <col min="14614" max="14614" width="12.5" style="175" customWidth="1"/>
    <col min="14615" max="14616" width="0" style="175" hidden="1" customWidth="1"/>
    <col min="14617" max="14617" width="12.5" style="175" customWidth="1"/>
    <col min="14618" max="14618" width="11.75" style="175" customWidth="1"/>
    <col min="14619" max="14619" width="21.125" style="175" customWidth="1"/>
    <col min="14620" max="14620" width="12" style="175" customWidth="1"/>
    <col min="14621" max="14621" width="6" style="175" customWidth="1"/>
    <col min="14622" max="14622" width="15" style="175" customWidth="1"/>
    <col min="14623" max="14623" width="12.625" style="175" customWidth="1"/>
    <col min="14624" max="14624" width="18.625" style="175" customWidth="1"/>
    <col min="14625" max="14625" width="15" style="175" customWidth="1"/>
    <col min="14626" max="14626" width="14.125" style="175" customWidth="1"/>
    <col min="14627" max="14627" width="7.875" style="175" customWidth="1"/>
    <col min="14628" max="14628" width="19.125" style="175" bestFit="1" customWidth="1"/>
    <col min="14629" max="14848" width="7.875" style="175" customWidth="1"/>
    <col min="14849" max="14849" width="7.375" style="175" customWidth="1"/>
    <col min="14850" max="14850" width="38.75" style="175"/>
    <col min="14851" max="14851" width="7.25" style="175" customWidth="1"/>
    <col min="14852" max="14852" width="43.875" style="175" customWidth="1"/>
    <col min="14853" max="14853" width="22" style="175" customWidth="1"/>
    <col min="14854" max="14855" width="11.25" style="175" customWidth="1"/>
    <col min="14856" max="14863" width="0" style="175" hidden="1" customWidth="1"/>
    <col min="14864" max="14864" width="12.5" style="175" customWidth="1"/>
    <col min="14865" max="14869" width="11.25" style="175" customWidth="1"/>
    <col min="14870" max="14870" width="12.5" style="175" customWidth="1"/>
    <col min="14871" max="14872" width="0" style="175" hidden="1" customWidth="1"/>
    <col min="14873" max="14873" width="12.5" style="175" customWidth="1"/>
    <col min="14874" max="14874" width="11.75" style="175" customWidth="1"/>
    <col min="14875" max="14875" width="21.125" style="175" customWidth="1"/>
    <col min="14876" max="14876" width="12" style="175" customWidth="1"/>
    <col min="14877" max="14877" width="6" style="175" customWidth="1"/>
    <col min="14878" max="14878" width="15" style="175" customWidth="1"/>
    <col min="14879" max="14879" width="12.625" style="175" customWidth="1"/>
    <col min="14880" max="14880" width="18.625" style="175" customWidth="1"/>
    <col min="14881" max="14881" width="15" style="175" customWidth="1"/>
    <col min="14882" max="14882" width="14.125" style="175" customWidth="1"/>
    <col min="14883" max="14883" width="7.875" style="175" customWidth="1"/>
    <col min="14884" max="14884" width="19.125" style="175" bestFit="1" customWidth="1"/>
    <col min="14885" max="15104" width="7.875" style="175" customWidth="1"/>
    <col min="15105" max="15105" width="7.375" style="175" customWidth="1"/>
    <col min="15106" max="15106" width="38.75" style="175"/>
    <col min="15107" max="15107" width="7.25" style="175" customWidth="1"/>
    <col min="15108" max="15108" width="43.875" style="175" customWidth="1"/>
    <col min="15109" max="15109" width="22" style="175" customWidth="1"/>
    <col min="15110" max="15111" width="11.25" style="175" customWidth="1"/>
    <col min="15112" max="15119" width="0" style="175" hidden="1" customWidth="1"/>
    <col min="15120" max="15120" width="12.5" style="175" customWidth="1"/>
    <col min="15121" max="15125" width="11.25" style="175" customWidth="1"/>
    <col min="15126" max="15126" width="12.5" style="175" customWidth="1"/>
    <col min="15127" max="15128" width="0" style="175" hidden="1" customWidth="1"/>
    <col min="15129" max="15129" width="12.5" style="175" customWidth="1"/>
    <col min="15130" max="15130" width="11.75" style="175" customWidth="1"/>
    <col min="15131" max="15131" width="21.125" style="175" customWidth="1"/>
    <col min="15132" max="15132" width="12" style="175" customWidth="1"/>
    <col min="15133" max="15133" width="6" style="175" customWidth="1"/>
    <col min="15134" max="15134" width="15" style="175" customWidth="1"/>
    <col min="15135" max="15135" width="12.625" style="175" customWidth="1"/>
    <col min="15136" max="15136" width="18.625" style="175" customWidth="1"/>
    <col min="15137" max="15137" width="15" style="175" customWidth="1"/>
    <col min="15138" max="15138" width="14.125" style="175" customWidth="1"/>
    <col min="15139" max="15139" width="7.875" style="175" customWidth="1"/>
    <col min="15140" max="15140" width="19.125" style="175" bestFit="1" customWidth="1"/>
    <col min="15141" max="15360" width="7.875" style="175" customWidth="1"/>
    <col min="15361" max="15361" width="7.375" style="175" customWidth="1"/>
    <col min="15362" max="15362" width="38.75" style="175"/>
    <col min="15363" max="15363" width="7.25" style="175" customWidth="1"/>
    <col min="15364" max="15364" width="43.875" style="175" customWidth="1"/>
    <col min="15365" max="15365" width="22" style="175" customWidth="1"/>
    <col min="15366" max="15367" width="11.25" style="175" customWidth="1"/>
    <col min="15368" max="15375" width="0" style="175" hidden="1" customWidth="1"/>
    <col min="15376" max="15376" width="12.5" style="175" customWidth="1"/>
    <col min="15377" max="15381" width="11.25" style="175" customWidth="1"/>
    <col min="15382" max="15382" width="12.5" style="175" customWidth="1"/>
    <col min="15383" max="15384" width="0" style="175" hidden="1" customWidth="1"/>
    <col min="15385" max="15385" width="12.5" style="175" customWidth="1"/>
    <col min="15386" max="15386" width="11.75" style="175" customWidth="1"/>
    <col min="15387" max="15387" width="21.125" style="175" customWidth="1"/>
    <col min="15388" max="15388" width="12" style="175" customWidth="1"/>
    <col min="15389" max="15389" width="6" style="175" customWidth="1"/>
    <col min="15390" max="15390" width="15" style="175" customWidth="1"/>
    <col min="15391" max="15391" width="12.625" style="175" customWidth="1"/>
    <col min="15392" max="15392" width="18.625" style="175" customWidth="1"/>
    <col min="15393" max="15393" width="15" style="175" customWidth="1"/>
    <col min="15394" max="15394" width="14.125" style="175" customWidth="1"/>
    <col min="15395" max="15395" width="7.875" style="175" customWidth="1"/>
    <col min="15396" max="15396" width="19.125" style="175" bestFit="1" customWidth="1"/>
    <col min="15397" max="15616" width="7.875" style="175" customWidth="1"/>
    <col min="15617" max="15617" width="7.375" style="175" customWidth="1"/>
    <col min="15618" max="15618" width="38.75" style="175"/>
    <col min="15619" max="15619" width="7.25" style="175" customWidth="1"/>
    <col min="15620" max="15620" width="43.875" style="175" customWidth="1"/>
    <col min="15621" max="15621" width="22" style="175" customWidth="1"/>
    <col min="15622" max="15623" width="11.25" style="175" customWidth="1"/>
    <col min="15624" max="15631" width="0" style="175" hidden="1" customWidth="1"/>
    <col min="15632" max="15632" width="12.5" style="175" customWidth="1"/>
    <col min="15633" max="15637" width="11.25" style="175" customWidth="1"/>
    <col min="15638" max="15638" width="12.5" style="175" customWidth="1"/>
    <col min="15639" max="15640" width="0" style="175" hidden="1" customWidth="1"/>
    <col min="15641" max="15641" width="12.5" style="175" customWidth="1"/>
    <col min="15642" max="15642" width="11.75" style="175" customWidth="1"/>
    <col min="15643" max="15643" width="21.125" style="175" customWidth="1"/>
    <col min="15644" max="15644" width="12" style="175" customWidth="1"/>
    <col min="15645" max="15645" width="6" style="175" customWidth="1"/>
    <col min="15646" max="15646" width="15" style="175" customWidth="1"/>
    <col min="15647" max="15647" width="12.625" style="175" customWidth="1"/>
    <col min="15648" max="15648" width="18.625" style="175" customWidth="1"/>
    <col min="15649" max="15649" width="15" style="175" customWidth="1"/>
    <col min="15650" max="15650" width="14.125" style="175" customWidth="1"/>
    <col min="15651" max="15651" width="7.875" style="175" customWidth="1"/>
    <col min="15652" max="15652" width="19.125" style="175" bestFit="1" customWidth="1"/>
    <col min="15653" max="15872" width="7.875" style="175" customWidth="1"/>
    <col min="15873" max="15873" width="7.375" style="175" customWidth="1"/>
    <col min="15874" max="15874" width="38.75" style="175"/>
    <col min="15875" max="15875" width="7.25" style="175" customWidth="1"/>
    <col min="15876" max="15876" width="43.875" style="175" customWidth="1"/>
    <col min="15877" max="15877" width="22" style="175" customWidth="1"/>
    <col min="15878" max="15879" width="11.25" style="175" customWidth="1"/>
    <col min="15880" max="15887" width="0" style="175" hidden="1" customWidth="1"/>
    <col min="15888" max="15888" width="12.5" style="175" customWidth="1"/>
    <col min="15889" max="15893" width="11.25" style="175" customWidth="1"/>
    <col min="15894" max="15894" width="12.5" style="175" customWidth="1"/>
    <col min="15895" max="15896" width="0" style="175" hidden="1" customWidth="1"/>
    <col min="15897" max="15897" width="12.5" style="175" customWidth="1"/>
    <col min="15898" max="15898" width="11.75" style="175" customWidth="1"/>
    <col min="15899" max="15899" width="21.125" style="175" customWidth="1"/>
    <col min="15900" max="15900" width="12" style="175" customWidth="1"/>
    <col min="15901" max="15901" width="6" style="175" customWidth="1"/>
    <col min="15902" max="15902" width="15" style="175" customWidth="1"/>
    <col min="15903" max="15903" width="12.625" style="175" customWidth="1"/>
    <col min="15904" max="15904" width="18.625" style="175" customWidth="1"/>
    <col min="15905" max="15905" width="15" style="175" customWidth="1"/>
    <col min="15906" max="15906" width="14.125" style="175" customWidth="1"/>
    <col min="15907" max="15907" width="7.875" style="175" customWidth="1"/>
    <col min="15908" max="15908" width="19.125" style="175" bestFit="1" customWidth="1"/>
    <col min="15909" max="16128" width="7.875" style="175" customWidth="1"/>
    <col min="16129" max="16129" width="7.375" style="175" customWidth="1"/>
    <col min="16130" max="16130" width="38.75" style="175"/>
    <col min="16131" max="16131" width="7.25" style="175" customWidth="1"/>
    <col min="16132" max="16132" width="43.875" style="175" customWidth="1"/>
    <col min="16133" max="16133" width="22" style="175" customWidth="1"/>
    <col min="16134" max="16135" width="11.25" style="175" customWidth="1"/>
    <col min="16136" max="16143" width="0" style="175" hidden="1" customWidth="1"/>
    <col min="16144" max="16144" width="12.5" style="175" customWidth="1"/>
    <col min="16145" max="16149" width="11.25" style="175" customWidth="1"/>
    <col min="16150" max="16150" width="12.5" style="175" customWidth="1"/>
    <col min="16151" max="16152" width="0" style="175" hidden="1" customWidth="1"/>
    <col min="16153" max="16153" width="12.5" style="175" customWidth="1"/>
    <col min="16154" max="16154" width="11.75" style="175" customWidth="1"/>
    <col min="16155" max="16155" width="21.125" style="175" customWidth="1"/>
    <col min="16156" max="16156" width="12" style="175" customWidth="1"/>
    <col min="16157" max="16157" width="6" style="175" customWidth="1"/>
    <col min="16158" max="16158" width="15" style="175" customWidth="1"/>
    <col min="16159" max="16159" width="12.625" style="175" customWidth="1"/>
    <col min="16160" max="16160" width="18.625" style="175" customWidth="1"/>
    <col min="16161" max="16161" width="15" style="175" customWidth="1"/>
    <col min="16162" max="16162" width="14.125" style="175" customWidth="1"/>
    <col min="16163" max="16163" width="7.875" style="175" customWidth="1"/>
    <col min="16164" max="16164" width="19.125" style="175" bestFit="1" customWidth="1"/>
    <col min="16165" max="16384" width="7.875" style="175" customWidth="1"/>
  </cols>
  <sheetData>
    <row r="1" spans="1:258" ht="42.75" customHeight="1">
      <c r="A1" s="483" t="s">
        <v>1165</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c r="DE1" s="162"/>
      <c r="DF1" s="162"/>
      <c r="DG1" s="162"/>
      <c r="DH1" s="162"/>
      <c r="DI1" s="162"/>
      <c r="DJ1" s="162"/>
      <c r="DK1" s="162"/>
      <c r="DL1" s="162"/>
      <c r="DM1" s="162"/>
      <c r="DN1" s="162"/>
      <c r="DO1" s="162"/>
      <c r="DP1" s="162"/>
      <c r="DQ1" s="162"/>
      <c r="DR1" s="162"/>
      <c r="DS1" s="162"/>
      <c r="DT1" s="162"/>
      <c r="DU1" s="162"/>
      <c r="DV1" s="162"/>
      <c r="DW1" s="162"/>
      <c r="DX1" s="162"/>
      <c r="DY1" s="162"/>
      <c r="DZ1" s="162"/>
      <c r="EA1" s="162"/>
      <c r="EB1" s="162"/>
      <c r="EC1" s="162"/>
      <c r="ED1" s="162"/>
      <c r="EE1" s="162"/>
      <c r="EF1" s="162"/>
      <c r="EG1" s="162"/>
      <c r="EH1" s="162"/>
      <c r="EI1" s="162"/>
      <c r="EJ1" s="162"/>
      <c r="EK1" s="162"/>
      <c r="EL1" s="162"/>
      <c r="EM1" s="162"/>
      <c r="EN1" s="162"/>
      <c r="EO1" s="162"/>
      <c r="EP1" s="162"/>
      <c r="EQ1" s="162"/>
      <c r="ER1" s="162"/>
      <c r="ES1" s="162"/>
      <c r="ET1" s="162"/>
      <c r="EU1" s="162"/>
      <c r="EV1" s="162"/>
      <c r="EW1" s="162"/>
      <c r="EX1" s="162"/>
      <c r="EY1" s="162"/>
      <c r="EZ1" s="162"/>
      <c r="FA1" s="162"/>
      <c r="FB1" s="162"/>
      <c r="FC1" s="162"/>
      <c r="FD1" s="162"/>
      <c r="FE1" s="162"/>
      <c r="FF1" s="162"/>
      <c r="FG1" s="162"/>
      <c r="FH1" s="162"/>
      <c r="FI1" s="162"/>
      <c r="FJ1" s="162"/>
      <c r="FK1" s="162"/>
      <c r="FL1" s="162"/>
      <c r="FM1" s="162"/>
      <c r="FN1" s="162"/>
      <c r="FO1" s="162"/>
      <c r="FP1" s="162"/>
      <c r="FQ1" s="162"/>
      <c r="FR1" s="162"/>
      <c r="FS1" s="162"/>
      <c r="FT1" s="162"/>
      <c r="FU1" s="162"/>
      <c r="FV1" s="162"/>
      <c r="FW1" s="162"/>
      <c r="FX1" s="162"/>
      <c r="FY1" s="162"/>
      <c r="FZ1" s="162"/>
      <c r="GA1" s="162"/>
      <c r="GB1" s="162"/>
      <c r="GC1" s="162"/>
      <c r="GD1" s="162"/>
      <c r="GE1" s="162"/>
      <c r="GF1" s="162"/>
      <c r="GG1" s="162"/>
      <c r="GH1" s="162"/>
      <c r="GI1" s="162"/>
      <c r="GJ1" s="162"/>
      <c r="GK1" s="162"/>
      <c r="GL1" s="162"/>
      <c r="GM1" s="162"/>
      <c r="GN1" s="162"/>
      <c r="GO1" s="162"/>
      <c r="GP1" s="162"/>
      <c r="GQ1" s="162"/>
      <c r="GR1" s="162"/>
      <c r="GS1" s="162"/>
      <c r="GT1" s="162"/>
      <c r="GU1" s="162"/>
      <c r="GV1" s="162"/>
      <c r="GW1" s="162"/>
      <c r="GX1" s="162"/>
      <c r="GY1" s="162"/>
      <c r="GZ1" s="162"/>
      <c r="HA1" s="162"/>
      <c r="HB1" s="162"/>
      <c r="HC1" s="162"/>
      <c r="HD1" s="162"/>
      <c r="HE1" s="162"/>
      <c r="HF1" s="162"/>
      <c r="HG1" s="162"/>
      <c r="HH1" s="162"/>
      <c r="HI1" s="162"/>
      <c r="HJ1" s="162"/>
      <c r="HK1" s="162"/>
      <c r="HL1" s="162"/>
      <c r="HM1" s="162"/>
      <c r="HN1" s="162"/>
      <c r="HO1" s="162"/>
      <c r="HP1" s="162"/>
      <c r="HQ1" s="162"/>
      <c r="HR1" s="162"/>
      <c r="HS1" s="162"/>
      <c r="HT1" s="162"/>
      <c r="HU1" s="162"/>
      <c r="HV1" s="162"/>
      <c r="HW1" s="162"/>
      <c r="HX1" s="162"/>
      <c r="HY1" s="162"/>
      <c r="HZ1" s="162"/>
      <c r="IA1" s="162"/>
      <c r="IB1" s="162"/>
      <c r="IC1" s="162"/>
      <c r="ID1" s="162"/>
      <c r="IE1" s="162"/>
      <c r="IF1" s="162"/>
      <c r="IG1" s="162"/>
      <c r="IH1" s="162"/>
      <c r="II1" s="162"/>
      <c r="IJ1" s="162"/>
      <c r="IK1" s="162"/>
      <c r="IL1" s="162"/>
      <c r="IM1" s="162"/>
      <c r="IN1" s="162"/>
      <c r="IO1" s="162"/>
      <c r="IP1" s="162"/>
      <c r="IQ1" s="162"/>
      <c r="IR1" s="162"/>
      <c r="IS1" s="162"/>
      <c r="IT1" s="162"/>
      <c r="IU1" s="162"/>
      <c r="IV1" s="162"/>
      <c r="IW1" s="162"/>
      <c r="IX1" s="162"/>
    </row>
    <row r="2" spans="1:258" ht="33" customHeight="1">
      <c r="A2" s="483" t="s">
        <v>916</v>
      </c>
      <c r="B2" s="483"/>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176"/>
      <c r="AC2" s="15"/>
      <c r="AD2" s="15"/>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row>
    <row r="3" spans="1:258" ht="20.25">
      <c r="A3" s="489" t="s">
        <v>1168</v>
      </c>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177"/>
      <c r="AC3" s="20"/>
      <c r="AD3" s="20"/>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row>
    <row r="4" spans="1:258" ht="16.5">
      <c r="A4" s="339"/>
      <c r="B4" s="339"/>
      <c r="C4" s="339"/>
      <c r="D4" s="339"/>
      <c r="E4" s="339"/>
      <c r="F4" s="339"/>
      <c r="G4" s="339"/>
      <c r="H4" s="339"/>
      <c r="I4" s="339"/>
      <c r="J4" s="339"/>
      <c r="K4" s="339"/>
      <c r="L4" s="339"/>
      <c r="M4" s="339"/>
      <c r="N4" s="339"/>
      <c r="O4" s="339" t="s">
        <v>647</v>
      </c>
      <c r="P4" s="339"/>
      <c r="Q4" s="339"/>
      <c r="R4" s="339"/>
      <c r="S4" s="339"/>
      <c r="T4" s="339"/>
      <c r="U4" s="339"/>
      <c r="V4" s="339"/>
      <c r="W4" s="339"/>
      <c r="X4" s="339"/>
      <c r="Y4" s="339"/>
      <c r="Z4" s="312"/>
      <c r="AA4" s="339" t="s">
        <v>31</v>
      </c>
      <c r="AB4" s="177"/>
      <c r="AC4" s="20"/>
      <c r="AD4" s="20"/>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row>
    <row r="5" spans="1:258" ht="32.25" customHeight="1">
      <c r="A5" s="490" t="s">
        <v>25</v>
      </c>
      <c r="B5" s="487" t="s">
        <v>52</v>
      </c>
      <c r="C5" s="487" t="s">
        <v>54</v>
      </c>
      <c r="D5" s="487"/>
      <c r="E5" s="487"/>
      <c r="F5" s="487" t="s">
        <v>649</v>
      </c>
      <c r="G5" s="487"/>
      <c r="H5" s="487"/>
      <c r="I5" s="487"/>
      <c r="J5" s="487"/>
      <c r="K5" s="487"/>
      <c r="L5" s="487" t="s">
        <v>650</v>
      </c>
      <c r="M5" s="487"/>
      <c r="N5" s="42" t="s">
        <v>651</v>
      </c>
      <c r="O5" s="42"/>
      <c r="P5" s="42"/>
      <c r="Q5" s="487" t="s">
        <v>646</v>
      </c>
      <c r="R5" s="487"/>
      <c r="S5" s="487"/>
      <c r="T5" s="487"/>
      <c r="U5" s="487"/>
      <c r="V5" s="487" t="s">
        <v>1152</v>
      </c>
      <c r="W5" s="487"/>
      <c r="X5" s="487" t="s">
        <v>915</v>
      </c>
      <c r="Y5" s="487"/>
      <c r="Z5" s="487" t="s">
        <v>914</v>
      </c>
      <c r="AA5" s="487" t="s">
        <v>909</v>
      </c>
      <c r="AB5" s="178"/>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98"/>
      <c r="BJ5" s="340"/>
      <c r="BK5" s="340"/>
      <c r="BL5" s="340"/>
      <c r="BM5" s="340"/>
      <c r="BN5" s="340"/>
      <c r="BO5" s="340"/>
      <c r="BP5" s="340"/>
      <c r="BQ5" s="340"/>
      <c r="BR5" s="340"/>
      <c r="BS5" s="340"/>
      <c r="BT5" s="340"/>
      <c r="BU5" s="340"/>
      <c r="BV5" s="340"/>
      <c r="BW5" s="340"/>
      <c r="BX5" s="340"/>
      <c r="BY5" s="340"/>
      <c r="BZ5" s="340"/>
      <c r="CA5" s="340"/>
      <c r="CB5" s="340"/>
      <c r="CC5" s="340"/>
      <c r="CD5" s="340"/>
      <c r="CE5" s="340"/>
      <c r="CF5" s="340"/>
      <c r="CG5" s="340"/>
      <c r="CH5" s="340"/>
      <c r="CI5" s="340"/>
      <c r="CJ5" s="340"/>
      <c r="CK5" s="340"/>
      <c r="CL5" s="340"/>
      <c r="CM5" s="340"/>
      <c r="CN5" s="340"/>
      <c r="CO5" s="340"/>
      <c r="CP5" s="340"/>
      <c r="CQ5" s="340"/>
      <c r="CR5" s="340"/>
      <c r="CS5" s="340"/>
      <c r="CT5" s="340"/>
      <c r="CU5" s="340"/>
      <c r="CV5" s="340"/>
      <c r="CW5" s="340"/>
      <c r="CX5" s="340"/>
      <c r="CY5" s="340"/>
      <c r="CZ5" s="340"/>
      <c r="DA5" s="340"/>
      <c r="DB5" s="340"/>
      <c r="DC5" s="340"/>
      <c r="DD5" s="340"/>
      <c r="DE5" s="340"/>
      <c r="DF5" s="340"/>
      <c r="DG5" s="340"/>
      <c r="DH5" s="340"/>
      <c r="DI5" s="340"/>
      <c r="DJ5" s="340"/>
      <c r="DK5" s="340"/>
      <c r="DL5" s="340"/>
      <c r="DM5" s="340"/>
      <c r="DN5" s="340"/>
      <c r="DO5" s="340"/>
      <c r="DP5" s="340"/>
      <c r="DQ5" s="340"/>
      <c r="DR5" s="340"/>
      <c r="DS5" s="340"/>
      <c r="DT5" s="340"/>
      <c r="DU5" s="340"/>
      <c r="DV5" s="340"/>
      <c r="DW5" s="340"/>
      <c r="DX5" s="340"/>
      <c r="DY5" s="340"/>
      <c r="DZ5" s="340"/>
      <c r="EA5" s="340"/>
      <c r="EB5" s="340"/>
      <c r="EC5" s="340"/>
      <c r="ED5" s="340"/>
      <c r="EE5" s="340"/>
      <c r="EF5" s="340"/>
      <c r="EG5" s="340"/>
      <c r="EH5" s="340"/>
      <c r="EI5" s="340"/>
      <c r="EJ5" s="340"/>
      <c r="EK5" s="340"/>
      <c r="EL5" s="340"/>
      <c r="EM5" s="340"/>
      <c r="EN5" s="340"/>
      <c r="EO5" s="340"/>
      <c r="EP5" s="340"/>
      <c r="EQ5" s="340"/>
      <c r="ER5" s="340"/>
      <c r="ES5" s="340"/>
      <c r="ET5" s="340"/>
      <c r="EU5" s="340"/>
      <c r="EV5" s="340"/>
      <c r="EW5" s="340"/>
      <c r="EX5" s="340"/>
      <c r="EY5" s="340"/>
      <c r="EZ5" s="340"/>
      <c r="FA5" s="340"/>
      <c r="FB5" s="340"/>
      <c r="FC5" s="340"/>
      <c r="FD5" s="340"/>
      <c r="FE5" s="340"/>
      <c r="FF5" s="340"/>
      <c r="FG5" s="340"/>
      <c r="FH5" s="340"/>
      <c r="FI5" s="340"/>
      <c r="FJ5" s="340"/>
      <c r="FK5" s="340"/>
      <c r="FL5" s="340"/>
      <c r="FM5" s="340"/>
      <c r="FN5" s="340"/>
      <c r="FO5" s="340"/>
      <c r="FP5" s="340"/>
      <c r="FQ5" s="340"/>
      <c r="FR5" s="340"/>
      <c r="FS5" s="340"/>
      <c r="FT5" s="340"/>
      <c r="FU5" s="340"/>
      <c r="FV5" s="340"/>
      <c r="FW5" s="340"/>
      <c r="FX5" s="340"/>
      <c r="FY5" s="340"/>
      <c r="FZ5" s="340"/>
      <c r="GA5" s="340"/>
      <c r="GB5" s="340"/>
      <c r="GC5" s="340"/>
      <c r="GD5" s="340"/>
      <c r="GE5" s="340"/>
      <c r="GF5" s="340"/>
      <c r="GG5" s="340"/>
      <c r="GH5" s="340"/>
      <c r="GI5" s="340"/>
      <c r="GJ5" s="340"/>
      <c r="GK5" s="340"/>
      <c r="GL5" s="340"/>
      <c r="GM5" s="340"/>
      <c r="GN5" s="340"/>
      <c r="GO5" s="340"/>
      <c r="GP5" s="340"/>
      <c r="GQ5" s="340"/>
      <c r="GR5" s="340"/>
      <c r="GS5" s="340"/>
      <c r="GT5" s="340"/>
      <c r="GU5" s="340"/>
      <c r="GV5" s="340"/>
      <c r="GW5" s="340"/>
      <c r="GX5" s="340"/>
      <c r="GY5" s="340"/>
      <c r="GZ5" s="340"/>
      <c r="HA5" s="340"/>
      <c r="HB5" s="340"/>
      <c r="HC5" s="340"/>
      <c r="HD5" s="340"/>
      <c r="HE5" s="340"/>
      <c r="HF5" s="340"/>
      <c r="HG5" s="340"/>
      <c r="HH5" s="340"/>
      <c r="HI5" s="340"/>
      <c r="HJ5" s="340"/>
      <c r="HK5" s="340"/>
      <c r="HL5" s="340"/>
      <c r="HM5" s="340"/>
      <c r="HN5" s="340"/>
      <c r="HO5" s="340"/>
      <c r="HP5" s="340"/>
      <c r="HQ5" s="340"/>
      <c r="HR5" s="340"/>
      <c r="HS5" s="340"/>
      <c r="HT5" s="340"/>
      <c r="HU5" s="340"/>
      <c r="HV5" s="340"/>
      <c r="HW5" s="340"/>
      <c r="HX5" s="340"/>
      <c r="HY5" s="340"/>
      <c r="HZ5" s="340"/>
      <c r="IA5" s="340"/>
      <c r="IB5" s="340"/>
      <c r="IC5" s="340"/>
      <c r="ID5" s="340"/>
      <c r="IE5" s="340"/>
      <c r="IF5" s="340"/>
      <c r="IG5" s="340"/>
      <c r="IH5" s="340"/>
      <c r="II5" s="340"/>
      <c r="IJ5" s="340"/>
      <c r="IK5" s="340"/>
      <c r="IL5" s="340"/>
      <c r="IM5" s="340"/>
      <c r="IN5" s="340"/>
      <c r="IO5" s="340"/>
      <c r="IP5" s="340"/>
      <c r="IQ5" s="340"/>
      <c r="IR5" s="340"/>
      <c r="IS5" s="340"/>
      <c r="IT5" s="340"/>
      <c r="IU5" s="340"/>
      <c r="IV5" s="340"/>
      <c r="IW5" s="340"/>
      <c r="IX5" s="340"/>
    </row>
    <row r="6" spans="1:258" ht="46.5" customHeight="1">
      <c r="A6" s="490"/>
      <c r="B6" s="487"/>
      <c r="C6" s="487" t="s">
        <v>56</v>
      </c>
      <c r="D6" s="487" t="s">
        <v>652</v>
      </c>
      <c r="E6" s="487"/>
      <c r="F6" s="487" t="s">
        <v>653</v>
      </c>
      <c r="G6" s="487"/>
      <c r="H6" s="487" t="s">
        <v>654</v>
      </c>
      <c r="I6" s="487"/>
      <c r="J6" s="487" t="s">
        <v>655</v>
      </c>
      <c r="K6" s="487"/>
      <c r="L6" s="487"/>
      <c r="M6" s="487"/>
      <c r="N6" s="487" t="s">
        <v>34</v>
      </c>
      <c r="O6" s="488" t="s">
        <v>656</v>
      </c>
      <c r="P6" s="488"/>
      <c r="Q6" s="487"/>
      <c r="R6" s="487"/>
      <c r="S6" s="487"/>
      <c r="T6" s="487"/>
      <c r="U6" s="487"/>
      <c r="V6" s="487"/>
      <c r="W6" s="487"/>
      <c r="X6" s="487"/>
      <c r="Y6" s="487"/>
      <c r="Z6" s="487"/>
      <c r="AA6" s="487"/>
      <c r="AB6" s="178"/>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341"/>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c r="GM6" s="323"/>
      <c r="GN6" s="323"/>
      <c r="GO6" s="323"/>
      <c r="GP6" s="323"/>
      <c r="GQ6" s="323"/>
      <c r="GR6" s="323"/>
      <c r="GS6" s="323"/>
      <c r="GT6" s="323"/>
      <c r="GU6" s="323"/>
      <c r="GV6" s="323"/>
      <c r="GW6" s="323"/>
      <c r="GX6" s="323"/>
      <c r="GY6" s="323"/>
      <c r="GZ6" s="323"/>
      <c r="HA6" s="323"/>
      <c r="HB6" s="323"/>
      <c r="HC6" s="323"/>
      <c r="HD6" s="323"/>
      <c r="HE6" s="323"/>
      <c r="HF6" s="323"/>
      <c r="HG6" s="323"/>
      <c r="HH6" s="323"/>
      <c r="HI6" s="323"/>
      <c r="HJ6" s="323"/>
      <c r="HK6" s="323"/>
      <c r="HL6" s="323"/>
      <c r="HM6" s="323"/>
      <c r="HN6" s="323"/>
      <c r="HO6" s="323"/>
      <c r="HP6" s="323"/>
      <c r="HQ6" s="323"/>
      <c r="HR6" s="323"/>
      <c r="HS6" s="323"/>
      <c r="HT6" s="323"/>
      <c r="HU6" s="323"/>
      <c r="HV6" s="323"/>
      <c r="HW6" s="323"/>
      <c r="HX6" s="323"/>
      <c r="HY6" s="323"/>
      <c r="HZ6" s="323"/>
      <c r="IA6" s="323"/>
      <c r="IB6" s="323"/>
      <c r="IC6" s="323"/>
      <c r="ID6" s="323"/>
      <c r="IE6" s="323"/>
      <c r="IF6" s="323"/>
      <c r="IG6" s="323"/>
      <c r="IH6" s="323"/>
      <c r="II6" s="323"/>
      <c r="IJ6" s="323"/>
      <c r="IK6" s="323"/>
      <c r="IL6" s="323"/>
      <c r="IM6" s="323"/>
      <c r="IN6" s="323"/>
      <c r="IO6" s="323"/>
      <c r="IP6" s="323"/>
      <c r="IQ6" s="323"/>
      <c r="IR6" s="323"/>
      <c r="IS6" s="323"/>
      <c r="IT6" s="323"/>
      <c r="IU6" s="323"/>
      <c r="IV6" s="323"/>
      <c r="IW6" s="323"/>
      <c r="IX6" s="323"/>
    </row>
    <row r="7" spans="1:258" ht="15.75">
      <c r="A7" s="490"/>
      <c r="B7" s="487"/>
      <c r="C7" s="487"/>
      <c r="D7" s="487" t="s">
        <v>57</v>
      </c>
      <c r="E7" s="487" t="s">
        <v>58</v>
      </c>
      <c r="F7" s="487" t="s">
        <v>57</v>
      </c>
      <c r="G7" s="487" t="s">
        <v>58</v>
      </c>
      <c r="H7" s="487" t="s">
        <v>57</v>
      </c>
      <c r="I7" s="487" t="s">
        <v>58</v>
      </c>
      <c r="J7" s="487" t="s">
        <v>57</v>
      </c>
      <c r="K7" s="487" t="s">
        <v>58</v>
      </c>
      <c r="L7" s="487" t="s">
        <v>57</v>
      </c>
      <c r="M7" s="487" t="s">
        <v>58</v>
      </c>
      <c r="N7" s="487"/>
      <c r="O7" s="488" t="s">
        <v>657</v>
      </c>
      <c r="P7" s="488" t="s">
        <v>658</v>
      </c>
      <c r="Q7" s="487" t="s">
        <v>38</v>
      </c>
      <c r="R7" s="333"/>
      <c r="S7" s="333" t="s">
        <v>656</v>
      </c>
      <c r="T7" s="333"/>
      <c r="U7" s="487" t="s">
        <v>33</v>
      </c>
      <c r="V7" s="487" t="s">
        <v>38</v>
      </c>
      <c r="W7" s="487" t="s">
        <v>33</v>
      </c>
      <c r="X7" s="487" t="s">
        <v>38</v>
      </c>
      <c r="Y7" s="487" t="s">
        <v>33</v>
      </c>
      <c r="Z7" s="487"/>
      <c r="AA7" s="487"/>
      <c r="AB7" s="178"/>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341"/>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c r="CQ7" s="323"/>
      <c r="CR7" s="323"/>
      <c r="CS7" s="323"/>
      <c r="CT7" s="323"/>
      <c r="CU7" s="323"/>
      <c r="CV7" s="323"/>
      <c r="CW7" s="323"/>
      <c r="CX7" s="323"/>
      <c r="CY7" s="323"/>
      <c r="CZ7" s="323"/>
      <c r="DA7" s="323"/>
      <c r="DB7" s="323"/>
      <c r="DC7" s="323"/>
      <c r="DD7" s="323"/>
      <c r="DE7" s="323"/>
      <c r="DF7" s="323"/>
      <c r="DG7" s="323"/>
      <c r="DH7" s="323"/>
      <c r="DI7" s="323"/>
      <c r="DJ7" s="323"/>
      <c r="DK7" s="323"/>
      <c r="DL7" s="323"/>
      <c r="DM7" s="323"/>
      <c r="DN7" s="323"/>
      <c r="DO7" s="323"/>
      <c r="DP7" s="323"/>
      <c r="DQ7" s="323"/>
      <c r="DR7" s="323"/>
      <c r="DS7" s="323"/>
      <c r="DT7" s="323"/>
      <c r="DU7" s="323"/>
      <c r="DV7" s="323"/>
      <c r="DW7" s="323"/>
      <c r="DX7" s="323"/>
      <c r="DY7" s="323"/>
      <c r="DZ7" s="323"/>
      <c r="EA7" s="323"/>
      <c r="EB7" s="323"/>
      <c r="EC7" s="323"/>
      <c r="ED7" s="323"/>
      <c r="EE7" s="323"/>
      <c r="EF7" s="323"/>
      <c r="EG7" s="323"/>
      <c r="EH7" s="323"/>
      <c r="EI7" s="323"/>
      <c r="EJ7" s="323"/>
      <c r="EK7" s="323"/>
      <c r="EL7" s="323"/>
      <c r="EM7" s="323"/>
      <c r="EN7" s="323"/>
      <c r="EO7" s="323"/>
      <c r="EP7" s="323"/>
      <c r="EQ7" s="323"/>
      <c r="ER7" s="323"/>
      <c r="ES7" s="323"/>
      <c r="ET7" s="323"/>
      <c r="EU7" s="323"/>
      <c r="EV7" s="323"/>
      <c r="EW7" s="323"/>
      <c r="EX7" s="323"/>
      <c r="EY7" s="323"/>
      <c r="EZ7" s="323"/>
      <c r="FA7" s="323"/>
      <c r="FB7" s="323"/>
      <c r="FC7" s="323"/>
      <c r="FD7" s="323"/>
      <c r="FE7" s="323"/>
      <c r="FF7" s="323"/>
      <c r="FG7" s="323"/>
      <c r="FH7" s="323"/>
      <c r="FI7" s="323"/>
      <c r="FJ7" s="323"/>
      <c r="FK7" s="323"/>
      <c r="FL7" s="323"/>
      <c r="FM7" s="323"/>
      <c r="FN7" s="323"/>
      <c r="FO7" s="323"/>
      <c r="FP7" s="323"/>
      <c r="FQ7" s="323"/>
      <c r="FR7" s="323"/>
      <c r="FS7" s="323"/>
      <c r="FT7" s="323"/>
      <c r="FU7" s="323"/>
      <c r="FV7" s="323"/>
      <c r="FW7" s="323"/>
      <c r="FX7" s="323"/>
      <c r="FY7" s="323"/>
      <c r="FZ7" s="323"/>
      <c r="GA7" s="323"/>
      <c r="GB7" s="323"/>
      <c r="GC7" s="323"/>
      <c r="GD7" s="323"/>
      <c r="GE7" s="323"/>
      <c r="GF7" s="323"/>
      <c r="GG7" s="323"/>
      <c r="GH7" s="323"/>
      <c r="GI7" s="323"/>
      <c r="GJ7" s="323"/>
      <c r="GK7" s="323"/>
      <c r="GL7" s="323"/>
      <c r="GM7" s="323"/>
      <c r="GN7" s="323"/>
      <c r="GO7" s="323"/>
      <c r="GP7" s="323"/>
      <c r="GQ7" s="323"/>
      <c r="GR7" s="323"/>
      <c r="GS7" s="323"/>
      <c r="GT7" s="323"/>
      <c r="GU7" s="323"/>
      <c r="GV7" s="323"/>
      <c r="GW7" s="323"/>
      <c r="GX7" s="323"/>
      <c r="GY7" s="323"/>
      <c r="GZ7" s="323"/>
      <c r="HA7" s="323"/>
      <c r="HB7" s="323"/>
      <c r="HC7" s="323"/>
      <c r="HD7" s="323"/>
      <c r="HE7" s="323"/>
      <c r="HF7" s="323"/>
      <c r="HG7" s="323"/>
      <c r="HH7" s="323"/>
      <c r="HI7" s="323"/>
      <c r="HJ7" s="323"/>
      <c r="HK7" s="323"/>
      <c r="HL7" s="323"/>
      <c r="HM7" s="323"/>
      <c r="HN7" s="323"/>
      <c r="HO7" s="323"/>
      <c r="HP7" s="323"/>
      <c r="HQ7" s="323"/>
      <c r="HR7" s="323"/>
      <c r="HS7" s="323"/>
      <c r="HT7" s="323"/>
      <c r="HU7" s="323"/>
      <c r="HV7" s="323"/>
      <c r="HW7" s="323"/>
      <c r="HX7" s="323"/>
      <c r="HY7" s="323"/>
      <c r="HZ7" s="323"/>
      <c r="IA7" s="323"/>
      <c r="IB7" s="323"/>
      <c r="IC7" s="323"/>
      <c r="ID7" s="323"/>
      <c r="IE7" s="323"/>
      <c r="IF7" s="323"/>
      <c r="IG7" s="323"/>
      <c r="IH7" s="323"/>
      <c r="II7" s="323"/>
      <c r="IJ7" s="323"/>
      <c r="IK7" s="323"/>
      <c r="IL7" s="323"/>
      <c r="IM7" s="323"/>
      <c r="IN7" s="323"/>
      <c r="IO7" s="323"/>
      <c r="IP7" s="323"/>
      <c r="IQ7" s="323"/>
      <c r="IR7" s="323"/>
      <c r="IS7" s="323"/>
      <c r="IT7" s="323"/>
      <c r="IU7" s="323"/>
      <c r="IV7" s="323"/>
      <c r="IW7" s="323"/>
      <c r="IX7" s="323"/>
    </row>
    <row r="8" spans="1:258" ht="54.75" customHeight="1">
      <c r="A8" s="490"/>
      <c r="B8" s="487"/>
      <c r="C8" s="487"/>
      <c r="D8" s="487"/>
      <c r="E8" s="487"/>
      <c r="F8" s="487"/>
      <c r="G8" s="487"/>
      <c r="H8" s="487"/>
      <c r="I8" s="487"/>
      <c r="J8" s="487"/>
      <c r="K8" s="487"/>
      <c r="L8" s="487"/>
      <c r="M8" s="487"/>
      <c r="N8" s="487"/>
      <c r="O8" s="488"/>
      <c r="P8" s="488"/>
      <c r="Q8" s="487"/>
      <c r="R8" s="336" t="s">
        <v>658</v>
      </c>
      <c r="S8" s="336" t="s">
        <v>659</v>
      </c>
      <c r="T8" s="336" t="s">
        <v>660</v>
      </c>
      <c r="U8" s="487"/>
      <c r="V8" s="487"/>
      <c r="W8" s="487"/>
      <c r="X8" s="487"/>
      <c r="Y8" s="487"/>
      <c r="Z8" s="487"/>
      <c r="AA8" s="487"/>
      <c r="AB8" s="178"/>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341"/>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3"/>
      <c r="FM8" s="323"/>
      <c r="FN8" s="323"/>
      <c r="FO8" s="323"/>
      <c r="FP8" s="323"/>
      <c r="FQ8" s="323"/>
      <c r="FR8" s="323"/>
      <c r="FS8" s="323"/>
      <c r="FT8" s="323"/>
      <c r="FU8" s="323"/>
      <c r="FV8" s="323"/>
      <c r="FW8" s="323"/>
      <c r="FX8" s="323"/>
      <c r="FY8" s="323"/>
      <c r="FZ8" s="323"/>
      <c r="GA8" s="323"/>
      <c r="GB8" s="323"/>
      <c r="GC8" s="323"/>
      <c r="GD8" s="323"/>
      <c r="GE8" s="323"/>
      <c r="GF8" s="323"/>
      <c r="GG8" s="323"/>
      <c r="GH8" s="323"/>
      <c r="GI8" s="323"/>
      <c r="GJ8" s="323"/>
      <c r="GK8" s="323"/>
      <c r="GL8" s="323"/>
      <c r="GM8" s="323"/>
      <c r="GN8" s="323"/>
      <c r="GO8" s="323"/>
      <c r="GP8" s="323"/>
      <c r="GQ8" s="323"/>
      <c r="GR8" s="323"/>
      <c r="GS8" s="323"/>
      <c r="GT8" s="323"/>
      <c r="GU8" s="323"/>
      <c r="GV8" s="323"/>
      <c r="GW8" s="323"/>
      <c r="GX8" s="323"/>
      <c r="GY8" s="323"/>
      <c r="GZ8" s="323"/>
      <c r="HA8" s="323"/>
      <c r="HB8" s="323"/>
      <c r="HC8" s="323"/>
      <c r="HD8" s="323"/>
      <c r="HE8" s="323"/>
      <c r="HF8" s="323"/>
      <c r="HG8" s="323"/>
      <c r="HH8" s="323"/>
      <c r="HI8" s="323"/>
      <c r="HJ8" s="323"/>
      <c r="HK8" s="323"/>
      <c r="HL8" s="323"/>
      <c r="HM8" s="323"/>
      <c r="HN8" s="323"/>
      <c r="HO8" s="323"/>
      <c r="HP8" s="323"/>
      <c r="HQ8" s="323"/>
      <c r="HR8" s="323"/>
      <c r="HS8" s="323"/>
      <c r="HT8" s="323"/>
      <c r="HU8" s="323"/>
      <c r="HV8" s="323"/>
      <c r="HW8" s="323"/>
      <c r="HX8" s="323"/>
      <c r="HY8" s="323"/>
      <c r="HZ8" s="323"/>
      <c r="IA8" s="323"/>
      <c r="IB8" s="323"/>
      <c r="IC8" s="323"/>
      <c r="ID8" s="323"/>
      <c r="IE8" s="323"/>
      <c r="IF8" s="323"/>
      <c r="IG8" s="323"/>
      <c r="IH8" s="323"/>
      <c r="II8" s="323"/>
      <c r="IJ8" s="323"/>
      <c r="IK8" s="323"/>
      <c r="IL8" s="323"/>
      <c r="IM8" s="323"/>
      <c r="IN8" s="323"/>
      <c r="IO8" s="323"/>
      <c r="IP8" s="323"/>
      <c r="IQ8" s="323"/>
      <c r="IR8" s="323"/>
      <c r="IS8" s="323"/>
      <c r="IT8" s="323"/>
      <c r="IU8" s="323"/>
      <c r="IV8" s="323"/>
      <c r="IW8" s="323"/>
      <c r="IX8" s="323"/>
    </row>
    <row r="9" spans="1:258" ht="15.75">
      <c r="A9" s="35">
        <v>1</v>
      </c>
      <c r="B9" s="34">
        <v>2</v>
      </c>
      <c r="C9" s="35">
        <v>3</v>
      </c>
      <c r="D9" s="34">
        <v>4</v>
      </c>
      <c r="E9" s="35">
        <v>5</v>
      </c>
      <c r="F9" s="34">
        <v>6</v>
      </c>
      <c r="G9" s="35">
        <v>7</v>
      </c>
      <c r="H9" s="34">
        <v>8</v>
      </c>
      <c r="I9" s="34">
        <v>9</v>
      </c>
      <c r="J9" s="34">
        <v>10</v>
      </c>
      <c r="K9" s="34">
        <v>11</v>
      </c>
      <c r="L9" s="34">
        <v>12</v>
      </c>
      <c r="M9" s="34">
        <v>13</v>
      </c>
      <c r="N9" s="34">
        <v>6</v>
      </c>
      <c r="O9" s="34">
        <v>7</v>
      </c>
      <c r="P9" s="34">
        <v>8</v>
      </c>
      <c r="Q9" s="35">
        <v>10</v>
      </c>
      <c r="R9" s="35">
        <v>11</v>
      </c>
      <c r="S9" s="34">
        <v>17</v>
      </c>
      <c r="T9" s="34">
        <v>18</v>
      </c>
      <c r="U9" s="34">
        <v>13</v>
      </c>
      <c r="V9" s="34"/>
      <c r="W9" s="34"/>
      <c r="X9" s="34"/>
      <c r="Y9" s="34"/>
      <c r="Z9" s="39"/>
      <c r="AA9" s="34"/>
      <c r="AB9" s="17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30"/>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c r="IQ9" s="31"/>
      <c r="IR9" s="31"/>
      <c r="IS9" s="31"/>
      <c r="IT9" s="31"/>
      <c r="IU9" s="31"/>
      <c r="IV9" s="31"/>
      <c r="IW9" s="31"/>
      <c r="IX9" s="31"/>
    </row>
    <row r="10" spans="1:258" ht="15.75" hidden="1">
      <c r="A10" s="32"/>
      <c r="B10" s="37" t="s">
        <v>60</v>
      </c>
      <c r="C10" s="35"/>
      <c r="D10" s="50">
        <f>D135</f>
        <v>191942</v>
      </c>
      <c r="E10" s="50">
        <f t="shared" ref="E10:U10" si="0">E135</f>
        <v>135315</v>
      </c>
      <c r="F10" s="50">
        <f t="shared" si="0"/>
        <v>34786</v>
      </c>
      <c r="G10" s="50">
        <f t="shared" si="0"/>
        <v>34786</v>
      </c>
      <c r="H10" s="50">
        <f t="shared" si="0"/>
        <v>0</v>
      </c>
      <c r="I10" s="50">
        <f t="shared" si="0"/>
        <v>0</v>
      </c>
      <c r="J10" s="50">
        <f t="shared" si="0"/>
        <v>24794</v>
      </c>
      <c r="K10" s="50">
        <f t="shared" si="0"/>
        <v>24794</v>
      </c>
      <c r="L10" s="50">
        <f t="shared" si="0"/>
        <v>29789.599999999999</v>
      </c>
      <c r="M10" s="50">
        <f t="shared" si="0"/>
        <v>29789.599999999999</v>
      </c>
      <c r="N10" s="50">
        <f t="shared" si="0"/>
        <v>135315</v>
      </c>
      <c r="O10" s="50">
        <f t="shared" si="0"/>
        <v>0</v>
      </c>
      <c r="P10" s="50">
        <f t="shared" si="0"/>
        <v>0</v>
      </c>
      <c r="Q10" s="50">
        <f t="shared" si="0"/>
        <v>30989.599999999999</v>
      </c>
      <c r="R10" s="50">
        <f t="shared" si="0"/>
        <v>0</v>
      </c>
      <c r="S10" s="50">
        <f t="shared" si="0"/>
        <v>18606.400000000001</v>
      </c>
      <c r="T10" s="50">
        <f t="shared" si="0"/>
        <v>70806.2</v>
      </c>
      <c r="U10" s="50">
        <f t="shared" si="0"/>
        <v>108080.4</v>
      </c>
      <c r="V10" s="50"/>
      <c r="W10" s="50"/>
      <c r="X10" s="50"/>
      <c r="Y10" s="50"/>
      <c r="Z10" s="313"/>
      <c r="AA10" s="50"/>
      <c r="AB10" s="179" t="e">
        <f>#REF!+#REF!+#REF!</f>
        <v>#REF!</v>
      </c>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30"/>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c r="IS10" s="31"/>
      <c r="IT10" s="31"/>
      <c r="IU10" s="31"/>
      <c r="IV10" s="31"/>
      <c r="IW10" s="31"/>
      <c r="IX10" s="31"/>
    </row>
    <row r="11" spans="1:258" ht="15.75" hidden="1">
      <c r="A11" s="180" t="s">
        <v>661</v>
      </c>
      <c r="B11" s="181" t="s">
        <v>662</v>
      </c>
      <c r="C11" s="118"/>
      <c r="D11" s="50">
        <f>D12+D18+D21</f>
        <v>191942</v>
      </c>
      <c r="E11" s="125">
        <f>E12+E18+E21</f>
        <v>77183</v>
      </c>
      <c r="F11" s="50">
        <f t="shared" ref="F11:U11" si="1">F12+F18+F21</f>
        <v>34786</v>
      </c>
      <c r="G11" s="50">
        <f t="shared" si="1"/>
        <v>34786</v>
      </c>
      <c r="H11" s="50">
        <f t="shared" si="1"/>
        <v>0</v>
      </c>
      <c r="I11" s="50">
        <f t="shared" si="1"/>
        <v>0</v>
      </c>
      <c r="J11" s="50">
        <f t="shared" si="1"/>
        <v>24794</v>
      </c>
      <c r="K11" s="50">
        <f t="shared" si="1"/>
        <v>24794</v>
      </c>
      <c r="L11" s="50">
        <f t="shared" si="1"/>
        <v>29789.599999999999</v>
      </c>
      <c r="M11" s="50">
        <f t="shared" si="1"/>
        <v>29789.599999999999</v>
      </c>
      <c r="N11" s="50">
        <f t="shared" si="1"/>
        <v>135315</v>
      </c>
      <c r="O11" s="50">
        <f t="shared" si="1"/>
        <v>0</v>
      </c>
      <c r="P11" s="50">
        <f t="shared" si="1"/>
        <v>0</v>
      </c>
      <c r="Q11" s="50">
        <f t="shared" si="1"/>
        <v>30989.599999999999</v>
      </c>
      <c r="R11" s="50">
        <f t="shared" si="1"/>
        <v>0</v>
      </c>
      <c r="S11" s="50">
        <f t="shared" si="1"/>
        <v>18606.400000000001</v>
      </c>
      <c r="T11" s="50">
        <f t="shared" si="1"/>
        <v>70806.2</v>
      </c>
      <c r="U11" s="50">
        <f t="shared" si="1"/>
        <v>108080.4</v>
      </c>
      <c r="V11" s="50"/>
      <c r="W11" s="50"/>
      <c r="X11" s="50"/>
      <c r="Y11" s="50"/>
      <c r="Z11" s="313"/>
      <c r="AA11" s="50"/>
      <c r="AB11" s="182"/>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row>
    <row r="12" spans="1:258" ht="15.75" hidden="1">
      <c r="A12" s="180" t="s">
        <v>26</v>
      </c>
      <c r="B12" s="181" t="str">
        <f t="shared" ref="B12:U13" si="2">B136</f>
        <v>Kế hoạch vốn giao theo tiêu chí xã</v>
      </c>
      <c r="C12" s="140">
        <f t="shared" si="2"/>
        <v>0</v>
      </c>
      <c r="D12" s="74">
        <f t="shared" si="2"/>
        <v>85683</v>
      </c>
      <c r="E12" s="74">
        <f t="shared" si="2"/>
        <v>72683</v>
      </c>
      <c r="F12" s="74">
        <f t="shared" si="2"/>
        <v>29790</v>
      </c>
      <c r="G12" s="74">
        <f t="shared" si="2"/>
        <v>29790</v>
      </c>
      <c r="H12" s="74">
        <f t="shared" si="2"/>
        <v>0</v>
      </c>
      <c r="I12" s="74">
        <f t="shared" si="2"/>
        <v>0</v>
      </c>
      <c r="J12" s="74">
        <f t="shared" si="2"/>
        <v>24794</v>
      </c>
      <c r="K12" s="74">
        <f t="shared" si="2"/>
        <v>24794</v>
      </c>
      <c r="L12" s="74">
        <f t="shared" si="2"/>
        <v>24793.599999999999</v>
      </c>
      <c r="M12" s="74">
        <f t="shared" si="2"/>
        <v>24793.599999999999</v>
      </c>
      <c r="N12" s="74">
        <f t="shared" si="2"/>
        <v>72683</v>
      </c>
      <c r="O12" s="74">
        <f t="shared" si="2"/>
        <v>0</v>
      </c>
      <c r="P12" s="74">
        <f t="shared" si="2"/>
        <v>0</v>
      </c>
      <c r="Q12" s="74">
        <f t="shared" si="2"/>
        <v>25993.599999999999</v>
      </c>
      <c r="R12" s="74">
        <f t="shared" si="2"/>
        <v>0</v>
      </c>
      <c r="S12" s="74">
        <f t="shared" si="2"/>
        <v>8841.4</v>
      </c>
      <c r="T12" s="74">
        <f t="shared" si="2"/>
        <v>23835.200000000001</v>
      </c>
      <c r="U12" s="74">
        <f t="shared" si="2"/>
        <v>46689.4</v>
      </c>
      <c r="V12" s="74"/>
      <c r="W12" s="74"/>
      <c r="X12" s="74"/>
      <c r="Y12" s="74"/>
      <c r="Z12" s="337"/>
      <c r="AA12" s="74"/>
      <c r="AB12" s="182"/>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row>
    <row r="13" spans="1:258" ht="15.75" hidden="1">
      <c r="A13" s="180" t="str">
        <f>A137</f>
        <v>I</v>
      </c>
      <c r="B13" s="181" t="str">
        <f t="shared" si="2"/>
        <v>Thành phố Điện Biên Phủ</v>
      </c>
      <c r="C13" s="140">
        <f t="shared" si="2"/>
        <v>0</v>
      </c>
      <c r="D13" s="74">
        <f t="shared" si="2"/>
        <v>29617</v>
      </c>
      <c r="E13" s="74">
        <f t="shared" si="2"/>
        <v>16617</v>
      </c>
      <c r="F13" s="74">
        <f t="shared" si="2"/>
        <v>13117</v>
      </c>
      <c r="G13" s="74">
        <f t="shared" si="2"/>
        <v>13117</v>
      </c>
      <c r="H13" s="74">
        <f t="shared" si="2"/>
        <v>0</v>
      </c>
      <c r="I13" s="74">
        <f t="shared" si="2"/>
        <v>0</v>
      </c>
      <c r="J13" s="74">
        <f t="shared" si="2"/>
        <v>10693.6</v>
      </c>
      <c r="K13" s="74">
        <f t="shared" si="2"/>
        <v>10693.6</v>
      </c>
      <c r="L13" s="74">
        <f t="shared" si="2"/>
        <v>10693.6</v>
      </c>
      <c r="M13" s="74">
        <f t="shared" si="2"/>
        <v>10693.6</v>
      </c>
      <c r="N13" s="74">
        <f t="shared" si="2"/>
        <v>16617</v>
      </c>
      <c r="O13" s="74">
        <f t="shared" si="2"/>
        <v>0</v>
      </c>
      <c r="P13" s="74">
        <f t="shared" si="2"/>
        <v>0</v>
      </c>
      <c r="Q13" s="74">
        <f t="shared" si="2"/>
        <v>11893.6</v>
      </c>
      <c r="R13" s="74">
        <f t="shared" si="2"/>
        <v>0</v>
      </c>
      <c r="S13" s="74">
        <f t="shared" si="2"/>
        <v>4723.3999999999996</v>
      </c>
      <c r="T13" s="74">
        <f t="shared" si="2"/>
        <v>0</v>
      </c>
      <c r="U13" s="74">
        <f t="shared" si="2"/>
        <v>4723.3999999999996</v>
      </c>
      <c r="V13" s="74"/>
      <c r="W13" s="74"/>
      <c r="X13" s="74"/>
      <c r="Y13" s="74"/>
      <c r="Z13" s="337"/>
      <c r="AA13" s="74"/>
      <c r="AB13" s="182"/>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row>
    <row r="14" spans="1:258" ht="15.75" hidden="1">
      <c r="A14" s="180" t="str">
        <f t="shared" ref="A14:U14" si="3">A152</f>
        <v xml:space="preserve">II </v>
      </c>
      <c r="B14" s="181" t="str">
        <f t="shared" si="3"/>
        <v>Huyện Điện Biên</v>
      </c>
      <c r="C14" s="140">
        <f t="shared" si="3"/>
        <v>0</v>
      </c>
      <c r="D14" s="74">
        <f t="shared" si="3"/>
        <v>31412</v>
      </c>
      <c r="E14" s="74">
        <f t="shared" si="3"/>
        <v>31412</v>
      </c>
      <c r="F14" s="74">
        <f t="shared" si="3"/>
        <v>12519</v>
      </c>
      <c r="G14" s="74">
        <f t="shared" si="3"/>
        <v>12519</v>
      </c>
      <c r="H14" s="74">
        <f t="shared" si="3"/>
        <v>0</v>
      </c>
      <c r="I14" s="74">
        <f t="shared" si="3"/>
        <v>0</v>
      </c>
      <c r="J14" s="74">
        <f t="shared" si="3"/>
        <v>10777.4</v>
      </c>
      <c r="K14" s="74">
        <f t="shared" si="3"/>
        <v>10777.4</v>
      </c>
      <c r="L14" s="74">
        <f t="shared" si="3"/>
        <v>10777</v>
      </c>
      <c r="M14" s="74">
        <f t="shared" si="3"/>
        <v>10777</v>
      </c>
      <c r="N14" s="74">
        <f t="shared" si="3"/>
        <v>31412</v>
      </c>
      <c r="O14" s="74">
        <f t="shared" si="3"/>
        <v>0</v>
      </c>
      <c r="P14" s="74">
        <f t="shared" si="3"/>
        <v>0</v>
      </c>
      <c r="Q14" s="74">
        <f t="shared" si="3"/>
        <v>10777</v>
      </c>
      <c r="R14" s="74">
        <f t="shared" si="3"/>
        <v>0</v>
      </c>
      <c r="S14" s="74">
        <f t="shared" si="3"/>
        <v>3287</v>
      </c>
      <c r="T14" s="74">
        <f t="shared" si="3"/>
        <v>11035.2</v>
      </c>
      <c r="U14" s="74">
        <f t="shared" si="3"/>
        <v>20635</v>
      </c>
      <c r="V14" s="74"/>
      <c r="W14" s="74"/>
      <c r="X14" s="74"/>
      <c r="Y14" s="74"/>
      <c r="Z14" s="337"/>
      <c r="AA14" s="74"/>
      <c r="AB14" s="182"/>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row>
    <row r="15" spans="1:258" ht="15.75" hidden="1">
      <c r="A15" s="180" t="str">
        <f t="shared" ref="A15:U15" si="4">A174</f>
        <v>IV</v>
      </c>
      <c r="B15" s="181" t="str">
        <f t="shared" si="4"/>
        <v>Huyện Tủa Chùa</v>
      </c>
      <c r="C15" s="140">
        <f t="shared" si="4"/>
        <v>0</v>
      </c>
      <c r="D15" s="74">
        <f t="shared" si="4"/>
        <v>18500</v>
      </c>
      <c r="E15" s="74">
        <f t="shared" si="4"/>
        <v>18500</v>
      </c>
      <c r="F15" s="74">
        <f t="shared" si="4"/>
        <v>0</v>
      </c>
      <c r="G15" s="74">
        <f t="shared" si="4"/>
        <v>0</v>
      </c>
      <c r="H15" s="74">
        <f t="shared" si="4"/>
        <v>0</v>
      </c>
      <c r="I15" s="74">
        <f t="shared" si="4"/>
        <v>0</v>
      </c>
      <c r="J15" s="74">
        <f t="shared" si="4"/>
        <v>0</v>
      </c>
      <c r="K15" s="74">
        <f t="shared" si="4"/>
        <v>0</v>
      </c>
      <c r="L15" s="74">
        <f t="shared" si="4"/>
        <v>0</v>
      </c>
      <c r="M15" s="74">
        <f t="shared" si="4"/>
        <v>0</v>
      </c>
      <c r="N15" s="74">
        <f t="shared" si="4"/>
        <v>18500</v>
      </c>
      <c r="O15" s="74">
        <f t="shared" si="4"/>
        <v>0</v>
      </c>
      <c r="P15" s="74">
        <f t="shared" si="4"/>
        <v>0</v>
      </c>
      <c r="Q15" s="74">
        <f t="shared" si="4"/>
        <v>0</v>
      </c>
      <c r="R15" s="74">
        <f t="shared" si="4"/>
        <v>0</v>
      </c>
      <c r="S15" s="74">
        <f t="shared" si="4"/>
        <v>0</v>
      </c>
      <c r="T15" s="74">
        <f t="shared" si="4"/>
        <v>11200</v>
      </c>
      <c r="U15" s="74">
        <f t="shared" si="4"/>
        <v>18500</v>
      </c>
      <c r="V15" s="74"/>
      <c r="W15" s="74"/>
      <c r="X15" s="74"/>
      <c r="Y15" s="74"/>
      <c r="Z15" s="337"/>
      <c r="AA15" s="74"/>
      <c r="AB15" s="182"/>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row>
    <row r="16" spans="1:258" ht="15.75" hidden="1">
      <c r="A16" s="180" t="str">
        <f t="shared" ref="A16:U16" si="5">A179</f>
        <v>V</v>
      </c>
      <c r="B16" s="181" t="str">
        <f t="shared" si="5"/>
        <v>Huyện Nậm Pồ</v>
      </c>
      <c r="C16" s="140">
        <f t="shared" si="5"/>
        <v>0</v>
      </c>
      <c r="D16" s="74">
        <f t="shared" si="5"/>
        <v>2000</v>
      </c>
      <c r="E16" s="74">
        <f t="shared" si="5"/>
        <v>2000</v>
      </c>
      <c r="F16" s="74">
        <f t="shared" si="5"/>
        <v>0</v>
      </c>
      <c r="G16" s="74">
        <f t="shared" si="5"/>
        <v>0</v>
      </c>
      <c r="H16" s="74">
        <f t="shared" si="5"/>
        <v>0</v>
      </c>
      <c r="I16" s="74">
        <f t="shared" si="5"/>
        <v>0</v>
      </c>
      <c r="J16" s="74">
        <f t="shared" si="5"/>
        <v>0</v>
      </c>
      <c r="K16" s="74">
        <f t="shared" si="5"/>
        <v>0</v>
      </c>
      <c r="L16" s="74">
        <f t="shared" si="5"/>
        <v>0</v>
      </c>
      <c r="M16" s="74">
        <f t="shared" si="5"/>
        <v>0</v>
      </c>
      <c r="N16" s="74">
        <f t="shared" si="5"/>
        <v>2000</v>
      </c>
      <c r="O16" s="74">
        <f t="shared" si="5"/>
        <v>0</v>
      </c>
      <c r="P16" s="74">
        <f t="shared" si="5"/>
        <v>0</v>
      </c>
      <c r="Q16" s="74">
        <f t="shared" si="5"/>
        <v>0</v>
      </c>
      <c r="R16" s="74">
        <f t="shared" si="5"/>
        <v>0</v>
      </c>
      <c r="S16" s="74">
        <f t="shared" si="5"/>
        <v>0</v>
      </c>
      <c r="T16" s="74">
        <f t="shared" si="5"/>
        <v>1600</v>
      </c>
      <c r="U16" s="74">
        <f t="shared" si="5"/>
        <v>2000</v>
      </c>
      <c r="V16" s="74"/>
      <c r="W16" s="74"/>
      <c r="X16" s="74"/>
      <c r="Y16" s="74"/>
      <c r="Z16" s="337"/>
      <c r="AA16" s="74"/>
      <c r="AB16" s="182"/>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c r="IR16" s="48"/>
      <c r="IS16" s="48"/>
      <c r="IT16" s="48"/>
      <c r="IU16" s="48"/>
      <c r="IV16" s="48"/>
      <c r="IW16" s="48"/>
      <c r="IX16" s="48"/>
    </row>
    <row r="17" spans="1:258" ht="15.75" hidden="1">
      <c r="A17" s="180" t="str">
        <f t="shared" ref="A17:U17" si="6">A183</f>
        <v>III</v>
      </c>
      <c r="B17" s="181" t="str">
        <f t="shared" si="6"/>
        <v>Thị xã Mường Lay</v>
      </c>
      <c r="C17" s="140">
        <f t="shared" si="6"/>
        <v>0</v>
      </c>
      <c r="D17" s="74">
        <f t="shared" si="6"/>
        <v>4154</v>
      </c>
      <c r="E17" s="74">
        <f t="shared" si="6"/>
        <v>4154</v>
      </c>
      <c r="F17" s="74">
        <f t="shared" si="6"/>
        <v>4154</v>
      </c>
      <c r="G17" s="74">
        <f t="shared" si="6"/>
        <v>4154</v>
      </c>
      <c r="H17" s="74">
        <f t="shared" si="6"/>
        <v>0</v>
      </c>
      <c r="I17" s="74">
        <f t="shared" si="6"/>
        <v>0</v>
      </c>
      <c r="J17" s="74">
        <f t="shared" si="6"/>
        <v>3323</v>
      </c>
      <c r="K17" s="74">
        <f t="shared" si="6"/>
        <v>3323</v>
      </c>
      <c r="L17" s="74">
        <f t="shared" si="6"/>
        <v>3323</v>
      </c>
      <c r="M17" s="74">
        <f t="shared" si="6"/>
        <v>3323</v>
      </c>
      <c r="N17" s="74">
        <f t="shared" si="6"/>
        <v>4154</v>
      </c>
      <c r="O17" s="74">
        <f t="shared" si="6"/>
        <v>0</v>
      </c>
      <c r="P17" s="74">
        <f t="shared" si="6"/>
        <v>0</v>
      </c>
      <c r="Q17" s="74">
        <f t="shared" si="6"/>
        <v>3323</v>
      </c>
      <c r="R17" s="74">
        <f t="shared" si="6"/>
        <v>0</v>
      </c>
      <c r="S17" s="74">
        <f t="shared" si="6"/>
        <v>831</v>
      </c>
      <c r="T17" s="74">
        <f t="shared" si="6"/>
        <v>0</v>
      </c>
      <c r="U17" s="74">
        <f t="shared" si="6"/>
        <v>831</v>
      </c>
      <c r="V17" s="74"/>
      <c r="W17" s="74"/>
      <c r="X17" s="74"/>
      <c r="Y17" s="74"/>
      <c r="Z17" s="337"/>
      <c r="AA17" s="74"/>
      <c r="AB17" s="182"/>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c r="IR17" s="48"/>
      <c r="IS17" s="48"/>
      <c r="IT17" s="48"/>
      <c r="IU17" s="48"/>
      <c r="IV17" s="48"/>
      <c r="IW17" s="48"/>
      <c r="IX17" s="48"/>
    </row>
    <row r="18" spans="1:258" ht="15.75" hidden="1">
      <c r="A18" s="180" t="s">
        <v>27</v>
      </c>
      <c r="B18" s="181" t="str">
        <f t="shared" ref="B18:U19" si="7">B187</f>
        <v>Kế hoạch vốn giao theo tiêu chí cấp huyện</v>
      </c>
      <c r="C18" s="140">
        <f t="shared" si="7"/>
        <v>0</v>
      </c>
      <c r="D18" s="104">
        <f t="shared" si="7"/>
        <v>101759</v>
      </c>
      <c r="E18" s="104">
        <v>0</v>
      </c>
      <c r="F18" s="104">
        <f t="shared" si="7"/>
        <v>4996</v>
      </c>
      <c r="G18" s="104">
        <f t="shared" si="7"/>
        <v>4996</v>
      </c>
      <c r="H18" s="104">
        <f t="shared" si="7"/>
        <v>0</v>
      </c>
      <c r="I18" s="104">
        <f t="shared" si="7"/>
        <v>0</v>
      </c>
      <c r="J18" s="104">
        <f t="shared" si="7"/>
        <v>0</v>
      </c>
      <c r="K18" s="104">
        <f t="shared" si="7"/>
        <v>0</v>
      </c>
      <c r="L18" s="104">
        <f t="shared" si="7"/>
        <v>4996</v>
      </c>
      <c r="M18" s="104">
        <f t="shared" si="7"/>
        <v>4996</v>
      </c>
      <c r="N18" s="104">
        <f t="shared" si="7"/>
        <v>58132</v>
      </c>
      <c r="O18" s="104">
        <f>O187</f>
        <v>0</v>
      </c>
      <c r="P18" s="104">
        <f t="shared" si="7"/>
        <v>0</v>
      </c>
      <c r="Q18" s="104">
        <f t="shared" si="7"/>
        <v>4996</v>
      </c>
      <c r="R18" s="104">
        <f t="shared" si="7"/>
        <v>0</v>
      </c>
      <c r="S18" s="74">
        <f t="shared" si="7"/>
        <v>9765</v>
      </c>
      <c r="T18" s="74">
        <f t="shared" si="7"/>
        <v>43371</v>
      </c>
      <c r="U18" s="74">
        <f t="shared" si="7"/>
        <v>56891</v>
      </c>
      <c r="V18" s="74"/>
      <c r="W18" s="74"/>
      <c r="X18" s="74"/>
      <c r="Y18" s="74"/>
      <c r="Z18" s="337"/>
      <c r="AA18" s="74"/>
      <c r="AB18" s="182"/>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c r="IR18" s="48"/>
      <c r="IS18" s="48"/>
      <c r="IT18" s="48"/>
      <c r="IU18" s="48"/>
      <c r="IV18" s="48"/>
      <c r="IW18" s="48"/>
      <c r="IX18" s="48"/>
    </row>
    <row r="19" spans="1:258" ht="15.75" hidden="1">
      <c r="A19" s="180" t="str">
        <f>A188</f>
        <v xml:space="preserve">I </v>
      </c>
      <c r="B19" s="181" t="str">
        <f t="shared" si="7"/>
        <v>Giao thông</v>
      </c>
      <c r="C19" s="140">
        <f t="shared" si="7"/>
        <v>0</v>
      </c>
      <c r="D19" s="74">
        <f t="shared" si="7"/>
        <v>24959</v>
      </c>
      <c r="E19" s="74">
        <f t="shared" si="7"/>
        <v>17471</v>
      </c>
      <c r="F19" s="74">
        <f t="shared" si="7"/>
        <v>0</v>
      </c>
      <c r="G19" s="74">
        <f t="shared" si="7"/>
        <v>0</v>
      </c>
      <c r="H19" s="74">
        <f t="shared" si="7"/>
        <v>0</v>
      </c>
      <c r="I19" s="74">
        <f t="shared" si="7"/>
        <v>0</v>
      </c>
      <c r="J19" s="74">
        <f t="shared" si="7"/>
        <v>0</v>
      </c>
      <c r="K19" s="74">
        <f t="shared" si="7"/>
        <v>0</v>
      </c>
      <c r="L19" s="74">
        <f t="shared" si="7"/>
        <v>0</v>
      </c>
      <c r="M19" s="74">
        <f t="shared" si="7"/>
        <v>0</v>
      </c>
      <c r="N19" s="74">
        <f t="shared" si="7"/>
        <v>17471</v>
      </c>
      <c r="O19" s="74">
        <f t="shared" si="7"/>
        <v>0</v>
      </c>
      <c r="P19" s="74">
        <f t="shared" si="7"/>
        <v>0</v>
      </c>
      <c r="Q19" s="74">
        <f t="shared" si="7"/>
        <v>0</v>
      </c>
      <c r="R19" s="74">
        <f t="shared" si="7"/>
        <v>0</v>
      </c>
      <c r="S19" s="74">
        <f t="shared" si="7"/>
        <v>0</v>
      </c>
      <c r="T19" s="74">
        <f t="shared" si="7"/>
        <v>17471</v>
      </c>
      <c r="U19" s="74">
        <f t="shared" si="7"/>
        <v>21226</v>
      </c>
      <c r="V19" s="74"/>
      <c r="W19" s="74"/>
      <c r="X19" s="74"/>
      <c r="Y19" s="74"/>
      <c r="Z19" s="337"/>
      <c r="AA19" s="74"/>
      <c r="AB19" s="182"/>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c r="IR19" s="48"/>
      <c r="IS19" s="48"/>
      <c r="IT19" s="48"/>
      <c r="IU19" s="48"/>
      <c r="IV19" s="48"/>
      <c r="IW19" s="48"/>
      <c r="IX19" s="48"/>
    </row>
    <row r="20" spans="1:258" ht="15.75" hidden="1">
      <c r="A20" s="180" t="str">
        <f t="shared" ref="A20:U20" si="8">A196</f>
        <v>II</v>
      </c>
      <c r="B20" s="181" t="str">
        <f t="shared" si="8"/>
        <v>Thủy lợi</v>
      </c>
      <c r="C20" s="140">
        <f t="shared" si="8"/>
        <v>0</v>
      </c>
      <c r="D20" s="74">
        <f t="shared" si="8"/>
        <v>76800</v>
      </c>
      <c r="E20" s="74">
        <f t="shared" si="8"/>
        <v>40661</v>
      </c>
      <c r="F20" s="74">
        <f t="shared" si="8"/>
        <v>4996</v>
      </c>
      <c r="G20" s="74">
        <f t="shared" si="8"/>
        <v>4996</v>
      </c>
      <c r="H20" s="74">
        <f t="shared" si="8"/>
        <v>0</v>
      </c>
      <c r="I20" s="74">
        <f t="shared" si="8"/>
        <v>0</v>
      </c>
      <c r="J20" s="74">
        <f t="shared" si="8"/>
        <v>0</v>
      </c>
      <c r="K20" s="74">
        <f t="shared" si="8"/>
        <v>0</v>
      </c>
      <c r="L20" s="74">
        <f t="shared" si="8"/>
        <v>4996</v>
      </c>
      <c r="M20" s="74">
        <f t="shared" si="8"/>
        <v>4996</v>
      </c>
      <c r="N20" s="74">
        <f t="shared" si="8"/>
        <v>40661</v>
      </c>
      <c r="O20" s="74">
        <f t="shared" si="8"/>
        <v>0</v>
      </c>
      <c r="P20" s="74">
        <f t="shared" si="8"/>
        <v>0</v>
      </c>
      <c r="Q20" s="74">
        <f t="shared" si="8"/>
        <v>4996</v>
      </c>
      <c r="R20" s="74">
        <f t="shared" si="8"/>
        <v>0</v>
      </c>
      <c r="S20" s="74">
        <f t="shared" si="8"/>
        <v>9765</v>
      </c>
      <c r="T20" s="74">
        <f t="shared" si="8"/>
        <v>25900</v>
      </c>
      <c r="U20" s="74">
        <f t="shared" si="8"/>
        <v>35665</v>
      </c>
      <c r="V20" s="74"/>
      <c r="W20" s="74"/>
      <c r="X20" s="74"/>
      <c r="Y20" s="74"/>
      <c r="Z20" s="337"/>
      <c r="AA20" s="74"/>
      <c r="AB20" s="182"/>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row>
    <row r="21" spans="1:258" ht="47.25" hidden="1">
      <c r="A21" s="180" t="s">
        <v>48</v>
      </c>
      <c r="B21" s="181" t="str">
        <f t="shared" ref="B21:U21" si="9">B203</f>
        <v>Kế hoạch vốn thực hiện các Chuyên Đề, Chương trình và Đề án (Không quá 10% vốn giai đoạn 2022-2025)</v>
      </c>
      <c r="C21" s="140">
        <f t="shared" si="9"/>
        <v>0</v>
      </c>
      <c r="D21" s="104">
        <f>D203</f>
        <v>4500</v>
      </c>
      <c r="E21" s="104">
        <f t="shared" si="9"/>
        <v>4500</v>
      </c>
      <c r="F21" s="104">
        <f t="shared" si="9"/>
        <v>0</v>
      </c>
      <c r="G21" s="104">
        <f t="shared" si="9"/>
        <v>0</v>
      </c>
      <c r="H21" s="104">
        <f t="shared" si="9"/>
        <v>0</v>
      </c>
      <c r="I21" s="104">
        <f t="shared" si="9"/>
        <v>0</v>
      </c>
      <c r="J21" s="104">
        <f t="shared" si="9"/>
        <v>0</v>
      </c>
      <c r="K21" s="104">
        <f t="shared" si="9"/>
        <v>0</v>
      </c>
      <c r="L21" s="104">
        <f t="shared" si="9"/>
        <v>0</v>
      </c>
      <c r="M21" s="104">
        <f t="shared" si="9"/>
        <v>0</v>
      </c>
      <c r="N21" s="104">
        <f t="shared" si="9"/>
        <v>4500</v>
      </c>
      <c r="O21" s="104">
        <f t="shared" si="9"/>
        <v>0</v>
      </c>
      <c r="P21" s="104">
        <f t="shared" si="9"/>
        <v>0</v>
      </c>
      <c r="Q21" s="104">
        <f t="shared" si="9"/>
        <v>0</v>
      </c>
      <c r="R21" s="104">
        <f t="shared" si="9"/>
        <v>0</v>
      </c>
      <c r="S21" s="74">
        <f t="shared" si="9"/>
        <v>0</v>
      </c>
      <c r="T21" s="74">
        <f t="shared" si="9"/>
        <v>3600</v>
      </c>
      <c r="U21" s="74">
        <f t="shared" si="9"/>
        <v>4500</v>
      </c>
      <c r="V21" s="74"/>
      <c r="W21" s="74"/>
      <c r="X21" s="74"/>
      <c r="Y21" s="74"/>
      <c r="Z21" s="337"/>
      <c r="AA21" s="74"/>
      <c r="AB21" s="182"/>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c r="IR21" s="48"/>
      <c r="IS21" s="48"/>
      <c r="IT21" s="48"/>
      <c r="IU21" s="48"/>
      <c r="IV21" s="48"/>
      <c r="IW21" s="48"/>
      <c r="IX21" s="48"/>
    </row>
    <row r="22" spans="1:258" ht="15.75" hidden="1">
      <c r="A22" s="180" t="s">
        <v>663</v>
      </c>
      <c r="B22" s="181" t="s">
        <v>664</v>
      </c>
      <c r="C22" s="181"/>
      <c r="D22" s="104"/>
      <c r="E22" s="104"/>
      <c r="F22" s="104"/>
      <c r="G22" s="104"/>
      <c r="H22" s="104"/>
      <c r="I22" s="104"/>
      <c r="J22" s="104"/>
      <c r="K22" s="104"/>
      <c r="L22" s="104"/>
      <c r="M22" s="104"/>
      <c r="N22" s="104"/>
      <c r="O22" s="104"/>
      <c r="P22" s="104"/>
      <c r="Q22" s="104"/>
      <c r="R22" s="104"/>
      <c r="S22" s="104"/>
      <c r="T22" s="104"/>
      <c r="U22" s="104"/>
      <c r="V22" s="104"/>
      <c r="W22" s="104"/>
      <c r="X22" s="104"/>
      <c r="Y22" s="104"/>
      <c r="Z22" s="314"/>
      <c r="AA22" s="104"/>
      <c r="AB22" s="182"/>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c r="IW22" s="48"/>
      <c r="IX22" s="48"/>
    </row>
    <row r="23" spans="1:258" ht="42.75" customHeight="1">
      <c r="A23" s="180" t="s">
        <v>26</v>
      </c>
      <c r="B23" s="33" t="s">
        <v>1106</v>
      </c>
      <c r="C23" s="181"/>
      <c r="D23" s="104">
        <f>D45+D135</f>
        <v>411100</v>
      </c>
      <c r="E23" s="104">
        <f t="shared" ref="E23:W23" si="10">E45+E135</f>
        <v>320904.40000000002</v>
      </c>
      <c r="F23" s="104">
        <f t="shared" si="10"/>
        <v>34786</v>
      </c>
      <c r="G23" s="104">
        <f t="shared" si="10"/>
        <v>34786</v>
      </c>
      <c r="H23" s="104">
        <f t="shared" si="10"/>
        <v>0</v>
      </c>
      <c r="I23" s="104">
        <f t="shared" si="10"/>
        <v>0</v>
      </c>
      <c r="J23" s="104">
        <f t="shared" si="10"/>
        <v>24794</v>
      </c>
      <c r="K23" s="104">
        <f t="shared" si="10"/>
        <v>24794</v>
      </c>
      <c r="L23" s="104">
        <f t="shared" si="10"/>
        <v>29789.599999999999</v>
      </c>
      <c r="M23" s="104">
        <f t="shared" si="10"/>
        <v>29789.599999999999</v>
      </c>
      <c r="N23" s="104">
        <f t="shared" si="10"/>
        <v>135315</v>
      </c>
      <c r="O23" s="104">
        <f t="shared" si="10"/>
        <v>0</v>
      </c>
      <c r="P23" s="104">
        <f t="shared" si="10"/>
        <v>0</v>
      </c>
      <c r="Q23" s="104">
        <f t="shared" si="10"/>
        <v>187469.6</v>
      </c>
      <c r="R23" s="104">
        <f t="shared" si="10"/>
        <v>0</v>
      </c>
      <c r="S23" s="104">
        <f t="shared" si="10"/>
        <v>18606.400000000001</v>
      </c>
      <c r="T23" s="104">
        <f t="shared" si="10"/>
        <v>70806.2</v>
      </c>
      <c r="U23" s="104">
        <f>U45+U135</f>
        <v>108080.4</v>
      </c>
      <c r="V23" s="104">
        <f t="shared" si="10"/>
        <v>119499.42752300001</v>
      </c>
      <c r="W23" s="104">
        <f t="shared" si="10"/>
        <v>4721.1779999999999</v>
      </c>
      <c r="X23" s="286">
        <f>V23/Q23*100</f>
        <v>63.743362936177384</v>
      </c>
      <c r="Y23" s="286">
        <f>W23/U23*100</f>
        <v>4.3682092220236051</v>
      </c>
      <c r="Z23" s="314"/>
      <c r="AA23" s="104"/>
      <c r="AB23" s="182"/>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row>
    <row r="24" spans="1:258" ht="45" customHeight="1">
      <c r="A24" s="180" t="s">
        <v>61</v>
      </c>
      <c r="B24" s="33" t="str">
        <f>B45</f>
        <v>Kế hoạch vốn năm 2021 chuyển sang thực hiện năm 2022</v>
      </c>
      <c r="C24" s="33">
        <f t="shared" ref="C24:Y24" si="11">C45</f>
        <v>0</v>
      </c>
      <c r="D24" s="255">
        <f t="shared" si="11"/>
        <v>219158</v>
      </c>
      <c r="E24" s="255">
        <f t="shared" si="11"/>
        <v>185589.4</v>
      </c>
      <c r="F24" s="255">
        <f t="shared" si="11"/>
        <v>0</v>
      </c>
      <c r="G24" s="255">
        <f t="shared" si="11"/>
        <v>0</v>
      </c>
      <c r="H24" s="255">
        <f t="shared" si="11"/>
        <v>0</v>
      </c>
      <c r="I24" s="255">
        <f t="shared" si="11"/>
        <v>0</v>
      </c>
      <c r="J24" s="255">
        <f t="shared" si="11"/>
        <v>0</v>
      </c>
      <c r="K24" s="255">
        <f t="shared" si="11"/>
        <v>0</v>
      </c>
      <c r="L24" s="255">
        <f t="shared" si="11"/>
        <v>0</v>
      </c>
      <c r="M24" s="255">
        <f t="shared" si="11"/>
        <v>0</v>
      </c>
      <c r="N24" s="255">
        <f t="shared" si="11"/>
        <v>0</v>
      </c>
      <c r="O24" s="255">
        <f t="shared" si="11"/>
        <v>0</v>
      </c>
      <c r="P24" s="255">
        <f t="shared" si="11"/>
        <v>0</v>
      </c>
      <c r="Q24" s="255">
        <f t="shared" si="11"/>
        <v>156480</v>
      </c>
      <c r="R24" s="255">
        <f t="shared" si="11"/>
        <v>0</v>
      </c>
      <c r="S24" s="255">
        <f t="shared" si="11"/>
        <v>0</v>
      </c>
      <c r="T24" s="255">
        <f t="shared" si="11"/>
        <v>0</v>
      </c>
      <c r="U24" s="255">
        <f t="shared" si="11"/>
        <v>0</v>
      </c>
      <c r="V24" s="255">
        <f>V45</f>
        <v>106255.23607500001</v>
      </c>
      <c r="W24" s="255">
        <f>W45</f>
        <v>0</v>
      </c>
      <c r="X24" s="287">
        <f t="shared" si="11"/>
        <v>67.903397287193258</v>
      </c>
      <c r="Y24" s="255">
        <f t="shared" si="11"/>
        <v>0</v>
      </c>
      <c r="Z24" s="314"/>
      <c r="AA24" s="104"/>
      <c r="AB24" s="182"/>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c r="IR24" s="48"/>
      <c r="IS24" s="48"/>
      <c r="IT24" s="48"/>
      <c r="IU24" s="48"/>
      <c r="IV24" s="48"/>
      <c r="IW24" s="48"/>
      <c r="IX24" s="48"/>
    </row>
    <row r="25" spans="1:258" ht="36" customHeight="1">
      <c r="A25" s="73">
        <v>1</v>
      </c>
      <c r="B25" s="297" t="str">
        <f>B46</f>
        <v>Thành phố Điện Biên Phủ</v>
      </c>
      <c r="C25" s="297">
        <f t="shared" ref="C25:Y25" si="12">C46</f>
        <v>0</v>
      </c>
      <c r="D25" s="255">
        <f t="shared" si="12"/>
        <v>3148</v>
      </c>
      <c r="E25" s="255">
        <f t="shared" si="12"/>
        <v>3148</v>
      </c>
      <c r="F25" s="255">
        <f t="shared" si="12"/>
        <v>0</v>
      </c>
      <c r="G25" s="255">
        <f t="shared" si="12"/>
        <v>0</v>
      </c>
      <c r="H25" s="255">
        <f t="shared" si="12"/>
        <v>0</v>
      </c>
      <c r="I25" s="255">
        <f t="shared" si="12"/>
        <v>0</v>
      </c>
      <c r="J25" s="255">
        <f t="shared" si="12"/>
        <v>0</v>
      </c>
      <c r="K25" s="255">
        <f t="shared" si="12"/>
        <v>0</v>
      </c>
      <c r="L25" s="255">
        <f t="shared" si="12"/>
        <v>0</v>
      </c>
      <c r="M25" s="255">
        <f t="shared" si="12"/>
        <v>0</v>
      </c>
      <c r="N25" s="255">
        <f t="shared" si="12"/>
        <v>0</v>
      </c>
      <c r="O25" s="255">
        <f t="shared" si="12"/>
        <v>0</v>
      </c>
      <c r="P25" s="255">
        <f t="shared" si="12"/>
        <v>0</v>
      </c>
      <c r="Q25" s="255">
        <f t="shared" si="12"/>
        <v>3148</v>
      </c>
      <c r="R25" s="255">
        <f t="shared" si="12"/>
        <v>0</v>
      </c>
      <c r="S25" s="255">
        <f t="shared" si="12"/>
        <v>0</v>
      </c>
      <c r="T25" s="255">
        <f t="shared" si="12"/>
        <v>0</v>
      </c>
      <c r="U25" s="255">
        <f t="shared" si="12"/>
        <v>0</v>
      </c>
      <c r="V25" s="255">
        <f t="shared" si="12"/>
        <v>3148</v>
      </c>
      <c r="W25" s="255">
        <f t="shared" si="12"/>
        <v>0</v>
      </c>
      <c r="X25" s="287">
        <f t="shared" si="12"/>
        <v>100</v>
      </c>
      <c r="Y25" s="255">
        <f t="shared" si="12"/>
        <v>0</v>
      </c>
      <c r="Z25" s="337"/>
      <c r="AA25" s="74"/>
      <c r="AB25" s="188"/>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c r="IQ25" s="52"/>
      <c r="IR25" s="52"/>
      <c r="IS25" s="52"/>
      <c r="IT25" s="52"/>
      <c r="IU25" s="52"/>
      <c r="IV25" s="52"/>
      <c r="IW25" s="52"/>
      <c r="IX25" s="52"/>
    </row>
    <row r="26" spans="1:258" ht="15.75">
      <c r="A26" s="73">
        <v>2</v>
      </c>
      <c r="B26" s="297" t="str">
        <f>B48</f>
        <v>Huyện Điện Biên</v>
      </c>
      <c r="C26" s="297">
        <f t="shared" ref="C26:Y26" si="13">C48</f>
        <v>0</v>
      </c>
      <c r="D26" s="255">
        <f t="shared" si="13"/>
        <v>17828</v>
      </c>
      <c r="E26" s="255">
        <f t="shared" si="13"/>
        <v>17828</v>
      </c>
      <c r="F26" s="255">
        <f t="shared" si="13"/>
        <v>0</v>
      </c>
      <c r="G26" s="255">
        <f t="shared" si="13"/>
        <v>0</v>
      </c>
      <c r="H26" s="255">
        <f t="shared" si="13"/>
        <v>0</v>
      </c>
      <c r="I26" s="255">
        <f t="shared" si="13"/>
        <v>0</v>
      </c>
      <c r="J26" s="255">
        <f t="shared" si="13"/>
        <v>0</v>
      </c>
      <c r="K26" s="255">
        <f t="shared" si="13"/>
        <v>0</v>
      </c>
      <c r="L26" s="255">
        <f t="shared" si="13"/>
        <v>0</v>
      </c>
      <c r="M26" s="255">
        <f t="shared" si="13"/>
        <v>0</v>
      </c>
      <c r="N26" s="255">
        <f t="shared" si="13"/>
        <v>0</v>
      </c>
      <c r="O26" s="255">
        <f t="shared" si="13"/>
        <v>0</v>
      </c>
      <c r="P26" s="255">
        <f t="shared" si="13"/>
        <v>0</v>
      </c>
      <c r="Q26" s="255">
        <f t="shared" si="13"/>
        <v>17828</v>
      </c>
      <c r="R26" s="255">
        <f t="shared" si="13"/>
        <v>0</v>
      </c>
      <c r="S26" s="255">
        <f t="shared" si="13"/>
        <v>0</v>
      </c>
      <c r="T26" s="255">
        <f t="shared" si="13"/>
        <v>0</v>
      </c>
      <c r="U26" s="255">
        <f t="shared" si="13"/>
        <v>0</v>
      </c>
      <c r="V26" s="255">
        <f t="shared" si="13"/>
        <v>0</v>
      </c>
      <c r="W26" s="255">
        <f t="shared" si="13"/>
        <v>0</v>
      </c>
      <c r="X26" s="287">
        <f t="shared" si="13"/>
        <v>0</v>
      </c>
      <c r="Y26" s="255">
        <f t="shared" si="13"/>
        <v>0</v>
      </c>
      <c r="Z26" s="337"/>
      <c r="AA26" s="74"/>
      <c r="AB26" s="188"/>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c r="IQ26" s="52"/>
      <c r="IR26" s="52"/>
      <c r="IS26" s="52"/>
      <c r="IT26" s="52"/>
      <c r="IU26" s="52"/>
      <c r="IV26" s="52"/>
      <c r="IW26" s="52"/>
      <c r="IX26" s="52"/>
    </row>
    <row r="27" spans="1:258" ht="15.75">
      <c r="A27" s="73">
        <v>3</v>
      </c>
      <c r="B27" s="297" t="str">
        <f>B70</f>
        <v>Huyện Điện Biên Đông</v>
      </c>
      <c r="C27" s="297">
        <f t="shared" ref="C27:Y27" si="14">C70</f>
        <v>0</v>
      </c>
      <c r="D27" s="255">
        <f t="shared" si="14"/>
        <v>20465</v>
      </c>
      <c r="E27" s="255">
        <f t="shared" si="14"/>
        <v>20465</v>
      </c>
      <c r="F27" s="255">
        <f t="shared" si="14"/>
        <v>0</v>
      </c>
      <c r="G27" s="255">
        <f t="shared" si="14"/>
        <v>0</v>
      </c>
      <c r="H27" s="255">
        <f t="shared" si="14"/>
        <v>0</v>
      </c>
      <c r="I27" s="255">
        <f t="shared" si="14"/>
        <v>0</v>
      </c>
      <c r="J27" s="255">
        <f t="shared" si="14"/>
        <v>0</v>
      </c>
      <c r="K27" s="255">
        <f t="shared" si="14"/>
        <v>0</v>
      </c>
      <c r="L27" s="255">
        <f t="shared" si="14"/>
        <v>0</v>
      </c>
      <c r="M27" s="255">
        <f t="shared" si="14"/>
        <v>0</v>
      </c>
      <c r="N27" s="255">
        <f t="shared" si="14"/>
        <v>0</v>
      </c>
      <c r="O27" s="255">
        <f t="shared" si="14"/>
        <v>0</v>
      </c>
      <c r="P27" s="255">
        <f t="shared" si="14"/>
        <v>0</v>
      </c>
      <c r="Q27" s="255">
        <f t="shared" si="14"/>
        <v>20465</v>
      </c>
      <c r="R27" s="255">
        <f t="shared" si="14"/>
        <v>0</v>
      </c>
      <c r="S27" s="255">
        <f t="shared" si="14"/>
        <v>0</v>
      </c>
      <c r="T27" s="255">
        <f t="shared" si="14"/>
        <v>0</v>
      </c>
      <c r="U27" s="255">
        <f t="shared" si="14"/>
        <v>0</v>
      </c>
      <c r="V27" s="255">
        <f t="shared" si="14"/>
        <v>14538.620999999999</v>
      </c>
      <c r="W27" s="255">
        <f t="shared" si="14"/>
        <v>0</v>
      </c>
      <c r="X27" s="287">
        <f t="shared" si="14"/>
        <v>71.041392621548979</v>
      </c>
      <c r="Y27" s="255">
        <f t="shared" si="14"/>
        <v>0</v>
      </c>
      <c r="Z27" s="337"/>
      <c r="AA27" s="74"/>
      <c r="AB27" s="188"/>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c r="IQ27" s="52"/>
      <c r="IR27" s="52"/>
      <c r="IS27" s="52"/>
      <c r="IT27" s="52"/>
      <c r="IU27" s="52"/>
      <c r="IV27" s="52"/>
      <c r="IW27" s="52"/>
      <c r="IX27" s="52"/>
    </row>
    <row r="28" spans="1:258" ht="15.75">
      <c r="A28" s="73">
        <v>4</v>
      </c>
      <c r="B28" s="297" t="str">
        <f>B80</f>
        <v>Huyện Mường Ảng</v>
      </c>
      <c r="C28" s="297">
        <f t="shared" ref="C28:Y28" si="15">C80</f>
        <v>0</v>
      </c>
      <c r="D28" s="255">
        <f t="shared" si="15"/>
        <v>12988</v>
      </c>
      <c r="E28" s="255">
        <f t="shared" si="15"/>
        <v>12988</v>
      </c>
      <c r="F28" s="255">
        <f t="shared" si="15"/>
        <v>0</v>
      </c>
      <c r="G28" s="255">
        <f t="shared" si="15"/>
        <v>0</v>
      </c>
      <c r="H28" s="255">
        <f t="shared" si="15"/>
        <v>0</v>
      </c>
      <c r="I28" s="255">
        <f t="shared" si="15"/>
        <v>0</v>
      </c>
      <c r="J28" s="255">
        <f t="shared" si="15"/>
        <v>0</v>
      </c>
      <c r="K28" s="255">
        <f t="shared" si="15"/>
        <v>0</v>
      </c>
      <c r="L28" s="255">
        <f t="shared" si="15"/>
        <v>0</v>
      </c>
      <c r="M28" s="255">
        <f t="shared" si="15"/>
        <v>0</v>
      </c>
      <c r="N28" s="255">
        <f t="shared" si="15"/>
        <v>0</v>
      </c>
      <c r="O28" s="255">
        <f t="shared" si="15"/>
        <v>0</v>
      </c>
      <c r="P28" s="255">
        <f t="shared" si="15"/>
        <v>0</v>
      </c>
      <c r="Q28" s="255">
        <f t="shared" si="15"/>
        <v>12988</v>
      </c>
      <c r="R28" s="255">
        <f t="shared" si="15"/>
        <v>0</v>
      </c>
      <c r="S28" s="255">
        <f t="shared" si="15"/>
        <v>0</v>
      </c>
      <c r="T28" s="255">
        <f t="shared" si="15"/>
        <v>0</v>
      </c>
      <c r="U28" s="255">
        <f t="shared" si="15"/>
        <v>0</v>
      </c>
      <c r="V28" s="255">
        <f t="shared" si="15"/>
        <v>8284.8279999999995</v>
      </c>
      <c r="W28" s="255">
        <f t="shared" si="15"/>
        <v>0</v>
      </c>
      <c r="X28" s="287">
        <f t="shared" si="15"/>
        <v>63.78832768709578</v>
      </c>
      <c r="Y28" s="255">
        <f t="shared" si="15"/>
        <v>0</v>
      </c>
      <c r="Z28" s="337"/>
      <c r="AA28" s="74"/>
      <c r="AB28" s="188"/>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c r="IQ28" s="52"/>
      <c r="IR28" s="52"/>
      <c r="IS28" s="52"/>
      <c r="IT28" s="52"/>
      <c r="IU28" s="52"/>
      <c r="IV28" s="52"/>
      <c r="IW28" s="52"/>
      <c r="IX28" s="52"/>
    </row>
    <row r="29" spans="1:258" ht="15.75">
      <c r="A29" s="73">
        <v>5</v>
      </c>
      <c r="B29" s="297" t="str">
        <f>B89</f>
        <v>Huyện Mường Nhé</v>
      </c>
      <c r="C29" s="297">
        <f t="shared" ref="C29:Y29" si="16">C89</f>
        <v>0</v>
      </c>
      <c r="D29" s="255">
        <f t="shared" si="16"/>
        <v>17317</v>
      </c>
      <c r="E29" s="255">
        <f t="shared" si="16"/>
        <v>17317</v>
      </c>
      <c r="F29" s="255">
        <f t="shared" si="16"/>
        <v>0</v>
      </c>
      <c r="G29" s="255">
        <f t="shared" si="16"/>
        <v>0</v>
      </c>
      <c r="H29" s="255">
        <f t="shared" si="16"/>
        <v>0</v>
      </c>
      <c r="I29" s="255">
        <f t="shared" si="16"/>
        <v>0</v>
      </c>
      <c r="J29" s="255">
        <f t="shared" si="16"/>
        <v>0</v>
      </c>
      <c r="K29" s="255">
        <f t="shared" si="16"/>
        <v>0</v>
      </c>
      <c r="L29" s="255">
        <f t="shared" si="16"/>
        <v>0</v>
      </c>
      <c r="M29" s="255">
        <f t="shared" si="16"/>
        <v>0</v>
      </c>
      <c r="N29" s="255">
        <f t="shared" si="16"/>
        <v>0</v>
      </c>
      <c r="O29" s="255">
        <f t="shared" si="16"/>
        <v>0</v>
      </c>
      <c r="P29" s="255">
        <f t="shared" si="16"/>
        <v>0</v>
      </c>
      <c r="Q29" s="255">
        <f t="shared" si="16"/>
        <v>17317</v>
      </c>
      <c r="R29" s="255">
        <f t="shared" si="16"/>
        <v>0</v>
      </c>
      <c r="S29" s="255">
        <f t="shared" si="16"/>
        <v>0</v>
      </c>
      <c r="T29" s="255">
        <f t="shared" si="16"/>
        <v>0</v>
      </c>
      <c r="U29" s="255">
        <f t="shared" si="16"/>
        <v>0</v>
      </c>
      <c r="V29" s="255">
        <f t="shared" si="16"/>
        <v>15445.403448000001</v>
      </c>
      <c r="W29" s="255">
        <f>W89</f>
        <v>0</v>
      </c>
      <c r="X29" s="287">
        <f t="shared" si="16"/>
        <v>89.192143258070118</v>
      </c>
      <c r="Y29" s="255">
        <f t="shared" si="16"/>
        <v>0</v>
      </c>
      <c r="Z29" s="337"/>
      <c r="AA29" s="74"/>
      <c r="AB29" s="188"/>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c r="IQ29" s="52"/>
      <c r="IR29" s="52"/>
      <c r="IS29" s="52"/>
      <c r="IT29" s="52"/>
      <c r="IU29" s="52"/>
      <c r="IV29" s="52"/>
      <c r="IW29" s="52"/>
      <c r="IX29" s="52"/>
    </row>
    <row r="30" spans="1:258" ht="15.75">
      <c r="A30" s="73">
        <v>6</v>
      </c>
      <c r="B30" s="297" t="str">
        <f>B95</f>
        <v>Huyện Mường Chà</v>
      </c>
      <c r="C30" s="297">
        <f t="shared" ref="C30:Y30" si="17">C95</f>
        <v>0</v>
      </c>
      <c r="D30" s="255">
        <f t="shared" si="17"/>
        <v>17317</v>
      </c>
      <c r="E30" s="255">
        <f t="shared" si="17"/>
        <v>17317</v>
      </c>
      <c r="F30" s="255">
        <f t="shared" si="17"/>
        <v>0</v>
      </c>
      <c r="G30" s="255">
        <f t="shared" si="17"/>
        <v>0</v>
      </c>
      <c r="H30" s="255">
        <f t="shared" si="17"/>
        <v>0</v>
      </c>
      <c r="I30" s="255">
        <f t="shared" si="17"/>
        <v>0</v>
      </c>
      <c r="J30" s="255">
        <f t="shared" si="17"/>
        <v>0</v>
      </c>
      <c r="K30" s="255">
        <f t="shared" si="17"/>
        <v>0</v>
      </c>
      <c r="L30" s="255">
        <f t="shared" si="17"/>
        <v>0</v>
      </c>
      <c r="M30" s="255">
        <f t="shared" si="17"/>
        <v>0</v>
      </c>
      <c r="N30" s="255">
        <f t="shared" si="17"/>
        <v>0</v>
      </c>
      <c r="O30" s="255">
        <f t="shared" si="17"/>
        <v>0</v>
      </c>
      <c r="P30" s="255">
        <f t="shared" si="17"/>
        <v>0</v>
      </c>
      <c r="Q30" s="255">
        <f t="shared" si="17"/>
        <v>17317</v>
      </c>
      <c r="R30" s="255">
        <f t="shared" si="17"/>
        <v>0</v>
      </c>
      <c r="S30" s="255">
        <f t="shared" si="17"/>
        <v>0</v>
      </c>
      <c r="T30" s="255">
        <f t="shared" si="17"/>
        <v>0</v>
      </c>
      <c r="U30" s="255">
        <f t="shared" si="17"/>
        <v>0</v>
      </c>
      <c r="V30" s="255">
        <f t="shared" si="17"/>
        <v>12607.350999999999</v>
      </c>
      <c r="W30" s="255">
        <f t="shared" si="17"/>
        <v>0</v>
      </c>
      <c r="X30" s="287">
        <f t="shared" si="17"/>
        <v>72.803320436565215</v>
      </c>
      <c r="Y30" s="255">
        <f t="shared" si="17"/>
        <v>0</v>
      </c>
      <c r="Z30" s="337"/>
      <c r="AA30" s="74"/>
      <c r="AB30" s="188"/>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2"/>
      <c r="IQ30" s="52"/>
      <c r="IR30" s="52"/>
      <c r="IS30" s="52"/>
      <c r="IT30" s="52"/>
      <c r="IU30" s="52"/>
      <c r="IV30" s="52"/>
      <c r="IW30" s="52"/>
      <c r="IX30" s="52"/>
    </row>
    <row r="31" spans="1:258" ht="15.75">
      <c r="A31" s="73">
        <v>7</v>
      </c>
      <c r="B31" s="297" t="str">
        <f>B104</f>
        <v>Huyện Tủa Chùa</v>
      </c>
      <c r="C31" s="297">
        <f t="shared" ref="C31:Y31" si="18">C104</f>
        <v>0</v>
      </c>
      <c r="D31" s="255">
        <f t="shared" si="18"/>
        <v>16254</v>
      </c>
      <c r="E31" s="255">
        <f t="shared" si="18"/>
        <v>16254</v>
      </c>
      <c r="F31" s="255">
        <f t="shared" si="18"/>
        <v>0</v>
      </c>
      <c r="G31" s="255">
        <f t="shared" si="18"/>
        <v>0</v>
      </c>
      <c r="H31" s="255">
        <f t="shared" si="18"/>
        <v>0</v>
      </c>
      <c r="I31" s="255">
        <f t="shared" si="18"/>
        <v>0</v>
      </c>
      <c r="J31" s="255">
        <f t="shared" si="18"/>
        <v>0</v>
      </c>
      <c r="K31" s="255">
        <f t="shared" si="18"/>
        <v>0</v>
      </c>
      <c r="L31" s="255">
        <f t="shared" si="18"/>
        <v>0</v>
      </c>
      <c r="M31" s="255">
        <f t="shared" si="18"/>
        <v>0</v>
      </c>
      <c r="N31" s="255">
        <f t="shared" si="18"/>
        <v>0</v>
      </c>
      <c r="O31" s="255">
        <f t="shared" si="18"/>
        <v>0</v>
      </c>
      <c r="P31" s="255">
        <f t="shared" si="18"/>
        <v>0</v>
      </c>
      <c r="Q31" s="255">
        <f t="shared" si="18"/>
        <v>16254</v>
      </c>
      <c r="R31" s="255">
        <f t="shared" si="18"/>
        <v>0</v>
      </c>
      <c r="S31" s="255">
        <f t="shared" si="18"/>
        <v>0</v>
      </c>
      <c r="T31" s="255">
        <f t="shared" si="18"/>
        <v>0</v>
      </c>
      <c r="U31" s="255">
        <f t="shared" si="18"/>
        <v>0</v>
      </c>
      <c r="V31" s="255">
        <f t="shared" si="18"/>
        <v>15765.781000000001</v>
      </c>
      <c r="W31" s="255">
        <f t="shared" si="18"/>
        <v>0</v>
      </c>
      <c r="X31" s="287">
        <f t="shared" si="18"/>
        <v>96.9963147532915</v>
      </c>
      <c r="Y31" s="255">
        <f t="shared" si="18"/>
        <v>0</v>
      </c>
      <c r="Z31" s="337"/>
      <c r="AA31" s="74"/>
      <c r="AB31" s="188"/>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c r="HC31" s="52"/>
      <c r="HD31" s="52"/>
      <c r="HE31" s="52"/>
      <c r="HF31" s="52"/>
      <c r="HG31" s="52"/>
      <c r="HH31" s="52"/>
      <c r="HI31" s="52"/>
      <c r="HJ31" s="52"/>
      <c r="HK31" s="52"/>
      <c r="HL31" s="52"/>
      <c r="HM31" s="52"/>
      <c r="HN31" s="52"/>
      <c r="HO31" s="52"/>
      <c r="HP31" s="52"/>
      <c r="HQ31" s="52"/>
      <c r="HR31" s="52"/>
      <c r="HS31" s="52"/>
      <c r="HT31" s="52"/>
      <c r="HU31" s="52"/>
      <c r="HV31" s="52"/>
      <c r="HW31" s="52"/>
      <c r="HX31" s="52"/>
      <c r="HY31" s="52"/>
      <c r="HZ31" s="52"/>
      <c r="IA31" s="52"/>
      <c r="IB31" s="52"/>
      <c r="IC31" s="52"/>
      <c r="ID31" s="52"/>
      <c r="IE31" s="52"/>
      <c r="IF31" s="52"/>
      <c r="IG31" s="52"/>
      <c r="IH31" s="52"/>
      <c r="II31" s="52"/>
      <c r="IJ31" s="52"/>
      <c r="IK31" s="52"/>
      <c r="IL31" s="52"/>
      <c r="IM31" s="52"/>
      <c r="IN31" s="52"/>
      <c r="IO31" s="52"/>
      <c r="IP31" s="52"/>
      <c r="IQ31" s="52"/>
      <c r="IR31" s="52"/>
      <c r="IS31" s="52"/>
      <c r="IT31" s="52"/>
      <c r="IU31" s="52"/>
      <c r="IV31" s="52"/>
      <c r="IW31" s="52"/>
      <c r="IX31" s="52"/>
    </row>
    <row r="32" spans="1:258" ht="15.75">
      <c r="A32" s="73">
        <v>8</v>
      </c>
      <c r="B32" s="297" t="str">
        <f>B111</f>
        <v>Huyện Nậm Pồ</v>
      </c>
      <c r="C32" s="297">
        <f t="shared" ref="C32:Y32" si="19">C111</f>
        <v>0</v>
      </c>
      <c r="D32" s="255">
        <f t="shared" si="19"/>
        <v>29175</v>
      </c>
      <c r="E32" s="255">
        <f t="shared" si="19"/>
        <v>22433</v>
      </c>
      <c r="F32" s="255">
        <f t="shared" si="19"/>
        <v>0</v>
      </c>
      <c r="G32" s="255">
        <f t="shared" si="19"/>
        <v>0</v>
      </c>
      <c r="H32" s="255">
        <f t="shared" si="19"/>
        <v>0</v>
      </c>
      <c r="I32" s="255">
        <f t="shared" si="19"/>
        <v>0</v>
      </c>
      <c r="J32" s="255">
        <f t="shared" si="19"/>
        <v>0</v>
      </c>
      <c r="K32" s="255">
        <f t="shared" si="19"/>
        <v>0</v>
      </c>
      <c r="L32" s="255">
        <f t="shared" si="19"/>
        <v>0</v>
      </c>
      <c r="M32" s="255">
        <f t="shared" si="19"/>
        <v>0</v>
      </c>
      <c r="N32" s="255">
        <f t="shared" si="19"/>
        <v>0</v>
      </c>
      <c r="O32" s="255">
        <f t="shared" si="19"/>
        <v>0</v>
      </c>
      <c r="P32" s="255">
        <f t="shared" si="19"/>
        <v>0</v>
      </c>
      <c r="Q32" s="255">
        <f t="shared" si="19"/>
        <v>22433</v>
      </c>
      <c r="R32" s="255">
        <f t="shared" si="19"/>
        <v>0</v>
      </c>
      <c r="S32" s="255">
        <f t="shared" si="19"/>
        <v>0</v>
      </c>
      <c r="T32" s="255">
        <f t="shared" si="19"/>
        <v>0</v>
      </c>
      <c r="U32" s="255">
        <f t="shared" si="19"/>
        <v>0</v>
      </c>
      <c r="V32" s="255">
        <f t="shared" si="19"/>
        <v>13435.14</v>
      </c>
      <c r="W32" s="255">
        <f t="shared" si="19"/>
        <v>0</v>
      </c>
      <c r="X32" s="287">
        <f t="shared" si="19"/>
        <v>59.890072660812201</v>
      </c>
      <c r="Y32" s="255">
        <f t="shared" si="19"/>
        <v>0</v>
      </c>
      <c r="Z32" s="337"/>
      <c r="AA32" s="74"/>
      <c r="AB32" s="188"/>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2"/>
      <c r="HT32" s="52"/>
      <c r="HU32" s="52"/>
      <c r="HV32" s="52"/>
      <c r="HW32" s="52"/>
      <c r="HX32" s="52"/>
      <c r="HY32" s="52"/>
      <c r="HZ32" s="52"/>
      <c r="IA32" s="52"/>
      <c r="IB32" s="52"/>
      <c r="IC32" s="52"/>
      <c r="ID32" s="52"/>
      <c r="IE32" s="52"/>
      <c r="IF32" s="52"/>
      <c r="IG32" s="52"/>
      <c r="IH32" s="52"/>
      <c r="II32" s="52"/>
      <c r="IJ32" s="52"/>
      <c r="IK32" s="52"/>
      <c r="IL32" s="52"/>
      <c r="IM32" s="52"/>
      <c r="IN32" s="52"/>
      <c r="IO32" s="52"/>
      <c r="IP32" s="52"/>
      <c r="IQ32" s="52"/>
      <c r="IR32" s="52"/>
      <c r="IS32" s="52"/>
      <c r="IT32" s="52"/>
      <c r="IU32" s="52"/>
      <c r="IV32" s="52"/>
      <c r="IW32" s="52"/>
      <c r="IX32" s="52"/>
    </row>
    <row r="33" spans="1:258" ht="15.75">
      <c r="A33" s="73">
        <v>9</v>
      </c>
      <c r="B33" s="297" t="str">
        <f>B117</f>
        <v>Huyện Tuần Giáo</v>
      </c>
      <c r="C33" s="297">
        <f t="shared" ref="C33:Y33" si="20">C117</f>
        <v>0</v>
      </c>
      <c r="D33" s="255">
        <f t="shared" si="20"/>
        <v>84272</v>
      </c>
      <c r="E33" s="255">
        <f t="shared" si="20"/>
        <v>57445.4</v>
      </c>
      <c r="F33" s="255">
        <f t="shared" si="20"/>
        <v>0</v>
      </c>
      <c r="G33" s="255">
        <f t="shared" si="20"/>
        <v>0</v>
      </c>
      <c r="H33" s="255">
        <f t="shared" si="20"/>
        <v>0</v>
      </c>
      <c r="I33" s="255">
        <f t="shared" si="20"/>
        <v>0</v>
      </c>
      <c r="J33" s="255">
        <f t="shared" si="20"/>
        <v>0</v>
      </c>
      <c r="K33" s="255">
        <f t="shared" si="20"/>
        <v>0</v>
      </c>
      <c r="L33" s="255">
        <f t="shared" si="20"/>
        <v>0</v>
      </c>
      <c r="M33" s="255">
        <f t="shared" si="20"/>
        <v>0</v>
      </c>
      <c r="N33" s="255">
        <f t="shared" si="20"/>
        <v>0</v>
      </c>
      <c r="O33" s="255">
        <f t="shared" si="20"/>
        <v>0</v>
      </c>
      <c r="P33" s="255">
        <f t="shared" si="20"/>
        <v>0</v>
      </c>
      <c r="Q33" s="255">
        <f t="shared" si="20"/>
        <v>28336</v>
      </c>
      <c r="R33" s="255">
        <f t="shared" si="20"/>
        <v>0</v>
      </c>
      <c r="S33" s="255">
        <f t="shared" si="20"/>
        <v>0</v>
      </c>
      <c r="T33" s="255">
        <f t="shared" si="20"/>
        <v>0</v>
      </c>
      <c r="U33" s="255">
        <f t="shared" si="20"/>
        <v>0</v>
      </c>
      <c r="V33" s="255">
        <f t="shared" si="20"/>
        <v>22646.284</v>
      </c>
      <c r="W33" s="255">
        <f>W117</f>
        <v>0</v>
      </c>
      <c r="X33" s="287">
        <f t="shared" si="20"/>
        <v>79.920539243365326</v>
      </c>
      <c r="Y33" s="255">
        <f t="shared" si="20"/>
        <v>0</v>
      </c>
      <c r="Z33" s="337"/>
      <c r="AA33" s="74"/>
      <c r="AB33" s="188"/>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c r="HC33" s="52"/>
      <c r="HD33" s="52"/>
      <c r="HE33" s="52"/>
      <c r="HF33" s="52"/>
      <c r="HG33" s="52"/>
      <c r="HH33" s="52"/>
      <c r="HI33" s="52"/>
      <c r="HJ33" s="52"/>
      <c r="HK33" s="52"/>
      <c r="HL33" s="52"/>
      <c r="HM33" s="52"/>
      <c r="HN33" s="52"/>
      <c r="HO33" s="52"/>
      <c r="HP33" s="52"/>
      <c r="HQ33" s="52"/>
      <c r="HR33" s="52"/>
      <c r="HS33" s="52"/>
      <c r="HT33" s="52"/>
      <c r="HU33" s="52"/>
      <c r="HV33" s="52"/>
      <c r="HW33" s="52"/>
      <c r="HX33" s="52"/>
      <c r="HY33" s="52"/>
      <c r="HZ33" s="52"/>
      <c r="IA33" s="52"/>
      <c r="IB33" s="52"/>
      <c r="IC33" s="52"/>
      <c r="ID33" s="52"/>
      <c r="IE33" s="52"/>
      <c r="IF33" s="52"/>
      <c r="IG33" s="52"/>
      <c r="IH33" s="52"/>
      <c r="II33" s="52"/>
      <c r="IJ33" s="52"/>
      <c r="IK33" s="52"/>
      <c r="IL33" s="52"/>
      <c r="IM33" s="52"/>
      <c r="IN33" s="52"/>
      <c r="IO33" s="52"/>
      <c r="IP33" s="52"/>
      <c r="IQ33" s="52"/>
      <c r="IR33" s="52"/>
      <c r="IS33" s="52"/>
      <c r="IT33" s="52"/>
      <c r="IU33" s="52"/>
      <c r="IV33" s="52"/>
      <c r="IW33" s="52"/>
      <c r="IX33" s="52"/>
    </row>
    <row r="34" spans="1:258" ht="15.75">
      <c r="A34" s="73">
        <v>10</v>
      </c>
      <c r="B34" s="297" t="str">
        <f>B133</f>
        <v>Thị xã Mường Lay</v>
      </c>
      <c r="C34" s="297">
        <f t="shared" ref="C34:Y34" si="21">C133</f>
        <v>0</v>
      </c>
      <c r="D34" s="255">
        <f t="shared" si="21"/>
        <v>394</v>
      </c>
      <c r="E34" s="255">
        <f t="shared" si="21"/>
        <v>394</v>
      </c>
      <c r="F34" s="255">
        <f t="shared" si="21"/>
        <v>0</v>
      </c>
      <c r="G34" s="255">
        <f t="shared" si="21"/>
        <v>0</v>
      </c>
      <c r="H34" s="255">
        <f t="shared" si="21"/>
        <v>0</v>
      </c>
      <c r="I34" s="255">
        <f t="shared" si="21"/>
        <v>0</v>
      </c>
      <c r="J34" s="255">
        <f t="shared" si="21"/>
        <v>0</v>
      </c>
      <c r="K34" s="255">
        <f t="shared" si="21"/>
        <v>0</v>
      </c>
      <c r="L34" s="255">
        <f t="shared" si="21"/>
        <v>0</v>
      </c>
      <c r="M34" s="255">
        <f t="shared" si="21"/>
        <v>0</v>
      </c>
      <c r="N34" s="255">
        <f t="shared" si="21"/>
        <v>0</v>
      </c>
      <c r="O34" s="255">
        <f t="shared" si="21"/>
        <v>0</v>
      </c>
      <c r="P34" s="255">
        <f t="shared" si="21"/>
        <v>0</v>
      </c>
      <c r="Q34" s="255">
        <f t="shared" si="21"/>
        <v>394</v>
      </c>
      <c r="R34" s="255">
        <f t="shared" si="21"/>
        <v>0</v>
      </c>
      <c r="S34" s="255">
        <f t="shared" si="21"/>
        <v>0</v>
      </c>
      <c r="T34" s="255">
        <f t="shared" si="21"/>
        <v>0</v>
      </c>
      <c r="U34" s="255">
        <f t="shared" si="21"/>
        <v>0</v>
      </c>
      <c r="V34" s="255">
        <f t="shared" si="21"/>
        <v>383.82762700000001</v>
      </c>
      <c r="W34" s="255">
        <f t="shared" si="21"/>
        <v>0</v>
      </c>
      <c r="X34" s="287">
        <f t="shared" si="21"/>
        <v>97.41817944162436</v>
      </c>
      <c r="Y34" s="255">
        <f t="shared" si="21"/>
        <v>0</v>
      </c>
      <c r="Z34" s="337"/>
      <c r="AA34" s="74"/>
      <c r="AB34" s="188"/>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2"/>
      <c r="HT34" s="52"/>
      <c r="HU34" s="52"/>
      <c r="HV34" s="52"/>
      <c r="HW34" s="52"/>
      <c r="HX34" s="52"/>
      <c r="HY34" s="52"/>
      <c r="HZ34" s="52"/>
      <c r="IA34" s="52"/>
      <c r="IB34" s="52"/>
      <c r="IC34" s="52"/>
      <c r="ID34" s="52"/>
      <c r="IE34" s="52"/>
      <c r="IF34" s="52"/>
      <c r="IG34" s="52"/>
      <c r="IH34" s="52"/>
      <c r="II34" s="52"/>
      <c r="IJ34" s="52"/>
      <c r="IK34" s="52"/>
      <c r="IL34" s="52"/>
      <c r="IM34" s="52"/>
      <c r="IN34" s="52"/>
      <c r="IO34" s="52"/>
      <c r="IP34" s="52"/>
      <c r="IQ34" s="52"/>
      <c r="IR34" s="52"/>
      <c r="IS34" s="52"/>
      <c r="IT34" s="52"/>
      <c r="IU34" s="52"/>
      <c r="IV34" s="52"/>
      <c r="IW34" s="52"/>
      <c r="IX34" s="52"/>
    </row>
    <row r="35" spans="1:258" ht="15.75">
      <c r="A35" s="180" t="s">
        <v>89</v>
      </c>
      <c r="B35" s="33" t="str">
        <f>B135</f>
        <v>Kế hoạch vốn giai đoạn 2022-2025</v>
      </c>
      <c r="C35" s="33">
        <f t="shared" ref="C35:Y35" si="22">C135</f>
        <v>0</v>
      </c>
      <c r="D35" s="255">
        <f t="shared" si="22"/>
        <v>191942</v>
      </c>
      <c r="E35" s="255">
        <f t="shared" si="22"/>
        <v>135315</v>
      </c>
      <c r="F35" s="255">
        <f t="shared" si="22"/>
        <v>34786</v>
      </c>
      <c r="G35" s="255">
        <f t="shared" si="22"/>
        <v>34786</v>
      </c>
      <c r="H35" s="255">
        <f t="shared" si="22"/>
        <v>0</v>
      </c>
      <c r="I35" s="255">
        <f t="shared" si="22"/>
        <v>0</v>
      </c>
      <c r="J35" s="255">
        <f t="shared" si="22"/>
        <v>24794</v>
      </c>
      <c r="K35" s="255">
        <f t="shared" si="22"/>
        <v>24794</v>
      </c>
      <c r="L35" s="255">
        <f t="shared" si="22"/>
        <v>29789.599999999999</v>
      </c>
      <c r="M35" s="255">
        <f t="shared" si="22"/>
        <v>29789.599999999999</v>
      </c>
      <c r="N35" s="255">
        <f t="shared" si="22"/>
        <v>135315</v>
      </c>
      <c r="O35" s="255">
        <f t="shared" si="22"/>
        <v>0</v>
      </c>
      <c r="P35" s="255">
        <f t="shared" si="22"/>
        <v>0</v>
      </c>
      <c r="Q35" s="255">
        <f t="shared" si="22"/>
        <v>30989.599999999999</v>
      </c>
      <c r="R35" s="255">
        <f t="shared" si="22"/>
        <v>0</v>
      </c>
      <c r="S35" s="255">
        <f t="shared" si="22"/>
        <v>18606.400000000001</v>
      </c>
      <c r="T35" s="255">
        <f t="shared" si="22"/>
        <v>70806.2</v>
      </c>
      <c r="U35" s="255">
        <f t="shared" si="22"/>
        <v>108080.4</v>
      </c>
      <c r="V35" s="255">
        <f t="shared" si="22"/>
        <v>13244.191448000001</v>
      </c>
      <c r="W35" s="255">
        <f>W135</f>
        <v>4721.1779999999999</v>
      </c>
      <c r="X35" s="287">
        <f t="shared" si="22"/>
        <v>42.73753597335881</v>
      </c>
      <c r="Y35" s="255">
        <f t="shared" si="22"/>
        <v>0</v>
      </c>
      <c r="Z35" s="314"/>
      <c r="AA35" s="104"/>
      <c r="AB35" s="182"/>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c r="IQ35" s="48"/>
      <c r="IR35" s="48"/>
      <c r="IS35" s="48"/>
      <c r="IT35" s="48"/>
      <c r="IU35" s="48"/>
      <c r="IV35" s="48"/>
      <c r="IW35" s="48"/>
      <c r="IX35" s="48"/>
    </row>
    <row r="36" spans="1:258" ht="15.75">
      <c r="A36" s="180" t="s">
        <v>91</v>
      </c>
      <c r="B36" s="33" t="str">
        <f>B136</f>
        <v>Kế hoạch vốn giao theo tiêu chí xã</v>
      </c>
      <c r="C36" s="33">
        <f t="shared" ref="C36:Y36" si="23">C136</f>
        <v>0</v>
      </c>
      <c r="D36" s="255">
        <f t="shared" si="23"/>
        <v>85683</v>
      </c>
      <c r="E36" s="255">
        <f t="shared" si="23"/>
        <v>72683</v>
      </c>
      <c r="F36" s="255">
        <f t="shared" si="23"/>
        <v>29790</v>
      </c>
      <c r="G36" s="255">
        <f t="shared" si="23"/>
        <v>29790</v>
      </c>
      <c r="H36" s="255">
        <f t="shared" si="23"/>
        <v>0</v>
      </c>
      <c r="I36" s="255">
        <f t="shared" si="23"/>
        <v>0</v>
      </c>
      <c r="J36" s="255">
        <f t="shared" si="23"/>
        <v>24794</v>
      </c>
      <c r="K36" s="255">
        <f t="shared" si="23"/>
        <v>24794</v>
      </c>
      <c r="L36" s="255">
        <f t="shared" si="23"/>
        <v>24793.599999999999</v>
      </c>
      <c r="M36" s="255">
        <f t="shared" si="23"/>
        <v>24793.599999999999</v>
      </c>
      <c r="N36" s="255">
        <f t="shared" si="23"/>
        <v>72683</v>
      </c>
      <c r="O36" s="255">
        <f t="shared" si="23"/>
        <v>0</v>
      </c>
      <c r="P36" s="255">
        <f t="shared" si="23"/>
        <v>0</v>
      </c>
      <c r="Q36" s="255">
        <f t="shared" si="23"/>
        <v>25993.599999999999</v>
      </c>
      <c r="R36" s="255">
        <f t="shared" si="23"/>
        <v>0</v>
      </c>
      <c r="S36" s="255">
        <f t="shared" si="23"/>
        <v>8841.4</v>
      </c>
      <c r="T36" s="255">
        <f t="shared" si="23"/>
        <v>23835.200000000001</v>
      </c>
      <c r="U36" s="255">
        <f t="shared" si="23"/>
        <v>46689.4</v>
      </c>
      <c r="V36" s="255">
        <f t="shared" si="23"/>
        <v>11782.118448000001</v>
      </c>
      <c r="W36" s="255">
        <f t="shared" si="23"/>
        <v>4721.1779999999999</v>
      </c>
      <c r="X36" s="287">
        <f t="shared" si="23"/>
        <v>45.32699759940909</v>
      </c>
      <c r="Y36" s="255">
        <f t="shared" si="23"/>
        <v>0</v>
      </c>
      <c r="Z36" s="314"/>
      <c r="AA36" s="104"/>
      <c r="AB36" s="182"/>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c r="FT36" s="48"/>
      <c r="FU36" s="48"/>
      <c r="FV36" s="48"/>
      <c r="FW36" s="48"/>
      <c r="FX36" s="48"/>
      <c r="FY36" s="48"/>
      <c r="FZ36" s="48"/>
      <c r="GA36" s="48"/>
      <c r="GB36" s="48"/>
      <c r="GC36" s="48"/>
      <c r="GD36" s="48"/>
      <c r="GE36" s="48"/>
      <c r="GF36" s="48"/>
      <c r="GG36" s="48"/>
      <c r="GH36" s="48"/>
      <c r="GI36" s="48"/>
      <c r="GJ36" s="48"/>
      <c r="GK36" s="48"/>
      <c r="GL36" s="48"/>
      <c r="GM36" s="48"/>
      <c r="GN36" s="48"/>
      <c r="GO36" s="48"/>
      <c r="GP36" s="48"/>
      <c r="GQ36" s="48"/>
      <c r="GR36" s="48"/>
      <c r="GS36" s="48"/>
      <c r="GT36" s="48"/>
      <c r="GU36" s="48"/>
      <c r="GV36" s="48"/>
      <c r="GW36" s="48"/>
      <c r="GX36" s="48"/>
      <c r="GY36" s="48"/>
      <c r="GZ36" s="48"/>
      <c r="HA36" s="48"/>
      <c r="HB36" s="48"/>
      <c r="HC36" s="48"/>
      <c r="HD36" s="48"/>
      <c r="HE36" s="48"/>
      <c r="HF36" s="48"/>
      <c r="HG36" s="48"/>
      <c r="HH36" s="48"/>
      <c r="HI36" s="48"/>
      <c r="HJ36" s="48"/>
      <c r="HK36" s="48"/>
      <c r="HL36" s="48"/>
      <c r="HM36" s="48"/>
      <c r="HN36" s="48"/>
      <c r="HO36" s="48"/>
      <c r="HP36" s="48"/>
      <c r="HQ36" s="48"/>
      <c r="HR36" s="48"/>
      <c r="HS36" s="48"/>
      <c r="HT36" s="48"/>
      <c r="HU36" s="48"/>
      <c r="HV36" s="48"/>
      <c r="HW36" s="48"/>
      <c r="HX36" s="48"/>
      <c r="HY36" s="48"/>
      <c r="HZ36" s="48"/>
      <c r="IA36" s="48"/>
      <c r="IB36" s="48"/>
      <c r="IC36" s="48"/>
      <c r="ID36" s="48"/>
      <c r="IE36" s="48"/>
      <c r="IF36" s="48"/>
      <c r="IG36" s="48"/>
      <c r="IH36" s="48"/>
      <c r="II36" s="48"/>
      <c r="IJ36" s="48"/>
      <c r="IK36" s="48"/>
      <c r="IL36" s="48"/>
      <c r="IM36" s="48"/>
      <c r="IN36" s="48"/>
      <c r="IO36" s="48"/>
      <c r="IP36" s="48"/>
      <c r="IQ36" s="48"/>
      <c r="IR36" s="48"/>
      <c r="IS36" s="48"/>
      <c r="IT36" s="48"/>
      <c r="IU36" s="48"/>
      <c r="IV36" s="48"/>
      <c r="IW36" s="48"/>
      <c r="IX36" s="48"/>
    </row>
    <row r="37" spans="1:258" ht="15.75">
      <c r="A37" s="73">
        <v>1</v>
      </c>
      <c r="B37" s="297" t="str">
        <f>B137</f>
        <v>Thành phố Điện Biên Phủ</v>
      </c>
      <c r="C37" s="297">
        <f t="shared" ref="C37:Y37" si="24">C137</f>
        <v>0</v>
      </c>
      <c r="D37" s="255">
        <f t="shared" si="24"/>
        <v>29617</v>
      </c>
      <c r="E37" s="255">
        <f t="shared" si="24"/>
        <v>16617</v>
      </c>
      <c r="F37" s="255">
        <f t="shared" si="24"/>
        <v>13117</v>
      </c>
      <c r="G37" s="255">
        <f t="shared" si="24"/>
        <v>13117</v>
      </c>
      <c r="H37" s="255">
        <f t="shared" si="24"/>
        <v>0</v>
      </c>
      <c r="I37" s="255">
        <f t="shared" si="24"/>
        <v>0</v>
      </c>
      <c r="J37" s="255">
        <f t="shared" si="24"/>
        <v>10693.6</v>
      </c>
      <c r="K37" s="255">
        <f t="shared" si="24"/>
        <v>10693.6</v>
      </c>
      <c r="L37" s="255">
        <f t="shared" si="24"/>
        <v>10693.6</v>
      </c>
      <c r="M37" s="255">
        <f t="shared" si="24"/>
        <v>10693.6</v>
      </c>
      <c r="N37" s="255">
        <f t="shared" si="24"/>
        <v>16617</v>
      </c>
      <c r="O37" s="255">
        <f t="shared" si="24"/>
        <v>0</v>
      </c>
      <c r="P37" s="255">
        <f t="shared" si="24"/>
        <v>0</v>
      </c>
      <c r="Q37" s="255">
        <f t="shared" si="24"/>
        <v>11893.6</v>
      </c>
      <c r="R37" s="255">
        <f t="shared" si="24"/>
        <v>0</v>
      </c>
      <c r="S37" s="255">
        <f t="shared" si="24"/>
        <v>4723.3999999999996</v>
      </c>
      <c r="T37" s="255">
        <f t="shared" si="24"/>
        <v>0</v>
      </c>
      <c r="U37" s="255">
        <f t="shared" si="24"/>
        <v>4723.3999999999996</v>
      </c>
      <c r="V37" s="255">
        <f t="shared" si="24"/>
        <v>9989.4788100000005</v>
      </c>
      <c r="W37" s="255">
        <f t="shared" si="24"/>
        <v>0</v>
      </c>
      <c r="X37" s="287">
        <f t="shared" si="24"/>
        <v>83.990371376202333</v>
      </c>
      <c r="Y37" s="255">
        <f t="shared" si="24"/>
        <v>0</v>
      </c>
      <c r="Z37" s="337"/>
      <c r="AA37" s="74"/>
      <c r="AB37" s="188"/>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c r="HN37" s="52"/>
      <c r="HO37" s="52"/>
      <c r="HP37" s="52"/>
      <c r="HQ37" s="52"/>
      <c r="HR37" s="52"/>
      <c r="HS37" s="52"/>
      <c r="HT37" s="52"/>
      <c r="HU37" s="52"/>
      <c r="HV37" s="52"/>
      <c r="HW37" s="52"/>
      <c r="HX37" s="52"/>
      <c r="HY37" s="52"/>
      <c r="HZ37" s="52"/>
      <c r="IA37" s="52"/>
      <c r="IB37" s="52"/>
      <c r="IC37" s="52"/>
      <c r="ID37" s="52"/>
      <c r="IE37" s="52"/>
      <c r="IF37" s="52"/>
      <c r="IG37" s="52"/>
      <c r="IH37" s="52"/>
      <c r="II37" s="52"/>
      <c r="IJ37" s="52"/>
      <c r="IK37" s="52"/>
      <c r="IL37" s="52"/>
      <c r="IM37" s="52"/>
      <c r="IN37" s="52"/>
      <c r="IO37" s="52"/>
      <c r="IP37" s="52"/>
      <c r="IQ37" s="52"/>
      <c r="IR37" s="52"/>
      <c r="IS37" s="52"/>
      <c r="IT37" s="52"/>
      <c r="IU37" s="52"/>
      <c r="IV37" s="52"/>
      <c r="IW37" s="52"/>
      <c r="IX37" s="52"/>
    </row>
    <row r="38" spans="1:258" ht="15.75">
      <c r="A38" s="73">
        <v>2</v>
      </c>
      <c r="B38" s="297" t="str">
        <f>B152</f>
        <v>Huyện Điện Biên</v>
      </c>
      <c r="C38" s="297">
        <f t="shared" ref="C38:Y38" si="25">C152</f>
        <v>0</v>
      </c>
      <c r="D38" s="255">
        <f t="shared" si="25"/>
        <v>31412</v>
      </c>
      <c r="E38" s="255">
        <f t="shared" si="25"/>
        <v>31412</v>
      </c>
      <c r="F38" s="255">
        <f t="shared" si="25"/>
        <v>12519</v>
      </c>
      <c r="G38" s="255">
        <f t="shared" si="25"/>
        <v>12519</v>
      </c>
      <c r="H38" s="255">
        <f t="shared" si="25"/>
        <v>0</v>
      </c>
      <c r="I38" s="255">
        <f t="shared" si="25"/>
        <v>0</v>
      </c>
      <c r="J38" s="255">
        <f t="shared" si="25"/>
        <v>10777.4</v>
      </c>
      <c r="K38" s="255">
        <f t="shared" si="25"/>
        <v>10777.4</v>
      </c>
      <c r="L38" s="255">
        <f t="shared" si="25"/>
        <v>10777</v>
      </c>
      <c r="M38" s="255">
        <f t="shared" si="25"/>
        <v>10777</v>
      </c>
      <c r="N38" s="255">
        <f t="shared" si="25"/>
        <v>31412</v>
      </c>
      <c r="O38" s="255">
        <f t="shared" si="25"/>
        <v>0</v>
      </c>
      <c r="P38" s="255">
        <f t="shared" si="25"/>
        <v>0</v>
      </c>
      <c r="Q38" s="255">
        <f t="shared" si="25"/>
        <v>10777</v>
      </c>
      <c r="R38" s="255">
        <f t="shared" si="25"/>
        <v>0</v>
      </c>
      <c r="S38" s="255">
        <f t="shared" si="25"/>
        <v>3287</v>
      </c>
      <c r="T38" s="255">
        <f t="shared" si="25"/>
        <v>11035.2</v>
      </c>
      <c r="U38" s="255">
        <f t="shared" si="25"/>
        <v>20635</v>
      </c>
      <c r="V38" s="255">
        <f t="shared" si="25"/>
        <v>0</v>
      </c>
      <c r="W38" s="255">
        <f t="shared" si="25"/>
        <v>0</v>
      </c>
      <c r="X38" s="287">
        <f t="shared" si="25"/>
        <v>0</v>
      </c>
      <c r="Y38" s="255">
        <f t="shared" si="25"/>
        <v>0</v>
      </c>
      <c r="Z38" s="337"/>
      <c r="AA38" s="74"/>
      <c r="AB38" s="188"/>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2"/>
      <c r="HT38" s="52"/>
      <c r="HU38" s="52"/>
      <c r="HV38" s="52"/>
      <c r="HW38" s="52"/>
      <c r="HX38" s="52"/>
      <c r="HY38" s="52"/>
      <c r="HZ38" s="52"/>
      <c r="IA38" s="52"/>
      <c r="IB38" s="52"/>
      <c r="IC38" s="52"/>
      <c r="ID38" s="52"/>
      <c r="IE38" s="52"/>
      <c r="IF38" s="52"/>
      <c r="IG38" s="52"/>
      <c r="IH38" s="52"/>
      <c r="II38" s="52"/>
      <c r="IJ38" s="52"/>
      <c r="IK38" s="52"/>
      <c r="IL38" s="52"/>
      <c r="IM38" s="52"/>
      <c r="IN38" s="52"/>
      <c r="IO38" s="52"/>
      <c r="IP38" s="52"/>
      <c r="IQ38" s="52"/>
      <c r="IR38" s="52"/>
      <c r="IS38" s="52"/>
      <c r="IT38" s="52"/>
      <c r="IU38" s="52"/>
      <c r="IV38" s="52"/>
      <c r="IW38" s="52"/>
      <c r="IX38" s="52"/>
    </row>
    <row r="39" spans="1:258" ht="15.75">
      <c r="A39" s="73">
        <v>3</v>
      </c>
      <c r="B39" s="297" t="str">
        <f>B174</f>
        <v>Huyện Tủa Chùa</v>
      </c>
      <c r="C39" s="297">
        <f t="shared" ref="C39:Y39" si="26">C174</f>
        <v>0</v>
      </c>
      <c r="D39" s="255">
        <f t="shared" si="26"/>
        <v>18500</v>
      </c>
      <c r="E39" s="255">
        <f t="shared" si="26"/>
        <v>18500</v>
      </c>
      <c r="F39" s="255">
        <f t="shared" si="26"/>
        <v>0</v>
      </c>
      <c r="G39" s="255">
        <f t="shared" si="26"/>
        <v>0</v>
      </c>
      <c r="H39" s="255">
        <f t="shared" si="26"/>
        <v>0</v>
      </c>
      <c r="I39" s="255">
        <f t="shared" si="26"/>
        <v>0</v>
      </c>
      <c r="J39" s="255">
        <f t="shared" si="26"/>
        <v>0</v>
      </c>
      <c r="K39" s="255">
        <f t="shared" si="26"/>
        <v>0</v>
      </c>
      <c r="L39" s="255">
        <f t="shared" si="26"/>
        <v>0</v>
      </c>
      <c r="M39" s="255">
        <f t="shared" si="26"/>
        <v>0</v>
      </c>
      <c r="N39" s="255">
        <f t="shared" si="26"/>
        <v>18500</v>
      </c>
      <c r="O39" s="255">
        <f t="shared" si="26"/>
        <v>0</v>
      </c>
      <c r="P39" s="255">
        <f t="shared" si="26"/>
        <v>0</v>
      </c>
      <c r="Q39" s="255">
        <f t="shared" si="26"/>
        <v>0</v>
      </c>
      <c r="R39" s="255">
        <f t="shared" si="26"/>
        <v>0</v>
      </c>
      <c r="S39" s="255">
        <f t="shared" si="26"/>
        <v>0</v>
      </c>
      <c r="T39" s="255">
        <f t="shared" si="26"/>
        <v>11200</v>
      </c>
      <c r="U39" s="255">
        <f t="shared" si="26"/>
        <v>18500</v>
      </c>
      <c r="V39" s="255">
        <f t="shared" si="26"/>
        <v>0</v>
      </c>
      <c r="W39" s="255">
        <f t="shared" si="26"/>
        <v>4721.1779999999999</v>
      </c>
      <c r="X39" s="287">
        <f t="shared" si="26"/>
        <v>0</v>
      </c>
      <c r="Y39" s="255">
        <f t="shared" si="26"/>
        <v>0</v>
      </c>
      <c r="Z39" s="337"/>
      <c r="AA39" s="74"/>
      <c r="AB39" s="188"/>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c r="HJ39" s="52"/>
      <c r="HK39" s="52"/>
      <c r="HL39" s="52"/>
      <c r="HM39" s="52"/>
      <c r="HN39" s="52"/>
      <c r="HO39" s="52"/>
      <c r="HP39" s="52"/>
      <c r="HQ39" s="52"/>
      <c r="HR39" s="52"/>
      <c r="HS39" s="52"/>
      <c r="HT39" s="52"/>
      <c r="HU39" s="52"/>
      <c r="HV39" s="52"/>
      <c r="HW39" s="52"/>
      <c r="HX39" s="52"/>
      <c r="HY39" s="52"/>
      <c r="HZ39" s="52"/>
      <c r="IA39" s="52"/>
      <c r="IB39" s="52"/>
      <c r="IC39" s="52"/>
      <c r="ID39" s="52"/>
      <c r="IE39" s="52"/>
      <c r="IF39" s="52"/>
      <c r="IG39" s="52"/>
      <c r="IH39" s="52"/>
      <c r="II39" s="52"/>
      <c r="IJ39" s="52"/>
      <c r="IK39" s="52"/>
      <c r="IL39" s="52"/>
      <c r="IM39" s="52"/>
      <c r="IN39" s="52"/>
      <c r="IO39" s="52"/>
      <c r="IP39" s="52"/>
      <c r="IQ39" s="52"/>
      <c r="IR39" s="52"/>
      <c r="IS39" s="52"/>
      <c r="IT39" s="52"/>
      <c r="IU39" s="52"/>
      <c r="IV39" s="52"/>
      <c r="IW39" s="52"/>
      <c r="IX39" s="52"/>
    </row>
    <row r="40" spans="1:258" ht="15.75">
      <c r="A40" s="73">
        <v>4</v>
      </c>
      <c r="B40" s="297" t="str">
        <f>B179</f>
        <v>Huyện Nậm Pồ</v>
      </c>
      <c r="C40" s="297">
        <f t="shared" ref="C40:Y40" si="27">C179</f>
        <v>0</v>
      </c>
      <c r="D40" s="255">
        <f t="shared" si="27"/>
        <v>2000</v>
      </c>
      <c r="E40" s="255">
        <f t="shared" si="27"/>
        <v>2000</v>
      </c>
      <c r="F40" s="255">
        <f t="shared" si="27"/>
        <v>0</v>
      </c>
      <c r="G40" s="255">
        <f t="shared" si="27"/>
        <v>0</v>
      </c>
      <c r="H40" s="255">
        <f t="shared" si="27"/>
        <v>0</v>
      </c>
      <c r="I40" s="255">
        <f t="shared" si="27"/>
        <v>0</v>
      </c>
      <c r="J40" s="255">
        <f t="shared" si="27"/>
        <v>0</v>
      </c>
      <c r="K40" s="255">
        <f t="shared" si="27"/>
        <v>0</v>
      </c>
      <c r="L40" s="255">
        <f t="shared" si="27"/>
        <v>0</v>
      </c>
      <c r="M40" s="255">
        <f t="shared" si="27"/>
        <v>0</v>
      </c>
      <c r="N40" s="255">
        <f t="shared" si="27"/>
        <v>2000</v>
      </c>
      <c r="O40" s="255">
        <f t="shared" si="27"/>
        <v>0</v>
      </c>
      <c r="P40" s="255">
        <f t="shared" si="27"/>
        <v>0</v>
      </c>
      <c r="Q40" s="255">
        <f t="shared" si="27"/>
        <v>0</v>
      </c>
      <c r="R40" s="255">
        <f t="shared" si="27"/>
        <v>0</v>
      </c>
      <c r="S40" s="255">
        <f t="shared" si="27"/>
        <v>0</v>
      </c>
      <c r="T40" s="255">
        <f t="shared" si="27"/>
        <v>1600</v>
      </c>
      <c r="U40" s="255">
        <f t="shared" si="27"/>
        <v>2000</v>
      </c>
      <c r="V40" s="255">
        <f t="shared" si="27"/>
        <v>0</v>
      </c>
      <c r="W40" s="255">
        <f t="shared" si="27"/>
        <v>0</v>
      </c>
      <c r="X40" s="287">
        <f t="shared" si="27"/>
        <v>0</v>
      </c>
      <c r="Y40" s="255">
        <f t="shared" si="27"/>
        <v>0</v>
      </c>
      <c r="Z40" s="337"/>
      <c r="AA40" s="74"/>
      <c r="AB40" s="188"/>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c r="GP40" s="52"/>
      <c r="GQ40" s="52"/>
      <c r="GR40" s="52"/>
      <c r="GS40" s="52"/>
      <c r="GT40" s="52"/>
      <c r="GU40" s="52"/>
      <c r="GV40" s="52"/>
      <c r="GW40" s="52"/>
      <c r="GX40" s="52"/>
      <c r="GY40" s="52"/>
      <c r="GZ40" s="52"/>
      <c r="HA40" s="52"/>
      <c r="HB40" s="52"/>
      <c r="HC40" s="52"/>
      <c r="HD40" s="52"/>
      <c r="HE40" s="52"/>
      <c r="HF40" s="52"/>
      <c r="HG40" s="52"/>
      <c r="HH40" s="52"/>
      <c r="HI40" s="52"/>
      <c r="HJ40" s="52"/>
      <c r="HK40" s="52"/>
      <c r="HL40" s="52"/>
      <c r="HM40" s="52"/>
      <c r="HN40" s="52"/>
      <c r="HO40" s="52"/>
      <c r="HP40" s="52"/>
      <c r="HQ40" s="52"/>
      <c r="HR40" s="52"/>
      <c r="HS40" s="52"/>
      <c r="HT40" s="52"/>
      <c r="HU40" s="52"/>
      <c r="HV40" s="52"/>
      <c r="HW40" s="52"/>
      <c r="HX40" s="52"/>
      <c r="HY40" s="52"/>
      <c r="HZ40" s="52"/>
      <c r="IA40" s="52"/>
      <c r="IB40" s="52"/>
      <c r="IC40" s="52"/>
      <c r="ID40" s="52"/>
      <c r="IE40" s="52"/>
      <c r="IF40" s="52"/>
      <c r="IG40" s="52"/>
      <c r="IH40" s="52"/>
      <c r="II40" s="52"/>
      <c r="IJ40" s="52"/>
      <c r="IK40" s="52"/>
      <c r="IL40" s="52"/>
      <c r="IM40" s="52"/>
      <c r="IN40" s="52"/>
      <c r="IO40" s="52"/>
      <c r="IP40" s="52"/>
      <c r="IQ40" s="52"/>
      <c r="IR40" s="52"/>
      <c r="IS40" s="52"/>
      <c r="IT40" s="52"/>
      <c r="IU40" s="52"/>
      <c r="IV40" s="52"/>
      <c r="IW40" s="52"/>
      <c r="IX40" s="52"/>
    </row>
    <row r="41" spans="1:258" ht="15.75">
      <c r="A41" s="73">
        <v>5</v>
      </c>
      <c r="B41" s="297" t="str">
        <f>B183</f>
        <v>Thị xã Mường Lay</v>
      </c>
      <c r="C41" s="297">
        <f t="shared" ref="C41:Y41" si="28">C183</f>
        <v>0</v>
      </c>
      <c r="D41" s="255">
        <f t="shared" si="28"/>
        <v>4154</v>
      </c>
      <c r="E41" s="255">
        <f t="shared" si="28"/>
        <v>4154</v>
      </c>
      <c r="F41" s="255">
        <f t="shared" si="28"/>
        <v>4154</v>
      </c>
      <c r="G41" s="255">
        <f t="shared" si="28"/>
        <v>4154</v>
      </c>
      <c r="H41" s="255">
        <f t="shared" si="28"/>
        <v>0</v>
      </c>
      <c r="I41" s="255">
        <f t="shared" si="28"/>
        <v>0</v>
      </c>
      <c r="J41" s="255">
        <f t="shared" si="28"/>
        <v>3323</v>
      </c>
      <c r="K41" s="255">
        <f t="shared" si="28"/>
        <v>3323</v>
      </c>
      <c r="L41" s="255">
        <f t="shared" si="28"/>
        <v>3323</v>
      </c>
      <c r="M41" s="255">
        <f t="shared" si="28"/>
        <v>3323</v>
      </c>
      <c r="N41" s="255">
        <f t="shared" si="28"/>
        <v>4154</v>
      </c>
      <c r="O41" s="255">
        <f t="shared" si="28"/>
        <v>0</v>
      </c>
      <c r="P41" s="255">
        <f t="shared" si="28"/>
        <v>0</v>
      </c>
      <c r="Q41" s="255">
        <f t="shared" si="28"/>
        <v>3323</v>
      </c>
      <c r="R41" s="255">
        <f t="shared" si="28"/>
        <v>0</v>
      </c>
      <c r="S41" s="255">
        <f t="shared" si="28"/>
        <v>831</v>
      </c>
      <c r="T41" s="255">
        <f t="shared" si="28"/>
        <v>0</v>
      </c>
      <c r="U41" s="255">
        <f t="shared" si="28"/>
        <v>831</v>
      </c>
      <c r="V41" s="255">
        <f t="shared" si="28"/>
        <v>1792.6396380000001</v>
      </c>
      <c r="W41" s="255">
        <f t="shared" si="28"/>
        <v>0</v>
      </c>
      <c r="X41" s="287">
        <f t="shared" si="28"/>
        <v>53.946423051459526</v>
      </c>
      <c r="Y41" s="255">
        <f t="shared" si="28"/>
        <v>0</v>
      </c>
      <c r="Z41" s="337"/>
      <c r="AA41" s="74"/>
      <c r="AB41" s="188"/>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c r="GN41" s="52"/>
      <c r="GO41" s="52"/>
      <c r="GP41" s="52"/>
      <c r="GQ41" s="52"/>
      <c r="GR41" s="52"/>
      <c r="GS41" s="52"/>
      <c r="GT41" s="52"/>
      <c r="GU41" s="52"/>
      <c r="GV41" s="52"/>
      <c r="GW41" s="52"/>
      <c r="GX41" s="52"/>
      <c r="GY41" s="52"/>
      <c r="GZ41" s="52"/>
      <c r="HA41" s="52"/>
      <c r="HB41" s="52"/>
      <c r="HC41" s="52"/>
      <c r="HD41" s="52"/>
      <c r="HE41" s="52"/>
      <c r="HF41" s="52"/>
      <c r="HG41" s="52"/>
      <c r="HH41" s="52"/>
      <c r="HI41" s="52"/>
      <c r="HJ41" s="52"/>
      <c r="HK41" s="52"/>
      <c r="HL41" s="52"/>
      <c r="HM41" s="52"/>
      <c r="HN41" s="52"/>
      <c r="HO41" s="52"/>
      <c r="HP41" s="52"/>
      <c r="HQ41" s="52"/>
      <c r="HR41" s="52"/>
      <c r="HS41" s="52"/>
      <c r="HT41" s="52"/>
      <c r="HU41" s="52"/>
      <c r="HV41" s="52"/>
      <c r="HW41" s="52"/>
      <c r="HX41" s="52"/>
      <c r="HY41" s="52"/>
      <c r="HZ41" s="52"/>
      <c r="IA41" s="52"/>
      <c r="IB41" s="52"/>
      <c r="IC41" s="52"/>
      <c r="ID41" s="52"/>
      <c r="IE41" s="52"/>
      <c r="IF41" s="52"/>
      <c r="IG41" s="52"/>
      <c r="IH41" s="52"/>
      <c r="II41" s="52"/>
      <c r="IJ41" s="52"/>
      <c r="IK41" s="52"/>
      <c r="IL41" s="52"/>
      <c r="IM41" s="52"/>
      <c r="IN41" s="52"/>
      <c r="IO41" s="52"/>
      <c r="IP41" s="52"/>
      <c r="IQ41" s="52"/>
      <c r="IR41" s="52"/>
      <c r="IS41" s="52"/>
      <c r="IT41" s="52"/>
      <c r="IU41" s="52"/>
      <c r="IV41" s="52"/>
      <c r="IW41" s="52"/>
      <c r="IX41" s="52"/>
    </row>
    <row r="42" spans="1:258" ht="15.75">
      <c r="A42" s="180" t="s">
        <v>131</v>
      </c>
      <c r="B42" s="33" t="str">
        <f>B187</f>
        <v>Kế hoạch vốn giao theo tiêu chí cấp huyện</v>
      </c>
      <c r="C42" s="33">
        <f t="shared" ref="C42:Y42" si="29">C187</f>
        <v>0</v>
      </c>
      <c r="D42" s="255">
        <f t="shared" si="29"/>
        <v>101759</v>
      </c>
      <c r="E42" s="255">
        <f t="shared" si="29"/>
        <v>58132</v>
      </c>
      <c r="F42" s="255">
        <f t="shared" si="29"/>
        <v>4996</v>
      </c>
      <c r="G42" s="255">
        <f t="shared" si="29"/>
        <v>4996</v>
      </c>
      <c r="H42" s="255">
        <f t="shared" si="29"/>
        <v>0</v>
      </c>
      <c r="I42" s="255">
        <f t="shared" si="29"/>
        <v>0</v>
      </c>
      <c r="J42" s="255">
        <f t="shared" si="29"/>
        <v>0</v>
      </c>
      <c r="K42" s="255">
        <f t="shared" si="29"/>
        <v>0</v>
      </c>
      <c r="L42" s="255">
        <f t="shared" si="29"/>
        <v>4996</v>
      </c>
      <c r="M42" s="255">
        <f t="shared" si="29"/>
        <v>4996</v>
      </c>
      <c r="N42" s="255">
        <f t="shared" si="29"/>
        <v>58132</v>
      </c>
      <c r="O42" s="255">
        <f t="shared" si="29"/>
        <v>0</v>
      </c>
      <c r="P42" s="255">
        <f t="shared" si="29"/>
        <v>0</v>
      </c>
      <c r="Q42" s="255">
        <f t="shared" si="29"/>
        <v>4996</v>
      </c>
      <c r="R42" s="255">
        <f t="shared" si="29"/>
        <v>0</v>
      </c>
      <c r="S42" s="255">
        <f t="shared" si="29"/>
        <v>9765</v>
      </c>
      <c r="T42" s="255">
        <f t="shared" si="29"/>
        <v>43371</v>
      </c>
      <c r="U42" s="255">
        <f t="shared" si="29"/>
        <v>56891</v>
      </c>
      <c r="V42" s="255">
        <f t="shared" si="29"/>
        <v>1462.0730000000001</v>
      </c>
      <c r="W42" s="255">
        <f t="shared" si="29"/>
        <v>0</v>
      </c>
      <c r="X42" s="287">
        <f t="shared" si="29"/>
        <v>29.26487189751802</v>
      </c>
      <c r="Y42" s="255">
        <f t="shared" si="29"/>
        <v>0</v>
      </c>
      <c r="Z42" s="314"/>
      <c r="AA42" s="104"/>
      <c r="AB42" s="182"/>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c r="ES42" s="48"/>
      <c r="ET42" s="48"/>
      <c r="EU42" s="48"/>
      <c r="EV42" s="48"/>
      <c r="EW42" s="48"/>
      <c r="EX42" s="48"/>
      <c r="EY42" s="48"/>
      <c r="EZ42" s="48"/>
      <c r="FA42" s="48"/>
      <c r="FB42" s="48"/>
      <c r="FC42" s="48"/>
      <c r="FD42" s="48"/>
      <c r="FE42" s="48"/>
      <c r="FF42" s="48"/>
      <c r="FG42" s="48"/>
      <c r="FH42" s="48"/>
      <c r="FI42" s="48"/>
      <c r="FJ42" s="48"/>
      <c r="FK42" s="48"/>
      <c r="FL42" s="48"/>
      <c r="FM42" s="48"/>
      <c r="FN42" s="48"/>
      <c r="FO42" s="48"/>
      <c r="FP42" s="48"/>
      <c r="FQ42" s="48"/>
      <c r="FR42" s="48"/>
      <c r="FS42" s="48"/>
      <c r="FT42" s="48"/>
      <c r="FU42" s="48"/>
      <c r="FV42" s="48"/>
      <c r="FW42" s="48"/>
      <c r="FX42" s="48"/>
      <c r="FY42" s="48"/>
      <c r="FZ42" s="48"/>
      <c r="GA42" s="48"/>
      <c r="GB42" s="48"/>
      <c r="GC42" s="48"/>
      <c r="GD42" s="48"/>
      <c r="GE42" s="48"/>
      <c r="GF42" s="48"/>
      <c r="GG42" s="48"/>
      <c r="GH42" s="48"/>
      <c r="GI42" s="48"/>
      <c r="GJ42" s="48"/>
      <c r="GK42" s="48"/>
      <c r="GL42" s="48"/>
      <c r="GM42" s="48"/>
      <c r="GN42" s="48"/>
      <c r="GO42" s="48"/>
      <c r="GP42" s="48"/>
      <c r="GQ42" s="48"/>
      <c r="GR42" s="48"/>
      <c r="GS42" s="48"/>
      <c r="GT42" s="48"/>
      <c r="GU42" s="48"/>
      <c r="GV42" s="48"/>
      <c r="GW42" s="48"/>
      <c r="GX42" s="48"/>
      <c r="GY42" s="48"/>
      <c r="GZ42" s="48"/>
      <c r="HA42" s="48"/>
      <c r="HB42" s="48"/>
      <c r="HC42" s="48"/>
      <c r="HD42" s="48"/>
      <c r="HE42" s="48"/>
      <c r="HF42" s="48"/>
      <c r="HG42" s="48"/>
      <c r="HH42" s="48"/>
      <c r="HI42" s="48"/>
      <c r="HJ42" s="48"/>
      <c r="HK42" s="48"/>
      <c r="HL42" s="48"/>
      <c r="HM42" s="48"/>
      <c r="HN42" s="48"/>
      <c r="HO42" s="48"/>
      <c r="HP42" s="48"/>
      <c r="HQ42" s="48"/>
      <c r="HR42" s="48"/>
      <c r="HS42" s="48"/>
      <c r="HT42" s="48"/>
      <c r="HU42" s="48"/>
      <c r="HV42" s="48"/>
      <c r="HW42" s="48"/>
      <c r="HX42" s="48"/>
      <c r="HY42" s="48"/>
      <c r="HZ42" s="48"/>
      <c r="IA42" s="48"/>
      <c r="IB42" s="48"/>
      <c r="IC42" s="48"/>
      <c r="ID42" s="48"/>
      <c r="IE42" s="48"/>
      <c r="IF42" s="48"/>
      <c r="IG42" s="48"/>
      <c r="IH42" s="48"/>
      <c r="II42" s="48"/>
      <c r="IJ42" s="48"/>
      <c r="IK42" s="48"/>
      <c r="IL42" s="48"/>
      <c r="IM42" s="48"/>
      <c r="IN42" s="48"/>
      <c r="IO42" s="48"/>
      <c r="IP42" s="48"/>
      <c r="IQ42" s="48"/>
      <c r="IR42" s="48"/>
      <c r="IS42" s="48"/>
      <c r="IT42" s="48"/>
      <c r="IU42" s="48"/>
      <c r="IV42" s="48"/>
      <c r="IW42" s="48"/>
      <c r="IX42" s="48"/>
    </row>
    <row r="43" spans="1:258" ht="47.25">
      <c r="A43" s="180" t="s">
        <v>152</v>
      </c>
      <c r="B43" s="33" t="str">
        <f>B203</f>
        <v>Kế hoạch vốn thực hiện các Chuyên Đề, Chương trình và Đề án (Không quá 10% vốn giai đoạn 2022-2025)</v>
      </c>
      <c r="C43" s="33">
        <f t="shared" ref="C43:Y43" si="30">C203</f>
        <v>0</v>
      </c>
      <c r="D43" s="255">
        <f t="shared" si="30"/>
        <v>4500</v>
      </c>
      <c r="E43" s="255">
        <f t="shared" si="30"/>
        <v>4500</v>
      </c>
      <c r="F43" s="255">
        <f t="shared" si="30"/>
        <v>0</v>
      </c>
      <c r="G43" s="255">
        <f t="shared" si="30"/>
        <v>0</v>
      </c>
      <c r="H43" s="255">
        <f t="shared" si="30"/>
        <v>0</v>
      </c>
      <c r="I43" s="255">
        <f t="shared" si="30"/>
        <v>0</v>
      </c>
      <c r="J43" s="255">
        <f t="shared" si="30"/>
        <v>0</v>
      </c>
      <c r="K43" s="255">
        <f t="shared" si="30"/>
        <v>0</v>
      </c>
      <c r="L43" s="255">
        <f t="shared" si="30"/>
        <v>0</v>
      </c>
      <c r="M43" s="255">
        <f t="shared" si="30"/>
        <v>0</v>
      </c>
      <c r="N43" s="255">
        <f t="shared" si="30"/>
        <v>4500</v>
      </c>
      <c r="O43" s="255">
        <f t="shared" si="30"/>
        <v>0</v>
      </c>
      <c r="P43" s="255">
        <f t="shared" si="30"/>
        <v>0</v>
      </c>
      <c r="Q43" s="255">
        <f t="shared" si="30"/>
        <v>0</v>
      </c>
      <c r="R43" s="255">
        <f t="shared" si="30"/>
        <v>0</v>
      </c>
      <c r="S43" s="255">
        <f t="shared" si="30"/>
        <v>0</v>
      </c>
      <c r="T43" s="255">
        <f t="shared" si="30"/>
        <v>3600</v>
      </c>
      <c r="U43" s="255">
        <f t="shared" si="30"/>
        <v>4500</v>
      </c>
      <c r="V43" s="255">
        <f t="shared" si="30"/>
        <v>0</v>
      </c>
      <c r="W43" s="255">
        <f t="shared" si="30"/>
        <v>0</v>
      </c>
      <c r="X43" s="255">
        <f t="shared" si="30"/>
        <v>0</v>
      </c>
      <c r="Y43" s="255">
        <f t="shared" si="30"/>
        <v>0</v>
      </c>
      <c r="Z43" s="314"/>
      <c r="AA43" s="104"/>
      <c r="AB43" s="182"/>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c r="ES43" s="48"/>
      <c r="ET43" s="48"/>
      <c r="EU43" s="48"/>
      <c r="EV43" s="48"/>
      <c r="EW43" s="48"/>
      <c r="EX43" s="48"/>
      <c r="EY43" s="48"/>
      <c r="EZ43" s="48"/>
      <c r="FA43" s="48"/>
      <c r="FB43" s="48"/>
      <c r="FC43" s="48"/>
      <c r="FD43" s="48"/>
      <c r="FE43" s="48"/>
      <c r="FF43" s="48"/>
      <c r="FG43" s="48"/>
      <c r="FH43" s="48"/>
      <c r="FI43" s="48"/>
      <c r="FJ43" s="48"/>
      <c r="FK43" s="48"/>
      <c r="FL43" s="48"/>
      <c r="FM43" s="48"/>
      <c r="FN43" s="48"/>
      <c r="FO43" s="48"/>
      <c r="FP43" s="48"/>
      <c r="FQ43" s="48"/>
      <c r="FR43" s="48"/>
      <c r="FS43" s="48"/>
      <c r="FT43" s="48"/>
      <c r="FU43" s="48"/>
      <c r="FV43" s="48"/>
      <c r="FW43" s="48"/>
      <c r="FX43" s="48"/>
      <c r="FY43" s="48"/>
      <c r="FZ43" s="48"/>
      <c r="GA43" s="48"/>
      <c r="GB43" s="48"/>
      <c r="GC43" s="48"/>
      <c r="GD43" s="48"/>
      <c r="GE43" s="48"/>
      <c r="GF43" s="48"/>
      <c r="GG43" s="48"/>
      <c r="GH43" s="48"/>
      <c r="GI43" s="48"/>
      <c r="GJ43" s="48"/>
      <c r="GK43" s="48"/>
      <c r="GL43" s="48"/>
      <c r="GM43" s="48"/>
      <c r="GN43" s="48"/>
      <c r="GO43" s="48"/>
      <c r="GP43" s="48"/>
      <c r="GQ43" s="48"/>
      <c r="GR43" s="48"/>
      <c r="GS43" s="48"/>
      <c r="GT43" s="48"/>
      <c r="GU43" s="48"/>
      <c r="GV43" s="48"/>
      <c r="GW43" s="48"/>
      <c r="GX43" s="48"/>
      <c r="GY43" s="48"/>
      <c r="GZ43" s="48"/>
      <c r="HA43" s="48"/>
      <c r="HB43" s="48"/>
      <c r="HC43" s="48"/>
      <c r="HD43" s="48"/>
      <c r="HE43" s="48"/>
      <c r="HF43" s="48"/>
      <c r="HG43" s="48"/>
      <c r="HH43" s="48"/>
      <c r="HI43" s="48"/>
      <c r="HJ43" s="48"/>
      <c r="HK43" s="48"/>
      <c r="HL43" s="48"/>
      <c r="HM43" s="48"/>
      <c r="HN43" s="48"/>
      <c r="HO43" s="48"/>
      <c r="HP43" s="48"/>
      <c r="HQ43" s="48"/>
      <c r="HR43" s="48"/>
      <c r="HS43" s="48"/>
      <c r="HT43" s="48"/>
      <c r="HU43" s="48"/>
      <c r="HV43" s="48"/>
      <c r="HW43" s="48"/>
      <c r="HX43" s="48"/>
      <c r="HY43" s="48"/>
      <c r="HZ43" s="48"/>
      <c r="IA43" s="48"/>
      <c r="IB43" s="48"/>
      <c r="IC43" s="48"/>
      <c r="ID43" s="48"/>
      <c r="IE43" s="48"/>
      <c r="IF43" s="48"/>
      <c r="IG43" s="48"/>
      <c r="IH43" s="48"/>
      <c r="II43" s="48"/>
      <c r="IJ43" s="48"/>
      <c r="IK43" s="48"/>
      <c r="IL43" s="48"/>
      <c r="IM43" s="48"/>
      <c r="IN43" s="48"/>
      <c r="IO43" s="48"/>
      <c r="IP43" s="48"/>
      <c r="IQ43" s="48"/>
      <c r="IR43" s="48"/>
      <c r="IS43" s="48"/>
      <c r="IT43" s="48"/>
      <c r="IU43" s="48"/>
      <c r="IV43" s="48"/>
      <c r="IW43" s="48"/>
      <c r="IX43" s="48"/>
    </row>
    <row r="44" spans="1:258" ht="15.75">
      <c r="A44" s="180" t="s">
        <v>27</v>
      </c>
      <c r="B44" s="37" t="s">
        <v>1107</v>
      </c>
      <c r="C44" s="181"/>
      <c r="D44" s="104"/>
      <c r="E44" s="104"/>
      <c r="F44" s="104"/>
      <c r="G44" s="104"/>
      <c r="H44" s="104"/>
      <c r="I44" s="104"/>
      <c r="J44" s="104"/>
      <c r="K44" s="104"/>
      <c r="L44" s="104"/>
      <c r="M44" s="104"/>
      <c r="N44" s="104"/>
      <c r="O44" s="104"/>
      <c r="P44" s="104"/>
      <c r="Q44" s="104"/>
      <c r="R44" s="104"/>
      <c r="S44" s="104"/>
      <c r="T44" s="104"/>
      <c r="U44" s="104"/>
      <c r="V44" s="104"/>
      <c r="W44" s="104"/>
      <c r="X44" s="286"/>
      <c r="Y44" s="104"/>
      <c r="Z44" s="314"/>
      <c r="AA44" s="104"/>
      <c r="AB44" s="182"/>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48"/>
      <c r="DF44" s="48"/>
      <c r="DG44" s="48"/>
      <c r="DH44" s="48"/>
      <c r="DI44" s="48"/>
      <c r="DJ44" s="48"/>
      <c r="DK44" s="48"/>
      <c r="DL44" s="48"/>
      <c r="DM44" s="48"/>
      <c r="DN44" s="48"/>
      <c r="DO44" s="48"/>
      <c r="DP44" s="48"/>
      <c r="DQ44" s="48"/>
      <c r="DR44" s="48"/>
      <c r="DS44" s="48"/>
      <c r="DT44" s="48"/>
      <c r="DU44" s="48"/>
      <c r="DV44" s="48"/>
      <c r="DW44" s="48"/>
      <c r="DX44" s="48"/>
      <c r="DY44" s="48"/>
      <c r="DZ44" s="48"/>
      <c r="EA44" s="48"/>
      <c r="EB44" s="48"/>
      <c r="EC44" s="48"/>
      <c r="ED44" s="48"/>
      <c r="EE44" s="48"/>
      <c r="EF44" s="48"/>
      <c r="EG44" s="48"/>
      <c r="EH44" s="48"/>
      <c r="EI44" s="48"/>
      <c r="EJ44" s="48"/>
      <c r="EK44" s="48"/>
      <c r="EL44" s="48"/>
      <c r="EM44" s="48"/>
      <c r="EN44" s="48"/>
      <c r="EO44" s="48"/>
      <c r="EP44" s="48"/>
      <c r="EQ44" s="48"/>
      <c r="ER44" s="48"/>
      <c r="ES44" s="48"/>
      <c r="ET44" s="48"/>
      <c r="EU44" s="48"/>
      <c r="EV44" s="48"/>
      <c r="EW44" s="48"/>
      <c r="EX44" s="48"/>
      <c r="EY44" s="48"/>
      <c r="EZ44" s="48"/>
      <c r="FA44" s="48"/>
      <c r="FB44" s="48"/>
      <c r="FC44" s="48"/>
      <c r="FD44" s="48"/>
      <c r="FE44" s="48"/>
      <c r="FF44" s="48"/>
      <c r="FG44" s="48"/>
      <c r="FH44" s="48"/>
      <c r="FI44" s="48"/>
      <c r="FJ44" s="48"/>
      <c r="FK44" s="48"/>
      <c r="FL44" s="48"/>
      <c r="FM44" s="48"/>
      <c r="FN44" s="48"/>
      <c r="FO44" s="48"/>
      <c r="FP44" s="48"/>
      <c r="FQ44" s="48"/>
      <c r="FR44" s="48"/>
      <c r="FS44" s="48"/>
      <c r="FT44" s="48"/>
      <c r="FU44" s="48"/>
      <c r="FV44" s="48"/>
      <c r="FW44" s="48"/>
      <c r="FX44" s="48"/>
      <c r="FY44" s="48"/>
      <c r="FZ44" s="48"/>
      <c r="GA44" s="48"/>
      <c r="GB44" s="48"/>
      <c r="GC44" s="48"/>
      <c r="GD44" s="48"/>
      <c r="GE44" s="48"/>
      <c r="GF44" s="48"/>
      <c r="GG44" s="48"/>
      <c r="GH44" s="48"/>
      <c r="GI44" s="48"/>
      <c r="GJ44" s="48"/>
      <c r="GK44" s="48"/>
      <c r="GL44" s="48"/>
      <c r="GM44" s="48"/>
      <c r="GN44" s="48"/>
      <c r="GO44" s="48"/>
      <c r="GP44" s="48"/>
      <c r="GQ44" s="48"/>
      <c r="GR44" s="48"/>
      <c r="GS44" s="48"/>
      <c r="GT44" s="48"/>
      <c r="GU44" s="48"/>
      <c r="GV44" s="48"/>
      <c r="GW44" s="48"/>
      <c r="GX44" s="48"/>
      <c r="GY44" s="48"/>
      <c r="GZ44" s="48"/>
      <c r="HA44" s="48"/>
      <c r="HB44" s="48"/>
      <c r="HC44" s="48"/>
      <c r="HD44" s="48"/>
      <c r="HE44" s="48"/>
      <c r="HF44" s="48"/>
      <c r="HG44" s="48"/>
      <c r="HH44" s="48"/>
      <c r="HI44" s="48"/>
      <c r="HJ44" s="48"/>
      <c r="HK44" s="48"/>
      <c r="HL44" s="48"/>
      <c r="HM44" s="48"/>
      <c r="HN44" s="48"/>
      <c r="HO44" s="48"/>
      <c r="HP44" s="48"/>
      <c r="HQ44" s="48"/>
      <c r="HR44" s="48"/>
      <c r="HS44" s="48"/>
      <c r="HT44" s="48"/>
      <c r="HU44" s="48"/>
      <c r="HV44" s="48"/>
      <c r="HW44" s="48"/>
      <c r="HX44" s="48"/>
      <c r="HY44" s="48"/>
      <c r="HZ44" s="48"/>
      <c r="IA44" s="48"/>
      <c r="IB44" s="48"/>
      <c r="IC44" s="48"/>
      <c r="ID44" s="48"/>
      <c r="IE44" s="48"/>
      <c r="IF44" s="48"/>
      <c r="IG44" s="48"/>
      <c r="IH44" s="48"/>
      <c r="II44" s="48"/>
      <c r="IJ44" s="48"/>
      <c r="IK44" s="48"/>
      <c r="IL44" s="48"/>
      <c r="IM44" s="48"/>
      <c r="IN44" s="48"/>
      <c r="IO44" s="48"/>
      <c r="IP44" s="48"/>
      <c r="IQ44" s="48"/>
      <c r="IR44" s="48"/>
      <c r="IS44" s="48"/>
      <c r="IT44" s="48"/>
      <c r="IU44" s="48"/>
      <c r="IV44" s="48"/>
      <c r="IW44" s="48"/>
      <c r="IX44" s="48"/>
    </row>
    <row r="45" spans="1:258" ht="43.5" customHeight="1">
      <c r="A45" s="38" t="s">
        <v>1092</v>
      </c>
      <c r="B45" s="157" t="s">
        <v>424</v>
      </c>
      <c r="C45" s="34"/>
      <c r="D45" s="50">
        <f>D46+D48+D70+D80+D89+D95+D104+D111+D117+D133</f>
        <v>219158</v>
      </c>
      <c r="E45" s="50">
        <f>E46+E48+E70+E80+E89+E95+E104+E111+E117+E133</f>
        <v>185589.4</v>
      </c>
      <c r="F45" s="104"/>
      <c r="G45" s="104"/>
      <c r="H45" s="104"/>
      <c r="I45" s="104"/>
      <c r="J45" s="104"/>
      <c r="K45" s="104"/>
      <c r="L45" s="104"/>
      <c r="M45" s="104"/>
      <c r="N45" s="104"/>
      <c r="O45" s="104"/>
      <c r="P45" s="104"/>
      <c r="Q45" s="50">
        <f t="shared" ref="Q45:W45" si="31">Q46+Q48+Q70+Q80+Q89+Q95+Q104+Q111+Q117+Q133</f>
        <v>156480</v>
      </c>
      <c r="R45" s="50">
        <f t="shared" si="31"/>
        <v>0</v>
      </c>
      <c r="S45" s="50">
        <f t="shared" si="31"/>
        <v>0</v>
      </c>
      <c r="T45" s="50">
        <f t="shared" si="31"/>
        <v>0</v>
      </c>
      <c r="U45" s="50">
        <f t="shared" si="31"/>
        <v>0</v>
      </c>
      <c r="V45" s="50">
        <f t="shared" si="31"/>
        <v>106255.23607500001</v>
      </c>
      <c r="W45" s="50">
        <f t="shared" si="31"/>
        <v>0</v>
      </c>
      <c r="X45" s="286">
        <f t="shared" ref="X45:X108" si="32">V45/Q45*100</f>
        <v>67.903397287193258</v>
      </c>
      <c r="Y45" s="104"/>
      <c r="Z45" s="314"/>
      <c r="AA45" s="104"/>
      <c r="AB45" s="182"/>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c r="IW45" s="48"/>
      <c r="IX45" s="48"/>
    </row>
    <row r="46" spans="1:258" ht="39" customHeight="1">
      <c r="A46" s="183" t="s">
        <v>28</v>
      </c>
      <c r="B46" s="184" t="s">
        <v>425</v>
      </c>
      <c r="C46" s="37"/>
      <c r="D46" s="50">
        <f>SUM(D47)</f>
        <v>3148</v>
      </c>
      <c r="E46" s="50">
        <f>SUM(E47)</f>
        <v>3148</v>
      </c>
      <c r="F46" s="104"/>
      <c r="G46" s="104"/>
      <c r="H46" s="104"/>
      <c r="I46" s="104"/>
      <c r="J46" s="104"/>
      <c r="K46" s="104"/>
      <c r="L46" s="104"/>
      <c r="M46" s="104"/>
      <c r="N46" s="104"/>
      <c r="O46" s="104"/>
      <c r="P46" s="104"/>
      <c r="Q46" s="50">
        <f>SUM(Q47)</f>
        <v>3148</v>
      </c>
      <c r="R46" s="104"/>
      <c r="S46" s="104"/>
      <c r="T46" s="104"/>
      <c r="U46" s="104"/>
      <c r="V46" s="104">
        <f>V47</f>
        <v>3148</v>
      </c>
      <c r="W46" s="104">
        <f>W47</f>
        <v>0</v>
      </c>
      <c r="X46" s="286">
        <f t="shared" si="32"/>
        <v>100</v>
      </c>
      <c r="Y46" s="104"/>
      <c r="Z46" s="314"/>
      <c r="AA46" s="104"/>
      <c r="AB46" s="182"/>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c r="IW46" s="48"/>
      <c r="IX46" s="48"/>
    </row>
    <row r="47" spans="1:258" ht="77.25" customHeight="1">
      <c r="A47" s="59" t="s">
        <v>66</v>
      </c>
      <c r="B47" s="146" t="s">
        <v>426</v>
      </c>
      <c r="C47" s="158" t="s">
        <v>427</v>
      </c>
      <c r="D47" s="185">
        <f>E47</f>
        <v>3148</v>
      </c>
      <c r="E47" s="185">
        <v>3148</v>
      </c>
      <c r="F47" s="104"/>
      <c r="G47" s="104"/>
      <c r="H47" s="104"/>
      <c r="I47" s="104"/>
      <c r="J47" s="104"/>
      <c r="K47" s="104"/>
      <c r="L47" s="104"/>
      <c r="M47" s="104"/>
      <c r="N47" s="104"/>
      <c r="O47" s="104"/>
      <c r="P47" s="104"/>
      <c r="Q47" s="185">
        <v>3148</v>
      </c>
      <c r="R47" s="104"/>
      <c r="S47" s="104"/>
      <c r="T47" s="104"/>
      <c r="U47" s="104"/>
      <c r="V47" s="361">
        <v>3148</v>
      </c>
      <c r="W47" s="104"/>
      <c r="X47" s="291">
        <f t="shared" si="32"/>
        <v>100</v>
      </c>
      <c r="Y47" s="104"/>
      <c r="Z47" s="337" t="s">
        <v>941</v>
      </c>
      <c r="AA47" s="104"/>
      <c r="AB47" s="182"/>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c r="DT47" s="48"/>
      <c r="DU47" s="48"/>
      <c r="DV47" s="48"/>
      <c r="DW47" s="48"/>
      <c r="DX47" s="48"/>
      <c r="DY47" s="48"/>
      <c r="DZ47" s="48"/>
      <c r="EA47" s="48"/>
      <c r="EB47" s="48"/>
      <c r="EC47" s="48"/>
      <c r="ED47" s="48"/>
      <c r="EE47" s="48"/>
      <c r="EF47" s="48"/>
      <c r="EG47" s="48"/>
      <c r="EH47" s="48"/>
      <c r="EI47" s="48"/>
      <c r="EJ47" s="48"/>
      <c r="EK47" s="48"/>
      <c r="EL47" s="48"/>
      <c r="EM47" s="48"/>
      <c r="EN47" s="48"/>
      <c r="EO47" s="48"/>
      <c r="EP47" s="48"/>
      <c r="EQ47" s="48"/>
      <c r="ER47" s="48"/>
      <c r="ES47" s="48"/>
      <c r="ET47" s="48"/>
      <c r="EU47" s="48"/>
      <c r="EV47" s="48"/>
      <c r="EW47" s="48"/>
      <c r="EX47" s="48"/>
      <c r="EY47" s="48"/>
      <c r="EZ47" s="48"/>
      <c r="FA47" s="48"/>
      <c r="FB47" s="48"/>
      <c r="FC47" s="48"/>
      <c r="FD47" s="48"/>
      <c r="FE47" s="48"/>
      <c r="FF47" s="48"/>
      <c r="FG47" s="48"/>
      <c r="FH47" s="48"/>
      <c r="FI47" s="48"/>
      <c r="FJ47" s="48"/>
      <c r="FK47" s="48"/>
      <c r="FL47" s="48"/>
      <c r="FM47" s="48"/>
      <c r="FN47" s="48"/>
      <c r="FO47" s="48"/>
      <c r="FP47" s="48"/>
      <c r="FQ47" s="48"/>
      <c r="FR47" s="48"/>
      <c r="FS47" s="48"/>
      <c r="FT47" s="48"/>
      <c r="FU47" s="48"/>
      <c r="FV47" s="48"/>
      <c r="FW47" s="48"/>
      <c r="FX47" s="48"/>
      <c r="FY47" s="48"/>
      <c r="FZ47" s="48"/>
      <c r="GA47" s="48"/>
      <c r="GB47" s="48"/>
      <c r="GC47" s="48"/>
      <c r="GD47" s="48"/>
      <c r="GE47" s="48"/>
      <c r="GF47" s="48"/>
      <c r="GG47" s="48"/>
      <c r="GH47" s="48"/>
      <c r="GI47" s="48"/>
      <c r="GJ47" s="48"/>
      <c r="GK47" s="48"/>
      <c r="GL47" s="48"/>
      <c r="GM47" s="48"/>
      <c r="GN47" s="48"/>
      <c r="GO47" s="48"/>
      <c r="GP47" s="48"/>
      <c r="GQ47" s="48"/>
      <c r="GR47" s="48"/>
      <c r="GS47" s="48"/>
      <c r="GT47" s="48"/>
      <c r="GU47" s="48"/>
      <c r="GV47" s="48"/>
      <c r="GW47" s="48"/>
      <c r="GX47" s="48"/>
      <c r="GY47" s="48"/>
      <c r="GZ47" s="48"/>
      <c r="HA47" s="48"/>
      <c r="HB47" s="48"/>
      <c r="HC47" s="48"/>
      <c r="HD47" s="48"/>
      <c r="HE47" s="48"/>
      <c r="HF47" s="48"/>
      <c r="HG47" s="48"/>
      <c r="HH47" s="48"/>
      <c r="HI47" s="48"/>
      <c r="HJ47" s="48"/>
      <c r="HK47" s="48"/>
      <c r="HL47" s="48"/>
      <c r="HM47" s="48"/>
      <c r="HN47" s="48"/>
      <c r="HO47" s="48"/>
      <c r="HP47" s="48"/>
      <c r="HQ47" s="48"/>
      <c r="HR47" s="48"/>
      <c r="HS47" s="48"/>
      <c r="HT47" s="48"/>
      <c r="HU47" s="48"/>
      <c r="HV47" s="48"/>
      <c r="HW47" s="48"/>
      <c r="HX47" s="48"/>
      <c r="HY47" s="48"/>
      <c r="HZ47" s="48"/>
      <c r="IA47" s="48"/>
      <c r="IB47" s="48"/>
      <c r="IC47" s="48"/>
      <c r="ID47" s="48"/>
      <c r="IE47" s="48"/>
      <c r="IF47" s="48"/>
      <c r="IG47" s="48"/>
      <c r="IH47" s="48"/>
      <c r="II47" s="48"/>
      <c r="IJ47" s="48"/>
      <c r="IK47" s="48"/>
      <c r="IL47" s="48"/>
      <c r="IM47" s="48"/>
      <c r="IN47" s="48"/>
      <c r="IO47" s="48"/>
      <c r="IP47" s="48"/>
      <c r="IQ47" s="48"/>
      <c r="IR47" s="48"/>
      <c r="IS47" s="48"/>
      <c r="IT47" s="48"/>
      <c r="IU47" s="48"/>
      <c r="IV47" s="48"/>
      <c r="IW47" s="48"/>
      <c r="IX47" s="48"/>
    </row>
    <row r="48" spans="1:258" ht="50.25" customHeight="1">
      <c r="A48" s="183" t="s">
        <v>29</v>
      </c>
      <c r="B48" s="184" t="s">
        <v>428</v>
      </c>
      <c r="C48" s="37"/>
      <c r="D48" s="50">
        <f>SUM(D49:D69)</f>
        <v>17828</v>
      </c>
      <c r="E48" s="50">
        <f>SUM(E49:E69)</f>
        <v>17828</v>
      </c>
      <c r="F48" s="104"/>
      <c r="G48" s="104"/>
      <c r="H48" s="104"/>
      <c r="I48" s="104"/>
      <c r="J48" s="104"/>
      <c r="K48" s="104"/>
      <c r="L48" s="104"/>
      <c r="M48" s="104"/>
      <c r="N48" s="104"/>
      <c r="O48" s="104"/>
      <c r="P48" s="104"/>
      <c r="Q48" s="50">
        <f>SUM(Q49:Q69)</f>
        <v>17828</v>
      </c>
      <c r="R48" s="104"/>
      <c r="S48" s="104"/>
      <c r="T48" s="104"/>
      <c r="U48" s="104"/>
      <c r="V48" s="104"/>
      <c r="W48" s="104"/>
      <c r="X48" s="291">
        <f t="shared" si="32"/>
        <v>0</v>
      </c>
      <c r="Y48" s="104"/>
      <c r="Z48" s="314"/>
      <c r="AA48" s="104"/>
      <c r="AB48" s="182"/>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48"/>
      <c r="HJ48" s="48"/>
      <c r="HK48" s="48"/>
      <c r="HL48" s="48"/>
      <c r="HM48" s="48"/>
      <c r="HN48" s="48"/>
      <c r="HO48" s="48"/>
      <c r="HP48" s="48"/>
      <c r="HQ48" s="48"/>
      <c r="HR48" s="48"/>
      <c r="HS48" s="48"/>
      <c r="HT48" s="48"/>
      <c r="HU48" s="48"/>
      <c r="HV48" s="48"/>
      <c r="HW48" s="48"/>
      <c r="HX48" s="48"/>
      <c r="HY48" s="48"/>
      <c r="HZ48" s="48"/>
      <c r="IA48" s="48"/>
      <c r="IB48" s="48"/>
      <c r="IC48" s="48"/>
      <c r="ID48" s="48"/>
      <c r="IE48" s="48"/>
      <c r="IF48" s="48"/>
      <c r="IG48" s="48"/>
      <c r="IH48" s="48"/>
      <c r="II48" s="48"/>
      <c r="IJ48" s="48"/>
      <c r="IK48" s="48"/>
      <c r="IL48" s="48"/>
      <c r="IM48" s="48"/>
      <c r="IN48" s="48"/>
      <c r="IO48" s="48"/>
      <c r="IP48" s="48"/>
      <c r="IQ48" s="48"/>
      <c r="IR48" s="48"/>
      <c r="IS48" s="48"/>
      <c r="IT48" s="48"/>
      <c r="IU48" s="48"/>
      <c r="IV48" s="48"/>
      <c r="IW48" s="48"/>
      <c r="IX48" s="48"/>
    </row>
    <row r="49" spans="1:258" ht="36.75" customHeight="1">
      <c r="A49" s="59" t="s">
        <v>66</v>
      </c>
      <c r="B49" s="146" t="s">
        <v>429</v>
      </c>
      <c r="C49" s="158" t="s">
        <v>430</v>
      </c>
      <c r="D49" s="185">
        <f t="shared" ref="D49:D112" si="33">E49</f>
        <v>400</v>
      </c>
      <c r="E49" s="185">
        <v>400</v>
      </c>
      <c r="F49" s="104"/>
      <c r="G49" s="104"/>
      <c r="H49" s="104"/>
      <c r="I49" s="104"/>
      <c r="J49" s="104"/>
      <c r="K49" s="104"/>
      <c r="L49" s="104"/>
      <c r="M49" s="104"/>
      <c r="N49" s="104"/>
      <c r="O49" s="104"/>
      <c r="P49" s="104"/>
      <c r="Q49" s="185">
        <v>400</v>
      </c>
      <c r="R49" s="104"/>
      <c r="S49" s="104"/>
      <c r="T49" s="104"/>
      <c r="U49" s="104"/>
      <c r="V49" s="104"/>
      <c r="W49" s="104"/>
      <c r="X49" s="291">
        <f t="shared" si="32"/>
        <v>0</v>
      </c>
      <c r="Y49" s="104"/>
      <c r="Z49" s="484" t="s">
        <v>982</v>
      </c>
      <c r="AA49" s="104"/>
      <c r="AB49" s="182"/>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c r="ES49" s="48"/>
      <c r="ET49" s="48"/>
      <c r="EU49" s="48"/>
      <c r="EV49" s="48"/>
      <c r="EW49" s="48"/>
      <c r="EX49" s="48"/>
      <c r="EY49" s="48"/>
      <c r="EZ49" s="48"/>
      <c r="FA49" s="48"/>
      <c r="FB49" s="48"/>
      <c r="FC49" s="48"/>
      <c r="FD49" s="48"/>
      <c r="FE49" s="48"/>
      <c r="FF49" s="48"/>
      <c r="FG49" s="48"/>
      <c r="FH49" s="48"/>
      <c r="FI49" s="48"/>
      <c r="FJ49" s="48"/>
      <c r="FK49" s="48"/>
      <c r="FL49" s="48"/>
      <c r="FM49" s="48"/>
      <c r="FN49" s="48"/>
      <c r="FO49" s="48"/>
      <c r="FP49" s="48"/>
      <c r="FQ49" s="48"/>
      <c r="FR49" s="48"/>
      <c r="FS49" s="48"/>
      <c r="FT49" s="48"/>
      <c r="FU49" s="48"/>
      <c r="FV49" s="48"/>
      <c r="FW49" s="48"/>
      <c r="FX49" s="48"/>
      <c r="FY49" s="48"/>
      <c r="FZ49" s="48"/>
      <c r="GA49" s="48"/>
      <c r="GB49" s="48"/>
      <c r="GC49" s="48"/>
      <c r="GD49" s="48"/>
      <c r="GE49" s="48"/>
      <c r="GF49" s="48"/>
      <c r="GG49" s="48"/>
      <c r="GH49" s="48"/>
      <c r="GI49" s="48"/>
      <c r="GJ49" s="48"/>
      <c r="GK49" s="48"/>
      <c r="GL49" s="48"/>
      <c r="GM49" s="48"/>
      <c r="GN49" s="48"/>
      <c r="GO49" s="48"/>
      <c r="GP49" s="48"/>
      <c r="GQ49" s="48"/>
      <c r="GR49" s="48"/>
      <c r="GS49" s="48"/>
      <c r="GT49" s="48"/>
      <c r="GU49" s="48"/>
      <c r="GV49" s="48"/>
      <c r="GW49" s="48"/>
      <c r="GX49" s="48"/>
      <c r="GY49" s="48"/>
      <c r="GZ49" s="48"/>
      <c r="HA49" s="48"/>
      <c r="HB49" s="48"/>
      <c r="HC49" s="48"/>
      <c r="HD49" s="48"/>
      <c r="HE49" s="48"/>
      <c r="HF49" s="48"/>
      <c r="HG49" s="48"/>
      <c r="HH49" s="48"/>
      <c r="HI49" s="48"/>
      <c r="HJ49" s="48"/>
      <c r="HK49" s="48"/>
      <c r="HL49" s="48"/>
      <c r="HM49" s="48"/>
      <c r="HN49" s="48"/>
      <c r="HO49" s="48"/>
      <c r="HP49" s="48"/>
      <c r="HQ49" s="48"/>
      <c r="HR49" s="48"/>
      <c r="HS49" s="48"/>
      <c r="HT49" s="48"/>
      <c r="HU49" s="48"/>
      <c r="HV49" s="48"/>
      <c r="HW49" s="48"/>
      <c r="HX49" s="48"/>
      <c r="HY49" s="48"/>
      <c r="HZ49" s="48"/>
      <c r="IA49" s="48"/>
      <c r="IB49" s="48"/>
      <c r="IC49" s="48"/>
      <c r="ID49" s="48"/>
      <c r="IE49" s="48"/>
      <c r="IF49" s="48"/>
      <c r="IG49" s="48"/>
      <c r="IH49" s="48"/>
      <c r="II49" s="48"/>
      <c r="IJ49" s="48"/>
      <c r="IK49" s="48"/>
      <c r="IL49" s="48"/>
      <c r="IM49" s="48"/>
      <c r="IN49" s="48"/>
      <c r="IO49" s="48"/>
      <c r="IP49" s="48"/>
      <c r="IQ49" s="48"/>
      <c r="IR49" s="48"/>
      <c r="IS49" s="48"/>
      <c r="IT49" s="48"/>
      <c r="IU49" s="48"/>
      <c r="IV49" s="48"/>
      <c r="IW49" s="48"/>
      <c r="IX49" s="48"/>
    </row>
    <row r="50" spans="1:258" ht="41.25" customHeight="1">
      <c r="A50" s="59" t="s">
        <v>69</v>
      </c>
      <c r="B50" s="146" t="s">
        <v>431</v>
      </c>
      <c r="C50" s="158" t="s">
        <v>432</v>
      </c>
      <c r="D50" s="185">
        <f t="shared" si="33"/>
        <v>400</v>
      </c>
      <c r="E50" s="185">
        <v>400</v>
      </c>
      <c r="F50" s="104"/>
      <c r="G50" s="104"/>
      <c r="H50" s="104"/>
      <c r="I50" s="104"/>
      <c r="J50" s="104"/>
      <c r="K50" s="104"/>
      <c r="L50" s="104"/>
      <c r="M50" s="104"/>
      <c r="N50" s="104"/>
      <c r="O50" s="104"/>
      <c r="P50" s="104"/>
      <c r="Q50" s="185">
        <v>400</v>
      </c>
      <c r="R50" s="104"/>
      <c r="S50" s="104"/>
      <c r="T50" s="104"/>
      <c r="U50" s="104"/>
      <c r="V50" s="104"/>
      <c r="W50" s="104"/>
      <c r="X50" s="291">
        <f t="shared" si="32"/>
        <v>0</v>
      </c>
      <c r="Y50" s="104"/>
      <c r="Z50" s="484"/>
      <c r="AA50" s="104"/>
      <c r="AB50" s="182"/>
      <c r="AC50" s="48"/>
      <c r="AD50" s="48"/>
      <c r="AE50" s="48">
        <v>187470</v>
      </c>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c r="DA50" s="48"/>
      <c r="DB50" s="48"/>
      <c r="DC50" s="48"/>
      <c r="DD50" s="48"/>
      <c r="DE50" s="48"/>
      <c r="DF50" s="48"/>
      <c r="DG50" s="48"/>
      <c r="DH50" s="48"/>
      <c r="DI50" s="48"/>
      <c r="DJ50" s="48"/>
      <c r="DK50" s="48"/>
      <c r="DL50" s="48"/>
      <c r="DM50" s="48"/>
      <c r="DN50" s="48"/>
      <c r="DO50" s="48"/>
      <c r="DP50" s="48"/>
      <c r="DQ50" s="48"/>
      <c r="DR50" s="48"/>
      <c r="DS50" s="48"/>
      <c r="DT50" s="48"/>
      <c r="DU50" s="48"/>
      <c r="DV50" s="48"/>
      <c r="DW50" s="48"/>
      <c r="DX50" s="48"/>
      <c r="DY50" s="48"/>
      <c r="DZ50" s="48"/>
      <c r="EA50" s="48"/>
      <c r="EB50" s="48"/>
      <c r="EC50" s="48"/>
      <c r="ED50" s="48"/>
      <c r="EE50" s="48"/>
      <c r="EF50" s="48"/>
      <c r="EG50" s="48"/>
      <c r="EH50" s="48"/>
      <c r="EI50" s="48"/>
      <c r="EJ50" s="48"/>
      <c r="EK50" s="48"/>
      <c r="EL50" s="48"/>
      <c r="EM50" s="48"/>
      <c r="EN50" s="48"/>
      <c r="EO50" s="48"/>
      <c r="EP50" s="48"/>
      <c r="EQ50" s="48"/>
      <c r="ER50" s="48"/>
      <c r="ES50" s="48"/>
      <c r="ET50" s="48"/>
      <c r="EU50" s="48"/>
      <c r="EV50" s="48"/>
      <c r="EW50" s="48"/>
      <c r="EX50" s="48"/>
      <c r="EY50" s="48"/>
      <c r="EZ50" s="48"/>
      <c r="FA50" s="48"/>
      <c r="FB50" s="48"/>
      <c r="FC50" s="48"/>
      <c r="FD50" s="48"/>
      <c r="FE50" s="48"/>
      <c r="FF50" s="48"/>
      <c r="FG50" s="48"/>
      <c r="FH50" s="48"/>
      <c r="FI50" s="48"/>
      <c r="FJ50" s="48"/>
      <c r="FK50" s="48"/>
      <c r="FL50" s="48"/>
      <c r="FM50" s="48"/>
      <c r="FN50" s="48"/>
      <c r="FO50" s="48"/>
      <c r="FP50" s="48"/>
      <c r="FQ50" s="48"/>
      <c r="FR50" s="48"/>
      <c r="FS50" s="48"/>
      <c r="FT50" s="48"/>
      <c r="FU50" s="48"/>
      <c r="FV50" s="48"/>
      <c r="FW50" s="48"/>
      <c r="FX50" s="48"/>
      <c r="FY50" s="48"/>
      <c r="FZ50" s="48"/>
      <c r="GA50" s="48"/>
      <c r="GB50" s="48"/>
      <c r="GC50" s="48"/>
      <c r="GD50" s="48"/>
      <c r="GE50" s="48"/>
      <c r="GF50" s="48"/>
      <c r="GG50" s="48"/>
      <c r="GH50" s="48"/>
      <c r="GI50" s="48"/>
      <c r="GJ50" s="48"/>
      <c r="GK50" s="48"/>
      <c r="GL50" s="48"/>
      <c r="GM50" s="48"/>
      <c r="GN50" s="48"/>
      <c r="GO50" s="48"/>
      <c r="GP50" s="48"/>
      <c r="GQ50" s="48"/>
      <c r="GR50" s="48"/>
      <c r="GS50" s="48"/>
      <c r="GT50" s="48"/>
      <c r="GU50" s="48"/>
      <c r="GV50" s="48"/>
      <c r="GW50" s="48"/>
      <c r="GX50" s="48"/>
      <c r="GY50" s="48"/>
      <c r="GZ50" s="48"/>
      <c r="HA50" s="48"/>
      <c r="HB50" s="48"/>
      <c r="HC50" s="48"/>
      <c r="HD50" s="48"/>
      <c r="HE50" s="48"/>
      <c r="HF50" s="48"/>
      <c r="HG50" s="48"/>
      <c r="HH50" s="48"/>
      <c r="HI50" s="48"/>
      <c r="HJ50" s="48"/>
      <c r="HK50" s="48"/>
      <c r="HL50" s="48"/>
      <c r="HM50" s="48"/>
      <c r="HN50" s="48"/>
      <c r="HO50" s="48"/>
      <c r="HP50" s="48"/>
      <c r="HQ50" s="48"/>
      <c r="HR50" s="48"/>
      <c r="HS50" s="48"/>
      <c r="HT50" s="48"/>
      <c r="HU50" s="48"/>
      <c r="HV50" s="48"/>
      <c r="HW50" s="48"/>
      <c r="HX50" s="48"/>
      <c r="HY50" s="48"/>
      <c r="HZ50" s="48"/>
      <c r="IA50" s="48"/>
      <c r="IB50" s="48"/>
      <c r="IC50" s="48"/>
      <c r="ID50" s="48"/>
      <c r="IE50" s="48"/>
      <c r="IF50" s="48"/>
      <c r="IG50" s="48"/>
      <c r="IH50" s="48"/>
      <c r="II50" s="48"/>
      <c r="IJ50" s="48"/>
      <c r="IK50" s="48"/>
      <c r="IL50" s="48"/>
      <c r="IM50" s="48"/>
      <c r="IN50" s="48"/>
      <c r="IO50" s="48"/>
      <c r="IP50" s="48"/>
      <c r="IQ50" s="48"/>
      <c r="IR50" s="48"/>
      <c r="IS50" s="48"/>
      <c r="IT50" s="48"/>
      <c r="IU50" s="48"/>
      <c r="IV50" s="48"/>
      <c r="IW50" s="48"/>
      <c r="IX50" s="48"/>
    </row>
    <row r="51" spans="1:258" ht="41.25" customHeight="1">
      <c r="A51" s="59" t="s">
        <v>119</v>
      </c>
      <c r="B51" s="146" t="s">
        <v>433</v>
      </c>
      <c r="C51" s="158" t="s">
        <v>434</v>
      </c>
      <c r="D51" s="185">
        <f t="shared" si="33"/>
        <v>400</v>
      </c>
      <c r="E51" s="185">
        <v>400</v>
      </c>
      <c r="F51" s="104"/>
      <c r="G51" s="104"/>
      <c r="H51" s="104"/>
      <c r="I51" s="104"/>
      <c r="J51" s="104"/>
      <c r="K51" s="104"/>
      <c r="L51" s="104"/>
      <c r="M51" s="104"/>
      <c r="N51" s="104"/>
      <c r="O51" s="104"/>
      <c r="P51" s="104"/>
      <c r="Q51" s="185">
        <v>400</v>
      </c>
      <c r="R51" s="104"/>
      <c r="S51" s="104"/>
      <c r="T51" s="104"/>
      <c r="U51" s="104"/>
      <c r="V51" s="104"/>
      <c r="W51" s="104"/>
      <c r="X51" s="291">
        <f t="shared" si="32"/>
        <v>0</v>
      </c>
      <c r="Y51" s="104"/>
      <c r="Z51" s="484"/>
      <c r="AA51" s="104"/>
      <c r="AB51" s="182"/>
      <c r="AC51" s="48"/>
      <c r="AD51" s="48"/>
      <c r="AE51" s="48">
        <f>AE50-Q23</f>
        <v>0.39999999999417923</v>
      </c>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c r="EM51" s="48"/>
      <c r="EN51" s="48"/>
      <c r="EO51" s="48"/>
      <c r="EP51" s="48"/>
      <c r="EQ51" s="48"/>
      <c r="ER51" s="48"/>
      <c r="ES51" s="48"/>
      <c r="ET51" s="48"/>
      <c r="EU51" s="48"/>
      <c r="EV51" s="48"/>
      <c r="EW51" s="48"/>
      <c r="EX51" s="48"/>
      <c r="EY51" s="48"/>
      <c r="EZ51" s="48"/>
      <c r="FA51" s="48"/>
      <c r="FB51" s="48"/>
      <c r="FC51" s="48"/>
      <c r="FD51" s="48"/>
      <c r="FE51" s="48"/>
      <c r="FF51" s="48"/>
      <c r="FG51" s="48"/>
      <c r="FH51" s="48"/>
      <c r="FI51" s="48"/>
      <c r="FJ51" s="48"/>
      <c r="FK51" s="48"/>
      <c r="FL51" s="48"/>
      <c r="FM51" s="48"/>
      <c r="FN51" s="48"/>
      <c r="FO51" s="48"/>
      <c r="FP51" s="48"/>
      <c r="FQ51" s="48"/>
      <c r="FR51" s="48"/>
      <c r="FS51" s="48"/>
      <c r="FT51" s="48"/>
      <c r="FU51" s="48"/>
      <c r="FV51" s="48"/>
      <c r="FW51" s="48"/>
      <c r="FX51" s="48"/>
      <c r="FY51" s="48"/>
      <c r="FZ51" s="48"/>
      <c r="GA51" s="48"/>
      <c r="GB51" s="48"/>
      <c r="GC51" s="48"/>
      <c r="GD51" s="48"/>
      <c r="GE51" s="48"/>
      <c r="GF51" s="48"/>
      <c r="GG51" s="48"/>
      <c r="GH51" s="48"/>
      <c r="GI51" s="48"/>
      <c r="GJ51" s="48"/>
      <c r="GK51" s="48"/>
      <c r="GL51" s="48"/>
      <c r="GM51" s="48"/>
      <c r="GN51" s="48"/>
      <c r="GO51" s="48"/>
      <c r="GP51" s="48"/>
      <c r="GQ51" s="48"/>
      <c r="GR51" s="48"/>
      <c r="GS51" s="48"/>
      <c r="GT51" s="48"/>
      <c r="GU51" s="48"/>
      <c r="GV51" s="48"/>
      <c r="GW51" s="48"/>
      <c r="GX51" s="48"/>
      <c r="GY51" s="48"/>
      <c r="GZ51" s="48"/>
      <c r="HA51" s="48"/>
      <c r="HB51" s="48"/>
      <c r="HC51" s="48"/>
      <c r="HD51" s="48"/>
      <c r="HE51" s="48"/>
      <c r="HF51" s="48"/>
      <c r="HG51" s="48"/>
      <c r="HH51" s="48"/>
      <c r="HI51" s="48"/>
      <c r="HJ51" s="48"/>
      <c r="HK51" s="48"/>
      <c r="HL51" s="48"/>
      <c r="HM51" s="48"/>
      <c r="HN51" s="48"/>
      <c r="HO51" s="48"/>
      <c r="HP51" s="48"/>
      <c r="HQ51" s="48"/>
      <c r="HR51" s="48"/>
      <c r="HS51" s="48"/>
      <c r="HT51" s="48"/>
      <c r="HU51" s="48"/>
      <c r="HV51" s="48"/>
      <c r="HW51" s="48"/>
      <c r="HX51" s="48"/>
      <c r="HY51" s="48"/>
      <c r="HZ51" s="48"/>
      <c r="IA51" s="48"/>
      <c r="IB51" s="48"/>
      <c r="IC51" s="48"/>
      <c r="ID51" s="48"/>
      <c r="IE51" s="48"/>
      <c r="IF51" s="48"/>
      <c r="IG51" s="48"/>
      <c r="IH51" s="48"/>
      <c r="II51" s="48"/>
      <c r="IJ51" s="48"/>
      <c r="IK51" s="48"/>
      <c r="IL51" s="48"/>
      <c r="IM51" s="48"/>
      <c r="IN51" s="48"/>
      <c r="IO51" s="48"/>
      <c r="IP51" s="48"/>
      <c r="IQ51" s="48"/>
      <c r="IR51" s="48"/>
      <c r="IS51" s="48"/>
      <c r="IT51" s="48"/>
      <c r="IU51" s="48"/>
      <c r="IV51" s="48"/>
      <c r="IW51" s="48"/>
      <c r="IX51" s="48"/>
    </row>
    <row r="52" spans="1:258" ht="46.5" customHeight="1">
      <c r="A52" s="59" t="s">
        <v>122</v>
      </c>
      <c r="B52" s="146" t="s">
        <v>435</v>
      </c>
      <c r="C52" s="158" t="s">
        <v>436</v>
      </c>
      <c r="D52" s="185">
        <f t="shared" si="33"/>
        <v>400</v>
      </c>
      <c r="E52" s="185">
        <v>400</v>
      </c>
      <c r="F52" s="104"/>
      <c r="G52" s="104"/>
      <c r="H52" s="104"/>
      <c r="I52" s="104"/>
      <c r="J52" s="104"/>
      <c r="K52" s="104"/>
      <c r="L52" s="104"/>
      <c r="M52" s="104"/>
      <c r="N52" s="104"/>
      <c r="O52" s="104"/>
      <c r="P52" s="104"/>
      <c r="Q52" s="185">
        <v>400</v>
      </c>
      <c r="R52" s="104"/>
      <c r="S52" s="104"/>
      <c r="T52" s="104"/>
      <c r="U52" s="104"/>
      <c r="V52" s="104"/>
      <c r="W52" s="104"/>
      <c r="X52" s="291">
        <f t="shared" si="32"/>
        <v>0</v>
      </c>
      <c r="Y52" s="104"/>
      <c r="Z52" s="484"/>
      <c r="AA52" s="104"/>
      <c r="AB52" s="182"/>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c r="DA52" s="48"/>
      <c r="DB52" s="48"/>
      <c r="DC52" s="48"/>
      <c r="DD52" s="48"/>
      <c r="DE52" s="48"/>
      <c r="DF52" s="48"/>
      <c r="DG52" s="48"/>
      <c r="DH52" s="48"/>
      <c r="DI52" s="48"/>
      <c r="DJ52" s="48"/>
      <c r="DK52" s="48"/>
      <c r="DL52" s="48"/>
      <c r="DM52" s="48"/>
      <c r="DN52" s="48"/>
      <c r="DO52" s="48"/>
      <c r="DP52" s="48"/>
      <c r="DQ52" s="48"/>
      <c r="DR52" s="48"/>
      <c r="DS52" s="48"/>
      <c r="DT52" s="48"/>
      <c r="DU52" s="48"/>
      <c r="DV52" s="48"/>
      <c r="DW52" s="48"/>
      <c r="DX52" s="48"/>
      <c r="DY52" s="48"/>
      <c r="DZ52" s="48"/>
      <c r="EA52" s="48"/>
      <c r="EB52" s="48"/>
      <c r="EC52" s="48"/>
      <c r="ED52" s="48"/>
      <c r="EE52" s="48"/>
      <c r="EF52" s="48"/>
      <c r="EG52" s="48"/>
      <c r="EH52" s="48"/>
      <c r="EI52" s="48"/>
      <c r="EJ52" s="48"/>
      <c r="EK52" s="48"/>
      <c r="EL52" s="48"/>
      <c r="EM52" s="48"/>
      <c r="EN52" s="48"/>
      <c r="EO52" s="48"/>
      <c r="EP52" s="48"/>
      <c r="EQ52" s="48"/>
      <c r="ER52" s="48"/>
      <c r="ES52" s="48"/>
      <c r="ET52" s="48"/>
      <c r="EU52" s="48"/>
      <c r="EV52" s="48"/>
      <c r="EW52" s="48"/>
      <c r="EX52" s="48"/>
      <c r="EY52" s="48"/>
      <c r="EZ52" s="48"/>
      <c r="FA52" s="48"/>
      <c r="FB52" s="48"/>
      <c r="FC52" s="48"/>
      <c r="FD52" s="48"/>
      <c r="FE52" s="48"/>
      <c r="FF52" s="48"/>
      <c r="FG52" s="48"/>
      <c r="FH52" s="48"/>
      <c r="FI52" s="48"/>
      <c r="FJ52" s="48"/>
      <c r="FK52" s="48"/>
      <c r="FL52" s="48"/>
      <c r="FM52" s="48"/>
      <c r="FN52" s="48"/>
      <c r="FO52" s="48"/>
      <c r="FP52" s="48"/>
      <c r="FQ52" s="48"/>
      <c r="FR52" s="48"/>
      <c r="FS52" s="48"/>
      <c r="FT52" s="48"/>
      <c r="FU52" s="48"/>
      <c r="FV52" s="48"/>
      <c r="FW52" s="48"/>
      <c r="FX52" s="48"/>
      <c r="FY52" s="48"/>
      <c r="FZ52" s="48"/>
      <c r="GA52" s="48"/>
      <c r="GB52" s="48"/>
      <c r="GC52" s="48"/>
      <c r="GD52" s="48"/>
      <c r="GE52" s="48"/>
      <c r="GF52" s="48"/>
      <c r="GG52" s="48"/>
      <c r="GH52" s="48"/>
      <c r="GI52" s="48"/>
      <c r="GJ52" s="48"/>
      <c r="GK52" s="48"/>
      <c r="GL52" s="48"/>
      <c r="GM52" s="48"/>
      <c r="GN52" s="48"/>
      <c r="GO52" s="48"/>
      <c r="GP52" s="48"/>
      <c r="GQ52" s="48"/>
      <c r="GR52" s="48"/>
      <c r="GS52" s="48"/>
      <c r="GT52" s="48"/>
      <c r="GU52" s="48"/>
      <c r="GV52" s="48"/>
      <c r="GW52" s="48"/>
      <c r="GX52" s="48"/>
      <c r="GY52" s="48"/>
      <c r="GZ52" s="48"/>
      <c r="HA52" s="48"/>
      <c r="HB52" s="48"/>
      <c r="HC52" s="48"/>
      <c r="HD52" s="48"/>
      <c r="HE52" s="48"/>
      <c r="HF52" s="48"/>
      <c r="HG52" s="48"/>
      <c r="HH52" s="48"/>
      <c r="HI52" s="48"/>
      <c r="HJ52" s="48"/>
      <c r="HK52" s="48"/>
      <c r="HL52" s="48"/>
      <c r="HM52" s="48"/>
      <c r="HN52" s="48"/>
      <c r="HO52" s="48"/>
      <c r="HP52" s="48"/>
      <c r="HQ52" s="48"/>
      <c r="HR52" s="48"/>
      <c r="HS52" s="48"/>
      <c r="HT52" s="48"/>
      <c r="HU52" s="48"/>
      <c r="HV52" s="48"/>
      <c r="HW52" s="48"/>
      <c r="HX52" s="48"/>
      <c r="HY52" s="48"/>
      <c r="HZ52" s="48"/>
      <c r="IA52" s="48"/>
      <c r="IB52" s="48"/>
      <c r="IC52" s="48"/>
      <c r="ID52" s="48"/>
      <c r="IE52" s="48"/>
      <c r="IF52" s="48"/>
      <c r="IG52" s="48"/>
      <c r="IH52" s="48"/>
      <c r="II52" s="48"/>
      <c r="IJ52" s="48"/>
      <c r="IK52" s="48"/>
      <c r="IL52" s="48"/>
      <c r="IM52" s="48"/>
      <c r="IN52" s="48"/>
      <c r="IO52" s="48"/>
      <c r="IP52" s="48"/>
      <c r="IQ52" s="48"/>
      <c r="IR52" s="48"/>
      <c r="IS52" s="48"/>
      <c r="IT52" s="48"/>
      <c r="IU52" s="48"/>
      <c r="IV52" s="48"/>
      <c r="IW52" s="48"/>
      <c r="IX52" s="48"/>
    </row>
    <row r="53" spans="1:258" ht="39.75" customHeight="1">
      <c r="A53" s="59" t="s">
        <v>125</v>
      </c>
      <c r="B53" s="146" t="s">
        <v>437</v>
      </c>
      <c r="C53" s="158" t="s">
        <v>438</v>
      </c>
      <c r="D53" s="185">
        <f t="shared" si="33"/>
        <v>400</v>
      </c>
      <c r="E53" s="185">
        <v>400</v>
      </c>
      <c r="F53" s="104"/>
      <c r="G53" s="104"/>
      <c r="H53" s="104"/>
      <c r="I53" s="104"/>
      <c r="J53" s="104"/>
      <c r="K53" s="104"/>
      <c r="L53" s="104"/>
      <c r="M53" s="104"/>
      <c r="N53" s="104"/>
      <c r="O53" s="104"/>
      <c r="P53" s="104"/>
      <c r="Q53" s="185">
        <v>400</v>
      </c>
      <c r="R53" s="104"/>
      <c r="S53" s="104"/>
      <c r="T53" s="104"/>
      <c r="U53" s="104"/>
      <c r="V53" s="104"/>
      <c r="W53" s="104"/>
      <c r="X53" s="291">
        <f t="shared" si="32"/>
        <v>0</v>
      </c>
      <c r="Y53" s="104"/>
      <c r="Z53" s="484"/>
      <c r="AA53" s="104"/>
      <c r="AB53" s="182"/>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c r="DA53" s="48"/>
      <c r="DB53" s="48"/>
      <c r="DC53" s="48"/>
      <c r="DD53" s="48"/>
      <c r="DE53" s="48"/>
      <c r="DF53" s="48"/>
      <c r="DG53" s="48"/>
      <c r="DH53" s="48"/>
      <c r="DI53" s="48"/>
      <c r="DJ53" s="48"/>
      <c r="DK53" s="48"/>
      <c r="DL53" s="48"/>
      <c r="DM53" s="48"/>
      <c r="DN53" s="48"/>
      <c r="DO53" s="48"/>
      <c r="DP53" s="48"/>
      <c r="DQ53" s="48"/>
      <c r="DR53" s="48"/>
      <c r="DS53" s="48"/>
      <c r="DT53" s="48"/>
      <c r="DU53" s="48"/>
      <c r="DV53" s="48"/>
      <c r="DW53" s="48"/>
      <c r="DX53" s="48"/>
      <c r="DY53" s="48"/>
      <c r="DZ53" s="48"/>
      <c r="EA53" s="48"/>
      <c r="EB53" s="48"/>
      <c r="EC53" s="48"/>
      <c r="ED53" s="48"/>
      <c r="EE53" s="48"/>
      <c r="EF53" s="48"/>
      <c r="EG53" s="48"/>
      <c r="EH53" s="48"/>
      <c r="EI53" s="48"/>
      <c r="EJ53" s="48"/>
      <c r="EK53" s="48"/>
      <c r="EL53" s="48"/>
      <c r="EM53" s="48"/>
      <c r="EN53" s="48"/>
      <c r="EO53" s="48"/>
      <c r="EP53" s="48"/>
      <c r="EQ53" s="48"/>
      <c r="ER53" s="48"/>
      <c r="ES53" s="48"/>
      <c r="ET53" s="48"/>
      <c r="EU53" s="48"/>
      <c r="EV53" s="48"/>
      <c r="EW53" s="48"/>
      <c r="EX53" s="48"/>
      <c r="EY53" s="48"/>
      <c r="EZ53" s="48"/>
      <c r="FA53" s="48"/>
      <c r="FB53" s="48"/>
      <c r="FC53" s="48"/>
      <c r="FD53" s="48"/>
      <c r="FE53" s="48"/>
      <c r="FF53" s="48"/>
      <c r="FG53" s="48"/>
      <c r="FH53" s="48"/>
      <c r="FI53" s="48"/>
      <c r="FJ53" s="48"/>
      <c r="FK53" s="48"/>
      <c r="FL53" s="48"/>
      <c r="FM53" s="48"/>
      <c r="FN53" s="48"/>
      <c r="FO53" s="48"/>
      <c r="FP53" s="48"/>
      <c r="FQ53" s="48"/>
      <c r="FR53" s="48"/>
      <c r="FS53" s="48"/>
      <c r="FT53" s="48"/>
      <c r="FU53" s="48"/>
      <c r="FV53" s="48"/>
      <c r="FW53" s="48"/>
      <c r="FX53" s="48"/>
      <c r="FY53" s="48"/>
      <c r="FZ53" s="48"/>
      <c r="GA53" s="48"/>
      <c r="GB53" s="48"/>
      <c r="GC53" s="48"/>
      <c r="GD53" s="48"/>
      <c r="GE53" s="48"/>
      <c r="GF53" s="48"/>
      <c r="GG53" s="48"/>
      <c r="GH53" s="48"/>
      <c r="GI53" s="48"/>
      <c r="GJ53" s="48"/>
      <c r="GK53" s="48"/>
      <c r="GL53" s="48"/>
      <c r="GM53" s="48"/>
      <c r="GN53" s="48"/>
      <c r="GO53" s="48"/>
      <c r="GP53" s="48"/>
      <c r="GQ53" s="48"/>
      <c r="GR53" s="48"/>
      <c r="GS53" s="48"/>
      <c r="GT53" s="48"/>
      <c r="GU53" s="48"/>
      <c r="GV53" s="48"/>
      <c r="GW53" s="48"/>
      <c r="GX53" s="48"/>
      <c r="GY53" s="48"/>
      <c r="GZ53" s="48"/>
      <c r="HA53" s="48"/>
      <c r="HB53" s="48"/>
      <c r="HC53" s="48"/>
      <c r="HD53" s="48"/>
      <c r="HE53" s="48"/>
      <c r="HF53" s="48"/>
      <c r="HG53" s="48"/>
      <c r="HH53" s="48"/>
      <c r="HI53" s="48"/>
      <c r="HJ53" s="48"/>
      <c r="HK53" s="48"/>
      <c r="HL53" s="48"/>
      <c r="HM53" s="48"/>
      <c r="HN53" s="48"/>
      <c r="HO53" s="48"/>
      <c r="HP53" s="48"/>
      <c r="HQ53" s="48"/>
      <c r="HR53" s="48"/>
      <c r="HS53" s="48"/>
      <c r="HT53" s="48"/>
      <c r="HU53" s="48"/>
      <c r="HV53" s="48"/>
      <c r="HW53" s="48"/>
      <c r="HX53" s="48"/>
      <c r="HY53" s="48"/>
      <c r="HZ53" s="48"/>
      <c r="IA53" s="48"/>
      <c r="IB53" s="48"/>
      <c r="IC53" s="48"/>
      <c r="ID53" s="48"/>
      <c r="IE53" s="48"/>
      <c r="IF53" s="48"/>
      <c r="IG53" s="48"/>
      <c r="IH53" s="48"/>
      <c r="II53" s="48"/>
      <c r="IJ53" s="48"/>
      <c r="IK53" s="48"/>
      <c r="IL53" s="48"/>
      <c r="IM53" s="48"/>
      <c r="IN53" s="48"/>
      <c r="IO53" s="48"/>
      <c r="IP53" s="48"/>
      <c r="IQ53" s="48"/>
      <c r="IR53" s="48"/>
      <c r="IS53" s="48"/>
      <c r="IT53" s="48"/>
      <c r="IU53" s="48"/>
      <c r="IV53" s="48"/>
      <c r="IW53" s="48"/>
      <c r="IX53" s="48"/>
    </row>
    <row r="54" spans="1:258" ht="39.75" customHeight="1">
      <c r="A54" s="59" t="s">
        <v>128</v>
      </c>
      <c r="B54" s="146" t="s">
        <v>439</v>
      </c>
      <c r="C54" s="158" t="s">
        <v>440</v>
      </c>
      <c r="D54" s="185">
        <f t="shared" si="33"/>
        <v>400</v>
      </c>
      <c r="E54" s="185">
        <v>400</v>
      </c>
      <c r="F54" s="104"/>
      <c r="G54" s="104"/>
      <c r="H54" s="104"/>
      <c r="I54" s="104"/>
      <c r="J54" s="104"/>
      <c r="K54" s="104"/>
      <c r="L54" s="104"/>
      <c r="M54" s="104"/>
      <c r="N54" s="104"/>
      <c r="O54" s="104"/>
      <c r="P54" s="104"/>
      <c r="Q54" s="185">
        <v>400</v>
      </c>
      <c r="R54" s="104"/>
      <c r="S54" s="104"/>
      <c r="T54" s="104"/>
      <c r="U54" s="104"/>
      <c r="V54" s="104"/>
      <c r="W54" s="104"/>
      <c r="X54" s="291">
        <f t="shared" si="32"/>
        <v>0</v>
      </c>
      <c r="Y54" s="104"/>
      <c r="Z54" s="484"/>
      <c r="AA54" s="104"/>
      <c r="AB54" s="182"/>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c r="DA54" s="48"/>
      <c r="DB54" s="48"/>
      <c r="DC54" s="48"/>
      <c r="DD54" s="48"/>
      <c r="DE54" s="48"/>
      <c r="DF54" s="48"/>
      <c r="DG54" s="48"/>
      <c r="DH54" s="48"/>
      <c r="DI54" s="48"/>
      <c r="DJ54" s="48"/>
      <c r="DK54" s="48"/>
      <c r="DL54" s="48"/>
      <c r="DM54" s="48"/>
      <c r="DN54" s="48"/>
      <c r="DO54" s="48"/>
      <c r="DP54" s="48"/>
      <c r="DQ54" s="48"/>
      <c r="DR54" s="48"/>
      <c r="DS54" s="48"/>
      <c r="DT54" s="48"/>
      <c r="DU54" s="48"/>
      <c r="DV54" s="48"/>
      <c r="DW54" s="48"/>
      <c r="DX54" s="48"/>
      <c r="DY54" s="48"/>
      <c r="DZ54" s="48"/>
      <c r="EA54" s="48"/>
      <c r="EB54" s="48"/>
      <c r="EC54" s="48"/>
      <c r="ED54" s="48"/>
      <c r="EE54" s="48"/>
      <c r="EF54" s="48"/>
      <c r="EG54" s="48"/>
      <c r="EH54" s="48"/>
      <c r="EI54" s="48"/>
      <c r="EJ54" s="48"/>
      <c r="EK54" s="48"/>
      <c r="EL54" s="48"/>
      <c r="EM54" s="48"/>
      <c r="EN54" s="48"/>
      <c r="EO54" s="48"/>
      <c r="EP54" s="48"/>
      <c r="EQ54" s="48"/>
      <c r="ER54" s="48"/>
      <c r="ES54" s="48"/>
      <c r="ET54" s="48"/>
      <c r="EU54" s="48"/>
      <c r="EV54" s="48"/>
      <c r="EW54" s="48"/>
      <c r="EX54" s="48"/>
      <c r="EY54" s="48"/>
      <c r="EZ54" s="48"/>
      <c r="FA54" s="48"/>
      <c r="FB54" s="48"/>
      <c r="FC54" s="48"/>
      <c r="FD54" s="48"/>
      <c r="FE54" s="48"/>
      <c r="FF54" s="48"/>
      <c r="FG54" s="48"/>
      <c r="FH54" s="48"/>
      <c r="FI54" s="48"/>
      <c r="FJ54" s="48"/>
      <c r="FK54" s="48"/>
      <c r="FL54" s="48"/>
      <c r="FM54" s="48"/>
      <c r="FN54" s="48"/>
      <c r="FO54" s="48"/>
      <c r="FP54" s="48"/>
      <c r="FQ54" s="48"/>
      <c r="FR54" s="48"/>
      <c r="FS54" s="48"/>
      <c r="FT54" s="48"/>
      <c r="FU54" s="48"/>
      <c r="FV54" s="48"/>
      <c r="FW54" s="48"/>
      <c r="FX54" s="48"/>
      <c r="FY54" s="48"/>
      <c r="FZ54" s="48"/>
      <c r="GA54" s="48"/>
      <c r="GB54" s="48"/>
      <c r="GC54" s="48"/>
      <c r="GD54" s="48"/>
      <c r="GE54" s="48"/>
      <c r="GF54" s="48"/>
      <c r="GG54" s="48"/>
      <c r="GH54" s="48"/>
      <c r="GI54" s="48"/>
      <c r="GJ54" s="48"/>
      <c r="GK54" s="48"/>
      <c r="GL54" s="48"/>
      <c r="GM54" s="48"/>
      <c r="GN54" s="48"/>
      <c r="GO54" s="48"/>
      <c r="GP54" s="48"/>
      <c r="GQ54" s="48"/>
      <c r="GR54" s="48"/>
      <c r="GS54" s="48"/>
      <c r="GT54" s="48"/>
      <c r="GU54" s="48"/>
      <c r="GV54" s="48"/>
      <c r="GW54" s="48"/>
      <c r="GX54" s="48"/>
      <c r="GY54" s="48"/>
      <c r="GZ54" s="48"/>
      <c r="HA54" s="48"/>
      <c r="HB54" s="48"/>
      <c r="HC54" s="48"/>
      <c r="HD54" s="48"/>
      <c r="HE54" s="48"/>
      <c r="HF54" s="48"/>
      <c r="HG54" s="48"/>
      <c r="HH54" s="48"/>
      <c r="HI54" s="48"/>
      <c r="HJ54" s="48"/>
      <c r="HK54" s="48"/>
      <c r="HL54" s="48"/>
      <c r="HM54" s="48"/>
      <c r="HN54" s="48"/>
      <c r="HO54" s="48"/>
      <c r="HP54" s="48"/>
      <c r="HQ54" s="48"/>
      <c r="HR54" s="48"/>
      <c r="HS54" s="48"/>
      <c r="HT54" s="48"/>
      <c r="HU54" s="48"/>
      <c r="HV54" s="48"/>
      <c r="HW54" s="48"/>
      <c r="HX54" s="48"/>
      <c r="HY54" s="48"/>
      <c r="HZ54" s="48"/>
      <c r="IA54" s="48"/>
      <c r="IB54" s="48"/>
      <c r="IC54" s="48"/>
      <c r="ID54" s="48"/>
      <c r="IE54" s="48"/>
      <c r="IF54" s="48"/>
      <c r="IG54" s="48"/>
      <c r="IH54" s="48"/>
      <c r="II54" s="48"/>
      <c r="IJ54" s="48"/>
      <c r="IK54" s="48"/>
      <c r="IL54" s="48"/>
      <c r="IM54" s="48"/>
      <c r="IN54" s="48"/>
      <c r="IO54" s="48"/>
      <c r="IP54" s="48"/>
      <c r="IQ54" s="48"/>
      <c r="IR54" s="48"/>
      <c r="IS54" s="48"/>
      <c r="IT54" s="48"/>
      <c r="IU54" s="48"/>
      <c r="IV54" s="48"/>
      <c r="IW54" s="48"/>
      <c r="IX54" s="48"/>
    </row>
    <row r="55" spans="1:258" ht="39" customHeight="1">
      <c r="A55" s="59" t="s">
        <v>228</v>
      </c>
      <c r="B55" s="146" t="s">
        <v>441</v>
      </c>
      <c r="C55" s="158" t="s">
        <v>442</v>
      </c>
      <c r="D55" s="185">
        <f t="shared" si="33"/>
        <v>400</v>
      </c>
      <c r="E55" s="185">
        <v>400</v>
      </c>
      <c r="F55" s="104"/>
      <c r="G55" s="104"/>
      <c r="H55" s="104"/>
      <c r="I55" s="104"/>
      <c r="J55" s="104"/>
      <c r="K55" s="104"/>
      <c r="L55" s="104"/>
      <c r="M55" s="104"/>
      <c r="N55" s="104"/>
      <c r="O55" s="104"/>
      <c r="P55" s="104"/>
      <c r="Q55" s="185">
        <v>400</v>
      </c>
      <c r="R55" s="104"/>
      <c r="S55" s="104"/>
      <c r="T55" s="104"/>
      <c r="U55" s="104"/>
      <c r="V55" s="104"/>
      <c r="W55" s="104"/>
      <c r="X55" s="291">
        <f t="shared" si="32"/>
        <v>0</v>
      </c>
      <c r="Y55" s="104"/>
      <c r="Z55" s="484"/>
      <c r="AA55" s="104"/>
      <c r="AB55" s="182"/>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c r="DA55" s="48"/>
      <c r="DB55" s="48"/>
      <c r="DC55" s="48"/>
      <c r="DD55" s="48"/>
      <c r="DE55" s="48"/>
      <c r="DF55" s="48"/>
      <c r="DG55" s="48"/>
      <c r="DH55" s="48"/>
      <c r="DI55" s="48"/>
      <c r="DJ55" s="48"/>
      <c r="DK55" s="48"/>
      <c r="DL55" s="48"/>
      <c r="DM55" s="48"/>
      <c r="DN55" s="48"/>
      <c r="DO55" s="48"/>
      <c r="DP55" s="48"/>
      <c r="DQ55" s="48"/>
      <c r="DR55" s="48"/>
      <c r="DS55" s="48"/>
      <c r="DT55" s="48"/>
      <c r="DU55" s="48"/>
      <c r="DV55" s="48"/>
      <c r="DW55" s="48"/>
      <c r="DX55" s="48"/>
      <c r="DY55" s="48"/>
      <c r="DZ55" s="48"/>
      <c r="EA55" s="48"/>
      <c r="EB55" s="48"/>
      <c r="EC55" s="48"/>
      <c r="ED55" s="48"/>
      <c r="EE55" s="48"/>
      <c r="EF55" s="48"/>
      <c r="EG55" s="48"/>
      <c r="EH55" s="48"/>
      <c r="EI55" s="48"/>
      <c r="EJ55" s="48"/>
      <c r="EK55" s="48"/>
      <c r="EL55" s="48"/>
      <c r="EM55" s="48"/>
      <c r="EN55" s="48"/>
      <c r="EO55" s="48"/>
      <c r="EP55" s="48"/>
      <c r="EQ55" s="48"/>
      <c r="ER55" s="48"/>
      <c r="ES55" s="48"/>
      <c r="ET55" s="48"/>
      <c r="EU55" s="48"/>
      <c r="EV55" s="48"/>
      <c r="EW55" s="48"/>
      <c r="EX55" s="48"/>
      <c r="EY55" s="48"/>
      <c r="EZ55" s="48"/>
      <c r="FA55" s="48"/>
      <c r="FB55" s="48"/>
      <c r="FC55" s="48"/>
      <c r="FD55" s="48"/>
      <c r="FE55" s="48"/>
      <c r="FF55" s="48"/>
      <c r="FG55" s="48"/>
      <c r="FH55" s="48"/>
      <c r="FI55" s="48"/>
      <c r="FJ55" s="48"/>
      <c r="FK55" s="48"/>
      <c r="FL55" s="48"/>
      <c r="FM55" s="48"/>
      <c r="FN55" s="48"/>
      <c r="FO55" s="48"/>
      <c r="FP55" s="48"/>
      <c r="FQ55" s="48"/>
      <c r="FR55" s="48"/>
      <c r="FS55" s="48"/>
      <c r="FT55" s="48"/>
      <c r="FU55" s="48"/>
      <c r="FV55" s="48"/>
      <c r="FW55" s="48"/>
      <c r="FX55" s="48"/>
      <c r="FY55" s="48"/>
      <c r="FZ55" s="48"/>
      <c r="GA55" s="48"/>
      <c r="GB55" s="48"/>
      <c r="GC55" s="48"/>
      <c r="GD55" s="48"/>
      <c r="GE55" s="48"/>
      <c r="GF55" s="48"/>
      <c r="GG55" s="48"/>
      <c r="GH55" s="48"/>
      <c r="GI55" s="48"/>
      <c r="GJ55" s="48"/>
      <c r="GK55" s="48"/>
      <c r="GL55" s="48"/>
      <c r="GM55" s="48"/>
      <c r="GN55" s="48"/>
      <c r="GO55" s="48"/>
      <c r="GP55" s="48"/>
      <c r="GQ55" s="48"/>
      <c r="GR55" s="48"/>
      <c r="GS55" s="48"/>
      <c r="GT55" s="48"/>
      <c r="GU55" s="48"/>
      <c r="GV55" s="48"/>
      <c r="GW55" s="48"/>
      <c r="GX55" s="48"/>
      <c r="GY55" s="48"/>
      <c r="GZ55" s="48"/>
      <c r="HA55" s="48"/>
      <c r="HB55" s="48"/>
      <c r="HC55" s="48"/>
      <c r="HD55" s="48"/>
      <c r="HE55" s="48"/>
      <c r="HF55" s="48"/>
      <c r="HG55" s="48"/>
      <c r="HH55" s="48"/>
      <c r="HI55" s="48"/>
      <c r="HJ55" s="48"/>
      <c r="HK55" s="48"/>
      <c r="HL55" s="48"/>
      <c r="HM55" s="48"/>
      <c r="HN55" s="48"/>
      <c r="HO55" s="48"/>
      <c r="HP55" s="48"/>
      <c r="HQ55" s="48"/>
      <c r="HR55" s="48"/>
      <c r="HS55" s="48"/>
      <c r="HT55" s="48"/>
      <c r="HU55" s="48"/>
      <c r="HV55" s="48"/>
      <c r="HW55" s="48"/>
      <c r="HX55" s="48"/>
      <c r="HY55" s="48"/>
      <c r="HZ55" s="48"/>
      <c r="IA55" s="48"/>
      <c r="IB55" s="48"/>
      <c r="IC55" s="48"/>
      <c r="ID55" s="48"/>
      <c r="IE55" s="48"/>
      <c r="IF55" s="48"/>
      <c r="IG55" s="48"/>
      <c r="IH55" s="48"/>
      <c r="II55" s="48"/>
      <c r="IJ55" s="48"/>
      <c r="IK55" s="48"/>
      <c r="IL55" s="48"/>
      <c r="IM55" s="48"/>
      <c r="IN55" s="48"/>
      <c r="IO55" s="48"/>
      <c r="IP55" s="48"/>
      <c r="IQ55" s="48"/>
      <c r="IR55" s="48"/>
      <c r="IS55" s="48"/>
      <c r="IT55" s="48"/>
      <c r="IU55" s="48"/>
      <c r="IV55" s="48"/>
      <c r="IW55" s="48"/>
      <c r="IX55" s="48"/>
    </row>
    <row r="56" spans="1:258" ht="63.75" customHeight="1">
      <c r="A56" s="59" t="s">
        <v>231</v>
      </c>
      <c r="B56" s="146" t="s">
        <v>443</v>
      </c>
      <c r="C56" s="158" t="s">
        <v>444</v>
      </c>
      <c r="D56" s="185">
        <f t="shared" si="33"/>
        <v>400</v>
      </c>
      <c r="E56" s="185">
        <v>400</v>
      </c>
      <c r="F56" s="104"/>
      <c r="G56" s="104"/>
      <c r="H56" s="104"/>
      <c r="I56" s="104"/>
      <c r="J56" s="104"/>
      <c r="K56" s="104"/>
      <c r="L56" s="104"/>
      <c r="M56" s="104"/>
      <c r="N56" s="104"/>
      <c r="O56" s="104"/>
      <c r="P56" s="104"/>
      <c r="Q56" s="185">
        <v>400</v>
      </c>
      <c r="R56" s="104"/>
      <c r="S56" s="104"/>
      <c r="T56" s="104"/>
      <c r="U56" s="104"/>
      <c r="V56" s="104"/>
      <c r="W56" s="104"/>
      <c r="X56" s="291">
        <f t="shared" si="32"/>
        <v>0</v>
      </c>
      <c r="Y56" s="104"/>
      <c r="Z56" s="484"/>
      <c r="AA56" s="104"/>
      <c r="AB56" s="182"/>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48"/>
      <c r="DI56" s="48"/>
      <c r="DJ56" s="48"/>
      <c r="DK56" s="48"/>
      <c r="DL56" s="48"/>
      <c r="DM56" s="48"/>
      <c r="DN56" s="48"/>
      <c r="DO56" s="48"/>
      <c r="DP56" s="48"/>
      <c r="DQ56" s="48"/>
      <c r="DR56" s="48"/>
      <c r="DS56" s="48"/>
      <c r="DT56" s="48"/>
      <c r="DU56" s="48"/>
      <c r="DV56" s="48"/>
      <c r="DW56" s="48"/>
      <c r="DX56" s="48"/>
      <c r="DY56" s="48"/>
      <c r="DZ56" s="48"/>
      <c r="EA56" s="48"/>
      <c r="EB56" s="48"/>
      <c r="EC56" s="48"/>
      <c r="ED56" s="48"/>
      <c r="EE56" s="48"/>
      <c r="EF56" s="48"/>
      <c r="EG56" s="48"/>
      <c r="EH56" s="48"/>
      <c r="EI56" s="48"/>
      <c r="EJ56" s="48"/>
      <c r="EK56" s="48"/>
      <c r="EL56" s="48"/>
      <c r="EM56" s="48"/>
      <c r="EN56" s="48"/>
      <c r="EO56" s="48"/>
      <c r="EP56" s="48"/>
      <c r="EQ56" s="48"/>
      <c r="ER56" s="48"/>
      <c r="ES56" s="48"/>
      <c r="ET56" s="48"/>
      <c r="EU56" s="48"/>
      <c r="EV56" s="48"/>
      <c r="EW56" s="48"/>
      <c r="EX56" s="48"/>
      <c r="EY56" s="48"/>
      <c r="EZ56" s="48"/>
      <c r="FA56" s="48"/>
      <c r="FB56" s="48"/>
      <c r="FC56" s="48"/>
      <c r="FD56" s="48"/>
      <c r="FE56" s="48"/>
      <c r="FF56" s="48"/>
      <c r="FG56" s="48"/>
      <c r="FH56" s="48"/>
      <c r="FI56" s="48"/>
      <c r="FJ56" s="48"/>
      <c r="FK56" s="48"/>
      <c r="FL56" s="48"/>
      <c r="FM56" s="48"/>
      <c r="FN56" s="48"/>
      <c r="FO56" s="48"/>
      <c r="FP56" s="48"/>
      <c r="FQ56" s="48"/>
      <c r="FR56" s="48"/>
      <c r="FS56" s="48"/>
      <c r="FT56" s="48"/>
      <c r="FU56" s="48"/>
      <c r="FV56" s="48"/>
      <c r="FW56" s="48"/>
      <c r="FX56" s="48"/>
      <c r="FY56" s="48"/>
      <c r="FZ56" s="48"/>
      <c r="GA56" s="48"/>
      <c r="GB56" s="48"/>
      <c r="GC56" s="48"/>
      <c r="GD56" s="48"/>
      <c r="GE56" s="48"/>
      <c r="GF56" s="48"/>
      <c r="GG56" s="48"/>
      <c r="GH56" s="48"/>
      <c r="GI56" s="48"/>
      <c r="GJ56" s="48"/>
      <c r="GK56" s="48"/>
      <c r="GL56" s="48"/>
      <c r="GM56" s="48"/>
      <c r="GN56" s="48"/>
      <c r="GO56" s="48"/>
      <c r="GP56" s="48"/>
      <c r="GQ56" s="48"/>
      <c r="GR56" s="48"/>
      <c r="GS56" s="48"/>
      <c r="GT56" s="48"/>
      <c r="GU56" s="48"/>
      <c r="GV56" s="48"/>
      <c r="GW56" s="48"/>
      <c r="GX56" s="48"/>
      <c r="GY56" s="48"/>
      <c r="GZ56" s="48"/>
      <c r="HA56" s="48"/>
      <c r="HB56" s="48"/>
      <c r="HC56" s="48"/>
      <c r="HD56" s="48"/>
      <c r="HE56" s="48"/>
      <c r="HF56" s="48"/>
      <c r="HG56" s="48"/>
      <c r="HH56" s="48"/>
      <c r="HI56" s="48"/>
      <c r="HJ56" s="48"/>
      <c r="HK56" s="48"/>
      <c r="HL56" s="48"/>
      <c r="HM56" s="48"/>
      <c r="HN56" s="48"/>
      <c r="HO56" s="48"/>
      <c r="HP56" s="48"/>
      <c r="HQ56" s="48"/>
      <c r="HR56" s="48"/>
      <c r="HS56" s="48"/>
      <c r="HT56" s="48"/>
      <c r="HU56" s="48"/>
      <c r="HV56" s="48"/>
      <c r="HW56" s="48"/>
      <c r="HX56" s="48"/>
      <c r="HY56" s="48"/>
      <c r="HZ56" s="48"/>
      <c r="IA56" s="48"/>
      <c r="IB56" s="48"/>
      <c r="IC56" s="48"/>
      <c r="ID56" s="48"/>
      <c r="IE56" s="48"/>
      <c r="IF56" s="48"/>
      <c r="IG56" s="48"/>
      <c r="IH56" s="48"/>
      <c r="II56" s="48"/>
      <c r="IJ56" s="48"/>
      <c r="IK56" s="48"/>
      <c r="IL56" s="48"/>
      <c r="IM56" s="48"/>
      <c r="IN56" s="48"/>
      <c r="IO56" s="48"/>
      <c r="IP56" s="48"/>
      <c r="IQ56" s="48"/>
      <c r="IR56" s="48"/>
      <c r="IS56" s="48"/>
      <c r="IT56" s="48"/>
      <c r="IU56" s="48"/>
      <c r="IV56" s="48"/>
      <c r="IW56" s="48"/>
      <c r="IX56" s="48"/>
    </row>
    <row r="57" spans="1:258" ht="45" customHeight="1">
      <c r="A57" s="59" t="s">
        <v>234</v>
      </c>
      <c r="B57" s="146" t="s">
        <v>445</v>
      </c>
      <c r="C57" s="158" t="s">
        <v>446</v>
      </c>
      <c r="D57" s="185">
        <f t="shared" si="33"/>
        <v>400</v>
      </c>
      <c r="E57" s="185">
        <v>400</v>
      </c>
      <c r="F57" s="104"/>
      <c r="G57" s="104"/>
      <c r="H57" s="104"/>
      <c r="I57" s="104"/>
      <c r="J57" s="104"/>
      <c r="K57" s="104"/>
      <c r="L57" s="104"/>
      <c r="M57" s="104"/>
      <c r="N57" s="104"/>
      <c r="O57" s="104"/>
      <c r="P57" s="104"/>
      <c r="Q57" s="185">
        <v>400</v>
      </c>
      <c r="R57" s="104"/>
      <c r="S57" s="104"/>
      <c r="T57" s="104"/>
      <c r="U57" s="104"/>
      <c r="V57" s="104"/>
      <c r="W57" s="104"/>
      <c r="X57" s="291">
        <f t="shared" si="32"/>
        <v>0</v>
      </c>
      <c r="Y57" s="104"/>
      <c r="Z57" s="484"/>
      <c r="AA57" s="104"/>
      <c r="AB57" s="182"/>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c r="DA57" s="48"/>
      <c r="DB57" s="48"/>
      <c r="DC57" s="48"/>
      <c r="DD57" s="48"/>
      <c r="DE57" s="48"/>
      <c r="DF57" s="48"/>
      <c r="DG57" s="48"/>
      <c r="DH57" s="48"/>
      <c r="DI57" s="48"/>
      <c r="DJ57" s="48"/>
      <c r="DK57" s="48"/>
      <c r="DL57" s="48"/>
      <c r="DM57" s="48"/>
      <c r="DN57" s="48"/>
      <c r="DO57" s="48"/>
      <c r="DP57" s="48"/>
      <c r="DQ57" s="48"/>
      <c r="DR57" s="48"/>
      <c r="DS57" s="48"/>
      <c r="DT57" s="48"/>
      <c r="DU57" s="48"/>
      <c r="DV57" s="48"/>
      <c r="DW57" s="48"/>
      <c r="DX57" s="48"/>
      <c r="DY57" s="48"/>
      <c r="DZ57" s="48"/>
      <c r="EA57" s="48"/>
      <c r="EB57" s="48"/>
      <c r="EC57" s="48"/>
      <c r="ED57" s="48"/>
      <c r="EE57" s="48"/>
      <c r="EF57" s="48"/>
      <c r="EG57" s="48"/>
      <c r="EH57" s="48"/>
      <c r="EI57" s="48"/>
      <c r="EJ57" s="48"/>
      <c r="EK57" s="48"/>
      <c r="EL57" s="48"/>
      <c r="EM57" s="48"/>
      <c r="EN57" s="48"/>
      <c r="EO57" s="48"/>
      <c r="EP57" s="48"/>
      <c r="EQ57" s="48"/>
      <c r="ER57" s="48"/>
      <c r="ES57" s="48"/>
      <c r="ET57" s="48"/>
      <c r="EU57" s="48"/>
      <c r="EV57" s="48"/>
      <c r="EW57" s="48"/>
      <c r="EX57" s="48"/>
      <c r="EY57" s="48"/>
      <c r="EZ57" s="48"/>
      <c r="FA57" s="48"/>
      <c r="FB57" s="48"/>
      <c r="FC57" s="48"/>
      <c r="FD57" s="48"/>
      <c r="FE57" s="48"/>
      <c r="FF57" s="48"/>
      <c r="FG57" s="48"/>
      <c r="FH57" s="48"/>
      <c r="FI57" s="48"/>
      <c r="FJ57" s="48"/>
      <c r="FK57" s="48"/>
      <c r="FL57" s="48"/>
      <c r="FM57" s="48"/>
      <c r="FN57" s="48"/>
      <c r="FO57" s="48"/>
      <c r="FP57" s="48"/>
      <c r="FQ57" s="48"/>
      <c r="FR57" s="48"/>
      <c r="FS57" s="48"/>
      <c r="FT57" s="48"/>
      <c r="FU57" s="48"/>
      <c r="FV57" s="48"/>
      <c r="FW57" s="48"/>
      <c r="FX57" s="48"/>
      <c r="FY57" s="48"/>
      <c r="FZ57" s="48"/>
      <c r="GA57" s="48"/>
      <c r="GB57" s="48"/>
      <c r="GC57" s="48"/>
      <c r="GD57" s="48"/>
      <c r="GE57" s="48"/>
      <c r="GF57" s="48"/>
      <c r="GG57" s="48"/>
      <c r="GH57" s="48"/>
      <c r="GI57" s="48"/>
      <c r="GJ57" s="48"/>
      <c r="GK57" s="48"/>
      <c r="GL57" s="48"/>
      <c r="GM57" s="48"/>
      <c r="GN57" s="48"/>
      <c r="GO57" s="48"/>
      <c r="GP57" s="48"/>
      <c r="GQ57" s="48"/>
      <c r="GR57" s="48"/>
      <c r="GS57" s="48"/>
      <c r="GT57" s="48"/>
      <c r="GU57" s="48"/>
      <c r="GV57" s="48"/>
      <c r="GW57" s="48"/>
      <c r="GX57" s="48"/>
      <c r="GY57" s="48"/>
      <c r="GZ57" s="48"/>
      <c r="HA57" s="48"/>
      <c r="HB57" s="48"/>
      <c r="HC57" s="48"/>
      <c r="HD57" s="48"/>
      <c r="HE57" s="48"/>
      <c r="HF57" s="48"/>
      <c r="HG57" s="48"/>
      <c r="HH57" s="48"/>
      <c r="HI57" s="48"/>
      <c r="HJ57" s="48"/>
      <c r="HK57" s="48"/>
      <c r="HL57" s="48"/>
      <c r="HM57" s="48"/>
      <c r="HN57" s="48"/>
      <c r="HO57" s="48"/>
      <c r="HP57" s="48"/>
      <c r="HQ57" s="48"/>
      <c r="HR57" s="48"/>
      <c r="HS57" s="48"/>
      <c r="HT57" s="48"/>
      <c r="HU57" s="48"/>
      <c r="HV57" s="48"/>
      <c r="HW57" s="48"/>
      <c r="HX57" s="48"/>
      <c r="HY57" s="48"/>
      <c r="HZ57" s="48"/>
      <c r="IA57" s="48"/>
      <c r="IB57" s="48"/>
      <c r="IC57" s="48"/>
      <c r="ID57" s="48"/>
      <c r="IE57" s="48"/>
      <c r="IF57" s="48"/>
      <c r="IG57" s="48"/>
      <c r="IH57" s="48"/>
      <c r="II57" s="48"/>
      <c r="IJ57" s="48"/>
      <c r="IK57" s="48"/>
      <c r="IL57" s="48"/>
      <c r="IM57" s="48"/>
      <c r="IN57" s="48"/>
      <c r="IO57" s="48"/>
      <c r="IP57" s="48"/>
      <c r="IQ57" s="48"/>
      <c r="IR57" s="48"/>
      <c r="IS57" s="48"/>
      <c r="IT57" s="48"/>
      <c r="IU57" s="48"/>
      <c r="IV57" s="48"/>
      <c r="IW57" s="48"/>
      <c r="IX57" s="48"/>
    </row>
    <row r="58" spans="1:258" ht="45" customHeight="1">
      <c r="A58" s="59" t="s">
        <v>237</v>
      </c>
      <c r="B58" s="146" t="s">
        <v>447</v>
      </c>
      <c r="C58" s="158" t="s">
        <v>448</v>
      </c>
      <c r="D58" s="185">
        <f t="shared" si="33"/>
        <v>400</v>
      </c>
      <c r="E58" s="185">
        <v>400</v>
      </c>
      <c r="F58" s="104"/>
      <c r="G58" s="104"/>
      <c r="H58" s="104"/>
      <c r="I58" s="104"/>
      <c r="J58" s="104"/>
      <c r="K58" s="104"/>
      <c r="L58" s="104"/>
      <c r="M58" s="104"/>
      <c r="N58" s="104"/>
      <c r="O58" s="104"/>
      <c r="P58" s="104"/>
      <c r="Q58" s="185">
        <v>400</v>
      </c>
      <c r="R58" s="104"/>
      <c r="S58" s="104"/>
      <c r="T58" s="104"/>
      <c r="U58" s="104"/>
      <c r="V58" s="104"/>
      <c r="W58" s="104"/>
      <c r="X58" s="291">
        <f t="shared" si="32"/>
        <v>0</v>
      </c>
      <c r="Y58" s="104"/>
      <c r="Z58" s="484"/>
      <c r="AA58" s="104"/>
      <c r="AB58" s="182"/>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48"/>
      <c r="DE58" s="48"/>
      <c r="DF58" s="48"/>
      <c r="DG58" s="48"/>
      <c r="DH58" s="48"/>
      <c r="DI58" s="48"/>
      <c r="DJ58" s="48"/>
      <c r="DK58" s="48"/>
      <c r="DL58" s="48"/>
      <c r="DM58" s="48"/>
      <c r="DN58" s="48"/>
      <c r="DO58" s="48"/>
      <c r="DP58" s="48"/>
      <c r="DQ58" s="48"/>
      <c r="DR58" s="48"/>
      <c r="DS58" s="48"/>
      <c r="DT58" s="48"/>
      <c r="DU58" s="48"/>
      <c r="DV58" s="48"/>
      <c r="DW58" s="48"/>
      <c r="DX58" s="48"/>
      <c r="DY58" s="48"/>
      <c r="DZ58" s="48"/>
      <c r="EA58" s="48"/>
      <c r="EB58" s="48"/>
      <c r="EC58" s="48"/>
      <c r="ED58" s="48"/>
      <c r="EE58" s="48"/>
      <c r="EF58" s="48"/>
      <c r="EG58" s="48"/>
      <c r="EH58" s="48"/>
      <c r="EI58" s="48"/>
      <c r="EJ58" s="48"/>
      <c r="EK58" s="48"/>
      <c r="EL58" s="48"/>
      <c r="EM58" s="48"/>
      <c r="EN58" s="48"/>
      <c r="EO58" s="48"/>
      <c r="EP58" s="48"/>
      <c r="EQ58" s="48"/>
      <c r="ER58" s="48"/>
      <c r="ES58" s="48"/>
      <c r="ET58" s="48"/>
      <c r="EU58" s="48"/>
      <c r="EV58" s="48"/>
      <c r="EW58" s="48"/>
      <c r="EX58" s="48"/>
      <c r="EY58" s="48"/>
      <c r="EZ58" s="48"/>
      <c r="FA58" s="48"/>
      <c r="FB58" s="48"/>
      <c r="FC58" s="48"/>
      <c r="FD58" s="48"/>
      <c r="FE58" s="48"/>
      <c r="FF58" s="48"/>
      <c r="FG58" s="48"/>
      <c r="FH58" s="48"/>
      <c r="FI58" s="48"/>
      <c r="FJ58" s="48"/>
      <c r="FK58" s="48"/>
      <c r="FL58" s="48"/>
      <c r="FM58" s="48"/>
      <c r="FN58" s="48"/>
      <c r="FO58" s="48"/>
      <c r="FP58" s="48"/>
      <c r="FQ58" s="48"/>
      <c r="FR58" s="48"/>
      <c r="FS58" s="48"/>
      <c r="FT58" s="48"/>
      <c r="FU58" s="48"/>
      <c r="FV58" s="48"/>
      <c r="FW58" s="48"/>
      <c r="FX58" s="48"/>
      <c r="FY58" s="48"/>
      <c r="FZ58" s="48"/>
      <c r="GA58" s="48"/>
      <c r="GB58" s="48"/>
      <c r="GC58" s="48"/>
      <c r="GD58" s="48"/>
      <c r="GE58" s="48"/>
      <c r="GF58" s="48"/>
      <c r="GG58" s="48"/>
      <c r="GH58" s="48"/>
      <c r="GI58" s="48"/>
      <c r="GJ58" s="48"/>
      <c r="GK58" s="48"/>
      <c r="GL58" s="48"/>
      <c r="GM58" s="48"/>
      <c r="GN58" s="48"/>
      <c r="GO58" s="48"/>
      <c r="GP58" s="48"/>
      <c r="GQ58" s="48"/>
      <c r="GR58" s="48"/>
      <c r="GS58" s="48"/>
      <c r="GT58" s="48"/>
      <c r="GU58" s="48"/>
      <c r="GV58" s="48"/>
      <c r="GW58" s="48"/>
      <c r="GX58" s="48"/>
      <c r="GY58" s="48"/>
      <c r="GZ58" s="48"/>
      <c r="HA58" s="48"/>
      <c r="HB58" s="48"/>
      <c r="HC58" s="48"/>
      <c r="HD58" s="48"/>
      <c r="HE58" s="48"/>
      <c r="HF58" s="48"/>
      <c r="HG58" s="48"/>
      <c r="HH58" s="48"/>
      <c r="HI58" s="48"/>
      <c r="HJ58" s="48"/>
      <c r="HK58" s="48"/>
      <c r="HL58" s="48"/>
      <c r="HM58" s="48"/>
      <c r="HN58" s="48"/>
      <c r="HO58" s="48"/>
      <c r="HP58" s="48"/>
      <c r="HQ58" s="48"/>
      <c r="HR58" s="48"/>
      <c r="HS58" s="48"/>
      <c r="HT58" s="48"/>
      <c r="HU58" s="48"/>
      <c r="HV58" s="48"/>
      <c r="HW58" s="48"/>
      <c r="HX58" s="48"/>
      <c r="HY58" s="48"/>
      <c r="HZ58" s="48"/>
      <c r="IA58" s="48"/>
      <c r="IB58" s="48"/>
      <c r="IC58" s="48"/>
      <c r="ID58" s="48"/>
      <c r="IE58" s="48"/>
      <c r="IF58" s="48"/>
      <c r="IG58" s="48"/>
      <c r="IH58" s="48"/>
      <c r="II58" s="48"/>
      <c r="IJ58" s="48"/>
      <c r="IK58" s="48"/>
      <c r="IL58" s="48"/>
      <c r="IM58" s="48"/>
      <c r="IN58" s="48"/>
      <c r="IO58" s="48"/>
      <c r="IP58" s="48"/>
      <c r="IQ58" s="48"/>
      <c r="IR58" s="48"/>
      <c r="IS58" s="48"/>
      <c r="IT58" s="48"/>
      <c r="IU58" s="48"/>
      <c r="IV58" s="48"/>
      <c r="IW58" s="48"/>
      <c r="IX58" s="48"/>
    </row>
    <row r="59" spans="1:258" ht="66" customHeight="1">
      <c r="A59" s="59" t="s">
        <v>449</v>
      </c>
      <c r="B59" s="146" t="s">
        <v>450</v>
      </c>
      <c r="C59" s="158" t="s">
        <v>451</v>
      </c>
      <c r="D59" s="185">
        <f t="shared" si="33"/>
        <v>400</v>
      </c>
      <c r="E59" s="185">
        <v>400</v>
      </c>
      <c r="F59" s="104"/>
      <c r="G59" s="104"/>
      <c r="H59" s="104"/>
      <c r="I59" s="104"/>
      <c r="J59" s="104"/>
      <c r="K59" s="104"/>
      <c r="L59" s="104"/>
      <c r="M59" s="104"/>
      <c r="N59" s="104"/>
      <c r="O59" s="104"/>
      <c r="P59" s="104"/>
      <c r="Q59" s="185">
        <v>400</v>
      </c>
      <c r="R59" s="104"/>
      <c r="S59" s="104"/>
      <c r="T59" s="104"/>
      <c r="U59" s="104"/>
      <c r="V59" s="104"/>
      <c r="W59" s="104"/>
      <c r="X59" s="291">
        <f t="shared" si="32"/>
        <v>0</v>
      </c>
      <c r="Y59" s="104"/>
      <c r="Z59" s="484"/>
      <c r="AA59" s="104"/>
      <c r="AB59" s="182"/>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c r="DA59" s="48"/>
      <c r="DB59" s="48"/>
      <c r="DC59" s="48"/>
      <c r="DD59" s="48"/>
      <c r="DE59" s="48"/>
      <c r="DF59" s="48"/>
      <c r="DG59" s="48"/>
      <c r="DH59" s="48"/>
      <c r="DI59" s="48"/>
      <c r="DJ59" s="48"/>
      <c r="DK59" s="48"/>
      <c r="DL59" s="48"/>
      <c r="DM59" s="48"/>
      <c r="DN59" s="48"/>
      <c r="DO59" s="48"/>
      <c r="DP59" s="48"/>
      <c r="DQ59" s="48"/>
      <c r="DR59" s="48"/>
      <c r="DS59" s="48"/>
      <c r="DT59" s="48"/>
      <c r="DU59" s="48"/>
      <c r="DV59" s="48"/>
      <c r="DW59" s="48"/>
      <c r="DX59" s="48"/>
      <c r="DY59" s="48"/>
      <c r="DZ59" s="48"/>
      <c r="EA59" s="48"/>
      <c r="EB59" s="48"/>
      <c r="EC59" s="48"/>
      <c r="ED59" s="48"/>
      <c r="EE59" s="48"/>
      <c r="EF59" s="48"/>
      <c r="EG59" s="48"/>
      <c r="EH59" s="48"/>
      <c r="EI59" s="48"/>
      <c r="EJ59" s="48"/>
      <c r="EK59" s="48"/>
      <c r="EL59" s="48"/>
      <c r="EM59" s="48"/>
      <c r="EN59" s="48"/>
      <c r="EO59" s="48"/>
      <c r="EP59" s="48"/>
      <c r="EQ59" s="48"/>
      <c r="ER59" s="48"/>
      <c r="ES59" s="48"/>
      <c r="ET59" s="48"/>
      <c r="EU59" s="48"/>
      <c r="EV59" s="48"/>
      <c r="EW59" s="48"/>
      <c r="EX59" s="48"/>
      <c r="EY59" s="48"/>
      <c r="EZ59" s="48"/>
      <c r="FA59" s="48"/>
      <c r="FB59" s="48"/>
      <c r="FC59" s="48"/>
      <c r="FD59" s="48"/>
      <c r="FE59" s="48"/>
      <c r="FF59" s="48"/>
      <c r="FG59" s="48"/>
      <c r="FH59" s="48"/>
      <c r="FI59" s="48"/>
      <c r="FJ59" s="48"/>
      <c r="FK59" s="48"/>
      <c r="FL59" s="48"/>
      <c r="FM59" s="48"/>
      <c r="FN59" s="48"/>
      <c r="FO59" s="48"/>
      <c r="FP59" s="48"/>
      <c r="FQ59" s="48"/>
      <c r="FR59" s="48"/>
      <c r="FS59" s="48"/>
      <c r="FT59" s="48"/>
      <c r="FU59" s="48"/>
      <c r="FV59" s="48"/>
      <c r="FW59" s="48"/>
      <c r="FX59" s="48"/>
      <c r="FY59" s="48"/>
      <c r="FZ59" s="48"/>
      <c r="GA59" s="48"/>
      <c r="GB59" s="48"/>
      <c r="GC59" s="48"/>
      <c r="GD59" s="48"/>
      <c r="GE59" s="48"/>
      <c r="GF59" s="48"/>
      <c r="GG59" s="48"/>
      <c r="GH59" s="48"/>
      <c r="GI59" s="48"/>
      <c r="GJ59" s="48"/>
      <c r="GK59" s="48"/>
      <c r="GL59" s="48"/>
      <c r="GM59" s="48"/>
      <c r="GN59" s="48"/>
      <c r="GO59" s="48"/>
      <c r="GP59" s="48"/>
      <c r="GQ59" s="48"/>
      <c r="GR59" s="48"/>
      <c r="GS59" s="48"/>
      <c r="GT59" s="48"/>
      <c r="GU59" s="48"/>
      <c r="GV59" s="48"/>
      <c r="GW59" s="48"/>
      <c r="GX59" s="48"/>
      <c r="GY59" s="48"/>
      <c r="GZ59" s="48"/>
      <c r="HA59" s="48"/>
      <c r="HB59" s="48"/>
      <c r="HC59" s="48"/>
      <c r="HD59" s="48"/>
      <c r="HE59" s="48"/>
      <c r="HF59" s="48"/>
      <c r="HG59" s="48"/>
      <c r="HH59" s="48"/>
      <c r="HI59" s="48"/>
      <c r="HJ59" s="48"/>
      <c r="HK59" s="48"/>
      <c r="HL59" s="48"/>
      <c r="HM59" s="48"/>
      <c r="HN59" s="48"/>
      <c r="HO59" s="48"/>
      <c r="HP59" s="48"/>
      <c r="HQ59" s="48"/>
      <c r="HR59" s="48"/>
      <c r="HS59" s="48"/>
      <c r="HT59" s="48"/>
      <c r="HU59" s="48"/>
      <c r="HV59" s="48"/>
      <c r="HW59" s="48"/>
      <c r="HX59" s="48"/>
      <c r="HY59" s="48"/>
      <c r="HZ59" s="48"/>
      <c r="IA59" s="48"/>
      <c r="IB59" s="48"/>
      <c r="IC59" s="48"/>
      <c r="ID59" s="48"/>
      <c r="IE59" s="48"/>
      <c r="IF59" s="48"/>
      <c r="IG59" s="48"/>
      <c r="IH59" s="48"/>
      <c r="II59" s="48"/>
      <c r="IJ59" s="48"/>
      <c r="IK59" s="48"/>
      <c r="IL59" s="48"/>
      <c r="IM59" s="48"/>
      <c r="IN59" s="48"/>
      <c r="IO59" s="48"/>
      <c r="IP59" s="48"/>
      <c r="IQ59" s="48"/>
      <c r="IR59" s="48"/>
      <c r="IS59" s="48"/>
      <c r="IT59" s="48"/>
      <c r="IU59" s="48"/>
      <c r="IV59" s="48"/>
      <c r="IW59" s="48"/>
      <c r="IX59" s="48"/>
    </row>
    <row r="60" spans="1:258" ht="60" customHeight="1">
      <c r="A60" s="59" t="s">
        <v>452</v>
      </c>
      <c r="B60" s="146" t="s">
        <v>453</v>
      </c>
      <c r="C60" s="158" t="s">
        <v>454</v>
      </c>
      <c r="D60" s="185">
        <f t="shared" si="33"/>
        <v>646</v>
      </c>
      <c r="E60" s="185">
        <v>646</v>
      </c>
      <c r="F60" s="104"/>
      <c r="G60" s="104"/>
      <c r="H60" s="104"/>
      <c r="I60" s="104"/>
      <c r="J60" s="104"/>
      <c r="K60" s="104"/>
      <c r="L60" s="104"/>
      <c r="M60" s="104"/>
      <c r="N60" s="104"/>
      <c r="O60" s="104"/>
      <c r="P60" s="104"/>
      <c r="Q60" s="185">
        <v>646</v>
      </c>
      <c r="R60" s="104"/>
      <c r="S60" s="104"/>
      <c r="T60" s="104"/>
      <c r="U60" s="104"/>
      <c r="V60" s="104"/>
      <c r="W60" s="104"/>
      <c r="X60" s="291">
        <f t="shared" si="32"/>
        <v>0</v>
      </c>
      <c r="Y60" s="104"/>
      <c r="Z60" s="484"/>
      <c r="AA60" s="104"/>
      <c r="AB60" s="182"/>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48"/>
      <c r="DJ60" s="48"/>
      <c r="DK60" s="48"/>
      <c r="DL60" s="48"/>
      <c r="DM60" s="48"/>
      <c r="DN60" s="48"/>
      <c r="DO60" s="48"/>
      <c r="DP60" s="48"/>
      <c r="DQ60" s="48"/>
      <c r="DR60" s="48"/>
      <c r="DS60" s="48"/>
      <c r="DT60" s="48"/>
      <c r="DU60" s="48"/>
      <c r="DV60" s="48"/>
      <c r="DW60" s="48"/>
      <c r="DX60" s="48"/>
      <c r="DY60" s="48"/>
      <c r="DZ60" s="48"/>
      <c r="EA60" s="48"/>
      <c r="EB60" s="48"/>
      <c r="EC60" s="48"/>
      <c r="ED60" s="48"/>
      <c r="EE60" s="48"/>
      <c r="EF60" s="48"/>
      <c r="EG60" s="48"/>
      <c r="EH60" s="48"/>
      <c r="EI60" s="48"/>
      <c r="EJ60" s="48"/>
      <c r="EK60" s="48"/>
      <c r="EL60" s="48"/>
      <c r="EM60" s="48"/>
      <c r="EN60" s="48"/>
      <c r="EO60" s="48"/>
      <c r="EP60" s="48"/>
      <c r="EQ60" s="48"/>
      <c r="ER60" s="48"/>
      <c r="ES60" s="48"/>
      <c r="ET60" s="48"/>
      <c r="EU60" s="48"/>
      <c r="EV60" s="48"/>
      <c r="EW60" s="48"/>
      <c r="EX60" s="48"/>
      <c r="EY60" s="48"/>
      <c r="EZ60" s="48"/>
      <c r="FA60" s="48"/>
      <c r="FB60" s="48"/>
      <c r="FC60" s="48"/>
      <c r="FD60" s="48"/>
      <c r="FE60" s="48"/>
      <c r="FF60" s="48"/>
      <c r="FG60" s="48"/>
      <c r="FH60" s="48"/>
      <c r="FI60" s="48"/>
      <c r="FJ60" s="48"/>
      <c r="FK60" s="48"/>
      <c r="FL60" s="48"/>
      <c r="FM60" s="48"/>
      <c r="FN60" s="48"/>
      <c r="FO60" s="48"/>
      <c r="FP60" s="48"/>
      <c r="FQ60" s="48"/>
      <c r="FR60" s="48"/>
      <c r="FS60" s="48"/>
      <c r="FT60" s="48"/>
      <c r="FU60" s="48"/>
      <c r="FV60" s="48"/>
      <c r="FW60" s="48"/>
      <c r="FX60" s="48"/>
      <c r="FY60" s="48"/>
      <c r="FZ60" s="48"/>
      <c r="GA60" s="48"/>
      <c r="GB60" s="48"/>
      <c r="GC60" s="48"/>
      <c r="GD60" s="48"/>
      <c r="GE60" s="48"/>
      <c r="GF60" s="48"/>
      <c r="GG60" s="48"/>
      <c r="GH60" s="48"/>
      <c r="GI60" s="48"/>
      <c r="GJ60" s="48"/>
      <c r="GK60" s="48"/>
      <c r="GL60" s="48"/>
      <c r="GM60" s="48"/>
      <c r="GN60" s="48"/>
      <c r="GO60" s="48"/>
      <c r="GP60" s="48"/>
      <c r="GQ60" s="48"/>
      <c r="GR60" s="48"/>
      <c r="GS60" s="48"/>
      <c r="GT60" s="48"/>
      <c r="GU60" s="48"/>
      <c r="GV60" s="48"/>
      <c r="GW60" s="48"/>
      <c r="GX60" s="48"/>
      <c r="GY60" s="48"/>
      <c r="GZ60" s="48"/>
      <c r="HA60" s="48"/>
      <c r="HB60" s="48"/>
      <c r="HC60" s="48"/>
      <c r="HD60" s="48"/>
      <c r="HE60" s="48"/>
      <c r="HF60" s="48"/>
      <c r="HG60" s="48"/>
      <c r="HH60" s="48"/>
      <c r="HI60" s="48"/>
      <c r="HJ60" s="48"/>
      <c r="HK60" s="48"/>
      <c r="HL60" s="48"/>
      <c r="HM60" s="48"/>
      <c r="HN60" s="48"/>
      <c r="HO60" s="48"/>
      <c r="HP60" s="48"/>
      <c r="HQ60" s="48"/>
      <c r="HR60" s="48"/>
      <c r="HS60" s="48"/>
      <c r="HT60" s="48"/>
      <c r="HU60" s="48"/>
      <c r="HV60" s="48"/>
      <c r="HW60" s="48"/>
      <c r="HX60" s="48"/>
      <c r="HY60" s="48"/>
      <c r="HZ60" s="48"/>
      <c r="IA60" s="48"/>
      <c r="IB60" s="48"/>
      <c r="IC60" s="48"/>
      <c r="ID60" s="48"/>
      <c r="IE60" s="48"/>
      <c r="IF60" s="48"/>
      <c r="IG60" s="48"/>
      <c r="IH60" s="48"/>
      <c r="II60" s="48"/>
      <c r="IJ60" s="48"/>
      <c r="IK60" s="48"/>
      <c r="IL60" s="48"/>
      <c r="IM60" s="48"/>
      <c r="IN60" s="48"/>
      <c r="IO60" s="48"/>
      <c r="IP60" s="48"/>
      <c r="IQ60" s="48"/>
      <c r="IR60" s="48"/>
      <c r="IS60" s="48"/>
      <c r="IT60" s="48"/>
      <c r="IU60" s="48"/>
      <c r="IV60" s="48"/>
      <c r="IW60" s="48"/>
      <c r="IX60" s="48"/>
    </row>
    <row r="61" spans="1:258" ht="61.5" customHeight="1">
      <c r="A61" s="59" t="s">
        <v>455</v>
      </c>
      <c r="B61" s="146" t="s">
        <v>456</v>
      </c>
      <c r="C61" s="158" t="s">
        <v>457</v>
      </c>
      <c r="D61" s="185">
        <f t="shared" si="33"/>
        <v>1598</v>
      </c>
      <c r="E61" s="185">
        <v>1598</v>
      </c>
      <c r="F61" s="104"/>
      <c r="G61" s="104"/>
      <c r="H61" s="104"/>
      <c r="I61" s="104"/>
      <c r="J61" s="104"/>
      <c r="K61" s="104"/>
      <c r="L61" s="104"/>
      <c r="M61" s="104"/>
      <c r="N61" s="104"/>
      <c r="O61" s="104"/>
      <c r="P61" s="104"/>
      <c r="Q61" s="185">
        <v>1598</v>
      </c>
      <c r="R61" s="104"/>
      <c r="S61" s="104"/>
      <c r="T61" s="104"/>
      <c r="U61" s="104"/>
      <c r="V61" s="104"/>
      <c r="W61" s="104"/>
      <c r="X61" s="291">
        <f t="shared" si="32"/>
        <v>0</v>
      </c>
      <c r="Y61" s="104"/>
      <c r="Z61" s="484"/>
      <c r="AA61" s="104"/>
      <c r="AB61" s="182"/>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c r="DA61" s="48"/>
      <c r="DB61" s="48"/>
      <c r="DC61" s="48"/>
      <c r="DD61" s="48"/>
      <c r="DE61" s="48"/>
      <c r="DF61" s="48"/>
      <c r="DG61" s="48"/>
      <c r="DH61" s="48"/>
      <c r="DI61" s="48"/>
      <c r="DJ61" s="48"/>
      <c r="DK61" s="48"/>
      <c r="DL61" s="48"/>
      <c r="DM61" s="48"/>
      <c r="DN61" s="48"/>
      <c r="DO61" s="48"/>
      <c r="DP61" s="48"/>
      <c r="DQ61" s="48"/>
      <c r="DR61" s="48"/>
      <c r="DS61" s="48"/>
      <c r="DT61" s="48"/>
      <c r="DU61" s="48"/>
      <c r="DV61" s="48"/>
      <c r="DW61" s="48"/>
      <c r="DX61" s="48"/>
      <c r="DY61" s="48"/>
      <c r="DZ61" s="48"/>
      <c r="EA61" s="48"/>
      <c r="EB61" s="48"/>
      <c r="EC61" s="48"/>
      <c r="ED61" s="48"/>
      <c r="EE61" s="48"/>
      <c r="EF61" s="48"/>
      <c r="EG61" s="48"/>
      <c r="EH61" s="48"/>
      <c r="EI61" s="48"/>
      <c r="EJ61" s="48"/>
      <c r="EK61" s="48"/>
      <c r="EL61" s="48"/>
      <c r="EM61" s="48"/>
      <c r="EN61" s="48"/>
      <c r="EO61" s="48"/>
      <c r="EP61" s="48"/>
      <c r="EQ61" s="48"/>
      <c r="ER61" s="48"/>
      <c r="ES61" s="48"/>
      <c r="ET61" s="48"/>
      <c r="EU61" s="48"/>
      <c r="EV61" s="48"/>
      <c r="EW61" s="48"/>
      <c r="EX61" s="48"/>
      <c r="EY61" s="48"/>
      <c r="EZ61" s="48"/>
      <c r="FA61" s="48"/>
      <c r="FB61" s="48"/>
      <c r="FC61" s="48"/>
      <c r="FD61" s="48"/>
      <c r="FE61" s="48"/>
      <c r="FF61" s="48"/>
      <c r="FG61" s="48"/>
      <c r="FH61" s="48"/>
      <c r="FI61" s="48"/>
      <c r="FJ61" s="48"/>
      <c r="FK61" s="48"/>
      <c r="FL61" s="48"/>
      <c r="FM61" s="48"/>
      <c r="FN61" s="48"/>
      <c r="FO61" s="48"/>
      <c r="FP61" s="48"/>
      <c r="FQ61" s="48"/>
      <c r="FR61" s="48"/>
      <c r="FS61" s="48"/>
      <c r="FT61" s="48"/>
      <c r="FU61" s="48"/>
      <c r="FV61" s="48"/>
      <c r="FW61" s="48"/>
      <c r="FX61" s="48"/>
      <c r="FY61" s="48"/>
      <c r="FZ61" s="48"/>
      <c r="GA61" s="48"/>
      <c r="GB61" s="48"/>
      <c r="GC61" s="48"/>
      <c r="GD61" s="48"/>
      <c r="GE61" s="48"/>
      <c r="GF61" s="48"/>
      <c r="GG61" s="48"/>
      <c r="GH61" s="48"/>
      <c r="GI61" s="48"/>
      <c r="GJ61" s="48"/>
      <c r="GK61" s="48"/>
      <c r="GL61" s="48"/>
      <c r="GM61" s="48"/>
      <c r="GN61" s="48"/>
      <c r="GO61" s="48"/>
      <c r="GP61" s="48"/>
      <c r="GQ61" s="48"/>
      <c r="GR61" s="48"/>
      <c r="GS61" s="48"/>
      <c r="GT61" s="48"/>
      <c r="GU61" s="48"/>
      <c r="GV61" s="48"/>
      <c r="GW61" s="48"/>
      <c r="GX61" s="48"/>
      <c r="GY61" s="48"/>
      <c r="GZ61" s="48"/>
      <c r="HA61" s="48"/>
      <c r="HB61" s="48"/>
      <c r="HC61" s="48"/>
      <c r="HD61" s="48"/>
      <c r="HE61" s="48"/>
      <c r="HF61" s="48"/>
      <c r="HG61" s="48"/>
      <c r="HH61" s="48"/>
      <c r="HI61" s="48"/>
      <c r="HJ61" s="48"/>
      <c r="HK61" s="48"/>
      <c r="HL61" s="48"/>
      <c r="HM61" s="48"/>
      <c r="HN61" s="48"/>
      <c r="HO61" s="48"/>
      <c r="HP61" s="48"/>
      <c r="HQ61" s="48"/>
      <c r="HR61" s="48"/>
      <c r="HS61" s="48"/>
      <c r="HT61" s="48"/>
      <c r="HU61" s="48"/>
      <c r="HV61" s="48"/>
      <c r="HW61" s="48"/>
      <c r="HX61" s="48"/>
      <c r="HY61" s="48"/>
      <c r="HZ61" s="48"/>
      <c r="IA61" s="48"/>
      <c r="IB61" s="48"/>
      <c r="IC61" s="48"/>
      <c r="ID61" s="48"/>
      <c r="IE61" s="48"/>
      <c r="IF61" s="48"/>
      <c r="IG61" s="48"/>
      <c r="IH61" s="48"/>
      <c r="II61" s="48"/>
      <c r="IJ61" s="48"/>
      <c r="IK61" s="48"/>
      <c r="IL61" s="48"/>
      <c r="IM61" s="48"/>
      <c r="IN61" s="48"/>
      <c r="IO61" s="48"/>
      <c r="IP61" s="48"/>
      <c r="IQ61" s="48"/>
      <c r="IR61" s="48"/>
      <c r="IS61" s="48"/>
      <c r="IT61" s="48"/>
      <c r="IU61" s="48"/>
      <c r="IV61" s="48"/>
      <c r="IW61" s="48"/>
      <c r="IX61" s="48"/>
    </row>
    <row r="62" spans="1:258" ht="87" customHeight="1">
      <c r="A62" s="59" t="s">
        <v>458</v>
      </c>
      <c r="B62" s="146" t="s">
        <v>459</v>
      </c>
      <c r="C62" s="158" t="s">
        <v>460</v>
      </c>
      <c r="D62" s="185">
        <f t="shared" si="33"/>
        <v>1598</v>
      </c>
      <c r="E62" s="185">
        <v>1598</v>
      </c>
      <c r="F62" s="104"/>
      <c r="G62" s="104"/>
      <c r="H62" s="104"/>
      <c r="I62" s="104"/>
      <c r="J62" s="104"/>
      <c r="K62" s="104"/>
      <c r="L62" s="104"/>
      <c r="M62" s="104"/>
      <c r="N62" s="104"/>
      <c r="O62" s="104"/>
      <c r="P62" s="104"/>
      <c r="Q62" s="185">
        <v>1598</v>
      </c>
      <c r="R62" s="104"/>
      <c r="S62" s="104"/>
      <c r="T62" s="104"/>
      <c r="U62" s="104"/>
      <c r="V62" s="104"/>
      <c r="W62" s="104"/>
      <c r="X62" s="291">
        <f t="shared" si="32"/>
        <v>0</v>
      </c>
      <c r="Y62" s="104"/>
      <c r="Z62" s="484"/>
      <c r="AA62" s="104"/>
      <c r="AB62" s="182"/>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c r="ES62" s="48"/>
      <c r="ET62" s="48"/>
      <c r="EU62" s="48"/>
      <c r="EV62" s="48"/>
      <c r="EW62" s="48"/>
      <c r="EX62" s="48"/>
      <c r="EY62" s="48"/>
      <c r="EZ62" s="48"/>
      <c r="FA62" s="48"/>
      <c r="FB62" s="48"/>
      <c r="FC62" s="48"/>
      <c r="FD62" s="48"/>
      <c r="FE62" s="48"/>
      <c r="FF62" s="48"/>
      <c r="FG62" s="48"/>
      <c r="FH62" s="48"/>
      <c r="FI62" s="48"/>
      <c r="FJ62" s="48"/>
      <c r="FK62" s="48"/>
      <c r="FL62" s="48"/>
      <c r="FM62" s="48"/>
      <c r="FN62" s="48"/>
      <c r="FO62" s="48"/>
      <c r="FP62" s="48"/>
      <c r="FQ62" s="48"/>
      <c r="FR62" s="48"/>
      <c r="FS62" s="48"/>
      <c r="FT62" s="48"/>
      <c r="FU62" s="48"/>
      <c r="FV62" s="48"/>
      <c r="FW62" s="48"/>
      <c r="FX62" s="48"/>
      <c r="FY62" s="48"/>
      <c r="FZ62" s="48"/>
      <c r="GA62" s="48"/>
      <c r="GB62" s="48"/>
      <c r="GC62" s="48"/>
      <c r="GD62" s="48"/>
      <c r="GE62" s="48"/>
      <c r="GF62" s="48"/>
      <c r="GG62" s="48"/>
      <c r="GH62" s="48"/>
      <c r="GI62" s="48"/>
      <c r="GJ62" s="48"/>
      <c r="GK62" s="48"/>
      <c r="GL62" s="48"/>
      <c r="GM62" s="48"/>
      <c r="GN62" s="48"/>
      <c r="GO62" s="48"/>
      <c r="GP62" s="48"/>
      <c r="GQ62" s="48"/>
      <c r="GR62" s="48"/>
      <c r="GS62" s="48"/>
      <c r="GT62" s="48"/>
      <c r="GU62" s="48"/>
      <c r="GV62" s="48"/>
      <c r="GW62" s="48"/>
      <c r="GX62" s="48"/>
      <c r="GY62" s="48"/>
      <c r="GZ62" s="48"/>
      <c r="HA62" s="48"/>
      <c r="HB62" s="48"/>
      <c r="HC62" s="48"/>
      <c r="HD62" s="48"/>
      <c r="HE62" s="48"/>
      <c r="HF62" s="48"/>
      <c r="HG62" s="48"/>
      <c r="HH62" s="48"/>
      <c r="HI62" s="48"/>
      <c r="HJ62" s="48"/>
      <c r="HK62" s="48"/>
      <c r="HL62" s="48"/>
      <c r="HM62" s="48"/>
      <c r="HN62" s="48"/>
      <c r="HO62" s="48"/>
      <c r="HP62" s="48"/>
      <c r="HQ62" s="48"/>
      <c r="HR62" s="48"/>
      <c r="HS62" s="48"/>
      <c r="HT62" s="48"/>
      <c r="HU62" s="48"/>
      <c r="HV62" s="48"/>
      <c r="HW62" s="48"/>
      <c r="HX62" s="48"/>
      <c r="HY62" s="48"/>
      <c r="HZ62" s="48"/>
      <c r="IA62" s="48"/>
      <c r="IB62" s="48"/>
      <c r="IC62" s="48"/>
      <c r="ID62" s="48"/>
      <c r="IE62" s="48"/>
      <c r="IF62" s="48"/>
      <c r="IG62" s="48"/>
      <c r="IH62" s="48"/>
      <c r="II62" s="48"/>
      <c r="IJ62" s="48"/>
      <c r="IK62" s="48"/>
      <c r="IL62" s="48"/>
      <c r="IM62" s="48"/>
      <c r="IN62" s="48"/>
      <c r="IO62" s="48"/>
      <c r="IP62" s="48"/>
      <c r="IQ62" s="48"/>
      <c r="IR62" s="48"/>
      <c r="IS62" s="48"/>
      <c r="IT62" s="48"/>
      <c r="IU62" s="48"/>
      <c r="IV62" s="48"/>
      <c r="IW62" s="48"/>
      <c r="IX62" s="48"/>
    </row>
    <row r="63" spans="1:258" ht="51.75" customHeight="1">
      <c r="A63" s="59" t="s">
        <v>461</v>
      </c>
      <c r="B63" s="146" t="s">
        <v>462</v>
      </c>
      <c r="C63" s="158" t="s">
        <v>463</v>
      </c>
      <c r="D63" s="185">
        <f t="shared" si="33"/>
        <v>798</v>
      </c>
      <c r="E63" s="185">
        <v>798</v>
      </c>
      <c r="F63" s="104"/>
      <c r="G63" s="104"/>
      <c r="H63" s="104"/>
      <c r="I63" s="104"/>
      <c r="J63" s="104"/>
      <c r="K63" s="104"/>
      <c r="L63" s="104"/>
      <c r="M63" s="104"/>
      <c r="N63" s="104"/>
      <c r="O63" s="104"/>
      <c r="P63" s="104"/>
      <c r="Q63" s="185">
        <v>798</v>
      </c>
      <c r="R63" s="104"/>
      <c r="S63" s="104"/>
      <c r="T63" s="104"/>
      <c r="U63" s="104"/>
      <c r="V63" s="104"/>
      <c r="W63" s="104"/>
      <c r="X63" s="291">
        <f t="shared" si="32"/>
        <v>0</v>
      </c>
      <c r="Y63" s="104"/>
      <c r="Z63" s="484"/>
      <c r="AA63" s="104"/>
      <c r="AB63" s="182"/>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48"/>
      <c r="DX63" s="48"/>
      <c r="DY63" s="48"/>
      <c r="DZ63" s="48"/>
      <c r="EA63" s="48"/>
      <c r="EB63" s="48"/>
      <c r="EC63" s="48"/>
      <c r="ED63" s="48"/>
      <c r="EE63" s="48"/>
      <c r="EF63" s="48"/>
      <c r="EG63" s="48"/>
      <c r="EH63" s="48"/>
      <c r="EI63" s="48"/>
      <c r="EJ63" s="48"/>
      <c r="EK63" s="48"/>
      <c r="EL63" s="48"/>
      <c r="EM63" s="48"/>
      <c r="EN63" s="48"/>
      <c r="EO63" s="48"/>
      <c r="EP63" s="48"/>
      <c r="EQ63" s="48"/>
      <c r="ER63" s="48"/>
      <c r="ES63" s="48"/>
      <c r="ET63" s="48"/>
      <c r="EU63" s="48"/>
      <c r="EV63" s="48"/>
      <c r="EW63" s="48"/>
      <c r="EX63" s="48"/>
      <c r="EY63" s="48"/>
      <c r="EZ63" s="48"/>
      <c r="FA63" s="48"/>
      <c r="FB63" s="48"/>
      <c r="FC63" s="48"/>
      <c r="FD63" s="48"/>
      <c r="FE63" s="48"/>
      <c r="FF63" s="48"/>
      <c r="FG63" s="48"/>
      <c r="FH63" s="48"/>
      <c r="FI63" s="48"/>
      <c r="FJ63" s="48"/>
      <c r="FK63" s="48"/>
      <c r="FL63" s="48"/>
      <c r="FM63" s="48"/>
      <c r="FN63" s="48"/>
      <c r="FO63" s="48"/>
      <c r="FP63" s="48"/>
      <c r="FQ63" s="48"/>
      <c r="FR63" s="48"/>
      <c r="FS63" s="48"/>
      <c r="FT63" s="48"/>
      <c r="FU63" s="48"/>
      <c r="FV63" s="48"/>
      <c r="FW63" s="48"/>
      <c r="FX63" s="48"/>
      <c r="FY63" s="48"/>
      <c r="FZ63" s="48"/>
      <c r="GA63" s="48"/>
      <c r="GB63" s="48"/>
      <c r="GC63" s="48"/>
      <c r="GD63" s="48"/>
      <c r="GE63" s="48"/>
      <c r="GF63" s="48"/>
      <c r="GG63" s="48"/>
      <c r="GH63" s="48"/>
      <c r="GI63" s="48"/>
      <c r="GJ63" s="48"/>
      <c r="GK63" s="48"/>
      <c r="GL63" s="48"/>
      <c r="GM63" s="48"/>
      <c r="GN63" s="48"/>
      <c r="GO63" s="48"/>
      <c r="GP63" s="48"/>
      <c r="GQ63" s="48"/>
      <c r="GR63" s="48"/>
      <c r="GS63" s="48"/>
      <c r="GT63" s="48"/>
      <c r="GU63" s="48"/>
      <c r="GV63" s="48"/>
      <c r="GW63" s="48"/>
      <c r="GX63" s="48"/>
      <c r="GY63" s="48"/>
      <c r="GZ63" s="48"/>
      <c r="HA63" s="48"/>
      <c r="HB63" s="48"/>
      <c r="HC63" s="48"/>
      <c r="HD63" s="48"/>
      <c r="HE63" s="48"/>
      <c r="HF63" s="48"/>
      <c r="HG63" s="48"/>
      <c r="HH63" s="48"/>
      <c r="HI63" s="48"/>
      <c r="HJ63" s="48"/>
      <c r="HK63" s="48"/>
      <c r="HL63" s="48"/>
      <c r="HM63" s="48"/>
      <c r="HN63" s="48"/>
      <c r="HO63" s="48"/>
      <c r="HP63" s="48"/>
      <c r="HQ63" s="48"/>
      <c r="HR63" s="48"/>
      <c r="HS63" s="48"/>
      <c r="HT63" s="48"/>
      <c r="HU63" s="48"/>
      <c r="HV63" s="48"/>
      <c r="HW63" s="48"/>
      <c r="HX63" s="48"/>
      <c r="HY63" s="48"/>
      <c r="HZ63" s="48"/>
      <c r="IA63" s="48"/>
      <c r="IB63" s="48"/>
      <c r="IC63" s="48"/>
      <c r="ID63" s="48"/>
      <c r="IE63" s="48"/>
      <c r="IF63" s="48"/>
      <c r="IG63" s="48"/>
      <c r="IH63" s="48"/>
      <c r="II63" s="48"/>
      <c r="IJ63" s="48"/>
      <c r="IK63" s="48"/>
      <c r="IL63" s="48"/>
      <c r="IM63" s="48"/>
      <c r="IN63" s="48"/>
      <c r="IO63" s="48"/>
      <c r="IP63" s="48"/>
      <c r="IQ63" s="48"/>
      <c r="IR63" s="48"/>
      <c r="IS63" s="48"/>
      <c r="IT63" s="48"/>
      <c r="IU63" s="48"/>
      <c r="IV63" s="48"/>
      <c r="IW63" s="48"/>
      <c r="IX63" s="48"/>
    </row>
    <row r="64" spans="1:258" ht="31.5">
      <c r="A64" s="59" t="s">
        <v>464</v>
      </c>
      <c r="B64" s="146" t="s">
        <v>465</v>
      </c>
      <c r="C64" s="158" t="s">
        <v>466</v>
      </c>
      <c r="D64" s="185">
        <f t="shared" si="33"/>
        <v>798</v>
      </c>
      <c r="E64" s="185">
        <v>798</v>
      </c>
      <c r="F64" s="104"/>
      <c r="G64" s="104"/>
      <c r="H64" s="104"/>
      <c r="I64" s="104"/>
      <c r="J64" s="104"/>
      <c r="K64" s="104"/>
      <c r="L64" s="104"/>
      <c r="M64" s="104"/>
      <c r="N64" s="104"/>
      <c r="O64" s="104"/>
      <c r="P64" s="104"/>
      <c r="Q64" s="185">
        <v>798</v>
      </c>
      <c r="R64" s="104"/>
      <c r="S64" s="104"/>
      <c r="T64" s="104"/>
      <c r="U64" s="104"/>
      <c r="V64" s="104"/>
      <c r="W64" s="104"/>
      <c r="X64" s="291">
        <f t="shared" si="32"/>
        <v>0</v>
      </c>
      <c r="Y64" s="104"/>
      <c r="Z64" s="484"/>
      <c r="AA64" s="104"/>
      <c r="AB64" s="182"/>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c r="DA64" s="48"/>
      <c r="DB64" s="48"/>
      <c r="DC64" s="48"/>
      <c r="DD64" s="48"/>
      <c r="DE64" s="48"/>
      <c r="DF64" s="48"/>
      <c r="DG64" s="48"/>
      <c r="DH64" s="48"/>
      <c r="DI64" s="48"/>
      <c r="DJ64" s="48"/>
      <c r="DK64" s="48"/>
      <c r="DL64" s="48"/>
      <c r="DM64" s="48"/>
      <c r="DN64" s="48"/>
      <c r="DO64" s="48"/>
      <c r="DP64" s="48"/>
      <c r="DQ64" s="48"/>
      <c r="DR64" s="48"/>
      <c r="DS64" s="48"/>
      <c r="DT64" s="48"/>
      <c r="DU64" s="48"/>
      <c r="DV64" s="48"/>
      <c r="DW64" s="48"/>
      <c r="DX64" s="48"/>
      <c r="DY64" s="48"/>
      <c r="DZ64" s="48"/>
      <c r="EA64" s="48"/>
      <c r="EB64" s="48"/>
      <c r="EC64" s="48"/>
      <c r="ED64" s="48"/>
      <c r="EE64" s="48"/>
      <c r="EF64" s="48"/>
      <c r="EG64" s="48"/>
      <c r="EH64" s="48"/>
      <c r="EI64" s="48"/>
      <c r="EJ64" s="48"/>
      <c r="EK64" s="48"/>
      <c r="EL64" s="48"/>
      <c r="EM64" s="48"/>
      <c r="EN64" s="48"/>
      <c r="EO64" s="48"/>
      <c r="EP64" s="48"/>
      <c r="EQ64" s="48"/>
      <c r="ER64" s="48"/>
      <c r="ES64" s="48"/>
      <c r="ET64" s="48"/>
      <c r="EU64" s="48"/>
      <c r="EV64" s="48"/>
      <c r="EW64" s="48"/>
      <c r="EX64" s="48"/>
      <c r="EY64" s="48"/>
      <c r="EZ64" s="48"/>
      <c r="FA64" s="48"/>
      <c r="FB64" s="48"/>
      <c r="FC64" s="48"/>
      <c r="FD64" s="48"/>
      <c r="FE64" s="48"/>
      <c r="FF64" s="48"/>
      <c r="FG64" s="48"/>
      <c r="FH64" s="48"/>
      <c r="FI64" s="48"/>
      <c r="FJ64" s="48"/>
      <c r="FK64" s="48"/>
      <c r="FL64" s="48"/>
      <c r="FM64" s="48"/>
      <c r="FN64" s="48"/>
      <c r="FO64" s="48"/>
      <c r="FP64" s="48"/>
      <c r="FQ64" s="48"/>
      <c r="FR64" s="48"/>
      <c r="FS64" s="48"/>
      <c r="FT64" s="48"/>
      <c r="FU64" s="48"/>
      <c r="FV64" s="48"/>
      <c r="FW64" s="48"/>
      <c r="FX64" s="48"/>
      <c r="FY64" s="48"/>
      <c r="FZ64" s="48"/>
      <c r="GA64" s="48"/>
      <c r="GB64" s="48"/>
      <c r="GC64" s="48"/>
      <c r="GD64" s="48"/>
      <c r="GE64" s="48"/>
      <c r="GF64" s="48"/>
      <c r="GG64" s="48"/>
      <c r="GH64" s="48"/>
      <c r="GI64" s="48"/>
      <c r="GJ64" s="48"/>
      <c r="GK64" s="48"/>
      <c r="GL64" s="48"/>
      <c r="GM64" s="48"/>
      <c r="GN64" s="48"/>
      <c r="GO64" s="48"/>
      <c r="GP64" s="48"/>
      <c r="GQ64" s="48"/>
      <c r="GR64" s="48"/>
      <c r="GS64" s="48"/>
      <c r="GT64" s="48"/>
      <c r="GU64" s="48"/>
      <c r="GV64" s="48"/>
      <c r="GW64" s="48"/>
      <c r="GX64" s="48"/>
      <c r="GY64" s="48"/>
      <c r="GZ64" s="48"/>
      <c r="HA64" s="48"/>
      <c r="HB64" s="48"/>
      <c r="HC64" s="48"/>
      <c r="HD64" s="48"/>
      <c r="HE64" s="48"/>
      <c r="HF64" s="48"/>
      <c r="HG64" s="48"/>
      <c r="HH64" s="48"/>
      <c r="HI64" s="48"/>
      <c r="HJ64" s="48"/>
      <c r="HK64" s="48"/>
      <c r="HL64" s="48"/>
      <c r="HM64" s="48"/>
      <c r="HN64" s="48"/>
      <c r="HO64" s="48"/>
      <c r="HP64" s="48"/>
      <c r="HQ64" s="48"/>
      <c r="HR64" s="48"/>
      <c r="HS64" s="48"/>
      <c r="HT64" s="48"/>
      <c r="HU64" s="48"/>
      <c r="HV64" s="48"/>
      <c r="HW64" s="48"/>
      <c r="HX64" s="48"/>
      <c r="HY64" s="48"/>
      <c r="HZ64" s="48"/>
      <c r="IA64" s="48"/>
      <c r="IB64" s="48"/>
      <c r="IC64" s="48"/>
      <c r="ID64" s="48"/>
      <c r="IE64" s="48"/>
      <c r="IF64" s="48"/>
      <c r="IG64" s="48"/>
      <c r="IH64" s="48"/>
      <c r="II64" s="48"/>
      <c r="IJ64" s="48"/>
      <c r="IK64" s="48"/>
      <c r="IL64" s="48"/>
      <c r="IM64" s="48"/>
      <c r="IN64" s="48"/>
      <c r="IO64" s="48"/>
      <c r="IP64" s="48"/>
      <c r="IQ64" s="48"/>
      <c r="IR64" s="48"/>
      <c r="IS64" s="48"/>
      <c r="IT64" s="48"/>
      <c r="IU64" s="48"/>
      <c r="IV64" s="48"/>
      <c r="IW64" s="48"/>
      <c r="IX64" s="48"/>
    </row>
    <row r="65" spans="1:258" ht="63">
      <c r="A65" s="59" t="s">
        <v>467</v>
      </c>
      <c r="B65" s="146" t="s">
        <v>468</v>
      </c>
      <c r="C65" s="158" t="s">
        <v>469</v>
      </c>
      <c r="D65" s="185">
        <f t="shared" si="33"/>
        <v>1598</v>
      </c>
      <c r="E65" s="185">
        <v>1598</v>
      </c>
      <c r="F65" s="104"/>
      <c r="G65" s="104"/>
      <c r="H65" s="104"/>
      <c r="I65" s="104"/>
      <c r="J65" s="104"/>
      <c r="K65" s="104"/>
      <c r="L65" s="104"/>
      <c r="M65" s="104"/>
      <c r="N65" s="104"/>
      <c r="O65" s="104"/>
      <c r="P65" s="104"/>
      <c r="Q65" s="185">
        <v>1598</v>
      </c>
      <c r="R65" s="104"/>
      <c r="S65" s="104"/>
      <c r="T65" s="104"/>
      <c r="U65" s="104"/>
      <c r="V65" s="104"/>
      <c r="W65" s="104"/>
      <c r="X65" s="291">
        <f t="shared" si="32"/>
        <v>0</v>
      </c>
      <c r="Y65" s="104"/>
      <c r="Z65" s="484"/>
      <c r="AA65" s="104"/>
      <c r="AB65" s="182"/>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48"/>
      <c r="DF65" s="48"/>
      <c r="DG65" s="48"/>
      <c r="DH65" s="48"/>
      <c r="DI65" s="48"/>
      <c r="DJ65" s="48"/>
      <c r="DK65" s="48"/>
      <c r="DL65" s="48"/>
      <c r="DM65" s="48"/>
      <c r="DN65" s="48"/>
      <c r="DO65" s="48"/>
      <c r="DP65" s="48"/>
      <c r="DQ65" s="48"/>
      <c r="DR65" s="48"/>
      <c r="DS65" s="48"/>
      <c r="DT65" s="48"/>
      <c r="DU65" s="48"/>
      <c r="DV65" s="48"/>
      <c r="DW65" s="48"/>
      <c r="DX65" s="48"/>
      <c r="DY65" s="48"/>
      <c r="DZ65" s="48"/>
      <c r="EA65" s="48"/>
      <c r="EB65" s="48"/>
      <c r="EC65" s="48"/>
      <c r="ED65" s="48"/>
      <c r="EE65" s="48"/>
      <c r="EF65" s="48"/>
      <c r="EG65" s="48"/>
      <c r="EH65" s="48"/>
      <c r="EI65" s="48"/>
      <c r="EJ65" s="48"/>
      <c r="EK65" s="48"/>
      <c r="EL65" s="48"/>
      <c r="EM65" s="48"/>
      <c r="EN65" s="48"/>
      <c r="EO65" s="48"/>
      <c r="EP65" s="48"/>
      <c r="EQ65" s="48"/>
      <c r="ER65" s="48"/>
      <c r="ES65" s="48"/>
      <c r="ET65" s="48"/>
      <c r="EU65" s="48"/>
      <c r="EV65" s="48"/>
      <c r="EW65" s="48"/>
      <c r="EX65" s="48"/>
      <c r="EY65" s="48"/>
      <c r="EZ65" s="48"/>
      <c r="FA65" s="48"/>
      <c r="FB65" s="48"/>
      <c r="FC65" s="48"/>
      <c r="FD65" s="48"/>
      <c r="FE65" s="48"/>
      <c r="FF65" s="48"/>
      <c r="FG65" s="48"/>
      <c r="FH65" s="48"/>
      <c r="FI65" s="48"/>
      <c r="FJ65" s="48"/>
      <c r="FK65" s="48"/>
      <c r="FL65" s="48"/>
      <c r="FM65" s="48"/>
      <c r="FN65" s="48"/>
      <c r="FO65" s="48"/>
      <c r="FP65" s="48"/>
      <c r="FQ65" s="48"/>
      <c r="FR65" s="48"/>
      <c r="FS65" s="48"/>
      <c r="FT65" s="48"/>
      <c r="FU65" s="48"/>
      <c r="FV65" s="48"/>
      <c r="FW65" s="48"/>
      <c r="FX65" s="48"/>
      <c r="FY65" s="48"/>
      <c r="FZ65" s="48"/>
      <c r="GA65" s="48"/>
      <c r="GB65" s="48"/>
      <c r="GC65" s="48"/>
      <c r="GD65" s="48"/>
      <c r="GE65" s="48"/>
      <c r="GF65" s="48"/>
      <c r="GG65" s="48"/>
      <c r="GH65" s="48"/>
      <c r="GI65" s="48"/>
      <c r="GJ65" s="48"/>
      <c r="GK65" s="48"/>
      <c r="GL65" s="48"/>
      <c r="GM65" s="48"/>
      <c r="GN65" s="48"/>
      <c r="GO65" s="48"/>
      <c r="GP65" s="48"/>
      <c r="GQ65" s="48"/>
      <c r="GR65" s="48"/>
      <c r="GS65" s="48"/>
      <c r="GT65" s="48"/>
      <c r="GU65" s="48"/>
      <c r="GV65" s="48"/>
      <c r="GW65" s="48"/>
      <c r="GX65" s="48"/>
      <c r="GY65" s="48"/>
      <c r="GZ65" s="48"/>
      <c r="HA65" s="48"/>
      <c r="HB65" s="48"/>
      <c r="HC65" s="48"/>
      <c r="HD65" s="48"/>
      <c r="HE65" s="48"/>
      <c r="HF65" s="48"/>
      <c r="HG65" s="48"/>
      <c r="HH65" s="48"/>
      <c r="HI65" s="48"/>
      <c r="HJ65" s="48"/>
      <c r="HK65" s="48"/>
      <c r="HL65" s="48"/>
      <c r="HM65" s="48"/>
      <c r="HN65" s="48"/>
      <c r="HO65" s="48"/>
      <c r="HP65" s="48"/>
      <c r="HQ65" s="48"/>
      <c r="HR65" s="48"/>
      <c r="HS65" s="48"/>
      <c r="HT65" s="48"/>
      <c r="HU65" s="48"/>
      <c r="HV65" s="48"/>
      <c r="HW65" s="48"/>
      <c r="HX65" s="48"/>
      <c r="HY65" s="48"/>
      <c r="HZ65" s="48"/>
      <c r="IA65" s="48"/>
      <c r="IB65" s="48"/>
      <c r="IC65" s="48"/>
      <c r="ID65" s="48"/>
      <c r="IE65" s="48"/>
      <c r="IF65" s="48"/>
      <c r="IG65" s="48"/>
      <c r="IH65" s="48"/>
      <c r="II65" s="48"/>
      <c r="IJ65" s="48"/>
      <c r="IK65" s="48"/>
      <c r="IL65" s="48"/>
      <c r="IM65" s="48"/>
      <c r="IN65" s="48"/>
      <c r="IO65" s="48"/>
      <c r="IP65" s="48"/>
      <c r="IQ65" s="48"/>
      <c r="IR65" s="48"/>
      <c r="IS65" s="48"/>
      <c r="IT65" s="48"/>
      <c r="IU65" s="48"/>
      <c r="IV65" s="48"/>
      <c r="IW65" s="48"/>
      <c r="IX65" s="48"/>
    </row>
    <row r="66" spans="1:258" ht="31.5">
      <c r="A66" s="59" t="s">
        <v>470</v>
      </c>
      <c r="B66" s="146" t="s">
        <v>471</v>
      </c>
      <c r="C66" s="158" t="s">
        <v>472</v>
      </c>
      <c r="D66" s="185">
        <f t="shared" si="33"/>
        <v>1598</v>
      </c>
      <c r="E66" s="185">
        <v>1598</v>
      </c>
      <c r="F66" s="104"/>
      <c r="G66" s="104"/>
      <c r="H66" s="104"/>
      <c r="I66" s="104"/>
      <c r="J66" s="104"/>
      <c r="K66" s="104"/>
      <c r="L66" s="104"/>
      <c r="M66" s="104"/>
      <c r="N66" s="104"/>
      <c r="O66" s="104"/>
      <c r="P66" s="104"/>
      <c r="Q66" s="185">
        <v>1598</v>
      </c>
      <c r="R66" s="104"/>
      <c r="S66" s="104"/>
      <c r="T66" s="104"/>
      <c r="U66" s="104"/>
      <c r="V66" s="104"/>
      <c r="W66" s="104"/>
      <c r="X66" s="291">
        <f t="shared" si="32"/>
        <v>0</v>
      </c>
      <c r="Y66" s="104"/>
      <c r="Z66" s="484"/>
      <c r="AA66" s="104"/>
      <c r="AB66" s="182"/>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c r="FC66" s="48"/>
      <c r="FD66" s="48"/>
      <c r="FE66" s="48"/>
      <c r="FF66" s="48"/>
      <c r="FG66" s="48"/>
      <c r="FH66" s="48"/>
      <c r="FI66" s="48"/>
      <c r="FJ66" s="48"/>
      <c r="FK66" s="48"/>
      <c r="FL66" s="48"/>
      <c r="FM66" s="48"/>
      <c r="FN66" s="48"/>
      <c r="FO66" s="48"/>
      <c r="FP66" s="48"/>
      <c r="FQ66" s="48"/>
      <c r="FR66" s="48"/>
      <c r="FS66" s="48"/>
      <c r="FT66" s="48"/>
      <c r="FU66" s="48"/>
      <c r="FV66" s="48"/>
      <c r="FW66" s="48"/>
      <c r="FX66" s="48"/>
      <c r="FY66" s="48"/>
      <c r="FZ66" s="48"/>
      <c r="GA66" s="48"/>
      <c r="GB66" s="48"/>
      <c r="GC66" s="48"/>
      <c r="GD66" s="48"/>
      <c r="GE66" s="48"/>
      <c r="GF66" s="48"/>
      <c r="GG66" s="48"/>
      <c r="GH66" s="48"/>
      <c r="GI66" s="48"/>
      <c r="GJ66" s="48"/>
      <c r="GK66" s="48"/>
      <c r="GL66" s="48"/>
      <c r="GM66" s="48"/>
      <c r="GN66" s="48"/>
      <c r="GO66" s="48"/>
      <c r="GP66" s="48"/>
      <c r="GQ66" s="48"/>
      <c r="GR66" s="48"/>
      <c r="GS66" s="48"/>
      <c r="GT66" s="48"/>
      <c r="GU66" s="48"/>
      <c r="GV66" s="48"/>
      <c r="GW66" s="48"/>
      <c r="GX66" s="48"/>
      <c r="GY66" s="48"/>
      <c r="GZ66" s="48"/>
      <c r="HA66" s="48"/>
      <c r="HB66" s="48"/>
      <c r="HC66" s="48"/>
      <c r="HD66" s="48"/>
      <c r="HE66" s="48"/>
      <c r="HF66" s="48"/>
      <c r="HG66" s="48"/>
      <c r="HH66" s="48"/>
      <c r="HI66" s="48"/>
      <c r="HJ66" s="48"/>
      <c r="HK66" s="48"/>
      <c r="HL66" s="48"/>
      <c r="HM66" s="48"/>
      <c r="HN66" s="48"/>
      <c r="HO66" s="48"/>
      <c r="HP66" s="48"/>
      <c r="HQ66" s="48"/>
      <c r="HR66" s="48"/>
      <c r="HS66" s="48"/>
      <c r="HT66" s="48"/>
      <c r="HU66" s="48"/>
      <c r="HV66" s="48"/>
      <c r="HW66" s="48"/>
      <c r="HX66" s="48"/>
      <c r="HY66" s="48"/>
      <c r="HZ66" s="48"/>
      <c r="IA66" s="48"/>
      <c r="IB66" s="48"/>
      <c r="IC66" s="48"/>
      <c r="ID66" s="48"/>
      <c r="IE66" s="48"/>
      <c r="IF66" s="48"/>
      <c r="IG66" s="48"/>
      <c r="IH66" s="48"/>
      <c r="II66" s="48"/>
      <c r="IJ66" s="48"/>
      <c r="IK66" s="48"/>
      <c r="IL66" s="48"/>
      <c r="IM66" s="48"/>
      <c r="IN66" s="48"/>
      <c r="IO66" s="48"/>
      <c r="IP66" s="48"/>
      <c r="IQ66" s="48"/>
      <c r="IR66" s="48"/>
      <c r="IS66" s="48"/>
      <c r="IT66" s="48"/>
      <c r="IU66" s="48"/>
      <c r="IV66" s="48"/>
      <c r="IW66" s="48"/>
      <c r="IX66" s="48"/>
    </row>
    <row r="67" spans="1:258" ht="31.5">
      <c r="A67" s="59" t="s">
        <v>473</v>
      </c>
      <c r="B67" s="146" t="s">
        <v>474</v>
      </c>
      <c r="C67" s="158" t="s">
        <v>475</v>
      </c>
      <c r="D67" s="185">
        <f t="shared" si="33"/>
        <v>1598</v>
      </c>
      <c r="E67" s="185">
        <v>1598</v>
      </c>
      <c r="F67" s="104"/>
      <c r="G67" s="104"/>
      <c r="H67" s="104"/>
      <c r="I67" s="104"/>
      <c r="J67" s="104"/>
      <c r="K67" s="104"/>
      <c r="L67" s="104"/>
      <c r="M67" s="104"/>
      <c r="N67" s="104"/>
      <c r="O67" s="104"/>
      <c r="P67" s="104"/>
      <c r="Q67" s="185">
        <v>1598</v>
      </c>
      <c r="R67" s="104"/>
      <c r="S67" s="104"/>
      <c r="T67" s="104"/>
      <c r="U67" s="104"/>
      <c r="V67" s="104"/>
      <c r="W67" s="104"/>
      <c r="X67" s="291">
        <f t="shared" si="32"/>
        <v>0</v>
      </c>
      <c r="Y67" s="104"/>
      <c r="Z67" s="484"/>
      <c r="AA67" s="104"/>
      <c r="AB67" s="182"/>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c r="DA67" s="48"/>
      <c r="DB67" s="48"/>
      <c r="DC67" s="48"/>
      <c r="DD67" s="48"/>
      <c r="DE67" s="48"/>
      <c r="DF67" s="48"/>
      <c r="DG67" s="48"/>
      <c r="DH67" s="48"/>
      <c r="DI67" s="48"/>
      <c r="DJ67" s="48"/>
      <c r="DK67" s="48"/>
      <c r="DL67" s="48"/>
      <c r="DM67" s="48"/>
      <c r="DN67" s="48"/>
      <c r="DO67" s="48"/>
      <c r="DP67" s="48"/>
      <c r="DQ67" s="48"/>
      <c r="DR67" s="48"/>
      <c r="DS67" s="48"/>
      <c r="DT67" s="48"/>
      <c r="DU67" s="48"/>
      <c r="DV67" s="48"/>
      <c r="DW67" s="48"/>
      <c r="DX67" s="48"/>
      <c r="DY67" s="48"/>
      <c r="DZ67" s="48"/>
      <c r="EA67" s="48"/>
      <c r="EB67" s="48"/>
      <c r="EC67" s="48"/>
      <c r="ED67" s="48"/>
      <c r="EE67" s="48"/>
      <c r="EF67" s="48"/>
      <c r="EG67" s="48"/>
      <c r="EH67" s="48"/>
      <c r="EI67" s="48"/>
      <c r="EJ67" s="48"/>
      <c r="EK67" s="48"/>
      <c r="EL67" s="48"/>
      <c r="EM67" s="48"/>
      <c r="EN67" s="48"/>
      <c r="EO67" s="48"/>
      <c r="EP67" s="48"/>
      <c r="EQ67" s="48"/>
      <c r="ER67" s="48"/>
      <c r="ES67" s="48"/>
      <c r="ET67" s="48"/>
      <c r="EU67" s="48"/>
      <c r="EV67" s="48"/>
      <c r="EW67" s="48"/>
      <c r="EX67" s="48"/>
      <c r="EY67" s="48"/>
      <c r="EZ67" s="48"/>
      <c r="FA67" s="48"/>
      <c r="FB67" s="48"/>
      <c r="FC67" s="48"/>
      <c r="FD67" s="48"/>
      <c r="FE67" s="48"/>
      <c r="FF67" s="48"/>
      <c r="FG67" s="48"/>
      <c r="FH67" s="48"/>
      <c r="FI67" s="48"/>
      <c r="FJ67" s="48"/>
      <c r="FK67" s="48"/>
      <c r="FL67" s="48"/>
      <c r="FM67" s="48"/>
      <c r="FN67" s="48"/>
      <c r="FO67" s="48"/>
      <c r="FP67" s="48"/>
      <c r="FQ67" s="48"/>
      <c r="FR67" s="48"/>
      <c r="FS67" s="48"/>
      <c r="FT67" s="48"/>
      <c r="FU67" s="48"/>
      <c r="FV67" s="48"/>
      <c r="FW67" s="48"/>
      <c r="FX67" s="48"/>
      <c r="FY67" s="48"/>
      <c r="FZ67" s="48"/>
      <c r="GA67" s="48"/>
      <c r="GB67" s="48"/>
      <c r="GC67" s="48"/>
      <c r="GD67" s="48"/>
      <c r="GE67" s="48"/>
      <c r="GF67" s="48"/>
      <c r="GG67" s="48"/>
      <c r="GH67" s="48"/>
      <c r="GI67" s="48"/>
      <c r="GJ67" s="48"/>
      <c r="GK67" s="48"/>
      <c r="GL67" s="48"/>
      <c r="GM67" s="48"/>
      <c r="GN67" s="48"/>
      <c r="GO67" s="48"/>
      <c r="GP67" s="48"/>
      <c r="GQ67" s="48"/>
      <c r="GR67" s="48"/>
      <c r="GS67" s="48"/>
      <c r="GT67" s="48"/>
      <c r="GU67" s="48"/>
      <c r="GV67" s="48"/>
      <c r="GW67" s="48"/>
      <c r="GX67" s="48"/>
      <c r="GY67" s="48"/>
      <c r="GZ67" s="48"/>
      <c r="HA67" s="48"/>
      <c r="HB67" s="48"/>
      <c r="HC67" s="48"/>
      <c r="HD67" s="48"/>
      <c r="HE67" s="48"/>
      <c r="HF67" s="48"/>
      <c r="HG67" s="48"/>
      <c r="HH67" s="48"/>
      <c r="HI67" s="48"/>
      <c r="HJ67" s="48"/>
      <c r="HK67" s="48"/>
      <c r="HL67" s="48"/>
      <c r="HM67" s="48"/>
      <c r="HN67" s="48"/>
      <c r="HO67" s="48"/>
      <c r="HP67" s="48"/>
      <c r="HQ67" s="48"/>
      <c r="HR67" s="48"/>
      <c r="HS67" s="48"/>
      <c r="HT67" s="48"/>
      <c r="HU67" s="48"/>
      <c r="HV67" s="48"/>
      <c r="HW67" s="48"/>
      <c r="HX67" s="48"/>
      <c r="HY67" s="48"/>
      <c r="HZ67" s="48"/>
      <c r="IA67" s="48"/>
      <c r="IB67" s="48"/>
      <c r="IC67" s="48"/>
      <c r="ID67" s="48"/>
      <c r="IE67" s="48"/>
      <c r="IF67" s="48"/>
      <c r="IG67" s="48"/>
      <c r="IH67" s="48"/>
      <c r="II67" s="48"/>
      <c r="IJ67" s="48"/>
      <c r="IK67" s="48"/>
      <c r="IL67" s="48"/>
      <c r="IM67" s="48"/>
      <c r="IN67" s="48"/>
      <c r="IO67" s="48"/>
      <c r="IP67" s="48"/>
      <c r="IQ67" s="48"/>
      <c r="IR67" s="48"/>
      <c r="IS67" s="48"/>
      <c r="IT67" s="48"/>
      <c r="IU67" s="48"/>
      <c r="IV67" s="48"/>
      <c r="IW67" s="48"/>
      <c r="IX67" s="48"/>
    </row>
    <row r="68" spans="1:258" ht="31.5">
      <c r="A68" s="59" t="s">
        <v>476</v>
      </c>
      <c r="B68" s="146" t="s">
        <v>477</v>
      </c>
      <c r="C68" s="158" t="s">
        <v>478</v>
      </c>
      <c r="D68" s="185">
        <f t="shared" si="33"/>
        <v>1598</v>
      </c>
      <c r="E68" s="185">
        <v>1598</v>
      </c>
      <c r="F68" s="104"/>
      <c r="G68" s="104"/>
      <c r="H68" s="104"/>
      <c r="I68" s="104"/>
      <c r="J68" s="104"/>
      <c r="K68" s="104"/>
      <c r="L68" s="104"/>
      <c r="M68" s="104"/>
      <c r="N68" s="104"/>
      <c r="O68" s="104"/>
      <c r="P68" s="104"/>
      <c r="Q68" s="185">
        <v>1598</v>
      </c>
      <c r="R68" s="104"/>
      <c r="S68" s="104"/>
      <c r="T68" s="104"/>
      <c r="U68" s="104"/>
      <c r="V68" s="104"/>
      <c r="W68" s="104"/>
      <c r="X68" s="291">
        <f t="shared" si="32"/>
        <v>0</v>
      </c>
      <c r="Y68" s="104"/>
      <c r="Z68" s="484"/>
      <c r="AA68" s="104"/>
      <c r="AB68" s="182"/>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c r="DA68" s="48"/>
      <c r="DB68" s="48"/>
      <c r="DC68" s="48"/>
      <c r="DD68" s="48"/>
      <c r="DE68" s="48"/>
      <c r="DF68" s="48"/>
      <c r="DG68" s="48"/>
      <c r="DH68" s="48"/>
      <c r="DI68" s="48"/>
      <c r="DJ68" s="48"/>
      <c r="DK68" s="48"/>
      <c r="DL68" s="48"/>
      <c r="DM68" s="48"/>
      <c r="DN68" s="48"/>
      <c r="DO68" s="48"/>
      <c r="DP68" s="48"/>
      <c r="DQ68" s="48"/>
      <c r="DR68" s="48"/>
      <c r="DS68" s="48"/>
      <c r="DT68" s="48"/>
      <c r="DU68" s="48"/>
      <c r="DV68" s="48"/>
      <c r="DW68" s="48"/>
      <c r="DX68" s="48"/>
      <c r="DY68" s="48"/>
      <c r="DZ68" s="48"/>
      <c r="EA68" s="48"/>
      <c r="EB68" s="48"/>
      <c r="EC68" s="48"/>
      <c r="ED68" s="48"/>
      <c r="EE68" s="48"/>
      <c r="EF68" s="48"/>
      <c r="EG68" s="48"/>
      <c r="EH68" s="48"/>
      <c r="EI68" s="48"/>
      <c r="EJ68" s="48"/>
      <c r="EK68" s="48"/>
      <c r="EL68" s="48"/>
      <c r="EM68" s="48"/>
      <c r="EN68" s="48"/>
      <c r="EO68" s="48"/>
      <c r="EP68" s="48"/>
      <c r="EQ68" s="48"/>
      <c r="ER68" s="48"/>
      <c r="ES68" s="48"/>
      <c r="ET68" s="48"/>
      <c r="EU68" s="48"/>
      <c r="EV68" s="48"/>
      <c r="EW68" s="48"/>
      <c r="EX68" s="48"/>
      <c r="EY68" s="48"/>
      <c r="EZ68" s="48"/>
      <c r="FA68" s="48"/>
      <c r="FB68" s="48"/>
      <c r="FC68" s="48"/>
      <c r="FD68" s="48"/>
      <c r="FE68" s="48"/>
      <c r="FF68" s="48"/>
      <c r="FG68" s="48"/>
      <c r="FH68" s="48"/>
      <c r="FI68" s="48"/>
      <c r="FJ68" s="48"/>
      <c r="FK68" s="48"/>
      <c r="FL68" s="48"/>
      <c r="FM68" s="48"/>
      <c r="FN68" s="48"/>
      <c r="FO68" s="48"/>
      <c r="FP68" s="48"/>
      <c r="FQ68" s="48"/>
      <c r="FR68" s="48"/>
      <c r="FS68" s="48"/>
      <c r="FT68" s="48"/>
      <c r="FU68" s="48"/>
      <c r="FV68" s="48"/>
      <c r="FW68" s="48"/>
      <c r="FX68" s="48"/>
      <c r="FY68" s="48"/>
      <c r="FZ68" s="48"/>
      <c r="GA68" s="48"/>
      <c r="GB68" s="48"/>
      <c r="GC68" s="48"/>
      <c r="GD68" s="48"/>
      <c r="GE68" s="48"/>
      <c r="GF68" s="48"/>
      <c r="GG68" s="48"/>
      <c r="GH68" s="48"/>
      <c r="GI68" s="48"/>
      <c r="GJ68" s="48"/>
      <c r="GK68" s="48"/>
      <c r="GL68" s="48"/>
      <c r="GM68" s="48"/>
      <c r="GN68" s="48"/>
      <c r="GO68" s="48"/>
      <c r="GP68" s="48"/>
      <c r="GQ68" s="48"/>
      <c r="GR68" s="48"/>
      <c r="GS68" s="48"/>
      <c r="GT68" s="48"/>
      <c r="GU68" s="48"/>
      <c r="GV68" s="48"/>
      <c r="GW68" s="48"/>
      <c r="GX68" s="48"/>
      <c r="GY68" s="48"/>
      <c r="GZ68" s="48"/>
      <c r="HA68" s="48"/>
      <c r="HB68" s="48"/>
      <c r="HC68" s="48"/>
      <c r="HD68" s="48"/>
      <c r="HE68" s="48"/>
      <c r="HF68" s="48"/>
      <c r="HG68" s="48"/>
      <c r="HH68" s="48"/>
      <c r="HI68" s="48"/>
      <c r="HJ68" s="48"/>
      <c r="HK68" s="48"/>
      <c r="HL68" s="48"/>
      <c r="HM68" s="48"/>
      <c r="HN68" s="48"/>
      <c r="HO68" s="48"/>
      <c r="HP68" s="48"/>
      <c r="HQ68" s="48"/>
      <c r="HR68" s="48"/>
      <c r="HS68" s="48"/>
      <c r="HT68" s="48"/>
      <c r="HU68" s="48"/>
      <c r="HV68" s="48"/>
      <c r="HW68" s="48"/>
      <c r="HX68" s="48"/>
      <c r="HY68" s="48"/>
      <c r="HZ68" s="48"/>
      <c r="IA68" s="48"/>
      <c r="IB68" s="48"/>
      <c r="IC68" s="48"/>
      <c r="ID68" s="48"/>
      <c r="IE68" s="48"/>
      <c r="IF68" s="48"/>
      <c r="IG68" s="48"/>
      <c r="IH68" s="48"/>
      <c r="II68" s="48"/>
      <c r="IJ68" s="48"/>
      <c r="IK68" s="48"/>
      <c r="IL68" s="48"/>
      <c r="IM68" s="48"/>
      <c r="IN68" s="48"/>
      <c r="IO68" s="48"/>
      <c r="IP68" s="48"/>
      <c r="IQ68" s="48"/>
      <c r="IR68" s="48"/>
      <c r="IS68" s="48"/>
      <c r="IT68" s="48"/>
      <c r="IU68" s="48"/>
      <c r="IV68" s="48"/>
      <c r="IW68" s="48"/>
      <c r="IX68" s="48"/>
    </row>
    <row r="69" spans="1:258" ht="31.5">
      <c r="A69" s="59" t="s">
        <v>479</v>
      </c>
      <c r="B69" s="146" t="s">
        <v>480</v>
      </c>
      <c r="C69" s="158" t="s">
        <v>481</v>
      </c>
      <c r="D69" s="185">
        <f t="shared" si="33"/>
        <v>1598</v>
      </c>
      <c r="E69" s="185">
        <v>1598</v>
      </c>
      <c r="F69" s="104"/>
      <c r="G69" s="104"/>
      <c r="H69" s="104"/>
      <c r="I69" s="104"/>
      <c r="J69" s="104"/>
      <c r="K69" s="104"/>
      <c r="L69" s="104"/>
      <c r="M69" s="104"/>
      <c r="N69" s="104"/>
      <c r="O69" s="104"/>
      <c r="P69" s="104"/>
      <c r="Q69" s="185">
        <v>1598</v>
      </c>
      <c r="R69" s="104"/>
      <c r="S69" s="104"/>
      <c r="T69" s="104"/>
      <c r="U69" s="104"/>
      <c r="V69" s="104"/>
      <c r="W69" s="104"/>
      <c r="X69" s="291">
        <f t="shared" si="32"/>
        <v>0</v>
      </c>
      <c r="Y69" s="104"/>
      <c r="Z69" s="484"/>
      <c r="AA69" s="104"/>
      <c r="AB69" s="182"/>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c r="DI69" s="48"/>
      <c r="DJ69" s="48"/>
      <c r="DK69" s="48"/>
      <c r="DL69" s="48"/>
      <c r="DM69" s="48"/>
      <c r="DN69" s="48"/>
      <c r="DO69" s="48"/>
      <c r="DP69" s="48"/>
      <c r="DQ69" s="48"/>
      <c r="DR69" s="48"/>
      <c r="DS69" s="48"/>
      <c r="DT69" s="48"/>
      <c r="DU69" s="48"/>
      <c r="DV69" s="48"/>
      <c r="DW69" s="48"/>
      <c r="DX69" s="48"/>
      <c r="DY69" s="48"/>
      <c r="DZ69" s="48"/>
      <c r="EA69" s="48"/>
      <c r="EB69" s="48"/>
      <c r="EC69" s="48"/>
      <c r="ED69" s="48"/>
      <c r="EE69" s="48"/>
      <c r="EF69" s="48"/>
      <c r="EG69" s="48"/>
      <c r="EH69" s="48"/>
      <c r="EI69" s="48"/>
      <c r="EJ69" s="48"/>
      <c r="EK69" s="48"/>
      <c r="EL69" s="48"/>
      <c r="EM69" s="48"/>
      <c r="EN69" s="48"/>
      <c r="EO69" s="48"/>
      <c r="EP69" s="48"/>
      <c r="EQ69" s="48"/>
      <c r="ER69" s="48"/>
      <c r="ES69" s="48"/>
      <c r="ET69" s="48"/>
      <c r="EU69" s="48"/>
      <c r="EV69" s="48"/>
      <c r="EW69" s="48"/>
      <c r="EX69" s="48"/>
      <c r="EY69" s="48"/>
      <c r="EZ69" s="48"/>
      <c r="FA69" s="48"/>
      <c r="FB69" s="48"/>
      <c r="FC69" s="48"/>
      <c r="FD69" s="48"/>
      <c r="FE69" s="48"/>
      <c r="FF69" s="48"/>
      <c r="FG69" s="48"/>
      <c r="FH69" s="48"/>
      <c r="FI69" s="48"/>
      <c r="FJ69" s="48"/>
      <c r="FK69" s="48"/>
      <c r="FL69" s="48"/>
      <c r="FM69" s="48"/>
      <c r="FN69" s="48"/>
      <c r="FO69" s="48"/>
      <c r="FP69" s="48"/>
      <c r="FQ69" s="48"/>
      <c r="FR69" s="48"/>
      <c r="FS69" s="48"/>
      <c r="FT69" s="48"/>
      <c r="FU69" s="48"/>
      <c r="FV69" s="48"/>
      <c r="FW69" s="48"/>
      <c r="FX69" s="48"/>
      <c r="FY69" s="48"/>
      <c r="FZ69" s="48"/>
      <c r="GA69" s="48"/>
      <c r="GB69" s="48"/>
      <c r="GC69" s="48"/>
      <c r="GD69" s="48"/>
      <c r="GE69" s="48"/>
      <c r="GF69" s="48"/>
      <c r="GG69" s="48"/>
      <c r="GH69" s="48"/>
      <c r="GI69" s="48"/>
      <c r="GJ69" s="48"/>
      <c r="GK69" s="48"/>
      <c r="GL69" s="48"/>
      <c r="GM69" s="48"/>
      <c r="GN69" s="48"/>
      <c r="GO69" s="48"/>
      <c r="GP69" s="48"/>
      <c r="GQ69" s="48"/>
      <c r="GR69" s="48"/>
      <c r="GS69" s="48"/>
      <c r="GT69" s="48"/>
      <c r="GU69" s="48"/>
      <c r="GV69" s="48"/>
      <c r="GW69" s="48"/>
      <c r="GX69" s="48"/>
      <c r="GY69" s="48"/>
      <c r="GZ69" s="48"/>
      <c r="HA69" s="48"/>
      <c r="HB69" s="48"/>
      <c r="HC69" s="48"/>
      <c r="HD69" s="48"/>
      <c r="HE69" s="48"/>
      <c r="HF69" s="48"/>
      <c r="HG69" s="48"/>
      <c r="HH69" s="48"/>
      <c r="HI69" s="48"/>
      <c r="HJ69" s="48"/>
      <c r="HK69" s="48"/>
      <c r="HL69" s="48"/>
      <c r="HM69" s="48"/>
      <c r="HN69" s="48"/>
      <c r="HO69" s="48"/>
      <c r="HP69" s="48"/>
      <c r="HQ69" s="48"/>
      <c r="HR69" s="48"/>
      <c r="HS69" s="48"/>
      <c r="HT69" s="48"/>
      <c r="HU69" s="48"/>
      <c r="HV69" s="48"/>
      <c r="HW69" s="48"/>
      <c r="HX69" s="48"/>
      <c r="HY69" s="48"/>
      <c r="HZ69" s="48"/>
      <c r="IA69" s="48"/>
      <c r="IB69" s="48"/>
      <c r="IC69" s="48"/>
      <c r="ID69" s="48"/>
      <c r="IE69" s="48"/>
      <c r="IF69" s="48"/>
      <c r="IG69" s="48"/>
      <c r="IH69" s="48"/>
      <c r="II69" s="48"/>
      <c r="IJ69" s="48"/>
      <c r="IK69" s="48"/>
      <c r="IL69" s="48"/>
      <c r="IM69" s="48"/>
      <c r="IN69" s="48"/>
      <c r="IO69" s="48"/>
      <c r="IP69" s="48"/>
      <c r="IQ69" s="48"/>
      <c r="IR69" s="48"/>
      <c r="IS69" s="48"/>
      <c r="IT69" s="48"/>
      <c r="IU69" s="48"/>
      <c r="IV69" s="48"/>
      <c r="IW69" s="48"/>
      <c r="IX69" s="48"/>
    </row>
    <row r="70" spans="1:258" ht="42.75" customHeight="1">
      <c r="A70" s="183" t="s">
        <v>30</v>
      </c>
      <c r="B70" s="184" t="s">
        <v>482</v>
      </c>
      <c r="C70" s="37"/>
      <c r="D70" s="50">
        <f>SUM(D71:D79)</f>
        <v>20465</v>
      </c>
      <c r="E70" s="50">
        <f>SUM(E71:E79)</f>
        <v>20465</v>
      </c>
      <c r="F70" s="104"/>
      <c r="G70" s="104"/>
      <c r="H70" s="104"/>
      <c r="I70" s="104"/>
      <c r="J70" s="104"/>
      <c r="K70" s="104"/>
      <c r="L70" s="104"/>
      <c r="M70" s="104"/>
      <c r="N70" s="104"/>
      <c r="O70" s="104"/>
      <c r="P70" s="104"/>
      <c r="Q70" s="50">
        <f>SUM(Q71:Q79)</f>
        <v>20465</v>
      </c>
      <c r="R70" s="104"/>
      <c r="S70" s="104"/>
      <c r="T70" s="104"/>
      <c r="U70" s="104"/>
      <c r="V70" s="104">
        <f>SUM(V71:V79)</f>
        <v>14538.620999999999</v>
      </c>
      <c r="W70" s="104"/>
      <c r="X70" s="286">
        <f t="shared" si="32"/>
        <v>71.041392621548979</v>
      </c>
      <c r="Y70" s="104"/>
      <c r="Z70" s="314"/>
      <c r="AA70" s="104"/>
      <c r="AB70" s="182"/>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c r="DI70" s="48"/>
      <c r="DJ70" s="48"/>
      <c r="DK70" s="48"/>
      <c r="DL70" s="48"/>
      <c r="DM70" s="48"/>
      <c r="DN70" s="48"/>
      <c r="DO70" s="48"/>
      <c r="DP70" s="48"/>
      <c r="DQ70" s="48"/>
      <c r="DR70" s="48"/>
      <c r="DS70" s="48"/>
      <c r="DT70" s="48"/>
      <c r="DU70" s="48"/>
      <c r="DV70" s="48"/>
      <c r="DW70" s="48"/>
      <c r="DX70" s="48"/>
      <c r="DY70" s="48"/>
      <c r="DZ70" s="48"/>
      <c r="EA70" s="48"/>
      <c r="EB70" s="48"/>
      <c r="EC70" s="48"/>
      <c r="ED70" s="48"/>
      <c r="EE70" s="48"/>
      <c r="EF70" s="48"/>
      <c r="EG70" s="48"/>
      <c r="EH70" s="48"/>
      <c r="EI70" s="48"/>
      <c r="EJ70" s="48"/>
      <c r="EK70" s="48"/>
      <c r="EL70" s="48"/>
      <c r="EM70" s="48"/>
      <c r="EN70" s="48"/>
      <c r="EO70" s="48"/>
      <c r="EP70" s="48"/>
      <c r="EQ70" s="48"/>
      <c r="ER70" s="48"/>
      <c r="ES70" s="48"/>
      <c r="ET70" s="48"/>
      <c r="EU70" s="48"/>
      <c r="EV70" s="48"/>
      <c r="EW70" s="48"/>
      <c r="EX70" s="48"/>
      <c r="EY70" s="48"/>
      <c r="EZ70" s="48"/>
      <c r="FA70" s="48"/>
      <c r="FB70" s="48"/>
      <c r="FC70" s="48"/>
      <c r="FD70" s="48"/>
      <c r="FE70" s="48"/>
      <c r="FF70" s="48"/>
      <c r="FG70" s="48"/>
      <c r="FH70" s="48"/>
      <c r="FI70" s="48"/>
      <c r="FJ70" s="48"/>
      <c r="FK70" s="48"/>
      <c r="FL70" s="48"/>
      <c r="FM70" s="48"/>
      <c r="FN70" s="48"/>
      <c r="FO70" s="48"/>
      <c r="FP70" s="48"/>
      <c r="FQ70" s="48"/>
      <c r="FR70" s="48"/>
      <c r="FS70" s="48"/>
      <c r="FT70" s="48"/>
      <c r="FU70" s="48"/>
      <c r="FV70" s="48"/>
      <c r="FW70" s="48"/>
      <c r="FX70" s="48"/>
      <c r="FY70" s="48"/>
      <c r="FZ70" s="48"/>
      <c r="GA70" s="48"/>
      <c r="GB70" s="48"/>
      <c r="GC70" s="48"/>
      <c r="GD70" s="48"/>
      <c r="GE70" s="48"/>
      <c r="GF70" s="48"/>
      <c r="GG70" s="48"/>
      <c r="GH70" s="48"/>
      <c r="GI70" s="48"/>
      <c r="GJ70" s="48"/>
      <c r="GK70" s="48"/>
      <c r="GL70" s="48"/>
      <c r="GM70" s="48"/>
      <c r="GN70" s="48"/>
      <c r="GO70" s="48"/>
      <c r="GP70" s="48"/>
      <c r="GQ70" s="48"/>
      <c r="GR70" s="48"/>
      <c r="GS70" s="48"/>
      <c r="GT70" s="48"/>
      <c r="GU70" s="48"/>
      <c r="GV70" s="48"/>
      <c r="GW70" s="48"/>
      <c r="GX70" s="48"/>
      <c r="GY70" s="48"/>
      <c r="GZ70" s="48"/>
      <c r="HA70" s="48"/>
      <c r="HB70" s="48"/>
      <c r="HC70" s="48"/>
      <c r="HD70" s="48"/>
      <c r="HE70" s="48"/>
      <c r="HF70" s="48"/>
      <c r="HG70" s="48"/>
      <c r="HH70" s="48"/>
      <c r="HI70" s="48"/>
      <c r="HJ70" s="48"/>
      <c r="HK70" s="48"/>
      <c r="HL70" s="48"/>
      <c r="HM70" s="48"/>
      <c r="HN70" s="48"/>
      <c r="HO70" s="48"/>
      <c r="HP70" s="48"/>
      <c r="HQ70" s="48"/>
      <c r="HR70" s="48"/>
      <c r="HS70" s="48"/>
      <c r="HT70" s="48"/>
      <c r="HU70" s="48"/>
      <c r="HV70" s="48"/>
      <c r="HW70" s="48"/>
      <c r="HX70" s="48"/>
      <c r="HY70" s="48"/>
      <c r="HZ70" s="48"/>
      <c r="IA70" s="48"/>
      <c r="IB70" s="48"/>
      <c r="IC70" s="48"/>
      <c r="ID70" s="48"/>
      <c r="IE70" s="48"/>
      <c r="IF70" s="48"/>
      <c r="IG70" s="48"/>
      <c r="IH70" s="48"/>
      <c r="II70" s="48"/>
      <c r="IJ70" s="48"/>
      <c r="IK70" s="48"/>
      <c r="IL70" s="48"/>
      <c r="IM70" s="48"/>
      <c r="IN70" s="48"/>
      <c r="IO70" s="48"/>
      <c r="IP70" s="48"/>
      <c r="IQ70" s="48"/>
      <c r="IR70" s="48"/>
      <c r="IS70" s="48"/>
      <c r="IT70" s="48"/>
      <c r="IU70" s="48"/>
      <c r="IV70" s="48"/>
      <c r="IW70" s="48"/>
      <c r="IX70" s="48"/>
    </row>
    <row r="71" spans="1:258" ht="42.75" customHeight="1">
      <c r="A71" s="59" t="s">
        <v>66</v>
      </c>
      <c r="B71" s="146" t="s">
        <v>483</v>
      </c>
      <c r="C71" s="158" t="s">
        <v>484</v>
      </c>
      <c r="D71" s="185">
        <f t="shared" si="33"/>
        <v>3800</v>
      </c>
      <c r="E71" s="185">
        <v>3800</v>
      </c>
      <c r="F71" s="104"/>
      <c r="G71" s="104"/>
      <c r="H71" s="104"/>
      <c r="I71" s="104"/>
      <c r="J71" s="104"/>
      <c r="K71" s="104"/>
      <c r="L71" s="104"/>
      <c r="M71" s="104"/>
      <c r="N71" s="104"/>
      <c r="O71" s="104"/>
      <c r="P71" s="104"/>
      <c r="Q71" s="185">
        <v>3800</v>
      </c>
      <c r="R71" s="104"/>
      <c r="S71" s="104"/>
      <c r="T71" s="104"/>
      <c r="U71" s="104"/>
      <c r="V71" s="74">
        <v>2378.9679999999998</v>
      </c>
      <c r="W71" s="104"/>
      <c r="X71" s="291">
        <f t="shared" si="32"/>
        <v>62.604421052631579</v>
      </c>
      <c r="Y71" s="104"/>
      <c r="Z71" s="337" t="s">
        <v>1037</v>
      </c>
      <c r="AA71" s="104"/>
      <c r="AB71" s="182"/>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48"/>
      <c r="DI71" s="48"/>
      <c r="DJ71" s="48"/>
      <c r="DK71" s="48"/>
      <c r="DL71" s="48"/>
      <c r="DM71" s="48"/>
      <c r="DN71" s="48"/>
      <c r="DO71" s="48"/>
      <c r="DP71" s="48"/>
      <c r="DQ71" s="48"/>
      <c r="DR71" s="48"/>
      <c r="DS71" s="48"/>
      <c r="DT71" s="48"/>
      <c r="DU71" s="48"/>
      <c r="DV71" s="48"/>
      <c r="DW71" s="48"/>
      <c r="DX71" s="48"/>
      <c r="DY71" s="48"/>
      <c r="DZ71" s="48"/>
      <c r="EA71" s="48"/>
      <c r="EB71" s="48"/>
      <c r="EC71" s="48"/>
      <c r="ED71" s="48"/>
      <c r="EE71" s="48"/>
      <c r="EF71" s="48"/>
      <c r="EG71" s="48"/>
      <c r="EH71" s="48"/>
      <c r="EI71" s="48"/>
      <c r="EJ71" s="48"/>
      <c r="EK71" s="48"/>
      <c r="EL71" s="48"/>
      <c r="EM71" s="48"/>
      <c r="EN71" s="48"/>
      <c r="EO71" s="48"/>
      <c r="EP71" s="48"/>
      <c r="EQ71" s="48"/>
      <c r="ER71" s="48"/>
      <c r="ES71" s="48"/>
      <c r="ET71" s="48"/>
      <c r="EU71" s="48"/>
      <c r="EV71" s="48"/>
      <c r="EW71" s="48"/>
      <c r="EX71" s="48"/>
      <c r="EY71" s="48"/>
      <c r="EZ71" s="48"/>
      <c r="FA71" s="48"/>
      <c r="FB71" s="48"/>
      <c r="FC71" s="48"/>
      <c r="FD71" s="48"/>
      <c r="FE71" s="48"/>
      <c r="FF71" s="48"/>
      <c r="FG71" s="48"/>
      <c r="FH71" s="48"/>
      <c r="FI71" s="48"/>
      <c r="FJ71" s="48"/>
      <c r="FK71" s="48"/>
      <c r="FL71" s="48"/>
      <c r="FM71" s="48"/>
      <c r="FN71" s="48"/>
      <c r="FO71" s="48"/>
      <c r="FP71" s="48"/>
      <c r="FQ71" s="48"/>
      <c r="FR71" s="48"/>
      <c r="FS71" s="48"/>
      <c r="FT71" s="48"/>
      <c r="FU71" s="48"/>
      <c r="FV71" s="48"/>
      <c r="FW71" s="48"/>
      <c r="FX71" s="48"/>
      <c r="FY71" s="48"/>
      <c r="FZ71" s="48"/>
      <c r="GA71" s="48"/>
      <c r="GB71" s="48"/>
      <c r="GC71" s="48"/>
      <c r="GD71" s="48"/>
      <c r="GE71" s="48"/>
      <c r="GF71" s="48"/>
      <c r="GG71" s="48"/>
      <c r="GH71" s="48"/>
      <c r="GI71" s="48"/>
      <c r="GJ71" s="48"/>
      <c r="GK71" s="48"/>
      <c r="GL71" s="48"/>
      <c r="GM71" s="48"/>
      <c r="GN71" s="48"/>
      <c r="GO71" s="48"/>
      <c r="GP71" s="48"/>
      <c r="GQ71" s="48"/>
      <c r="GR71" s="48"/>
      <c r="GS71" s="48"/>
      <c r="GT71" s="48"/>
      <c r="GU71" s="48"/>
      <c r="GV71" s="48"/>
      <c r="GW71" s="48"/>
      <c r="GX71" s="48"/>
      <c r="GY71" s="48"/>
      <c r="GZ71" s="48"/>
      <c r="HA71" s="48"/>
      <c r="HB71" s="48"/>
      <c r="HC71" s="48"/>
      <c r="HD71" s="48"/>
      <c r="HE71" s="48"/>
      <c r="HF71" s="48"/>
      <c r="HG71" s="48"/>
      <c r="HH71" s="48"/>
      <c r="HI71" s="48"/>
      <c r="HJ71" s="48"/>
      <c r="HK71" s="48"/>
      <c r="HL71" s="48"/>
      <c r="HM71" s="48"/>
      <c r="HN71" s="48"/>
      <c r="HO71" s="48"/>
      <c r="HP71" s="48"/>
      <c r="HQ71" s="48"/>
      <c r="HR71" s="48"/>
      <c r="HS71" s="48"/>
      <c r="HT71" s="48"/>
      <c r="HU71" s="48"/>
      <c r="HV71" s="48"/>
      <c r="HW71" s="48"/>
      <c r="HX71" s="48"/>
      <c r="HY71" s="48"/>
      <c r="HZ71" s="48"/>
      <c r="IA71" s="48"/>
      <c r="IB71" s="48"/>
      <c r="IC71" s="48"/>
      <c r="ID71" s="48"/>
      <c r="IE71" s="48"/>
      <c r="IF71" s="48"/>
      <c r="IG71" s="48"/>
      <c r="IH71" s="48"/>
      <c r="II71" s="48"/>
      <c r="IJ71" s="48"/>
      <c r="IK71" s="48"/>
      <c r="IL71" s="48"/>
      <c r="IM71" s="48"/>
      <c r="IN71" s="48"/>
      <c r="IO71" s="48"/>
      <c r="IP71" s="48"/>
      <c r="IQ71" s="48"/>
      <c r="IR71" s="48"/>
      <c r="IS71" s="48"/>
      <c r="IT71" s="48"/>
      <c r="IU71" s="48"/>
      <c r="IV71" s="48"/>
      <c r="IW71" s="48"/>
      <c r="IX71" s="48"/>
    </row>
    <row r="72" spans="1:258" ht="62.25" customHeight="1">
      <c r="A72" s="59" t="s">
        <v>69</v>
      </c>
      <c r="B72" s="146" t="s">
        <v>485</v>
      </c>
      <c r="C72" s="158" t="s">
        <v>486</v>
      </c>
      <c r="D72" s="185">
        <f t="shared" si="33"/>
        <v>2665</v>
      </c>
      <c r="E72" s="185">
        <v>2665</v>
      </c>
      <c r="F72" s="104"/>
      <c r="G72" s="104"/>
      <c r="H72" s="104"/>
      <c r="I72" s="104"/>
      <c r="J72" s="104"/>
      <c r="K72" s="104"/>
      <c r="L72" s="104"/>
      <c r="M72" s="104"/>
      <c r="N72" s="104"/>
      <c r="O72" s="104"/>
      <c r="P72" s="104"/>
      <c r="Q72" s="185">
        <v>2665</v>
      </c>
      <c r="R72" s="104"/>
      <c r="S72" s="104"/>
      <c r="T72" s="104"/>
      <c r="U72" s="104"/>
      <c r="V72" s="74">
        <v>2597.3029999999999</v>
      </c>
      <c r="W72" s="104"/>
      <c r="X72" s="291">
        <f t="shared" si="32"/>
        <v>97.459774859287052</v>
      </c>
      <c r="Y72" s="104"/>
      <c r="Z72" s="337" t="s">
        <v>1038</v>
      </c>
      <c r="AA72" s="104"/>
      <c r="AB72" s="182"/>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c r="DI72" s="48"/>
      <c r="DJ72" s="48"/>
      <c r="DK72" s="48"/>
      <c r="DL72" s="48"/>
      <c r="DM72" s="48"/>
      <c r="DN72" s="48"/>
      <c r="DO72" s="48"/>
      <c r="DP72" s="48"/>
      <c r="DQ72" s="48"/>
      <c r="DR72" s="48"/>
      <c r="DS72" s="48"/>
      <c r="DT72" s="48"/>
      <c r="DU72" s="48"/>
      <c r="DV72" s="48"/>
      <c r="DW72" s="48"/>
      <c r="DX72" s="48"/>
      <c r="DY72" s="48"/>
      <c r="DZ72" s="48"/>
      <c r="EA72" s="48"/>
      <c r="EB72" s="48"/>
      <c r="EC72" s="48"/>
      <c r="ED72" s="48"/>
      <c r="EE72" s="48"/>
      <c r="EF72" s="48"/>
      <c r="EG72" s="48"/>
      <c r="EH72" s="48"/>
      <c r="EI72" s="48"/>
      <c r="EJ72" s="48"/>
      <c r="EK72" s="48"/>
      <c r="EL72" s="48"/>
      <c r="EM72" s="48"/>
      <c r="EN72" s="48"/>
      <c r="EO72" s="48"/>
      <c r="EP72" s="48"/>
      <c r="EQ72" s="48"/>
      <c r="ER72" s="48"/>
      <c r="ES72" s="48"/>
      <c r="ET72" s="48"/>
      <c r="EU72" s="48"/>
      <c r="EV72" s="48"/>
      <c r="EW72" s="48"/>
      <c r="EX72" s="48"/>
      <c r="EY72" s="48"/>
      <c r="EZ72" s="48"/>
      <c r="FA72" s="48"/>
      <c r="FB72" s="48"/>
      <c r="FC72" s="48"/>
      <c r="FD72" s="48"/>
      <c r="FE72" s="48"/>
      <c r="FF72" s="48"/>
      <c r="FG72" s="48"/>
      <c r="FH72" s="48"/>
      <c r="FI72" s="48"/>
      <c r="FJ72" s="48"/>
      <c r="FK72" s="48"/>
      <c r="FL72" s="48"/>
      <c r="FM72" s="48"/>
      <c r="FN72" s="48"/>
      <c r="FO72" s="48"/>
      <c r="FP72" s="48"/>
      <c r="FQ72" s="48"/>
      <c r="FR72" s="48"/>
      <c r="FS72" s="48"/>
      <c r="FT72" s="48"/>
      <c r="FU72" s="48"/>
      <c r="FV72" s="48"/>
      <c r="FW72" s="48"/>
      <c r="FX72" s="48"/>
      <c r="FY72" s="48"/>
      <c r="FZ72" s="48"/>
      <c r="GA72" s="48"/>
      <c r="GB72" s="48"/>
      <c r="GC72" s="48"/>
      <c r="GD72" s="48"/>
      <c r="GE72" s="48"/>
      <c r="GF72" s="48"/>
      <c r="GG72" s="48"/>
      <c r="GH72" s="48"/>
      <c r="GI72" s="48"/>
      <c r="GJ72" s="48"/>
      <c r="GK72" s="48"/>
      <c r="GL72" s="48"/>
      <c r="GM72" s="48"/>
      <c r="GN72" s="48"/>
      <c r="GO72" s="48"/>
      <c r="GP72" s="48"/>
      <c r="GQ72" s="48"/>
      <c r="GR72" s="48"/>
      <c r="GS72" s="48"/>
      <c r="GT72" s="48"/>
      <c r="GU72" s="48"/>
      <c r="GV72" s="48"/>
      <c r="GW72" s="48"/>
      <c r="GX72" s="48"/>
      <c r="GY72" s="48"/>
      <c r="GZ72" s="48"/>
      <c r="HA72" s="48"/>
      <c r="HB72" s="48"/>
      <c r="HC72" s="48"/>
      <c r="HD72" s="48"/>
      <c r="HE72" s="48"/>
      <c r="HF72" s="48"/>
      <c r="HG72" s="48"/>
      <c r="HH72" s="48"/>
      <c r="HI72" s="48"/>
      <c r="HJ72" s="48"/>
      <c r="HK72" s="48"/>
      <c r="HL72" s="48"/>
      <c r="HM72" s="48"/>
      <c r="HN72" s="48"/>
      <c r="HO72" s="48"/>
      <c r="HP72" s="48"/>
      <c r="HQ72" s="48"/>
      <c r="HR72" s="48"/>
      <c r="HS72" s="48"/>
      <c r="HT72" s="48"/>
      <c r="HU72" s="48"/>
      <c r="HV72" s="48"/>
      <c r="HW72" s="48"/>
      <c r="HX72" s="48"/>
      <c r="HY72" s="48"/>
      <c r="HZ72" s="48"/>
      <c r="IA72" s="48"/>
      <c r="IB72" s="48"/>
      <c r="IC72" s="48"/>
      <c r="ID72" s="48"/>
      <c r="IE72" s="48"/>
      <c r="IF72" s="48"/>
      <c r="IG72" s="48"/>
      <c r="IH72" s="48"/>
      <c r="II72" s="48"/>
      <c r="IJ72" s="48"/>
      <c r="IK72" s="48"/>
      <c r="IL72" s="48"/>
      <c r="IM72" s="48"/>
      <c r="IN72" s="48"/>
      <c r="IO72" s="48"/>
      <c r="IP72" s="48"/>
      <c r="IQ72" s="48"/>
      <c r="IR72" s="48"/>
      <c r="IS72" s="48"/>
      <c r="IT72" s="48"/>
      <c r="IU72" s="48"/>
      <c r="IV72" s="48"/>
      <c r="IW72" s="48"/>
      <c r="IX72" s="48"/>
    </row>
    <row r="73" spans="1:258" ht="65.25" customHeight="1">
      <c r="A73" s="59" t="s">
        <v>119</v>
      </c>
      <c r="B73" s="146" t="s">
        <v>487</v>
      </c>
      <c r="C73" s="158" t="s">
        <v>488</v>
      </c>
      <c r="D73" s="185">
        <f t="shared" si="33"/>
        <v>1500</v>
      </c>
      <c r="E73" s="185">
        <v>1500</v>
      </c>
      <c r="F73" s="104"/>
      <c r="G73" s="104"/>
      <c r="H73" s="104"/>
      <c r="I73" s="104"/>
      <c r="J73" s="104"/>
      <c r="K73" s="104"/>
      <c r="L73" s="104"/>
      <c r="M73" s="104"/>
      <c r="N73" s="104"/>
      <c r="O73" s="104"/>
      <c r="P73" s="104"/>
      <c r="Q73" s="185">
        <v>1500</v>
      </c>
      <c r="R73" s="104"/>
      <c r="S73" s="104"/>
      <c r="T73" s="104"/>
      <c r="U73" s="104"/>
      <c r="V73" s="74">
        <v>1206.261</v>
      </c>
      <c r="W73" s="104"/>
      <c r="X73" s="291">
        <f t="shared" si="32"/>
        <v>80.417400000000001</v>
      </c>
      <c r="Y73" s="104"/>
      <c r="Z73" s="337" t="s">
        <v>1039</v>
      </c>
      <c r="AA73" s="104"/>
      <c r="AB73" s="182"/>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c r="DI73" s="48"/>
      <c r="DJ73" s="48"/>
      <c r="DK73" s="48"/>
      <c r="DL73" s="48"/>
      <c r="DM73" s="48"/>
      <c r="DN73" s="48"/>
      <c r="DO73" s="48"/>
      <c r="DP73" s="48"/>
      <c r="DQ73" s="48"/>
      <c r="DR73" s="48"/>
      <c r="DS73" s="48"/>
      <c r="DT73" s="48"/>
      <c r="DU73" s="48"/>
      <c r="DV73" s="48"/>
      <c r="DW73" s="48"/>
      <c r="DX73" s="48"/>
      <c r="DY73" s="48"/>
      <c r="DZ73" s="48"/>
      <c r="EA73" s="48"/>
      <c r="EB73" s="48"/>
      <c r="EC73" s="48"/>
      <c r="ED73" s="48"/>
      <c r="EE73" s="48"/>
      <c r="EF73" s="48"/>
      <c r="EG73" s="48"/>
      <c r="EH73" s="48"/>
      <c r="EI73" s="48"/>
      <c r="EJ73" s="48"/>
      <c r="EK73" s="48"/>
      <c r="EL73" s="48"/>
      <c r="EM73" s="48"/>
      <c r="EN73" s="48"/>
      <c r="EO73" s="48"/>
      <c r="EP73" s="48"/>
      <c r="EQ73" s="48"/>
      <c r="ER73" s="48"/>
      <c r="ES73" s="48"/>
      <c r="ET73" s="48"/>
      <c r="EU73" s="48"/>
      <c r="EV73" s="48"/>
      <c r="EW73" s="48"/>
      <c r="EX73" s="48"/>
      <c r="EY73" s="48"/>
      <c r="EZ73" s="48"/>
      <c r="FA73" s="48"/>
      <c r="FB73" s="48"/>
      <c r="FC73" s="48"/>
      <c r="FD73" s="48"/>
      <c r="FE73" s="48"/>
      <c r="FF73" s="48"/>
      <c r="FG73" s="48"/>
      <c r="FH73" s="48"/>
      <c r="FI73" s="48"/>
      <c r="FJ73" s="48"/>
      <c r="FK73" s="48"/>
      <c r="FL73" s="48"/>
      <c r="FM73" s="48"/>
      <c r="FN73" s="48"/>
      <c r="FO73" s="48"/>
      <c r="FP73" s="48"/>
      <c r="FQ73" s="48"/>
      <c r="FR73" s="48"/>
      <c r="FS73" s="48"/>
      <c r="FT73" s="48"/>
      <c r="FU73" s="48"/>
      <c r="FV73" s="48"/>
      <c r="FW73" s="48"/>
      <c r="FX73" s="48"/>
      <c r="FY73" s="48"/>
      <c r="FZ73" s="48"/>
      <c r="GA73" s="48"/>
      <c r="GB73" s="48"/>
      <c r="GC73" s="48"/>
      <c r="GD73" s="48"/>
      <c r="GE73" s="48"/>
      <c r="GF73" s="48"/>
      <c r="GG73" s="48"/>
      <c r="GH73" s="48"/>
      <c r="GI73" s="48"/>
      <c r="GJ73" s="48"/>
      <c r="GK73" s="48"/>
      <c r="GL73" s="48"/>
      <c r="GM73" s="48"/>
      <c r="GN73" s="48"/>
      <c r="GO73" s="48"/>
      <c r="GP73" s="48"/>
      <c r="GQ73" s="48"/>
      <c r="GR73" s="48"/>
      <c r="GS73" s="48"/>
      <c r="GT73" s="48"/>
      <c r="GU73" s="48"/>
      <c r="GV73" s="48"/>
      <c r="GW73" s="48"/>
      <c r="GX73" s="48"/>
      <c r="GY73" s="48"/>
      <c r="GZ73" s="48"/>
      <c r="HA73" s="48"/>
      <c r="HB73" s="48"/>
      <c r="HC73" s="48"/>
      <c r="HD73" s="48"/>
      <c r="HE73" s="48"/>
      <c r="HF73" s="48"/>
      <c r="HG73" s="48"/>
      <c r="HH73" s="48"/>
      <c r="HI73" s="48"/>
      <c r="HJ73" s="48"/>
      <c r="HK73" s="48"/>
      <c r="HL73" s="48"/>
      <c r="HM73" s="48"/>
      <c r="HN73" s="48"/>
      <c r="HO73" s="48"/>
      <c r="HP73" s="48"/>
      <c r="HQ73" s="48"/>
      <c r="HR73" s="48"/>
      <c r="HS73" s="48"/>
      <c r="HT73" s="48"/>
      <c r="HU73" s="48"/>
      <c r="HV73" s="48"/>
      <c r="HW73" s="48"/>
      <c r="HX73" s="48"/>
      <c r="HY73" s="48"/>
      <c r="HZ73" s="48"/>
      <c r="IA73" s="48"/>
      <c r="IB73" s="48"/>
      <c r="IC73" s="48"/>
      <c r="ID73" s="48"/>
      <c r="IE73" s="48"/>
      <c r="IF73" s="48"/>
      <c r="IG73" s="48"/>
      <c r="IH73" s="48"/>
      <c r="II73" s="48"/>
      <c r="IJ73" s="48"/>
      <c r="IK73" s="48"/>
      <c r="IL73" s="48"/>
      <c r="IM73" s="48"/>
      <c r="IN73" s="48"/>
      <c r="IO73" s="48"/>
      <c r="IP73" s="48"/>
      <c r="IQ73" s="48"/>
      <c r="IR73" s="48"/>
      <c r="IS73" s="48"/>
      <c r="IT73" s="48"/>
      <c r="IU73" s="48"/>
      <c r="IV73" s="48"/>
      <c r="IW73" s="48"/>
      <c r="IX73" s="48"/>
    </row>
    <row r="74" spans="1:258" ht="62.25" customHeight="1">
      <c r="A74" s="59" t="s">
        <v>122</v>
      </c>
      <c r="B74" s="146" t="s">
        <v>489</v>
      </c>
      <c r="C74" s="158" t="s">
        <v>490</v>
      </c>
      <c r="D74" s="185">
        <f t="shared" si="33"/>
        <v>1500</v>
      </c>
      <c r="E74" s="185">
        <v>1500</v>
      </c>
      <c r="F74" s="104"/>
      <c r="G74" s="104"/>
      <c r="H74" s="104"/>
      <c r="I74" s="104"/>
      <c r="J74" s="104"/>
      <c r="K74" s="104"/>
      <c r="L74" s="104"/>
      <c r="M74" s="104"/>
      <c r="N74" s="104"/>
      <c r="O74" s="104"/>
      <c r="P74" s="104"/>
      <c r="Q74" s="185">
        <v>1500</v>
      </c>
      <c r="R74" s="104"/>
      <c r="S74" s="104"/>
      <c r="T74" s="104"/>
      <c r="U74" s="104"/>
      <c r="V74" s="74">
        <v>624.69000000000005</v>
      </c>
      <c r="W74" s="104"/>
      <c r="X74" s="291">
        <f t="shared" si="32"/>
        <v>41.646000000000008</v>
      </c>
      <c r="Y74" s="104"/>
      <c r="Z74" s="337" t="s">
        <v>1040</v>
      </c>
      <c r="AA74" s="104"/>
      <c r="AB74" s="182"/>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c r="ES74" s="48"/>
      <c r="ET74" s="48"/>
      <c r="EU74" s="48"/>
      <c r="EV74" s="48"/>
      <c r="EW74" s="48"/>
      <c r="EX74" s="48"/>
      <c r="EY74" s="48"/>
      <c r="EZ74" s="48"/>
      <c r="FA74" s="48"/>
      <c r="FB74" s="48"/>
      <c r="FC74" s="48"/>
      <c r="FD74" s="48"/>
      <c r="FE74" s="48"/>
      <c r="FF74" s="48"/>
      <c r="FG74" s="48"/>
      <c r="FH74" s="48"/>
      <c r="FI74" s="48"/>
      <c r="FJ74" s="48"/>
      <c r="FK74" s="48"/>
      <c r="FL74" s="48"/>
      <c r="FM74" s="48"/>
      <c r="FN74" s="48"/>
      <c r="FO74" s="48"/>
      <c r="FP74" s="48"/>
      <c r="FQ74" s="48"/>
      <c r="FR74" s="48"/>
      <c r="FS74" s="48"/>
      <c r="FT74" s="48"/>
      <c r="FU74" s="48"/>
      <c r="FV74" s="48"/>
      <c r="FW74" s="48"/>
      <c r="FX74" s="48"/>
      <c r="FY74" s="48"/>
      <c r="FZ74" s="48"/>
      <c r="GA74" s="48"/>
      <c r="GB74" s="48"/>
      <c r="GC74" s="48"/>
      <c r="GD74" s="48"/>
      <c r="GE74" s="48"/>
      <c r="GF74" s="48"/>
      <c r="GG74" s="48"/>
      <c r="GH74" s="48"/>
      <c r="GI74" s="48"/>
      <c r="GJ74" s="48"/>
      <c r="GK74" s="48"/>
      <c r="GL74" s="48"/>
      <c r="GM74" s="48"/>
      <c r="GN74" s="48"/>
      <c r="GO74" s="48"/>
      <c r="GP74" s="48"/>
      <c r="GQ74" s="48"/>
      <c r="GR74" s="48"/>
      <c r="GS74" s="48"/>
      <c r="GT74" s="48"/>
      <c r="GU74" s="48"/>
      <c r="GV74" s="48"/>
      <c r="GW74" s="48"/>
      <c r="GX74" s="48"/>
      <c r="GY74" s="48"/>
      <c r="GZ74" s="48"/>
      <c r="HA74" s="48"/>
      <c r="HB74" s="48"/>
      <c r="HC74" s="48"/>
      <c r="HD74" s="48"/>
      <c r="HE74" s="48"/>
      <c r="HF74" s="48"/>
      <c r="HG74" s="48"/>
      <c r="HH74" s="48"/>
      <c r="HI74" s="48"/>
      <c r="HJ74" s="48"/>
      <c r="HK74" s="48"/>
      <c r="HL74" s="48"/>
      <c r="HM74" s="48"/>
      <c r="HN74" s="48"/>
      <c r="HO74" s="48"/>
      <c r="HP74" s="48"/>
      <c r="HQ74" s="48"/>
      <c r="HR74" s="48"/>
      <c r="HS74" s="48"/>
      <c r="HT74" s="48"/>
      <c r="HU74" s="48"/>
      <c r="HV74" s="48"/>
      <c r="HW74" s="48"/>
      <c r="HX74" s="48"/>
      <c r="HY74" s="48"/>
      <c r="HZ74" s="48"/>
      <c r="IA74" s="48"/>
      <c r="IB74" s="48"/>
      <c r="IC74" s="48"/>
      <c r="ID74" s="48"/>
      <c r="IE74" s="48"/>
      <c r="IF74" s="48"/>
      <c r="IG74" s="48"/>
      <c r="IH74" s="48"/>
      <c r="II74" s="48"/>
      <c r="IJ74" s="48"/>
      <c r="IK74" s="48"/>
      <c r="IL74" s="48"/>
      <c r="IM74" s="48"/>
      <c r="IN74" s="48"/>
      <c r="IO74" s="48"/>
      <c r="IP74" s="48"/>
      <c r="IQ74" s="48"/>
      <c r="IR74" s="48"/>
      <c r="IS74" s="48"/>
      <c r="IT74" s="48"/>
      <c r="IU74" s="48"/>
      <c r="IV74" s="48"/>
      <c r="IW74" s="48"/>
      <c r="IX74" s="48"/>
    </row>
    <row r="75" spans="1:258" ht="60.75" customHeight="1">
      <c r="A75" s="59" t="s">
        <v>125</v>
      </c>
      <c r="B75" s="146" t="s">
        <v>491</v>
      </c>
      <c r="C75" s="158" t="s">
        <v>492</v>
      </c>
      <c r="D75" s="185">
        <f t="shared" si="33"/>
        <v>2000</v>
      </c>
      <c r="E75" s="185">
        <v>2000</v>
      </c>
      <c r="F75" s="104"/>
      <c r="G75" s="104"/>
      <c r="H75" s="104"/>
      <c r="I75" s="104"/>
      <c r="J75" s="104"/>
      <c r="K75" s="104"/>
      <c r="L75" s="104"/>
      <c r="M75" s="104"/>
      <c r="N75" s="104"/>
      <c r="O75" s="104"/>
      <c r="P75" s="104"/>
      <c r="Q75" s="185">
        <v>2000</v>
      </c>
      <c r="R75" s="104"/>
      <c r="S75" s="104"/>
      <c r="T75" s="104"/>
      <c r="U75" s="104"/>
      <c r="V75" s="74">
        <v>1351.941</v>
      </c>
      <c r="W75" s="104"/>
      <c r="X75" s="291">
        <f t="shared" si="32"/>
        <v>67.597049999999996</v>
      </c>
      <c r="Y75" s="104"/>
      <c r="Z75" s="337" t="s">
        <v>1042</v>
      </c>
      <c r="AA75" s="104"/>
      <c r="AB75" s="182"/>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c r="ES75" s="48"/>
      <c r="ET75" s="48"/>
      <c r="EU75" s="48"/>
      <c r="EV75" s="48"/>
      <c r="EW75" s="48"/>
      <c r="EX75" s="48"/>
      <c r="EY75" s="48"/>
      <c r="EZ75" s="48"/>
      <c r="FA75" s="48"/>
      <c r="FB75" s="48"/>
      <c r="FC75" s="48"/>
      <c r="FD75" s="48"/>
      <c r="FE75" s="48"/>
      <c r="FF75" s="48"/>
      <c r="FG75" s="48"/>
      <c r="FH75" s="48"/>
      <c r="FI75" s="48"/>
      <c r="FJ75" s="48"/>
      <c r="FK75" s="48"/>
      <c r="FL75" s="48"/>
      <c r="FM75" s="48"/>
      <c r="FN75" s="48"/>
      <c r="FO75" s="48"/>
      <c r="FP75" s="48"/>
      <c r="FQ75" s="48"/>
      <c r="FR75" s="48"/>
      <c r="FS75" s="48"/>
      <c r="FT75" s="48"/>
      <c r="FU75" s="48"/>
      <c r="FV75" s="48"/>
      <c r="FW75" s="48"/>
      <c r="FX75" s="48"/>
      <c r="FY75" s="48"/>
      <c r="FZ75" s="48"/>
      <c r="GA75" s="48"/>
      <c r="GB75" s="48"/>
      <c r="GC75" s="48"/>
      <c r="GD75" s="48"/>
      <c r="GE75" s="48"/>
      <c r="GF75" s="48"/>
      <c r="GG75" s="48"/>
      <c r="GH75" s="48"/>
      <c r="GI75" s="48"/>
      <c r="GJ75" s="48"/>
      <c r="GK75" s="48"/>
      <c r="GL75" s="48"/>
      <c r="GM75" s="48"/>
      <c r="GN75" s="48"/>
      <c r="GO75" s="48"/>
      <c r="GP75" s="48"/>
      <c r="GQ75" s="48"/>
      <c r="GR75" s="48"/>
      <c r="GS75" s="48"/>
      <c r="GT75" s="48"/>
      <c r="GU75" s="48"/>
      <c r="GV75" s="48"/>
      <c r="GW75" s="48"/>
      <c r="GX75" s="48"/>
      <c r="GY75" s="48"/>
      <c r="GZ75" s="48"/>
      <c r="HA75" s="48"/>
      <c r="HB75" s="48"/>
      <c r="HC75" s="48"/>
      <c r="HD75" s="48"/>
      <c r="HE75" s="48"/>
      <c r="HF75" s="48"/>
      <c r="HG75" s="48"/>
      <c r="HH75" s="48"/>
      <c r="HI75" s="48"/>
      <c r="HJ75" s="48"/>
      <c r="HK75" s="48"/>
      <c r="HL75" s="48"/>
      <c r="HM75" s="48"/>
      <c r="HN75" s="48"/>
      <c r="HO75" s="48"/>
      <c r="HP75" s="48"/>
      <c r="HQ75" s="48"/>
      <c r="HR75" s="48"/>
      <c r="HS75" s="48"/>
      <c r="HT75" s="48"/>
      <c r="HU75" s="48"/>
      <c r="HV75" s="48"/>
      <c r="HW75" s="48"/>
      <c r="HX75" s="48"/>
      <c r="HY75" s="48"/>
      <c r="HZ75" s="48"/>
      <c r="IA75" s="48"/>
      <c r="IB75" s="48"/>
      <c r="IC75" s="48"/>
      <c r="ID75" s="48"/>
      <c r="IE75" s="48"/>
      <c r="IF75" s="48"/>
      <c r="IG75" s="48"/>
      <c r="IH75" s="48"/>
      <c r="II75" s="48"/>
      <c r="IJ75" s="48"/>
      <c r="IK75" s="48"/>
      <c r="IL75" s="48"/>
      <c r="IM75" s="48"/>
      <c r="IN75" s="48"/>
      <c r="IO75" s="48"/>
      <c r="IP75" s="48"/>
      <c r="IQ75" s="48"/>
      <c r="IR75" s="48"/>
      <c r="IS75" s="48"/>
      <c r="IT75" s="48"/>
      <c r="IU75" s="48"/>
      <c r="IV75" s="48"/>
      <c r="IW75" s="48"/>
      <c r="IX75" s="48"/>
    </row>
    <row r="76" spans="1:258" ht="59.25" customHeight="1">
      <c r="A76" s="59" t="s">
        <v>128</v>
      </c>
      <c r="B76" s="146" t="s">
        <v>493</v>
      </c>
      <c r="C76" s="158" t="s">
        <v>494</v>
      </c>
      <c r="D76" s="185">
        <f t="shared" si="33"/>
        <v>1500</v>
      </c>
      <c r="E76" s="185">
        <v>1500</v>
      </c>
      <c r="F76" s="104"/>
      <c r="G76" s="104"/>
      <c r="H76" s="104"/>
      <c r="I76" s="104"/>
      <c r="J76" s="104"/>
      <c r="K76" s="104"/>
      <c r="L76" s="104"/>
      <c r="M76" s="104"/>
      <c r="N76" s="104"/>
      <c r="O76" s="104"/>
      <c r="P76" s="104"/>
      <c r="Q76" s="185">
        <v>1500</v>
      </c>
      <c r="R76" s="104"/>
      <c r="S76" s="104"/>
      <c r="T76" s="104"/>
      <c r="U76" s="104"/>
      <c r="V76" s="74">
        <v>1418.8879999999999</v>
      </c>
      <c r="W76" s="104"/>
      <c r="X76" s="291">
        <f t="shared" si="32"/>
        <v>94.592533333333336</v>
      </c>
      <c r="Y76" s="104"/>
      <c r="Z76" s="337" t="s">
        <v>1041</v>
      </c>
      <c r="AA76" s="104"/>
      <c r="AB76" s="182"/>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c r="FB76" s="48"/>
      <c r="FC76" s="48"/>
      <c r="FD76" s="48"/>
      <c r="FE76" s="48"/>
      <c r="FF76" s="48"/>
      <c r="FG76" s="48"/>
      <c r="FH76" s="48"/>
      <c r="FI76" s="48"/>
      <c r="FJ76" s="48"/>
      <c r="FK76" s="48"/>
      <c r="FL76" s="48"/>
      <c r="FM76" s="48"/>
      <c r="FN76" s="48"/>
      <c r="FO76" s="48"/>
      <c r="FP76" s="48"/>
      <c r="FQ76" s="48"/>
      <c r="FR76" s="48"/>
      <c r="FS76" s="48"/>
      <c r="FT76" s="48"/>
      <c r="FU76" s="48"/>
      <c r="FV76" s="48"/>
      <c r="FW76" s="48"/>
      <c r="FX76" s="48"/>
      <c r="FY76" s="48"/>
      <c r="FZ76" s="48"/>
      <c r="GA76" s="48"/>
      <c r="GB76" s="48"/>
      <c r="GC76" s="48"/>
      <c r="GD76" s="48"/>
      <c r="GE76" s="48"/>
      <c r="GF76" s="48"/>
      <c r="GG76" s="48"/>
      <c r="GH76" s="48"/>
      <c r="GI76" s="48"/>
      <c r="GJ76" s="48"/>
      <c r="GK76" s="48"/>
      <c r="GL76" s="48"/>
      <c r="GM76" s="48"/>
      <c r="GN76" s="48"/>
      <c r="GO76" s="48"/>
      <c r="GP76" s="48"/>
      <c r="GQ76" s="48"/>
      <c r="GR76" s="48"/>
      <c r="GS76" s="48"/>
      <c r="GT76" s="48"/>
      <c r="GU76" s="48"/>
      <c r="GV76" s="48"/>
      <c r="GW76" s="48"/>
      <c r="GX76" s="48"/>
      <c r="GY76" s="48"/>
      <c r="GZ76" s="48"/>
      <c r="HA76" s="48"/>
      <c r="HB76" s="48"/>
      <c r="HC76" s="48"/>
      <c r="HD76" s="48"/>
      <c r="HE76" s="48"/>
      <c r="HF76" s="48"/>
      <c r="HG76" s="48"/>
      <c r="HH76" s="48"/>
      <c r="HI76" s="48"/>
      <c r="HJ76" s="48"/>
      <c r="HK76" s="48"/>
      <c r="HL76" s="48"/>
      <c r="HM76" s="48"/>
      <c r="HN76" s="48"/>
      <c r="HO76" s="48"/>
      <c r="HP76" s="48"/>
      <c r="HQ76" s="48"/>
      <c r="HR76" s="48"/>
      <c r="HS76" s="48"/>
      <c r="HT76" s="48"/>
      <c r="HU76" s="48"/>
      <c r="HV76" s="48"/>
      <c r="HW76" s="48"/>
      <c r="HX76" s="48"/>
      <c r="HY76" s="48"/>
      <c r="HZ76" s="48"/>
      <c r="IA76" s="48"/>
      <c r="IB76" s="48"/>
      <c r="IC76" s="48"/>
      <c r="ID76" s="48"/>
      <c r="IE76" s="48"/>
      <c r="IF76" s="48"/>
      <c r="IG76" s="48"/>
      <c r="IH76" s="48"/>
      <c r="II76" s="48"/>
      <c r="IJ76" s="48"/>
      <c r="IK76" s="48"/>
      <c r="IL76" s="48"/>
      <c r="IM76" s="48"/>
      <c r="IN76" s="48"/>
      <c r="IO76" s="48"/>
      <c r="IP76" s="48"/>
      <c r="IQ76" s="48"/>
      <c r="IR76" s="48"/>
      <c r="IS76" s="48"/>
      <c r="IT76" s="48"/>
      <c r="IU76" s="48"/>
      <c r="IV76" s="48"/>
      <c r="IW76" s="48"/>
      <c r="IX76" s="48"/>
    </row>
    <row r="77" spans="1:258" ht="69" customHeight="1">
      <c r="A77" s="59" t="s">
        <v>228</v>
      </c>
      <c r="B77" s="146" t="s">
        <v>495</v>
      </c>
      <c r="C77" s="158" t="s">
        <v>496</v>
      </c>
      <c r="D77" s="185">
        <f t="shared" si="33"/>
        <v>3000</v>
      </c>
      <c r="E77" s="185">
        <v>3000</v>
      </c>
      <c r="F77" s="104"/>
      <c r="G77" s="104"/>
      <c r="H77" s="104"/>
      <c r="I77" s="104"/>
      <c r="J77" s="104"/>
      <c r="K77" s="104"/>
      <c r="L77" s="104"/>
      <c r="M77" s="104"/>
      <c r="N77" s="104"/>
      <c r="O77" s="104"/>
      <c r="P77" s="104"/>
      <c r="Q77" s="185">
        <v>3000</v>
      </c>
      <c r="R77" s="104"/>
      <c r="S77" s="104"/>
      <c r="T77" s="104"/>
      <c r="U77" s="104"/>
      <c r="V77" s="74">
        <v>2256.855</v>
      </c>
      <c r="W77" s="104"/>
      <c r="X77" s="291">
        <f t="shared" si="32"/>
        <v>75.228499999999997</v>
      </c>
      <c r="Y77" s="104"/>
      <c r="Z77" s="337" t="s">
        <v>1043</v>
      </c>
      <c r="AA77" s="104"/>
      <c r="AB77" s="182"/>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48"/>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c r="EZ77" s="48"/>
      <c r="FA77" s="48"/>
      <c r="FB77" s="48"/>
      <c r="FC77" s="48"/>
      <c r="FD77" s="48"/>
      <c r="FE77" s="48"/>
      <c r="FF77" s="48"/>
      <c r="FG77" s="48"/>
      <c r="FH77" s="48"/>
      <c r="FI77" s="48"/>
      <c r="FJ77" s="48"/>
      <c r="FK77" s="48"/>
      <c r="FL77" s="48"/>
      <c r="FM77" s="48"/>
      <c r="FN77" s="48"/>
      <c r="FO77" s="48"/>
      <c r="FP77" s="48"/>
      <c r="FQ77" s="48"/>
      <c r="FR77" s="48"/>
      <c r="FS77" s="48"/>
      <c r="FT77" s="48"/>
      <c r="FU77" s="48"/>
      <c r="FV77" s="48"/>
      <c r="FW77" s="48"/>
      <c r="FX77" s="48"/>
      <c r="FY77" s="48"/>
      <c r="FZ77" s="48"/>
      <c r="GA77" s="48"/>
      <c r="GB77" s="48"/>
      <c r="GC77" s="48"/>
      <c r="GD77" s="48"/>
      <c r="GE77" s="48"/>
      <c r="GF77" s="48"/>
      <c r="GG77" s="48"/>
      <c r="GH77" s="48"/>
      <c r="GI77" s="48"/>
      <c r="GJ77" s="48"/>
      <c r="GK77" s="48"/>
      <c r="GL77" s="48"/>
      <c r="GM77" s="48"/>
      <c r="GN77" s="48"/>
      <c r="GO77" s="48"/>
      <c r="GP77" s="48"/>
      <c r="GQ77" s="48"/>
      <c r="GR77" s="48"/>
      <c r="GS77" s="48"/>
      <c r="GT77" s="48"/>
      <c r="GU77" s="48"/>
      <c r="GV77" s="48"/>
      <c r="GW77" s="48"/>
      <c r="GX77" s="48"/>
      <c r="GY77" s="48"/>
      <c r="GZ77" s="48"/>
      <c r="HA77" s="48"/>
      <c r="HB77" s="48"/>
      <c r="HC77" s="48"/>
      <c r="HD77" s="48"/>
      <c r="HE77" s="48"/>
      <c r="HF77" s="48"/>
      <c r="HG77" s="48"/>
      <c r="HH77" s="48"/>
      <c r="HI77" s="48"/>
      <c r="HJ77" s="48"/>
      <c r="HK77" s="48"/>
      <c r="HL77" s="48"/>
      <c r="HM77" s="48"/>
      <c r="HN77" s="48"/>
      <c r="HO77" s="48"/>
      <c r="HP77" s="48"/>
      <c r="HQ77" s="48"/>
      <c r="HR77" s="48"/>
      <c r="HS77" s="48"/>
      <c r="HT77" s="48"/>
      <c r="HU77" s="48"/>
      <c r="HV77" s="48"/>
      <c r="HW77" s="48"/>
      <c r="HX77" s="48"/>
      <c r="HY77" s="48"/>
      <c r="HZ77" s="48"/>
      <c r="IA77" s="48"/>
      <c r="IB77" s="48"/>
      <c r="IC77" s="48"/>
      <c r="ID77" s="48"/>
      <c r="IE77" s="48"/>
      <c r="IF77" s="48"/>
      <c r="IG77" s="48"/>
      <c r="IH77" s="48"/>
      <c r="II77" s="48"/>
      <c r="IJ77" s="48"/>
      <c r="IK77" s="48"/>
      <c r="IL77" s="48"/>
      <c r="IM77" s="48"/>
      <c r="IN77" s="48"/>
      <c r="IO77" s="48"/>
      <c r="IP77" s="48"/>
      <c r="IQ77" s="48"/>
      <c r="IR77" s="48"/>
      <c r="IS77" s="48"/>
      <c r="IT77" s="48"/>
      <c r="IU77" s="48"/>
      <c r="IV77" s="48"/>
      <c r="IW77" s="48"/>
      <c r="IX77" s="48"/>
    </row>
    <row r="78" spans="1:258" ht="55.5" customHeight="1">
      <c r="A78" s="59" t="s">
        <v>231</v>
      </c>
      <c r="B78" s="146" t="s">
        <v>497</v>
      </c>
      <c r="C78" s="158" t="s">
        <v>498</v>
      </c>
      <c r="D78" s="185">
        <f t="shared" si="33"/>
        <v>1500</v>
      </c>
      <c r="E78" s="185">
        <v>1500</v>
      </c>
      <c r="F78" s="104"/>
      <c r="G78" s="104"/>
      <c r="H78" s="104"/>
      <c r="I78" s="104"/>
      <c r="J78" s="104"/>
      <c r="K78" s="104"/>
      <c r="L78" s="104"/>
      <c r="M78" s="104"/>
      <c r="N78" s="104"/>
      <c r="O78" s="104"/>
      <c r="P78" s="104"/>
      <c r="Q78" s="185">
        <v>1500</v>
      </c>
      <c r="R78" s="104"/>
      <c r="S78" s="104"/>
      <c r="T78" s="104"/>
      <c r="U78" s="104"/>
      <c r="V78" s="74">
        <v>871.90800000000002</v>
      </c>
      <c r="W78" s="104"/>
      <c r="X78" s="291">
        <f t="shared" si="32"/>
        <v>58.127200000000002</v>
      </c>
      <c r="Y78" s="104"/>
      <c r="Z78" s="337" t="s">
        <v>1044</v>
      </c>
      <c r="AA78" s="104"/>
      <c r="AB78" s="182"/>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c r="DA78" s="48"/>
      <c r="DB78" s="48"/>
      <c r="DC78" s="48"/>
      <c r="DD78" s="48"/>
      <c r="DE78" s="48"/>
      <c r="DF78" s="48"/>
      <c r="DG78" s="48"/>
      <c r="DH78" s="48"/>
      <c r="DI78" s="48"/>
      <c r="DJ78" s="48"/>
      <c r="DK78" s="48"/>
      <c r="DL78" s="48"/>
      <c r="DM78" s="48"/>
      <c r="DN78" s="48"/>
      <c r="DO78" s="48"/>
      <c r="DP78" s="48"/>
      <c r="DQ78" s="48"/>
      <c r="DR78" s="48"/>
      <c r="DS78" s="48"/>
      <c r="DT78" s="48"/>
      <c r="DU78" s="48"/>
      <c r="DV78" s="48"/>
      <c r="DW78" s="48"/>
      <c r="DX78" s="48"/>
      <c r="DY78" s="48"/>
      <c r="DZ78" s="48"/>
      <c r="EA78" s="48"/>
      <c r="EB78" s="48"/>
      <c r="EC78" s="48"/>
      <c r="ED78" s="48"/>
      <c r="EE78" s="48"/>
      <c r="EF78" s="48"/>
      <c r="EG78" s="48"/>
      <c r="EH78" s="48"/>
      <c r="EI78" s="48"/>
      <c r="EJ78" s="48"/>
      <c r="EK78" s="48"/>
      <c r="EL78" s="48"/>
      <c r="EM78" s="48"/>
      <c r="EN78" s="48"/>
      <c r="EO78" s="48"/>
      <c r="EP78" s="48"/>
      <c r="EQ78" s="48"/>
      <c r="ER78" s="48"/>
      <c r="ES78" s="48"/>
      <c r="ET78" s="48"/>
      <c r="EU78" s="48"/>
      <c r="EV78" s="48"/>
      <c r="EW78" s="48"/>
      <c r="EX78" s="48"/>
      <c r="EY78" s="48"/>
      <c r="EZ78" s="48"/>
      <c r="FA78" s="48"/>
      <c r="FB78" s="48"/>
      <c r="FC78" s="48"/>
      <c r="FD78" s="48"/>
      <c r="FE78" s="48"/>
      <c r="FF78" s="48"/>
      <c r="FG78" s="48"/>
      <c r="FH78" s="48"/>
      <c r="FI78" s="48"/>
      <c r="FJ78" s="48"/>
      <c r="FK78" s="48"/>
      <c r="FL78" s="48"/>
      <c r="FM78" s="48"/>
      <c r="FN78" s="48"/>
      <c r="FO78" s="48"/>
      <c r="FP78" s="48"/>
      <c r="FQ78" s="48"/>
      <c r="FR78" s="48"/>
      <c r="FS78" s="48"/>
      <c r="FT78" s="48"/>
      <c r="FU78" s="48"/>
      <c r="FV78" s="48"/>
      <c r="FW78" s="48"/>
      <c r="FX78" s="48"/>
      <c r="FY78" s="48"/>
      <c r="FZ78" s="48"/>
      <c r="GA78" s="48"/>
      <c r="GB78" s="48"/>
      <c r="GC78" s="48"/>
      <c r="GD78" s="48"/>
      <c r="GE78" s="48"/>
      <c r="GF78" s="48"/>
      <c r="GG78" s="48"/>
      <c r="GH78" s="48"/>
      <c r="GI78" s="48"/>
      <c r="GJ78" s="48"/>
      <c r="GK78" s="48"/>
      <c r="GL78" s="48"/>
      <c r="GM78" s="48"/>
      <c r="GN78" s="48"/>
      <c r="GO78" s="48"/>
      <c r="GP78" s="48"/>
      <c r="GQ78" s="48"/>
      <c r="GR78" s="48"/>
      <c r="GS78" s="48"/>
      <c r="GT78" s="48"/>
      <c r="GU78" s="48"/>
      <c r="GV78" s="48"/>
      <c r="GW78" s="48"/>
      <c r="GX78" s="48"/>
      <c r="GY78" s="48"/>
      <c r="GZ78" s="48"/>
      <c r="HA78" s="48"/>
      <c r="HB78" s="48"/>
      <c r="HC78" s="48"/>
      <c r="HD78" s="48"/>
      <c r="HE78" s="48"/>
      <c r="HF78" s="48"/>
      <c r="HG78" s="48"/>
      <c r="HH78" s="48"/>
      <c r="HI78" s="48"/>
      <c r="HJ78" s="48"/>
      <c r="HK78" s="48"/>
      <c r="HL78" s="48"/>
      <c r="HM78" s="48"/>
      <c r="HN78" s="48"/>
      <c r="HO78" s="48"/>
      <c r="HP78" s="48"/>
      <c r="HQ78" s="48"/>
      <c r="HR78" s="48"/>
      <c r="HS78" s="48"/>
      <c r="HT78" s="48"/>
      <c r="HU78" s="48"/>
      <c r="HV78" s="48"/>
      <c r="HW78" s="48"/>
      <c r="HX78" s="48"/>
      <c r="HY78" s="48"/>
      <c r="HZ78" s="48"/>
      <c r="IA78" s="48"/>
      <c r="IB78" s="48"/>
      <c r="IC78" s="48"/>
      <c r="ID78" s="48"/>
      <c r="IE78" s="48"/>
      <c r="IF78" s="48"/>
      <c r="IG78" s="48"/>
      <c r="IH78" s="48"/>
      <c r="II78" s="48"/>
      <c r="IJ78" s="48"/>
      <c r="IK78" s="48"/>
      <c r="IL78" s="48"/>
      <c r="IM78" s="48"/>
      <c r="IN78" s="48"/>
      <c r="IO78" s="48"/>
      <c r="IP78" s="48"/>
      <c r="IQ78" s="48"/>
      <c r="IR78" s="48"/>
      <c r="IS78" s="48"/>
      <c r="IT78" s="48"/>
      <c r="IU78" s="48"/>
      <c r="IV78" s="48"/>
      <c r="IW78" s="48"/>
      <c r="IX78" s="48"/>
    </row>
    <row r="79" spans="1:258" ht="47.25">
      <c r="A79" s="59" t="s">
        <v>234</v>
      </c>
      <c r="B79" s="146" t="s">
        <v>499</v>
      </c>
      <c r="C79" s="158" t="s">
        <v>500</v>
      </c>
      <c r="D79" s="185">
        <f t="shared" si="33"/>
        <v>3000</v>
      </c>
      <c r="E79" s="185">
        <v>3000</v>
      </c>
      <c r="F79" s="104"/>
      <c r="G79" s="104"/>
      <c r="H79" s="104"/>
      <c r="I79" s="104"/>
      <c r="J79" s="104"/>
      <c r="K79" s="104"/>
      <c r="L79" s="104"/>
      <c r="M79" s="104"/>
      <c r="N79" s="104"/>
      <c r="O79" s="104"/>
      <c r="P79" s="104"/>
      <c r="Q79" s="185">
        <v>3000</v>
      </c>
      <c r="R79" s="104"/>
      <c r="S79" s="104"/>
      <c r="T79" s="104"/>
      <c r="U79" s="104"/>
      <c r="V79" s="74">
        <v>1831.807</v>
      </c>
      <c r="W79" s="104"/>
      <c r="X79" s="291">
        <f t="shared" si="32"/>
        <v>61.060233333333336</v>
      </c>
      <c r="Y79" s="104"/>
      <c r="Z79" s="337" t="s">
        <v>1045</v>
      </c>
      <c r="AA79" s="104"/>
      <c r="AB79" s="182"/>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48"/>
      <c r="DK79" s="48"/>
      <c r="DL79" s="48"/>
      <c r="DM79" s="48"/>
      <c r="DN79" s="48"/>
      <c r="DO79" s="48"/>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48"/>
      <c r="ES79" s="48"/>
      <c r="ET79" s="48"/>
      <c r="EU79" s="48"/>
      <c r="EV79" s="48"/>
      <c r="EW79" s="48"/>
      <c r="EX79" s="48"/>
      <c r="EY79" s="48"/>
      <c r="EZ79" s="48"/>
      <c r="FA79" s="48"/>
      <c r="FB79" s="48"/>
      <c r="FC79" s="48"/>
      <c r="FD79" s="48"/>
      <c r="FE79" s="48"/>
      <c r="FF79" s="48"/>
      <c r="FG79" s="48"/>
      <c r="FH79" s="48"/>
      <c r="FI79" s="48"/>
      <c r="FJ79" s="48"/>
      <c r="FK79" s="48"/>
      <c r="FL79" s="48"/>
      <c r="FM79" s="48"/>
      <c r="FN79" s="48"/>
      <c r="FO79" s="48"/>
      <c r="FP79" s="48"/>
      <c r="FQ79" s="48"/>
      <c r="FR79" s="48"/>
      <c r="FS79" s="48"/>
      <c r="FT79" s="48"/>
      <c r="FU79" s="48"/>
      <c r="FV79" s="48"/>
      <c r="FW79" s="48"/>
      <c r="FX79" s="48"/>
      <c r="FY79" s="48"/>
      <c r="FZ79" s="48"/>
      <c r="GA79" s="48"/>
      <c r="GB79" s="48"/>
      <c r="GC79" s="48"/>
      <c r="GD79" s="48"/>
      <c r="GE79" s="48"/>
      <c r="GF79" s="48"/>
      <c r="GG79" s="48"/>
      <c r="GH79" s="48"/>
      <c r="GI79" s="48"/>
      <c r="GJ79" s="48"/>
      <c r="GK79" s="48"/>
      <c r="GL79" s="48"/>
      <c r="GM79" s="48"/>
      <c r="GN79" s="48"/>
      <c r="GO79" s="48"/>
      <c r="GP79" s="48"/>
      <c r="GQ79" s="48"/>
      <c r="GR79" s="48"/>
      <c r="GS79" s="48"/>
      <c r="GT79" s="48"/>
      <c r="GU79" s="48"/>
      <c r="GV79" s="48"/>
      <c r="GW79" s="48"/>
      <c r="GX79" s="48"/>
      <c r="GY79" s="48"/>
      <c r="GZ79" s="48"/>
      <c r="HA79" s="48"/>
      <c r="HB79" s="48"/>
      <c r="HC79" s="48"/>
      <c r="HD79" s="48"/>
      <c r="HE79" s="48"/>
      <c r="HF79" s="48"/>
      <c r="HG79" s="48"/>
      <c r="HH79" s="48"/>
      <c r="HI79" s="48"/>
      <c r="HJ79" s="48"/>
      <c r="HK79" s="48"/>
      <c r="HL79" s="48"/>
      <c r="HM79" s="48"/>
      <c r="HN79" s="48"/>
      <c r="HO79" s="48"/>
      <c r="HP79" s="48"/>
      <c r="HQ79" s="48"/>
      <c r="HR79" s="48"/>
      <c r="HS79" s="48"/>
      <c r="HT79" s="48"/>
      <c r="HU79" s="48"/>
      <c r="HV79" s="48"/>
      <c r="HW79" s="48"/>
      <c r="HX79" s="48"/>
      <c r="HY79" s="48"/>
      <c r="HZ79" s="48"/>
      <c r="IA79" s="48"/>
      <c r="IB79" s="48"/>
      <c r="IC79" s="48"/>
      <c r="ID79" s="48"/>
      <c r="IE79" s="48"/>
      <c r="IF79" s="48"/>
      <c r="IG79" s="48"/>
      <c r="IH79" s="48"/>
      <c r="II79" s="48"/>
      <c r="IJ79" s="48"/>
      <c r="IK79" s="48"/>
      <c r="IL79" s="48"/>
      <c r="IM79" s="48"/>
      <c r="IN79" s="48"/>
      <c r="IO79" s="48"/>
      <c r="IP79" s="48"/>
      <c r="IQ79" s="48"/>
      <c r="IR79" s="48"/>
      <c r="IS79" s="48"/>
      <c r="IT79" s="48"/>
      <c r="IU79" s="48"/>
      <c r="IV79" s="48"/>
      <c r="IW79" s="48"/>
      <c r="IX79" s="48"/>
    </row>
    <row r="80" spans="1:258" ht="42.75" customHeight="1">
      <c r="A80" s="183" t="s">
        <v>40</v>
      </c>
      <c r="B80" s="184" t="s">
        <v>501</v>
      </c>
      <c r="C80" s="37"/>
      <c r="D80" s="50">
        <f>SUM(D81:D88)</f>
        <v>12988</v>
      </c>
      <c r="E80" s="50">
        <f>SUM(E81:E88)</f>
        <v>12988</v>
      </c>
      <c r="F80" s="104"/>
      <c r="G80" s="104"/>
      <c r="H80" s="104"/>
      <c r="I80" s="104"/>
      <c r="J80" s="104"/>
      <c r="K80" s="104"/>
      <c r="L80" s="104"/>
      <c r="M80" s="104"/>
      <c r="N80" s="104"/>
      <c r="O80" s="104"/>
      <c r="P80" s="104"/>
      <c r="Q80" s="50">
        <f>SUM(Q81:Q88)</f>
        <v>12988</v>
      </c>
      <c r="R80" s="104"/>
      <c r="S80" s="104"/>
      <c r="T80" s="104"/>
      <c r="U80" s="104"/>
      <c r="V80" s="104">
        <f>SUM(V81:V88)</f>
        <v>8284.8279999999995</v>
      </c>
      <c r="W80" s="104"/>
      <c r="X80" s="291">
        <f t="shared" si="32"/>
        <v>63.78832768709578</v>
      </c>
      <c r="Y80" s="104"/>
      <c r="Z80" s="314"/>
      <c r="AA80" s="104"/>
      <c r="AB80" s="182"/>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c r="ES80" s="48"/>
      <c r="ET80" s="48"/>
      <c r="EU80" s="48"/>
      <c r="EV80" s="48"/>
      <c r="EW80" s="48"/>
      <c r="EX80" s="48"/>
      <c r="EY80" s="48"/>
      <c r="EZ80" s="48"/>
      <c r="FA80" s="48"/>
      <c r="FB80" s="48"/>
      <c r="FC80" s="48"/>
      <c r="FD80" s="48"/>
      <c r="FE80" s="48"/>
      <c r="FF80" s="48"/>
      <c r="FG80" s="48"/>
      <c r="FH80" s="48"/>
      <c r="FI80" s="48"/>
      <c r="FJ80" s="48"/>
      <c r="FK80" s="48"/>
      <c r="FL80" s="48"/>
      <c r="FM80" s="48"/>
      <c r="FN80" s="48"/>
      <c r="FO80" s="48"/>
      <c r="FP80" s="48"/>
      <c r="FQ80" s="48"/>
      <c r="FR80" s="48"/>
      <c r="FS80" s="48"/>
      <c r="FT80" s="48"/>
      <c r="FU80" s="48"/>
      <c r="FV80" s="48"/>
      <c r="FW80" s="48"/>
      <c r="FX80" s="48"/>
      <c r="FY80" s="48"/>
      <c r="FZ80" s="48"/>
      <c r="GA80" s="48"/>
      <c r="GB80" s="48"/>
      <c r="GC80" s="48"/>
      <c r="GD80" s="48"/>
      <c r="GE80" s="48"/>
      <c r="GF80" s="48"/>
      <c r="GG80" s="48"/>
      <c r="GH80" s="48"/>
      <c r="GI80" s="48"/>
      <c r="GJ80" s="48"/>
      <c r="GK80" s="48"/>
      <c r="GL80" s="48"/>
      <c r="GM80" s="48"/>
      <c r="GN80" s="48"/>
      <c r="GO80" s="48"/>
      <c r="GP80" s="48"/>
      <c r="GQ80" s="48"/>
      <c r="GR80" s="48"/>
      <c r="GS80" s="48"/>
      <c r="GT80" s="48"/>
      <c r="GU80" s="48"/>
      <c r="GV80" s="48"/>
      <c r="GW80" s="48"/>
      <c r="GX80" s="48"/>
      <c r="GY80" s="48"/>
      <c r="GZ80" s="48"/>
      <c r="HA80" s="48"/>
      <c r="HB80" s="48"/>
      <c r="HC80" s="48"/>
      <c r="HD80" s="48"/>
      <c r="HE80" s="48"/>
      <c r="HF80" s="48"/>
      <c r="HG80" s="48"/>
      <c r="HH80" s="48"/>
      <c r="HI80" s="48"/>
      <c r="HJ80" s="48"/>
      <c r="HK80" s="48"/>
      <c r="HL80" s="48"/>
      <c r="HM80" s="48"/>
      <c r="HN80" s="48"/>
      <c r="HO80" s="48"/>
      <c r="HP80" s="48"/>
      <c r="HQ80" s="48"/>
      <c r="HR80" s="48"/>
      <c r="HS80" s="48"/>
      <c r="HT80" s="48"/>
      <c r="HU80" s="48"/>
      <c r="HV80" s="48"/>
      <c r="HW80" s="48"/>
      <c r="HX80" s="48"/>
      <c r="HY80" s="48"/>
      <c r="HZ80" s="48"/>
      <c r="IA80" s="48"/>
      <c r="IB80" s="48"/>
      <c r="IC80" s="48"/>
      <c r="ID80" s="48"/>
      <c r="IE80" s="48"/>
      <c r="IF80" s="48"/>
      <c r="IG80" s="48"/>
      <c r="IH80" s="48"/>
      <c r="II80" s="48"/>
      <c r="IJ80" s="48"/>
      <c r="IK80" s="48"/>
      <c r="IL80" s="48"/>
      <c r="IM80" s="48"/>
      <c r="IN80" s="48"/>
      <c r="IO80" s="48"/>
      <c r="IP80" s="48"/>
      <c r="IQ80" s="48"/>
      <c r="IR80" s="48"/>
      <c r="IS80" s="48"/>
      <c r="IT80" s="48"/>
      <c r="IU80" s="48"/>
      <c r="IV80" s="48"/>
      <c r="IW80" s="48"/>
      <c r="IX80" s="48"/>
    </row>
    <row r="81" spans="1:258" ht="63">
      <c r="A81" s="59" t="s">
        <v>66</v>
      </c>
      <c r="B81" s="146" t="s">
        <v>502</v>
      </c>
      <c r="C81" s="158" t="s">
        <v>503</v>
      </c>
      <c r="D81" s="185">
        <f t="shared" si="33"/>
        <v>2000</v>
      </c>
      <c r="E81" s="185">
        <v>2000</v>
      </c>
      <c r="F81" s="104"/>
      <c r="G81" s="104"/>
      <c r="H81" s="104"/>
      <c r="I81" s="104"/>
      <c r="J81" s="104"/>
      <c r="K81" s="104"/>
      <c r="L81" s="104"/>
      <c r="M81" s="104"/>
      <c r="N81" s="104"/>
      <c r="O81" s="104"/>
      <c r="P81" s="104"/>
      <c r="Q81" s="185">
        <v>2000</v>
      </c>
      <c r="R81" s="104"/>
      <c r="S81" s="104"/>
      <c r="T81" s="104"/>
      <c r="U81" s="104"/>
      <c r="V81" s="74">
        <v>1272.5160000000001</v>
      </c>
      <c r="W81" s="104"/>
      <c r="X81" s="291">
        <f t="shared" si="32"/>
        <v>63.625799999999998</v>
      </c>
      <c r="Y81" s="104"/>
      <c r="Z81" s="55" t="s">
        <v>921</v>
      </c>
      <c r="AA81" s="104"/>
      <c r="AB81" s="182"/>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c r="ES81" s="48"/>
      <c r="ET81" s="48"/>
      <c r="EU81" s="48"/>
      <c r="EV81" s="48"/>
      <c r="EW81" s="48"/>
      <c r="EX81" s="48"/>
      <c r="EY81" s="48"/>
      <c r="EZ81" s="48"/>
      <c r="FA81" s="48"/>
      <c r="FB81" s="48"/>
      <c r="FC81" s="48"/>
      <c r="FD81" s="48"/>
      <c r="FE81" s="48"/>
      <c r="FF81" s="48"/>
      <c r="FG81" s="48"/>
      <c r="FH81" s="48"/>
      <c r="FI81" s="48"/>
      <c r="FJ81" s="48"/>
      <c r="FK81" s="48"/>
      <c r="FL81" s="48"/>
      <c r="FM81" s="48"/>
      <c r="FN81" s="48"/>
      <c r="FO81" s="48"/>
      <c r="FP81" s="48"/>
      <c r="FQ81" s="48"/>
      <c r="FR81" s="48"/>
      <c r="FS81" s="48"/>
      <c r="FT81" s="48"/>
      <c r="FU81" s="48"/>
      <c r="FV81" s="48"/>
      <c r="FW81" s="48"/>
      <c r="FX81" s="48"/>
      <c r="FY81" s="48"/>
      <c r="FZ81" s="48"/>
      <c r="GA81" s="48"/>
      <c r="GB81" s="48"/>
      <c r="GC81" s="48"/>
      <c r="GD81" s="48"/>
      <c r="GE81" s="48"/>
      <c r="GF81" s="48"/>
      <c r="GG81" s="48"/>
      <c r="GH81" s="48"/>
      <c r="GI81" s="48"/>
      <c r="GJ81" s="48"/>
      <c r="GK81" s="48"/>
      <c r="GL81" s="48"/>
      <c r="GM81" s="48"/>
      <c r="GN81" s="48"/>
      <c r="GO81" s="48"/>
      <c r="GP81" s="48"/>
      <c r="GQ81" s="48"/>
      <c r="GR81" s="48"/>
      <c r="GS81" s="48"/>
      <c r="GT81" s="48"/>
      <c r="GU81" s="48"/>
      <c r="GV81" s="48"/>
      <c r="GW81" s="48"/>
      <c r="GX81" s="48"/>
      <c r="GY81" s="48"/>
      <c r="GZ81" s="48"/>
      <c r="HA81" s="48"/>
      <c r="HB81" s="48"/>
      <c r="HC81" s="48"/>
      <c r="HD81" s="48"/>
      <c r="HE81" s="48"/>
      <c r="HF81" s="48"/>
      <c r="HG81" s="48"/>
      <c r="HH81" s="48"/>
      <c r="HI81" s="48"/>
      <c r="HJ81" s="48"/>
      <c r="HK81" s="48"/>
      <c r="HL81" s="48"/>
      <c r="HM81" s="48"/>
      <c r="HN81" s="48"/>
      <c r="HO81" s="48"/>
      <c r="HP81" s="48"/>
      <c r="HQ81" s="48"/>
      <c r="HR81" s="48"/>
      <c r="HS81" s="48"/>
      <c r="HT81" s="48"/>
      <c r="HU81" s="48"/>
      <c r="HV81" s="48"/>
      <c r="HW81" s="48"/>
      <c r="HX81" s="48"/>
      <c r="HY81" s="48"/>
      <c r="HZ81" s="48"/>
      <c r="IA81" s="48"/>
      <c r="IB81" s="48"/>
      <c r="IC81" s="48"/>
      <c r="ID81" s="48"/>
      <c r="IE81" s="48"/>
      <c r="IF81" s="48"/>
      <c r="IG81" s="48"/>
      <c r="IH81" s="48"/>
      <c r="II81" s="48"/>
      <c r="IJ81" s="48"/>
      <c r="IK81" s="48"/>
      <c r="IL81" s="48"/>
      <c r="IM81" s="48"/>
      <c r="IN81" s="48"/>
      <c r="IO81" s="48"/>
      <c r="IP81" s="48"/>
      <c r="IQ81" s="48"/>
      <c r="IR81" s="48"/>
      <c r="IS81" s="48"/>
      <c r="IT81" s="48"/>
      <c r="IU81" s="48"/>
      <c r="IV81" s="48"/>
      <c r="IW81" s="48"/>
      <c r="IX81" s="48"/>
    </row>
    <row r="82" spans="1:258" ht="42.75" customHeight="1">
      <c r="A82" s="59" t="s">
        <v>69</v>
      </c>
      <c r="B82" s="146" t="s">
        <v>504</v>
      </c>
      <c r="C82" s="158" t="s">
        <v>505</v>
      </c>
      <c r="D82" s="185">
        <f t="shared" si="33"/>
        <v>800</v>
      </c>
      <c r="E82" s="185">
        <v>800</v>
      </c>
      <c r="F82" s="104"/>
      <c r="G82" s="104"/>
      <c r="H82" s="104"/>
      <c r="I82" s="104"/>
      <c r="J82" s="104"/>
      <c r="K82" s="104"/>
      <c r="L82" s="104"/>
      <c r="M82" s="104"/>
      <c r="N82" s="104"/>
      <c r="O82" s="104"/>
      <c r="P82" s="104"/>
      <c r="Q82" s="185">
        <v>800</v>
      </c>
      <c r="R82" s="104"/>
      <c r="S82" s="104"/>
      <c r="T82" s="104"/>
      <c r="U82" s="104"/>
      <c r="V82" s="74">
        <v>743.16700000000003</v>
      </c>
      <c r="W82" s="104"/>
      <c r="X82" s="291">
        <f t="shared" si="32"/>
        <v>92.895875000000004</v>
      </c>
      <c r="Y82" s="104"/>
      <c r="Z82" s="55" t="s">
        <v>1046</v>
      </c>
      <c r="AA82" s="104"/>
      <c r="AB82" s="182"/>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48"/>
      <c r="IK82" s="48"/>
      <c r="IL82" s="48"/>
      <c r="IM82" s="48"/>
      <c r="IN82" s="48"/>
      <c r="IO82" s="48"/>
      <c r="IP82" s="48"/>
      <c r="IQ82" s="48"/>
      <c r="IR82" s="48"/>
      <c r="IS82" s="48"/>
      <c r="IT82" s="48"/>
      <c r="IU82" s="48"/>
      <c r="IV82" s="48"/>
      <c r="IW82" s="48"/>
      <c r="IX82" s="48"/>
    </row>
    <row r="83" spans="1:258" ht="45" customHeight="1">
      <c r="A83" s="59" t="s">
        <v>119</v>
      </c>
      <c r="B83" s="146" t="s">
        <v>506</v>
      </c>
      <c r="C83" s="158" t="s">
        <v>507</v>
      </c>
      <c r="D83" s="185">
        <f t="shared" si="33"/>
        <v>1200</v>
      </c>
      <c r="E83" s="185">
        <v>1200</v>
      </c>
      <c r="F83" s="104"/>
      <c r="G83" s="104"/>
      <c r="H83" s="104"/>
      <c r="I83" s="104"/>
      <c r="J83" s="104"/>
      <c r="K83" s="104"/>
      <c r="L83" s="104"/>
      <c r="M83" s="104"/>
      <c r="N83" s="104"/>
      <c r="O83" s="104"/>
      <c r="P83" s="104"/>
      <c r="Q83" s="185">
        <v>1200</v>
      </c>
      <c r="R83" s="104"/>
      <c r="S83" s="104"/>
      <c r="T83" s="104"/>
      <c r="U83" s="104"/>
      <c r="V83" s="74">
        <v>1051.7059999999999</v>
      </c>
      <c r="W83" s="104"/>
      <c r="X83" s="291">
        <f t="shared" si="32"/>
        <v>87.642166666666654</v>
      </c>
      <c r="Y83" s="104"/>
      <c r="Z83" s="55" t="s">
        <v>1047</v>
      </c>
      <c r="AA83" s="104"/>
      <c r="AB83" s="182"/>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c r="DA83" s="48"/>
      <c r="DB83" s="48"/>
      <c r="DC83" s="48"/>
      <c r="DD83" s="48"/>
      <c r="DE83" s="48"/>
      <c r="DF83" s="48"/>
      <c r="DG83" s="48"/>
      <c r="DH83" s="48"/>
      <c r="DI83" s="48"/>
      <c r="DJ83" s="48"/>
      <c r="DK83" s="48"/>
      <c r="DL83" s="48"/>
      <c r="DM83" s="48"/>
      <c r="DN83" s="48"/>
      <c r="DO83" s="48"/>
      <c r="DP83" s="48"/>
      <c r="DQ83" s="48"/>
      <c r="DR83" s="48"/>
      <c r="DS83" s="48"/>
      <c r="DT83" s="48"/>
      <c r="DU83" s="48"/>
      <c r="DV83" s="48"/>
      <c r="DW83" s="48"/>
      <c r="DX83" s="48"/>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48"/>
      <c r="FH83" s="48"/>
      <c r="FI83" s="48"/>
      <c r="FJ83" s="48"/>
      <c r="FK83" s="48"/>
      <c r="FL83" s="48"/>
      <c r="FM83" s="48"/>
      <c r="FN83" s="48"/>
      <c r="FO83" s="48"/>
      <c r="FP83" s="48"/>
      <c r="FQ83" s="48"/>
      <c r="FR83" s="48"/>
      <c r="FS83" s="48"/>
      <c r="FT83" s="48"/>
      <c r="FU83" s="48"/>
      <c r="FV83" s="48"/>
      <c r="FW83" s="48"/>
      <c r="FX83" s="48"/>
      <c r="FY83" s="48"/>
      <c r="FZ83" s="48"/>
      <c r="GA83" s="48"/>
      <c r="GB83" s="48"/>
      <c r="GC83" s="48"/>
      <c r="GD83" s="48"/>
      <c r="GE83" s="48"/>
      <c r="GF83" s="48"/>
      <c r="GG83" s="48"/>
      <c r="GH83" s="48"/>
      <c r="GI83" s="48"/>
      <c r="GJ83" s="48"/>
      <c r="GK83" s="48"/>
      <c r="GL83" s="48"/>
      <c r="GM83" s="48"/>
      <c r="GN83" s="48"/>
      <c r="GO83" s="48"/>
      <c r="GP83" s="48"/>
      <c r="GQ83" s="48"/>
      <c r="GR83" s="48"/>
      <c r="GS83" s="48"/>
      <c r="GT83" s="48"/>
      <c r="GU83" s="48"/>
      <c r="GV83" s="48"/>
      <c r="GW83" s="48"/>
      <c r="GX83" s="48"/>
      <c r="GY83" s="48"/>
      <c r="GZ83" s="48"/>
      <c r="HA83" s="48"/>
      <c r="HB83" s="48"/>
      <c r="HC83" s="48"/>
      <c r="HD83" s="48"/>
      <c r="HE83" s="48"/>
      <c r="HF83" s="48"/>
      <c r="HG83" s="48"/>
      <c r="HH83" s="48"/>
      <c r="HI83" s="48"/>
      <c r="HJ83" s="48"/>
      <c r="HK83" s="48"/>
      <c r="HL83" s="48"/>
      <c r="HM83" s="48"/>
      <c r="HN83" s="48"/>
      <c r="HO83" s="48"/>
      <c r="HP83" s="48"/>
      <c r="HQ83" s="48"/>
      <c r="HR83" s="48"/>
      <c r="HS83" s="48"/>
      <c r="HT83" s="48"/>
      <c r="HU83" s="48"/>
      <c r="HV83" s="48"/>
      <c r="HW83" s="48"/>
      <c r="HX83" s="48"/>
      <c r="HY83" s="48"/>
      <c r="HZ83" s="48"/>
      <c r="IA83" s="48"/>
      <c r="IB83" s="48"/>
      <c r="IC83" s="48"/>
      <c r="ID83" s="48"/>
      <c r="IE83" s="48"/>
      <c r="IF83" s="48"/>
      <c r="IG83" s="48"/>
      <c r="IH83" s="48"/>
      <c r="II83" s="48"/>
      <c r="IJ83" s="48"/>
      <c r="IK83" s="48"/>
      <c r="IL83" s="48"/>
      <c r="IM83" s="48"/>
      <c r="IN83" s="48"/>
      <c r="IO83" s="48"/>
      <c r="IP83" s="48"/>
      <c r="IQ83" s="48"/>
      <c r="IR83" s="48"/>
      <c r="IS83" s="48"/>
      <c r="IT83" s="48"/>
      <c r="IU83" s="48"/>
      <c r="IV83" s="48"/>
      <c r="IW83" s="48"/>
      <c r="IX83" s="48"/>
    </row>
    <row r="84" spans="1:258" ht="76.5" customHeight="1">
      <c r="A84" s="59" t="s">
        <v>122</v>
      </c>
      <c r="B84" s="146" t="s">
        <v>508</v>
      </c>
      <c r="C84" s="158" t="s">
        <v>509</v>
      </c>
      <c r="D84" s="185">
        <f t="shared" si="33"/>
        <v>2088</v>
      </c>
      <c r="E84" s="185">
        <v>2088</v>
      </c>
      <c r="F84" s="104"/>
      <c r="G84" s="104"/>
      <c r="H84" s="104"/>
      <c r="I84" s="104"/>
      <c r="J84" s="104"/>
      <c r="K84" s="104"/>
      <c r="L84" s="104"/>
      <c r="M84" s="104"/>
      <c r="N84" s="104"/>
      <c r="O84" s="104"/>
      <c r="P84" s="104"/>
      <c r="Q84" s="185">
        <v>2088</v>
      </c>
      <c r="R84" s="104"/>
      <c r="S84" s="104"/>
      <c r="T84" s="104"/>
      <c r="U84" s="104"/>
      <c r="V84" s="74">
        <v>1367.7670000000001</v>
      </c>
      <c r="W84" s="104"/>
      <c r="X84" s="291">
        <f t="shared" si="32"/>
        <v>65.506082375478925</v>
      </c>
      <c r="Y84" s="104"/>
      <c r="Z84" s="55" t="s">
        <v>920</v>
      </c>
      <c r="AA84" s="104"/>
      <c r="AB84" s="182"/>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c r="ES84" s="48"/>
      <c r="ET84" s="48"/>
      <c r="EU84" s="48"/>
      <c r="EV84" s="48"/>
      <c r="EW84" s="48"/>
      <c r="EX84" s="48"/>
      <c r="EY84" s="48"/>
      <c r="EZ84" s="48"/>
      <c r="FA84" s="48"/>
      <c r="FB84" s="48"/>
      <c r="FC84" s="48"/>
      <c r="FD84" s="48"/>
      <c r="FE84" s="48"/>
      <c r="FF84" s="48"/>
      <c r="FG84" s="48"/>
      <c r="FH84" s="48"/>
      <c r="FI84" s="48"/>
      <c r="FJ84" s="48"/>
      <c r="FK84" s="48"/>
      <c r="FL84" s="48"/>
      <c r="FM84" s="48"/>
      <c r="FN84" s="48"/>
      <c r="FO84" s="48"/>
      <c r="FP84" s="48"/>
      <c r="FQ84" s="48"/>
      <c r="FR84" s="48"/>
      <c r="FS84" s="48"/>
      <c r="FT84" s="48"/>
      <c r="FU84" s="48"/>
      <c r="FV84" s="48"/>
      <c r="FW84" s="48"/>
      <c r="FX84" s="48"/>
      <c r="FY84" s="48"/>
      <c r="FZ84" s="48"/>
      <c r="GA84" s="48"/>
      <c r="GB84" s="48"/>
      <c r="GC84" s="48"/>
      <c r="GD84" s="48"/>
      <c r="GE84" s="48"/>
      <c r="GF84" s="48"/>
      <c r="GG84" s="48"/>
      <c r="GH84" s="48"/>
      <c r="GI84" s="48"/>
      <c r="GJ84" s="48"/>
      <c r="GK84" s="48"/>
      <c r="GL84" s="48"/>
      <c r="GM84" s="48"/>
      <c r="GN84" s="48"/>
      <c r="GO84" s="48"/>
      <c r="GP84" s="48"/>
      <c r="GQ84" s="48"/>
      <c r="GR84" s="48"/>
      <c r="GS84" s="48"/>
      <c r="GT84" s="48"/>
      <c r="GU84" s="48"/>
      <c r="GV84" s="48"/>
      <c r="GW84" s="48"/>
      <c r="GX84" s="48"/>
      <c r="GY84" s="48"/>
      <c r="GZ84" s="48"/>
      <c r="HA84" s="48"/>
      <c r="HB84" s="48"/>
      <c r="HC84" s="48"/>
      <c r="HD84" s="48"/>
      <c r="HE84" s="48"/>
      <c r="HF84" s="48"/>
      <c r="HG84" s="48"/>
      <c r="HH84" s="48"/>
      <c r="HI84" s="48"/>
      <c r="HJ84" s="48"/>
      <c r="HK84" s="48"/>
      <c r="HL84" s="48"/>
      <c r="HM84" s="48"/>
      <c r="HN84" s="48"/>
      <c r="HO84" s="48"/>
      <c r="HP84" s="48"/>
      <c r="HQ84" s="48"/>
      <c r="HR84" s="48"/>
      <c r="HS84" s="48"/>
      <c r="HT84" s="48"/>
      <c r="HU84" s="48"/>
      <c r="HV84" s="48"/>
      <c r="HW84" s="48"/>
      <c r="HX84" s="48"/>
      <c r="HY84" s="48"/>
      <c r="HZ84" s="48"/>
      <c r="IA84" s="48"/>
      <c r="IB84" s="48"/>
      <c r="IC84" s="48"/>
      <c r="ID84" s="48"/>
      <c r="IE84" s="48"/>
      <c r="IF84" s="48"/>
      <c r="IG84" s="48"/>
      <c r="IH84" s="48"/>
      <c r="II84" s="48"/>
      <c r="IJ84" s="48"/>
      <c r="IK84" s="48"/>
      <c r="IL84" s="48"/>
      <c r="IM84" s="48"/>
      <c r="IN84" s="48"/>
      <c r="IO84" s="48"/>
      <c r="IP84" s="48"/>
      <c r="IQ84" s="48"/>
      <c r="IR84" s="48"/>
      <c r="IS84" s="48"/>
      <c r="IT84" s="48"/>
      <c r="IU84" s="48"/>
      <c r="IV84" s="48"/>
      <c r="IW84" s="48"/>
      <c r="IX84" s="48"/>
    </row>
    <row r="85" spans="1:258" ht="90" customHeight="1">
      <c r="A85" s="59" t="s">
        <v>125</v>
      </c>
      <c r="B85" s="146" t="s">
        <v>510</v>
      </c>
      <c r="C85" s="158" t="s">
        <v>511</v>
      </c>
      <c r="D85" s="185">
        <f t="shared" si="33"/>
        <v>1300</v>
      </c>
      <c r="E85" s="185">
        <v>1300</v>
      </c>
      <c r="F85" s="104"/>
      <c r="G85" s="104"/>
      <c r="H85" s="104"/>
      <c r="I85" s="104"/>
      <c r="J85" s="104"/>
      <c r="K85" s="104"/>
      <c r="L85" s="104"/>
      <c r="M85" s="104"/>
      <c r="N85" s="104"/>
      <c r="O85" s="104"/>
      <c r="P85" s="104"/>
      <c r="Q85" s="185">
        <v>1300</v>
      </c>
      <c r="R85" s="104"/>
      <c r="S85" s="104"/>
      <c r="T85" s="104"/>
      <c r="U85" s="104"/>
      <c r="V85" s="74">
        <v>1000.431</v>
      </c>
      <c r="W85" s="104"/>
      <c r="X85" s="291">
        <f t="shared" si="32"/>
        <v>76.956230769230771</v>
      </c>
      <c r="Y85" s="104"/>
      <c r="Z85" s="55" t="s">
        <v>921</v>
      </c>
      <c r="AA85" s="104"/>
      <c r="AB85" s="182"/>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c r="DB85" s="48"/>
      <c r="DC85" s="48"/>
      <c r="DD85" s="48"/>
      <c r="DE85" s="48"/>
      <c r="DF85" s="48"/>
      <c r="DG85" s="48"/>
      <c r="DH85" s="48"/>
      <c r="DI85" s="48"/>
      <c r="DJ85" s="48"/>
      <c r="DK85" s="48"/>
      <c r="DL85" s="48"/>
      <c r="DM85" s="48"/>
      <c r="DN85" s="48"/>
      <c r="DO85" s="48"/>
      <c r="DP85" s="48"/>
      <c r="DQ85" s="48"/>
      <c r="DR85" s="48"/>
      <c r="DS85" s="48"/>
      <c r="DT85" s="48"/>
      <c r="DU85" s="48"/>
      <c r="DV85" s="48"/>
      <c r="DW85" s="48"/>
      <c r="DX85" s="48"/>
      <c r="DY85" s="48"/>
      <c r="DZ85" s="48"/>
      <c r="EA85" s="48"/>
      <c r="EB85" s="48"/>
      <c r="EC85" s="48"/>
      <c r="ED85" s="48"/>
      <c r="EE85" s="48"/>
      <c r="EF85" s="48"/>
      <c r="EG85" s="48"/>
      <c r="EH85" s="48"/>
      <c r="EI85" s="48"/>
      <c r="EJ85" s="48"/>
      <c r="EK85" s="48"/>
      <c r="EL85" s="48"/>
      <c r="EM85" s="48"/>
      <c r="EN85" s="48"/>
      <c r="EO85" s="48"/>
      <c r="EP85" s="48"/>
      <c r="EQ85" s="48"/>
      <c r="ER85" s="48"/>
      <c r="ES85" s="48"/>
      <c r="ET85" s="48"/>
      <c r="EU85" s="48"/>
      <c r="EV85" s="48"/>
      <c r="EW85" s="48"/>
      <c r="EX85" s="48"/>
      <c r="EY85" s="48"/>
      <c r="EZ85" s="48"/>
      <c r="FA85" s="48"/>
      <c r="FB85" s="48"/>
      <c r="FC85" s="48"/>
      <c r="FD85" s="48"/>
      <c r="FE85" s="48"/>
      <c r="FF85" s="48"/>
      <c r="FG85" s="48"/>
      <c r="FH85" s="48"/>
      <c r="FI85" s="48"/>
      <c r="FJ85" s="48"/>
      <c r="FK85" s="48"/>
      <c r="FL85" s="48"/>
      <c r="FM85" s="48"/>
      <c r="FN85" s="48"/>
      <c r="FO85" s="48"/>
      <c r="FP85" s="48"/>
      <c r="FQ85" s="48"/>
      <c r="FR85" s="48"/>
      <c r="FS85" s="48"/>
      <c r="FT85" s="48"/>
      <c r="FU85" s="48"/>
      <c r="FV85" s="48"/>
      <c r="FW85" s="48"/>
      <c r="FX85" s="48"/>
      <c r="FY85" s="48"/>
      <c r="FZ85" s="48"/>
      <c r="GA85" s="48"/>
      <c r="GB85" s="48"/>
      <c r="GC85" s="48"/>
      <c r="GD85" s="48"/>
      <c r="GE85" s="48"/>
      <c r="GF85" s="48"/>
      <c r="GG85" s="48"/>
      <c r="GH85" s="48"/>
      <c r="GI85" s="48"/>
      <c r="GJ85" s="48"/>
      <c r="GK85" s="48"/>
      <c r="GL85" s="48"/>
      <c r="GM85" s="48"/>
      <c r="GN85" s="48"/>
      <c r="GO85" s="48"/>
      <c r="GP85" s="48"/>
      <c r="GQ85" s="48"/>
      <c r="GR85" s="48"/>
      <c r="GS85" s="48"/>
      <c r="GT85" s="48"/>
      <c r="GU85" s="48"/>
      <c r="GV85" s="48"/>
      <c r="GW85" s="48"/>
      <c r="GX85" s="48"/>
      <c r="GY85" s="48"/>
      <c r="GZ85" s="48"/>
      <c r="HA85" s="48"/>
      <c r="HB85" s="48"/>
      <c r="HC85" s="48"/>
      <c r="HD85" s="48"/>
      <c r="HE85" s="48"/>
      <c r="HF85" s="48"/>
      <c r="HG85" s="48"/>
      <c r="HH85" s="48"/>
      <c r="HI85" s="48"/>
      <c r="HJ85" s="48"/>
      <c r="HK85" s="48"/>
      <c r="HL85" s="48"/>
      <c r="HM85" s="48"/>
      <c r="HN85" s="48"/>
      <c r="HO85" s="48"/>
      <c r="HP85" s="48"/>
      <c r="HQ85" s="48"/>
      <c r="HR85" s="48"/>
      <c r="HS85" s="48"/>
      <c r="HT85" s="48"/>
      <c r="HU85" s="48"/>
      <c r="HV85" s="48"/>
      <c r="HW85" s="48"/>
      <c r="HX85" s="48"/>
      <c r="HY85" s="48"/>
      <c r="HZ85" s="48"/>
      <c r="IA85" s="48"/>
      <c r="IB85" s="48"/>
      <c r="IC85" s="48"/>
      <c r="ID85" s="48"/>
      <c r="IE85" s="48"/>
      <c r="IF85" s="48"/>
      <c r="IG85" s="48"/>
      <c r="IH85" s="48"/>
      <c r="II85" s="48"/>
      <c r="IJ85" s="48"/>
      <c r="IK85" s="48"/>
      <c r="IL85" s="48"/>
      <c r="IM85" s="48"/>
      <c r="IN85" s="48"/>
      <c r="IO85" s="48"/>
      <c r="IP85" s="48"/>
      <c r="IQ85" s="48"/>
      <c r="IR85" s="48"/>
      <c r="IS85" s="48"/>
      <c r="IT85" s="48"/>
      <c r="IU85" s="48"/>
      <c r="IV85" s="48"/>
      <c r="IW85" s="48"/>
      <c r="IX85" s="48"/>
    </row>
    <row r="86" spans="1:258" ht="78" customHeight="1">
      <c r="A86" s="59" t="s">
        <v>128</v>
      </c>
      <c r="B86" s="146" t="s">
        <v>512</v>
      </c>
      <c r="C86" s="158" t="s">
        <v>513</v>
      </c>
      <c r="D86" s="185">
        <f t="shared" si="33"/>
        <v>2000</v>
      </c>
      <c r="E86" s="185">
        <v>2000</v>
      </c>
      <c r="F86" s="104"/>
      <c r="G86" s="104"/>
      <c r="H86" s="104"/>
      <c r="I86" s="104"/>
      <c r="J86" s="104"/>
      <c r="K86" s="104"/>
      <c r="L86" s="104"/>
      <c r="M86" s="104"/>
      <c r="N86" s="104"/>
      <c r="O86" s="104"/>
      <c r="P86" s="104"/>
      <c r="Q86" s="185">
        <v>2000</v>
      </c>
      <c r="R86" s="104"/>
      <c r="S86" s="104"/>
      <c r="T86" s="104"/>
      <c r="U86" s="104"/>
      <c r="V86" s="74">
        <v>1569.4860000000001</v>
      </c>
      <c r="W86" s="104"/>
      <c r="X86" s="291">
        <f t="shared" si="32"/>
        <v>78.474300000000014</v>
      </c>
      <c r="Y86" s="104"/>
      <c r="Z86" s="55" t="s">
        <v>919</v>
      </c>
      <c r="AA86" s="104"/>
      <c r="AB86" s="182"/>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c r="ES86" s="48"/>
      <c r="ET86" s="48"/>
      <c r="EU86" s="48"/>
      <c r="EV86" s="48"/>
      <c r="EW86" s="48"/>
      <c r="EX86" s="48"/>
      <c r="EY86" s="48"/>
      <c r="EZ86" s="48"/>
      <c r="FA86" s="48"/>
      <c r="FB86" s="48"/>
      <c r="FC86" s="48"/>
      <c r="FD86" s="48"/>
      <c r="FE86" s="48"/>
      <c r="FF86" s="48"/>
      <c r="FG86" s="48"/>
      <c r="FH86" s="48"/>
      <c r="FI86" s="48"/>
      <c r="FJ86" s="48"/>
      <c r="FK86" s="48"/>
      <c r="FL86" s="48"/>
      <c r="FM86" s="48"/>
      <c r="FN86" s="48"/>
      <c r="FO86" s="48"/>
      <c r="FP86" s="48"/>
      <c r="FQ86" s="48"/>
      <c r="FR86" s="48"/>
      <c r="FS86" s="48"/>
      <c r="FT86" s="48"/>
      <c r="FU86" s="48"/>
      <c r="FV86" s="48"/>
      <c r="FW86" s="48"/>
      <c r="FX86" s="48"/>
      <c r="FY86" s="48"/>
      <c r="FZ86" s="48"/>
      <c r="GA86" s="48"/>
      <c r="GB86" s="48"/>
      <c r="GC86" s="48"/>
      <c r="GD86" s="48"/>
      <c r="GE86" s="48"/>
      <c r="GF86" s="48"/>
      <c r="GG86" s="48"/>
      <c r="GH86" s="48"/>
      <c r="GI86" s="48"/>
      <c r="GJ86" s="48"/>
      <c r="GK86" s="48"/>
      <c r="GL86" s="48"/>
      <c r="GM86" s="48"/>
      <c r="GN86" s="48"/>
      <c r="GO86" s="48"/>
      <c r="GP86" s="48"/>
      <c r="GQ86" s="48"/>
      <c r="GR86" s="48"/>
      <c r="GS86" s="48"/>
      <c r="GT86" s="48"/>
      <c r="GU86" s="48"/>
      <c r="GV86" s="48"/>
      <c r="GW86" s="48"/>
      <c r="GX86" s="48"/>
      <c r="GY86" s="48"/>
      <c r="GZ86" s="48"/>
      <c r="HA86" s="48"/>
      <c r="HB86" s="48"/>
      <c r="HC86" s="48"/>
      <c r="HD86" s="48"/>
      <c r="HE86" s="48"/>
      <c r="HF86" s="48"/>
      <c r="HG86" s="48"/>
      <c r="HH86" s="48"/>
      <c r="HI86" s="48"/>
      <c r="HJ86" s="48"/>
      <c r="HK86" s="48"/>
      <c r="HL86" s="48"/>
      <c r="HM86" s="48"/>
      <c r="HN86" s="48"/>
      <c r="HO86" s="48"/>
      <c r="HP86" s="48"/>
      <c r="HQ86" s="48"/>
      <c r="HR86" s="48"/>
      <c r="HS86" s="48"/>
      <c r="HT86" s="48"/>
      <c r="HU86" s="48"/>
      <c r="HV86" s="48"/>
      <c r="HW86" s="48"/>
      <c r="HX86" s="48"/>
      <c r="HY86" s="48"/>
      <c r="HZ86" s="48"/>
      <c r="IA86" s="48"/>
      <c r="IB86" s="48"/>
      <c r="IC86" s="48"/>
      <c r="ID86" s="48"/>
      <c r="IE86" s="48"/>
      <c r="IF86" s="48"/>
      <c r="IG86" s="48"/>
      <c r="IH86" s="48"/>
      <c r="II86" s="48"/>
      <c r="IJ86" s="48"/>
      <c r="IK86" s="48"/>
      <c r="IL86" s="48"/>
      <c r="IM86" s="48"/>
      <c r="IN86" s="48"/>
      <c r="IO86" s="48"/>
      <c r="IP86" s="48"/>
      <c r="IQ86" s="48"/>
      <c r="IR86" s="48"/>
      <c r="IS86" s="48"/>
      <c r="IT86" s="48"/>
      <c r="IU86" s="48"/>
      <c r="IV86" s="48"/>
      <c r="IW86" s="48"/>
      <c r="IX86" s="48"/>
    </row>
    <row r="87" spans="1:258" ht="71.25" customHeight="1">
      <c r="A87" s="59" t="s">
        <v>228</v>
      </c>
      <c r="B87" s="146" t="s">
        <v>514</v>
      </c>
      <c r="C87" s="158" t="s">
        <v>515</v>
      </c>
      <c r="D87" s="185">
        <f t="shared" si="33"/>
        <v>1800</v>
      </c>
      <c r="E87" s="185">
        <v>1800</v>
      </c>
      <c r="F87" s="104"/>
      <c r="G87" s="104"/>
      <c r="H87" s="104"/>
      <c r="I87" s="104"/>
      <c r="J87" s="104"/>
      <c r="K87" s="104"/>
      <c r="L87" s="104"/>
      <c r="M87" s="104"/>
      <c r="N87" s="104"/>
      <c r="O87" s="104"/>
      <c r="P87" s="104"/>
      <c r="Q87" s="185">
        <v>1800</v>
      </c>
      <c r="R87" s="104"/>
      <c r="S87" s="104"/>
      <c r="T87" s="104"/>
      <c r="U87" s="104"/>
      <c r="V87" s="74">
        <v>507</v>
      </c>
      <c r="W87" s="104"/>
      <c r="X87" s="291">
        <f t="shared" si="32"/>
        <v>28.166666666666668</v>
      </c>
      <c r="Y87" s="104"/>
      <c r="Z87" s="55" t="s">
        <v>1003</v>
      </c>
      <c r="AA87" s="104"/>
      <c r="AB87" s="182"/>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c r="ES87" s="48"/>
      <c r="ET87" s="48"/>
      <c r="EU87" s="48"/>
      <c r="EV87" s="48"/>
      <c r="EW87" s="48"/>
      <c r="EX87" s="48"/>
      <c r="EY87" s="48"/>
      <c r="EZ87" s="48"/>
      <c r="FA87" s="48"/>
      <c r="FB87" s="48"/>
      <c r="FC87" s="48"/>
      <c r="FD87" s="48"/>
      <c r="FE87" s="48"/>
      <c r="FF87" s="48"/>
      <c r="FG87" s="48"/>
      <c r="FH87" s="48"/>
      <c r="FI87" s="48"/>
      <c r="FJ87" s="48"/>
      <c r="FK87" s="48"/>
      <c r="FL87" s="48"/>
      <c r="FM87" s="48"/>
      <c r="FN87" s="48"/>
      <c r="FO87" s="48"/>
      <c r="FP87" s="48"/>
      <c r="FQ87" s="48"/>
      <c r="FR87" s="48"/>
      <c r="FS87" s="48"/>
      <c r="FT87" s="48"/>
      <c r="FU87" s="48"/>
      <c r="FV87" s="48"/>
      <c r="FW87" s="48"/>
      <c r="FX87" s="48"/>
      <c r="FY87" s="48"/>
      <c r="FZ87" s="48"/>
      <c r="GA87" s="48"/>
      <c r="GB87" s="48"/>
      <c r="GC87" s="48"/>
      <c r="GD87" s="48"/>
      <c r="GE87" s="48"/>
      <c r="GF87" s="48"/>
      <c r="GG87" s="48"/>
      <c r="GH87" s="48"/>
      <c r="GI87" s="48"/>
      <c r="GJ87" s="48"/>
      <c r="GK87" s="48"/>
      <c r="GL87" s="48"/>
      <c r="GM87" s="48"/>
      <c r="GN87" s="48"/>
      <c r="GO87" s="48"/>
      <c r="GP87" s="48"/>
      <c r="GQ87" s="48"/>
      <c r="GR87" s="48"/>
      <c r="GS87" s="48"/>
      <c r="GT87" s="48"/>
      <c r="GU87" s="48"/>
      <c r="GV87" s="48"/>
      <c r="GW87" s="48"/>
      <c r="GX87" s="48"/>
      <c r="GY87" s="48"/>
      <c r="GZ87" s="48"/>
      <c r="HA87" s="48"/>
      <c r="HB87" s="48"/>
      <c r="HC87" s="48"/>
      <c r="HD87" s="48"/>
      <c r="HE87" s="48"/>
      <c r="HF87" s="48"/>
      <c r="HG87" s="48"/>
      <c r="HH87" s="48"/>
      <c r="HI87" s="48"/>
      <c r="HJ87" s="48"/>
      <c r="HK87" s="48"/>
      <c r="HL87" s="48"/>
      <c r="HM87" s="48"/>
      <c r="HN87" s="48"/>
      <c r="HO87" s="48"/>
      <c r="HP87" s="48"/>
      <c r="HQ87" s="48"/>
      <c r="HR87" s="48"/>
      <c r="HS87" s="48"/>
      <c r="HT87" s="48"/>
      <c r="HU87" s="48"/>
      <c r="HV87" s="48"/>
      <c r="HW87" s="48"/>
      <c r="HX87" s="48"/>
      <c r="HY87" s="48"/>
      <c r="HZ87" s="48"/>
      <c r="IA87" s="48"/>
      <c r="IB87" s="48"/>
      <c r="IC87" s="48"/>
      <c r="ID87" s="48"/>
      <c r="IE87" s="48"/>
      <c r="IF87" s="48"/>
      <c r="IG87" s="48"/>
      <c r="IH87" s="48"/>
      <c r="II87" s="48"/>
      <c r="IJ87" s="48"/>
      <c r="IK87" s="48"/>
      <c r="IL87" s="48"/>
      <c r="IM87" s="48"/>
      <c r="IN87" s="48"/>
      <c r="IO87" s="48"/>
      <c r="IP87" s="48"/>
      <c r="IQ87" s="48"/>
      <c r="IR87" s="48"/>
      <c r="IS87" s="48"/>
      <c r="IT87" s="48"/>
      <c r="IU87" s="48"/>
      <c r="IV87" s="48"/>
      <c r="IW87" s="48"/>
      <c r="IX87" s="48"/>
    </row>
    <row r="88" spans="1:258" ht="72.75" customHeight="1">
      <c r="A88" s="59" t="s">
        <v>231</v>
      </c>
      <c r="B88" s="146" t="s">
        <v>516</v>
      </c>
      <c r="C88" s="158" t="s">
        <v>517</v>
      </c>
      <c r="D88" s="185">
        <f t="shared" si="33"/>
        <v>1800</v>
      </c>
      <c r="E88" s="185">
        <v>1800</v>
      </c>
      <c r="F88" s="104"/>
      <c r="G88" s="104"/>
      <c r="H88" s="104"/>
      <c r="I88" s="104"/>
      <c r="J88" s="104"/>
      <c r="K88" s="104"/>
      <c r="L88" s="104"/>
      <c r="M88" s="104"/>
      <c r="N88" s="104"/>
      <c r="O88" s="104"/>
      <c r="P88" s="104"/>
      <c r="Q88" s="185">
        <v>1800</v>
      </c>
      <c r="R88" s="104"/>
      <c r="S88" s="104"/>
      <c r="T88" s="104"/>
      <c r="U88" s="104"/>
      <c r="V88" s="74">
        <v>772.755</v>
      </c>
      <c r="W88" s="104"/>
      <c r="X88" s="291">
        <f t="shared" si="32"/>
        <v>42.930833333333332</v>
      </c>
      <c r="Y88" s="104"/>
      <c r="Z88" s="55" t="s">
        <v>920</v>
      </c>
      <c r="AA88" s="104"/>
      <c r="AB88" s="182"/>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c r="FD88" s="48"/>
      <c r="FE88" s="48"/>
      <c r="FF88" s="48"/>
      <c r="FG88" s="48"/>
      <c r="FH88" s="48"/>
      <c r="FI88" s="48"/>
      <c r="FJ88" s="48"/>
      <c r="FK88" s="48"/>
      <c r="FL88" s="48"/>
      <c r="FM88" s="48"/>
      <c r="FN88" s="48"/>
      <c r="FO88" s="48"/>
      <c r="FP88" s="48"/>
      <c r="FQ88" s="48"/>
      <c r="FR88" s="48"/>
      <c r="FS88" s="48"/>
      <c r="FT88" s="48"/>
      <c r="FU88" s="48"/>
      <c r="FV88" s="48"/>
      <c r="FW88" s="48"/>
      <c r="FX88" s="48"/>
      <c r="FY88" s="48"/>
      <c r="FZ88" s="48"/>
      <c r="GA88" s="48"/>
      <c r="GB88" s="48"/>
      <c r="GC88" s="48"/>
      <c r="GD88" s="48"/>
      <c r="GE88" s="48"/>
      <c r="GF88" s="48"/>
      <c r="GG88" s="48"/>
      <c r="GH88" s="48"/>
      <c r="GI88" s="48"/>
      <c r="GJ88" s="48"/>
      <c r="GK88" s="48"/>
      <c r="GL88" s="48"/>
      <c r="GM88" s="48"/>
      <c r="GN88" s="48"/>
      <c r="GO88" s="48"/>
      <c r="GP88" s="48"/>
      <c r="GQ88" s="48"/>
      <c r="GR88" s="48"/>
      <c r="GS88" s="48"/>
      <c r="GT88" s="48"/>
      <c r="GU88" s="48"/>
      <c r="GV88" s="48"/>
      <c r="GW88" s="48"/>
      <c r="GX88" s="48"/>
      <c r="GY88" s="48"/>
      <c r="GZ88" s="48"/>
      <c r="HA88" s="48"/>
      <c r="HB88" s="48"/>
      <c r="HC88" s="48"/>
      <c r="HD88" s="48"/>
      <c r="HE88" s="48"/>
      <c r="HF88" s="48"/>
      <c r="HG88" s="48"/>
      <c r="HH88" s="48"/>
      <c r="HI88" s="48"/>
      <c r="HJ88" s="48"/>
      <c r="HK88" s="48"/>
      <c r="HL88" s="48"/>
      <c r="HM88" s="48"/>
      <c r="HN88" s="48"/>
      <c r="HO88" s="48"/>
      <c r="HP88" s="48"/>
      <c r="HQ88" s="48"/>
      <c r="HR88" s="48"/>
      <c r="HS88" s="48"/>
      <c r="HT88" s="48"/>
      <c r="HU88" s="48"/>
      <c r="HV88" s="48"/>
      <c r="HW88" s="48"/>
      <c r="HX88" s="48"/>
      <c r="HY88" s="48"/>
      <c r="HZ88" s="48"/>
      <c r="IA88" s="48"/>
      <c r="IB88" s="48"/>
      <c r="IC88" s="48"/>
      <c r="ID88" s="48"/>
      <c r="IE88" s="48"/>
      <c r="IF88" s="48"/>
      <c r="IG88" s="48"/>
      <c r="IH88" s="48"/>
      <c r="II88" s="48"/>
      <c r="IJ88" s="48"/>
      <c r="IK88" s="48"/>
      <c r="IL88" s="48"/>
      <c r="IM88" s="48"/>
      <c r="IN88" s="48"/>
      <c r="IO88" s="48"/>
      <c r="IP88" s="48"/>
      <c r="IQ88" s="48"/>
      <c r="IR88" s="48"/>
      <c r="IS88" s="48"/>
      <c r="IT88" s="48"/>
      <c r="IU88" s="48"/>
      <c r="IV88" s="48"/>
      <c r="IW88" s="48"/>
      <c r="IX88" s="48"/>
    </row>
    <row r="89" spans="1:258" ht="44.25" customHeight="1">
      <c r="A89" s="183" t="s">
        <v>41</v>
      </c>
      <c r="B89" s="184" t="s">
        <v>518</v>
      </c>
      <c r="C89" s="37"/>
      <c r="D89" s="50">
        <f>SUM(D90:D94)</f>
        <v>17317</v>
      </c>
      <c r="E89" s="50">
        <f>SUM(E90:E94)</f>
        <v>17317</v>
      </c>
      <c r="F89" s="104"/>
      <c r="G89" s="104"/>
      <c r="H89" s="104"/>
      <c r="I89" s="104"/>
      <c r="J89" s="104"/>
      <c r="K89" s="104"/>
      <c r="L89" s="104"/>
      <c r="M89" s="104"/>
      <c r="N89" s="104"/>
      <c r="O89" s="104"/>
      <c r="P89" s="104"/>
      <c r="Q89" s="50">
        <f>SUM(Q90:Q94)</f>
        <v>17317</v>
      </c>
      <c r="R89" s="104"/>
      <c r="S89" s="104"/>
      <c r="T89" s="104"/>
      <c r="U89" s="104"/>
      <c r="V89" s="104">
        <f>SUM(V90:V94)</f>
        <v>15445.403448000001</v>
      </c>
      <c r="W89" s="104"/>
      <c r="X89" s="286">
        <f t="shared" si="32"/>
        <v>89.192143258070118</v>
      </c>
      <c r="Y89" s="104"/>
      <c r="Z89" s="314"/>
      <c r="AA89" s="104"/>
      <c r="AB89" s="182"/>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8"/>
      <c r="FA89" s="48"/>
      <c r="FB89" s="48"/>
      <c r="FC89" s="48"/>
      <c r="FD89" s="48"/>
      <c r="FE89" s="48"/>
      <c r="FF89" s="48"/>
      <c r="FG89" s="48"/>
      <c r="FH89" s="48"/>
      <c r="FI89" s="48"/>
      <c r="FJ89" s="48"/>
      <c r="FK89" s="48"/>
      <c r="FL89" s="48"/>
      <c r="FM89" s="48"/>
      <c r="FN89" s="48"/>
      <c r="FO89" s="48"/>
      <c r="FP89" s="48"/>
      <c r="FQ89" s="48"/>
      <c r="FR89" s="48"/>
      <c r="FS89" s="48"/>
      <c r="FT89" s="48"/>
      <c r="FU89" s="48"/>
      <c r="FV89" s="48"/>
      <c r="FW89" s="48"/>
      <c r="FX89" s="48"/>
      <c r="FY89" s="48"/>
      <c r="FZ89" s="48"/>
      <c r="GA89" s="48"/>
      <c r="GB89" s="48"/>
      <c r="GC89" s="48"/>
      <c r="GD89" s="48"/>
      <c r="GE89" s="48"/>
      <c r="GF89" s="48"/>
      <c r="GG89" s="48"/>
      <c r="GH89" s="48"/>
      <c r="GI89" s="48"/>
      <c r="GJ89" s="48"/>
      <c r="GK89" s="48"/>
      <c r="GL89" s="48"/>
      <c r="GM89" s="48"/>
      <c r="GN89" s="48"/>
      <c r="GO89" s="48"/>
      <c r="GP89" s="48"/>
      <c r="GQ89" s="48"/>
      <c r="GR89" s="48"/>
      <c r="GS89" s="48"/>
      <c r="GT89" s="48"/>
      <c r="GU89" s="48"/>
      <c r="GV89" s="48"/>
      <c r="GW89" s="48"/>
      <c r="GX89" s="48"/>
      <c r="GY89" s="48"/>
      <c r="GZ89" s="48"/>
      <c r="HA89" s="48"/>
      <c r="HB89" s="48"/>
      <c r="HC89" s="48"/>
      <c r="HD89" s="48"/>
      <c r="HE89" s="48"/>
      <c r="HF89" s="48"/>
      <c r="HG89" s="48"/>
      <c r="HH89" s="48"/>
      <c r="HI89" s="48"/>
      <c r="HJ89" s="48"/>
      <c r="HK89" s="48"/>
      <c r="HL89" s="48"/>
      <c r="HM89" s="48"/>
      <c r="HN89" s="48"/>
      <c r="HO89" s="48"/>
      <c r="HP89" s="48"/>
      <c r="HQ89" s="48"/>
      <c r="HR89" s="48"/>
      <c r="HS89" s="48"/>
      <c r="HT89" s="48"/>
      <c r="HU89" s="48"/>
      <c r="HV89" s="48"/>
      <c r="HW89" s="48"/>
      <c r="HX89" s="48"/>
      <c r="HY89" s="48"/>
      <c r="HZ89" s="48"/>
      <c r="IA89" s="48"/>
      <c r="IB89" s="48"/>
      <c r="IC89" s="48"/>
      <c r="ID89" s="48"/>
      <c r="IE89" s="48"/>
      <c r="IF89" s="48"/>
      <c r="IG89" s="48"/>
      <c r="IH89" s="48"/>
      <c r="II89" s="48"/>
      <c r="IJ89" s="48"/>
      <c r="IK89" s="48"/>
      <c r="IL89" s="48"/>
      <c r="IM89" s="48"/>
      <c r="IN89" s="48"/>
      <c r="IO89" s="48"/>
      <c r="IP89" s="48"/>
      <c r="IQ89" s="48"/>
      <c r="IR89" s="48"/>
      <c r="IS89" s="48"/>
      <c r="IT89" s="48"/>
      <c r="IU89" s="48"/>
      <c r="IV89" s="48"/>
      <c r="IW89" s="48"/>
      <c r="IX89" s="48"/>
    </row>
    <row r="90" spans="1:258" ht="31.5">
      <c r="A90" s="59" t="s">
        <v>66</v>
      </c>
      <c r="B90" s="146" t="s">
        <v>519</v>
      </c>
      <c r="C90" s="158" t="s">
        <v>520</v>
      </c>
      <c r="D90" s="185">
        <f t="shared" si="33"/>
        <v>3800</v>
      </c>
      <c r="E90" s="185">
        <v>3800</v>
      </c>
      <c r="F90" s="104"/>
      <c r="G90" s="104"/>
      <c r="H90" s="104"/>
      <c r="I90" s="104"/>
      <c r="J90" s="104"/>
      <c r="K90" s="104"/>
      <c r="L90" s="104"/>
      <c r="M90" s="104"/>
      <c r="N90" s="104"/>
      <c r="O90" s="104"/>
      <c r="P90" s="104"/>
      <c r="Q90" s="185">
        <v>3800</v>
      </c>
      <c r="R90" s="104"/>
      <c r="S90" s="104"/>
      <c r="T90" s="104"/>
      <c r="U90" s="104"/>
      <c r="V90" s="74">
        <v>3658.0290529999997</v>
      </c>
      <c r="W90" s="104"/>
      <c r="X90" s="291">
        <f t="shared" si="32"/>
        <v>96.263922447368415</v>
      </c>
      <c r="Y90" s="104"/>
      <c r="Z90" s="337" t="s">
        <v>961</v>
      </c>
      <c r="AA90" s="104"/>
      <c r="AB90" s="182"/>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8"/>
      <c r="FA90" s="48"/>
      <c r="FB90" s="48"/>
      <c r="FC90" s="48"/>
      <c r="FD90" s="48"/>
      <c r="FE90" s="48"/>
      <c r="FF90" s="48"/>
      <c r="FG90" s="48"/>
      <c r="FH90" s="48"/>
      <c r="FI90" s="48"/>
      <c r="FJ90" s="48"/>
      <c r="FK90" s="48"/>
      <c r="FL90" s="48"/>
      <c r="FM90" s="48"/>
      <c r="FN90" s="48"/>
      <c r="FO90" s="48"/>
      <c r="FP90" s="48"/>
      <c r="FQ90" s="48"/>
      <c r="FR90" s="48"/>
      <c r="FS90" s="48"/>
      <c r="FT90" s="48"/>
      <c r="FU90" s="48"/>
      <c r="FV90" s="48"/>
      <c r="FW90" s="48"/>
      <c r="FX90" s="48"/>
      <c r="FY90" s="48"/>
      <c r="FZ90" s="48"/>
      <c r="GA90" s="48"/>
      <c r="GB90" s="48"/>
      <c r="GC90" s="48"/>
      <c r="GD90" s="48"/>
      <c r="GE90" s="48"/>
      <c r="GF90" s="48"/>
      <c r="GG90" s="48"/>
      <c r="GH90" s="48"/>
      <c r="GI90" s="48"/>
      <c r="GJ90" s="48"/>
      <c r="GK90" s="48"/>
      <c r="GL90" s="48"/>
      <c r="GM90" s="48"/>
      <c r="GN90" s="48"/>
      <c r="GO90" s="48"/>
      <c r="GP90" s="48"/>
      <c r="GQ90" s="48"/>
      <c r="GR90" s="48"/>
      <c r="GS90" s="48"/>
      <c r="GT90" s="48"/>
      <c r="GU90" s="48"/>
      <c r="GV90" s="48"/>
      <c r="GW90" s="48"/>
      <c r="GX90" s="48"/>
      <c r="GY90" s="48"/>
      <c r="GZ90" s="48"/>
      <c r="HA90" s="48"/>
      <c r="HB90" s="48"/>
      <c r="HC90" s="48"/>
      <c r="HD90" s="48"/>
      <c r="HE90" s="48"/>
      <c r="HF90" s="48"/>
      <c r="HG90" s="48"/>
      <c r="HH90" s="48"/>
      <c r="HI90" s="48"/>
      <c r="HJ90" s="48"/>
      <c r="HK90" s="48"/>
      <c r="HL90" s="48"/>
      <c r="HM90" s="48"/>
      <c r="HN90" s="48"/>
      <c r="HO90" s="48"/>
      <c r="HP90" s="48"/>
      <c r="HQ90" s="48"/>
      <c r="HR90" s="48"/>
      <c r="HS90" s="48"/>
      <c r="HT90" s="48"/>
      <c r="HU90" s="48"/>
      <c r="HV90" s="48"/>
      <c r="HW90" s="48"/>
      <c r="HX90" s="48"/>
      <c r="HY90" s="48"/>
      <c r="HZ90" s="48"/>
      <c r="IA90" s="48"/>
      <c r="IB90" s="48"/>
      <c r="IC90" s="48"/>
      <c r="ID90" s="48"/>
      <c r="IE90" s="48"/>
      <c r="IF90" s="48"/>
      <c r="IG90" s="48"/>
      <c r="IH90" s="48"/>
      <c r="II90" s="48"/>
      <c r="IJ90" s="48"/>
      <c r="IK90" s="48"/>
      <c r="IL90" s="48"/>
      <c r="IM90" s="48"/>
      <c r="IN90" s="48"/>
      <c r="IO90" s="48"/>
      <c r="IP90" s="48"/>
      <c r="IQ90" s="48"/>
      <c r="IR90" s="48"/>
      <c r="IS90" s="48"/>
      <c r="IT90" s="48"/>
      <c r="IU90" s="48"/>
      <c r="IV90" s="48"/>
      <c r="IW90" s="48"/>
      <c r="IX90" s="48"/>
    </row>
    <row r="91" spans="1:258" ht="47.25">
      <c r="A91" s="59" t="s">
        <v>69</v>
      </c>
      <c r="B91" s="146" t="s">
        <v>521</v>
      </c>
      <c r="C91" s="158" t="s">
        <v>522</v>
      </c>
      <c r="D91" s="185">
        <f t="shared" si="33"/>
        <v>3500</v>
      </c>
      <c r="E91" s="185">
        <v>3500</v>
      </c>
      <c r="F91" s="104"/>
      <c r="G91" s="104"/>
      <c r="H91" s="104"/>
      <c r="I91" s="104"/>
      <c r="J91" s="104"/>
      <c r="K91" s="104"/>
      <c r="L91" s="104"/>
      <c r="M91" s="104"/>
      <c r="N91" s="104"/>
      <c r="O91" s="104"/>
      <c r="P91" s="104"/>
      <c r="Q91" s="185">
        <v>3500</v>
      </c>
      <c r="R91" s="104"/>
      <c r="S91" s="104"/>
      <c r="T91" s="104"/>
      <c r="U91" s="104"/>
      <c r="V91" s="363">
        <v>3500</v>
      </c>
      <c r="W91" s="104"/>
      <c r="X91" s="291">
        <f t="shared" si="32"/>
        <v>100</v>
      </c>
      <c r="Y91" s="104"/>
      <c r="Z91" s="337" t="s">
        <v>962</v>
      </c>
      <c r="AA91" s="104"/>
      <c r="AB91" s="182"/>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8"/>
      <c r="FA91" s="48"/>
      <c r="FB91" s="48"/>
      <c r="FC91" s="48"/>
      <c r="FD91" s="48"/>
      <c r="FE91" s="48"/>
      <c r="FF91" s="48"/>
      <c r="FG91" s="48"/>
      <c r="FH91" s="48"/>
      <c r="FI91" s="48"/>
      <c r="FJ91" s="48"/>
      <c r="FK91" s="48"/>
      <c r="FL91" s="48"/>
      <c r="FM91" s="48"/>
      <c r="FN91" s="48"/>
      <c r="FO91" s="48"/>
      <c r="FP91" s="48"/>
      <c r="FQ91" s="48"/>
      <c r="FR91" s="48"/>
      <c r="FS91" s="48"/>
      <c r="FT91" s="48"/>
      <c r="FU91" s="48"/>
      <c r="FV91" s="48"/>
      <c r="FW91" s="48"/>
      <c r="FX91" s="48"/>
      <c r="FY91" s="48"/>
      <c r="FZ91" s="48"/>
      <c r="GA91" s="48"/>
      <c r="GB91" s="48"/>
      <c r="GC91" s="48"/>
      <c r="GD91" s="48"/>
      <c r="GE91" s="48"/>
      <c r="GF91" s="48"/>
      <c r="GG91" s="48"/>
      <c r="GH91" s="48"/>
      <c r="GI91" s="48"/>
      <c r="GJ91" s="48"/>
      <c r="GK91" s="48"/>
      <c r="GL91" s="48"/>
      <c r="GM91" s="48"/>
      <c r="GN91" s="48"/>
      <c r="GO91" s="48"/>
      <c r="GP91" s="48"/>
      <c r="GQ91" s="48"/>
      <c r="GR91" s="48"/>
      <c r="GS91" s="48"/>
      <c r="GT91" s="48"/>
      <c r="GU91" s="48"/>
      <c r="GV91" s="48"/>
      <c r="GW91" s="48"/>
      <c r="GX91" s="48"/>
      <c r="GY91" s="48"/>
      <c r="GZ91" s="48"/>
      <c r="HA91" s="48"/>
      <c r="HB91" s="48"/>
      <c r="HC91" s="48"/>
      <c r="HD91" s="48"/>
      <c r="HE91" s="48"/>
      <c r="HF91" s="48"/>
      <c r="HG91" s="48"/>
      <c r="HH91" s="48"/>
      <c r="HI91" s="48"/>
      <c r="HJ91" s="48"/>
      <c r="HK91" s="48"/>
      <c r="HL91" s="48"/>
      <c r="HM91" s="48"/>
      <c r="HN91" s="48"/>
      <c r="HO91" s="48"/>
      <c r="HP91" s="48"/>
      <c r="HQ91" s="48"/>
      <c r="HR91" s="48"/>
      <c r="HS91" s="48"/>
      <c r="HT91" s="48"/>
      <c r="HU91" s="48"/>
      <c r="HV91" s="48"/>
      <c r="HW91" s="48"/>
      <c r="HX91" s="48"/>
      <c r="HY91" s="48"/>
      <c r="HZ91" s="48"/>
      <c r="IA91" s="48"/>
      <c r="IB91" s="48"/>
      <c r="IC91" s="48"/>
      <c r="ID91" s="48"/>
      <c r="IE91" s="48"/>
      <c r="IF91" s="48"/>
      <c r="IG91" s="48"/>
      <c r="IH91" s="48"/>
      <c r="II91" s="48"/>
      <c r="IJ91" s="48"/>
      <c r="IK91" s="48"/>
      <c r="IL91" s="48"/>
      <c r="IM91" s="48"/>
      <c r="IN91" s="48"/>
      <c r="IO91" s="48"/>
      <c r="IP91" s="48"/>
      <c r="IQ91" s="48"/>
      <c r="IR91" s="48"/>
      <c r="IS91" s="48"/>
      <c r="IT91" s="48"/>
      <c r="IU91" s="48"/>
      <c r="IV91" s="48"/>
      <c r="IW91" s="48"/>
      <c r="IX91" s="48"/>
    </row>
    <row r="92" spans="1:258" ht="31.5">
      <c r="A92" s="59" t="s">
        <v>119</v>
      </c>
      <c r="B92" s="146" t="s">
        <v>523</v>
      </c>
      <c r="C92" s="158" t="s">
        <v>524</v>
      </c>
      <c r="D92" s="185">
        <f t="shared" si="33"/>
        <v>2470</v>
      </c>
      <c r="E92" s="185">
        <v>2470</v>
      </c>
      <c r="F92" s="104"/>
      <c r="G92" s="104"/>
      <c r="H92" s="104"/>
      <c r="I92" s="104"/>
      <c r="J92" s="104"/>
      <c r="K92" s="104"/>
      <c r="L92" s="104"/>
      <c r="M92" s="104"/>
      <c r="N92" s="104"/>
      <c r="O92" s="104"/>
      <c r="P92" s="104"/>
      <c r="Q92" s="185">
        <v>2470</v>
      </c>
      <c r="R92" s="104"/>
      <c r="S92" s="104"/>
      <c r="T92" s="104"/>
      <c r="U92" s="104"/>
      <c r="V92" s="74">
        <v>1416.351183</v>
      </c>
      <c r="W92" s="104"/>
      <c r="X92" s="291">
        <f t="shared" si="32"/>
        <v>57.342153157894735</v>
      </c>
      <c r="Y92" s="104"/>
      <c r="Z92" s="337" t="s">
        <v>963</v>
      </c>
      <c r="AA92" s="104"/>
      <c r="AB92" s="182"/>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8"/>
      <c r="FA92" s="48"/>
      <c r="FB92" s="48"/>
      <c r="FC92" s="48"/>
      <c r="FD92" s="48"/>
      <c r="FE92" s="48"/>
      <c r="FF92" s="48"/>
      <c r="FG92" s="48"/>
      <c r="FH92" s="48"/>
      <c r="FI92" s="48"/>
      <c r="FJ92" s="48"/>
      <c r="FK92" s="48"/>
      <c r="FL92" s="48"/>
      <c r="FM92" s="48"/>
      <c r="FN92" s="48"/>
      <c r="FO92" s="48"/>
      <c r="FP92" s="48"/>
      <c r="FQ92" s="48"/>
      <c r="FR92" s="48"/>
      <c r="FS92" s="48"/>
      <c r="FT92" s="48"/>
      <c r="FU92" s="48"/>
      <c r="FV92" s="48"/>
      <c r="FW92" s="48"/>
      <c r="FX92" s="48"/>
      <c r="FY92" s="48"/>
      <c r="FZ92" s="48"/>
      <c r="GA92" s="48"/>
      <c r="GB92" s="48"/>
      <c r="GC92" s="48"/>
      <c r="GD92" s="48"/>
      <c r="GE92" s="48"/>
      <c r="GF92" s="48"/>
      <c r="GG92" s="48"/>
      <c r="GH92" s="48"/>
      <c r="GI92" s="48"/>
      <c r="GJ92" s="48"/>
      <c r="GK92" s="48"/>
      <c r="GL92" s="48"/>
      <c r="GM92" s="48"/>
      <c r="GN92" s="48"/>
      <c r="GO92" s="48"/>
      <c r="GP92" s="48"/>
      <c r="GQ92" s="48"/>
      <c r="GR92" s="48"/>
      <c r="GS92" s="48"/>
      <c r="GT92" s="48"/>
      <c r="GU92" s="48"/>
      <c r="GV92" s="48"/>
      <c r="GW92" s="48"/>
      <c r="GX92" s="48"/>
      <c r="GY92" s="48"/>
      <c r="GZ92" s="48"/>
      <c r="HA92" s="48"/>
      <c r="HB92" s="48"/>
      <c r="HC92" s="48"/>
      <c r="HD92" s="48"/>
      <c r="HE92" s="48"/>
      <c r="HF92" s="48"/>
      <c r="HG92" s="48"/>
      <c r="HH92" s="48"/>
      <c r="HI92" s="48"/>
      <c r="HJ92" s="48"/>
      <c r="HK92" s="48"/>
      <c r="HL92" s="48"/>
      <c r="HM92" s="48"/>
      <c r="HN92" s="48"/>
      <c r="HO92" s="48"/>
      <c r="HP92" s="48"/>
      <c r="HQ92" s="48"/>
      <c r="HR92" s="48"/>
      <c r="HS92" s="48"/>
      <c r="HT92" s="48"/>
      <c r="HU92" s="48"/>
      <c r="HV92" s="48"/>
      <c r="HW92" s="48"/>
      <c r="HX92" s="48"/>
      <c r="HY92" s="48"/>
      <c r="HZ92" s="48"/>
      <c r="IA92" s="48"/>
      <c r="IB92" s="48"/>
      <c r="IC92" s="48"/>
      <c r="ID92" s="48"/>
      <c r="IE92" s="48"/>
      <c r="IF92" s="48"/>
      <c r="IG92" s="48"/>
      <c r="IH92" s="48"/>
      <c r="II92" s="48"/>
      <c r="IJ92" s="48"/>
      <c r="IK92" s="48"/>
      <c r="IL92" s="48"/>
      <c r="IM92" s="48"/>
      <c r="IN92" s="48"/>
      <c r="IO92" s="48"/>
      <c r="IP92" s="48"/>
      <c r="IQ92" s="48"/>
      <c r="IR92" s="48"/>
      <c r="IS92" s="48"/>
      <c r="IT92" s="48"/>
      <c r="IU92" s="48"/>
      <c r="IV92" s="48"/>
      <c r="IW92" s="48"/>
      <c r="IX92" s="48"/>
    </row>
    <row r="93" spans="1:258" ht="38.25" customHeight="1">
      <c r="A93" s="59" t="s">
        <v>122</v>
      </c>
      <c r="B93" s="146" t="s">
        <v>525</v>
      </c>
      <c r="C93" s="158" t="s">
        <v>526</v>
      </c>
      <c r="D93" s="185">
        <f t="shared" si="33"/>
        <v>2470</v>
      </c>
      <c r="E93" s="185">
        <v>2470</v>
      </c>
      <c r="F93" s="104"/>
      <c r="G93" s="104"/>
      <c r="H93" s="104"/>
      <c r="I93" s="104"/>
      <c r="J93" s="104"/>
      <c r="K93" s="104"/>
      <c r="L93" s="104"/>
      <c r="M93" s="104"/>
      <c r="N93" s="104"/>
      <c r="O93" s="104"/>
      <c r="P93" s="104"/>
      <c r="Q93" s="185">
        <v>2470</v>
      </c>
      <c r="R93" s="104"/>
      <c r="S93" s="104"/>
      <c r="T93" s="104"/>
      <c r="U93" s="104"/>
      <c r="V93" s="74">
        <v>2411.1716259999998</v>
      </c>
      <c r="W93" s="104"/>
      <c r="X93" s="291">
        <f t="shared" si="32"/>
        <v>97.618284453441291</v>
      </c>
      <c r="Y93" s="104"/>
      <c r="Z93" s="337" t="s">
        <v>964</v>
      </c>
      <c r="AA93" s="104"/>
      <c r="AB93" s="182"/>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c r="GT93" s="48"/>
      <c r="GU93" s="48"/>
      <c r="GV93" s="48"/>
      <c r="GW93" s="48"/>
      <c r="GX93" s="48"/>
      <c r="GY93" s="48"/>
      <c r="GZ93" s="48"/>
      <c r="HA93" s="48"/>
      <c r="HB93" s="48"/>
      <c r="HC93" s="48"/>
      <c r="HD93" s="48"/>
      <c r="HE93" s="48"/>
      <c r="HF93" s="48"/>
      <c r="HG93" s="48"/>
      <c r="HH93" s="48"/>
      <c r="HI93" s="48"/>
      <c r="HJ93" s="48"/>
      <c r="HK93" s="48"/>
      <c r="HL93" s="48"/>
      <c r="HM93" s="48"/>
      <c r="HN93" s="48"/>
      <c r="HO93" s="48"/>
      <c r="HP93" s="48"/>
      <c r="HQ93" s="48"/>
      <c r="HR93" s="48"/>
      <c r="HS93" s="48"/>
      <c r="HT93" s="48"/>
      <c r="HU93" s="48"/>
      <c r="HV93" s="48"/>
      <c r="HW93" s="48"/>
      <c r="HX93" s="48"/>
      <c r="HY93" s="48"/>
      <c r="HZ93" s="48"/>
      <c r="IA93" s="48"/>
      <c r="IB93" s="48"/>
      <c r="IC93" s="48"/>
      <c r="ID93" s="48"/>
      <c r="IE93" s="48"/>
      <c r="IF93" s="48"/>
      <c r="IG93" s="48"/>
      <c r="IH93" s="48"/>
      <c r="II93" s="48"/>
      <c r="IJ93" s="48"/>
      <c r="IK93" s="48"/>
      <c r="IL93" s="48"/>
      <c r="IM93" s="48"/>
      <c r="IN93" s="48"/>
      <c r="IO93" s="48"/>
      <c r="IP93" s="48"/>
      <c r="IQ93" s="48"/>
      <c r="IR93" s="48"/>
      <c r="IS93" s="48"/>
      <c r="IT93" s="48"/>
      <c r="IU93" s="48"/>
      <c r="IV93" s="48"/>
      <c r="IW93" s="48"/>
      <c r="IX93" s="48"/>
    </row>
    <row r="94" spans="1:258" ht="66" customHeight="1">
      <c r="A94" s="59" t="s">
        <v>125</v>
      </c>
      <c r="B94" s="146" t="s">
        <v>527</v>
      </c>
      <c r="C94" s="158" t="s">
        <v>528</v>
      </c>
      <c r="D94" s="185">
        <f t="shared" si="33"/>
        <v>5077</v>
      </c>
      <c r="E94" s="185">
        <v>5077</v>
      </c>
      <c r="F94" s="104"/>
      <c r="G94" s="104"/>
      <c r="H94" s="104"/>
      <c r="I94" s="104"/>
      <c r="J94" s="104"/>
      <c r="K94" s="104"/>
      <c r="L94" s="104"/>
      <c r="M94" s="104"/>
      <c r="N94" s="104"/>
      <c r="O94" s="104"/>
      <c r="P94" s="104"/>
      <c r="Q94" s="185">
        <v>5077</v>
      </c>
      <c r="R94" s="104"/>
      <c r="S94" s="104"/>
      <c r="T94" s="104"/>
      <c r="U94" s="104"/>
      <c r="V94" s="74">
        <v>4459.8515859999998</v>
      </c>
      <c r="W94" s="104"/>
      <c r="X94" s="291">
        <f t="shared" si="32"/>
        <v>87.844230569233801</v>
      </c>
      <c r="Y94" s="104"/>
      <c r="Z94" s="337" t="s">
        <v>965</v>
      </c>
      <c r="AA94" s="104"/>
      <c r="AB94" s="182"/>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8"/>
      <c r="FA94" s="48"/>
      <c r="FB94" s="48"/>
      <c r="FC94" s="48"/>
      <c r="FD94" s="48"/>
      <c r="FE94" s="48"/>
      <c r="FF94" s="48"/>
      <c r="FG94" s="48"/>
      <c r="FH94" s="48"/>
      <c r="FI94" s="48"/>
      <c r="FJ94" s="48"/>
      <c r="FK94" s="48"/>
      <c r="FL94" s="48"/>
      <c r="FM94" s="48"/>
      <c r="FN94" s="48"/>
      <c r="FO94" s="48"/>
      <c r="FP94" s="48"/>
      <c r="FQ94" s="48"/>
      <c r="FR94" s="48"/>
      <c r="FS94" s="48"/>
      <c r="FT94" s="48"/>
      <c r="FU94" s="48"/>
      <c r="FV94" s="48"/>
      <c r="FW94" s="48"/>
      <c r="FX94" s="48"/>
      <c r="FY94" s="48"/>
      <c r="FZ94" s="48"/>
      <c r="GA94" s="48"/>
      <c r="GB94" s="48"/>
      <c r="GC94" s="48"/>
      <c r="GD94" s="48"/>
      <c r="GE94" s="48"/>
      <c r="GF94" s="48"/>
      <c r="GG94" s="48"/>
      <c r="GH94" s="48"/>
      <c r="GI94" s="48"/>
      <c r="GJ94" s="48"/>
      <c r="GK94" s="48"/>
      <c r="GL94" s="48"/>
      <c r="GM94" s="48"/>
      <c r="GN94" s="48"/>
      <c r="GO94" s="48"/>
      <c r="GP94" s="48"/>
      <c r="GQ94" s="48"/>
      <c r="GR94" s="48"/>
      <c r="GS94" s="48"/>
      <c r="GT94" s="48"/>
      <c r="GU94" s="48"/>
      <c r="GV94" s="48"/>
      <c r="GW94" s="48"/>
      <c r="GX94" s="48"/>
      <c r="GY94" s="48"/>
      <c r="GZ94" s="48"/>
      <c r="HA94" s="48"/>
      <c r="HB94" s="48"/>
      <c r="HC94" s="48"/>
      <c r="HD94" s="48"/>
      <c r="HE94" s="48"/>
      <c r="HF94" s="48"/>
      <c r="HG94" s="48"/>
      <c r="HH94" s="48"/>
      <c r="HI94" s="48"/>
      <c r="HJ94" s="48"/>
      <c r="HK94" s="48"/>
      <c r="HL94" s="48"/>
      <c r="HM94" s="48"/>
      <c r="HN94" s="48"/>
      <c r="HO94" s="48"/>
      <c r="HP94" s="48"/>
      <c r="HQ94" s="48"/>
      <c r="HR94" s="48"/>
      <c r="HS94" s="48"/>
      <c r="HT94" s="48"/>
      <c r="HU94" s="48"/>
      <c r="HV94" s="48"/>
      <c r="HW94" s="48"/>
      <c r="HX94" s="48"/>
      <c r="HY94" s="48"/>
      <c r="HZ94" s="48"/>
      <c r="IA94" s="48"/>
      <c r="IB94" s="48"/>
      <c r="IC94" s="48"/>
      <c r="ID94" s="48"/>
      <c r="IE94" s="48"/>
      <c r="IF94" s="48"/>
      <c r="IG94" s="48"/>
      <c r="IH94" s="48"/>
      <c r="II94" s="48"/>
      <c r="IJ94" s="48"/>
      <c r="IK94" s="48"/>
      <c r="IL94" s="48"/>
      <c r="IM94" s="48"/>
      <c r="IN94" s="48"/>
      <c r="IO94" s="48"/>
      <c r="IP94" s="48"/>
      <c r="IQ94" s="48"/>
      <c r="IR94" s="48"/>
      <c r="IS94" s="48"/>
      <c r="IT94" s="48"/>
      <c r="IU94" s="48"/>
      <c r="IV94" s="48"/>
      <c r="IW94" s="48"/>
      <c r="IX94" s="48"/>
    </row>
    <row r="95" spans="1:258" ht="39" customHeight="1">
      <c r="A95" s="183" t="s">
        <v>42</v>
      </c>
      <c r="B95" s="184" t="s">
        <v>529</v>
      </c>
      <c r="C95" s="37"/>
      <c r="D95" s="50">
        <f>SUM(D96:D103)</f>
        <v>17317</v>
      </c>
      <c r="E95" s="50">
        <f>SUM(E96:E103)</f>
        <v>17317</v>
      </c>
      <c r="F95" s="104"/>
      <c r="G95" s="104"/>
      <c r="H95" s="104"/>
      <c r="I95" s="104"/>
      <c r="J95" s="104"/>
      <c r="K95" s="104"/>
      <c r="L95" s="104"/>
      <c r="M95" s="104"/>
      <c r="N95" s="104"/>
      <c r="O95" s="104"/>
      <c r="P95" s="104"/>
      <c r="Q95" s="50">
        <f>SUM(Q96:Q103)</f>
        <v>17317</v>
      </c>
      <c r="R95" s="104"/>
      <c r="S95" s="104"/>
      <c r="T95" s="104"/>
      <c r="U95" s="104"/>
      <c r="V95" s="104">
        <f>SUM(V96:V103)</f>
        <v>12607.350999999999</v>
      </c>
      <c r="W95" s="104"/>
      <c r="X95" s="286">
        <f t="shared" si="32"/>
        <v>72.803320436565215</v>
      </c>
      <c r="Y95" s="104"/>
      <c r="Z95" s="314"/>
      <c r="AA95" s="104"/>
      <c r="AB95" s="182"/>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48"/>
      <c r="FH95" s="48"/>
      <c r="FI95" s="48"/>
      <c r="FJ95" s="48"/>
      <c r="FK95" s="48"/>
      <c r="FL95" s="48"/>
      <c r="FM95" s="48"/>
      <c r="FN95" s="48"/>
      <c r="FO95" s="48"/>
      <c r="FP95" s="48"/>
      <c r="FQ95" s="48"/>
      <c r="FR95" s="48"/>
      <c r="FS95" s="48"/>
      <c r="FT95" s="48"/>
      <c r="FU95" s="48"/>
      <c r="FV95" s="48"/>
      <c r="FW95" s="48"/>
      <c r="FX95" s="48"/>
      <c r="FY95" s="48"/>
      <c r="FZ95" s="48"/>
      <c r="GA95" s="48"/>
      <c r="GB95" s="48"/>
      <c r="GC95" s="48"/>
      <c r="GD95" s="48"/>
      <c r="GE95" s="48"/>
      <c r="GF95" s="48"/>
      <c r="GG95" s="48"/>
      <c r="GH95" s="48"/>
      <c r="GI95" s="48"/>
      <c r="GJ95" s="48"/>
      <c r="GK95" s="48"/>
      <c r="GL95" s="48"/>
      <c r="GM95" s="48"/>
      <c r="GN95" s="48"/>
      <c r="GO95" s="48"/>
      <c r="GP95" s="48"/>
      <c r="GQ95" s="48"/>
      <c r="GR95" s="48"/>
      <c r="GS95" s="48"/>
      <c r="GT95" s="48"/>
      <c r="GU95" s="48"/>
      <c r="GV95" s="48"/>
      <c r="GW95" s="48"/>
      <c r="GX95" s="48"/>
      <c r="GY95" s="48"/>
      <c r="GZ95" s="48"/>
      <c r="HA95" s="48"/>
      <c r="HB95" s="48"/>
      <c r="HC95" s="48"/>
      <c r="HD95" s="48"/>
      <c r="HE95" s="48"/>
      <c r="HF95" s="48"/>
      <c r="HG95" s="48"/>
      <c r="HH95" s="48"/>
      <c r="HI95" s="48"/>
      <c r="HJ95" s="48"/>
      <c r="HK95" s="48"/>
      <c r="HL95" s="48"/>
      <c r="HM95" s="48"/>
      <c r="HN95" s="48"/>
      <c r="HO95" s="48"/>
      <c r="HP95" s="48"/>
      <c r="HQ95" s="48"/>
      <c r="HR95" s="48"/>
      <c r="HS95" s="48"/>
      <c r="HT95" s="48"/>
      <c r="HU95" s="48"/>
      <c r="HV95" s="48"/>
      <c r="HW95" s="48"/>
      <c r="HX95" s="48"/>
      <c r="HY95" s="48"/>
      <c r="HZ95" s="48"/>
      <c r="IA95" s="48"/>
      <c r="IB95" s="48"/>
      <c r="IC95" s="48"/>
      <c r="ID95" s="48"/>
      <c r="IE95" s="48"/>
      <c r="IF95" s="48"/>
      <c r="IG95" s="48"/>
      <c r="IH95" s="48"/>
      <c r="II95" s="48"/>
      <c r="IJ95" s="48"/>
      <c r="IK95" s="48"/>
      <c r="IL95" s="48"/>
      <c r="IM95" s="48"/>
      <c r="IN95" s="48"/>
      <c r="IO95" s="48"/>
      <c r="IP95" s="48"/>
      <c r="IQ95" s="48"/>
      <c r="IR95" s="48"/>
      <c r="IS95" s="48"/>
      <c r="IT95" s="48"/>
      <c r="IU95" s="48"/>
      <c r="IV95" s="48"/>
      <c r="IW95" s="48"/>
      <c r="IX95" s="48"/>
    </row>
    <row r="96" spans="1:258" ht="31.5">
      <c r="A96" s="59" t="s">
        <v>66</v>
      </c>
      <c r="B96" s="146" t="s">
        <v>530</v>
      </c>
      <c r="C96" s="158" t="s">
        <v>531</v>
      </c>
      <c r="D96" s="185">
        <f t="shared" si="33"/>
        <v>3000</v>
      </c>
      <c r="E96" s="185">
        <v>3000</v>
      </c>
      <c r="F96" s="104"/>
      <c r="G96" s="104"/>
      <c r="H96" s="104"/>
      <c r="I96" s="104"/>
      <c r="J96" s="104"/>
      <c r="K96" s="104"/>
      <c r="L96" s="104"/>
      <c r="M96" s="104"/>
      <c r="N96" s="104"/>
      <c r="O96" s="104"/>
      <c r="P96" s="104"/>
      <c r="Q96" s="185">
        <v>3000</v>
      </c>
      <c r="R96" s="104"/>
      <c r="S96" s="104"/>
      <c r="T96" s="104"/>
      <c r="U96" s="104"/>
      <c r="V96" s="74">
        <v>1859.646</v>
      </c>
      <c r="W96" s="104"/>
      <c r="X96" s="291">
        <f t="shared" si="32"/>
        <v>61.988199999999992</v>
      </c>
      <c r="Y96" s="104"/>
      <c r="Z96" s="55" t="s">
        <v>1070</v>
      </c>
      <c r="AA96" s="104"/>
      <c r="AB96" s="182"/>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48"/>
      <c r="FH96" s="48"/>
      <c r="FI96" s="48"/>
      <c r="FJ96" s="48"/>
      <c r="FK96" s="48"/>
      <c r="FL96" s="48"/>
      <c r="FM96" s="48"/>
      <c r="FN96" s="48"/>
      <c r="FO96" s="48"/>
      <c r="FP96" s="48"/>
      <c r="FQ96" s="48"/>
      <c r="FR96" s="48"/>
      <c r="FS96" s="48"/>
      <c r="FT96" s="48"/>
      <c r="FU96" s="48"/>
      <c r="FV96" s="48"/>
      <c r="FW96" s="48"/>
      <c r="FX96" s="48"/>
      <c r="FY96" s="48"/>
      <c r="FZ96" s="48"/>
      <c r="GA96" s="48"/>
      <c r="GB96" s="48"/>
      <c r="GC96" s="48"/>
      <c r="GD96" s="48"/>
      <c r="GE96" s="48"/>
      <c r="GF96" s="48"/>
      <c r="GG96" s="48"/>
      <c r="GH96" s="48"/>
      <c r="GI96" s="48"/>
      <c r="GJ96" s="48"/>
      <c r="GK96" s="48"/>
      <c r="GL96" s="48"/>
      <c r="GM96" s="48"/>
      <c r="GN96" s="48"/>
      <c r="GO96" s="48"/>
      <c r="GP96" s="48"/>
      <c r="GQ96" s="48"/>
      <c r="GR96" s="48"/>
      <c r="GS96" s="48"/>
      <c r="GT96" s="48"/>
      <c r="GU96" s="48"/>
      <c r="GV96" s="48"/>
      <c r="GW96" s="48"/>
      <c r="GX96" s="48"/>
      <c r="GY96" s="48"/>
      <c r="GZ96" s="48"/>
      <c r="HA96" s="48"/>
      <c r="HB96" s="48"/>
      <c r="HC96" s="48"/>
      <c r="HD96" s="48"/>
      <c r="HE96" s="48"/>
      <c r="HF96" s="48"/>
      <c r="HG96" s="48"/>
      <c r="HH96" s="48"/>
      <c r="HI96" s="48"/>
      <c r="HJ96" s="48"/>
      <c r="HK96" s="48"/>
      <c r="HL96" s="48"/>
      <c r="HM96" s="48"/>
      <c r="HN96" s="48"/>
      <c r="HO96" s="48"/>
      <c r="HP96" s="48"/>
      <c r="HQ96" s="48"/>
      <c r="HR96" s="48"/>
      <c r="HS96" s="48"/>
      <c r="HT96" s="48"/>
      <c r="HU96" s="48"/>
      <c r="HV96" s="48"/>
      <c r="HW96" s="48"/>
      <c r="HX96" s="48"/>
      <c r="HY96" s="48"/>
      <c r="HZ96" s="48"/>
      <c r="IA96" s="48"/>
      <c r="IB96" s="48"/>
      <c r="IC96" s="48"/>
      <c r="ID96" s="48"/>
      <c r="IE96" s="48"/>
      <c r="IF96" s="48"/>
      <c r="IG96" s="48"/>
      <c r="IH96" s="48"/>
      <c r="II96" s="48"/>
      <c r="IJ96" s="48"/>
      <c r="IK96" s="48"/>
      <c r="IL96" s="48"/>
      <c r="IM96" s="48"/>
      <c r="IN96" s="48"/>
      <c r="IO96" s="48"/>
      <c r="IP96" s="48"/>
      <c r="IQ96" s="48"/>
      <c r="IR96" s="48"/>
      <c r="IS96" s="48"/>
      <c r="IT96" s="48"/>
      <c r="IU96" s="48"/>
      <c r="IV96" s="48"/>
      <c r="IW96" s="48"/>
      <c r="IX96" s="48"/>
    </row>
    <row r="97" spans="1:258" ht="41.25" customHeight="1">
      <c r="A97" s="59" t="s">
        <v>69</v>
      </c>
      <c r="B97" s="146" t="s">
        <v>532</v>
      </c>
      <c r="C97" s="158" t="s">
        <v>533</v>
      </c>
      <c r="D97" s="185">
        <f t="shared" si="33"/>
        <v>1400</v>
      </c>
      <c r="E97" s="185">
        <v>1400</v>
      </c>
      <c r="F97" s="104"/>
      <c r="G97" s="104"/>
      <c r="H97" s="104"/>
      <c r="I97" s="104"/>
      <c r="J97" s="104"/>
      <c r="K97" s="104"/>
      <c r="L97" s="104"/>
      <c r="M97" s="104"/>
      <c r="N97" s="104"/>
      <c r="O97" s="104"/>
      <c r="P97" s="104"/>
      <c r="Q97" s="185">
        <v>1400</v>
      </c>
      <c r="R97" s="104"/>
      <c r="S97" s="104"/>
      <c r="T97" s="104"/>
      <c r="U97" s="104"/>
      <c r="V97" s="74">
        <v>1313.8409999999999</v>
      </c>
      <c r="W97" s="104"/>
      <c r="X97" s="291">
        <f t="shared" si="32"/>
        <v>93.845785714285711</v>
      </c>
      <c r="Y97" s="104"/>
      <c r="Z97" s="55" t="s">
        <v>1070</v>
      </c>
      <c r="AA97" s="104"/>
      <c r="AB97" s="182"/>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48"/>
      <c r="FH97" s="48"/>
      <c r="FI97" s="48"/>
      <c r="FJ97" s="48"/>
      <c r="FK97" s="48"/>
      <c r="FL97" s="48"/>
      <c r="FM97" s="48"/>
      <c r="FN97" s="48"/>
      <c r="FO97" s="48"/>
      <c r="FP97" s="48"/>
      <c r="FQ97" s="48"/>
      <c r="FR97" s="48"/>
      <c r="FS97" s="48"/>
      <c r="FT97" s="48"/>
      <c r="FU97" s="48"/>
      <c r="FV97" s="48"/>
      <c r="FW97" s="48"/>
      <c r="FX97" s="48"/>
      <c r="FY97" s="48"/>
      <c r="FZ97" s="48"/>
      <c r="GA97" s="48"/>
      <c r="GB97" s="48"/>
      <c r="GC97" s="48"/>
      <c r="GD97" s="48"/>
      <c r="GE97" s="48"/>
      <c r="GF97" s="48"/>
      <c r="GG97" s="48"/>
      <c r="GH97" s="48"/>
      <c r="GI97" s="48"/>
      <c r="GJ97" s="48"/>
      <c r="GK97" s="48"/>
      <c r="GL97" s="48"/>
      <c r="GM97" s="48"/>
      <c r="GN97" s="48"/>
      <c r="GO97" s="48"/>
      <c r="GP97" s="48"/>
      <c r="GQ97" s="48"/>
      <c r="GR97" s="48"/>
      <c r="GS97" s="48"/>
      <c r="GT97" s="48"/>
      <c r="GU97" s="48"/>
      <c r="GV97" s="48"/>
      <c r="GW97" s="48"/>
      <c r="GX97" s="48"/>
      <c r="GY97" s="48"/>
      <c r="GZ97" s="48"/>
      <c r="HA97" s="48"/>
      <c r="HB97" s="48"/>
      <c r="HC97" s="48"/>
      <c r="HD97" s="48"/>
      <c r="HE97" s="48"/>
      <c r="HF97" s="48"/>
      <c r="HG97" s="48"/>
      <c r="HH97" s="48"/>
      <c r="HI97" s="48"/>
      <c r="HJ97" s="48"/>
      <c r="HK97" s="48"/>
      <c r="HL97" s="48"/>
      <c r="HM97" s="48"/>
      <c r="HN97" s="48"/>
      <c r="HO97" s="48"/>
      <c r="HP97" s="48"/>
      <c r="HQ97" s="48"/>
      <c r="HR97" s="48"/>
      <c r="HS97" s="48"/>
      <c r="HT97" s="48"/>
      <c r="HU97" s="48"/>
      <c r="HV97" s="48"/>
      <c r="HW97" s="48"/>
      <c r="HX97" s="48"/>
      <c r="HY97" s="48"/>
      <c r="HZ97" s="48"/>
      <c r="IA97" s="48"/>
      <c r="IB97" s="48"/>
      <c r="IC97" s="48"/>
      <c r="ID97" s="48"/>
      <c r="IE97" s="48"/>
      <c r="IF97" s="48"/>
      <c r="IG97" s="48"/>
      <c r="IH97" s="48"/>
      <c r="II97" s="48"/>
      <c r="IJ97" s="48"/>
      <c r="IK97" s="48"/>
      <c r="IL97" s="48"/>
      <c r="IM97" s="48"/>
      <c r="IN97" s="48"/>
      <c r="IO97" s="48"/>
      <c r="IP97" s="48"/>
      <c r="IQ97" s="48"/>
      <c r="IR97" s="48"/>
      <c r="IS97" s="48"/>
      <c r="IT97" s="48"/>
      <c r="IU97" s="48"/>
      <c r="IV97" s="48"/>
      <c r="IW97" s="48"/>
      <c r="IX97" s="48"/>
    </row>
    <row r="98" spans="1:258" ht="50.25" customHeight="1">
      <c r="A98" s="59" t="s">
        <v>119</v>
      </c>
      <c r="B98" s="146" t="s">
        <v>534</v>
      </c>
      <c r="C98" s="158" t="s">
        <v>535</v>
      </c>
      <c r="D98" s="185">
        <f t="shared" si="33"/>
        <v>1400</v>
      </c>
      <c r="E98" s="185">
        <v>1400</v>
      </c>
      <c r="F98" s="104"/>
      <c r="G98" s="104"/>
      <c r="H98" s="104"/>
      <c r="I98" s="104"/>
      <c r="J98" s="104"/>
      <c r="K98" s="104"/>
      <c r="L98" s="104"/>
      <c r="M98" s="104"/>
      <c r="N98" s="104"/>
      <c r="O98" s="104"/>
      <c r="P98" s="104"/>
      <c r="Q98" s="185">
        <v>1400</v>
      </c>
      <c r="R98" s="104"/>
      <c r="S98" s="104"/>
      <c r="T98" s="104"/>
      <c r="U98" s="104"/>
      <c r="V98" s="74">
        <v>1307.492</v>
      </c>
      <c r="W98" s="104"/>
      <c r="X98" s="291">
        <f t="shared" si="32"/>
        <v>93.39228571428572</v>
      </c>
      <c r="Y98" s="104"/>
      <c r="Z98" s="55" t="s">
        <v>1071</v>
      </c>
      <c r="AA98" s="104"/>
      <c r="AB98" s="182"/>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c r="GR98" s="48"/>
      <c r="GS98" s="48"/>
      <c r="GT98" s="48"/>
      <c r="GU98" s="48"/>
      <c r="GV98" s="48"/>
      <c r="GW98" s="48"/>
      <c r="GX98" s="48"/>
      <c r="GY98" s="48"/>
      <c r="GZ98" s="48"/>
      <c r="HA98" s="48"/>
      <c r="HB98" s="48"/>
      <c r="HC98" s="48"/>
      <c r="HD98" s="48"/>
      <c r="HE98" s="48"/>
      <c r="HF98" s="48"/>
      <c r="HG98" s="48"/>
      <c r="HH98" s="48"/>
      <c r="HI98" s="48"/>
      <c r="HJ98" s="48"/>
      <c r="HK98" s="48"/>
      <c r="HL98" s="48"/>
      <c r="HM98" s="48"/>
      <c r="HN98" s="48"/>
      <c r="HO98" s="48"/>
      <c r="HP98" s="48"/>
      <c r="HQ98" s="48"/>
      <c r="HR98" s="48"/>
      <c r="HS98" s="48"/>
      <c r="HT98" s="48"/>
      <c r="HU98" s="48"/>
      <c r="HV98" s="48"/>
      <c r="HW98" s="48"/>
      <c r="HX98" s="48"/>
      <c r="HY98" s="48"/>
      <c r="HZ98" s="48"/>
      <c r="IA98" s="48"/>
      <c r="IB98" s="48"/>
      <c r="IC98" s="48"/>
      <c r="ID98" s="48"/>
      <c r="IE98" s="48"/>
      <c r="IF98" s="48"/>
      <c r="IG98" s="48"/>
      <c r="IH98" s="48"/>
      <c r="II98" s="48"/>
      <c r="IJ98" s="48"/>
      <c r="IK98" s="48"/>
      <c r="IL98" s="48"/>
      <c r="IM98" s="48"/>
      <c r="IN98" s="48"/>
      <c r="IO98" s="48"/>
      <c r="IP98" s="48"/>
      <c r="IQ98" s="48"/>
      <c r="IR98" s="48"/>
      <c r="IS98" s="48"/>
      <c r="IT98" s="48"/>
      <c r="IU98" s="48"/>
      <c r="IV98" s="48"/>
      <c r="IW98" s="48"/>
      <c r="IX98" s="48"/>
    </row>
    <row r="99" spans="1:258" ht="31.5">
      <c r="A99" s="59" t="s">
        <v>122</v>
      </c>
      <c r="B99" s="146" t="s">
        <v>536</v>
      </c>
      <c r="C99" s="158" t="s">
        <v>537</v>
      </c>
      <c r="D99" s="185">
        <f t="shared" si="33"/>
        <v>1900</v>
      </c>
      <c r="E99" s="185">
        <v>1900</v>
      </c>
      <c r="F99" s="104"/>
      <c r="G99" s="104"/>
      <c r="H99" s="104"/>
      <c r="I99" s="104"/>
      <c r="J99" s="104"/>
      <c r="K99" s="104"/>
      <c r="L99" s="104"/>
      <c r="M99" s="104"/>
      <c r="N99" s="104"/>
      <c r="O99" s="104"/>
      <c r="P99" s="104"/>
      <c r="Q99" s="185">
        <v>1900</v>
      </c>
      <c r="R99" s="104"/>
      <c r="S99" s="104"/>
      <c r="T99" s="104"/>
      <c r="U99" s="104"/>
      <c r="V99" s="74">
        <v>1010.829</v>
      </c>
      <c r="W99" s="104"/>
      <c r="X99" s="291">
        <f t="shared" si="32"/>
        <v>53.201526315789472</v>
      </c>
      <c r="Y99" s="104"/>
      <c r="Z99" s="55" t="s">
        <v>1070</v>
      </c>
      <c r="AA99" s="104"/>
      <c r="AB99" s="182"/>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8"/>
      <c r="FA99" s="48"/>
      <c r="FB99" s="48"/>
      <c r="FC99" s="48"/>
      <c r="FD99" s="48"/>
      <c r="FE99" s="48"/>
      <c r="FF99" s="48"/>
      <c r="FG99" s="48"/>
      <c r="FH99" s="48"/>
      <c r="FI99" s="48"/>
      <c r="FJ99" s="48"/>
      <c r="FK99" s="48"/>
      <c r="FL99" s="48"/>
      <c r="FM99" s="48"/>
      <c r="FN99" s="48"/>
      <c r="FO99" s="48"/>
      <c r="FP99" s="48"/>
      <c r="FQ99" s="48"/>
      <c r="FR99" s="48"/>
      <c r="FS99" s="48"/>
      <c r="FT99" s="48"/>
      <c r="FU99" s="48"/>
      <c r="FV99" s="48"/>
      <c r="FW99" s="48"/>
      <c r="FX99" s="48"/>
      <c r="FY99" s="48"/>
      <c r="FZ99" s="48"/>
      <c r="GA99" s="48"/>
      <c r="GB99" s="48"/>
      <c r="GC99" s="48"/>
      <c r="GD99" s="48"/>
      <c r="GE99" s="48"/>
      <c r="GF99" s="48"/>
      <c r="GG99" s="48"/>
      <c r="GH99" s="48"/>
      <c r="GI99" s="48"/>
      <c r="GJ99" s="48"/>
      <c r="GK99" s="48"/>
      <c r="GL99" s="48"/>
      <c r="GM99" s="48"/>
      <c r="GN99" s="48"/>
      <c r="GO99" s="48"/>
      <c r="GP99" s="48"/>
      <c r="GQ99" s="48"/>
      <c r="GR99" s="48"/>
      <c r="GS99" s="48"/>
      <c r="GT99" s="48"/>
      <c r="GU99" s="48"/>
      <c r="GV99" s="48"/>
      <c r="GW99" s="48"/>
      <c r="GX99" s="48"/>
      <c r="GY99" s="48"/>
      <c r="GZ99" s="48"/>
      <c r="HA99" s="48"/>
      <c r="HB99" s="48"/>
      <c r="HC99" s="48"/>
      <c r="HD99" s="48"/>
      <c r="HE99" s="48"/>
      <c r="HF99" s="48"/>
      <c r="HG99" s="48"/>
      <c r="HH99" s="48"/>
      <c r="HI99" s="48"/>
      <c r="HJ99" s="48"/>
      <c r="HK99" s="48"/>
      <c r="HL99" s="48"/>
      <c r="HM99" s="48"/>
      <c r="HN99" s="48"/>
      <c r="HO99" s="48"/>
      <c r="HP99" s="48"/>
      <c r="HQ99" s="48"/>
      <c r="HR99" s="48"/>
      <c r="HS99" s="48"/>
      <c r="HT99" s="48"/>
      <c r="HU99" s="48"/>
      <c r="HV99" s="48"/>
      <c r="HW99" s="48"/>
      <c r="HX99" s="48"/>
      <c r="HY99" s="48"/>
      <c r="HZ99" s="48"/>
      <c r="IA99" s="48"/>
      <c r="IB99" s="48"/>
      <c r="IC99" s="48"/>
      <c r="ID99" s="48"/>
      <c r="IE99" s="48"/>
      <c r="IF99" s="48"/>
      <c r="IG99" s="48"/>
      <c r="IH99" s="48"/>
      <c r="II99" s="48"/>
      <c r="IJ99" s="48"/>
      <c r="IK99" s="48"/>
      <c r="IL99" s="48"/>
      <c r="IM99" s="48"/>
      <c r="IN99" s="48"/>
      <c r="IO99" s="48"/>
      <c r="IP99" s="48"/>
      <c r="IQ99" s="48"/>
      <c r="IR99" s="48"/>
      <c r="IS99" s="48"/>
      <c r="IT99" s="48"/>
      <c r="IU99" s="48"/>
      <c r="IV99" s="48"/>
      <c r="IW99" s="48"/>
      <c r="IX99" s="48"/>
    </row>
    <row r="100" spans="1:258" ht="66" customHeight="1">
      <c r="A100" s="59" t="s">
        <v>125</v>
      </c>
      <c r="B100" s="146" t="s">
        <v>538</v>
      </c>
      <c r="C100" s="158" t="s">
        <v>539</v>
      </c>
      <c r="D100" s="185">
        <f t="shared" si="33"/>
        <v>2017</v>
      </c>
      <c r="E100" s="185">
        <v>2017</v>
      </c>
      <c r="F100" s="104"/>
      <c r="G100" s="104"/>
      <c r="H100" s="104"/>
      <c r="I100" s="104"/>
      <c r="J100" s="104"/>
      <c r="K100" s="104"/>
      <c r="L100" s="104"/>
      <c r="M100" s="104"/>
      <c r="N100" s="104"/>
      <c r="O100" s="104"/>
      <c r="P100" s="104"/>
      <c r="Q100" s="185">
        <v>2017</v>
      </c>
      <c r="R100" s="104"/>
      <c r="S100" s="104"/>
      <c r="T100" s="104"/>
      <c r="U100" s="104"/>
      <c r="V100" s="74">
        <v>1939.2139999999999</v>
      </c>
      <c r="W100" s="104"/>
      <c r="X100" s="291">
        <f t="shared" si="32"/>
        <v>96.143480416460079</v>
      </c>
      <c r="Y100" s="104"/>
      <c r="Z100" s="55" t="s">
        <v>1070</v>
      </c>
      <c r="AA100" s="104"/>
      <c r="AB100" s="182"/>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8"/>
      <c r="FA100" s="48"/>
      <c r="FB100" s="48"/>
      <c r="FC100" s="48"/>
      <c r="FD100" s="48"/>
      <c r="FE100" s="48"/>
      <c r="FF100" s="48"/>
      <c r="FG100" s="48"/>
      <c r="FH100" s="48"/>
      <c r="FI100" s="48"/>
      <c r="FJ100" s="48"/>
      <c r="FK100" s="48"/>
      <c r="FL100" s="48"/>
      <c r="FM100" s="48"/>
      <c r="FN100" s="48"/>
      <c r="FO100" s="48"/>
      <c r="FP100" s="48"/>
      <c r="FQ100" s="48"/>
      <c r="FR100" s="48"/>
      <c r="FS100" s="48"/>
      <c r="FT100" s="48"/>
      <c r="FU100" s="48"/>
      <c r="FV100" s="48"/>
      <c r="FW100" s="48"/>
      <c r="FX100" s="48"/>
      <c r="FY100" s="48"/>
      <c r="FZ100" s="48"/>
      <c r="GA100" s="48"/>
      <c r="GB100" s="48"/>
      <c r="GC100" s="48"/>
      <c r="GD100" s="48"/>
      <c r="GE100" s="48"/>
      <c r="GF100" s="48"/>
      <c r="GG100" s="48"/>
      <c r="GH100" s="48"/>
      <c r="GI100" s="48"/>
      <c r="GJ100" s="48"/>
      <c r="GK100" s="48"/>
      <c r="GL100" s="48"/>
      <c r="GM100" s="48"/>
      <c r="GN100" s="48"/>
      <c r="GO100" s="48"/>
      <c r="GP100" s="48"/>
      <c r="GQ100" s="48"/>
      <c r="GR100" s="48"/>
      <c r="GS100" s="48"/>
      <c r="GT100" s="48"/>
      <c r="GU100" s="48"/>
      <c r="GV100" s="48"/>
      <c r="GW100" s="48"/>
      <c r="GX100" s="48"/>
      <c r="GY100" s="48"/>
      <c r="GZ100" s="48"/>
      <c r="HA100" s="48"/>
      <c r="HB100" s="48"/>
      <c r="HC100" s="48"/>
      <c r="HD100" s="48"/>
      <c r="HE100" s="48"/>
      <c r="HF100" s="48"/>
      <c r="HG100" s="48"/>
      <c r="HH100" s="48"/>
      <c r="HI100" s="48"/>
      <c r="HJ100" s="48"/>
      <c r="HK100" s="48"/>
      <c r="HL100" s="48"/>
      <c r="HM100" s="48"/>
      <c r="HN100" s="48"/>
      <c r="HO100" s="48"/>
      <c r="HP100" s="48"/>
      <c r="HQ100" s="48"/>
      <c r="HR100" s="48"/>
      <c r="HS100" s="48"/>
      <c r="HT100" s="48"/>
      <c r="HU100" s="48"/>
      <c r="HV100" s="48"/>
      <c r="HW100" s="48"/>
      <c r="HX100" s="48"/>
      <c r="HY100" s="48"/>
      <c r="HZ100" s="48"/>
      <c r="IA100" s="48"/>
      <c r="IB100" s="48"/>
      <c r="IC100" s="48"/>
      <c r="ID100" s="48"/>
      <c r="IE100" s="48"/>
      <c r="IF100" s="48"/>
      <c r="IG100" s="48"/>
      <c r="IH100" s="48"/>
      <c r="II100" s="48"/>
      <c r="IJ100" s="48"/>
      <c r="IK100" s="48"/>
      <c r="IL100" s="48"/>
      <c r="IM100" s="48"/>
      <c r="IN100" s="48"/>
      <c r="IO100" s="48"/>
      <c r="IP100" s="48"/>
      <c r="IQ100" s="48"/>
      <c r="IR100" s="48"/>
      <c r="IS100" s="48"/>
      <c r="IT100" s="48"/>
      <c r="IU100" s="48"/>
      <c r="IV100" s="48"/>
      <c r="IW100" s="48"/>
      <c r="IX100" s="48"/>
    </row>
    <row r="101" spans="1:258" ht="56.25" customHeight="1">
      <c r="A101" s="59" t="s">
        <v>128</v>
      </c>
      <c r="B101" s="146" t="s">
        <v>540</v>
      </c>
      <c r="C101" s="158" t="s">
        <v>541</v>
      </c>
      <c r="D101" s="185">
        <f t="shared" si="33"/>
        <v>3000</v>
      </c>
      <c r="E101" s="185">
        <v>3000</v>
      </c>
      <c r="F101" s="104"/>
      <c r="G101" s="104"/>
      <c r="H101" s="104"/>
      <c r="I101" s="104"/>
      <c r="J101" s="104"/>
      <c r="K101" s="104"/>
      <c r="L101" s="104"/>
      <c r="M101" s="104"/>
      <c r="N101" s="104"/>
      <c r="O101" s="104"/>
      <c r="P101" s="104"/>
      <c r="Q101" s="185">
        <v>3000</v>
      </c>
      <c r="R101" s="104"/>
      <c r="S101" s="104"/>
      <c r="T101" s="104"/>
      <c r="U101" s="104"/>
      <c r="V101" s="74">
        <v>1903.376</v>
      </c>
      <c r="W101" s="104"/>
      <c r="X101" s="291">
        <f t="shared" si="32"/>
        <v>63.44586666666666</v>
      </c>
      <c r="Y101" s="104"/>
      <c r="Z101" s="55" t="s">
        <v>1004</v>
      </c>
      <c r="AA101" s="104"/>
      <c r="AB101" s="182"/>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c r="FF101" s="48"/>
      <c r="FG101" s="48"/>
      <c r="FH101" s="48"/>
      <c r="FI101" s="48"/>
      <c r="FJ101" s="48"/>
      <c r="FK101" s="48"/>
      <c r="FL101" s="48"/>
      <c r="FM101" s="48"/>
      <c r="FN101" s="48"/>
      <c r="FO101" s="48"/>
      <c r="FP101" s="48"/>
      <c r="FQ101" s="48"/>
      <c r="FR101" s="48"/>
      <c r="FS101" s="48"/>
      <c r="FT101" s="48"/>
      <c r="FU101" s="48"/>
      <c r="FV101" s="48"/>
      <c r="FW101" s="48"/>
      <c r="FX101" s="48"/>
      <c r="FY101" s="48"/>
      <c r="FZ101" s="48"/>
      <c r="GA101" s="48"/>
      <c r="GB101" s="48"/>
      <c r="GC101" s="48"/>
      <c r="GD101" s="48"/>
      <c r="GE101" s="48"/>
      <c r="GF101" s="48"/>
      <c r="GG101" s="48"/>
      <c r="GH101" s="48"/>
      <c r="GI101" s="48"/>
      <c r="GJ101" s="48"/>
      <c r="GK101" s="48"/>
      <c r="GL101" s="48"/>
      <c r="GM101" s="48"/>
      <c r="GN101" s="48"/>
      <c r="GO101" s="48"/>
      <c r="GP101" s="48"/>
      <c r="GQ101" s="48"/>
      <c r="GR101" s="48"/>
      <c r="GS101" s="48"/>
      <c r="GT101" s="48"/>
      <c r="GU101" s="48"/>
      <c r="GV101" s="48"/>
      <c r="GW101" s="48"/>
      <c r="GX101" s="48"/>
      <c r="GY101" s="48"/>
      <c r="GZ101" s="48"/>
      <c r="HA101" s="48"/>
      <c r="HB101" s="48"/>
      <c r="HC101" s="48"/>
      <c r="HD101" s="48"/>
      <c r="HE101" s="48"/>
      <c r="HF101" s="48"/>
      <c r="HG101" s="48"/>
      <c r="HH101" s="48"/>
      <c r="HI101" s="48"/>
      <c r="HJ101" s="48"/>
      <c r="HK101" s="48"/>
      <c r="HL101" s="48"/>
      <c r="HM101" s="48"/>
      <c r="HN101" s="48"/>
      <c r="HO101" s="48"/>
      <c r="HP101" s="48"/>
      <c r="HQ101" s="48"/>
      <c r="HR101" s="48"/>
      <c r="HS101" s="48"/>
      <c r="HT101" s="48"/>
      <c r="HU101" s="48"/>
      <c r="HV101" s="48"/>
      <c r="HW101" s="48"/>
      <c r="HX101" s="48"/>
      <c r="HY101" s="48"/>
      <c r="HZ101" s="48"/>
      <c r="IA101" s="48"/>
      <c r="IB101" s="48"/>
      <c r="IC101" s="48"/>
      <c r="ID101" s="48"/>
      <c r="IE101" s="48"/>
      <c r="IF101" s="48"/>
      <c r="IG101" s="48"/>
      <c r="IH101" s="48"/>
      <c r="II101" s="48"/>
      <c r="IJ101" s="48"/>
      <c r="IK101" s="48"/>
      <c r="IL101" s="48"/>
      <c r="IM101" s="48"/>
      <c r="IN101" s="48"/>
      <c r="IO101" s="48"/>
      <c r="IP101" s="48"/>
      <c r="IQ101" s="48"/>
      <c r="IR101" s="48"/>
      <c r="IS101" s="48"/>
      <c r="IT101" s="48"/>
      <c r="IU101" s="48"/>
      <c r="IV101" s="48"/>
      <c r="IW101" s="48"/>
      <c r="IX101" s="48"/>
    </row>
    <row r="102" spans="1:258" ht="51" customHeight="1">
      <c r="A102" s="59" t="s">
        <v>228</v>
      </c>
      <c r="B102" s="146" t="s">
        <v>542</v>
      </c>
      <c r="C102" s="158" t="s">
        <v>543</v>
      </c>
      <c r="D102" s="185">
        <f t="shared" si="33"/>
        <v>3200</v>
      </c>
      <c r="E102" s="185">
        <v>3200</v>
      </c>
      <c r="F102" s="104"/>
      <c r="G102" s="104"/>
      <c r="H102" s="104"/>
      <c r="I102" s="104"/>
      <c r="J102" s="104"/>
      <c r="K102" s="104"/>
      <c r="L102" s="104"/>
      <c r="M102" s="104"/>
      <c r="N102" s="104"/>
      <c r="O102" s="104"/>
      <c r="P102" s="104"/>
      <c r="Q102" s="185">
        <v>3200</v>
      </c>
      <c r="R102" s="104"/>
      <c r="S102" s="104"/>
      <c r="T102" s="104"/>
      <c r="U102" s="104"/>
      <c r="V102" s="74">
        <v>2484.1860000000001</v>
      </c>
      <c r="W102" s="104"/>
      <c r="X102" s="291">
        <f t="shared" si="32"/>
        <v>77.630812500000005</v>
      </c>
      <c r="Y102" s="104"/>
      <c r="Z102" s="55" t="s">
        <v>1005</v>
      </c>
      <c r="AA102" s="104"/>
      <c r="AB102" s="182"/>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c r="DA102" s="48"/>
      <c r="DB102" s="48"/>
      <c r="DC102" s="48"/>
      <c r="DD102" s="48"/>
      <c r="DE102" s="48"/>
      <c r="DF102" s="48"/>
      <c r="DG102" s="48"/>
      <c r="DH102" s="48"/>
      <c r="DI102" s="48"/>
      <c r="DJ102" s="48"/>
      <c r="DK102" s="48"/>
      <c r="DL102" s="48"/>
      <c r="DM102" s="48"/>
      <c r="DN102" s="48"/>
      <c r="DO102" s="48"/>
      <c r="DP102" s="48"/>
      <c r="DQ102" s="48"/>
      <c r="DR102" s="48"/>
      <c r="DS102" s="48"/>
      <c r="DT102" s="48"/>
      <c r="DU102" s="48"/>
      <c r="DV102" s="48"/>
      <c r="DW102" s="48"/>
      <c r="DX102" s="48"/>
      <c r="DY102" s="48"/>
      <c r="DZ102" s="48"/>
      <c r="EA102" s="48"/>
      <c r="EB102" s="48"/>
      <c r="EC102" s="48"/>
      <c r="ED102" s="48"/>
      <c r="EE102" s="48"/>
      <c r="EF102" s="48"/>
      <c r="EG102" s="48"/>
      <c r="EH102" s="48"/>
      <c r="EI102" s="48"/>
      <c r="EJ102" s="48"/>
      <c r="EK102" s="48"/>
      <c r="EL102" s="48"/>
      <c r="EM102" s="48"/>
      <c r="EN102" s="48"/>
      <c r="EO102" s="48"/>
      <c r="EP102" s="48"/>
      <c r="EQ102" s="48"/>
      <c r="ER102" s="48"/>
      <c r="ES102" s="48"/>
      <c r="ET102" s="48"/>
      <c r="EU102" s="48"/>
      <c r="EV102" s="48"/>
      <c r="EW102" s="48"/>
      <c r="EX102" s="48"/>
      <c r="EY102" s="48"/>
      <c r="EZ102" s="48"/>
      <c r="FA102" s="48"/>
      <c r="FB102" s="48"/>
      <c r="FC102" s="48"/>
      <c r="FD102" s="48"/>
      <c r="FE102" s="48"/>
      <c r="FF102" s="48"/>
      <c r="FG102" s="48"/>
      <c r="FH102" s="48"/>
      <c r="FI102" s="48"/>
      <c r="FJ102" s="48"/>
      <c r="FK102" s="48"/>
      <c r="FL102" s="48"/>
      <c r="FM102" s="48"/>
      <c r="FN102" s="48"/>
      <c r="FO102" s="48"/>
      <c r="FP102" s="48"/>
      <c r="FQ102" s="48"/>
      <c r="FR102" s="48"/>
      <c r="FS102" s="48"/>
      <c r="FT102" s="48"/>
      <c r="FU102" s="48"/>
      <c r="FV102" s="48"/>
      <c r="FW102" s="48"/>
      <c r="FX102" s="48"/>
      <c r="FY102" s="48"/>
      <c r="FZ102" s="48"/>
      <c r="GA102" s="48"/>
      <c r="GB102" s="48"/>
      <c r="GC102" s="48"/>
      <c r="GD102" s="48"/>
      <c r="GE102" s="48"/>
      <c r="GF102" s="48"/>
      <c r="GG102" s="48"/>
      <c r="GH102" s="48"/>
      <c r="GI102" s="48"/>
      <c r="GJ102" s="48"/>
      <c r="GK102" s="48"/>
      <c r="GL102" s="48"/>
      <c r="GM102" s="48"/>
      <c r="GN102" s="48"/>
      <c r="GO102" s="48"/>
      <c r="GP102" s="48"/>
      <c r="GQ102" s="48"/>
      <c r="GR102" s="48"/>
      <c r="GS102" s="48"/>
      <c r="GT102" s="48"/>
      <c r="GU102" s="48"/>
      <c r="GV102" s="48"/>
      <c r="GW102" s="48"/>
      <c r="GX102" s="48"/>
      <c r="GY102" s="48"/>
      <c r="GZ102" s="48"/>
      <c r="HA102" s="48"/>
      <c r="HB102" s="48"/>
      <c r="HC102" s="48"/>
      <c r="HD102" s="48"/>
      <c r="HE102" s="48"/>
      <c r="HF102" s="48"/>
      <c r="HG102" s="48"/>
      <c r="HH102" s="48"/>
      <c r="HI102" s="48"/>
      <c r="HJ102" s="48"/>
      <c r="HK102" s="48"/>
      <c r="HL102" s="48"/>
      <c r="HM102" s="48"/>
      <c r="HN102" s="48"/>
      <c r="HO102" s="48"/>
      <c r="HP102" s="48"/>
      <c r="HQ102" s="48"/>
      <c r="HR102" s="48"/>
      <c r="HS102" s="48"/>
      <c r="HT102" s="48"/>
      <c r="HU102" s="48"/>
      <c r="HV102" s="48"/>
      <c r="HW102" s="48"/>
      <c r="HX102" s="48"/>
      <c r="HY102" s="48"/>
      <c r="HZ102" s="48"/>
      <c r="IA102" s="48"/>
      <c r="IB102" s="48"/>
      <c r="IC102" s="48"/>
      <c r="ID102" s="48"/>
      <c r="IE102" s="48"/>
      <c r="IF102" s="48"/>
      <c r="IG102" s="48"/>
      <c r="IH102" s="48"/>
      <c r="II102" s="48"/>
      <c r="IJ102" s="48"/>
      <c r="IK102" s="48"/>
      <c r="IL102" s="48"/>
      <c r="IM102" s="48"/>
      <c r="IN102" s="48"/>
      <c r="IO102" s="48"/>
      <c r="IP102" s="48"/>
      <c r="IQ102" s="48"/>
      <c r="IR102" s="48"/>
      <c r="IS102" s="48"/>
      <c r="IT102" s="48"/>
      <c r="IU102" s="48"/>
      <c r="IV102" s="48"/>
      <c r="IW102" s="48"/>
      <c r="IX102" s="48"/>
    </row>
    <row r="103" spans="1:258" ht="42.75" customHeight="1">
      <c r="A103" s="59" t="s">
        <v>231</v>
      </c>
      <c r="B103" s="146" t="s">
        <v>544</v>
      </c>
      <c r="C103" s="158" t="s">
        <v>545</v>
      </c>
      <c r="D103" s="185">
        <f t="shared" si="33"/>
        <v>1400</v>
      </c>
      <c r="E103" s="185">
        <v>1400</v>
      </c>
      <c r="F103" s="104"/>
      <c r="G103" s="104"/>
      <c r="H103" s="104"/>
      <c r="I103" s="104"/>
      <c r="J103" s="104"/>
      <c r="K103" s="104"/>
      <c r="L103" s="104"/>
      <c r="M103" s="104"/>
      <c r="N103" s="104"/>
      <c r="O103" s="104"/>
      <c r="P103" s="104"/>
      <c r="Q103" s="185">
        <v>1400</v>
      </c>
      <c r="R103" s="104"/>
      <c r="S103" s="104"/>
      <c r="T103" s="104"/>
      <c r="U103" s="104"/>
      <c r="V103" s="74">
        <v>788.76700000000005</v>
      </c>
      <c r="W103" s="104"/>
      <c r="X103" s="291">
        <f t="shared" si="32"/>
        <v>56.340500000000006</v>
      </c>
      <c r="Y103" s="104"/>
      <c r="Z103" s="55" t="s">
        <v>1070</v>
      </c>
      <c r="AA103" s="104"/>
      <c r="AB103" s="182"/>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c r="FF103" s="48"/>
      <c r="FG103" s="48"/>
      <c r="FH103" s="48"/>
      <c r="FI103" s="48"/>
      <c r="FJ103" s="48"/>
      <c r="FK103" s="48"/>
      <c r="FL103" s="48"/>
      <c r="FM103" s="48"/>
      <c r="FN103" s="48"/>
      <c r="FO103" s="48"/>
      <c r="FP103" s="48"/>
      <c r="FQ103" s="48"/>
      <c r="FR103" s="48"/>
      <c r="FS103" s="48"/>
      <c r="FT103" s="48"/>
      <c r="FU103" s="48"/>
      <c r="FV103" s="48"/>
      <c r="FW103" s="48"/>
      <c r="FX103" s="48"/>
      <c r="FY103" s="48"/>
      <c r="FZ103" s="48"/>
      <c r="GA103" s="48"/>
      <c r="GB103" s="48"/>
      <c r="GC103" s="48"/>
      <c r="GD103" s="48"/>
      <c r="GE103" s="48"/>
      <c r="GF103" s="48"/>
      <c r="GG103" s="48"/>
      <c r="GH103" s="48"/>
      <c r="GI103" s="48"/>
      <c r="GJ103" s="48"/>
      <c r="GK103" s="48"/>
      <c r="GL103" s="48"/>
      <c r="GM103" s="48"/>
      <c r="GN103" s="48"/>
      <c r="GO103" s="48"/>
      <c r="GP103" s="48"/>
      <c r="GQ103" s="48"/>
      <c r="GR103" s="48"/>
      <c r="GS103" s="48"/>
      <c r="GT103" s="48"/>
      <c r="GU103" s="48"/>
      <c r="GV103" s="48"/>
      <c r="GW103" s="48"/>
      <c r="GX103" s="48"/>
      <c r="GY103" s="48"/>
      <c r="GZ103" s="48"/>
      <c r="HA103" s="48"/>
      <c r="HB103" s="48"/>
      <c r="HC103" s="48"/>
      <c r="HD103" s="48"/>
      <c r="HE103" s="48"/>
      <c r="HF103" s="48"/>
      <c r="HG103" s="48"/>
      <c r="HH103" s="48"/>
      <c r="HI103" s="48"/>
      <c r="HJ103" s="48"/>
      <c r="HK103" s="48"/>
      <c r="HL103" s="48"/>
      <c r="HM103" s="48"/>
      <c r="HN103" s="48"/>
      <c r="HO103" s="48"/>
      <c r="HP103" s="48"/>
      <c r="HQ103" s="48"/>
      <c r="HR103" s="48"/>
      <c r="HS103" s="48"/>
      <c r="HT103" s="48"/>
      <c r="HU103" s="48"/>
      <c r="HV103" s="48"/>
      <c r="HW103" s="48"/>
      <c r="HX103" s="48"/>
      <c r="HY103" s="48"/>
      <c r="HZ103" s="48"/>
      <c r="IA103" s="48"/>
      <c r="IB103" s="48"/>
      <c r="IC103" s="48"/>
      <c r="ID103" s="48"/>
      <c r="IE103" s="48"/>
      <c r="IF103" s="48"/>
      <c r="IG103" s="48"/>
      <c r="IH103" s="48"/>
      <c r="II103" s="48"/>
      <c r="IJ103" s="48"/>
      <c r="IK103" s="48"/>
      <c r="IL103" s="48"/>
      <c r="IM103" s="48"/>
      <c r="IN103" s="48"/>
      <c r="IO103" s="48"/>
      <c r="IP103" s="48"/>
      <c r="IQ103" s="48"/>
      <c r="IR103" s="48"/>
      <c r="IS103" s="48"/>
      <c r="IT103" s="48"/>
      <c r="IU103" s="48"/>
      <c r="IV103" s="48"/>
      <c r="IW103" s="48"/>
      <c r="IX103" s="48"/>
    </row>
    <row r="104" spans="1:258" ht="34.5" customHeight="1">
      <c r="A104" s="183" t="s">
        <v>43</v>
      </c>
      <c r="B104" s="184" t="s">
        <v>546</v>
      </c>
      <c r="C104" s="37"/>
      <c r="D104" s="50">
        <f>SUM(D105:D110)</f>
        <v>16254</v>
      </c>
      <c r="E104" s="50">
        <f>SUM(E105:E110)</f>
        <v>16254</v>
      </c>
      <c r="F104" s="104"/>
      <c r="G104" s="104"/>
      <c r="H104" s="104"/>
      <c r="I104" s="104"/>
      <c r="J104" s="104"/>
      <c r="K104" s="104"/>
      <c r="L104" s="104"/>
      <c r="M104" s="104"/>
      <c r="N104" s="104"/>
      <c r="O104" s="104"/>
      <c r="P104" s="104"/>
      <c r="Q104" s="50">
        <f>SUM(Q105:Q110)</f>
        <v>16254</v>
      </c>
      <c r="R104" s="104"/>
      <c r="S104" s="104"/>
      <c r="T104" s="104"/>
      <c r="U104" s="104"/>
      <c r="V104" s="104">
        <f>SUM(V105:V110)</f>
        <v>15765.781000000001</v>
      </c>
      <c r="W104" s="104"/>
      <c r="X104" s="286">
        <f t="shared" si="32"/>
        <v>96.9963147532915</v>
      </c>
      <c r="Y104" s="104"/>
      <c r="Z104" s="314"/>
      <c r="AA104" s="104"/>
      <c r="AB104" s="182"/>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8"/>
      <c r="FA104" s="48"/>
      <c r="FB104" s="48"/>
      <c r="FC104" s="48"/>
      <c r="FD104" s="48"/>
      <c r="FE104" s="48"/>
      <c r="FF104" s="48"/>
      <c r="FG104" s="48"/>
      <c r="FH104" s="48"/>
      <c r="FI104" s="48"/>
      <c r="FJ104" s="48"/>
      <c r="FK104" s="48"/>
      <c r="FL104" s="48"/>
      <c r="FM104" s="48"/>
      <c r="FN104" s="48"/>
      <c r="FO104" s="48"/>
      <c r="FP104" s="48"/>
      <c r="FQ104" s="48"/>
      <c r="FR104" s="48"/>
      <c r="FS104" s="48"/>
      <c r="FT104" s="48"/>
      <c r="FU104" s="48"/>
      <c r="FV104" s="48"/>
      <c r="FW104" s="48"/>
      <c r="FX104" s="48"/>
      <c r="FY104" s="48"/>
      <c r="FZ104" s="48"/>
      <c r="GA104" s="48"/>
      <c r="GB104" s="48"/>
      <c r="GC104" s="48"/>
      <c r="GD104" s="48"/>
      <c r="GE104" s="48"/>
      <c r="GF104" s="48"/>
      <c r="GG104" s="48"/>
      <c r="GH104" s="48"/>
      <c r="GI104" s="48"/>
      <c r="GJ104" s="48"/>
      <c r="GK104" s="48"/>
      <c r="GL104" s="48"/>
      <c r="GM104" s="48"/>
      <c r="GN104" s="48"/>
      <c r="GO104" s="48"/>
      <c r="GP104" s="48"/>
      <c r="GQ104" s="48"/>
      <c r="GR104" s="48"/>
      <c r="GS104" s="48"/>
      <c r="GT104" s="48"/>
      <c r="GU104" s="48"/>
      <c r="GV104" s="48"/>
      <c r="GW104" s="48"/>
      <c r="GX104" s="48"/>
      <c r="GY104" s="48"/>
      <c r="GZ104" s="48"/>
      <c r="HA104" s="48"/>
      <c r="HB104" s="48"/>
      <c r="HC104" s="48"/>
      <c r="HD104" s="48"/>
      <c r="HE104" s="48"/>
      <c r="HF104" s="48"/>
      <c r="HG104" s="48"/>
      <c r="HH104" s="48"/>
      <c r="HI104" s="48"/>
      <c r="HJ104" s="48"/>
      <c r="HK104" s="48"/>
      <c r="HL104" s="48"/>
      <c r="HM104" s="48"/>
      <c r="HN104" s="48"/>
      <c r="HO104" s="48"/>
      <c r="HP104" s="48"/>
      <c r="HQ104" s="48"/>
      <c r="HR104" s="48"/>
      <c r="HS104" s="48"/>
      <c r="HT104" s="48"/>
      <c r="HU104" s="48"/>
      <c r="HV104" s="48"/>
      <c r="HW104" s="48"/>
      <c r="HX104" s="48"/>
      <c r="HY104" s="48"/>
      <c r="HZ104" s="48"/>
      <c r="IA104" s="48"/>
      <c r="IB104" s="48"/>
      <c r="IC104" s="48"/>
      <c r="ID104" s="48"/>
      <c r="IE104" s="48"/>
      <c r="IF104" s="48"/>
      <c r="IG104" s="48"/>
      <c r="IH104" s="48"/>
      <c r="II104" s="48"/>
      <c r="IJ104" s="48"/>
      <c r="IK104" s="48"/>
      <c r="IL104" s="48"/>
      <c r="IM104" s="48"/>
      <c r="IN104" s="48"/>
      <c r="IO104" s="48"/>
      <c r="IP104" s="48"/>
      <c r="IQ104" s="48"/>
      <c r="IR104" s="48"/>
      <c r="IS104" s="48"/>
      <c r="IT104" s="48"/>
      <c r="IU104" s="48"/>
      <c r="IV104" s="48"/>
      <c r="IW104" s="48"/>
      <c r="IX104" s="48"/>
    </row>
    <row r="105" spans="1:258" ht="31.5">
      <c r="A105" s="59" t="s">
        <v>66</v>
      </c>
      <c r="B105" s="146" t="s">
        <v>547</v>
      </c>
      <c r="C105" s="158" t="s">
        <v>548</v>
      </c>
      <c r="D105" s="185">
        <f t="shared" si="33"/>
        <v>2500</v>
      </c>
      <c r="E105" s="185">
        <v>2500</v>
      </c>
      <c r="F105" s="104"/>
      <c r="G105" s="104"/>
      <c r="H105" s="104"/>
      <c r="I105" s="104"/>
      <c r="J105" s="104"/>
      <c r="K105" s="104"/>
      <c r="L105" s="104"/>
      <c r="M105" s="104"/>
      <c r="N105" s="104"/>
      <c r="O105" s="104"/>
      <c r="P105" s="104"/>
      <c r="Q105" s="185">
        <v>2500</v>
      </c>
      <c r="R105" s="104"/>
      <c r="S105" s="104"/>
      <c r="T105" s="104"/>
      <c r="U105" s="104"/>
      <c r="V105" s="74">
        <v>2431.7890000000002</v>
      </c>
      <c r="W105" s="104"/>
      <c r="X105" s="291">
        <f t="shared" si="32"/>
        <v>97.271560000000008</v>
      </c>
      <c r="Y105" s="104"/>
      <c r="Z105" s="484" t="s">
        <v>1070</v>
      </c>
      <c r="AA105" s="104"/>
      <c r="AB105" s="182"/>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8"/>
      <c r="FA105" s="48"/>
      <c r="FB105" s="48"/>
      <c r="FC105" s="48"/>
      <c r="FD105" s="48"/>
      <c r="FE105" s="48"/>
      <c r="FF105" s="48"/>
      <c r="FG105" s="48"/>
      <c r="FH105" s="48"/>
      <c r="FI105" s="48"/>
      <c r="FJ105" s="48"/>
      <c r="FK105" s="48"/>
      <c r="FL105" s="48"/>
      <c r="FM105" s="48"/>
      <c r="FN105" s="48"/>
      <c r="FO105" s="48"/>
      <c r="FP105" s="48"/>
      <c r="FQ105" s="48"/>
      <c r="FR105" s="48"/>
      <c r="FS105" s="48"/>
      <c r="FT105" s="48"/>
      <c r="FU105" s="48"/>
      <c r="FV105" s="48"/>
      <c r="FW105" s="48"/>
      <c r="FX105" s="48"/>
      <c r="FY105" s="48"/>
      <c r="FZ105" s="48"/>
      <c r="GA105" s="48"/>
      <c r="GB105" s="48"/>
      <c r="GC105" s="48"/>
      <c r="GD105" s="48"/>
      <c r="GE105" s="48"/>
      <c r="GF105" s="48"/>
      <c r="GG105" s="48"/>
      <c r="GH105" s="48"/>
      <c r="GI105" s="48"/>
      <c r="GJ105" s="48"/>
      <c r="GK105" s="48"/>
      <c r="GL105" s="48"/>
      <c r="GM105" s="48"/>
      <c r="GN105" s="48"/>
      <c r="GO105" s="48"/>
      <c r="GP105" s="48"/>
      <c r="GQ105" s="48"/>
      <c r="GR105" s="48"/>
      <c r="GS105" s="48"/>
      <c r="GT105" s="48"/>
      <c r="GU105" s="48"/>
      <c r="GV105" s="48"/>
      <c r="GW105" s="48"/>
      <c r="GX105" s="48"/>
      <c r="GY105" s="48"/>
      <c r="GZ105" s="48"/>
      <c r="HA105" s="48"/>
      <c r="HB105" s="48"/>
      <c r="HC105" s="48"/>
      <c r="HD105" s="48"/>
      <c r="HE105" s="48"/>
      <c r="HF105" s="48"/>
      <c r="HG105" s="48"/>
      <c r="HH105" s="48"/>
      <c r="HI105" s="48"/>
      <c r="HJ105" s="48"/>
      <c r="HK105" s="48"/>
      <c r="HL105" s="48"/>
      <c r="HM105" s="48"/>
      <c r="HN105" s="48"/>
      <c r="HO105" s="48"/>
      <c r="HP105" s="48"/>
      <c r="HQ105" s="48"/>
      <c r="HR105" s="48"/>
      <c r="HS105" s="48"/>
      <c r="HT105" s="48"/>
      <c r="HU105" s="48"/>
      <c r="HV105" s="48"/>
      <c r="HW105" s="48"/>
      <c r="HX105" s="48"/>
      <c r="HY105" s="48"/>
      <c r="HZ105" s="48"/>
      <c r="IA105" s="48"/>
      <c r="IB105" s="48"/>
      <c r="IC105" s="48"/>
      <c r="ID105" s="48"/>
      <c r="IE105" s="48"/>
      <c r="IF105" s="48"/>
      <c r="IG105" s="48"/>
      <c r="IH105" s="48"/>
      <c r="II105" s="48"/>
      <c r="IJ105" s="48"/>
      <c r="IK105" s="48"/>
      <c r="IL105" s="48"/>
      <c r="IM105" s="48"/>
      <c r="IN105" s="48"/>
      <c r="IO105" s="48"/>
      <c r="IP105" s="48"/>
      <c r="IQ105" s="48"/>
      <c r="IR105" s="48"/>
      <c r="IS105" s="48"/>
      <c r="IT105" s="48"/>
      <c r="IU105" s="48"/>
      <c r="IV105" s="48"/>
      <c r="IW105" s="48"/>
      <c r="IX105" s="48"/>
    </row>
    <row r="106" spans="1:258" ht="31.5">
      <c r="A106" s="59" t="s">
        <v>69</v>
      </c>
      <c r="B106" s="146" t="s">
        <v>549</v>
      </c>
      <c r="C106" s="158" t="s">
        <v>550</v>
      </c>
      <c r="D106" s="185">
        <f t="shared" si="33"/>
        <v>3500</v>
      </c>
      <c r="E106" s="185">
        <v>3500</v>
      </c>
      <c r="F106" s="104"/>
      <c r="G106" s="104"/>
      <c r="H106" s="104"/>
      <c r="I106" s="104"/>
      <c r="J106" s="104"/>
      <c r="K106" s="104"/>
      <c r="L106" s="104"/>
      <c r="M106" s="104"/>
      <c r="N106" s="104"/>
      <c r="O106" s="104"/>
      <c r="P106" s="104"/>
      <c r="Q106" s="185">
        <v>3500</v>
      </c>
      <c r="R106" s="104"/>
      <c r="S106" s="104"/>
      <c r="T106" s="104"/>
      <c r="U106" s="104"/>
      <c r="V106" s="74">
        <v>3276.5549999999998</v>
      </c>
      <c r="W106" s="104"/>
      <c r="X106" s="291">
        <f t="shared" si="32"/>
        <v>93.615857142857138</v>
      </c>
      <c r="Y106" s="104"/>
      <c r="Z106" s="484"/>
      <c r="AA106" s="104"/>
      <c r="AB106" s="182"/>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c r="ES106" s="48"/>
      <c r="ET106" s="48"/>
      <c r="EU106" s="48"/>
      <c r="EV106" s="48"/>
      <c r="EW106" s="48"/>
      <c r="EX106" s="48"/>
      <c r="EY106" s="48"/>
      <c r="EZ106" s="48"/>
      <c r="FA106" s="48"/>
      <c r="FB106" s="48"/>
      <c r="FC106" s="48"/>
      <c r="FD106" s="48"/>
      <c r="FE106" s="48"/>
      <c r="FF106" s="48"/>
      <c r="FG106" s="48"/>
      <c r="FH106" s="48"/>
      <c r="FI106" s="48"/>
      <c r="FJ106" s="48"/>
      <c r="FK106" s="48"/>
      <c r="FL106" s="48"/>
      <c r="FM106" s="48"/>
      <c r="FN106" s="48"/>
      <c r="FO106" s="48"/>
      <c r="FP106" s="48"/>
      <c r="FQ106" s="48"/>
      <c r="FR106" s="48"/>
      <c r="FS106" s="48"/>
      <c r="FT106" s="48"/>
      <c r="FU106" s="48"/>
      <c r="FV106" s="48"/>
      <c r="FW106" s="48"/>
      <c r="FX106" s="48"/>
      <c r="FY106" s="48"/>
      <c r="FZ106" s="48"/>
      <c r="GA106" s="48"/>
      <c r="GB106" s="48"/>
      <c r="GC106" s="48"/>
      <c r="GD106" s="48"/>
      <c r="GE106" s="48"/>
      <c r="GF106" s="48"/>
      <c r="GG106" s="48"/>
      <c r="GH106" s="48"/>
      <c r="GI106" s="48"/>
      <c r="GJ106" s="48"/>
      <c r="GK106" s="48"/>
      <c r="GL106" s="48"/>
      <c r="GM106" s="48"/>
      <c r="GN106" s="48"/>
      <c r="GO106" s="48"/>
      <c r="GP106" s="48"/>
      <c r="GQ106" s="48"/>
      <c r="GR106" s="48"/>
      <c r="GS106" s="48"/>
      <c r="GT106" s="48"/>
      <c r="GU106" s="48"/>
      <c r="GV106" s="48"/>
      <c r="GW106" s="48"/>
      <c r="GX106" s="48"/>
      <c r="GY106" s="48"/>
      <c r="GZ106" s="48"/>
      <c r="HA106" s="48"/>
      <c r="HB106" s="48"/>
      <c r="HC106" s="48"/>
      <c r="HD106" s="48"/>
      <c r="HE106" s="48"/>
      <c r="HF106" s="48"/>
      <c r="HG106" s="48"/>
      <c r="HH106" s="48"/>
      <c r="HI106" s="48"/>
      <c r="HJ106" s="48"/>
      <c r="HK106" s="48"/>
      <c r="HL106" s="48"/>
      <c r="HM106" s="48"/>
      <c r="HN106" s="48"/>
      <c r="HO106" s="48"/>
      <c r="HP106" s="48"/>
      <c r="HQ106" s="48"/>
      <c r="HR106" s="48"/>
      <c r="HS106" s="48"/>
      <c r="HT106" s="48"/>
      <c r="HU106" s="48"/>
      <c r="HV106" s="48"/>
      <c r="HW106" s="48"/>
      <c r="HX106" s="48"/>
      <c r="HY106" s="48"/>
      <c r="HZ106" s="48"/>
      <c r="IA106" s="48"/>
      <c r="IB106" s="48"/>
      <c r="IC106" s="48"/>
      <c r="ID106" s="48"/>
      <c r="IE106" s="48"/>
      <c r="IF106" s="48"/>
      <c r="IG106" s="48"/>
      <c r="IH106" s="48"/>
      <c r="II106" s="48"/>
      <c r="IJ106" s="48"/>
      <c r="IK106" s="48"/>
      <c r="IL106" s="48"/>
      <c r="IM106" s="48"/>
      <c r="IN106" s="48"/>
      <c r="IO106" s="48"/>
      <c r="IP106" s="48"/>
      <c r="IQ106" s="48"/>
      <c r="IR106" s="48"/>
      <c r="IS106" s="48"/>
      <c r="IT106" s="48"/>
      <c r="IU106" s="48"/>
      <c r="IV106" s="48"/>
      <c r="IW106" s="48"/>
      <c r="IX106" s="48"/>
    </row>
    <row r="107" spans="1:258" ht="31.5">
      <c r="A107" s="59" t="s">
        <v>119</v>
      </c>
      <c r="B107" s="146" t="s">
        <v>551</v>
      </c>
      <c r="C107" s="158" t="s">
        <v>552</v>
      </c>
      <c r="D107" s="185">
        <f t="shared" si="33"/>
        <v>3000</v>
      </c>
      <c r="E107" s="185">
        <v>3000</v>
      </c>
      <c r="F107" s="104"/>
      <c r="G107" s="104"/>
      <c r="H107" s="104"/>
      <c r="I107" s="104"/>
      <c r="J107" s="104"/>
      <c r="K107" s="104"/>
      <c r="L107" s="104"/>
      <c r="M107" s="104"/>
      <c r="N107" s="104"/>
      <c r="O107" s="104"/>
      <c r="P107" s="104"/>
      <c r="Q107" s="185">
        <v>3000</v>
      </c>
      <c r="R107" s="104"/>
      <c r="S107" s="104"/>
      <c r="T107" s="104"/>
      <c r="U107" s="104"/>
      <c r="V107" s="74">
        <v>2913.1460000000002</v>
      </c>
      <c r="W107" s="104"/>
      <c r="X107" s="291">
        <f t="shared" si="32"/>
        <v>97.10486666666668</v>
      </c>
      <c r="Y107" s="104"/>
      <c r="Z107" s="484"/>
      <c r="AA107" s="104"/>
      <c r="AB107" s="182"/>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8"/>
      <c r="FA107" s="48"/>
      <c r="FB107" s="48"/>
      <c r="FC107" s="48"/>
      <c r="FD107" s="48"/>
      <c r="FE107" s="48"/>
      <c r="FF107" s="48"/>
      <c r="FG107" s="48"/>
      <c r="FH107" s="48"/>
      <c r="FI107" s="48"/>
      <c r="FJ107" s="48"/>
      <c r="FK107" s="48"/>
      <c r="FL107" s="48"/>
      <c r="FM107" s="48"/>
      <c r="FN107" s="48"/>
      <c r="FO107" s="48"/>
      <c r="FP107" s="48"/>
      <c r="FQ107" s="48"/>
      <c r="FR107" s="48"/>
      <c r="FS107" s="48"/>
      <c r="FT107" s="48"/>
      <c r="FU107" s="48"/>
      <c r="FV107" s="48"/>
      <c r="FW107" s="48"/>
      <c r="FX107" s="48"/>
      <c r="FY107" s="48"/>
      <c r="FZ107" s="48"/>
      <c r="GA107" s="48"/>
      <c r="GB107" s="48"/>
      <c r="GC107" s="48"/>
      <c r="GD107" s="48"/>
      <c r="GE107" s="48"/>
      <c r="GF107" s="48"/>
      <c r="GG107" s="48"/>
      <c r="GH107" s="48"/>
      <c r="GI107" s="48"/>
      <c r="GJ107" s="48"/>
      <c r="GK107" s="48"/>
      <c r="GL107" s="48"/>
      <c r="GM107" s="48"/>
      <c r="GN107" s="48"/>
      <c r="GO107" s="48"/>
      <c r="GP107" s="48"/>
      <c r="GQ107" s="48"/>
      <c r="GR107" s="48"/>
      <c r="GS107" s="48"/>
      <c r="GT107" s="48"/>
      <c r="GU107" s="48"/>
      <c r="GV107" s="48"/>
      <c r="GW107" s="48"/>
      <c r="GX107" s="48"/>
      <c r="GY107" s="48"/>
      <c r="GZ107" s="48"/>
      <c r="HA107" s="48"/>
      <c r="HB107" s="48"/>
      <c r="HC107" s="48"/>
      <c r="HD107" s="48"/>
      <c r="HE107" s="48"/>
      <c r="HF107" s="48"/>
      <c r="HG107" s="48"/>
      <c r="HH107" s="48"/>
      <c r="HI107" s="48"/>
      <c r="HJ107" s="48"/>
      <c r="HK107" s="48"/>
      <c r="HL107" s="48"/>
      <c r="HM107" s="48"/>
      <c r="HN107" s="48"/>
      <c r="HO107" s="48"/>
      <c r="HP107" s="48"/>
      <c r="HQ107" s="48"/>
      <c r="HR107" s="48"/>
      <c r="HS107" s="48"/>
      <c r="HT107" s="48"/>
      <c r="HU107" s="48"/>
      <c r="HV107" s="48"/>
      <c r="HW107" s="48"/>
      <c r="HX107" s="48"/>
      <c r="HY107" s="48"/>
      <c r="HZ107" s="48"/>
      <c r="IA107" s="48"/>
      <c r="IB107" s="48"/>
      <c r="IC107" s="48"/>
      <c r="ID107" s="48"/>
      <c r="IE107" s="48"/>
      <c r="IF107" s="48"/>
      <c r="IG107" s="48"/>
      <c r="IH107" s="48"/>
      <c r="II107" s="48"/>
      <c r="IJ107" s="48"/>
      <c r="IK107" s="48"/>
      <c r="IL107" s="48"/>
      <c r="IM107" s="48"/>
      <c r="IN107" s="48"/>
      <c r="IO107" s="48"/>
      <c r="IP107" s="48"/>
      <c r="IQ107" s="48"/>
      <c r="IR107" s="48"/>
      <c r="IS107" s="48"/>
      <c r="IT107" s="48"/>
      <c r="IU107" s="48"/>
      <c r="IV107" s="48"/>
      <c r="IW107" s="48"/>
      <c r="IX107" s="48"/>
    </row>
    <row r="108" spans="1:258" ht="31.5">
      <c r="A108" s="59" t="s">
        <v>122</v>
      </c>
      <c r="B108" s="146" t="s">
        <v>553</v>
      </c>
      <c r="C108" s="158" t="s">
        <v>554</v>
      </c>
      <c r="D108" s="185">
        <f t="shared" si="33"/>
        <v>3751</v>
      </c>
      <c r="E108" s="185">
        <v>3751</v>
      </c>
      <c r="F108" s="104"/>
      <c r="G108" s="104"/>
      <c r="H108" s="104"/>
      <c r="I108" s="104"/>
      <c r="J108" s="104"/>
      <c r="K108" s="104"/>
      <c r="L108" s="104"/>
      <c r="M108" s="104"/>
      <c r="N108" s="104"/>
      <c r="O108" s="104"/>
      <c r="P108" s="104"/>
      <c r="Q108" s="185">
        <v>3751</v>
      </c>
      <c r="R108" s="104"/>
      <c r="S108" s="104"/>
      <c r="T108" s="104"/>
      <c r="U108" s="104"/>
      <c r="V108" s="74">
        <v>3673.9639999999999</v>
      </c>
      <c r="W108" s="104"/>
      <c r="X108" s="291">
        <f t="shared" si="32"/>
        <v>97.946254332178086</v>
      </c>
      <c r="Y108" s="104"/>
      <c r="Z108" s="484"/>
      <c r="AA108" s="104"/>
      <c r="AB108" s="182"/>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c r="ES108" s="48"/>
      <c r="ET108" s="48"/>
      <c r="EU108" s="48"/>
      <c r="EV108" s="48"/>
      <c r="EW108" s="48"/>
      <c r="EX108" s="48"/>
      <c r="EY108" s="48"/>
      <c r="EZ108" s="48"/>
      <c r="FA108" s="48"/>
      <c r="FB108" s="48"/>
      <c r="FC108" s="48"/>
      <c r="FD108" s="48"/>
      <c r="FE108" s="48"/>
      <c r="FF108" s="48"/>
      <c r="FG108" s="48"/>
      <c r="FH108" s="48"/>
      <c r="FI108" s="48"/>
      <c r="FJ108" s="48"/>
      <c r="FK108" s="48"/>
      <c r="FL108" s="48"/>
      <c r="FM108" s="48"/>
      <c r="FN108" s="48"/>
      <c r="FO108" s="48"/>
      <c r="FP108" s="48"/>
      <c r="FQ108" s="48"/>
      <c r="FR108" s="48"/>
      <c r="FS108" s="48"/>
      <c r="FT108" s="48"/>
      <c r="FU108" s="48"/>
      <c r="FV108" s="48"/>
      <c r="FW108" s="48"/>
      <c r="FX108" s="48"/>
      <c r="FY108" s="48"/>
      <c r="FZ108" s="48"/>
      <c r="GA108" s="48"/>
      <c r="GB108" s="48"/>
      <c r="GC108" s="48"/>
      <c r="GD108" s="48"/>
      <c r="GE108" s="48"/>
      <c r="GF108" s="48"/>
      <c r="GG108" s="48"/>
      <c r="GH108" s="48"/>
      <c r="GI108" s="48"/>
      <c r="GJ108" s="48"/>
      <c r="GK108" s="48"/>
      <c r="GL108" s="48"/>
      <c r="GM108" s="48"/>
      <c r="GN108" s="48"/>
      <c r="GO108" s="48"/>
      <c r="GP108" s="48"/>
      <c r="GQ108" s="48"/>
      <c r="GR108" s="48"/>
      <c r="GS108" s="48"/>
      <c r="GT108" s="48"/>
      <c r="GU108" s="48"/>
      <c r="GV108" s="48"/>
      <c r="GW108" s="48"/>
      <c r="GX108" s="48"/>
      <c r="GY108" s="48"/>
      <c r="GZ108" s="48"/>
      <c r="HA108" s="48"/>
      <c r="HB108" s="48"/>
      <c r="HC108" s="48"/>
      <c r="HD108" s="48"/>
      <c r="HE108" s="48"/>
      <c r="HF108" s="48"/>
      <c r="HG108" s="48"/>
      <c r="HH108" s="48"/>
      <c r="HI108" s="48"/>
      <c r="HJ108" s="48"/>
      <c r="HK108" s="48"/>
      <c r="HL108" s="48"/>
      <c r="HM108" s="48"/>
      <c r="HN108" s="48"/>
      <c r="HO108" s="48"/>
      <c r="HP108" s="48"/>
      <c r="HQ108" s="48"/>
      <c r="HR108" s="48"/>
      <c r="HS108" s="48"/>
      <c r="HT108" s="48"/>
      <c r="HU108" s="48"/>
      <c r="HV108" s="48"/>
      <c r="HW108" s="48"/>
      <c r="HX108" s="48"/>
      <c r="HY108" s="48"/>
      <c r="HZ108" s="48"/>
      <c r="IA108" s="48"/>
      <c r="IB108" s="48"/>
      <c r="IC108" s="48"/>
      <c r="ID108" s="48"/>
      <c r="IE108" s="48"/>
      <c r="IF108" s="48"/>
      <c r="IG108" s="48"/>
      <c r="IH108" s="48"/>
      <c r="II108" s="48"/>
      <c r="IJ108" s="48"/>
      <c r="IK108" s="48"/>
      <c r="IL108" s="48"/>
      <c r="IM108" s="48"/>
      <c r="IN108" s="48"/>
      <c r="IO108" s="48"/>
      <c r="IP108" s="48"/>
      <c r="IQ108" s="48"/>
      <c r="IR108" s="48"/>
      <c r="IS108" s="48"/>
      <c r="IT108" s="48"/>
      <c r="IU108" s="48"/>
      <c r="IV108" s="48"/>
      <c r="IW108" s="48"/>
      <c r="IX108" s="48"/>
    </row>
    <row r="109" spans="1:258" ht="31.5">
      <c r="A109" s="59" t="s">
        <v>125</v>
      </c>
      <c r="B109" s="146" t="s">
        <v>555</v>
      </c>
      <c r="C109" s="158" t="s">
        <v>556</v>
      </c>
      <c r="D109" s="185">
        <f t="shared" si="33"/>
        <v>2203</v>
      </c>
      <c r="E109" s="185">
        <v>2203</v>
      </c>
      <c r="F109" s="104"/>
      <c r="G109" s="104"/>
      <c r="H109" s="104"/>
      <c r="I109" s="104"/>
      <c r="J109" s="104"/>
      <c r="K109" s="104"/>
      <c r="L109" s="104"/>
      <c r="M109" s="104"/>
      <c r="N109" s="104"/>
      <c r="O109" s="104"/>
      <c r="P109" s="104"/>
      <c r="Q109" s="185">
        <v>2203</v>
      </c>
      <c r="R109" s="104"/>
      <c r="S109" s="104"/>
      <c r="T109" s="104"/>
      <c r="U109" s="104"/>
      <c r="V109" s="74">
        <v>2188.2800000000002</v>
      </c>
      <c r="W109" s="104"/>
      <c r="X109" s="291">
        <f t="shared" ref="X109:X163" si="34">V109/Q109*100</f>
        <v>99.331820245120298</v>
      </c>
      <c r="Y109" s="104"/>
      <c r="Z109" s="484"/>
      <c r="AA109" s="104"/>
      <c r="AB109" s="182"/>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c r="ES109" s="48"/>
      <c r="ET109" s="48"/>
      <c r="EU109" s="48"/>
      <c r="EV109" s="48"/>
      <c r="EW109" s="48"/>
      <c r="EX109" s="48"/>
      <c r="EY109" s="48"/>
      <c r="EZ109" s="48"/>
      <c r="FA109" s="48"/>
      <c r="FB109" s="48"/>
      <c r="FC109" s="48"/>
      <c r="FD109" s="48"/>
      <c r="FE109" s="48"/>
      <c r="FF109" s="48"/>
      <c r="FG109" s="48"/>
      <c r="FH109" s="48"/>
      <c r="FI109" s="48"/>
      <c r="FJ109" s="48"/>
      <c r="FK109" s="48"/>
      <c r="FL109" s="48"/>
      <c r="FM109" s="48"/>
      <c r="FN109" s="48"/>
      <c r="FO109" s="48"/>
      <c r="FP109" s="48"/>
      <c r="FQ109" s="48"/>
      <c r="FR109" s="48"/>
      <c r="FS109" s="48"/>
      <c r="FT109" s="48"/>
      <c r="FU109" s="48"/>
      <c r="FV109" s="48"/>
      <c r="FW109" s="48"/>
      <c r="FX109" s="48"/>
      <c r="FY109" s="48"/>
      <c r="FZ109" s="48"/>
      <c r="GA109" s="48"/>
      <c r="GB109" s="48"/>
      <c r="GC109" s="48"/>
      <c r="GD109" s="48"/>
      <c r="GE109" s="48"/>
      <c r="GF109" s="48"/>
      <c r="GG109" s="48"/>
      <c r="GH109" s="48"/>
      <c r="GI109" s="48"/>
      <c r="GJ109" s="48"/>
      <c r="GK109" s="48"/>
      <c r="GL109" s="48"/>
      <c r="GM109" s="48"/>
      <c r="GN109" s="48"/>
      <c r="GO109" s="48"/>
      <c r="GP109" s="48"/>
      <c r="GQ109" s="48"/>
      <c r="GR109" s="48"/>
      <c r="GS109" s="48"/>
      <c r="GT109" s="48"/>
      <c r="GU109" s="48"/>
      <c r="GV109" s="48"/>
      <c r="GW109" s="48"/>
      <c r="GX109" s="48"/>
      <c r="GY109" s="48"/>
      <c r="GZ109" s="48"/>
      <c r="HA109" s="48"/>
      <c r="HB109" s="48"/>
      <c r="HC109" s="48"/>
      <c r="HD109" s="48"/>
      <c r="HE109" s="48"/>
      <c r="HF109" s="48"/>
      <c r="HG109" s="48"/>
      <c r="HH109" s="48"/>
      <c r="HI109" s="48"/>
      <c r="HJ109" s="48"/>
      <c r="HK109" s="48"/>
      <c r="HL109" s="48"/>
      <c r="HM109" s="48"/>
      <c r="HN109" s="48"/>
      <c r="HO109" s="48"/>
      <c r="HP109" s="48"/>
      <c r="HQ109" s="48"/>
      <c r="HR109" s="48"/>
      <c r="HS109" s="48"/>
      <c r="HT109" s="48"/>
      <c r="HU109" s="48"/>
      <c r="HV109" s="48"/>
      <c r="HW109" s="48"/>
      <c r="HX109" s="48"/>
      <c r="HY109" s="48"/>
      <c r="HZ109" s="48"/>
      <c r="IA109" s="48"/>
      <c r="IB109" s="48"/>
      <c r="IC109" s="48"/>
      <c r="ID109" s="48"/>
      <c r="IE109" s="48"/>
      <c r="IF109" s="48"/>
      <c r="IG109" s="48"/>
      <c r="IH109" s="48"/>
      <c r="II109" s="48"/>
      <c r="IJ109" s="48"/>
      <c r="IK109" s="48"/>
      <c r="IL109" s="48"/>
      <c r="IM109" s="48"/>
      <c r="IN109" s="48"/>
      <c r="IO109" s="48"/>
      <c r="IP109" s="48"/>
      <c r="IQ109" s="48"/>
      <c r="IR109" s="48"/>
      <c r="IS109" s="48"/>
      <c r="IT109" s="48"/>
      <c r="IU109" s="48"/>
      <c r="IV109" s="48"/>
      <c r="IW109" s="48"/>
      <c r="IX109" s="48"/>
    </row>
    <row r="110" spans="1:258" ht="31.5">
      <c r="A110" s="59" t="s">
        <v>128</v>
      </c>
      <c r="B110" s="146" t="s">
        <v>557</v>
      </c>
      <c r="C110" s="158" t="s">
        <v>558</v>
      </c>
      <c r="D110" s="185">
        <f t="shared" si="33"/>
        <v>1300</v>
      </c>
      <c r="E110" s="185">
        <v>1300</v>
      </c>
      <c r="F110" s="104"/>
      <c r="G110" s="104"/>
      <c r="H110" s="104"/>
      <c r="I110" s="104"/>
      <c r="J110" s="104"/>
      <c r="K110" s="104"/>
      <c r="L110" s="104"/>
      <c r="M110" s="104"/>
      <c r="N110" s="104"/>
      <c r="O110" s="104"/>
      <c r="P110" s="104"/>
      <c r="Q110" s="185">
        <v>1300</v>
      </c>
      <c r="R110" s="104"/>
      <c r="S110" s="104"/>
      <c r="T110" s="104"/>
      <c r="U110" s="104"/>
      <c r="V110" s="74">
        <v>1282.047</v>
      </c>
      <c r="W110" s="104"/>
      <c r="X110" s="291">
        <f t="shared" si="34"/>
        <v>98.619</v>
      </c>
      <c r="Y110" s="104"/>
      <c r="Z110" s="484"/>
      <c r="AA110" s="104"/>
      <c r="AB110" s="182"/>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48"/>
      <c r="DI110" s="48"/>
      <c r="DJ110" s="48"/>
      <c r="DK110" s="48"/>
      <c r="DL110" s="48"/>
      <c r="DM110" s="48"/>
      <c r="DN110" s="48"/>
      <c r="DO110" s="48"/>
      <c r="DP110" s="48"/>
      <c r="DQ110" s="48"/>
      <c r="DR110" s="48"/>
      <c r="DS110" s="48"/>
      <c r="DT110" s="48"/>
      <c r="DU110" s="48"/>
      <c r="DV110" s="48"/>
      <c r="DW110" s="48"/>
      <c r="DX110" s="48"/>
      <c r="DY110" s="48"/>
      <c r="DZ110" s="48"/>
      <c r="EA110" s="48"/>
      <c r="EB110" s="48"/>
      <c r="EC110" s="48"/>
      <c r="ED110" s="48"/>
      <c r="EE110" s="48"/>
      <c r="EF110" s="48"/>
      <c r="EG110" s="48"/>
      <c r="EH110" s="48"/>
      <c r="EI110" s="48"/>
      <c r="EJ110" s="48"/>
      <c r="EK110" s="48"/>
      <c r="EL110" s="48"/>
      <c r="EM110" s="48"/>
      <c r="EN110" s="48"/>
      <c r="EO110" s="48"/>
      <c r="EP110" s="48"/>
      <c r="EQ110" s="48"/>
      <c r="ER110" s="48"/>
      <c r="ES110" s="48"/>
      <c r="ET110" s="48"/>
      <c r="EU110" s="48"/>
      <c r="EV110" s="48"/>
      <c r="EW110" s="48"/>
      <c r="EX110" s="48"/>
      <c r="EY110" s="48"/>
      <c r="EZ110" s="48"/>
      <c r="FA110" s="48"/>
      <c r="FB110" s="48"/>
      <c r="FC110" s="48"/>
      <c r="FD110" s="48"/>
      <c r="FE110" s="48"/>
      <c r="FF110" s="48"/>
      <c r="FG110" s="48"/>
      <c r="FH110" s="48"/>
      <c r="FI110" s="48"/>
      <c r="FJ110" s="48"/>
      <c r="FK110" s="48"/>
      <c r="FL110" s="48"/>
      <c r="FM110" s="48"/>
      <c r="FN110" s="48"/>
      <c r="FO110" s="48"/>
      <c r="FP110" s="48"/>
      <c r="FQ110" s="48"/>
      <c r="FR110" s="48"/>
      <c r="FS110" s="48"/>
      <c r="FT110" s="48"/>
      <c r="FU110" s="48"/>
      <c r="FV110" s="48"/>
      <c r="FW110" s="48"/>
      <c r="FX110" s="48"/>
      <c r="FY110" s="48"/>
      <c r="FZ110" s="48"/>
      <c r="GA110" s="48"/>
      <c r="GB110" s="48"/>
      <c r="GC110" s="48"/>
      <c r="GD110" s="48"/>
      <c r="GE110" s="48"/>
      <c r="GF110" s="48"/>
      <c r="GG110" s="48"/>
      <c r="GH110" s="48"/>
      <c r="GI110" s="48"/>
      <c r="GJ110" s="48"/>
      <c r="GK110" s="48"/>
      <c r="GL110" s="48"/>
      <c r="GM110" s="48"/>
      <c r="GN110" s="48"/>
      <c r="GO110" s="48"/>
      <c r="GP110" s="48"/>
      <c r="GQ110" s="48"/>
      <c r="GR110" s="48"/>
      <c r="GS110" s="48"/>
      <c r="GT110" s="48"/>
      <c r="GU110" s="48"/>
      <c r="GV110" s="48"/>
      <c r="GW110" s="48"/>
      <c r="GX110" s="48"/>
      <c r="GY110" s="48"/>
      <c r="GZ110" s="48"/>
      <c r="HA110" s="48"/>
      <c r="HB110" s="48"/>
      <c r="HC110" s="48"/>
      <c r="HD110" s="48"/>
      <c r="HE110" s="48"/>
      <c r="HF110" s="48"/>
      <c r="HG110" s="48"/>
      <c r="HH110" s="48"/>
      <c r="HI110" s="48"/>
      <c r="HJ110" s="48"/>
      <c r="HK110" s="48"/>
      <c r="HL110" s="48"/>
      <c r="HM110" s="48"/>
      <c r="HN110" s="48"/>
      <c r="HO110" s="48"/>
      <c r="HP110" s="48"/>
      <c r="HQ110" s="48"/>
      <c r="HR110" s="48"/>
      <c r="HS110" s="48"/>
      <c r="HT110" s="48"/>
      <c r="HU110" s="48"/>
      <c r="HV110" s="48"/>
      <c r="HW110" s="48"/>
      <c r="HX110" s="48"/>
      <c r="HY110" s="48"/>
      <c r="HZ110" s="48"/>
      <c r="IA110" s="48"/>
      <c r="IB110" s="48"/>
      <c r="IC110" s="48"/>
      <c r="ID110" s="48"/>
      <c r="IE110" s="48"/>
      <c r="IF110" s="48"/>
      <c r="IG110" s="48"/>
      <c r="IH110" s="48"/>
      <c r="II110" s="48"/>
      <c r="IJ110" s="48"/>
      <c r="IK110" s="48"/>
      <c r="IL110" s="48"/>
      <c r="IM110" s="48"/>
      <c r="IN110" s="48"/>
      <c r="IO110" s="48"/>
      <c r="IP110" s="48"/>
      <c r="IQ110" s="48"/>
      <c r="IR110" s="48"/>
      <c r="IS110" s="48"/>
      <c r="IT110" s="48"/>
      <c r="IU110" s="48"/>
      <c r="IV110" s="48"/>
      <c r="IW110" s="48"/>
      <c r="IX110" s="48"/>
    </row>
    <row r="111" spans="1:258" ht="36" customHeight="1">
      <c r="A111" s="183" t="s">
        <v>44</v>
      </c>
      <c r="B111" s="184" t="s">
        <v>559</v>
      </c>
      <c r="C111" s="37"/>
      <c r="D111" s="50">
        <f>SUM(D112:D116)</f>
        <v>29175</v>
      </c>
      <c r="E111" s="50">
        <f>SUM(E112:E116)</f>
        <v>22433</v>
      </c>
      <c r="F111" s="104"/>
      <c r="G111" s="104"/>
      <c r="H111" s="104"/>
      <c r="I111" s="104"/>
      <c r="J111" s="104"/>
      <c r="K111" s="104"/>
      <c r="L111" s="104"/>
      <c r="M111" s="104"/>
      <c r="N111" s="104"/>
      <c r="O111" s="104"/>
      <c r="P111" s="104"/>
      <c r="Q111" s="50">
        <f>SUM(Q112:Q116)</f>
        <v>22433</v>
      </c>
      <c r="R111" s="104"/>
      <c r="S111" s="104"/>
      <c r="T111" s="104"/>
      <c r="U111" s="104"/>
      <c r="V111" s="104">
        <f>SUM(V112:V116)</f>
        <v>13435.14</v>
      </c>
      <c r="W111" s="104"/>
      <c r="X111" s="286">
        <f t="shared" si="34"/>
        <v>59.890072660812201</v>
      </c>
      <c r="Y111" s="104"/>
      <c r="Z111" s="314"/>
      <c r="AA111" s="104"/>
      <c r="AB111" s="182"/>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c r="DD111" s="48"/>
      <c r="DE111" s="48"/>
      <c r="DF111" s="48"/>
      <c r="DG111" s="48"/>
      <c r="DH111" s="48"/>
      <c r="DI111" s="48"/>
      <c r="DJ111" s="48"/>
      <c r="DK111" s="48"/>
      <c r="DL111" s="48"/>
      <c r="DM111" s="48"/>
      <c r="DN111" s="48"/>
      <c r="DO111" s="48"/>
      <c r="DP111" s="48"/>
      <c r="DQ111" s="48"/>
      <c r="DR111" s="48"/>
      <c r="DS111" s="48"/>
      <c r="DT111" s="48"/>
      <c r="DU111" s="48"/>
      <c r="DV111" s="48"/>
      <c r="DW111" s="48"/>
      <c r="DX111" s="48"/>
      <c r="DY111" s="48"/>
      <c r="DZ111" s="48"/>
      <c r="EA111" s="48"/>
      <c r="EB111" s="48"/>
      <c r="EC111" s="48"/>
      <c r="ED111" s="48"/>
      <c r="EE111" s="48"/>
      <c r="EF111" s="48"/>
      <c r="EG111" s="48"/>
      <c r="EH111" s="48"/>
      <c r="EI111" s="48"/>
      <c r="EJ111" s="48"/>
      <c r="EK111" s="48"/>
      <c r="EL111" s="48"/>
      <c r="EM111" s="48"/>
      <c r="EN111" s="48"/>
      <c r="EO111" s="48"/>
      <c r="EP111" s="48"/>
      <c r="EQ111" s="48"/>
      <c r="ER111" s="48"/>
      <c r="ES111" s="48"/>
      <c r="ET111" s="48"/>
      <c r="EU111" s="48"/>
      <c r="EV111" s="48"/>
      <c r="EW111" s="48"/>
      <c r="EX111" s="48"/>
      <c r="EY111" s="48"/>
      <c r="EZ111" s="48"/>
      <c r="FA111" s="48"/>
      <c r="FB111" s="48"/>
      <c r="FC111" s="48"/>
      <c r="FD111" s="48"/>
      <c r="FE111" s="48"/>
      <c r="FF111" s="48"/>
      <c r="FG111" s="48"/>
      <c r="FH111" s="48"/>
      <c r="FI111" s="48"/>
      <c r="FJ111" s="48"/>
      <c r="FK111" s="48"/>
      <c r="FL111" s="48"/>
      <c r="FM111" s="48"/>
      <c r="FN111" s="48"/>
      <c r="FO111" s="48"/>
      <c r="FP111" s="48"/>
      <c r="FQ111" s="48"/>
      <c r="FR111" s="48"/>
      <c r="FS111" s="48"/>
      <c r="FT111" s="48"/>
      <c r="FU111" s="48"/>
      <c r="FV111" s="48"/>
      <c r="FW111" s="48"/>
      <c r="FX111" s="48"/>
      <c r="FY111" s="48"/>
      <c r="FZ111" s="48"/>
      <c r="GA111" s="48"/>
      <c r="GB111" s="48"/>
      <c r="GC111" s="48"/>
      <c r="GD111" s="48"/>
      <c r="GE111" s="48"/>
      <c r="GF111" s="48"/>
      <c r="GG111" s="48"/>
      <c r="GH111" s="48"/>
      <c r="GI111" s="48"/>
      <c r="GJ111" s="48"/>
      <c r="GK111" s="48"/>
      <c r="GL111" s="48"/>
      <c r="GM111" s="48"/>
      <c r="GN111" s="48"/>
      <c r="GO111" s="48"/>
      <c r="GP111" s="48"/>
      <c r="GQ111" s="48"/>
      <c r="GR111" s="48"/>
      <c r="GS111" s="48"/>
      <c r="GT111" s="48"/>
      <c r="GU111" s="48"/>
      <c r="GV111" s="48"/>
      <c r="GW111" s="48"/>
      <c r="GX111" s="48"/>
      <c r="GY111" s="48"/>
      <c r="GZ111" s="48"/>
      <c r="HA111" s="48"/>
      <c r="HB111" s="48"/>
      <c r="HC111" s="48"/>
      <c r="HD111" s="48"/>
      <c r="HE111" s="48"/>
      <c r="HF111" s="48"/>
      <c r="HG111" s="48"/>
      <c r="HH111" s="48"/>
      <c r="HI111" s="48"/>
      <c r="HJ111" s="48"/>
      <c r="HK111" s="48"/>
      <c r="HL111" s="48"/>
      <c r="HM111" s="48"/>
      <c r="HN111" s="48"/>
      <c r="HO111" s="48"/>
      <c r="HP111" s="48"/>
      <c r="HQ111" s="48"/>
      <c r="HR111" s="48"/>
      <c r="HS111" s="48"/>
      <c r="HT111" s="48"/>
      <c r="HU111" s="48"/>
      <c r="HV111" s="48"/>
      <c r="HW111" s="48"/>
      <c r="HX111" s="48"/>
      <c r="HY111" s="48"/>
      <c r="HZ111" s="48"/>
      <c r="IA111" s="48"/>
      <c r="IB111" s="48"/>
      <c r="IC111" s="48"/>
      <c r="ID111" s="48"/>
      <c r="IE111" s="48"/>
      <c r="IF111" s="48"/>
      <c r="IG111" s="48"/>
      <c r="IH111" s="48"/>
      <c r="II111" s="48"/>
      <c r="IJ111" s="48"/>
      <c r="IK111" s="48"/>
      <c r="IL111" s="48"/>
      <c r="IM111" s="48"/>
      <c r="IN111" s="48"/>
      <c r="IO111" s="48"/>
      <c r="IP111" s="48"/>
      <c r="IQ111" s="48"/>
      <c r="IR111" s="48"/>
      <c r="IS111" s="48"/>
      <c r="IT111" s="48"/>
      <c r="IU111" s="48"/>
      <c r="IV111" s="48"/>
      <c r="IW111" s="48"/>
      <c r="IX111" s="48"/>
    </row>
    <row r="112" spans="1:258" ht="110.25">
      <c r="A112" s="59" t="s">
        <v>66</v>
      </c>
      <c r="B112" s="146" t="s">
        <v>560</v>
      </c>
      <c r="C112" s="158" t="s">
        <v>561</v>
      </c>
      <c r="D112" s="185">
        <f t="shared" si="33"/>
        <v>540</v>
      </c>
      <c r="E112" s="185">
        <v>540</v>
      </c>
      <c r="F112" s="104"/>
      <c r="G112" s="104"/>
      <c r="H112" s="104"/>
      <c r="I112" s="104"/>
      <c r="J112" s="104"/>
      <c r="K112" s="104"/>
      <c r="L112" s="104"/>
      <c r="M112" s="104"/>
      <c r="N112" s="104"/>
      <c r="O112" s="104"/>
      <c r="P112" s="104"/>
      <c r="Q112" s="185">
        <v>540</v>
      </c>
      <c r="R112" s="104"/>
      <c r="S112" s="104"/>
      <c r="T112" s="104"/>
      <c r="U112" s="104"/>
      <c r="V112" s="74">
        <v>486.25099999999998</v>
      </c>
      <c r="W112" s="104"/>
      <c r="X112" s="291">
        <f t="shared" si="34"/>
        <v>90.046481481481479</v>
      </c>
      <c r="Y112" s="104"/>
      <c r="Z112" s="297" t="s">
        <v>947</v>
      </c>
      <c r="AA112" s="104"/>
      <c r="AB112" s="182"/>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c r="DA112" s="48"/>
      <c r="DB112" s="48"/>
      <c r="DC112" s="48"/>
      <c r="DD112" s="48"/>
      <c r="DE112" s="48"/>
      <c r="DF112" s="48"/>
      <c r="DG112" s="48"/>
      <c r="DH112" s="48"/>
      <c r="DI112" s="48"/>
      <c r="DJ112" s="48"/>
      <c r="DK112" s="48"/>
      <c r="DL112" s="48"/>
      <c r="DM112" s="48"/>
      <c r="DN112" s="48"/>
      <c r="DO112" s="48"/>
      <c r="DP112" s="48"/>
      <c r="DQ112" s="48"/>
      <c r="DR112" s="48"/>
      <c r="DS112" s="48"/>
      <c r="DT112" s="48"/>
      <c r="DU112" s="48"/>
      <c r="DV112" s="48"/>
      <c r="DW112" s="48"/>
      <c r="DX112" s="48"/>
      <c r="DY112" s="48"/>
      <c r="DZ112" s="48"/>
      <c r="EA112" s="48"/>
      <c r="EB112" s="48"/>
      <c r="EC112" s="48"/>
      <c r="ED112" s="48"/>
      <c r="EE112" s="48"/>
      <c r="EF112" s="48"/>
      <c r="EG112" s="48"/>
      <c r="EH112" s="48"/>
      <c r="EI112" s="48"/>
      <c r="EJ112" s="48"/>
      <c r="EK112" s="48"/>
      <c r="EL112" s="48"/>
      <c r="EM112" s="48"/>
      <c r="EN112" s="48"/>
      <c r="EO112" s="48"/>
      <c r="EP112" s="48"/>
      <c r="EQ112" s="48"/>
      <c r="ER112" s="48"/>
      <c r="ES112" s="48"/>
      <c r="ET112" s="48"/>
      <c r="EU112" s="48"/>
      <c r="EV112" s="48"/>
      <c r="EW112" s="48"/>
      <c r="EX112" s="48"/>
      <c r="EY112" s="48"/>
      <c r="EZ112" s="48"/>
      <c r="FA112" s="48"/>
      <c r="FB112" s="48"/>
      <c r="FC112" s="48"/>
      <c r="FD112" s="48"/>
      <c r="FE112" s="48"/>
      <c r="FF112" s="48"/>
      <c r="FG112" s="48"/>
      <c r="FH112" s="48"/>
      <c r="FI112" s="48"/>
      <c r="FJ112" s="48"/>
      <c r="FK112" s="48"/>
      <c r="FL112" s="48"/>
      <c r="FM112" s="48"/>
      <c r="FN112" s="48"/>
      <c r="FO112" s="48"/>
      <c r="FP112" s="48"/>
      <c r="FQ112" s="48"/>
      <c r="FR112" s="48"/>
      <c r="FS112" s="48"/>
      <c r="FT112" s="48"/>
      <c r="FU112" s="48"/>
      <c r="FV112" s="48"/>
      <c r="FW112" s="48"/>
      <c r="FX112" s="48"/>
      <c r="FY112" s="48"/>
      <c r="FZ112" s="48"/>
      <c r="GA112" s="48"/>
      <c r="GB112" s="48"/>
      <c r="GC112" s="48"/>
      <c r="GD112" s="48"/>
      <c r="GE112" s="48"/>
      <c r="GF112" s="48"/>
      <c r="GG112" s="48"/>
      <c r="GH112" s="48"/>
      <c r="GI112" s="48"/>
      <c r="GJ112" s="48"/>
      <c r="GK112" s="48"/>
      <c r="GL112" s="48"/>
      <c r="GM112" s="48"/>
      <c r="GN112" s="48"/>
      <c r="GO112" s="48"/>
      <c r="GP112" s="48"/>
      <c r="GQ112" s="48"/>
      <c r="GR112" s="48"/>
      <c r="GS112" s="48"/>
      <c r="GT112" s="48"/>
      <c r="GU112" s="48"/>
      <c r="GV112" s="48"/>
      <c r="GW112" s="48"/>
      <c r="GX112" s="48"/>
      <c r="GY112" s="48"/>
      <c r="GZ112" s="48"/>
      <c r="HA112" s="48"/>
      <c r="HB112" s="48"/>
      <c r="HC112" s="48"/>
      <c r="HD112" s="48"/>
      <c r="HE112" s="48"/>
      <c r="HF112" s="48"/>
      <c r="HG112" s="48"/>
      <c r="HH112" s="48"/>
      <c r="HI112" s="48"/>
      <c r="HJ112" s="48"/>
      <c r="HK112" s="48"/>
      <c r="HL112" s="48"/>
      <c r="HM112" s="48"/>
      <c r="HN112" s="48"/>
      <c r="HO112" s="48"/>
      <c r="HP112" s="48"/>
      <c r="HQ112" s="48"/>
      <c r="HR112" s="48"/>
      <c r="HS112" s="48"/>
      <c r="HT112" s="48"/>
      <c r="HU112" s="48"/>
      <c r="HV112" s="48"/>
      <c r="HW112" s="48"/>
      <c r="HX112" s="48"/>
      <c r="HY112" s="48"/>
      <c r="HZ112" s="48"/>
      <c r="IA112" s="48"/>
      <c r="IB112" s="48"/>
      <c r="IC112" s="48"/>
      <c r="ID112" s="48"/>
      <c r="IE112" s="48"/>
      <c r="IF112" s="48"/>
      <c r="IG112" s="48"/>
      <c r="IH112" s="48"/>
      <c r="II112" s="48"/>
      <c r="IJ112" s="48"/>
      <c r="IK112" s="48"/>
      <c r="IL112" s="48"/>
      <c r="IM112" s="48"/>
      <c r="IN112" s="48"/>
      <c r="IO112" s="48"/>
      <c r="IP112" s="48"/>
      <c r="IQ112" s="48"/>
      <c r="IR112" s="48"/>
      <c r="IS112" s="48"/>
      <c r="IT112" s="48"/>
      <c r="IU112" s="48"/>
      <c r="IV112" s="48"/>
      <c r="IW112" s="48"/>
      <c r="IX112" s="48"/>
    </row>
    <row r="113" spans="1:258" ht="110.25">
      <c r="A113" s="59" t="s">
        <v>69</v>
      </c>
      <c r="B113" s="146" t="s">
        <v>562</v>
      </c>
      <c r="C113" s="158" t="s">
        <v>563</v>
      </c>
      <c r="D113" s="185">
        <f>E113</f>
        <v>4705</v>
      </c>
      <c r="E113" s="185">
        <v>4705</v>
      </c>
      <c r="F113" s="104"/>
      <c r="G113" s="104"/>
      <c r="H113" s="104"/>
      <c r="I113" s="104"/>
      <c r="J113" s="104"/>
      <c r="K113" s="104"/>
      <c r="L113" s="104"/>
      <c r="M113" s="104"/>
      <c r="N113" s="104"/>
      <c r="O113" s="104"/>
      <c r="P113" s="104"/>
      <c r="Q113" s="185">
        <v>4705</v>
      </c>
      <c r="R113" s="104"/>
      <c r="S113" s="104"/>
      <c r="T113" s="104"/>
      <c r="U113" s="104"/>
      <c r="V113" s="74">
        <v>4306.7979999999998</v>
      </c>
      <c r="W113" s="104"/>
      <c r="X113" s="291">
        <f t="shared" si="34"/>
        <v>91.536620616365553</v>
      </c>
      <c r="Y113" s="104"/>
      <c r="Z113" s="297" t="s">
        <v>947</v>
      </c>
      <c r="AA113" s="104"/>
      <c r="AB113" s="182"/>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c r="DD113" s="48"/>
      <c r="DE113" s="48"/>
      <c r="DF113" s="48"/>
      <c r="DG113" s="48"/>
      <c r="DH113" s="48"/>
      <c r="DI113" s="48"/>
      <c r="DJ113" s="48"/>
      <c r="DK113" s="48"/>
      <c r="DL113" s="48"/>
      <c r="DM113" s="48"/>
      <c r="DN113" s="48"/>
      <c r="DO113" s="48"/>
      <c r="DP113" s="48"/>
      <c r="DQ113" s="48"/>
      <c r="DR113" s="48"/>
      <c r="DS113" s="48"/>
      <c r="DT113" s="48"/>
      <c r="DU113" s="48"/>
      <c r="DV113" s="48"/>
      <c r="DW113" s="48"/>
      <c r="DX113" s="48"/>
      <c r="DY113" s="48"/>
      <c r="DZ113" s="48"/>
      <c r="EA113" s="48"/>
      <c r="EB113" s="48"/>
      <c r="EC113" s="48"/>
      <c r="ED113" s="48"/>
      <c r="EE113" s="48"/>
      <c r="EF113" s="48"/>
      <c r="EG113" s="48"/>
      <c r="EH113" s="48"/>
      <c r="EI113" s="48"/>
      <c r="EJ113" s="48"/>
      <c r="EK113" s="48"/>
      <c r="EL113" s="48"/>
      <c r="EM113" s="48"/>
      <c r="EN113" s="48"/>
      <c r="EO113" s="48"/>
      <c r="EP113" s="48"/>
      <c r="EQ113" s="48"/>
      <c r="ER113" s="48"/>
      <c r="ES113" s="48"/>
      <c r="ET113" s="48"/>
      <c r="EU113" s="48"/>
      <c r="EV113" s="48"/>
      <c r="EW113" s="48"/>
      <c r="EX113" s="48"/>
      <c r="EY113" s="48"/>
      <c r="EZ113" s="48"/>
      <c r="FA113" s="48"/>
      <c r="FB113" s="48"/>
      <c r="FC113" s="48"/>
      <c r="FD113" s="48"/>
      <c r="FE113" s="48"/>
      <c r="FF113" s="48"/>
      <c r="FG113" s="48"/>
      <c r="FH113" s="48"/>
      <c r="FI113" s="48"/>
      <c r="FJ113" s="48"/>
      <c r="FK113" s="48"/>
      <c r="FL113" s="48"/>
      <c r="FM113" s="48"/>
      <c r="FN113" s="48"/>
      <c r="FO113" s="48"/>
      <c r="FP113" s="48"/>
      <c r="FQ113" s="48"/>
      <c r="FR113" s="48"/>
      <c r="FS113" s="48"/>
      <c r="FT113" s="48"/>
      <c r="FU113" s="48"/>
      <c r="FV113" s="48"/>
      <c r="FW113" s="48"/>
      <c r="FX113" s="48"/>
      <c r="FY113" s="48"/>
      <c r="FZ113" s="48"/>
      <c r="GA113" s="48"/>
      <c r="GB113" s="48"/>
      <c r="GC113" s="48"/>
      <c r="GD113" s="48"/>
      <c r="GE113" s="48"/>
      <c r="GF113" s="48"/>
      <c r="GG113" s="48"/>
      <c r="GH113" s="48"/>
      <c r="GI113" s="48"/>
      <c r="GJ113" s="48"/>
      <c r="GK113" s="48"/>
      <c r="GL113" s="48"/>
      <c r="GM113" s="48"/>
      <c r="GN113" s="48"/>
      <c r="GO113" s="48"/>
      <c r="GP113" s="48"/>
      <c r="GQ113" s="48"/>
      <c r="GR113" s="48"/>
      <c r="GS113" s="48"/>
      <c r="GT113" s="48"/>
      <c r="GU113" s="48"/>
      <c r="GV113" s="48"/>
      <c r="GW113" s="48"/>
      <c r="GX113" s="48"/>
      <c r="GY113" s="48"/>
      <c r="GZ113" s="48"/>
      <c r="HA113" s="48"/>
      <c r="HB113" s="48"/>
      <c r="HC113" s="48"/>
      <c r="HD113" s="48"/>
      <c r="HE113" s="48"/>
      <c r="HF113" s="48"/>
      <c r="HG113" s="48"/>
      <c r="HH113" s="48"/>
      <c r="HI113" s="48"/>
      <c r="HJ113" s="48"/>
      <c r="HK113" s="48"/>
      <c r="HL113" s="48"/>
      <c r="HM113" s="48"/>
      <c r="HN113" s="48"/>
      <c r="HO113" s="48"/>
      <c r="HP113" s="48"/>
      <c r="HQ113" s="48"/>
      <c r="HR113" s="48"/>
      <c r="HS113" s="48"/>
      <c r="HT113" s="48"/>
      <c r="HU113" s="48"/>
      <c r="HV113" s="48"/>
      <c r="HW113" s="48"/>
      <c r="HX113" s="48"/>
      <c r="HY113" s="48"/>
      <c r="HZ113" s="48"/>
      <c r="IA113" s="48"/>
      <c r="IB113" s="48"/>
      <c r="IC113" s="48"/>
      <c r="ID113" s="48"/>
      <c r="IE113" s="48"/>
      <c r="IF113" s="48"/>
      <c r="IG113" s="48"/>
      <c r="IH113" s="48"/>
      <c r="II113" s="48"/>
      <c r="IJ113" s="48"/>
      <c r="IK113" s="48"/>
      <c r="IL113" s="48"/>
      <c r="IM113" s="48"/>
      <c r="IN113" s="48"/>
      <c r="IO113" s="48"/>
      <c r="IP113" s="48"/>
      <c r="IQ113" s="48"/>
      <c r="IR113" s="48"/>
      <c r="IS113" s="48"/>
      <c r="IT113" s="48"/>
      <c r="IU113" s="48"/>
      <c r="IV113" s="48"/>
      <c r="IW113" s="48"/>
      <c r="IX113" s="48"/>
    </row>
    <row r="114" spans="1:258" ht="110.25">
      <c r="A114" s="59" t="s">
        <v>119</v>
      </c>
      <c r="B114" s="146" t="s">
        <v>564</v>
      </c>
      <c r="C114" s="158" t="s">
        <v>561</v>
      </c>
      <c r="D114" s="185">
        <f>E114</f>
        <v>1990</v>
      </c>
      <c r="E114" s="185">
        <v>1990</v>
      </c>
      <c r="F114" s="104"/>
      <c r="G114" s="104"/>
      <c r="H114" s="104"/>
      <c r="I114" s="104"/>
      <c r="J114" s="104"/>
      <c r="K114" s="104"/>
      <c r="L114" s="104"/>
      <c r="M114" s="104"/>
      <c r="N114" s="104"/>
      <c r="O114" s="104"/>
      <c r="P114" s="104"/>
      <c r="Q114" s="185">
        <v>1990</v>
      </c>
      <c r="R114" s="104"/>
      <c r="S114" s="104"/>
      <c r="T114" s="104"/>
      <c r="U114" s="104"/>
      <c r="V114" s="74">
        <v>627.20299999999997</v>
      </c>
      <c r="W114" s="104"/>
      <c r="X114" s="291">
        <f t="shared" si="34"/>
        <v>31.517738693467333</v>
      </c>
      <c r="Y114" s="104"/>
      <c r="Z114" s="297" t="s">
        <v>948</v>
      </c>
      <c r="AA114" s="297" t="s">
        <v>949</v>
      </c>
      <c r="AB114" s="182"/>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48"/>
      <c r="DI114" s="48"/>
      <c r="DJ114" s="48"/>
      <c r="DK114" s="48"/>
      <c r="DL114" s="48"/>
      <c r="DM114" s="48"/>
      <c r="DN114" s="48"/>
      <c r="DO114" s="48"/>
      <c r="DP114" s="48"/>
      <c r="DQ114" s="48"/>
      <c r="DR114" s="48"/>
      <c r="DS114" s="48"/>
      <c r="DT114" s="48"/>
      <c r="DU114" s="48"/>
      <c r="DV114" s="48"/>
      <c r="DW114" s="48"/>
      <c r="DX114" s="48"/>
      <c r="DY114" s="48"/>
      <c r="DZ114" s="48"/>
      <c r="EA114" s="48"/>
      <c r="EB114" s="48"/>
      <c r="EC114" s="48"/>
      <c r="ED114" s="48"/>
      <c r="EE114" s="48"/>
      <c r="EF114" s="48"/>
      <c r="EG114" s="48"/>
      <c r="EH114" s="48"/>
      <c r="EI114" s="48"/>
      <c r="EJ114" s="48"/>
      <c r="EK114" s="48"/>
      <c r="EL114" s="48"/>
      <c r="EM114" s="48"/>
      <c r="EN114" s="48"/>
      <c r="EO114" s="48"/>
      <c r="EP114" s="48"/>
      <c r="EQ114" s="48"/>
      <c r="ER114" s="48"/>
      <c r="ES114" s="48"/>
      <c r="ET114" s="48"/>
      <c r="EU114" s="48"/>
      <c r="EV114" s="48"/>
      <c r="EW114" s="48"/>
      <c r="EX114" s="48"/>
      <c r="EY114" s="48"/>
      <c r="EZ114" s="48"/>
      <c r="FA114" s="48"/>
      <c r="FB114" s="48"/>
      <c r="FC114" s="48"/>
      <c r="FD114" s="48"/>
      <c r="FE114" s="48"/>
      <c r="FF114" s="48"/>
      <c r="FG114" s="48"/>
      <c r="FH114" s="48"/>
      <c r="FI114" s="48"/>
      <c r="FJ114" s="48"/>
      <c r="FK114" s="48"/>
      <c r="FL114" s="48"/>
      <c r="FM114" s="48"/>
      <c r="FN114" s="48"/>
      <c r="FO114" s="48"/>
      <c r="FP114" s="48"/>
      <c r="FQ114" s="48"/>
      <c r="FR114" s="48"/>
      <c r="FS114" s="48"/>
      <c r="FT114" s="48"/>
      <c r="FU114" s="48"/>
      <c r="FV114" s="48"/>
      <c r="FW114" s="48"/>
      <c r="FX114" s="48"/>
      <c r="FY114" s="48"/>
      <c r="FZ114" s="48"/>
      <c r="GA114" s="48"/>
      <c r="GB114" s="48"/>
      <c r="GC114" s="48"/>
      <c r="GD114" s="48"/>
      <c r="GE114" s="48"/>
      <c r="GF114" s="48"/>
      <c r="GG114" s="48"/>
      <c r="GH114" s="48"/>
      <c r="GI114" s="48"/>
      <c r="GJ114" s="48"/>
      <c r="GK114" s="48"/>
      <c r="GL114" s="48"/>
      <c r="GM114" s="48"/>
      <c r="GN114" s="48"/>
      <c r="GO114" s="48"/>
      <c r="GP114" s="48"/>
      <c r="GQ114" s="48"/>
      <c r="GR114" s="48"/>
      <c r="GS114" s="48"/>
      <c r="GT114" s="48"/>
      <c r="GU114" s="48"/>
      <c r="GV114" s="48"/>
      <c r="GW114" s="48"/>
      <c r="GX114" s="48"/>
      <c r="GY114" s="48"/>
      <c r="GZ114" s="48"/>
      <c r="HA114" s="48"/>
      <c r="HB114" s="48"/>
      <c r="HC114" s="48"/>
      <c r="HD114" s="48"/>
      <c r="HE114" s="48"/>
      <c r="HF114" s="48"/>
      <c r="HG114" s="48"/>
      <c r="HH114" s="48"/>
      <c r="HI114" s="48"/>
      <c r="HJ114" s="48"/>
      <c r="HK114" s="48"/>
      <c r="HL114" s="48"/>
      <c r="HM114" s="48"/>
      <c r="HN114" s="48"/>
      <c r="HO114" s="48"/>
      <c r="HP114" s="48"/>
      <c r="HQ114" s="48"/>
      <c r="HR114" s="48"/>
      <c r="HS114" s="48"/>
      <c r="HT114" s="48"/>
      <c r="HU114" s="48"/>
      <c r="HV114" s="48"/>
      <c r="HW114" s="48"/>
      <c r="HX114" s="48"/>
      <c r="HY114" s="48"/>
      <c r="HZ114" s="48"/>
      <c r="IA114" s="48"/>
      <c r="IB114" s="48"/>
      <c r="IC114" s="48"/>
      <c r="ID114" s="48"/>
      <c r="IE114" s="48"/>
      <c r="IF114" s="48"/>
      <c r="IG114" s="48"/>
      <c r="IH114" s="48"/>
      <c r="II114" s="48"/>
      <c r="IJ114" s="48"/>
      <c r="IK114" s="48"/>
      <c r="IL114" s="48"/>
      <c r="IM114" s="48"/>
      <c r="IN114" s="48"/>
      <c r="IO114" s="48"/>
      <c r="IP114" s="48"/>
      <c r="IQ114" s="48"/>
      <c r="IR114" s="48"/>
      <c r="IS114" s="48"/>
      <c r="IT114" s="48"/>
      <c r="IU114" s="48"/>
      <c r="IV114" s="48"/>
      <c r="IW114" s="48"/>
      <c r="IX114" s="48"/>
    </row>
    <row r="115" spans="1:258" ht="110.25">
      <c r="A115" s="59" t="s">
        <v>122</v>
      </c>
      <c r="B115" s="146" t="s">
        <v>565</v>
      </c>
      <c r="C115" s="158" t="s">
        <v>566</v>
      </c>
      <c r="D115" s="185">
        <f>E115</f>
        <v>6950</v>
      </c>
      <c r="E115" s="185">
        <v>6950</v>
      </c>
      <c r="F115" s="104"/>
      <c r="G115" s="104"/>
      <c r="H115" s="104"/>
      <c r="I115" s="104"/>
      <c r="J115" s="104"/>
      <c r="K115" s="104"/>
      <c r="L115" s="104"/>
      <c r="M115" s="104"/>
      <c r="N115" s="104"/>
      <c r="O115" s="104"/>
      <c r="P115" s="104"/>
      <c r="Q115" s="185">
        <v>6950</v>
      </c>
      <c r="R115" s="104"/>
      <c r="S115" s="104"/>
      <c r="T115" s="104"/>
      <c r="U115" s="104"/>
      <c r="V115" s="74">
        <v>1553.796</v>
      </c>
      <c r="W115" s="104"/>
      <c r="X115" s="291">
        <f t="shared" si="34"/>
        <v>22.356776978417265</v>
      </c>
      <c r="Y115" s="104"/>
      <c r="Z115" s="297" t="s">
        <v>950</v>
      </c>
      <c r="AA115" s="297" t="s">
        <v>949</v>
      </c>
      <c r="AB115" s="182"/>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c r="DA115" s="48"/>
      <c r="DB115" s="48"/>
      <c r="DC115" s="48"/>
      <c r="DD115" s="48"/>
      <c r="DE115" s="48"/>
      <c r="DF115" s="48"/>
      <c r="DG115" s="48"/>
      <c r="DH115" s="48"/>
      <c r="DI115" s="48"/>
      <c r="DJ115" s="48"/>
      <c r="DK115" s="48"/>
      <c r="DL115" s="48"/>
      <c r="DM115" s="48"/>
      <c r="DN115" s="48"/>
      <c r="DO115" s="48"/>
      <c r="DP115" s="48"/>
      <c r="DQ115" s="48"/>
      <c r="DR115" s="48"/>
      <c r="DS115" s="48"/>
      <c r="DT115" s="48"/>
      <c r="DU115" s="48"/>
      <c r="DV115" s="48"/>
      <c r="DW115" s="48"/>
      <c r="DX115" s="48"/>
      <c r="DY115" s="48"/>
      <c r="DZ115" s="48"/>
      <c r="EA115" s="48"/>
      <c r="EB115" s="48"/>
      <c r="EC115" s="48"/>
      <c r="ED115" s="48"/>
      <c r="EE115" s="48"/>
      <c r="EF115" s="48"/>
      <c r="EG115" s="48"/>
      <c r="EH115" s="48"/>
      <c r="EI115" s="48"/>
      <c r="EJ115" s="48"/>
      <c r="EK115" s="48"/>
      <c r="EL115" s="48"/>
      <c r="EM115" s="48"/>
      <c r="EN115" s="48"/>
      <c r="EO115" s="48"/>
      <c r="EP115" s="48"/>
      <c r="EQ115" s="48"/>
      <c r="ER115" s="48"/>
      <c r="ES115" s="48"/>
      <c r="ET115" s="48"/>
      <c r="EU115" s="48"/>
      <c r="EV115" s="48"/>
      <c r="EW115" s="48"/>
      <c r="EX115" s="48"/>
      <c r="EY115" s="48"/>
      <c r="EZ115" s="48"/>
      <c r="FA115" s="48"/>
      <c r="FB115" s="48"/>
      <c r="FC115" s="48"/>
      <c r="FD115" s="48"/>
      <c r="FE115" s="48"/>
      <c r="FF115" s="48"/>
      <c r="FG115" s="48"/>
      <c r="FH115" s="48"/>
      <c r="FI115" s="48"/>
      <c r="FJ115" s="48"/>
      <c r="FK115" s="48"/>
      <c r="FL115" s="48"/>
      <c r="FM115" s="48"/>
      <c r="FN115" s="48"/>
      <c r="FO115" s="48"/>
      <c r="FP115" s="48"/>
      <c r="FQ115" s="48"/>
      <c r="FR115" s="48"/>
      <c r="FS115" s="48"/>
      <c r="FT115" s="48"/>
      <c r="FU115" s="48"/>
      <c r="FV115" s="48"/>
      <c r="FW115" s="48"/>
      <c r="FX115" s="48"/>
      <c r="FY115" s="48"/>
      <c r="FZ115" s="48"/>
      <c r="GA115" s="48"/>
      <c r="GB115" s="48"/>
      <c r="GC115" s="48"/>
      <c r="GD115" s="48"/>
      <c r="GE115" s="48"/>
      <c r="GF115" s="48"/>
      <c r="GG115" s="48"/>
      <c r="GH115" s="48"/>
      <c r="GI115" s="48"/>
      <c r="GJ115" s="48"/>
      <c r="GK115" s="48"/>
      <c r="GL115" s="48"/>
      <c r="GM115" s="48"/>
      <c r="GN115" s="48"/>
      <c r="GO115" s="48"/>
      <c r="GP115" s="48"/>
      <c r="GQ115" s="48"/>
      <c r="GR115" s="48"/>
      <c r="GS115" s="48"/>
      <c r="GT115" s="48"/>
      <c r="GU115" s="48"/>
      <c r="GV115" s="48"/>
      <c r="GW115" s="48"/>
      <c r="GX115" s="48"/>
      <c r="GY115" s="48"/>
      <c r="GZ115" s="48"/>
      <c r="HA115" s="48"/>
      <c r="HB115" s="48"/>
      <c r="HC115" s="48"/>
      <c r="HD115" s="48"/>
      <c r="HE115" s="48"/>
      <c r="HF115" s="48"/>
      <c r="HG115" s="48"/>
      <c r="HH115" s="48"/>
      <c r="HI115" s="48"/>
      <c r="HJ115" s="48"/>
      <c r="HK115" s="48"/>
      <c r="HL115" s="48"/>
      <c r="HM115" s="48"/>
      <c r="HN115" s="48"/>
      <c r="HO115" s="48"/>
      <c r="HP115" s="48"/>
      <c r="HQ115" s="48"/>
      <c r="HR115" s="48"/>
      <c r="HS115" s="48"/>
      <c r="HT115" s="48"/>
      <c r="HU115" s="48"/>
      <c r="HV115" s="48"/>
      <c r="HW115" s="48"/>
      <c r="HX115" s="48"/>
      <c r="HY115" s="48"/>
      <c r="HZ115" s="48"/>
      <c r="IA115" s="48"/>
      <c r="IB115" s="48"/>
      <c r="IC115" s="48"/>
      <c r="ID115" s="48"/>
      <c r="IE115" s="48"/>
      <c r="IF115" s="48"/>
      <c r="IG115" s="48"/>
      <c r="IH115" s="48"/>
      <c r="II115" s="48"/>
      <c r="IJ115" s="48"/>
      <c r="IK115" s="48"/>
      <c r="IL115" s="48"/>
      <c r="IM115" s="48"/>
      <c r="IN115" s="48"/>
      <c r="IO115" s="48"/>
      <c r="IP115" s="48"/>
      <c r="IQ115" s="48"/>
      <c r="IR115" s="48"/>
      <c r="IS115" s="48"/>
      <c r="IT115" s="48"/>
      <c r="IU115" s="48"/>
      <c r="IV115" s="48"/>
      <c r="IW115" s="48"/>
      <c r="IX115" s="48"/>
    </row>
    <row r="116" spans="1:258" ht="110.25">
      <c r="A116" s="59" t="s">
        <v>125</v>
      </c>
      <c r="B116" s="146" t="s">
        <v>567</v>
      </c>
      <c r="C116" s="158" t="s">
        <v>568</v>
      </c>
      <c r="D116" s="185">
        <v>14990</v>
      </c>
      <c r="E116" s="185">
        <v>8248</v>
      </c>
      <c r="F116" s="104"/>
      <c r="G116" s="104"/>
      <c r="H116" s="104"/>
      <c r="I116" s="104"/>
      <c r="J116" s="104"/>
      <c r="K116" s="104"/>
      <c r="L116" s="104"/>
      <c r="M116" s="104"/>
      <c r="N116" s="104"/>
      <c r="O116" s="104"/>
      <c r="P116" s="104"/>
      <c r="Q116" s="185">
        <v>8248</v>
      </c>
      <c r="R116" s="104"/>
      <c r="S116" s="104"/>
      <c r="T116" s="104"/>
      <c r="U116" s="104"/>
      <c r="V116" s="74">
        <v>6461.0919999999996</v>
      </c>
      <c r="W116" s="104"/>
      <c r="X116" s="291">
        <f t="shared" si="34"/>
        <v>78.33525703200776</v>
      </c>
      <c r="Y116" s="104"/>
      <c r="Z116" s="297" t="s">
        <v>950</v>
      </c>
      <c r="AA116" s="297" t="s">
        <v>949</v>
      </c>
      <c r="AB116" s="182"/>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48"/>
      <c r="DI116" s="48"/>
      <c r="DJ116" s="48"/>
      <c r="DK116" s="48"/>
      <c r="DL116" s="48"/>
      <c r="DM116" s="48"/>
      <c r="DN116" s="48"/>
      <c r="DO116" s="48"/>
      <c r="DP116" s="48"/>
      <c r="DQ116" s="48"/>
      <c r="DR116" s="48"/>
      <c r="DS116" s="48"/>
      <c r="DT116" s="48"/>
      <c r="DU116" s="48"/>
      <c r="DV116" s="48"/>
      <c r="DW116" s="48"/>
      <c r="DX116" s="48"/>
      <c r="DY116" s="48"/>
      <c r="DZ116" s="48"/>
      <c r="EA116" s="48"/>
      <c r="EB116" s="48"/>
      <c r="EC116" s="48"/>
      <c r="ED116" s="48"/>
      <c r="EE116" s="48"/>
      <c r="EF116" s="48"/>
      <c r="EG116" s="48"/>
      <c r="EH116" s="48"/>
      <c r="EI116" s="48"/>
      <c r="EJ116" s="48"/>
      <c r="EK116" s="48"/>
      <c r="EL116" s="48"/>
      <c r="EM116" s="48"/>
      <c r="EN116" s="48"/>
      <c r="EO116" s="48"/>
      <c r="EP116" s="48"/>
      <c r="EQ116" s="48"/>
      <c r="ER116" s="48"/>
      <c r="ES116" s="48"/>
      <c r="ET116" s="48"/>
      <c r="EU116" s="48"/>
      <c r="EV116" s="48"/>
      <c r="EW116" s="48"/>
      <c r="EX116" s="48"/>
      <c r="EY116" s="48"/>
      <c r="EZ116" s="48"/>
      <c r="FA116" s="48"/>
      <c r="FB116" s="48"/>
      <c r="FC116" s="48"/>
      <c r="FD116" s="48"/>
      <c r="FE116" s="48"/>
      <c r="FF116" s="48"/>
      <c r="FG116" s="48"/>
      <c r="FH116" s="48"/>
      <c r="FI116" s="48"/>
      <c r="FJ116" s="48"/>
      <c r="FK116" s="48"/>
      <c r="FL116" s="48"/>
      <c r="FM116" s="48"/>
      <c r="FN116" s="48"/>
      <c r="FO116" s="48"/>
      <c r="FP116" s="48"/>
      <c r="FQ116" s="48"/>
      <c r="FR116" s="48"/>
      <c r="FS116" s="48"/>
      <c r="FT116" s="48"/>
      <c r="FU116" s="48"/>
      <c r="FV116" s="48"/>
      <c r="FW116" s="48"/>
      <c r="FX116" s="48"/>
      <c r="FY116" s="48"/>
      <c r="FZ116" s="48"/>
      <c r="GA116" s="48"/>
      <c r="GB116" s="48"/>
      <c r="GC116" s="48"/>
      <c r="GD116" s="48"/>
      <c r="GE116" s="48"/>
      <c r="GF116" s="48"/>
      <c r="GG116" s="48"/>
      <c r="GH116" s="48"/>
      <c r="GI116" s="48"/>
      <c r="GJ116" s="48"/>
      <c r="GK116" s="48"/>
      <c r="GL116" s="48"/>
      <c r="GM116" s="48"/>
      <c r="GN116" s="48"/>
      <c r="GO116" s="48"/>
      <c r="GP116" s="48"/>
      <c r="GQ116" s="48"/>
      <c r="GR116" s="48"/>
      <c r="GS116" s="48"/>
      <c r="GT116" s="48"/>
      <c r="GU116" s="48"/>
      <c r="GV116" s="48"/>
      <c r="GW116" s="48"/>
      <c r="GX116" s="48"/>
      <c r="GY116" s="48"/>
      <c r="GZ116" s="48"/>
      <c r="HA116" s="48"/>
      <c r="HB116" s="48"/>
      <c r="HC116" s="48"/>
      <c r="HD116" s="48"/>
      <c r="HE116" s="48"/>
      <c r="HF116" s="48"/>
      <c r="HG116" s="48"/>
      <c r="HH116" s="48"/>
      <c r="HI116" s="48"/>
      <c r="HJ116" s="48"/>
      <c r="HK116" s="48"/>
      <c r="HL116" s="48"/>
      <c r="HM116" s="48"/>
      <c r="HN116" s="48"/>
      <c r="HO116" s="48"/>
      <c r="HP116" s="48"/>
      <c r="HQ116" s="48"/>
      <c r="HR116" s="48"/>
      <c r="HS116" s="48"/>
      <c r="HT116" s="48"/>
      <c r="HU116" s="48"/>
      <c r="HV116" s="48"/>
      <c r="HW116" s="48"/>
      <c r="HX116" s="48"/>
      <c r="HY116" s="48"/>
      <c r="HZ116" s="48"/>
      <c r="IA116" s="48"/>
      <c r="IB116" s="48"/>
      <c r="IC116" s="48"/>
      <c r="ID116" s="48"/>
      <c r="IE116" s="48"/>
      <c r="IF116" s="48"/>
      <c r="IG116" s="48"/>
      <c r="IH116" s="48"/>
      <c r="II116" s="48"/>
      <c r="IJ116" s="48"/>
      <c r="IK116" s="48"/>
      <c r="IL116" s="48"/>
      <c r="IM116" s="48"/>
      <c r="IN116" s="48"/>
      <c r="IO116" s="48"/>
      <c r="IP116" s="48"/>
      <c r="IQ116" s="48"/>
      <c r="IR116" s="48"/>
      <c r="IS116" s="48"/>
      <c r="IT116" s="48"/>
      <c r="IU116" s="48"/>
      <c r="IV116" s="48"/>
      <c r="IW116" s="48"/>
      <c r="IX116" s="48"/>
    </row>
    <row r="117" spans="1:258" ht="15.75">
      <c r="A117" s="183" t="s">
        <v>45</v>
      </c>
      <c r="B117" s="184" t="s">
        <v>569</v>
      </c>
      <c r="C117" s="37"/>
      <c r="D117" s="50">
        <f>SUM(D119:D132)</f>
        <v>84272</v>
      </c>
      <c r="E117" s="50">
        <f>SUM(E119:E132)</f>
        <v>57445.4</v>
      </c>
      <c r="F117" s="104"/>
      <c r="G117" s="104"/>
      <c r="H117" s="104"/>
      <c r="I117" s="104"/>
      <c r="J117" s="104"/>
      <c r="K117" s="104"/>
      <c r="L117" s="104"/>
      <c r="M117" s="104"/>
      <c r="N117" s="104"/>
      <c r="O117" s="104"/>
      <c r="P117" s="104"/>
      <c r="Q117" s="50">
        <f>SUM(Q119:Q132)</f>
        <v>28336</v>
      </c>
      <c r="R117" s="104"/>
      <c r="S117" s="104"/>
      <c r="T117" s="104"/>
      <c r="U117" s="104"/>
      <c r="V117" s="104">
        <f>SUM(V119:V132)</f>
        <v>22646.284</v>
      </c>
      <c r="W117" s="104"/>
      <c r="X117" s="286">
        <f t="shared" si="34"/>
        <v>79.920539243365326</v>
      </c>
      <c r="Y117" s="104"/>
      <c r="Z117" s="314"/>
      <c r="AA117" s="104"/>
      <c r="AB117" s="182"/>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c r="DA117" s="48"/>
      <c r="DB117" s="48"/>
      <c r="DC117" s="48"/>
      <c r="DD117" s="48"/>
      <c r="DE117" s="48"/>
      <c r="DF117" s="48"/>
      <c r="DG117" s="48"/>
      <c r="DH117" s="48"/>
      <c r="DI117" s="48"/>
      <c r="DJ117" s="48"/>
      <c r="DK117" s="48"/>
      <c r="DL117" s="48"/>
      <c r="DM117" s="48"/>
      <c r="DN117" s="48"/>
      <c r="DO117" s="48"/>
      <c r="DP117" s="48"/>
      <c r="DQ117" s="48"/>
      <c r="DR117" s="48"/>
      <c r="DS117" s="48"/>
      <c r="DT117" s="48"/>
      <c r="DU117" s="48"/>
      <c r="DV117" s="48"/>
      <c r="DW117" s="48"/>
      <c r="DX117" s="48"/>
      <c r="DY117" s="48"/>
      <c r="DZ117" s="48"/>
      <c r="EA117" s="48"/>
      <c r="EB117" s="48"/>
      <c r="EC117" s="48"/>
      <c r="ED117" s="48"/>
      <c r="EE117" s="48"/>
      <c r="EF117" s="48"/>
      <c r="EG117" s="48"/>
      <c r="EH117" s="48"/>
      <c r="EI117" s="48"/>
      <c r="EJ117" s="48"/>
      <c r="EK117" s="48"/>
      <c r="EL117" s="48"/>
      <c r="EM117" s="48"/>
      <c r="EN117" s="48"/>
      <c r="EO117" s="48"/>
      <c r="EP117" s="48"/>
      <c r="EQ117" s="48"/>
      <c r="ER117" s="48"/>
      <c r="ES117" s="48"/>
      <c r="ET117" s="48"/>
      <c r="EU117" s="48"/>
      <c r="EV117" s="48"/>
      <c r="EW117" s="48"/>
      <c r="EX117" s="48"/>
      <c r="EY117" s="48"/>
      <c r="EZ117" s="48"/>
      <c r="FA117" s="48"/>
      <c r="FB117" s="48"/>
      <c r="FC117" s="48"/>
      <c r="FD117" s="48"/>
      <c r="FE117" s="48"/>
      <c r="FF117" s="48"/>
      <c r="FG117" s="48"/>
      <c r="FH117" s="48"/>
      <c r="FI117" s="48"/>
      <c r="FJ117" s="48"/>
      <c r="FK117" s="48"/>
      <c r="FL117" s="48"/>
      <c r="FM117" s="48"/>
      <c r="FN117" s="48"/>
      <c r="FO117" s="48"/>
      <c r="FP117" s="48"/>
      <c r="FQ117" s="48"/>
      <c r="FR117" s="48"/>
      <c r="FS117" s="48"/>
      <c r="FT117" s="48"/>
      <c r="FU117" s="48"/>
      <c r="FV117" s="48"/>
      <c r="FW117" s="48"/>
      <c r="FX117" s="48"/>
      <c r="FY117" s="48"/>
      <c r="FZ117" s="48"/>
      <c r="GA117" s="48"/>
      <c r="GB117" s="48"/>
      <c r="GC117" s="48"/>
      <c r="GD117" s="48"/>
      <c r="GE117" s="48"/>
      <c r="GF117" s="48"/>
      <c r="GG117" s="48"/>
      <c r="GH117" s="48"/>
      <c r="GI117" s="48"/>
      <c r="GJ117" s="48"/>
      <c r="GK117" s="48"/>
      <c r="GL117" s="48"/>
      <c r="GM117" s="48"/>
      <c r="GN117" s="48"/>
      <c r="GO117" s="48"/>
      <c r="GP117" s="48"/>
      <c r="GQ117" s="48"/>
      <c r="GR117" s="48"/>
      <c r="GS117" s="48"/>
      <c r="GT117" s="48"/>
      <c r="GU117" s="48"/>
      <c r="GV117" s="48"/>
      <c r="GW117" s="48"/>
      <c r="GX117" s="48"/>
      <c r="GY117" s="48"/>
      <c r="GZ117" s="48"/>
      <c r="HA117" s="48"/>
      <c r="HB117" s="48"/>
      <c r="HC117" s="48"/>
      <c r="HD117" s="48"/>
      <c r="HE117" s="48"/>
      <c r="HF117" s="48"/>
      <c r="HG117" s="48"/>
      <c r="HH117" s="48"/>
      <c r="HI117" s="48"/>
      <c r="HJ117" s="48"/>
      <c r="HK117" s="48"/>
      <c r="HL117" s="48"/>
      <c r="HM117" s="48"/>
      <c r="HN117" s="48"/>
      <c r="HO117" s="48"/>
      <c r="HP117" s="48"/>
      <c r="HQ117" s="48"/>
      <c r="HR117" s="48"/>
      <c r="HS117" s="48"/>
      <c r="HT117" s="48"/>
      <c r="HU117" s="48"/>
      <c r="HV117" s="48"/>
      <c r="HW117" s="48"/>
      <c r="HX117" s="48"/>
      <c r="HY117" s="48"/>
      <c r="HZ117" s="48"/>
      <c r="IA117" s="48"/>
      <c r="IB117" s="48"/>
      <c r="IC117" s="48"/>
      <c r="ID117" s="48"/>
      <c r="IE117" s="48"/>
      <c r="IF117" s="48"/>
      <c r="IG117" s="48"/>
      <c r="IH117" s="48"/>
      <c r="II117" s="48"/>
      <c r="IJ117" s="48"/>
      <c r="IK117" s="48"/>
      <c r="IL117" s="48"/>
      <c r="IM117" s="48"/>
      <c r="IN117" s="48"/>
      <c r="IO117" s="48"/>
      <c r="IP117" s="48"/>
      <c r="IQ117" s="48"/>
      <c r="IR117" s="48"/>
      <c r="IS117" s="48"/>
      <c r="IT117" s="48"/>
      <c r="IU117" s="48"/>
      <c r="IV117" s="48"/>
      <c r="IW117" s="48"/>
      <c r="IX117" s="48"/>
    </row>
    <row r="118" spans="1:258" ht="15.75">
      <c r="A118" s="59"/>
      <c r="B118" s="186" t="s">
        <v>570</v>
      </c>
      <c r="C118" s="34"/>
      <c r="D118" s="34"/>
      <c r="E118" s="34"/>
      <c r="F118" s="104"/>
      <c r="G118" s="104"/>
      <c r="H118" s="104"/>
      <c r="I118" s="104"/>
      <c r="J118" s="104"/>
      <c r="K118" s="104"/>
      <c r="L118" s="104"/>
      <c r="M118" s="104"/>
      <c r="N118" s="104"/>
      <c r="O118" s="104"/>
      <c r="P118" s="104"/>
      <c r="Q118" s="67"/>
      <c r="R118" s="104"/>
      <c r="S118" s="104"/>
      <c r="T118" s="104"/>
      <c r="U118" s="104"/>
      <c r="V118" s="104"/>
      <c r="W118" s="104"/>
      <c r="X118" s="291"/>
      <c r="Y118" s="104"/>
      <c r="Z118" s="314"/>
      <c r="AA118" s="104"/>
      <c r="AB118" s="182"/>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c r="DA118" s="48"/>
      <c r="DB118" s="48"/>
      <c r="DC118" s="48"/>
      <c r="DD118" s="48"/>
      <c r="DE118" s="48"/>
      <c r="DF118" s="48"/>
      <c r="DG118" s="48"/>
      <c r="DH118" s="48"/>
      <c r="DI118" s="48"/>
      <c r="DJ118" s="48"/>
      <c r="DK118" s="48"/>
      <c r="DL118" s="48"/>
      <c r="DM118" s="48"/>
      <c r="DN118" s="48"/>
      <c r="DO118" s="48"/>
      <c r="DP118" s="48"/>
      <c r="DQ118" s="48"/>
      <c r="DR118" s="48"/>
      <c r="DS118" s="48"/>
      <c r="DT118" s="48"/>
      <c r="DU118" s="48"/>
      <c r="DV118" s="48"/>
      <c r="DW118" s="48"/>
      <c r="DX118" s="48"/>
      <c r="DY118" s="48"/>
      <c r="DZ118" s="48"/>
      <c r="EA118" s="48"/>
      <c r="EB118" s="48"/>
      <c r="EC118" s="48"/>
      <c r="ED118" s="48"/>
      <c r="EE118" s="48"/>
      <c r="EF118" s="48"/>
      <c r="EG118" s="48"/>
      <c r="EH118" s="48"/>
      <c r="EI118" s="48"/>
      <c r="EJ118" s="48"/>
      <c r="EK118" s="48"/>
      <c r="EL118" s="48"/>
      <c r="EM118" s="48"/>
      <c r="EN118" s="48"/>
      <c r="EO118" s="48"/>
      <c r="EP118" s="48"/>
      <c r="EQ118" s="48"/>
      <c r="ER118" s="48"/>
      <c r="ES118" s="48"/>
      <c r="ET118" s="48"/>
      <c r="EU118" s="48"/>
      <c r="EV118" s="48"/>
      <c r="EW118" s="48"/>
      <c r="EX118" s="48"/>
      <c r="EY118" s="48"/>
      <c r="EZ118" s="48"/>
      <c r="FA118" s="48"/>
      <c r="FB118" s="48"/>
      <c r="FC118" s="48"/>
      <c r="FD118" s="48"/>
      <c r="FE118" s="48"/>
      <c r="FF118" s="48"/>
      <c r="FG118" s="48"/>
      <c r="FH118" s="48"/>
      <c r="FI118" s="48"/>
      <c r="FJ118" s="48"/>
      <c r="FK118" s="48"/>
      <c r="FL118" s="48"/>
      <c r="FM118" s="48"/>
      <c r="FN118" s="48"/>
      <c r="FO118" s="48"/>
      <c r="FP118" s="48"/>
      <c r="FQ118" s="48"/>
      <c r="FR118" s="48"/>
      <c r="FS118" s="48"/>
      <c r="FT118" s="48"/>
      <c r="FU118" s="48"/>
      <c r="FV118" s="48"/>
      <c r="FW118" s="48"/>
      <c r="FX118" s="48"/>
      <c r="FY118" s="48"/>
      <c r="FZ118" s="48"/>
      <c r="GA118" s="48"/>
      <c r="GB118" s="48"/>
      <c r="GC118" s="48"/>
      <c r="GD118" s="48"/>
      <c r="GE118" s="48"/>
      <c r="GF118" s="48"/>
      <c r="GG118" s="48"/>
      <c r="GH118" s="48"/>
      <c r="GI118" s="48"/>
      <c r="GJ118" s="48"/>
      <c r="GK118" s="48"/>
      <c r="GL118" s="48"/>
      <c r="GM118" s="48"/>
      <c r="GN118" s="48"/>
      <c r="GO118" s="48"/>
      <c r="GP118" s="48"/>
      <c r="GQ118" s="48"/>
      <c r="GR118" s="48"/>
      <c r="GS118" s="48"/>
      <c r="GT118" s="48"/>
      <c r="GU118" s="48"/>
      <c r="GV118" s="48"/>
      <c r="GW118" s="48"/>
      <c r="GX118" s="48"/>
      <c r="GY118" s="48"/>
      <c r="GZ118" s="48"/>
      <c r="HA118" s="48"/>
      <c r="HB118" s="48"/>
      <c r="HC118" s="48"/>
      <c r="HD118" s="48"/>
      <c r="HE118" s="48"/>
      <c r="HF118" s="48"/>
      <c r="HG118" s="48"/>
      <c r="HH118" s="48"/>
      <c r="HI118" s="48"/>
      <c r="HJ118" s="48"/>
      <c r="HK118" s="48"/>
      <c r="HL118" s="48"/>
      <c r="HM118" s="48"/>
      <c r="HN118" s="48"/>
      <c r="HO118" s="48"/>
      <c r="HP118" s="48"/>
      <c r="HQ118" s="48"/>
      <c r="HR118" s="48"/>
      <c r="HS118" s="48"/>
      <c r="HT118" s="48"/>
      <c r="HU118" s="48"/>
      <c r="HV118" s="48"/>
      <c r="HW118" s="48"/>
      <c r="HX118" s="48"/>
      <c r="HY118" s="48"/>
      <c r="HZ118" s="48"/>
      <c r="IA118" s="48"/>
      <c r="IB118" s="48"/>
      <c r="IC118" s="48"/>
      <c r="ID118" s="48"/>
      <c r="IE118" s="48"/>
      <c r="IF118" s="48"/>
      <c r="IG118" s="48"/>
      <c r="IH118" s="48"/>
      <c r="II118" s="48"/>
      <c r="IJ118" s="48"/>
      <c r="IK118" s="48"/>
      <c r="IL118" s="48"/>
      <c r="IM118" s="48"/>
      <c r="IN118" s="48"/>
      <c r="IO118" s="48"/>
      <c r="IP118" s="48"/>
      <c r="IQ118" s="48"/>
      <c r="IR118" s="48"/>
      <c r="IS118" s="48"/>
      <c r="IT118" s="48"/>
      <c r="IU118" s="48"/>
      <c r="IV118" s="48"/>
      <c r="IW118" s="48"/>
      <c r="IX118" s="48"/>
    </row>
    <row r="119" spans="1:258" ht="31.5">
      <c r="A119" s="59" t="s">
        <v>66</v>
      </c>
      <c r="B119" s="187" t="s">
        <v>571</v>
      </c>
      <c r="C119" s="34" t="s">
        <v>572</v>
      </c>
      <c r="D119" s="185">
        <v>3612</v>
      </c>
      <c r="E119" s="185">
        <v>3564.6</v>
      </c>
      <c r="F119" s="104"/>
      <c r="G119" s="104"/>
      <c r="H119" s="104"/>
      <c r="I119" s="104"/>
      <c r="J119" s="104"/>
      <c r="K119" s="104"/>
      <c r="L119" s="104"/>
      <c r="M119" s="104"/>
      <c r="N119" s="104"/>
      <c r="O119" s="104"/>
      <c r="P119" s="104"/>
      <c r="Q119" s="67">
        <v>34</v>
      </c>
      <c r="R119" s="104"/>
      <c r="S119" s="104"/>
      <c r="T119" s="104"/>
      <c r="U119" s="104"/>
      <c r="V119" s="74">
        <v>34</v>
      </c>
      <c r="W119" s="104"/>
      <c r="X119" s="291">
        <f t="shared" si="34"/>
        <v>100</v>
      </c>
      <c r="Y119" s="104"/>
      <c r="Z119" s="484" t="s">
        <v>926</v>
      </c>
      <c r="AA119" s="104"/>
      <c r="AB119" s="182"/>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48"/>
      <c r="DI119" s="48"/>
      <c r="DJ119" s="48"/>
      <c r="DK119" s="48"/>
      <c r="DL119" s="48"/>
      <c r="DM119" s="48"/>
      <c r="DN119" s="48"/>
      <c r="DO119" s="48"/>
      <c r="DP119" s="48"/>
      <c r="DQ119" s="48"/>
      <c r="DR119" s="48"/>
      <c r="DS119" s="48"/>
      <c r="DT119" s="48"/>
      <c r="DU119" s="48"/>
      <c r="DV119" s="48"/>
      <c r="DW119" s="48"/>
      <c r="DX119" s="48"/>
      <c r="DY119" s="48"/>
      <c r="DZ119" s="48"/>
      <c r="EA119" s="48"/>
      <c r="EB119" s="48"/>
      <c r="EC119" s="48"/>
      <c r="ED119" s="48"/>
      <c r="EE119" s="48"/>
      <c r="EF119" s="48"/>
      <c r="EG119" s="48"/>
      <c r="EH119" s="48"/>
      <c r="EI119" s="48"/>
      <c r="EJ119" s="48"/>
      <c r="EK119" s="48"/>
      <c r="EL119" s="48"/>
      <c r="EM119" s="48"/>
      <c r="EN119" s="48"/>
      <c r="EO119" s="48"/>
      <c r="EP119" s="48"/>
      <c r="EQ119" s="48"/>
      <c r="ER119" s="48"/>
      <c r="ES119" s="48"/>
      <c r="ET119" s="48"/>
      <c r="EU119" s="48"/>
      <c r="EV119" s="48"/>
      <c r="EW119" s="48"/>
      <c r="EX119" s="48"/>
      <c r="EY119" s="48"/>
      <c r="EZ119" s="48"/>
      <c r="FA119" s="48"/>
      <c r="FB119" s="48"/>
      <c r="FC119" s="48"/>
      <c r="FD119" s="48"/>
      <c r="FE119" s="48"/>
      <c r="FF119" s="48"/>
      <c r="FG119" s="48"/>
      <c r="FH119" s="48"/>
      <c r="FI119" s="48"/>
      <c r="FJ119" s="48"/>
      <c r="FK119" s="48"/>
      <c r="FL119" s="48"/>
      <c r="FM119" s="48"/>
      <c r="FN119" s="48"/>
      <c r="FO119" s="48"/>
      <c r="FP119" s="48"/>
      <c r="FQ119" s="48"/>
      <c r="FR119" s="48"/>
      <c r="FS119" s="48"/>
      <c r="FT119" s="48"/>
      <c r="FU119" s="48"/>
      <c r="FV119" s="48"/>
      <c r="FW119" s="48"/>
      <c r="FX119" s="48"/>
      <c r="FY119" s="48"/>
      <c r="FZ119" s="48"/>
      <c r="GA119" s="48"/>
      <c r="GB119" s="48"/>
      <c r="GC119" s="48"/>
      <c r="GD119" s="48"/>
      <c r="GE119" s="48"/>
      <c r="GF119" s="48"/>
      <c r="GG119" s="48"/>
      <c r="GH119" s="48"/>
      <c r="GI119" s="48"/>
      <c r="GJ119" s="48"/>
      <c r="GK119" s="48"/>
      <c r="GL119" s="48"/>
      <c r="GM119" s="48"/>
      <c r="GN119" s="48"/>
      <c r="GO119" s="48"/>
      <c r="GP119" s="48"/>
      <c r="GQ119" s="48"/>
      <c r="GR119" s="48"/>
      <c r="GS119" s="48"/>
      <c r="GT119" s="48"/>
      <c r="GU119" s="48"/>
      <c r="GV119" s="48"/>
      <c r="GW119" s="48"/>
      <c r="GX119" s="48"/>
      <c r="GY119" s="48"/>
      <c r="GZ119" s="48"/>
      <c r="HA119" s="48"/>
      <c r="HB119" s="48"/>
      <c r="HC119" s="48"/>
      <c r="HD119" s="48"/>
      <c r="HE119" s="48"/>
      <c r="HF119" s="48"/>
      <c r="HG119" s="48"/>
      <c r="HH119" s="48"/>
      <c r="HI119" s="48"/>
      <c r="HJ119" s="48"/>
      <c r="HK119" s="48"/>
      <c r="HL119" s="48"/>
      <c r="HM119" s="48"/>
      <c r="HN119" s="48"/>
      <c r="HO119" s="48"/>
      <c r="HP119" s="48"/>
      <c r="HQ119" s="48"/>
      <c r="HR119" s="48"/>
      <c r="HS119" s="48"/>
      <c r="HT119" s="48"/>
      <c r="HU119" s="48"/>
      <c r="HV119" s="48"/>
      <c r="HW119" s="48"/>
      <c r="HX119" s="48"/>
      <c r="HY119" s="48"/>
      <c r="HZ119" s="48"/>
      <c r="IA119" s="48"/>
      <c r="IB119" s="48"/>
      <c r="IC119" s="48"/>
      <c r="ID119" s="48"/>
      <c r="IE119" s="48"/>
      <c r="IF119" s="48"/>
      <c r="IG119" s="48"/>
      <c r="IH119" s="48"/>
      <c r="II119" s="48"/>
      <c r="IJ119" s="48"/>
      <c r="IK119" s="48"/>
      <c r="IL119" s="48"/>
      <c r="IM119" s="48"/>
      <c r="IN119" s="48"/>
      <c r="IO119" s="48"/>
      <c r="IP119" s="48"/>
      <c r="IQ119" s="48"/>
      <c r="IR119" s="48"/>
      <c r="IS119" s="48"/>
      <c r="IT119" s="48"/>
      <c r="IU119" s="48"/>
      <c r="IV119" s="48"/>
      <c r="IW119" s="48"/>
      <c r="IX119" s="48"/>
    </row>
    <row r="120" spans="1:258" ht="31.5">
      <c r="A120" s="59" t="s">
        <v>69</v>
      </c>
      <c r="B120" s="187" t="s">
        <v>573</v>
      </c>
      <c r="C120" s="34" t="s">
        <v>574</v>
      </c>
      <c r="D120" s="185">
        <v>14950</v>
      </c>
      <c r="E120" s="185">
        <v>10188</v>
      </c>
      <c r="F120" s="104"/>
      <c r="G120" s="104"/>
      <c r="H120" s="104"/>
      <c r="I120" s="104"/>
      <c r="J120" s="104"/>
      <c r="K120" s="104"/>
      <c r="L120" s="104"/>
      <c r="M120" s="104"/>
      <c r="N120" s="104"/>
      <c r="O120" s="104"/>
      <c r="P120" s="104"/>
      <c r="Q120" s="67">
        <v>1949</v>
      </c>
      <c r="R120" s="104"/>
      <c r="S120" s="104"/>
      <c r="T120" s="104"/>
      <c r="U120" s="104"/>
      <c r="V120" s="74">
        <v>1949</v>
      </c>
      <c r="W120" s="104"/>
      <c r="X120" s="291">
        <f t="shared" si="34"/>
        <v>100</v>
      </c>
      <c r="Y120" s="104"/>
      <c r="Z120" s="484"/>
      <c r="AA120" s="104"/>
      <c r="AB120" s="182"/>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c r="DA120" s="48"/>
      <c r="DB120" s="48"/>
      <c r="DC120" s="48"/>
      <c r="DD120" s="48"/>
      <c r="DE120" s="48"/>
      <c r="DF120" s="48"/>
      <c r="DG120" s="48"/>
      <c r="DH120" s="48"/>
      <c r="DI120" s="48"/>
      <c r="DJ120" s="48"/>
      <c r="DK120" s="48"/>
      <c r="DL120" s="48"/>
      <c r="DM120" s="48"/>
      <c r="DN120" s="48"/>
      <c r="DO120" s="48"/>
      <c r="DP120" s="48"/>
      <c r="DQ120" s="48"/>
      <c r="DR120" s="48"/>
      <c r="DS120" s="48"/>
      <c r="DT120" s="48"/>
      <c r="DU120" s="48"/>
      <c r="DV120" s="48"/>
      <c r="DW120" s="48"/>
      <c r="DX120" s="48"/>
      <c r="DY120" s="48"/>
      <c r="DZ120" s="48"/>
      <c r="EA120" s="48"/>
      <c r="EB120" s="48"/>
      <c r="EC120" s="48"/>
      <c r="ED120" s="48"/>
      <c r="EE120" s="48"/>
      <c r="EF120" s="48"/>
      <c r="EG120" s="48"/>
      <c r="EH120" s="48"/>
      <c r="EI120" s="48"/>
      <c r="EJ120" s="48"/>
      <c r="EK120" s="48"/>
      <c r="EL120" s="48"/>
      <c r="EM120" s="48"/>
      <c r="EN120" s="48"/>
      <c r="EO120" s="48"/>
      <c r="EP120" s="48"/>
      <c r="EQ120" s="48"/>
      <c r="ER120" s="48"/>
      <c r="ES120" s="48"/>
      <c r="ET120" s="48"/>
      <c r="EU120" s="48"/>
      <c r="EV120" s="48"/>
      <c r="EW120" s="48"/>
      <c r="EX120" s="48"/>
      <c r="EY120" s="48"/>
      <c r="EZ120" s="48"/>
      <c r="FA120" s="48"/>
      <c r="FB120" s="48"/>
      <c r="FC120" s="48"/>
      <c r="FD120" s="48"/>
      <c r="FE120" s="48"/>
      <c r="FF120" s="48"/>
      <c r="FG120" s="48"/>
      <c r="FH120" s="48"/>
      <c r="FI120" s="48"/>
      <c r="FJ120" s="48"/>
      <c r="FK120" s="48"/>
      <c r="FL120" s="48"/>
      <c r="FM120" s="48"/>
      <c r="FN120" s="48"/>
      <c r="FO120" s="48"/>
      <c r="FP120" s="48"/>
      <c r="FQ120" s="48"/>
      <c r="FR120" s="48"/>
      <c r="FS120" s="48"/>
      <c r="FT120" s="48"/>
      <c r="FU120" s="48"/>
      <c r="FV120" s="48"/>
      <c r="FW120" s="48"/>
      <c r="FX120" s="48"/>
      <c r="FY120" s="48"/>
      <c r="FZ120" s="48"/>
      <c r="GA120" s="48"/>
      <c r="GB120" s="48"/>
      <c r="GC120" s="48"/>
      <c r="GD120" s="48"/>
      <c r="GE120" s="48"/>
      <c r="GF120" s="48"/>
      <c r="GG120" s="48"/>
      <c r="GH120" s="48"/>
      <c r="GI120" s="48"/>
      <c r="GJ120" s="48"/>
      <c r="GK120" s="48"/>
      <c r="GL120" s="48"/>
      <c r="GM120" s="48"/>
      <c r="GN120" s="48"/>
      <c r="GO120" s="48"/>
      <c r="GP120" s="48"/>
      <c r="GQ120" s="48"/>
      <c r="GR120" s="48"/>
      <c r="GS120" s="48"/>
      <c r="GT120" s="48"/>
      <c r="GU120" s="48"/>
      <c r="GV120" s="48"/>
      <c r="GW120" s="48"/>
      <c r="GX120" s="48"/>
      <c r="GY120" s="48"/>
      <c r="GZ120" s="48"/>
      <c r="HA120" s="48"/>
      <c r="HB120" s="48"/>
      <c r="HC120" s="48"/>
      <c r="HD120" s="48"/>
      <c r="HE120" s="48"/>
      <c r="HF120" s="48"/>
      <c r="HG120" s="48"/>
      <c r="HH120" s="48"/>
      <c r="HI120" s="48"/>
      <c r="HJ120" s="48"/>
      <c r="HK120" s="48"/>
      <c r="HL120" s="48"/>
      <c r="HM120" s="48"/>
      <c r="HN120" s="48"/>
      <c r="HO120" s="48"/>
      <c r="HP120" s="48"/>
      <c r="HQ120" s="48"/>
      <c r="HR120" s="48"/>
      <c r="HS120" s="48"/>
      <c r="HT120" s="48"/>
      <c r="HU120" s="48"/>
      <c r="HV120" s="48"/>
      <c r="HW120" s="48"/>
      <c r="HX120" s="48"/>
      <c r="HY120" s="48"/>
      <c r="HZ120" s="48"/>
      <c r="IA120" s="48"/>
      <c r="IB120" s="48"/>
      <c r="IC120" s="48"/>
      <c r="ID120" s="48"/>
      <c r="IE120" s="48"/>
      <c r="IF120" s="48"/>
      <c r="IG120" s="48"/>
      <c r="IH120" s="48"/>
      <c r="II120" s="48"/>
      <c r="IJ120" s="48"/>
      <c r="IK120" s="48"/>
      <c r="IL120" s="48"/>
      <c r="IM120" s="48"/>
      <c r="IN120" s="48"/>
      <c r="IO120" s="48"/>
      <c r="IP120" s="48"/>
      <c r="IQ120" s="48"/>
      <c r="IR120" s="48"/>
      <c r="IS120" s="48"/>
      <c r="IT120" s="48"/>
      <c r="IU120" s="48"/>
      <c r="IV120" s="48"/>
      <c r="IW120" s="48"/>
      <c r="IX120" s="48"/>
    </row>
    <row r="121" spans="1:258" ht="31.5">
      <c r="A121" s="59" t="s">
        <v>119</v>
      </c>
      <c r="B121" s="187" t="s">
        <v>575</v>
      </c>
      <c r="C121" s="34" t="s">
        <v>576</v>
      </c>
      <c r="D121" s="185">
        <v>14000</v>
      </c>
      <c r="E121" s="185">
        <v>3900</v>
      </c>
      <c r="F121" s="104"/>
      <c r="G121" s="104"/>
      <c r="H121" s="104"/>
      <c r="I121" s="104"/>
      <c r="J121" s="104"/>
      <c r="K121" s="104"/>
      <c r="L121" s="104"/>
      <c r="M121" s="104"/>
      <c r="N121" s="104"/>
      <c r="O121" s="104"/>
      <c r="P121" s="104"/>
      <c r="Q121" s="67">
        <v>2000</v>
      </c>
      <c r="R121" s="104"/>
      <c r="S121" s="104"/>
      <c r="T121" s="104"/>
      <c r="U121" s="104"/>
      <c r="V121" s="74">
        <v>2000</v>
      </c>
      <c r="W121" s="104"/>
      <c r="X121" s="291">
        <f t="shared" si="34"/>
        <v>100</v>
      </c>
      <c r="Y121" s="104"/>
      <c r="Z121" s="484"/>
      <c r="AA121" s="104"/>
      <c r="AB121" s="182"/>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48"/>
      <c r="DI121" s="48"/>
      <c r="DJ121" s="48"/>
      <c r="DK121" s="48"/>
      <c r="DL121" s="48"/>
      <c r="DM121" s="48"/>
      <c r="DN121" s="48"/>
      <c r="DO121" s="48"/>
      <c r="DP121" s="48"/>
      <c r="DQ121" s="48"/>
      <c r="DR121" s="48"/>
      <c r="DS121" s="48"/>
      <c r="DT121" s="48"/>
      <c r="DU121" s="48"/>
      <c r="DV121" s="48"/>
      <c r="DW121" s="48"/>
      <c r="DX121" s="48"/>
      <c r="DY121" s="48"/>
      <c r="DZ121" s="48"/>
      <c r="EA121" s="48"/>
      <c r="EB121" s="48"/>
      <c r="EC121" s="48"/>
      <c r="ED121" s="48"/>
      <c r="EE121" s="48"/>
      <c r="EF121" s="48"/>
      <c r="EG121" s="48"/>
      <c r="EH121" s="48"/>
      <c r="EI121" s="48"/>
      <c r="EJ121" s="48"/>
      <c r="EK121" s="48"/>
      <c r="EL121" s="48"/>
      <c r="EM121" s="48"/>
      <c r="EN121" s="48"/>
      <c r="EO121" s="48"/>
      <c r="EP121" s="48"/>
      <c r="EQ121" s="48"/>
      <c r="ER121" s="48"/>
      <c r="ES121" s="48"/>
      <c r="ET121" s="48"/>
      <c r="EU121" s="48"/>
      <c r="EV121" s="48"/>
      <c r="EW121" s="48"/>
      <c r="EX121" s="48"/>
      <c r="EY121" s="48"/>
      <c r="EZ121" s="48"/>
      <c r="FA121" s="48"/>
      <c r="FB121" s="48"/>
      <c r="FC121" s="48"/>
      <c r="FD121" s="48"/>
      <c r="FE121" s="48"/>
      <c r="FF121" s="48"/>
      <c r="FG121" s="48"/>
      <c r="FH121" s="48"/>
      <c r="FI121" s="48"/>
      <c r="FJ121" s="48"/>
      <c r="FK121" s="48"/>
      <c r="FL121" s="48"/>
      <c r="FM121" s="48"/>
      <c r="FN121" s="48"/>
      <c r="FO121" s="48"/>
      <c r="FP121" s="48"/>
      <c r="FQ121" s="48"/>
      <c r="FR121" s="48"/>
      <c r="FS121" s="48"/>
      <c r="FT121" s="48"/>
      <c r="FU121" s="48"/>
      <c r="FV121" s="48"/>
      <c r="FW121" s="48"/>
      <c r="FX121" s="48"/>
      <c r="FY121" s="48"/>
      <c r="FZ121" s="48"/>
      <c r="GA121" s="48"/>
      <c r="GB121" s="48"/>
      <c r="GC121" s="48"/>
      <c r="GD121" s="48"/>
      <c r="GE121" s="48"/>
      <c r="GF121" s="48"/>
      <c r="GG121" s="48"/>
      <c r="GH121" s="48"/>
      <c r="GI121" s="48"/>
      <c r="GJ121" s="48"/>
      <c r="GK121" s="48"/>
      <c r="GL121" s="48"/>
      <c r="GM121" s="48"/>
      <c r="GN121" s="48"/>
      <c r="GO121" s="48"/>
      <c r="GP121" s="48"/>
      <c r="GQ121" s="48"/>
      <c r="GR121" s="48"/>
      <c r="GS121" s="48"/>
      <c r="GT121" s="48"/>
      <c r="GU121" s="48"/>
      <c r="GV121" s="48"/>
      <c r="GW121" s="48"/>
      <c r="GX121" s="48"/>
      <c r="GY121" s="48"/>
      <c r="GZ121" s="48"/>
      <c r="HA121" s="48"/>
      <c r="HB121" s="48"/>
      <c r="HC121" s="48"/>
      <c r="HD121" s="48"/>
      <c r="HE121" s="48"/>
      <c r="HF121" s="48"/>
      <c r="HG121" s="48"/>
      <c r="HH121" s="48"/>
      <c r="HI121" s="48"/>
      <c r="HJ121" s="48"/>
      <c r="HK121" s="48"/>
      <c r="HL121" s="48"/>
      <c r="HM121" s="48"/>
      <c r="HN121" s="48"/>
      <c r="HO121" s="48"/>
      <c r="HP121" s="48"/>
      <c r="HQ121" s="48"/>
      <c r="HR121" s="48"/>
      <c r="HS121" s="48"/>
      <c r="HT121" s="48"/>
      <c r="HU121" s="48"/>
      <c r="HV121" s="48"/>
      <c r="HW121" s="48"/>
      <c r="HX121" s="48"/>
      <c r="HY121" s="48"/>
      <c r="HZ121" s="48"/>
      <c r="IA121" s="48"/>
      <c r="IB121" s="48"/>
      <c r="IC121" s="48"/>
      <c r="ID121" s="48"/>
      <c r="IE121" s="48"/>
      <c r="IF121" s="48"/>
      <c r="IG121" s="48"/>
      <c r="IH121" s="48"/>
      <c r="II121" s="48"/>
      <c r="IJ121" s="48"/>
      <c r="IK121" s="48"/>
      <c r="IL121" s="48"/>
      <c r="IM121" s="48"/>
      <c r="IN121" s="48"/>
      <c r="IO121" s="48"/>
      <c r="IP121" s="48"/>
      <c r="IQ121" s="48"/>
      <c r="IR121" s="48"/>
      <c r="IS121" s="48"/>
      <c r="IT121" s="48"/>
      <c r="IU121" s="48"/>
      <c r="IV121" s="48"/>
      <c r="IW121" s="48"/>
      <c r="IX121" s="48"/>
    </row>
    <row r="122" spans="1:258" ht="31.5">
      <c r="A122" s="59" t="s">
        <v>122</v>
      </c>
      <c r="B122" s="187" t="s">
        <v>577</v>
      </c>
      <c r="C122" s="34" t="s">
        <v>578</v>
      </c>
      <c r="D122" s="185">
        <v>12000</v>
      </c>
      <c r="E122" s="185">
        <v>2000</v>
      </c>
      <c r="F122" s="104"/>
      <c r="G122" s="104"/>
      <c r="H122" s="104"/>
      <c r="I122" s="104"/>
      <c r="J122" s="104"/>
      <c r="K122" s="104"/>
      <c r="L122" s="104"/>
      <c r="M122" s="104"/>
      <c r="N122" s="104"/>
      <c r="O122" s="104"/>
      <c r="P122" s="104"/>
      <c r="Q122" s="67">
        <v>2000</v>
      </c>
      <c r="R122" s="104"/>
      <c r="S122" s="104"/>
      <c r="T122" s="104"/>
      <c r="U122" s="104"/>
      <c r="V122" s="74">
        <v>1271.145</v>
      </c>
      <c r="W122" s="104"/>
      <c r="X122" s="291">
        <f t="shared" si="34"/>
        <v>63.557249999999996</v>
      </c>
      <c r="Y122" s="104"/>
      <c r="Z122" s="484"/>
      <c r="AA122" s="104"/>
      <c r="AB122" s="182"/>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c r="DA122" s="48"/>
      <c r="DB122" s="48"/>
      <c r="DC122" s="48"/>
      <c r="DD122" s="48"/>
      <c r="DE122" s="48"/>
      <c r="DF122" s="48"/>
      <c r="DG122" s="48"/>
      <c r="DH122" s="48"/>
      <c r="DI122" s="48"/>
      <c r="DJ122" s="48"/>
      <c r="DK122" s="48"/>
      <c r="DL122" s="48"/>
      <c r="DM122" s="48"/>
      <c r="DN122" s="48"/>
      <c r="DO122" s="48"/>
      <c r="DP122" s="48"/>
      <c r="DQ122" s="48"/>
      <c r="DR122" s="48"/>
      <c r="DS122" s="48"/>
      <c r="DT122" s="48"/>
      <c r="DU122" s="48"/>
      <c r="DV122" s="48"/>
      <c r="DW122" s="48"/>
      <c r="DX122" s="48"/>
      <c r="DY122" s="48"/>
      <c r="DZ122" s="48"/>
      <c r="EA122" s="48"/>
      <c r="EB122" s="48"/>
      <c r="EC122" s="48"/>
      <c r="ED122" s="48"/>
      <c r="EE122" s="48"/>
      <c r="EF122" s="48"/>
      <c r="EG122" s="48"/>
      <c r="EH122" s="48"/>
      <c r="EI122" s="48"/>
      <c r="EJ122" s="48"/>
      <c r="EK122" s="48"/>
      <c r="EL122" s="48"/>
      <c r="EM122" s="48"/>
      <c r="EN122" s="48"/>
      <c r="EO122" s="48"/>
      <c r="EP122" s="48"/>
      <c r="EQ122" s="48"/>
      <c r="ER122" s="48"/>
      <c r="ES122" s="48"/>
      <c r="ET122" s="48"/>
      <c r="EU122" s="48"/>
      <c r="EV122" s="48"/>
      <c r="EW122" s="48"/>
      <c r="EX122" s="48"/>
      <c r="EY122" s="48"/>
      <c r="EZ122" s="48"/>
      <c r="FA122" s="48"/>
      <c r="FB122" s="48"/>
      <c r="FC122" s="48"/>
      <c r="FD122" s="48"/>
      <c r="FE122" s="48"/>
      <c r="FF122" s="48"/>
      <c r="FG122" s="48"/>
      <c r="FH122" s="48"/>
      <c r="FI122" s="48"/>
      <c r="FJ122" s="48"/>
      <c r="FK122" s="48"/>
      <c r="FL122" s="48"/>
      <c r="FM122" s="48"/>
      <c r="FN122" s="48"/>
      <c r="FO122" s="48"/>
      <c r="FP122" s="48"/>
      <c r="FQ122" s="48"/>
      <c r="FR122" s="48"/>
      <c r="FS122" s="48"/>
      <c r="FT122" s="48"/>
      <c r="FU122" s="48"/>
      <c r="FV122" s="48"/>
      <c r="FW122" s="48"/>
      <c r="FX122" s="48"/>
      <c r="FY122" s="48"/>
      <c r="FZ122" s="48"/>
      <c r="GA122" s="48"/>
      <c r="GB122" s="48"/>
      <c r="GC122" s="48"/>
      <c r="GD122" s="48"/>
      <c r="GE122" s="48"/>
      <c r="GF122" s="48"/>
      <c r="GG122" s="48"/>
      <c r="GH122" s="48"/>
      <c r="GI122" s="48"/>
      <c r="GJ122" s="48"/>
      <c r="GK122" s="48"/>
      <c r="GL122" s="48"/>
      <c r="GM122" s="48"/>
      <c r="GN122" s="48"/>
      <c r="GO122" s="48"/>
      <c r="GP122" s="48"/>
      <c r="GQ122" s="48"/>
      <c r="GR122" s="48"/>
      <c r="GS122" s="48"/>
      <c r="GT122" s="48"/>
      <c r="GU122" s="48"/>
      <c r="GV122" s="48"/>
      <c r="GW122" s="48"/>
      <c r="GX122" s="48"/>
      <c r="GY122" s="48"/>
      <c r="GZ122" s="48"/>
      <c r="HA122" s="48"/>
      <c r="HB122" s="48"/>
      <c r="HC122" s="48"/>
      <c r="HD122" s="48"/>
      <c r="HE122" s="48"/>
      <c r="HF122" s="48"/>
      <c r="HG122" s="48"/>
      <c r="HH122" s="48"/>
      <c r="HI122" s="48"/>
      <c r="HJ122" s="48"/>
      <c r="HK122" s="48"/>
      <c r="HL122" s="48"/>
      <c r="HM122" s="48"/>
      <c r="HN122" s="48"/>
      <c r="HO122" s="48"/>
      <c r="HP122" s="48"/>
      <c r="HQ122" s="48"/>
      <c r="HR122" s="48"/>
      <c r="HS122" s="48"/>
      <c r="HT122" s="48"/>
      <c r="HU122" s="48"/>
      <c r="HV122" s="48"/>
      <c r="HW122" s="48"/>
      <c r="HX122" s="48"/>
      <c r="HY122" s="48"/>
      <c r="HZ122" s="48"/>
      <c r="IA122" s="48"/>
      <c r="IB122" s="48"/>
      <c r="IC122" s="48"/>
      <c r="ID122" s="48"/>
      <c r="IE122" s="48"/>
      <c r="IF122" s="48"/>
      <c r="IG122" s="48"/>
      <c r="IH122" s="48"/>
      <c r="II122" s="48"/>
      <c r="IJ122" s="48"/>
      <c r="IK122" s="48"/>
      <c r="IL122" s="48"/>
      <c r="IM122" s="48"/>
      <c r="IN122" s="48"/>
      <c r="IO122" s="48"/>
      <c r="IP122" s="48"/>
      <c r="IQ122" s="48"/>
      <c r="IR122" s="48"/>
      <c r="IS122" s="48"/>
      <c r="IT122" s="48"/>
      <c r="IU122" s="48"/>
      <c r="IV122" s="48"/>
      <c r="IW122" s="48"/>
      <c r="IX122" s="48"/>
    </row>
    <row r="123" spans="1:258" ht="31.5">
      <c r="A123" s="59" t="s">
        <v>125</v>
      </c>
      <c r="B123" s="187" t="s">
        <v>579</v>
      </c>
      <c r="C123" s="34" t="s">
        <v>580</v>
      </c>
      <c r="D123" s="185">
        <v>5700</v>
      </c>
      <c r="E123" s="185">
        <v>5536</v>
      </c>
      <c r="F123" s="104"/>
      <c r="G123" s="104"/>
      <c r="H123" s="104"/>
      <c r="I123" s="104"/>
      <c r="J123" s="104"/>
      <c r="K123" s="104"/>
      <c r="L123" s="104"/>
      <c r="M123" s="104"/>
      <c r="N123" s="104"/>
      <c r="O123" s="104"/>
      <c r="P123" s="104"/>
      <c r="Q123" s="67">
        <v>19</v>
      </c>
      <c r="R123" s="104"/>
      <c r="S123" s="104"/>
      <c r="T123" s="104"/>
      <c r="U123" s="104"/>
      <c r="V123" s="74">
        <v>18.963000000000001</v>
      </c>
      <c r="W123" s="104"/>
      <c r="X123" s="291">
        <f t="shared" si="34"/>
        <v>99.805263157894743</v>
      </c>
      <c r="Y123" s="104"/>
      <c r="Z123" s="484"/>
      <c r="AA123" s="104"/>
      <c r="AB123" s="182"/>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48"/>
      <c r="DI123" s="48"/>
      <c r="DJ123" s="48"/>
      <c r="DK123" s="48"/>
      <c r="DL123" s="48"/>
      <c r="DM123" s="48"/>
      <c r="DN123" s="48"/>
      <c r="DO123" s="48"/>
      <c r="DP123" s="48"/>
      <c r="DQ123" s="48"/>
      <c r="DR123" s="48"/>
      <c r="DS123" s="48"/>
      <c r="DT123" s="48"/>
      <c r="DU123" s="48"/>
      <c r="DV123" s="48"/>
      <c r="DW123" s="48"/>
      <c r="DX123" s="48"/>
      <c r="DY123" s="48"/>
      <c r="DZ123" s="48"/>
      <c r="EA123" s="48"/>
      <c r="EB123" s="48"/>
      <c r="EC123" s="48"/>
      <c r="ED123" s="48"/>
      <c r="EE123" s="48"/>
      <c r="EF123" s="48"/>
      <c r="EG123" s="48"/>
      <c r="EH123" s="48"/>
      <c r="EI123" s="48"/>
      <c r="EJ123" s="48"/>
      <c r="EK123" s="48"/>
      <c r="EL123" s="48"/>
      <c r="EM123" s="48"/>
      <c r="EN123" s="48"/>
      <c r="EO123" s="48"/>
      <c r="EP123" s="48"/>
      <c r="EQ123" s="48"/>
      <c r="ER123" s="48"/>
      <c r="ES123" s="48"/>
      <c r="ET123" s="48"/>
      <c r="EU123" s="48"/>
      <c r="EV123" s="48"/>
      <c r="EW123" s="48"/>
      <c r="EX123" s="48"/>
      <c r="EY123" s="48"/>
      <c r="EZ123" s="48"/>
      <c r="FA123" s="48"/>
      <c r="FB123" s="48"/>
      <c r="FC123" s="48"/>
      <c r="FD123" s="48"/>
      <c r="FE123" s="48"/>
      <c r="FF123" s="48"/>
      <c r="FG123" s="48"/>
      <c r="FH123" s="48"/>
      <c r="FI123" s="48"/>
      <c r="FJ123" s="48"/>
      <c r="FK123" s="48"/>
      <c r="FL123" s="48"/>
      <c r="FM123" s="48"/>
      <c r="FN123" s="48"/>
      <c r="FO123" s="48"/>
      <c r="FP123" s="48"/>
      <c r="FQ123" s="48"/>
      <c r="FR123" s="48"/>
      <c r="FS123" s="48"/>
      <c r="FT123" s="48"/>
      <c r="FU123" s="48"/>
      <c r="FV123" s="48"/>
      <c r="FW123" s="48"/>
      <c r="FX123" s="48"/>
      <c r="FY123" s="48"/>
      <c r="FZ123" s="48"/>
      <c r="GA123" s="48"/>
      <c r="GB123" s="48"/>
      <c r="GC123" s="48"/>
      <c r="GD123" s="48"/>
      <c r="GE123" s="48"/>
      <c r="GF123" s="48"/>
      <c r="GG123" s="48"/>
      <c r="GH123" s="48"/>
      <c r="GI123" s="48"/>
      <c r="GJ123" s="48"/>
      <c r="GK123" s="48"/>
      <c r="GL123" s="48"/>
      <c r="GM123" s="48"/>
      <c r="GN123" s="48"/>
      <c r="GO123" s="48"/>
      <c r="GP123" s="48"/>
      <c r="GQ123" s="48"/>
      <c r="GR123" s="48"/>
      <c r="GS123" s="48"/>
      <c r="GT123" s="48"/>
      <c r="GU123" s="48"/>
      <c r="GV123" s="48"/>
      <c r="GW123" s="48"/>
      <c r="GX123" s="48"/>
      <c r="GY123" s="48"/>
      <c r="GZ123" s="48"/>
      <c r="HA123" s="48"/>
      <c r="HB123" s="48"/>
      <c r="HC123" s="48"/>
      <c r="HD123" s="48"/>
      <c r="HE123" s="48"/>
      <c r="HF123" s="48"/>
      <c r="HG123" s="48"/>
      <c r="HH123" s="48"/>
      <c r="HI123" s="48"/>
      <c r="HJ123" s="48"/>
      <c r="HK123" s="48"/>
      <c r="HL123" s="48"/>
      <c r="HM123" s="48"/>
      <c r="HN123" s="48"/>
      <c r="HO123" s="48"/>
      <c r="HP123" s="48"/>
      <c r="HQ123" s="48"/>
      <c r="HR123" s="48"/>
      <c r="HS123" s="48"/>
      <c r="HT123" s="48"/>
      <c r="HU123" s="48"/>
      <c r="HV123" s="48"/>
      <c r="HW123" s="48"/>
      <c r="HX123" s="48"/>
      <c r="HY123" s="48"/>
      <c r="HZ123" s="48"/>
      <c r="IA123" s="48"/>
      <c r="IB123" s="48"/>
      <c r="IC123" s="48"/>
      <c r="ID123" s="48"/>
      <c r="IE123" s="48"/>
      <c r="IF123" s="48"/>
      <c r="IG123" s="48"/>
      <c r="IH123" s="48"/>
      <c r="II123" s="48"/>
      <c r="IJ123" s="48"/>
      <c r="IK123" s="48"/>
      <c r="IL123" s="48"/>
      <c r="IM123" s="48"/>
      <c r="IN123" s="48"/>
      <c r="IO123" s="48"/>
      <c r="IP123" s="48"/>
      <c r="IQ123" s="48"/>
      <c r="IR123" s="48"/>
      <c r="IS123" s="48"/>
      <c r="IT123" s="48"/>
      <c r="IU123" s="48"/>
      <c r="IV123" s="48"/>
      <c r="IW123" s="48"/>
      <c r="IX123" s="48"/>
    </row>
    <row r="124" spans="1:258" ht="48" customHeight="1">
      <c r="A124" s="59" t="s">
        <v>128</v>
      </c>
      <c r="B124" s="187" t="s">
        <v>581</v>
      </c>
      <c r="C124" s="34" t="s">
        <v>582</v>
      </c>
      <c r="D124" s="185">
        <v>1400</v>
      </c>
      <c r="E124" s="185">
        <v>1053.43</v>
      </c>
      <c r="F124" s="104"/>
      <c r="G124" s="104"/>
      <c r="H124" s="104"/>
      <c r="I124" s="104"/>
      <c r="J124" s="104"/>
      <c r="K124" s="104"/>
      <c r="L124" s="104"/>
      <c r="M124" s="104"/>
      <c r="N124" s="104"/>
      <c r="O124" s="104"/>
      <c r="P124" s="104"/>
      <c r="Q124" s="67">
        <v>6</v>
      </c>
      <c r="R124" s="104"/>
      <c r="S124" s="104"/>
      <c r="T124" s="104"/>
      <c r="U124" s="104"/>
      <c r="V124" s="74">
        <v>6</v>
      </c>
      <c r="W124" s="104"/>
      <c r="X124" s="291">
        <f t="shared" si="34"/>
        <v>100</v>
      </c>
      <c r="Y124" s="104"/>
      <c r="Z124" s="484"/>
      <c r="AA124" s="104"/>
      <c r="AB124" s="182"/>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c r="DA124" s="48"/>
      <c r="DB124" s="48"/>
      <c r="DC124" s="48"/>
      <c r="DD124" s="48"/>
      <c r="DE124" s="48"/>
      <c r="DF124" s="48"/>
      <c r="DG124" s="48"/>
      <c r="DH124" s="48"/>
      <c r="DI124" s="48"/>
      <c r="DJ124" s="48"/>
      <c r="DK124" s="48"/>
      <c r="DL124" s="48"/>
      <c r="DM124" s="48"/>
      <c r="DN124" s="48"/>
      <c r="DO124" s="48"/>
      <c r="DP124" s="48"/>
      <c r="DQ124" s="48"/>
      <c r="DR124" s="48"/>
      <c r="DS124" s="48"/>
      <c r="DT124" s="48"/>
      <c r="DU124" s="48"/>
      <c r="DV124" s="48"/>
      <c r="DW124" s="48"/>
      <c r="DX124" s="48"/>
      <c r="DY124" s="48"/>
      <c r="DZ124" s="48"/>
      <c r="EA124" s="48"/>
      <c r="EB124" s="48"/>
      <c r="EC124" s="48"/>
      <c r="ED124" s="48"/>
      <c r="EE124" s="48"/>
      <c r="EF124" s="48"/>
      <c r="EG124" s="48"/>
      <c r="EH124" s="48"/>
      <c r="EI124" s="48"/>
      <c r="EJ124" s="48"/>
      <c r="EK124" s="48"/>
      <c r="EL124" s="48"/>
      <c r="EM124" s="48"/>
      <c r="EN124" s="48"/>
      <c r="EO124" s="48"/>
      <c r="EP124" s="48"/>
      <c r="EQ124" s="48"/>
      <c r="ER124" s="48"/>
      <c r="ES124" s="48"/>
      <c r="ET124" s="48"/>
      <c r="EU124" s="48"/>
      <c r="EV124" s="48"/>
      <c r="EW124" s="48"/>
      <c r="EX124" s="48"/>
      <c r="EY124" s="48"/>
      <c r="EZ124" s="48"/>
      <c r="FA124" s="48"/>
      <c r="FB124" s="48"/>
      <c r="FC124" s="48"/>
      <c r="FD124" s="48"/>
      <c r="FE124" s="48"/>
      <c r="FF124" s="48"/>
      <c r="FG124" s="48"/>
      <c r="FH124" s="48"/>
      <c r="FI124" s="48"/>
      <c r="FJ124" s="48"/>
      <c r="FK124" s="48"/>
      <c r="FL124" s="48"/>
      <c r="FM124" s="48"/>
      <c r="FN124" s="48"/>
      <c r="FO124" s="48"/>
      <c r="FP124" s="48"/>
      <c r="FQ124" s="48"/>
      <c r="FR124" s="48"/>
      <c r="FS124" s="48"/>
      <c r="FT124" s="48"/>
      <c r="FU124" s="48"/>
      <c r="FV124" s="48"/>
      <c r="FW124" s="48"/>
      <c r="FX124" s="48"/>
      <c r="FY124" s="48"/>
      <c r="FZ124" s="48"/>
      <c r="GA124" s="48"/>
      <c r="GB124" s="48"/>
      <c r="GC124" s="48"/>
      <c r="GD124" s="48"/>
      <c r="GE124" s="48"/>
      <c r="GF124" s="48"/>
      <c r="GG124" s="48"/>
      <c r="GH124" s="48"/>
      <c r="GI124" s="48"/>
      <c r="GJ124" s="48"/>
      <c r="GK124" s="48"/>
      <c r="GL124" s="48"/>
      <c r="GM124" s="48"/>
      <c r="GN124" s="48"/>
      <c r="GO124" s="48"/>
      <c r="GP124" s="48"/>
      <c r="GQ124" s="48"/>
      <c r="GR124" s="48"/>
      <c r="GS124" s="48"/>
      <c r="GT124" s="48"/>
      <c r="GU124" s="48"/>
      <c r="GV124" s="48"/>
      <c r="GW124" s="48"/>
      <c r="GX124" s="48"/>
      <c r="GY124" s="48"/>
      <c r="GZ124" s="48"/>
      <c r="HA124" s="48"/>
      <c r="HB124" s="48"/>
      <c r="HC124" s="48"/>
      <c r="HD124" s="48"/>
      <c r="HE124" s="48"/>
      <c r="HF124" s="48"/>
      <c r="HG124" s="48"/>
      <c r="HH124" s="48"/>
      <c r="HI124" s="48"/>
      <c r="HJ124" s="48"/>
      <c r="HK124" s="48"/>
      <c r="HL124" s="48"/>
      <c r="HM124" s="48"/>
      <c r="HN124" s="48"/>
      <c r="HO124" s="48"/>
      <c r="HP124" s="48"/>
      <c r="HQ124" s="48"/>
      <c r="HR124" s="48"/>
      <c r="HS124" s="48"/>
      <c r="HT124" s="48"/>
      <c r="HU124" s="48"/>
      <c r="HV124" s="48"/>
      <c r="HW124" s="48"/>
      <c r="HX124" s="48"/>
      <c r="HY124" s="48"/>
      <c r="HZ124" s="48"/>
      <c r="IA124" s="48"/>
      <c r="IB124" s="48"/>
      <c r="IC124" s="48"/>
      <c r="ID124" s="48"/>
      <c r="IE124" s="48"/>
      <c r="IF124" s="48"/>
      <c r="IG124" s="48"/>
      <c r="IH124" s="48"/>
      <c r="II124" s="48"/>
      <c r="IJ124" s="48"/>
      <c r="IK124" s="48"/>
      <c r="IL124" s="48"/>
      <c r="IM124" s="48"/>
      <c r="IN124" s="48"/>
      <c r="IO124" s="48"/>
      <c r="IP124" s="48"/>
      <c r="IQ124" s="48"/>
      <c r="IR124" s="48"/>
      <c r="IS124" s="48"/>
      <c r="IT124" s="48"/>
      <c r="IU124" s="48"/>
      <c r="IV124" s="48"/>
      <c r="IW124" s="48"/>
      <c r="IX124" s="48"/>
    </row>
    <row r="125" spans="1:258" ht="51.75" customHeight="1">
      <c r="A125" s="59" t="s">
        <v>228</v>
      </c>
      <c r="B125" s="187" t="s">
        <v>583</v>
      </c>
      <c r="C125" s="34" t="s">
        <v>584</v>
      </c>
      <c r="D125" s="185">
        <v>3050</v>
      </c>
      <c r="E125" s="185">
        <v>3025</v>
      </c>
      <c r="F125" s="104"/>
      <c r="G125" s="104"/>
      <c r="H125" s="104"/>
      <c r="I125" s="104"/>
      <c r="J125" s="104"/>
      <c r="K125" s="104"/>
      <c r="L125" s="104"/>
      <c r="M125" s="104"/>
      <c r="N125" s="104"/>
      <c r="O125" s="104"/>
      <c r="P125" s="104"/>
      <c r="Q125" s="67">
        <v>16</v>
      </c>
      <c r="R125" s="104"/>
      <c r="S125" s="104"/>
      <c r="T125" s="104"/>
      <c r="U125" s="104"/>
      <c r="V125" s="74">
        <v>15.616</v>
      </c>
      <c r="W125" s="104"/>
      <c r="X125" s="291">
        <f t="shared" si="34"/>
        <v>97.6</v>
      </c>
      <c r="Y125" s="104"/>
      <c r="Z125" s="484"/>
      <c r="AA125" s="104"/>
      <c r="AB125" s="182"/>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48"/>
      <c r="DI125" s="48"/>
      <c r="DJ125" s="48"/>
      <c r="DK125" s="48"/>
      <c r="DL125" s="48"/>
      <c r="DM125" s="48"/>
      <c r="DN125" s="48"/>
      <c r="DO125" s="48"/>
      <c r="DP125" s="48"/>
      <c r="DQ125" s="48"/>
      <c r="DR125" s="48"/>
      <c r="DS125" s="48"/>
      <c r="DT125" s="48"/>
      <c r="DU125" s="48"/>
      <c r="DV125" s="48"/>
      <c r="DW125" s="48"/>
      <c r="DX125" s="48"/>
      <c r="DY125" s="48"/>
      <c r="DZ125" s="48"/>
      <c r="EA125" s="48"/>
      <c r="EB125" s="48"/>
      <c r="EC125" s="48"/>
      <c r="ED125" s="48"/>
      <c r="EE125" s="48"/>
      <c r="EF125" s="48"/>
      <c r="EG125" s="48"/>
      <c r="EH125" s="48"/>
      <c r="EI125" s="48"/>
      <c r="EJ125" s="48"/>
      <c r="EK125" s="48"/>
      <c r="EL125" s="48"/>
      <c r="EM125" s="48"/>
      <c r="EN125" s="48"/>
      <c r="EO125" s="48"/>
      <c r="EP125" s="48"/>
      <c r="EQ125" s="48"/>
      <c r="ER125" s="48"/>
      <c r="ES125" s="48"/>
      <c r="ET125" s="48"/>
      <c r="EU125" s="48"/>
      <c r="EV125" s="48"/>
      <c r="EW125" s="48"/>
      <c r="EX125" s="48"/>
      <c r="EY125" s="48"/>
      <c r="EZ125" s="48"/>
      <c r="FA125" s="48"/>
      <c r="FB125" s="48"/>
      <c r="FC125" s="48"/>
      <c r="FD125" s="48"/>
      <c r="FE125" s="48"/>
      <c r="FF125" s="48"/>
      <c r="FG125" s="48"/>
      <c r="FH125" s="48"/>
      <c r="FI125" s="48"/>
      <c r="FJ125" s="48"/>
      <c r="FK125" s="48"/>
      <c r="FL125" s="48"/>
      <c r="FM125" s="48"/>
      <c r="FN125" s="48"/>
      <c r="FO125" s="48"/>
      <c r="FP125" s="48"/>
      <c r="FQ125" s="48"/>
      <c r="FR125" s="48"/>
      <c r="FS125" s="48"/>
      <c r="FT125" s="48"/>
      <c r="FU125" s="48"/>
      <c r="FV125" s="48"/>
      <c r="FW125" s="48"/>
      <c r="FX125" s="48"/>
      <c r="FY125" s="48"/>
      <c r="FZ125" s="48"/>
      <c r="GA125" s="48"/>
      <c r="GB125" s="48"/>
      <c r="GC125" s="48"/>
      <c r="GD125" s="48"/>
      <c r="GE125" s="48"/>
      <c r="GF125" s="48"/>
      <c r="GG125" s="48"/>
      <c r="GH125" s="48"/>
      <c r="GI125" s="48"/>
      <c r="GJ125" s="48"/>
      <c r="GK125" s="48"/>
      <c r="GL125" s="48"/>
      <c r="GM125" s="48"/>
      <c r="GN125" s="48"/>
      <c r="GO125" s="48"/>
      <c r="GP125" s="48"/>
      <c r="GQ125" s="48"/>
      <c r="GR125" s="48"/>
      <c r="GS125" s="48"/>
      <c r="GT125" s="48"/>
      <c r="GU125" s="48"/>
      <c r="GV125" s="48"/>
      <c r="GW125" s="48"/>
      <c r="GX125" s="48"/>
      <c r="GY125" s="48"/>
      <c r="GZ125" s="48"/>
      <c r="HA125" s="48"/>
      <c r="HB125" s="48"/>
      <c r="HC125" s="48"/>
      <c r="HD125" s="48"/>
      <c r="HE125" s="48"/>
      <c r="HF125" s="48"/>
      <c r="HG125" s="48"/>
      <c r="HH125" s="48"/>
      <c r="HI125" s="48"/>
      <c r="HJ125" s="48"/>
      <c r="HK125" s="48"/>
      <c r="HL125" s="48"/>
      <c r="HM125" s="48"/>
      <c r="HN125" s="48"/>
      <c r="HO125" s="48"/>
      <c r="HP125" s="48"/>
      <c r="HQ125" s="48"/>
      <c r="HR125" s="48"/>
      <c r="HS125" s="48"/>
      <c r="HT125" s="48"/>
      <c r="HU125" s="48"/>
      <c r="HV125" s="48"/>
      <c r="HW125" s="48"/>
      <c r="HX125" s="48"/>
      <c r="HY125" s="48"/>
      <c r="HZ125" s="48"/>
      <c r="IA125" s="48"/>
      <c r="IB125" s="48"/>
      <c r="IC125" s="48"/>
      <c r="ID125" s="48"/>
      <c r="IE125" s="48"/>
      <c r="IF125" s="48"/>
      <c r="IG125" s="48"/>
      <c r="IH125" s="48"/>
      <c r="II125" s="48"/>
      <c r="IJ125" s="48"/>
      <c r="IK125" s="48"/>
      <c r="IL125" s="48"/>
      <c r="IM125" s="48"/>
      <c r="IN125" s="48"/>
      <c r="IO125" s="48"/>
      <c r="IP125" s="48"/>
      <c r="IQ125" s="48"/>
      <c r="IR125" s="48"/>
      <c r="IS125" s="48"/>
      <c r="IT125" s="48"/>
      <c r="IU125" s="48"/>
      <c r="IV125" s="48"/>
      <c r="IW125" s="48"/>
      <c r="IX125" s="48"/>
    </row>
    <row r="126" spans="1:258" ht="31.5">
      <c r="A126" s="59" t="s">
        <v>231</v>
      </c>
      <c r="B126" s="187" t="s">
        <v>585</v>
      </c>
      <c r="C126" s="34" t="s">
        <v>586</v>
      </c>
      <c r="D126" s="185">
        <v>1900</v>
      </c>
      <c r="E126" s="185">
        <v>1850</v>
      </c>
      <c r="F126" s="104"/>
      <c r="G126" s="104"/>
      <c r="H126" s="104"/>
      <c r="I126" s="104"/>
      <c r="J126" s="104"/>
      <c r="K126" s="104"/>
      <c r="L126" s="104"/>
      <c r="M126" s="104"/>
      <c r="N126" s="104"/>
      <c r="O126" s="104"/>
      <c r="P126" s="104"/>
      <c r="Q126" s="67">
        <v>11</v>
      </c>
      <c r="R126" s="104"/>
      <c r="S126" s="104"/>
      <c r="T126" s="104"/>
      <c r="U126" s="104"/>
      <c r="V126" s="74">
        <v>10.727</v>
      </c>
      <c r="W126" s="104"/>
      <c r="X126" s="291">
        <f t="shared" si="34"/>
        <v>97.51818181818183</v>
      </c>
      <c r="Y126" s="104"/>
      <c r="Z126" s="484"/>
      <c r="AA126" s="104"/>
      <c r="AB126" s="182"/>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c r="DA126" s="48"/>
      <c r="DB126" s="48"/>
      <c r="DC126" s="48"/>
      <c r="DD126" s="48"/>
      <c r="DE126" s="48"/>
      <c r="DF126" s="48"/>
      <c r="DG126" s="48"/>
      <c r="DH126" s="48"/>
      <c r="DI126" s="48"/>
      <c r="DJ126" s="48"/>
      <c r="DK126" s="48"/>
      <c r="DL126" s="48"/>
      <c r="DM126" s="48"/>
      <c r="DN126" s="48"/>
      <c r="DO126" s="48"/>
      <c r="DP126" s="48"/>
      <c r="DQ126" s="48"/>
      <c r="DR126" s="48"/>
      <c r="DS126" s="48"/>
      <c r="DT126" s="48"/>
      <c r="DU126" s="48"/>
      <c r="DV126" s="48"/>
      <c r="DW126" s="48"/>
      <c r="DX126" s="48"/>
      <c r="DY126" s="48"/>
      <c r="DZ126" s="48"/>
      <c r="EA126" s="48"/>
      <c r="EB126" s="48"/>
      <c r="EC126" s="48"/>
      <c r="ED126" s="48"/>
      <c r="EE126" s="48"/>
      <c r="EF126" s="48"/>
      <c r="EG126" s="48"/>
      <c r="EH126" s="48"/>
      <c r="EI126" s="48"/>
      <c r="EJ126" s="48"/>
      <c r="EK126" s="48"/>
      <c r="EL126" s="48"/>
      <c r="EM126" s="48"/>
      <c r="EN126" s="48"/>
      <c r="EO126" s="48"/>
      <c r="EP126" s="48"/>
      <c r="EQ126" s="48"/>
      <c r="ER126" s="48"/>
      <c r="ES126" s="48"/>
      <c r="ET126" s="48"/>
      <c r="EU126" s="48"/>
      <c r="EV126" s="48"/>
      <c r="EW126" s="48"/>
      <c r="EX126" s="48"/>
      <c r="EY126" s="48"/>
      <c r="EZ126" s="48"/>
      <c r="FA126" s="48"/>
      <c r="FB126" s="48"/>
      <c r="FC126" s="48"/>
      <c r="FD126" s="48"/>
      <c r="FE126" s="48"/>
      <c r="FF126" s="48"/>
      <c r="FG126" s="48"/>
      <c r="FH126" s="48"/>
      <c r="FI126" s="48"/>
      <c r="FJ126" s="48"/>
      <c r="FK126" s="48"/>
      <c r="FL126" s="48"/>
      <c r="FM126" s="48"/>
      <c r="FN126" s="48"/>
      <c r="FO126" s="48"/>
      <c r="FP126" s="48"/>
      <c r="FQ126" s="48"/>
      <c r="FR126" s="48"/>
      <c r="FS126" s="48"/>
      <c r="FT126" s="48"/>
      <c r="FU126" s="48"/>
      <c r="FV126" s="48"/>
      <c r="FW126" s="48"/>
      <c r="FX126" s="48"/>
      <c r="FY126" s="48"/>
      <c r="FZ126" s="48"/>
      <c r="GA126" s="48"/>
      <c r="GB126" s="48"/>
      <c r="GC126" s="48"/>
      <c r="GD126" s="48"/>
      <c r="GE126" s="48"/>
      <c r="GF126" s="48"/>
      <c r="GG126" s="48"/>
      <c r="GH126" s="48"/>
      <c r="GI126" s="48"/>
      <c r="GJ126" s="48"/>
      <c r="GK126" s="48"/>
      <c r="GL126" s="48"/>
      <c r="GM126" s="48"/>
      <c r="GN126" s="48"/>
      <c r="GO126" s="48"/>
      <c r="GP126" s="48"/>
      <c r="GQ126" s="48"/>
      <c r="GR126" s="48"/>
      <c r="GS126" s="48"/>
      <c r="GT126" s="48"/>
      <c r="GU126" s="48"/>
      <c r="GV126" s="48"/>
      <c r="GW126" s="48"/>
      <c r="GX126" s="48"/>
      <c r="GY126" s="48"/>
      <c r="GZ126" s="48"/>
      <c r="HA126" s="48"/>
      <c r="HB126" s="48"/>
      <c r="HC126" s="48"/>
      <c r="HD126" s="48"/>
      <c r="HE126" s="48"/>
      <c r="HF126" s="48"/>
      <c r="HG126" s="48"/>
      <c r="HH126" s="48"/>
      <c r="HI126" s="48"/>
      <c r="HJ126" s="48"/>
      <c r="HK126" s="48"/>
      <c r="HL126" s="48"/>
      <c r="HM126" s="48"/>
      <c r="HN126" s="48"/>
      <c r="HO126" s="48"/>
      <c r="HP126" s="48"/>
      <c r="HQ126" s="48"/>
      <c r="HR126" s="48"/>
      <c r="HS126" s="48"/>
      <c r="HT126" s="48"/>
      <c r="HU126" s="48"/>
      <c r="HV126" s="48"/>
      <c r="HW126" s="48"/>
      <c r="HX126" s="48"/>
      <c r="HY126" s="48"/>
      <c r="HZ126" s="48"/>
      <c r="IA126" s="48"/>
      <c r="IB126" s="48"/>
      <c r="IC126" s="48"/>
      <c r="ID126" s="48"/>
      <c r="IE126" s="48"/>
      <c r="IF126" s="48"/>
      <c r="IG126" s="48"/>
      <c r="IH126" s="48"/>
      <c r="II126" s="48"/>
      <c r="IJ126" s="48"/>
      <c r="IK126" s="48"/>
      <c r="IL126" s="48"/>
      <c r="IM126" s="48"/>
      <c r="IN126" s="48"/>
      <c r="IO126" s="48"/>
      <c r="IP126" s="48"/>
      <c r="IQ126" s="48"/>
      <c r="IR126" s="48"/>
      <c r="IS126" s="48"/>
      <c r="IT126" s="48"/>
      <c r="IU126" s="48"/>
      <c r="IV126" s="48"/>
      <c r="IW126" s="48"/>
      <c r="IX126" s="48"/>
    </row>
    <row r="127" spans="1:258" ht="31.5">
      <c r="A127" s="59" t="s">
        <v>234</v>
      </c>
      <c r="B127" s="187" t="s">
        <v>587</v>
      </c>
      <c r="C127" s="34" t="s">
        <v>588</v>
      </c>
      <c r="D127" s="185">
        <v>2300</v>
      </c>
      <c r="E127" s="185">
        <v>2276.9</v>
      </c>
      <c r="F127" s="104"/>
      <c r="G127" s="104"/>
      <c r="H127" s="104"/>
      <c r="I127" s="104"/>
      <c r="J127" s="104"/>
      <c r="K127" s="104"/>
      <c r="L127" s="104"/>
      <c r="M127" s="104"/>
      <c r="N127" s="104"/>
      <c r="O127" s="104"/>
      <c r="P127" s="104"/>
      <c r="Q127" s="67">
        <v>93</v>
      </c>
      <c r="R127" s="104"/>
      <c r="S127" s="104"/>
      <c r="T127" s="104"/>
      <c r="U127" s="104"/>
      <c r="V127" s="74">
        <v>93</v>
      </c>
      <c r="W127" s="104"/>
      <c r="X127" s="291">
        <f t="shared" si="34"/>
        <v>100</v>
      </c>
      <c r="Y127" s="104"/>
      <c r="Z127" s="484"/>
      <c r="AA127" s="104"/>
      <c r="AB127" s="182"/>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c r="DA127" s="48"/>
      <c r="DB127" s="48"/>
      <c r="DC127" s="48"/>
      <c r="DD127" s="48"/>
      <c r="DE127" s="48"/>
      <c r="DF127" s="48"/>
      <c r="DG127" s="48"/>
      <c r="DH127" s="48"/>
      <c r="DI127" s="48"/>
      <c r="DJ127" s="48"/>
      <c r="DK127" s="48"/>
      <c r="DL127" s="48"/>
      <c r="DM127" s="48"/>
      <c r="DN127" s="48"/>
      <c r="DO127" s="48"/>
      <c r="DP127" s="48"/>
      <c r="DQ127" s="48"/>
      <c r="DR127" s="48"/>
      <c r="DS127" s="48"/>
      <c r="DT127" s="48"/>
      <c r="DU127" s="48"/>
      <c r="DV127" s="48"/>
      <c r="DW127" s="48"/>
      <c r="DX127" s="48"/>
      <c r="DY127" s="48"/>
      <c r="DZ127" s="48"/>
      <c r="EA127" s="48"/>
      <c r="EB127" s="48"/>
      <c r="EC127" s="48"/>
      <c r="ED127" s="48"/>
      <c r="EE127" s="48"/>
      <c r="EF127" s="48"/>
      <c r="EG127" s="48"/>
      <c r="EH127" s="48"/>
      <c r="EI127" s="48"/>
      <c r="EJ127" s="48"/>
      <c r="EK127" s="48"/>
      <c r="EL127" s="48"/>
      <c r="EM127" s="48"/>
      <c r="EN127" s="48"/>
      <c r="EO127" s="48"/>
      <c r="EP127" s="48"/>
      <c r="EQ127" s="48"/>
      <c r="ER127" s="48"/>
      <c r="ES127" s="48"/>
      <c r="ET127" s="48"/>
      <c r="EU127" s="48"/>
      <c r="EV127" s="48"/>
      <c r="EW127" s="48"/>
      <c r="EX127" s="48"/>
      <c r="EY127" s="48"/>
      <c r="EZ127" s="48"/>
      <c r="FA127" s="48"/>
      <c r="FB127" s="48"/>
      <c r="FC127" s="48"/>
      <c r="FD127" s="48"/>
      <c r="FE127" s="48"/>
      <c r="FF127" s="48"/>
      <c r="FG127" s="48"/>
      <c r="FH127" s="48"/>
      <c r="FI127" s="48"/>
      <c r="FJ127" s="48"/>
      <c r="FK127" s="48"/>
      <c r="FL127" s="48"/>
      <c r="FM127" s="48"/>
      <c r="FN127" s="48"/>
      <c r="FO127" s="48"/>
      <c r="FP127" s="48"/>
      <c r="FQ127" s="48"/>
      <c r="FR127" s="48"/>
      <c r="FS127" s="48"/>
      <c r="FT127" s="48"/>
      <c r="FU127" s="48"/>
      <c r="FV127" s="48"/>
      <c r="FW127" s="48"/>
      <c r="FX127" s="48"/>
      <c r="FY127" s="48"/>
      <c r="FZ127" s="48"/>
      <c r="GA127" s="48"/>
      <c r="GB127" s="48"/>
      <c r="GC127" s="48"/>
      <c r="GD127" s="48"/>
      <c r="GE127" s="48"/>
      <c r="GF127" s="48"/>
      <c r="GG127" s="48"/>
      <c r="GH127" s="48"/>
      <c r="GI127" s="48"/>
      <c r="GJ127" s="48"/>
      <c r="GK127" s="48"/>
      <c r="GL127" s="48"/>
      <c r="GM127" s="48"/>
      <c r="GN127" s="48"/>
      <c r="GO127" s="48"/>
      <c r="GP127" s="48"/>
      <c r="GQ127" s="48"/>
      <c r="GR127" s="48"/>
      <c r="GS127" s="48"/>
      <c r="GT127" s="48"/>
      <c r="GU127" s="48"/>
      <c r="GV127" s="48"/>
      <c r="GW127" s="48"/>
      <c r="GX127" s="48"/>
      <c r="GY127" s="48"/>
      <c r="GZ127" s="48"/>
      <c r="HA127" s="48"/>
      <c r="HB127" s="48"/>
      <c r="HC127" s="48"/>
      <c r="HD127" s="48"/>
      <c r="HE127" s="48"/>
      <c r="HF127" s="48"/>
      <c r="HG127" s="48"/>
      <c r="HH127" s="48"/>
      <c r="HI127" s="48"/>
      <c r="HJ127" s="48"/>
      <c r="HK127" s="48"/>
      <c r="HL127" s="48"/>
      <c r="HM127" s="48"/>
      <c r="HN127" s="48"/>
      <c r="HO127" s="48"/>
      <c r="HP127" s="48"/>
      <c r="HQ127" s="48"/>
      <c r="HR127" s="48"/>
      <c r="HS127" s="48"/>
      <c r="HT127" s="48"/>
      <c r="HU127" s="48"/>
      <c r="HV127" s="48"/>
      <c r="HW127" s="48"/>
      <c r="HX127" s="48"/>
      <c r="HY127" s="48"/>
      <c r="HZ127" s="48"/>
      <c r="IA127" s="48"/>
      <c r="IB127" s="48"/>
      <c r="IC127" s="48"/>
      <c r="ID127" s="48"/>
      <c r="IE127" s="48"/>
      <c r="IF127" s="48"/>
      <c r="IG127" s="48"/>
      <c r="IH127" s="48"/>
      <c r="II127" s="48"/>
      <c r="IJ127" s="48"/>
      <c r="IK127" s="48"/>
      <c r="IL127" s="48"/>
      <c r="IM127" s="48"/>
      <c r="IN127" s="48"/>
      <c r="IO127" s="48"/>
      <c r="IP127" s="48"/>
      <c r="IQ127" s="48"/>
      <c r="IR127" s="48"/>
      <c r="IS127" s="48"/>
      <c r="IT127" s="48"/>
      <c r="IU127" s="48"/>
      <c r="IV127" s="48"/>
      <c r="IW127" s="48"/>
      <c r="IX127" s="48"/>
    </row>
    <row r="128" spans="1:258" ht="31.5">
      <c r="A128" s="59" t="s">
        <v>237</v>
      </c>
      <c r="B128" s="187" t="s">
        <v>589</v>
      </c>
      <c r="C128" s="34" t="s">
        <v>590</v>
      </c>
      <c r="D128" s="185">
        <v>2000</v>
      </c>
      <c r="E128" s="185">
        <v>1861.47</v>
      </c>
      <c r="F128" s="104"/>
      <c r="G128" s="104"/>
      <c r="H128" s="104"/>
      <c r="I128" s="104"/>
      <c r="J128" s="104"/>
      <c r="K128" s="104"/>
      <c r="L128" s="104"/>
      <c r="M128" s="104"/>
      <c r="N128" s="104"/>
      <c r="O128" s="104"/>
      <c r="P128" s="104"/>
      <c r="Q128" s="67">
        <v>18</v>
      </c>
      <c r="R128" s="104"/>
      <c r="S128" s="104"/>
      <c r="T128" s="104"/>
      <c r="U128" s="104"/>
      <c r="V128" s="74">
        <v>18</v>
      </c>
      <c r="W128" s="104"/>
      <c r="X128" s="291">
        <f t="shared" si="34"/>
        <v>100</v>
      </c>
      <c r="Y128" s="104"/>
      <c r="Z128" s="484"/>
      <c r="AA128" s="104"/>
      <c r="AB128" s="182"/>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c r="DB128" s="48"/>
      <c r="DC128" s="48"/>
      <c r="DD128" s="48"/>
      <c r="DE128" s="48"/>
      <c r="DF128" s="48"/>
      <c r="DG128" s="48"/>
      <c r="DH128" s="48"/>
      <c r="DI128" s="48"/>
      <c r="DJ128" s="48"/>
      <c r="DK128" s="48"/>
      <c r="DL128" s="48"/>
      <c r="DM128" s="48"/>
      <c r="DN128" s="48"/>
      <c r="DO128" s="48"/>
      <c r="DP128" s="48"/>
      <c r="DQ128" s="48"/>
      <c r="DR128" s="48"/>
      <c r="DS128" s="48"/>
      <c r="DT128" s="48"/>
      <c r="DU128" s="48"/>
      <c r="DV128" s="48"/>
      <c r="DW128" s="48"/>
      <c r="DX128" s="48"/>
      <c r="DY128" s="48"/>
      <c r="DZ128" s="48"/>
      <c r="EA128" s="48"/>
      <c r="EB128" s="48"/>
      <c r="EC128" s="48"/>
      <c r="ED128" s="48"/>
      <c r="EE128" s="48"/>
      <c r="EF128" s="48"/>
      <c r="EG128" s="48"/>
      <c r="EH128" s="48"/>
      <c r="EI128" s="48"/>
      <c r="EJ128" s="48"/>
      <c r="EK128" s="48"/>
      <c r="EL128" s="48"/>
      <c r="EM128" s="48"/>
      <c r="EN128" s="48"/>
      <c r="EO128" s="48"/>
      <c r="EP128" s="48"/>
      <c r="EQ128" s="48"/>
      <c r="ER128" s="48"/>
      <c r="ES128" s="48"/>
      <c r="ET128" s="48"/>
      <c r="EU128" s="48"/>
      <c r="EV128" s="48"/>
      <c r="EW128" s="48"/>
      <c r="EX128" s="48"/>
      <c r="EY128" s="48"/>
      <c r="EZ128" s="48"/>
      <c r="FA128" s="48"/>
      <c r="FB128" s="48"/>
      <c r="FC128" s="48"/>
      <c r="FD128" s="48"/>
      <c r="FE128" s="48"/>
      <c r="FF128" s="48"/>
      <c r="FG128" s="48"/>
      <c r="FH128" s="48"/>
      <c r="FI128" s="48"/>
      <c r="FJ128" s="48"/>
      <c r="FK128" s="48"/>
      <c r="FL128" s="48"/>
      <c r="FM128" s="48"/>
      <c r="FN128" s="48"/>
      <c r="FO128" s="48"/>
      <c r="FP128" s="48"/>
      <c r="FQ128" s="48"/>
      <c r="FR128" s="48"/>
      <c r="FS128" s="48"/>
      <c r="FT128" s="48"/>
      <c r="FU128" s="48"/>
      <c r="FV128" s="48"/>
      <c r="FW128" s="48"/>
      <c r="FX128" s="48"/>
      <c r="FY128" s="48"/>
      <c r="FZ128" s="48"/>
      <c r="GA128" s="48"/>
      <c r="GB128" s="48"/>
      <c r="GC128" s="48"/>
      <c r="GD128" s="48"/>
      <c r="GE128" s="48"/>
      <c r="GF128" s="48"/>
      <c r="GG128" s="48"/>
      <c r="GH128" s="48"/>
      <c r="GI128" s="48"/>
      <c r="GJ128" s="48"/>
      <c r="GK128" s="48"/>
      <c r="GL128" s="48"/>
      <c r="GM128" s="48"/>
      <c r="GN128" s="48"/>
      <c r="GO128" s="48"/>
      <c r="GP128" s="48"/>
      <c r="GQ128" s="48"/>
      <c r="GR128" s="48"/>
      <c r="GS128" s="48"/>
      <c r="GT128" s="48"/>
      <c r="GU128" s="48"/>
      <c r="GV128" s="48"/>
      <c r="GW128" s="48"/>
      <c r="GX128" s="48"/>
      <c r="GY128" s="48"/>
      <c r="GZ128" s="48"/>
      <c r="HA128" s="48"/>
      <c r="HB128" s="48"/>
      <c r="HC128" s="48"/>
      <c r="HD128" s="48"/>
      <c r="HE128" s="48"/>
      <c r="HF128" s="48"/>
      <c r="HG128" s="48"/>
      <c r="HH128" s="48"/>
      <c r="HI128" s="48"/>
      <c r="HJ128" s="48"/>
      <c r="HK128" s="48"/>
      <c r="HL128" s="48"/>
      <c r="HM128" s="48"/>
      <c r="HN128" s="48"/>
      <c r="HO128" s="48"/>
      <c r="HP128" s="48"/>
      <c r="HQ128" s="48"/>
      <c r="HR128" s="48"/>
      <c r="HS128" s="48"/>
      <c r="HT128" s="48"/>
      <c r="HU128" s="48"/>
      <c r="HV128" s="48"/>
      <c r="HW128" s="48"/>
      <c r="HX128" s="48"/>
      <c r="HY128" s="48"/>
      <c r="HZ128" s="48"/>
      <c r="IA128" s="48"/>
      <c r="IB128" s="48"/>
      <c r="IC128" s="48"/>
      <c r="ID128" s="48"/>
      <c r="IE128" s="48"/>
      <c r="IF128" s="48"/>
      <c r="IG128" s="48"/>
      <c r="IH128" s="48"/>
      <c r="II128" s="48"/>
      <c r="IJ128" s="48"/>
      <c r="IK128" s="48"/>
      <c r="IL128" s="48"/>
      <c r="IM128" s="48"/>
      <c r="IN128" s="48"/>
      <c r="IO128" s="48"/>
      <c r="IP128" s="48"/>
      <c r="IQ128" s="48"/>
      <c r="IR128" s="48"/>
      <c r="IS128" s="48"/>
      <c r="IT128" s="48"/>
      <c r="IU128" s="48"/>
      <c r="IV128" s="48"/>
      <c r="IW128" s="48"/>
      <c r="IX128" s="48"/>
    </row>
    <row r="129" spans="1:258" ht="15.75">
      <c r="A129" s="183"/>
      <c r="B129" s="184" t="s">
        <v>591</v>
      </c>
      <c r="C129" s="37"/>
      <c r="D129" s="50"/>
      <c r="E129" s="50"/>
      <c r="F129" s="104"/>
      <c r="G129" s="104"/>
      <c r="H129" s="104"/>
      <c r="I129" s="104"/>
      <c r="J129" s="104"/>
      <c r="K129" s="104"/>
      <c r="L129" s="104"/>
      <c r="M129" s="104"/>
      <c r="N129" s="104"/>
      <c r="O129" s="104"/>
      <c r="P129" s="104"/>
      <c r="Q129" s="50"/>
      <c r="R129" s="104"/>
      <c r="S129" s="104"/>
      <c r="T129" s="104"/>
      <c r="U129" s="104"/>
      <c r="V129" s="104"/>
      <c r="W129" s="104"/>
      <c r="X129" s="291"/>
      <c r="Y129" s="104"/>
      <c r="Z129" s="314"/>
      <c r="AA129" s="104"/>
      <c r="AB129" s="182"/>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c r="DA129" s="48"/>
      <c r="DB129" s="48"/>
      <c r="DC129" s="48"/>
      <c r="DD129" s="48"/>
      <c r="DE129" s="48"/>
      <c r="DF129" s="48"/>
      <c r="DG129" s="48"/>
      <c r="DH129" s="48"/>
      <c r="DI129" s="48"/>
      <c r="DJ129" s="48"/>
      <c r="DK129" s="48"/>
      <c r="DL129" s="48"/>
      <c r="DM129" s="48"/>
      <c r="DN129" s="48"/>
      <c r="DO129" s="48"/>
      <c r="DP129" s="48"/>
      <c r="DQ129" s="48"/>
      <c r="DR129" s="48"/>
      <c r="DS129" s="48"/>
      <c r="DT129" s="48"/>
      <c r="DU129" s="48"/>
      <c r="DV129" s="48"/>
      <c r="DW129" s="48"/>
      <c r="DX129" s="48"/>
      <c r="DY129" s="48"/>
      <c r="DZ129" s="48"/>
      <c r="EA129" s="48"/>
      <c r="EB129" s="48"/>
      <c r="EC129" s="48"/>
      <c r="ED129" s="48"/>
      <c r="EE129" s="48"/>
      <c r="EF129" s="48"/>
      <c r="EG129" s="48"/>
      <c r="EH129" s="48"/>
      <c r="EI129" s="48"/>
      <c r="EJ129" s="48"/>
      <c r="EK129" s="48"/>
      <c r="EL129" s="48"/>
      <c r="EM129" s="48"/>
      <c r="EN129" s="48"/>
      <c r="EO129" s="48"/>
      <c r="EP129" s="48"/>
      <c r="EQ129" s="48"/>
      <c r="ER129" s="48"/>
      <c r="ES129" s="48"/>
      <c r="ET129" s="48"/>
      <c r="EU129" s="48"/>
      <c r="EV129" s="48"/>
      <c r="EW129" s="48"/>
      <c r="EX129" s="48"/>
      <c r="EY129" s="48"/>
      <c r="EZ129" s="48"/>
      <c r="FA129" s="48"/>
      <c r="FB129" s="48"/>
      <c r="FC129" s="48"/>
      <c r="FD129" s="48"/>
      <c r="FE129" s="48"/>
      <c r="FF129" s="48"/>
      <c r="FG129" s="48"/>
      <c r="FH129" s="48"/>
      <c r="FI129" s="48"/>
      <c r="FJ129" s="48"/>
      <c r="FK129" s="48"/>
      <c r="FL129" s="48"/>
      <c r="FM129" s="48"/>
      <c r="FN129" s="48"/>
      <c r="FO129" s="48"/>
      <c r="FP129" s="48"/>
      <c r="FQ129" s="48"/>
      <c r="FR129" s="48"/>
      <c r="FS129" s="48"/>
      <c r="FT129" s="48"/>
      <c r="FU129" s="48"/>
      <c r="FV129" s="48"/>
      <c r="FW129" s="48"/>
      <c r="FX129" s="48"/>
      <c r="FY129" s="48"/>
      <c r="FZ129" s="48"/>
      <c r="GA129" s="48"/>
      <c r="GB129" s="48"/>
      <c r="GC129" s="48"/>
      <c r="GD129" s="48"/>
      <c r="GE129" s="48"/>
      <c r="GF129" s="48"/>
      <c r="GG129" s="48"/>
      <c r="GH129" s="48"/>
      <c r="GI129" s="48"/>
      <c r="GJ129" s="48"/>
      <c r="GK129" s="48"/>
      <c r="GL129" s="48"/>
      <c r="GM129" s="48"/>
      <c r="GN129" s="48"/>
      <c r="GO129" s="48"/>
      <c r="GP129" s="48"/>
      <c r="GQ129" s="48"/>
      <c r="GR129" s="48"/>
      <c r="GS129" s="48"/>
      <c r="GT129" s="48"/>
      <c r="GU129" s="48"/>
      <c r="GV129" s="48"/>
      <c r="GW129" s="48"/>
      <c r="GX129" s="48"/>
      <c r="GY129" s="48"/>
      <c r="GZ129" s="48"/>
      <c r="HA129" s="48"/>
      <c r="HB129" s="48"/>
      <c r="HC129" s="48"/>
      <c r="HD129" s="48"/>
      <c r="HE129" s="48"/>
      <c r="HF129" s="48"/>
      <c r="HG129" s="48"/>
      <c r="HH129" s="48"/>
      <c r="HI129" s="48"/>
      <c r="HJ129" s="48"/>
      <c r="HK129" s="48"/>
      <c r="HL129" s="48"/>
      <c r="HM129" s="48"/>
      <c r="HN129" s="48"/>
      <c r="HO129" s="48"/>
      <c r="HP129" s="48"/>
      <c r="HQ129" s="48"/>
      <c r="HR129" s="48"/>
      <c r="HS129" s="48"/>
      <c r="HT129" s="48"/>
      <c r="HU129" s="48"/>
      <c r="HV129" s="48"/>
      <c r="HW129" s="48"/>
      <c r="HX129" s="48"/>
      <c r="HY129" s="48"/>
      <c r="HZ129" s="48"/>
      <c r="IA129" s="48"/>
      <c r="IB129" s="48"/>
      <c r="IC129" s="48"/>
      <c r="ID129" s="48"/>
      <c r="IE129" s="48"/>
      <c r="IF129" s="48"/>
      <c r="IG129" s="48"/>
      <c r="IH129" s="48"/>
      <c r="II129" s="48"/>
      <c r="IJ129" s="48"/>
      <c r="IK129" s="48"/>
      <c r="IL129" s="48"/>
      <c r="IM129" s="48"/>
      <c r="IN129" s="48"/>
      <c r="IO129" s="48"/>
      <c r="IP129" s="48"/>
      <c r="IQ129" s="48"/>
      <c r="IR129" s="48"/>
      <c r="IS129" s="48"/>
      <c r="IT129" s="48"/>
      <c r="IU129" s="48"/>
      <c r="IV129" s="48"/>
      <c r="IW129" s="48"/>
      <c r="IX129" s="48"/>
    </row>
    <row r="130" spans="1:258" ht="90.75" customHeight="1">
      <c r="A130" s="59" t="s">
        <v>449</v>
      </c>
      <c r="B130" s="187" t="s">
        <v>592</v>
      </c>
      <c r="C130" s="34" t="s">
        <v>593</v>
      </c>
      <c r="D130" s="185">
        <v>14900</v>
      </c>
      <c r="E130" s="185">
        <v>14155</v>
      </c>
      <c r="F130" s="104"/>
      <c r="G130" s="104"/>
      <c r="H130" s="104"/>
      <c r="I130" s="104"/>
      <c r="J130" s="104"/>
      <c r="K130" s="104"/>
      <c r="L130" s="104"/>
      <c r="M130" s="104"/>
      <c r="N130" s="104"/>
      <c r="O130" s="104"/>
      <c r="P130" s="104"/>
      <c r="Q130" s="185">
        <v>14155</v>
      </c>
      <c r="R130" s="104"/>
      <c r="S130" s="104"/>
      <c r="T130" s="104"/>
      <c r="U130" s="104"/>
      <c r="V130" s="74">
        <v>10220.106</v>
      </c>
      <c r="W130" s="104"/>
      <c r="X130" s="291">
        <f t="shared" si="34"/>
        <v>72.201384669728014</v>
      </c>
      <c r="Y130" s="104"/>
      <c r="Z130" s="337" t="s">
        <v>934</v>
      </c>
      <c r="AA130" s="104"/>
      <c r="AB130" s="182"/>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48"/>
      <c r="DI130" s="48"/>
      <c r="DJ130" s="48"/>
      <c r="DK130" s="48"/>
      <c r="DL130" s="48"/>
      <c r="DM130" s="48"/>
      <c r="DN130" s="48"/>
      <c r="DO130" s="48"/>
      <c r="DP130" s="48"/>
      <c r="DQ130" s="48"/>
      <c r="DR130" s="48"/>
      <c r="DS130" s="48"/>
      <c r="DT130" s="48"/>
      <c r="DU130" s="48"/>
      <c r="DV130" s="48"/>
      <c r="DW130" s="48"/>
      <c r="DX130" s="48"/>
      <c r="DY130" s="48"/>
      <c r="DZ130" s="48"/>
      <c r="EA130" s="48"/>
      <c r="EB130" s="48"/>
      <c r="EC130" s="48"/>
      <c r="ED130" s="48"/>
      <c r="EE130" s="48"/>
      <c r="EF130" s="48"/>
      <c r="EG130" s="48"/>
      <c r="EH130" s="48"/>
      <c r="EI130" s="48"/>
      <c r="EJ130" s="48"/>
      <c r="EK130" s="48"/>
      <c r="EL130" s="48"/>
      <c r="EM130" s="48"/>
      <c r="EN130" s="48"/>
      <c r="EO130" s="48"/>
      <c r="EP130" s="48"/>
      <c r="EQ130" s="48"/>
      <c r="ER130" s="48"/>
      <c r="ES130" s="48"/>
      <c r="ET130" s="48"/>
      <c r="EU130" s="48"/>
      <c r="EV130" s="48"/>
      <c r="EW130" s="48"/>
      <c r="EX130" s="48"/>
      <c r="EY130" s="48"/>
      <c r="EZ130" s="48"/>
      <c r="FA130" s="48"/>
      <c r="FB130" s="48"/>
      <c r="FC130" s="48"/>
      <c r="FD130" s="48"/>
      <c r="FE130" s="48"/>
      <c r="FF130" s="48"/>
      <c r="FG130" s="48"/>
      <c r="FH130" s="48"/>
      <c r="FI130" s="48"/>
      <c r="FJ130" s="48"/>
      <c r="FK130" s="48"/>
      <c r="FL130" s="48"/>
      <c r="FM130" s="48"/>
      <c r="FN130" s="48"/>
      <c r="FO130" s="48"/>
      <c r="FP130" s="48"/>
      <c r="FQ130" s="48"/>
      <c r="FR130" s="48"/>
      <c r="FS130" s="48"/>
      <c r="FT130" s="48"/>
      <c r="FU130" s="48"/>
      <c r="FV130" s="48"/>
      <c r="FW130" s="48"/>
      <c r="FX130" s="48"/>
      <c r="FY130" s="48"/>
      <c r="FZ130" s="48"/>
      <c r="GA130" s="48"/>
      <c r="GB130" s="48"/>
      <c r="GC130" s="48"/>
      <c r="GD130" s="48"/>
      <c r="GE130" s="48"/>
      <c r="GF130" s="48"/>
      <c r="GG130" s="48"/>
      <c r="GH130" s="48"/>
      <c r="GI130" s="48"/>
      <c r="GJ130" s="48"/>
      <c r="GK130" s="48"/>
      <c r="GL130" s="48"/>
      <c r="GM130" s="48"/>
      <c r="GN130" s="48"/>
      <c r="GO130" s="48"/>
      <c r="GP130" s="48"/>
      <c r="GQ130" s="48"/>
      <c r="GR130" s="48"/>
      <c r="GS130" s="48"/>
      <c r="GT130" s="48"/>
      <c r="GU130" s="48"/>
      <c r="GV130" s="48"/>
      <c r="GW130" s="48"/>
      <c r="GX130" s="48"/>
      <c r="GY130" s="48"/>
      <c r="GZ130" s="48"/>
      <c r="HA130" s="48"/>
      <c r="HB130" s="48"/>
      <c r="HC130" s="48"/>
      <c r="HD130" s="48"/>
      <c r="HE130" s="48"/>
      <c r="HF130" s="48"/>
      <c r="HG130" s="48"/>
      <c r="HH130" s="48"/>
      <c r="HI130" s="48"/>
      <c r="HJ130" s="48"/>
      <c r="HK130" s="48"/>
      <c r="HL130" s="48"/>
      <c r="HM130" s="48"/>
      <c r="HN130" s="48"/>
      <c r="HO130" s="48"/>
      <c r="HP130" s="48"/>
      <c r="HQ130" s="48"/>
      <c r="HR130" s="48"/>
      <c r="HS130" s="48"/>
      <c r="HT130" s="48"/>
      <c r="HU130" s="48"/>
      <c r="HV130" s="48"/>
      <c r="HW130" s="48"/>
      <c r="HX130" s="48"/>
      <c r="HY130" s="48"/>
      <c r="HZ130" s="48"/>
      <c r="IA130" s="48"/>
      <c r="IB130" s="48"/>
      <c r="IC130" s="48"/>
      <c r="ID130" s="48"/>
      <c r="IE130" s="48"/>
      <c r="IF130" s="48"/>
      <c r="IG130" s="48"/>
      <c r="IH130" s="48"/>
      <c r="II130" s="48"/>
      <c r="IJ130" s="48"/>
      <c r="IK130" s="48"/>
      <c r="IL130" s="48"/>
      <c r="IM130" s="48"/>
      <c r="IN130" s="48"/>
      <c r="IO130" s="48"/>
      <c r="IP130" s="48"/>
      <c r="IQ130" s="48"/>
      <c r="IR130" s="48"/>
      <c r="IS130" s="48"/>
      <c r="IT130" s="48"/>
      <c r="IU130" s="48"/>
      <c r="IV130" s="48"/>
      <c r="IW130" s="48"/>
      <c r="IX130" s="48"/>
    </row>
    <row r="131" spans="1:258" ht="88.5" customHeight="1">
      <c r="A131" s="59" t="s">
        <v>452</v>
      </c>
      <c r="B131" s="146" t="s">
        <v>594</v>
      </c>
      <c r="C131" s="158" t="s">
        <v>595</v>
      </c>
      <c r="D131" s="185">
        <v>6510</v>
      </c>
      <c r="E131" s="185">
        <v>6185</v>
      </c>
      <c r="F131" s="104"/>
      <c r="G131" s="104"/>
      <c r="H131" s="104"/>
      <c r="I131" s="104"/>
      <c r="J131" s="104"/>
      <c r="K131" s="104"/>
      <c r="L131" s="104"/>
      <c r="M131" s="104"/>
      <c r="N131" s="104"/>
      <c r="O131" s="104"/>
      <c r="P131" s="104"/>
      <c r="Q131" s="185">
        <v>6185</v>
      </c>
      <c r="R131" s="104"/>
      <c r="S131" s="104"/>
      <c r="T131" s="104"/>
      <c r="U131" s="104"/>
      <c r="V131" s="74">
        <v>5203.29</v>
      </c>
      <c r="W131" s="104"/>
      <c r="X131" s="291">
        <f t="shared" si="34"/>
        <v>84.127566693613574</v>
      </c>
      <c r="Y131" s="104"/>
      <c r="Z131" s="337" t="s">
        <v>934</v>
      </c>
      <c r="AA131" s="104"/>
      <c r="AB131" s="182"/>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48"/>
      <c r="DI131" s="48"/>
      <c r="DJ131" s="48"/>
      <c r="DK131" s="48"/>
      <c r="DL131" s="48"/>
      <c r="DM131" s="48"/>
      <c r="DN131" s="48"/>
      <c r="DO131" s="48"/>
      <c r="DP131" s="48"/>
      <c r="DQ131" s="48"/>
      <c r="DR131" s="48"/>
      <c r="DS131" s="48"/>
      <c r="DT131" s="48"/>
      <c r="DU131" s="48"/>
      <c r="DV131" s="48"/>
      <c r="DW131" s="48"/>
      <c r="DX131" s="48"/>
      <c r="DY131" s="48"/>
      <c r="DZ131" s="48"/>
      <c r="EA131" s="48"/>
      <c r="EB131" s="48"/>
      <c r="EC131" s="48"/>
      <c r="ED131" s="48"/>
      <c r="EE131" s="48"/>
      <c r="EF131" s="48"/>
      <c r="EG131" s="48"/>
      <c r="EH131" s="48"/>
      <c r="EI131" s="48"/>
      <c r="EJ131" s="48"/>
      <c r="EK131" s="48"/>
      <c r="EL131" s="48"/>
      <c r="EM131" s="48"/>
      <c r="EN131" s="48"/>
      <c r="EO131" s="48"/>
      <c r="EP131" s="48"/>
      <c r="EQ131" s="48"/>
      <c r="ER131" s="48"/>
      <c r="ES131" s="48"/>
      <c r="ET131" s="48"/>
      <c r="EU131" s="48"/>
      <c r="EV131" s="48"/>
      <c r="EW131" s="48"/>
      <c r="EX131" s="48"/>
      <c r="EY131" s="48"/>
      <c r="EZ131" s="48"/>
      <c r="FA131" s="48"/>
      <c r="FB131" s="48"/>
      <c r="FC131" s="48"/>
      <c r="FD131" s="48"/>
      <c r="FE131" s="48"/>
      <c r="FF131" s="48"/>
      <c r="FG131" s="48"/>
      <c r="FH131" s="48"/>
      <c r="FI131" s="48"/>
      <c r="FJ131" s="48"/>
      <c r="FK131" s="48"/>
      <c r="FL131" s="48"/>
      <c r="FM131" s="48"/>
      <c r="FN131" s="48"/>
      <c r="FO131" s="48"/>
      <c r="FP131" s="48"/>
      <c r="FQ131" s="48"/>
      <c r="FR131" s="48"/>
      <c r="FS131" s="48"/>
      <c r="FT131" s="48"/>
      <c r="FU131" s="48"/>
      <c r="FV131" s="48"/>
      <c r="FW131" s="48"/>
      <c r="FX131" s="48"/>
      <c r="FY131" s="48"/>
      <c r="FZ131" s="48"/>
      <c r="GA131" s="48"/>
      <c r="GB131" s="48"/>
      <c r="GC131" s="48"/>
      <c r="GD131" s="48"/>
      <c r="GE131" s="48"/>
      <c r="GF131" s="48"/>
      <c r="GG131" s="48"/>
      <c r="GH131" s="48"/>
      <c r="GI131" s="48"/>
      <c r="GJ131" s="48"/>
      <c r="GK131" s="48"/>
      <c r="GL131" s="48"/>
      <c r="GM131" s="48"/>
      <c r="GN131" s="48"/>
      <c r="GO131" s="48"/>
      <c r="GP131" s="48"/>
      <c r="GQ131" s="48"/>
      <c r="GR131" s="48"/>
      <c r="GS131" s="48"/>
      <c r="GT131" s="48"/>
      <c r="GU131" s="48"/>
      <c r="GV131" s="48"/>
      <c r="GW131" s="48"/>
      <c r="GX131" s="48"/>
      <c r="GY131" s="48"/>
      <c r="GZ131" s="48"/>
      <c r="HA131" s="48"/>
      <c r="HB131" s="48"/>
      <c r="HC131" s="48"/>
      <c r="HD131" s="48"/>
      <c r="HE131" s="48"/>
      <c r="HF131" s="48"/>
      <c r="HG131" s="48"/>
      <c r="HH131" s="48"/>
      <c r="HI131" s="48"/>
      <c r="HJ131" s="48"/>
      <c r="HK131" s="48"/>
      <c r="HL131" s="48"/>
      <c r="HM131" s="48"/>
      <c r="HN131" s="48"/>
      <c r="HO131" s="48"/>
      <c r="HP131" s="48"/>
      <c r="HQ131" s="48"/>
      <c r="HR131" s="48"/>
      <c r="HS131" s="48"/>
      <c r="HT131" s="48"/>
      <c r="HU131" s="48"/>
      <c r="HV131" s="48"/>
      <c r="HW131" s="48"/>
      <c r="HX131" s="48"/>
      <c r="HY131" s="48"/>
      <c r="HZ131" s="48"/>
      <c r="IA131" s="48"/>
      <c r="IB131" s="48"/>
      <c r="IC131" s="48"/>
      <c r="ID131" s="48"/>
      <c r="IE131" s="48"/>
      <c r="IF131" s="48"/>
      <c r="IG131" s="48"/>
      <c r="IH131" s="48"/>
      <c r="II131" s="48"/>
      <c r="IJ131" s="48"/>
      <c r="IK131" s="48"/>
      <c r="IL131" s="48"/>
      <c r="IM131" s="48"/>
      <c r="IN131" s="48"/>
      <c r="IO131" s="48"/>
      <c r="IP131" s="48"/>
      <c r="IQ131" s="48"/>
      <c r="IR131" s="48"/>
      <c r="IS131" s="48"/>
      <c r="IT131" s="48"/>
      <c r="IU131" s="48"/>
      <c r="IV131" s="48"/>
      <c r="IW131" s="48"/>
      <c r="IX131" s="48"/>
    </row>
    <row r="132" spans="1:258" ht="88.5" customHeight="1">
      <c r="A132" s="59" t="s">
        <v>455</v>
      </c>
      <c r="B132" s="146" t="s">
        <v>596</v>
      </c>
      <c r="C132" s="158" t="s">
        <v>597</v>
      </c>
      <c r="D132" s="185">
        <v>1950</v>
      </c>
      <c r="E132" s="185">
        <v>1850</v>
      </c>
      <c r="F132" s="104"/>
      <c r="G132" s="104"/>
      <c r="H132" s="104"/>
      <c r="I132" s="104"/>
      <c r="J132" s="104"/>
      <c r="K132" s="104"/>
      <c r="L132" s="104"/>
      <c r="M132" s="104"/>
      <c r="N132" s="104"/>
      <c r="O132" s="104"/>
      <c r="P132" s="104"/>
      <c r="Q132" s="185">
        <v>1850</v>
      </c>
      <c r="R132" s="104"/>
      <c r="S132" s="104"/>
      <c r="T132" s="104"/>
      <c r="U132" s="104"/>
      <c r="V132" s="74">
        <v>1806.4369999999999</v>
      </c>
      <c r="W132" s="104"/>
      <c r="X132" s="291">
        <f t="shared" si="34"/>
        <v>97.645243243243243</v>
      </c>
      <c r="Y132" s="104"/>
      <c r="Z132" s="337" t="s">
        <v>935</v>
      </c>
      <c r="AA132" s="104"/>
      <c r="AB132" s="182"/>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48"/>
      <c r="DI132" s="48"/>
      <c r="DJ132" s="48"/>
      <c r="DK132" s="48"/>
      <c r="DL132" s="48"/>
      <c r="DM132" s="48"/>
      <c r="DN132" s="48"/>
      <c r="DO132" s="48"/>
      <c r="DP132" s="48"/>
      <c r="DQ132" s="48"/>
      <c r="DR132" s="48"/>
      <c r="DS132" s="48"/>
      <c r="DT132" s="48"/>
      <c r="DU132" s="48"/>
      <c r="DV132" s="48"/>
      <c r="DW132" s="48"/>
      <c r="DX132" s="48"/>
      <c r="DY132" s="48"/>
      <c r="DZ132" s="48"/>
      <c r="EA132" s="48"/>
      <c r="EB132" s="48"/>
      <c r="EC132" s="48"/>
      <c r="ED132" s="48"/>
      <c r="EE132" s="48"/>
      <c r="EF132" s="48"/>
      <c r="EG132" s="48"/>
      <c r="EH132" s="48"/>
      <c r="EI132" s="48"/>
      <c r="EJ132" s="48"/>
      <c r="EK132" s="48"/>
      <c r="EL132" s="48"/>
      <c r="EM132" s="48"/>
      <c r="EN132" s="48"/>
      <c r="EO132" s="48"/>
      <c r="EP132" s="48"/>
      <c r="EQ132" s="48"/>
      <c r="ER132" s="48"/>
      <c r="ES132" s="48"/>
      <c r="ET132" s="48"/>
      <c r="EU132" s="48"/>
      <c r="EV132" s="48"/>
      <c r="EW132" s="48"/>
      <c r="EX132" s="48"/>
      <c r="EY132" s="48"/>
      <c r="EZ132" s="48"/>
      <c r="FA132" s="48"/>
      <c r="FB132" s="48"/>
      <c r="FC132" s="48"/>
      <c r="FD132" s="48"/>
      <c r="FE132" s="48"/>
      <c r="FF132" s="48"/>
      <c r="FG132" s="48"/>
      <c r="FH132" s="48"/>
      <c r="FI132" s="48"/>
      <c r="FJ132" s="48"/>
      <c r="FK132" s="48"/>
      <c r="FL132" s="48"/>
      <c r="FM132" s="48"/>
      <c r="FN132" s="48"/>
      <c r="FO132" s="48"/>
      <c r="FP132" s="48"/>
      <c r="FQ132" s="48"/>
      <c r="FR132" s="48"/>
      <c r="FS132" s="48"/>
      <c r="FT132" s="48"/>
      <c r="FU132" s="48"/>
      <c r="FV132" s="48"/>
      <c r="FW132" s="48"/>
      <c r="FX132" s="48"/>
      <c r="FY132" s="48"/>
      <c r="FZ132" s="48"/>
      <c r="GA132" s="48"/>
      <c r="GB132" s="48"/>
      <c r="GC132" s="48"/>
      <c r="GD132" s="48"/>
      <c r="GE132" s="48"/>
      <c r="GF132" s="48"/>
      <c r="GG132" s="48"/>
      <c r="GH132" s="48"/>
      <c r="GI132" s="48"/>
      <c r="GJ132" s="48"/>
      <c r="GK132" s="48"/>
      <c r="GL132" s="48"/>
      <c r="GM132" s="48"/>
      <c r="GN132" s="48"/>
      <c r="GO132" s="48"/>
      <c r="GP132" s="48"/>
      <c r="GQ132" s="48"/>
      <c r="GR132" s="48"/>
      <c r="GS132" s="48"/>
      <c r="GT132" s="48"/>
      <c r="GU132" s="48"/>
      <c r="GV132" s="48"/>
      <c r="GW132" s="48"/>
      <c r="GX132" s="48"/>
      <c r="GY132" s="48"/>
      <c r="GZ132" s="48"/>
      <c r="HA132" s="48"/>
      <c r="HB132" s="48"/>
      <c r="HC132" s="48"/>
      <c r="HD132" s="48"/>
      <c r="HE132" s="48"/>
      <c r="HF132" s="48"/>
      <c r="HG132" s="48"/>
      <c r="HH132" s="48"/>
      <c r="HI132" s="48"/>
      <c r="HJ132" s="48"/>
      <c r="HK132" s="48"/>
      <c r="HL132" s="48"/>
      <c r="HM132" s="48"/>
      <c r="HN132" s="48"/>
      <c r="HO132" s="48"/>
      <c r="HP132" s="48"/>
      <c r="HQ132" s="48"/>
      <c r="HR132" s="48"/>
      <c r="HS132" s="48"/>
      <c r="HT132" s="48"/>
      <c r="HU132" s="48"/>
      <c r="HV132" s="48"/>
      <c r="HW132" s="48"/>
      <c r="HX132" s="48"/>
      <c r="HY132" s="48"/>
      <c r="HZ132" s="48"/>
      <c r="IA132" s="48"/>
      <c r="IB132" s="48"/>
      <c r="IC132" s="48"/>
      <c r="ID132" s="48"/>
      <c r="IE132" s="48"/>
      <c r="IF132" s="48"/>
      <c r="IG132" s="48"/>
      <c r="IH132" s="48"/>
      <c r="II132" s="48"/>
      <c r="IJ132" s="48"/>
      <c r="IK132" s="48"/>
      <c r="IL132" s="48"/>
      <c r="IM132" s="48"/>
      <c r="IN132" s="48"/>
      <c r="IO132" s="48"/>
      <c r="IP132" s="48"/>
      <c r="IQ132" s="48"/>
      <c r="IR132" s="48"/>
      <c r="IS132" s="48"/>
      <c r="IT132" s="48"/>
      <c r="IU132" s="48"/>
      <c r="IV132" s="48"/>
      <c r="IW132" s="48"/>
      <c r="IX132" s="48"/>
    </row>
    <row r="133" spans="1:258" ht="30.75" customHeight="1">
      <c r="A133" s="183" t="s">
        <v>46</v>
      </c>
      <c r="B133" s="184" t="s">
        <v>598</v>
      </c>
      <c r="C133" s="37"/>
      <c r="D133" s="50">
        <f>SUM(D134)</f>
        <v>394</v>
      </c>
      <c r="E133" s="50">
        <f>SUM(E134)</f>
        <v>394</v>
      </c>
      <c r="F133" s="104"/>
      <c r="G133" s="104"/>
      <c r="H133" s="104"/>
      <c r="I133" s="104"/>
      <c r="J133" s="104"/>
      <c r="K133" s="104"/>
      <c r="L133" s="104"/>
      <c r="M133" s="104"/>
      <c r="N133" s="104"/>
      <c r="O133" s="104"/>
      <c r="P133" s="104"/>
      <c r="Q133" s="50">
        <f>SUM(Q134)</f>
        <v>394</v>
      </c>
      <c r="R133" s="104"/>
      <c r="S133" s="104"/>
      <c r="T133" s="104"/>
      <c r="U133" s="104"/>
      <c r="V133" s="104">
        <f>V134</f>
        <v>383.82762700000001</v>
      </c>
      <c r="W133" s="104"/>
      <c r="X133" s="291">
        <f t="shared" si="34"/>
        <v>97.41817944162436</v>
      </c>
      <c r="Y133" s="104"/>
      <c r="Z133" s="314"/>
      <c r="AA133" s="104"/>
      <c r="AB133" s="182"/>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c r="DA133" s="48"/>
      <c r="DB133" s="48"/>
      <c r="DC133" s="48"/>
      <c r="DD133" s="48"/>
      <c r="DE133" s="48"/>
      <c r="DF133" s="48"/>
      <c r="DG133" s="48"/>
      <c r="DH133" s="48"/>
      <c r="DI133" s="48"/>
      <c r="DJ133" s="48"/>
      <c r="DK133" s="48"/>
      <c r="DL133" s="48"/>
      <c r="DM133" s="48"/>
      <c r="DN133" s="48"/>
      <c r="DO133" s="48"/>
      <c r="DP133" s="48"/>
      <c r="DQ133" s="48"/>
      <c r="DR133" s="48"/>
      <c r="DS133" s="48"/>
      <c r="DT133" s="48"/>
      <c r="DU133" s="48"/>
      <c r="DV133" s="48"/>
      <c r="DW133" s="48"/>
      <c r="DX133" s="48"/>
      <c r="DY133" s="48"/>
      <c r="DZ133" s="48"/>
      <c r="EA133" s="48"/>
      <c r="EB133" s="48"/>
      <c r="EC133" s="48"/>
      <c r="ED133" s="48"/>
      <c r="EE133" s="48"/>
      <c r="EF133" s="48"/>
      <c r="EG133" s="48"/>
      <c r="EH133" s="48"/>
      <c r="EI133" s="48"/>
      <c r="EJ133" s="48"/>
      <c r="EK133" s="48"/>
      <c r="EL133" s="48"/>
      <c r="EM133" s="48"/>
      <c r="EN133" s="48"/>
      <c r="EO133" s="48"/>
      <c r="EP133" s="48"/>
      <c r="EQ133" s="48"/>
      <c r="ER133" s="48"/>
      <c r="ES133" s="48"/>
      <c r="ET133" s="48"/>
      <c r="EU133" s="48"/>
      <c r="EV133" s="48"/>
      <c r="EW133" s="48"/>
      <c r="EX133" s="48"/>
      <c r="EY133" s="48"/>
      <c r="EZ133" s="48"/>
      <c r="FA133" s="48"/>
      <c r="FB133" s="48"/>
      <c r="FC133" s="48"/>
      <c r="FD133" s="48"/>
      <c r="FE133" s="48"/>
      <c r="FF133" s="48"/>
      <c r="FG133" s="48"/>
      <c r="FH133" s="48"/>
      <c r="FI133" s="48"/>
      <c r="FJ133" s="48"/>
      <c r="FK133" s="48"/>
      <c r="FL133" s="48"/>
      <c r="FM133" s="48"/>
      <c r="FN133" s="48"/>
      <c r="FO133" s="48"/>
      <c r="FP133" s="48"/>
      <c r="FQ133" s="48"/>
      <c r="FR133" s="48"/>
      <c r="FS133" s="48"/>
      <c r="FT133" s="48"/>
      <c r="FU133" s="48"/>
      <c r="FV133" s="48"/>
      <c r="FW133" s="48"/>
      <c r="FX133" s="48"/>
      <c r="FY133" s="48"/>
      <c r="FZ133" s="48"/>
      <c r="GA133" s="48"/>
      <c r="GB133" s="48"/>
      <c r="GC133" s="48"/>
      <c r="GD133" s="48"/>
      <c r="GE133" s="48"/>
      <c r="GF133" s="48"/>
      <c r="GG133" s="48"/>
      <c r="GH133" s="48"/>
      <c r="GI133" s="48"/>
      <c r="GJ133" s="48"/>
      <c r="GK133" s="48"/>
      <c r="GL133" s="48"/>
      <c r="GM133" s="48"/>
      <c r="GN133" s="48"/>
      <c r="GO133" s="48"/>
      <c r="GP133" s="48"/>
      <c r="GQ133" s="48"/>
      <c r="GR133" s="48"/>
      <c r="GS133" s="48"/>
      <c r="GT133" s="48"/>
      <c r="GU133" s="48"/>
      <c r="GV133" s="48"/>
      <c r="GW133" s="48"/>
      <c r="GX133" s="48"/>
      <c r="GY133" s="48"/>
      <c r="GZ133" s="48"/>
      <c r="HA133" s="48"/>
      <c r="HB133" s="48"/>
      <c r="HC133" s="48"/>
      <c r="HD133" s="48"/>
      <c r="HE133" s="48"/>
      <c r="HF133" s="48"/>
      <c r="HG133" s="48"/>
      <c r="HH133" s="48"/>
      <c r="HI133" s="48"/>
      <c r="HJ133" s="48"/>
      <c r="HK133" s="48"/>
      <c r="HL133" s="48"/>
      <c r="HM133" s="48"/>
      <c r="HN133" s="48"/>
      <c r="HO133" s="48"/>
      <c r="HP133" s="48"/>
      <c r="HQ133" s="48"/>
      <c r="HR133" s="48"/>
      <c r="HS133" s="48"/>
      <c r="HT133" s="48"/>
      <c r="HU133" s="48"/>
      <c r="HV133" s="48"/>
      <c r="HW133" s="48"/>
      <c r="HX133" s="48"/>
      <c r="HY133" s="48"/>
      <c r="HZ133" s="48"/>
      <c r="IA133" s="48"/>
      <c r="IB133" s="48"/>
      <c r="IC133" s="48"/>
      <c r="ID133" s="48"/>
      <c r="IE133" s="48"/>
      <c r="IF133" s="48"/>
      <c r="IG133" s="48"/>
      <c r="IH133" s="48"/>
      <c r="II133" s="48"/>
      <c r="IJ133" s="48"/>
      <c r="IK133" s="48"/>
      <c r="IL133" s="48"/>
      <c r="IM133" s="48"/>
      <c r="IN133" s="48"/>
      <c r="IO133" s="48"/>
      <c r="IP133" s="48"/>
      <c r="IQ133" s="48"/>
      <c r="IR133" s="48"/>
      <c r="IS133" s="48"/>
      <c r="IT133" s="48"/>
      <c r="IU133" s="48"/>
      <c r="IV133" s="48"/>
      <c r="IW133" s="48"/>
      <c r="IX133" s="48"/>
    </row>
    <row r="134" spans="1:258" ht="31.5">
      <c r="A134" s="59" t="s">
        <v>66</v>
      </c>
      <c r="B134" s="146" t="s">
        <v>599</v>
      </c>
      <c r="C134" s="158" t="s">
        <v>600</v>
      </c>
      <c r="D134" s="185">
        <f>E134</f>
        <v>394</v>
      </c>
      <c r="E134" s="185">
        <v>394</v>
      </c>
      <c r="F134" s="104"/>
      <c r="G134" s="104"/>
      <c r="H134" s="104"/>
      <c r="I134" s="104"/>
      <c r="J134" s="104"/>
      <c r="K134" s="104"/>
      <c r="L134" s="104"/>
      <c r="M134" s="104"/>
      <c r="N134" s="104"/>
      <c r="O134" s="104"/>
      <c r="P134" s="104"/>
      <c r="Q134" s="185">
        <v>394</v>
      </c>
      <c r="R134" s="104"/>
      <c r="S134" s="104"/>
      <c r="T134" s="104"/>
      <c r="U134" s="104"/>
      <c r="V134" s="74">
        <v>383.82762700000001</v>
      </c>
      <c r="W134" s="104"/>
      <c r="X134" s="291">
        <f t="shared" si="34"/>
        <v>97.41817944162436</v>
      </c>
      <c r="Y134" s="104"/>
      <c r="Z134" s="337" t="s">
        <v>1131</v>
      </c>
      <c r="AA134" s="104"/>
      <c r="AB134" s="182"/>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48"/>
      <c r="DI134" s="48"/>
      <c r="DJ134" s="48"/>
      <c r="DK134" s="48"/>
      <c r="DL134" s="48"/>
      <c r="DM134" s="48"/>
      <c r="DN134" s="48"/>
      <c r="DO134" s="48"/>
      <c r="DP134" s="48"/>
      <c r="DQ134" s="48"/>
      <c r="DR134" s="48"/>
      <c r="DS134" s="48"/>
      <c r="DT134" s="48"/>
      <c r="DU134" s="48"/>
      <c r="DV134" s="48"/>
      <c r="DW134" s="48"/>
      <c r="DX134" s="48"/>
      <c r="DY134" s="48"/>
      <c r="DZ134" s="48"/>
      <c r="EA134" s="48"/>
      <c r="EB134" s="48"/>
      <c r="EC134" s="48"/>
      <c r="ED134" s="48"/>
      <c r="EE134" s="48"/>
      <c r="EF134" s="48"/>
      <c r="EG134" s="48"/>
      <c r="EH134" s="48"/>
      <c r="EI134" s="48"/>
      <c r="EJ134" s="48"/>
      <c r="EK134" s="48"/>
      <c r="EL134" s="48"/>
      <c r="EM134" s="48"/>
      <c r="EN134" s="48"/>
      <c r="EO134" s="48"/>
      <c r="EP134" s="48"/>
      <c r="EQ134" s="48"/>
      <c r="ER134" s="48"/>
      <c r="ES134" s="48"/>
      <c r="ET134" s="48"/>
      <c r="EU134" s="48"/>
      <c r="EV134" s="48"/>
      <c r="EW134" s="48"/>
      <c r="EX134" s="48"/>
      <c r="EY134" s="48"/>
      <c r="EZ134" s="48"/>
      <c r="FA134" s="48"/>
      <c r="FB134" s="48"/>
      <c r="FC134" s="48"/>
      <c r="FD134" s="48"/>
      <c r="FE134" s="48"/>
      <c r="FF134" s="48"/>
      <c r="FG134" s="48"/>
      <c r="FH134" s="48"/>
      <c r="FI134" s="48"/>
      <c r="FJ134" s="48"/>
      <c r="FK134" s="48"/>
      <c r="FL134" s="48"/>
      <c r="FM134" s="48"/>
      <c r="FN134" s="48"/>
      <c r="FO134" s="48"/>
      <c r="FP134" s="48"/>
      <c r="FQ134" s="48"/>
      <c r="FR134" s="48"/>
      <c r="FS134" s="48"/>
      <c r="FT134" s="48"/>
      <c r="FU134" s="48"/>
      <c r="FV134" s="48"/>
      <c r="FW134" s="48"/>
      <c r="FX134" s="48"/>
      <c r="FY134" s="48"/>
      <c r="FZ134" s="48"/>
      <c r="GA134" s="48"/>
      <c r="GB134" s="48"/>
      <c r="GC134" s="48"/>
      <c r="GD134" s="48"/>
      <c r="GE134" s="48"/>
      <c r="GF134" s="48"/>
      <c r="GG134" s="48"/>
      <c r="GH134" s="48"/>
      <c r="GI134" s="48"/>
      <c r="GJ134" s="48"/>
      <c r="GK134" s="48"/>
      <c r="GL134" s="48"/>
      <c r="GM134" s="48"/>
      <c r="GN134" s="48"/>
      <c r="GO134" s="48"/>
      <c r="GP134" s="48"/>
      <c r="GQ134" s="48"/>
      <c r="GR134" s="48"/>
      <c r="GS134" s="48"/>
      <c r="GT134" s="48"/>
      <c r="GU134" s="48"/>
      <c r="GV134" s="48"/>
      <c r="GW134" s="48"/>
      <c r="GX134" s="48"/>
      <c r="GY134" s="48"/>
      <c r="GZ134" s="48"/>
      <c r="HA134" s="48"/>
      <c r="HB134" s="48"/>
      <c r="HC134" s="48"/>
      <c r="HD134" s="48"/>
      <c r="HE134" s="48"/>
      <c r="HF134" s="48"/>
      <c r="HG134" s="48"/>
      <c r="HH134" s="48"/>
      <c r="HI134" s="48"/>
      <c r="HJ134" s="48"/>
      <c r="HK134" s="48"/>
      <c r="HL134" s="48"/>
      <c r="HM134" s="48"/>
      <c r="HN134" s="48"/>
      <c r="HO134" s="48"/>
      <c r="HP134" s="48"/>
      <c r="HQ134" s="48"/>
      <c r="HR134" s="48"/>
      <c r="HS134" s="48"/>
      <c r="HT134" s="48"/>
      <c r="HU134" s="48"/>
      <c r="HV134" s="48"/>
      <c r="HW134" s="48"/>
      <c r="HX134" s="48"/>
      <c r="HY134" s="48"/>
      <c r="HZ134" s="48"/>
      <c r="IA134" s="48"/>
      <c r="IB134" s="48"/>
      <c r="IC134" s="48"/>
      <c r="ID134" s="48"/>
      <c r="IE134" s="48"/>
      <c r="IF134" s="48"/>
      <c r="IG134" s="48"/>
      <c r="IH134" s="48"/>
      <c r="II134" s="48"/>
      <c r="IJ134" s="48"/>
      <c r="IK134" s="48"/>
      <c r="IL134" s="48"/>
      <c r="IM134" s="48"/>
      <c r="IN134" s="48"/>
      <c r="IO134" s="48"/>
      <c r="IP134" s="48"/>
      <c r="IQ134" s="48"/>
      <c r="IR134" s="48"/>
      <c r="IS134" s="48"/>
      <c r="IT134" s="48"/>
      <c r="IU134" s="48"/>
      <c r="IV134" s="48"/>
      <c r="IW134" s="48"/>
      <c r="IX134" s="48"/>
    </row>
    <row r="135" spans="1:258" ht="37.5" customHeight="1">
      <c r="A135" s="180" t="s">
        <v>1095</v>
      </c>
      <c r="B135" s="181" t="s">
        <v>601</v>
      </c>
      <c r="C135" s="118"/>
      <c r="D135" s="50">
        <f t="shared" ref="D135:N135" si="35">D136+D187+D203</f>
        <v>191942</v>
      </c>
      <c r="E135" s="50">
        <f t="shared" si="35"/>
        <v>135315</v>
      </c>
      <c r="F135" s="50">
        <f t="shared" si="35"/>
        <v>34786</v>
      </c>
      <c r="G135" s="50">
        <f t="shared" si="35"/>
        <v>34786</v>
      </c>
      <c r="H135" s="50">
        <f t="shared" si="35"/>
        <v>0</v>
      </c>
      <c r="I135" s="50">
        <f t="shared" si="35"/>
        <v>0</v>
      </c>
      <c r="J135" s="50">
        <f t="shared" si="35"/>
        <v>24794</v>
      </c>
      <c r="K135" s="50">
        <f t="shared" si="35"/>
        <v>24794</v>
      </c>
      <c r="L135" s="50">
        <f t="shared" si="35"/>
        <v>29789.599999999999</v>
      </c>
      <c r="M135" s="50">
        <f t="shared" si="35"/>
        <v>29789.599999999999</v>
      </c>
      <c r="N135" s="50">
        <f t="shared" si="35"/>
        <v>135315</v>
      </c>
      <c r="O135" s="50"/>
      <c r="P135" s="50"/>
      <c r="Q135" s="50">
        <f>Q136+Q187+Q203</f>
        <v>30989.599999999999</v>
      </c>
      <c r="R135" s="50"/>
      <c r="S135" s="50">
        <f>S136+S187+S203</f>
        <v>18606.400000000001</v>
      </c>
      <c r="T135" s="50">
        <f>T136+T187+T203</f>
        <v>70806.2</v>
      </c>
      <c r="U135" s="50">
        <f>U136+U187+U203</f>
        <v>108080.4</v>
      </c>
      <c r="V135" s="50">
        <f>V136+V187+V203</f>
        <v>13244.191448000001</v>
      </c>
      <c r="W135" s="50">
        <f>W136+W187+W203</f>
        <v>4721.1779999999999</v>
      </c>
      <c r="X135" s="286">
        <f t="shared" si="34"/>
        <v>42.73753597335881</v>
      </c>
      <c r="Y135" s="50"/>
      <c r="Z135" s="313"/>
      <c r="AA135" s="50"/>
      <c r="AB135" s="182"/>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c r="DA135" s="48"/>
      <c r="DB135" s="48"/>
      <c r="DC135" s="48"/>
      <c r="DD135" s="48"/>
      <c r="DE135" s="48"/>
      <c r="DF135" s="48"/>
      <c r="DG135" s="48"/>
      <c r="DH135" s="48"/>
      <c r="DI135" s="48"/>
      <c r="DJ135" s="48"/>
      <c r="DK135" s="48"/>
      <c r="DL135" s="48"/>
      <c r="DM135" s="48"/>
      <c r="DN135" s="48"/>
      <c r="DO135" s="48"/>
      <c r="DP135" s="48"/>
      <c r="DQ135" s="48"/>
      <c r="DR135" s="48"/>
      <c r="DS135" s="48"/>
      <c r="DT135" s="48"/>
      <c r="DU135" s="48"/>
      <c r="DV135" s="48"/>
      <c r="DW135" s="48"/>
      <c r="DX135" s="48"/>
      <c r="DY135" s="48"/>
      <c r="DZ135" s="48"/>
      <c r="EA135" s="48"/>
      <c r="EB135" s="48"/>
      <c r="EC135" s="48"/>
      <c r="ED135" s="48"/>
      <c r="EE135" s="48"/>
      <c r="EF135" s="48"/>
      <c r="EG135" s="48"/>
      <c r="EH135" s="48"/>
      <c r="EI135" s="48"/>
      <c r="EJ135" s="48"/>
      <c r="EK135" s="48"/>
      <c r="EL135" s="48"/>
      <c r="EM135" s="48"/>
      <c r="EN135" s="48"/>
      <c r="EO135" s="48"/>
      <c r="EP135" s="48"/>
      <c r="EQ135" s="48"/>
      <c r="ER135" s="48"/>
      <c r="ES135" s="48"/>
      <c r="ET135" s="48"/>
      <c r="EU135" s="48"/>
      <c r="EV135" s="48"/>
      <c r="EW135" s="48"/>
      <c r="EX135" s="48"/>
      <c r="EY135" s="48"/>
      <c r="EZ135" s="48"/>
      <c r="FA135" s="48"/>
      <c r="FB135" s="48"/>
      <c r="FC135" s="48"/>
      <c r="FD135" s="48"/>
      <c r="FE135" s="48"/>
      <c r="FF135" s="48"/>
      <c r="FG135" s="48"/>
      <c r="FH135" s="48"/>
      <c r="FI135" s="48"/>
      <c r="FJ135" s="48"/>
      <c r="FK135" s="48"/>
      <c r="FL135" s="48"/>
      <c r="FM135" s="48"/>
      <c r="FN135" s="48"/>
      <c r="FO135" s="48"/>
      <c r="FP135" s="48"/>
      <c r="FQ135" s="48"/>
      <c r="FR135" s="48"/>
      <c r="FS135" s="48"/>
      <c r="FT135" s="48"/>
      <c r="FU135" s="48"/>
      <c r="FV135" s="48"/>
      <c r="FW135" s="48"/>
      <c r="FX135" s="48"/>
      <c r="FY135" s="48"/>
      <c r="FZ135" s="48"/>
      <c r="GA135" s="48"/>
      <c r="GB135" s="48"/>
      <c r="GC135" s="48"/>
      <c r="GD135" s="48"/>
      <c r="GE135" s="48"/>
      <c r="GF135" s="48"/>
      <c r="GG135" s="48"/>
      <c r="GH135" s="48"/>
      <c r="GI135" s="48"/>
      <c r="GJ135" s="48"/>
      <c r="GK135" s="48"/>
      <c r="GL135" s="48"/>
      <c r="GM135" s="48"/>
      <c r="GN135" s="48"/>
      <c r="GO135" s="48"/>
      <c r="GP135" s="48"/>
      <c r="GQ135" s="48"/>
      <c r="GR135" s="48"/>
      <c r="GS135" s="48"/>
      <c r="GT135" s="48"/>
      <c r="GU135" s="48"/>
      <c r="GV135" s="48"/>
      <c r="GW135" s="48"/>
      <c r="GX135" s="48"/>
      <c r="GY135" s="48"/>
      <c r="GZ135" s="48"/>
      <c r="HA135" s="48"/>
      <c r="HB135" s="48"/>
      <c r="HC135" s="48"/>
      <c r="HD135" s="48"/>
      <c r="HE135" s="48"/>
      <c r="HF135" s="48"/>
      <c r="HG135" s="48"/>
      <c r="HH135" s="48"/>
      <c r="HI135" s="48"/>
      <c r="HJ135" s="48"/>
      <c r="HK135" s="48"/>
      <c r="HL135" s="48"/>
      <c r="HM135" s="48"/>
      <c r="HN135" s="48"/>
      <c r="HO135" s="48"/>
      <c r="HP135" s="48"/>
      <c r="HQ135" s="48"/>
      <c r="HR135" s="48"/>
      <c r="HS135" s="48"/>
      <c r="HT135" s="48"/>
      <c r="HU135" s="48"/>
      <c r="HV135" s="48"/>
      <c r="HW135" s="48"/>
      <c r="HX135" s="48"/>
      <c r="HY135" s="48"/>
      <c r="HZ135" s="48"/>
      <c r="IA135" s="48"/>
      <c r="IB135" s="48"/>
      <c r="IC135" s="48"/>
      <c r="ID135" s="48"/>
      <c r="IE135" s="48"/>
      <c r="IF135" s="48"/>
      <c r="IG135" s="48"/>
      <c r="IH135" s="48"/>
      <c r="II135" s="48"/>
      <c r="IJ135" s="48"/>
      <c r="IK135" s="48"/>
      <c r="IL135" s="48"/>
      <c r="IM135" s="48"/>
      <c r="IN135" s="48"/>
      <c r="IO135" s="48"/>
      <c r="IP135" s="48"/>
      <c r="IQ135" s="48"/>
      <c r="IR135" s="48"/>
      <c r="IS135" s="48"/>
      <c r="IT135" s="48"/>
      <c r="IU135" s="48"/>
      <c r="IV135" s="48"/>
      <c r="IW135" s="48"/>
      <c r="IX135" s="48"/>
    </row>
    <row r="136" spans="1:258" ht="21.75" customHeight="1">
      <c r="A136" s="38" t="s">
        <v>1096</v>
      </c>
      <c r="B136" s="157" t="s">
        <v>602</v>
      </c>
      <c r="C136" s="34"/>
      <c r="D136" s="50">
        <f>D137+D152+D174+D179+D183</f>
        <v>85683</v>
      </c>
      <c r="E136" s="50">
        <f t="shared" ref="E136:V136" si="36">E137+E152+E174+E179+E183</f>
        <v>72683</v>
      </c>
      <c r="F136" s="50">
        <f t="shared" si="36"/>
        <v>29790</v>
      </c>
      <c r="G136" s="50">
        <f t="shared" si="36"/>
        <v>29790</v>
      </c>
      <c r="H136" s="50">
        <f t="shared" si="36"/>
        <v>0</v>
      </c>
      <c r="I136" s="50">
        <f t="shared" si="36"/>
        <v>0</v>
      </c>
      <c r="J136" s="50">
        <f t="shared" si="36"/>
        <v>24794</v>
      </c>
      <c r="K136" s="50">
        <f t="shared" si="36"/>
        <v>24794</v>
      </c>
      <c r="L136" s="50">
        <f t="shared" si="36"/>
        <v>24793.599999999999</v>
      </c>
      <c r="M136" s="50">
        <f t="shared" si="36"/>
        <v>24793.599999999999</v>
      </c>
      <c r="N136" s="50">
        <f t="shared" si="36"/>
        <v>72683</v>
      </c>
      <c r="O136" s="50"/>
      <c r="P136" s="50"/>
      <c r="Q136" s="50">
        <f t="shared" si="36"/>
        <v>25993.599999999999</v>
      </c>
      <c r="R136" s="50"/>
      <c r="S136" s="50">
        <f t="shared" si="36"/>
        <v>8841.4</v>
      </c>
      <c r="T136" s="50">
        <f t="shared" si="36"/>
        <v>23835.200000000001</v>
      </c>
      <c r="U136" s="50">
        <f t="shared" si="36"/>
        <v>46689.4</v>
      </c>
      <c r="V136" s="50">
        <f t="shared" si="36"/>
        <v>11782.118448000001</v>
      </c>
      <c r="W136" s="50">
        <f>W137+W152+W174+W179+W183</f>
        <v>4721.1779999999999</v>
      </c>
      <c r="X136" s="286">
        <f t="shared" si="34"/>
        <v>45.32699759940909</v>
      </c>
      <c r="Y136" s="50"/>
      <c r="Z136" s="313"/>
      <c r="AA136" s="50"/>
      <c r="AB136" s="188"/>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c r="DA136" s="52"/>
      <c r="DB136" s="52"/>
      <c r="DC136" s="52"/>
      <c r="DD136" s="52"/>
      <c r="DE136" s="52"/>
      <c r="DF136" s="52"/>
      <c r="DG136" s="52"/>
      <c r="DH136" s="52"/>
      <c r="DI136" s="52"/>
      <c r="DJ136" s="52"/>
      <c r="DK136" s="52"/>
      <c r="DL136" s="52"/>
      <c r="DM136" s="52"/>
      <c r="DN136" s="52"/>
      <c r="DO136" s="52"/>
      <c r="DP136" s="52"/>
      <c r="DQ136" s="52"/>
      <c r="DR136" s="52"/>
      <c r="DS136" s="52"/>
      <c r="DT136" s="52"/>
      <c r="DU136" s="52"/>
      <c r="DV136" s="52"/>
      <c r="DW136" s="52"/>
      <c r="DX136" s="52"/>
      <c r="DY136" s="52"/>
      <c r="DZ136" s="52"/>
      <c r="EA136" s="52"/>
      <c r="EB136" s="52"/>
      <c r="EC136" s="52"/>
      <c r="ED136" s="52"/>
      <c r="EE136" s="52"/>
      <c r="EF136" s="52"/>
      <c r="EG136" s="52"/>
      <c r="EH136" s="52"/>
      <c r="EI136" s="52"/>
      <c r="EJ136" s="52"/>
      <c r="EK136" s="52"/>
      <c r="EL136" s="52"/>
      <c r="EM136" s="52"/>
      <c r="EN136" s="52"/>
      <c r="EO136" s="52"/>
      <c r="EP136" s="52"/>
      <c r="EQ136" s="52"/>
      <c r="ER136" s="52"/>
      <c r="ES136" s="52"/>
      <c r="ET136" s="52"/>
      <c r="EU136" s="52"/>
      <c r="EV136" s="52"/>
      <c r="EW136" s="52"/>
      <c r="EX136" s="52"/>
      <c r="EY136" s="52"/>
      <c r="EZ136" s="52"/>
      <c r="FA136" s="52"/>
      <c r="FB136" s="52"/>
      <c r="FC136" s="52"/>
      <c r="FD136" s="52"/>
      <c r="FE136" s="52"/>
      <c r="FF136" s="52"/>
      <c r="FG136" s="52"/>
      <c r="FH136" s="52"/>
      <c r="FI136" s="52"/>
      <c r="FJ136" s="52"/>
      <c r="FK136" s="52"/>
      <c r="FL136" s="52"/>
      <c r="FM136" s="52"/>
      <c r="FN136" s="52"/>
      <c r="FO136" s="52"/>
      <c r="FP136" s="52"/>
      <c r="FQ136" s="52"/>
      <c r="FR136" s="52"/>
      <c r="FS136" s="52"/>
      <c r="FT136" s="52"/>
      <c r="FU136" s="52"/>
      <c r="FV136" s="52"/>
      <c r="FW136" s="52"/>
      <c r="FX136" s="52"/>
      <c r="FY136" s="52"/>
      <c r="FZ136" s="52"/>
      <c r="GA136" s="52"/>
      <c r="GB136" s="52"/>
      <c r="GC136" s="52"/>
      <c r="GD136" s="52"/>
      <c r="GE136" s="52"/>
      <c r="GF136" s="52"/>
      <c r="GG136" s="52"/>
      <c r="GH136" s="52"/>
      <c r="GI136" s="52"/>
      <c r="GJ136" s="52"/>
      <c r="GK136" s="52"/>
      <c r="GL136" s="52"/>
      <c r="GM136" s="52"/>
      <c r="GN136" s="52"/>
      <c r="GO136" s="52"/>
      <c r="GP136" s="52"/>
      <c r="GQ136" s="52"/>
      <c r="GR136" s="52"/>
      <c r="GS136" s="52"/>
      <c r="GT136" s="52"/>
      <c r="GU136" s="52"/>
      <c r="GV136" s="52"/>
      <c r="GW136" s="52"/>
      <c r="GX136" s="52"/>
      <c r="GY136" s="52"/>
      <c r="GZ136" s="52"/>
      <c r="HA136" s="52"/>
      <c r="HB136" s="52"/>
      <c r="HC136" s="52"/>
      <c r="HD136" s="52"/>
      <c r="HE136" s="52"/>
      <c r="HF136" s="52"/>
      <c r="HG136" s="52"/>
      <c r="HH136" s="52"/>
      <c r="HI136" s="52"/>
      <c r="HJ136" s="52"/>
      <c r="HK136" s="52"/>
      <c r="HL136" s="52"/>
      <c r="HM136" s="52"/>
      <c r="HN136" s="52"/>
      <c r="HO136" s="52"/>
      <c r="HP136" s="52"/>
      <c r="HQ136" s="52"/>
      <c r="HR136" s="52"/>
      <c r="HS136" s="52"/>
      <c r="HT136" s="52"/>
      <c r="HU136" s="52"/>
      <c r="HV136" s="52"/>
      <c r="HW136" s="52"/>
      <c r="HX136" s="52"/>
      <c r="HY136" s="52"/>
      <c r="HZ136" s="52"/>
      <c r="IA136" s="52"/>
      <c r="IB136" s="52"/>
      <c r="IC136" s="52"/>
      <c r="ID136" s="52"/>
      <c r="IE136" s="52"/>
      <c r="IF136" s="52"/>
      <c r="IG136" s="52"/>
      <c r="IH136" s="52"/>
      <c r="II136" s="52"/>
      <c r="IJ136" s="52"/>
      <c r="IK136" s="52"/>
      <c r="IL136" s="52"/>
      <c r="IM136" s="52"/>
      <c r="IN136" s="52"/>
      <c r="IO136" s="52"/>
      <c r="IP136" s="52"/>
      <c r="IQ136" s="52"/>
      <c r="IR136" s="52"/>
      <c r="IS136" s="52"/>
      <c r="IT136" s="52"/>
      <c r="IU136" s="52"/>
      <c r="IV136" s="52"/>
      <c r="IW136" s="52"/>
      <c r="IX136" s="52"/>
    </row>
    <row r="137" spans="1:258" ht="34.5" customHeight="1">
      <c r="A137" s="183" t="s">
        <v>28</v>
      </c>
      <c r="B137" s="184" t="s">
        <v>425</v>
      </c>
      <c r="C137" s="37"/>
      <c r="D137" s="50">
        <f t="shared" ref="D137:N137" si="37">D138+D148</f>
        <v>29617</v>
      </c>
      <c r="E137" s="50">
        <f t="shared" si="37"/>
        <v>16617</v>
      </c>
      <c r="F137" s="50">
        <f t="shared" si="37"/>
        <v>13117</v>
      </c>
      <c r="G137" s="50">
        <f t="shared" si="37"/>
        <v>13117</v>
      </c>
      <c r="H137" s="50">
        <f t="shared" si="37"/>
        <v>0</v>
      </c>
      <c r="I137" s="50">
        <f t="shared" si="37"/>
        <v>0</v>
      </c>
      <c r="J137" s="50">
        <f t="shared" si="37"/>
        <v>10693.6</v>
      </c>
      <c r="K137" s="50">
        <f t="shared" si="37"/>
        <v>10693.6</v>
      </c>
      <c r="L137" s="50">
        <f t="shared" si="37"/>
        <v>10693.6</v>
      </c>
      <c r="M137" s="50">
        <f t="shared" si="37"/>
        <v>10693.6</v>
      </c>
      <c r="N137" s="50">
        <f t="shared" si="37"/>
        <v>16617</v>
      </c>
      <c r="O137" s="50"/>
      <c r="P137" s="50"/>
      <c r="Q137" s="50">
        <f>Q138+Q148</f>
        <v>11893.6</v>
      </c>
      <c r="R137" s="50"/>
      <c r="S137" s="50">
        <f>S138+S148</f>
        <v>4723.3999999999996</v>
      </c>
      <c r="T137" s="50">
        <f>T138+T148</f>
        <v>0</v>
      </c>
      <c r="U137" s="50">
        <f>U138+U148</f>
        <v>4723.3999999999996</v>
      </c>
      <c r="V137" s="50">
        <f>SUM(V139:V151)</f>
        <v>9989.4788100000005</v>
      </c>
      <c r="W137" s="50">
        <f>SUM(W139:W151)</f>
        <v>0</v>
      </c>
      <c r="X137" s="286">
        <f t="shared" si="34"/>
        <v>83.990371376202333</v>
      </c>
      <c r="Y137" s="50"/>
      <c r="Z137" s="313"/>
      <c r="AA137" s="50"/>
      <c r="AB137" s="188"/>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c r="DA137" s="52"/>
      <c r="DB137" s="52"/>
      <c r="DC137" s="52"/>
      <c r="DD137" s="52"/>
      <c r="DE137" s="52"/>
      <c r="DF137" s="52"/>
      <c r="DG137" s="52"/>
      <c r="DH137" s="52"/>
      <c r="DI137" s="52"/>
      <c r="DJ137" s="52"/>
      <c r="DK137" s="52"/>
      <c r="DL137" s="52"/>
      <c r="DM137" s="52"/>
      <c r="DN137" s="52"/>
      <c r="DO137" s="52"/>
      <c r="DP137" s="52"/>
      <c r="DQ137" s="52"/>
      <c r="DR137" s="52"/>
      <c r="DS137" s="52"/>
      <c r="DT137" s="52"/>
      <c r="DU137" s="52"/>
      <c r="DV137" s="52"/>
      <c r="DW137" s="52"/>
      <c r="DX137" s="52"/>
      <c r="DY137" s="52"/>
      <c r="DZ137" s="52"/>
      <c r="EA137" s="52"/>
      <c r="EB137" s="52"/>
      <c r="EC137" s="52"/>
      <c r="ED137" s="52"/>
      <c r="EE137" s="52"/>
      <c r="EF137" s="52"/>
      <c r="EG137" s="52"/>
      <c r="EH137" s="52"/>
      <c r="EI137" s="52"/>
      <c r="EJ137" s="52"/>
      <c r="EK137" s="52"/>
      <c r="EL137" s="52"/>
      <c r="EM137" s="52"/>
      <c r="EN137" s="52"/>
      <c r="EO137" s="52"/>
      <c r="EP137" s="52"/>
      <c r="EQ137" s="52"/>
      <c r="ER137" s="52"/>
      <c r="ES137" s="52"/>
      <c r="ET137" s="52"/>
      <c r="EU137" s="52"/>
      <c r="EV137" s="52"/>
      <c r="EW137" s="52"/>
      <c r="EX137" s="52"/>
      <c r="EY137" s="52"/>
      <c r="EZ137" s="52"/>
      <c r="FA137" s="52"/>
      <c r="FB137" s="52"/>
      <c r="FC137" s="52"/>
      <c r="FD137" s="52"/>
      <c r="FE137" s="52"/>
      <c r="FF137" s="52"/>
      <c r="FG137" s="52"/>
      <c r="FH137" s="52"/>
      <c r="FI137" s="52"/>
      <c r="FJ137" s="52"/>
      <c r="FK137" s="52"/>
      <c r="FL137" s="52"/>
      <c r="FM137" s="52"/>
      <c r="FN137" s="52"/>
      <c r="FO137" s="52"/>
      <c r="FP137" s="52"/>
      <c r="FQ137" s="52"/>
      <c r="FR137" s="52"/>
      <c r="FS137" s="52"/>
      <c r="FT137" s="52"/>
      <c r="FU137" s="52"/>
      <c r="FV137" s="52"/>
      <c r="FW137" s="52"/>
      <c r="FX137" s="52"/>
      <c r="FY137" s="52"/>
      <c r="FZ137" s="52"/>
      <c r="GA137" s="52"/>
      <c r="GB137" s="52"/>
      <c r="GC137" s="52"/>
      <c r="GD137" s="52"/>
      <c r="GE137" s="52"/>
      <c r="GF137" s="52"/>
      <c r="GG137" s="52"/>
      <c r="GH137" s="52"/>
      <c r="GI137" s="52"/>
      <c r="GJ137" s="52"/>
      <c r="GK137" s="52"/>
      <c r="GL137" s="52"/>
      <c r="GM137" s="52"/>
      <c r="GN137" s="52"/>
      <c r="GO137" s="52"/>
      <c r="GP137" s="52"/>
      <c r="GQ137" s="52"/>
      <c r="GR137" s="52"/>
      <c r="GS137" s="52"/>
      <c r="GT137" s="52"/>
      <c r="GU137" s="52"/>
      <c r="GV137" s="52"/>
      <c r="GW137" s="52"/>
      <c r="GX137" s="52"/>
      <c r="GY137" s="52"/>
      <c r="GZ137" s="52"/>
      <c r="HA137" s="52"/>
      <c r="HB137" s="52"/>
      <c r="HC137" s="52"/>
      <c r="HD137" s="52"/>
      <c r="HE137" s="52"/>
      <c r="HF137" s="52"/>
      <c r="HG137" s="52"/>
      <c r="HH137" s="52"/>
      <c r="HI137" s="52"/>
      <c r="HJ137" s="52"/>
      <c r="HK137" s="52"/>
      <c r="HL137" s="52"/>
      <c r="HM137" s="52"/>
      <c r="HN137" s="52"/>
      <c r="HO137" s="52"/>
      <c r="HP137" s="52"/>
      <c r="HQ137" s="52"/>
      <c r="HR137" s="52"/>
      <c r="HS137" s="52"/>
      <c r="HT137" s="52"/>
      <c r="HU137" s="52"/>
      <c r="HV137" s="52"/>
      <c r="HW137" s="52"/>
      <c r="HX137" s="52"/>
      <c r="HY137" s="52"/>
      <c r="HZ137" s="52"/>
      <c r="IA137" s="52"/>
      <c r="IB137" s="52"/>
      <c r="IC137" s="52"/>
      <c r="ID137" s="52"/>
      <c r="IE137" s="52"/>
      <c r="IF137" s="52"/>
      <c r="IG137" s="52"/>
      <c r="IH137" s="52"/>
      <c r="II137" s="52"/>
      <c r="IJ137" s="52"/>
      <c r="IK137" s="52"/>
      <c r="IL137" s="52"/>
      <c r="IM137" s="52"/>
      <c r="IN137" s="52"/>
      <c r="IO137" s="52"/>
      <c r="IP137" s="52"/>
      <c r="IQ137" s="52"/>
      <c r="IR137" s="52"/>
      <c r="IS137" s="52"/>
      <c r="IT137" s="52"/>
      <c r="IU137" s="52"/>
      <c r="IV137" s="52"/>
      <c r="IW137" s="52"/>
      <c r="IX137" s="52"/>
    </row>
    <row r="138" spans="1:258" ht="15.75">
      <c r="A138" s="189" t="s">
        <v>88</v>
      </c>
      <c r="B138" s="190" t="s">
        <v>240</v>
      </c>
      <c r="C138" s="191"/>
      <c r="D138" s="191">
        <f t="shared" ref="D138:N138" si="38">SUM(D139:D147)</f>
        <v>16617</v>
      </c>
      <c r="E138" s="191">
        <f t="shared" si="38"/>
        <v>16617</v>
      </c>
      <c r="F138" s="191">
        <f t="shared" si="38"/>
        <v>13117</v>
      </c>
      <c r="G138" s="191">
        <f t="shared" si="38"/>
        <v>13117</v>
      </c>
      <c r="H138" s="191">
        <f t="shared" si="38"/>
        <v>0</v>
      </c>
      <c r="I138" s="191">
        <f t="shared" si="38"/>
        <v>0</v>
      </c>
      <c r="J138" s="191">
        <f t="shared" si="38"/>
        <v>10693.6</v>
      </c>
      <c r="K138" s="191">
        <f t="shared" si="38"/>
        <v>10693.6</v>
      </c>
      <c r="L138" s="191">
        <f t="shared" si="38"/>
        <v>10693.6</v>
      </c>
      <c r="M138" s="191">
        <f t="shared" si="38"/>
        <v>10693.6</v>
      </c>
      <c r="N138" s="191">
        <f t="shared" si="38"/>
        <v>16617</v>
      </c>
      <c r="O138" s="191"/>
      <c r="P138" s="191"/>
      <c r="Q138" s="191">
        <f>SUM(Q139:Q147)</f>
        <v>11893.6</v>
      </c>
      <c r="R138" s="191"/>
      <c r="S138" s="191">
        <f>SUM(S139:S147)</f>
        <v>4723.3999999999996</v>
      </c>
      <c r="T138" s="191">
        <f>SUM(T139:T147)</f>
        <v>0</v>
      </c>
      <c r="U138" s="191">
        <f>SUM(U139:U147)</f>
        <v>4723.3999999999996</v>
      </c>
      <c r="V138" s="191"/>
      <c r="W138" s="191"/>
      <c r="X138" s="291">
        <f t="shared" si="34"/>
        <v>0</v>
      </c>
      <c r="Y138" s="191"/>
      <c r="Z138" s="315"/>
      <c r="AA138" s="191"/>
      <c r="AB138" s="192"/>
      <c r="AC138" s="193"/>
      <c r="AD138" s="194"/>
      <c r="AE138" s="195"/>
      <c r="AF138" s="195"/>
      <c r="AG138" s="196"/>
      <c r="AH138" s="196"/>
      <c r="AI138" s="195"/>
      <c r="AJ138" s="195"/>
      <c r="AK138" s="195"/>
      <c r="AL138" s="195"/>
      <c r="AM138" s="195"/>
      <c r="AN138" s="195"/>
      <c r="AO138" s="195"/>
      <c r="AP138" s="195"/>
      <c r="AQ138" s="195"/>
      <c r="AR138" s="195"/>
      <c r="AS138" s="195"/>
      <c r="AT138" s="195"/>
      <c r="AU138" s="195"/>
      <c r="AV138" s="195"/>
      <c r="AW138" s="195"/>
      <c r="AX138" s="195"/>
      <c r="AY138" s="195"/>
      <c r="AZ138" s="195"/>
      <c r="BA138" s="195"/>
      <c r="BB138" s="195"/>
      <c r="BC138" s="195"/>
      <c r="BD138" s="195"/>
      <c r="BE138" s="195"/>
      <c r="BF138" s="195"/>
      <c r="BG138" s="195"/>
      <c r="BH138" s="195"/>
      <c r="BI138" s="195"/>
      <c r="BJ138" s="195"/>
      <c r="BK138" s="197"/>
      <c r="BL138" s="192"/>
      <c r="BM138" s="192"/>
      <c r="BN138" s="192"/>
      <c r="BO138" s="192"/>
      <c r="BP138" s="192"/>
      <c r="BQ138" s="192"/>
      <c r="BR138" s="192"/>
      <c r="BS138" s="192"/>
      <c r="BT138" s="192"/>
      <c r="BU138" s="192"/>
      <c r="BV138" s="192"/>
      <c r="BW138" s="192"/>
      <c r="BX138" s="192"/>
      <c r="BY138" s="192"/>
      <c r="BZ138" s="192"/>
      <c r="CA138" s="192"/>
      <c r="CB138" s="192"/>
      <c r="CC138" s="192"/>
      <c r="CD138" s="192"/>
      <c r="CE138" s="192"/>
      <c r="CF138" s="192"/>
      <c r="CG138" s="192"/>
      <c r="CH138" s="192"/>
      <c r="CI138" s="192"/>
      <c r="CJ138" s="192"/>
      <c r="CK138" s="192"/>
      <c r="CL138" s="192"/>
      <c r="CM138" s="192"/>
      <c r="CN138" s="192"/>
      <c r="CO138" s="192"/>
      <c r="CP138" s="192"/>
      <c r="CQ138" s="192"/>
      <c r="CR138" s="192"/>
      <c r="CS138" s="192"/>
      <c r="CT138" s="192"/>
      <c r="CU138" s="192"/>
      <c r="CV138" s="192"/>
      <c r="CW138" s="192"/>
      <c r="CX138" s="192"/>
      <c r="CY138" s="192"/>
      <c r="CZ138" s="192"/>
      <c r="DA138" s="192"/>
      <c r="DB138" s="192"/>
      <c r="DC138" s="192"/>
      <c r="DD138" s="192"/>
      <c r="DE138" s="192"/>
      <c r="DF138" s="192"/>
      <c r="DG138" s="192"/>
      <c r="DH138" s="192"/>
      <c r="DI138" s="192"/>
      <c r="DJ138" s="192"/>
      <c r="DK138" s="192"/>
      <c r="DL138" s="192"/>
      <c r="DM138" s="192"/>
      <c r="DN138" s="192"/>
      <c r="DO138" s="192"/>
      <c r="DP138" s="192"/>
      <c r="DQ138" s="192"/>
      <c r="DR138" s="192"/>
      <c r="DS138" s="192"/>
      <c r="DT138" s="192"/>
      <c r="DU138" s="192"/>
      <c r="DV138" s="192"/>
      <c r="DW138" s="192"/>
      <c r="DX138" s="192"/>
      <c r="DY138" s="192"/>
      <c r="DZ138" s="192"/>
      <c r="EA138" s="192"/>
      <c r="EB138" s="192"/>
      <c r="EC138" s="192"/>
      <c r="ED138" s="192"/>
      <c r="EE138" s="192"/>
      <c r="EF138" s="192"/>
      <c r="EG138" s="192"/>
      <c r="EH138" s="192"/>
      <c r="EI138" s="192"/>
      <c r="EJ138" s="192"/>
      <c r="EK138" s="192"/>
      <c r="EL138" s="192"/>
      <c r="EM138" s="192"/>
      <c r="EN138" s="192"/>
      <c r="EO138" s="192"/>
      <c r="EP138" s="192"/>
      <c r="EQ138" s="192"/>
      <c r="ER138" s="192"/>
      <c r="ES138" s="192"/>
      <c r="ET138" s="192"/>
      <c r="EU138" s="192"/>
      <c r="EV138" s="192"/>
      <c r="EW138" s="192"/>
      <c r="EX138" s="192"/>
      <c r="EY138" s="192"/>
      <c r="EZ138" s="192"/>
      <c r="FA138" s="192"/>
      <c r="FB138" s="192"/>
      <c r="FC138" s="192"/>
      <c r="FD138" s="192"/>
      <c r="FE138" s="192"/>
      <c r="FF138" s="192"/>
      <c r="FG138" s="192"/>
      <c r="FH138" s="192"/>
      <c r="FI138" s="192"/>
      <c r="FJ138" s="192"/>
      <c r="FK138" s="192"/>
      <c r="FL138" s="192"/>
      <c r="FM138" s="192"/>
      <c r="FN138" s="192"/>
      <c r="FO138" s="192"/>
      <c r="FP138" s="192"/>
      <c r="FQ138" s="192"/>
      <c r="FR138" s="192"/>
      <c r="FS138" s="192"/>
      <c r="FT138" s="192"/>
      <c r="FU138" s="192"/>
      <c r="FV138" s="192"/>
      <c r="FW138" s="192"/>
      <c r="FX138" s="192"/>
      <c r="FY138" s="192"/>
      <c r="FZ138" s="192"/>
      <c r="GA138" s="192"/>
      <c r="GB138" s="192"/>
      <c r="GC138" s="192"/>
      <c r="GD138" s="192"/>
      <c r="GE138" s="192"/>
      <c r="GF138" s="192"/>
      <c r="GG138" s="192"/>
      <c r="GH138" s="192"/>
      <c r="GI138" s="192"/>
      <c r="GJ138" s="192"/>
      <c r="GK138" s="192"/>
      <c r="GL138" s="192"/>
      <c r="GM138" s="192"/>
      <c r="GN138" s="192"/>
      <c r="GO138" s="192"/>
      <c r="GP138" s="192"/>
      <c r="GQ138" s="192"/>
      <c r="GR138" s="192"/>
      <c r="GS138" s="192"/>
      <c r="GT138" s="192"/>
      <c r="GU138" s="192"/>
      <c r="GV138" s="192"/>
      <c r="GW138" s="192"/>
      <c r="GX138" s="192"/>
      <c r="GY138" s="192"/>
      <c r="GZ138" s="192"/>
      <c r="HA138" s="192"/>
      <c r="HB138" s="192"/>
      <c r="HC138" s="192"/>
      <c r="HD138" s="192"/>
      <c r="HE138" s="192"/>
      <c r="HF138" s="192"/>
      <c r="HG138" s="192"/>
      <c r="HH138" s="192"/>
      <c r="HI138" s="192"/>
      <c r="HJ138" s="192"/>
      <c r="HK138" s="192"/>
      <c r="HL138" s="192"/>
      <c r="HM138" s="192"/>
      <c r="HN138" s="192"/>
      <c r="HO138" s="192"/>
      <c r="HP138" s="192"/>
      <c r="HQ138" s="192"/>
      <c r="HR138" s="192"/>
      <c r="HS138" s="192"/>
      <c r="HT138" s="192"/>
      <c r="HU138" s="192"/>
      <c r="HV138" s="192"/>
      <c r="HW138" s="192"/>
      <c r="HX138" s="192"/>
      <c r="HY138" s="192"/>
      <c r="HZ138" s="192"/>
      <c r="IA138" s="192"/>
      <c r="IB138" s="192"/>
      <c r="IC138" s="192"/>
      <c r="ID138" s="192"/>
      <c r="IE138" s="192"/>
      <c r="IF138" s="192"/>
      <c r="IG138" s="192"/>
      <c r="IH138" s="192"/>
      <c r="II138" s="192"/>
      <c r="IJ138" s="192"/>
      <c r="IK138" s="192"/>
      <c r="IL138" s="192"/>
      <c r="IM138" s="192"/>
      <c r="IN138" s="192"/>
      <c r="IO138" s="192"/>
      <c r="IP138" s="192"/>
      <c r="IQ138" s="192"/>
      <c r="IR138" s="192"/>
      <c r="IS138" s="192"/>
      <c r="IT138" s="192"/>
      <c r="IU138" s="192"/>
      <c r="IV138" s="192"/>
      <c r="IW138" s="192"/>
      <c r="IX138" s="192"/>
    </row>
    <row r="139" spans="1:258" ht="43.5" customHeight="1">
      <c r="A139" s="198">
        <v>1</v>
      </c>
      <c r="B139" s="187" t="s">
        <v>603</v>
      </c>
      <c r="C139" s="34" t="s">
        <v>604</v>
      </c>
      <c r="D139" s="185">
        <v>1354</v>
      </c>
      <c r="E139" s="185">
        <v>1354</v>
      </c>
      <c r="F139" s="185">
        <v>1354</v>
      </c>
      <c r="G139" s="185">
        <v>1354</v>
      </c>
      <c r="H139" s="185"/>
      <c r="I139" s="185"/>
      <c r="J139" s="185">
        <v>1083.2</v>
      </c>
      <c r="K139" s="185">
        <v>1083.2</v>
      </c>
      <c r="L139" s="185">
        <v>1083.2</v>
      </c>
      <c r="M139" s="185">
        <v>1083.2</v>
      </c>
      <c r="N139" s="185">
        <v>1354</v>
      </c>
      <c r="O139" s="185"/>
      <c r="P139" s="185"/>
      <c r="Q139" s="185">
        <v>1083.2</v>
      </c>
      <c r="R139" s="185"/>
      <c r="S139" s="185">
        <v>270.79999999999995</v>
      </c>
      <c r="T139" s="185"/>
      <c r="U139" s="185">
        <v>270.79999999999995</v>
      </c>
      <c r="V139" s="185">
        <v>1083</v>
      </c>
      <c r="W139" s="185"/>
      <c r="X139" s="291">
        <f t="shared" si="34"/>
        <v>99.981536189069416</v>
      </c>
      <c r="Y139" s="185"/>
      <c r="Z139" s="335" t="s">
        <v>1072</v>
      </c>
      <c r="AA139" s="185"/>
      <c r="AB139" s="188"/>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c r="DA139" s="52"/>
      <c r="DB139" s="52"/>
      <c r="DC139" s="52"/>
      <c r="DD139" s="52"/>
      <c r="DE139" s="52"/>
      <c r="DF139" s="52"/>
      <c r="DG139" s="52"/>
      <c r="DH139" s="52"/>
      <c r="DI139" s="52"/>
      <c r="DJ139" s="52"/>
      <c r="DK139" s="52"/>
      <c r="DL139" s="52"/>
      <c r="DM139" s="52"/>
      <c r="DN139" s="52"/>
      <c r="DO139" s="52"/>
      <c r="DP139" s="52"/>
      <c r="DQ139" s="52"/>
      <c r="DR139" s="52"/>
      <c r="DS139" s="52"/>
      <c r="DT139" s="52"/>
      <c r="DU139" s="52"/>
      <c r="DV139" s="52"/>
      <c r="DW139" s="52"/>
      <c r="DX139" s="52"/>
      <c r="DY139" s="52"/>
      <c r="DZ139" s="52"/>
      <c r="EA139" s="52"/>
      <c r="EB139" s="52"/>
      <c r="EC139" s="52"/>
      <c r="ED139" s="52"/>
      <c r="EE139" s="52"/>
      <c r="EF139" s="52"/>
      <c r="EG139" s="52"/>
      <c r="EH139" s="52"/>
      <c r="EI139" s="52"/>
      <c r="EJ139" s="52"/>
      <c r="EK139" s="52"/>
      <c r="EL139" s="52"/>
      <c r="EM139" s="52"/>
      <c r="EN139" s="52"/>
      <c r="EO139" s="52"/>
      <c r="EP139" s="52"/>
      <c r="EQ139" s="52"/>
      <c r="ER139" s="52"/>
      <c r="ES139" s="52"/>
      <c r="ET139" s="52"/>
      <c r="EU139" s="52"/>
      <c r="EV139" s="52"/>
      <c r="EW139" s="52"/>
      <c r="EX139" s="52"/>
      <c r="EY139" s="52"/>
      <c r="EZ139" s="52"/>
      <c r="FA139" s="52"/>
      <c r="FB139" s="52"/>
      <c r="FC139" s="52"/>
      <c r="FD139" s="52"/>
      <c r="FE139" s="52"/>
      <c r="FF139" s="52"/>
      <c r="FG139" s="52"/>
      <c r="FH139" s="52"/>
      <c r="FI139" s="52"/>
      <c r="FJ139" s="52"/>
      <c r="FK139" s="52"/>
      <c r="FL139" s="52"/>
      <c r="FM139" s="52"/>
      <c r="FN139" s="52"/>
      <c r="FO139" s="52"/>
      <c r="FP139" s="52"/>
      <c r="FQ139" s="52"/>
      <c r="FR139" s="52"/>
      <c r="FS139" s="52"/>
      <c r="FT139" s="52"/>
      <c r="FU139" s="52"/>
      <c r="FV139" s="52"/>
      <c r="FW139" s="52"/>
      <c r="FX139" s="52"/>
      <c r="FY139" s="52"/>
      <c r="FZ139" s="52"/>
      <c r="GA139" s="52"/>
      <c r="GB139" s="52"/>
      <c r="GC139" s="52"/>
      <c r="GD139" s="52"/>
      <c r="GE139" s="52"/>
      <c r="GF139" s="52"/>
      <c r="GG139" s="52"/>
      <c r="GH139" s="52"/>
      <c r="GI139" s="52"/>
      <c r="GJ139" s="52"/>
      <c r="GK139" s="52"/>
      <c r="GL139" s="52"/>
      <c r="GM139" s="52"/>
      <c r="GN139" s="52"/>
      <c r="GO139" s="52"/>
      <c r="GP139" s="52"/>
      <c r="GQ139" s="52"/>
      <c r="GR139" s="52"/>
      <c r="GS139" s="52"/>
      <c r="GT139" s="52"/>
      <c r="GU139" s="52"/>
      <c r="GV139" s="52"/>
      <c r="GW139" s="52"/>
      <c r="GX139" s="52"/>
      <c r="GY139" s="52"/>
      <c r="GZ139" s="52"/>
      <c r="HA139" s="52"/>
      <c r="HB139" s="52"/>
      <c r="HC139" s="52"/>
      <c r="HD139" s="52"/>
      <c r="HE139" s="52"/>
      <c r="HF139" s="52"/>
      <c r="HG139" s="52"/>
      <c r="HH139" s="52"/>
      <c r="HI139" s="52"/>
      <c r="HJ139" s="52"/>
      <c r="HK139" s="52"/>
      <c r="HL139" s="52"/>
      <c r="HM139" s="52"/>
      <c r="HN139" s="52"/>
      <c r="HO139" s="52"/>
      <c r="HP139" s="52"/>
      <c r="HQ139" s="52"/>
      <c r="HR139" s="52"/>
      <c r="HS139" s="52"/>
      <c r="HT139" s="52"/>
      <c r="HU139" s="52"/>
      <c r="HV139" s="52"/>
      <c r="HW139" s="52"/>
      <c r="HX139" s="52"/>
      <c r="HY139" s="52"/>
      <c r="HZ139" s="52"/>
      <c r="IA139" s="52"/>
      <c r="IB139" s="52"/>
      <c r="IC139" s="52"/>
      <c r="ID139" s="52"/>
      <c r="IE139" s="52"/>
      <c r="IF139" s="52"/>
      <c r="IG139" s="52"/>
      <c r="IH139" s="52"/>
      <c r="II139" s="52"/>
      <c r="IJ139" s="52"/>
      <c r="IK139" s="52"/>
      <c r="IL139" s="52"/>
      <c r="IM139" s="52"/>
      <c r="IN139" s="52"/>
      <c r="IO139" s="52"/>
      <c r="IP139" s="52"/>
      <c r="IQ139" s="52"/>
      <c r="IR139" s="52"/>
      <c r="IS139" s="52"/>
      <c r="IT139" s="52"/>
      <c r="IU139" s="52"/>
      <c r="IV139" s="52"/>
      <c r="IW139" s="52"/>
      <c r="IX139" s="52"/>
    </row>
    <row r="140" spans="1:258" ht="39.75" customHeight="1">
      <c r="A140" s="198">
        <v>2</v>
      </c>
      <c r="B140" s="187" t="s">
        <v>605</v>
      </c>
      <c r="C140" s="34" t="s">
        <v>606</v>
      </c>
      <c r="D140" s="185">
        <v>2500</v>
      </c>
      <c r="E140" s="185">
        <v>2500</v>
      </c>
      <c r="F140" s="185">
        <v>2500</v>
      </c>
      <c r="G140" s="185">
        <v>2500</v>
      </c>
      <c r="H140" s="185"/>
      <c r="I140" s="185"/>
      <c r="J140" s="185">
        <v>2000</v>
      </c>
      <c r="K140" s="185">
        <v>2000</v>
      </c>
      <c r="L140" s="185">
        <v>2000</v>
      </c>
      <c r="M140" s="185">
        <v>2000</v>
      </c>
      <c r="N140" s="185">
        <v>2500</v>
      </c>
      <c r="O140" s="185"/>
      <c r="P140" s="185"/>
      <c r="Q140" s="185">
        <v>2000</v>
      </c>
      <c r="R140" s="185"/>
      <c r="S140" s="185">
        <v>500</v>
      </c>
      <c r="T140" s="185"/>
      <c r="U140" s="185">
        <v>500</v>
      </c>
      <c r="V140" s="185">
        <v>2000</v>
      </c>
      <c r="W140" s="185"/>
      <c r="X140" s="291">
        <f t="shared" si="34"/>
        <v>100</v>
      </c>
      <c r="Y140" s="185"/>
      <c r="Z140" s="335" t="s">
        <v>1073</v>
      </c>
      <c r="AA140" s="185"/>
      <c r="AB140" s="188"/>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c r="DA140" s="52"/>
      <c r="DB140" s="52"/>
      <c r="DC140" s="52"/>
      <c r="DD140" s="52"/>
      <c r="DE140" s="52"/>
      <c r="DF140" s="52"/>
      <c r="DG140" s="52"/>
      <c r="DH140" s="52"/>
      <c r="DI140" s="52"/>
      <c r="DJ140" s="52"/>
      <c r="DK140" s="52"/>
      <c r="DL140" s="52"/>
      <c r="DM140" s="52"/>
      <c r="DN140" s="52"/>
      <c r="DO140" s="52"/>
      <c r="DP140" s="52"/>
      <c r="DQ140" s="52"/>
      <c r="DR140" s="52"/>
      <c r="DS140" s="52"/>
      <c r="DT140" s="52"/>
      <c r="DU140" s="52"/>
      <c r="DV140" s="52"/>
      <c r="DW140" s="52"/>
      <c r="DX140" s="52"/>
      <c r="DY140" s="52"/>
      <c r="DZ140" s="52"/>
      <c r="EA140" s="52"/>
      <c r="EB140" s="52"/>
      <c r="EC140" s="52"/>
      <c r="ED140" s="52"/>
      <c r="EE140" s="52"/>
      <c r="EF140" s="52"/>
      <c r="EG140" s="52"/>
      <c r="EH140" s="52"/>
      <c r="EI140" s="52"/>
      <c r="EJ140" s="52"/>
      <c r="EK140" s="52"/>
      <c r="EL140" s="52"/>
      <c r="EM140" s="52"/>
      <c r="EN140" s="52"/>
      <c r="EO140" s="52"/>
      <c r="EP140" s="52"/>
      <c r="EQ140" s="52"/>
      <c r="ER140" s="52"/>
      <c r="ES140" s="52"/>
      <c r="ET140" s="52"/>
      <c r="EU140" s="52"/>
      <c r="EV140" s="52"/>
      <c r="EW140" s="52"/>
      <c r="EX140" s="52"/>
      <c r="EY140" s="52"/>
      <c r="EZ140" s="52"/>
      <c r="FA140" s="52"/>
      <c r="FB140" s="52"/>
      <c r="FC140" s="52"/>
      <c r="FD140" s="52"/>
      <c r="FE140" s="52"/>
      <c r="FF140" s="52"/>
      <c r="FG140" s="52"/>
      <c r="FH140" s="52"/>
      <c r="FI140" s="52"/>
      <c r="FJ140" s="52"/>
      <c r="FK140" s="52"/>
      <c r="FL140" s="52"/>
      <c r="FM140" s="52"/>
      <c r="FN140" s="52"/>
      <c r="FO140" s="52"/>
      <c r="FP140" s="52"/>
      <c r="FQ140" s="52"/>
      <c r="FR140" s="52"/>
      <c r="FS140" s="52"/>
      <c r="FT140" s="52"/>
      <c r="FU140" s="52"/>
      <c r="FV140" s="52"/>
      <c r="FW140" s="52"/>
      <c r="FX140" s="52"/>
      <c r="FY140" s="52"/>
      <c r="FZ140" s="52"/>
      <c r="GA140" s="52"/>
      <c r="GB140" s="52"/>
      <c r="GC140" s="52"/>
      <c r="GD140" s="52"/>
      <c r="GE140" s="52"/>
      <c r="GF140" s="52"/>
      <c r="GG140" s="52"/>
      <c r="GH140" s="52"/>
      <c r="GI140" s="52"/>
      <c r="GJ140" s="52"/>
      <c r="GK140" s="52"/>
      <c r="GL140" s="52"/>
      <c r="GM140" s="52"/>
      <c r="GN140" s="52"/>
      <c r="GO140" s="52"/>
      <c r="GP140" s="52"/>
      <c r="GQ140" s="52"/>
      <c r="GR140" s="52"/>
      <c r="GS140" s="52"/>
      <c r="GT140" s="52"/>
      <c r="GU140" s="52"/>
      <c r="GV140" s="52"/>
      <c r="GW140" s="52"/>
      <c r="GX140" s="52"/>
      <c r="GY140" s="52"/>
      <c r="GZ140" s="52"/>
      <c r="HA140" s="52"/>
      <c r="HB140" s="52"/>
      <c r="HC140" s="52"/>
      <c r="HD140" s="52"/>
      <c r="HE140" s="52"/>
      <c r="HF140" s="52"/>
      <c r="HG140" s="52"/>
      <c r="HH140" s="52"/>
      <c r="HI140" s="52"/>
      <c r="HJ140" s="52"/>
      <c r="HK140" s="52"/>
      <c r="HL140" s="52"/>
      <c r="HM140" s="52"/>
      <c r="HN140" s="52"/>
      <c r="HO140" s="52"/>
      <c r="HP140" s="52"/>
      <c r="HQ140" s="52"/>
      <c r="HR140" s="52"/>
      <c r="HS140" s="52"/>
      <c r="HT140" s="52"/>
      <c r="HU140" s="52"/>
      <c r="HV140" s="52"/>
      <c r="HW140" s="52"/>
      <c r="HX140" s="52"/>
      <c r="HY140" s="52"/>
      <c r="HZ140" s="52"/>
      <c r="IA140" s="52"/>
      <c r="IB140" s="52"/>
      <c r="IC140" s="52"/>
      <c r="ID140" s="52"/>
      <c r="IE140" s="52"/>
      <c r="IF140" s="52"/>
      <c r="IG140" s="52"/>
      <c r="IH140" s="52"/>
      <c r="II140" s="52"/>
      <c r="IJ140" s="52"/>
      <c r="IK140" s="52"/>
      <c r="IL140" s="52"/>
      <c r="IM140" s="52"/>
      <c r="IN140" s="52"/>
      <c r="IO140" s="52"/>
      <c r="IP140" s="52"/>
      <c r="IQ140" s="52"/>
      <c r="IR140" s="52"/>
      <c r="IS140" s="52"/>
      <c r="IT140" s="52"/>
      <c r="IU140" s="52"/>
      <c r="IV140" s="52"/>
      <c r="IW140" s="52"/>
      <c r="IX140" s="52"/>
    </row>
    <row r="141" spans="1:258" ht="54" customHeight="1">
      <c r="A141" s="198">
        <v>3</v>
      </c>
      <c r="B141" s="187" t="s">
        <v>607</v>
      </c>
      <c r="C141" s="34" t="s">
        <v>608</v>
      </c>
      <c r="D141" s="185">
        <v>1300</v>
      </c>
      <c r="E141" s="185">
        <v>1300</v>
      </c>
      <c r="F141" s="185">
        <v>1300</v>
      </c>
      <c r="G141" s="185">
        <v>1300</v>
      </c>
      <c r="H141" s="199"/>
      <c r="I141" s="199"/>
      <c r="J141" s="185">
        <v>1040</v>
      </c>
      <c r="K141" s="185">
        <v>1040</v>
      </c>
      <c r="L141" s="185">
        <v>1040</v>
      </c>
      <c r="M141" s="185">
        <v>1040</v>
      </c>
      <c r="N141" s="185">
        <v>1300</v>
      </c>
      <c r="O141" s="185"/>
      <c r="P141" s="185"/>
      <c r="Q141" s="185">
        <v>1040</v>
      </c>
      <c r="R141" s="185"/>
      <c r="S141" s="185">
        <v>260</v>
      </c>
      <c r="T141" s="185"/>
      <c r="U141" s="185">
        <v>260</v>
      </c>
      <c r="V141" s="185">
        <v>1040</v>
      </c>
      <c r="W141" s="185"/>
      <c r="X141" s="291">
        <f t="shared" si="34"/>
        <v>100</v>
      </c>
      <c r="Y141" s="185"/>
      <c r="Z141" s="335" t="s">
        <v>1074</v>
      </c>
      <c r="AA141" s="185"/>
      <c r="AB141" s="188"/>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c r="DA141" s="52"/>
      <c r="DB141" s="52"/>
      <c r="DC141" s="52"/>
      <c r="DD141" s="52"/>
      <c r="DE141" s="52"/>
      <c r="DF141" s="52"/>
      <c r="DG141" s="52"/>
      <c r="DH141" s="52"/>
      <c r="DI141" s="52"/>
      <c r="DJ141" s="52"/>
      <c r="DK141" s="52"/>
      <c r="DL141" s="52"/>
      <c r="DM141" s="52"/>
      <c r="DN141" s="52"/>
      <c r="DO141" s="52"/>
      <c r="DP141" s="52"/>
      <c r="DQ141" s="52"/>
      <c r="DR141" s="52"/>
      <c r="DS141" s="52"/>
      <c r="DT141" s="52"/>
      <c r="DU141" s="52"/>
      <c r="DV141" s="52"/>
      <c r="DW141" s="52"/>
      <c r="DX141" s="52"/>
      <c r="DY141" s="52"/>
      <c r="DZ141" s="52"/>
      <c r="EA141" s="52"/>
      <c r="EB141" s="52"/>
      <c r="EC141" s="52"/>
      <c r="ED141" s="52"/>
      <c r="EE141" s="52"/>
      <c r="EF141" s="52"/>
      <c r="EG141" s="52"/>
      <c r="EH141" s="52"/>
      <c r="EI141" s="52"/>
      <c r="EJ141" s="52"/>
      <c r="EK141" s="52"/>
      <c r="EL141" s="52"/>
      <c r="EM141" s="52"/>
      <c r="EN141" s="52"/>
      <c r="EO141" s="52"/>
      <c r="EP141" s="52"/>
      <c r="EQ141" s="52"/>
      <c r="ER141" s="52"/>
      <c r="ES141" s="52"/>
      <c r="ET141" s="52"/>
      <c r="EU141" s="52"/>
      <c r="EV141" s="52"/>
      <c r="EW141" s="52"/>
      <c r="EX141" s="52"/>
      <c r="EY141" s="52"/>
      <c r="EZ141" s="52"/>
      <c r="FA141" s="52"/>
      <c r="FB141" s="52"/>
      <c r="FC141" s="52"/>
      <c r="FD141" s="52"/>
      <c r="FE141" s="52"/>
      <c r="FF141" s="52"/>
      <c r="FG141" s="52"/>
      <c r="FH141" s="52"/>
      <c r="FI141" s="52"/>
      <c r="FJ141" s="52"/>
      <c r="FK141" s="52"/>
      <c r="FL141" s="52"/>
      <c r="FM141" s="52"/>
      <c r="FN141" s="52"/>
      <c r="FO141" s="52"/>
      <c r="FP141" s="52"/>
      <c r="FQ141" s="52"/>
      <c r="FR141" s="52"/>
      <c r="FS141" s="52"/>
      <c r="FT141" s="52"/>
      <c r="FU141" s="52"/>
      <c r="FV141" s="52"/>
      <c r="FW141" s="52"/>
      <c r="FX141" s="52"/>
      <c r="FY141" s="52"/>
      <c r="FZ141" s="52"/>
      <c r="GA141" s="52"/>
      <c r="GB141" s="52"/>
      <c r="GC141" s="52"/>
      <c r="GD141" s="52"/>
      <c r="GE141" s="52"/>
      <c r="GF141" s="52"/>
      <c r="GG141" s="52"/>
      <c r="GH141" s="52"/>
      <c r="GI141" s="52"/>
      <c r="GJ141" s="52"/>
      <c r="GK141" s="52"/>
      <c r="GL141" s="52"/>
      <c r="GM141" s="52"/>
      <c r="GN141" s="52"/>
      <c r="GO141" s="52"/>
      <c r="GP141" s="52"/>
      <c r="GQ141" s="52"/>
      <c r="GR141" s="52"/>
      <c r="GS141" s="52"/>
      <c r="GT141" s="52"/>
      <c r="GU141" s="52"/>
      <c r="GV141" s="52"/>
      <c r="GW141" s="52"/>
      <c r="GX141" s="52"/>
      <c r="GY141" s="52"/>
      <c r="GZ141" s="52"/>
      <c r="HA141" s="52"/>
      <c r="HB141" s="52"/>
      <c r="HC141" s="52"/>
      <c r="HD141" s="52"/>
      <c r="HE141" s="52"/>
      <c r="HF141" s="52"/>
      <c r="HG141" s="52"/>
      <c r="HH141" s="52"/>
      <c r="HI141" s="52"/>
      <c r="HJ141" s="52"/>
      <c r="HK141" s="52"/>
      <c r="HL141" s="52"/>
      <c r="HM141" s="52"/>
      <c r="HN141" s="52"/>
      <c r="HO141" s="52"/>
      <c r="HP141" s="52"/>
      <c r="HQ141" s="52"/>
      <c r="HR141" s="52"/>
      <c r="HS141" s="52"/>
      <c r="HT141" s="52"/>
      <c r="HU141" s="52"/>
      <c r="HV141" s="52"/>
      <c r="HW141" s="52"/>
      <c r="HX141" s="52"/>
      <c r="HY141" s="52"/>
      <c r="HZ141" s="52"/>
      <c r="IA141" s="52"/>
      <c r="IB141" s="52"/>
      <c r="IC141" s="52"/>
      <c r="ID141" s="52"/>
      <c r="IE141" s="52"/>
      <c r="IF141" s="52"/>
      <c r="IG141" s="52"/>
      <c r="IH141" s="52"/>
      <c r="II141" s="52"/>
      <c r="IJ141" s="52"/>
      <c r="IK141" s="52"/>
      <c r="IL141" s="52"/>
      <c r="IM141" s="52"/>
      <c r="IN141" s="52"/>
      <c r="IO141" s="52"/>
      <c r="IP141" s="52"/>
      <c r="IQ141" s="52"/>
      <c r="IR141" s="52"/>
      <c r="IS141" s="52"/>
      <c r="IT141" s="52"/>
      <c r="IU141" s="52"/>
      <c r="IV141" s="52"/>
      <c r="IW141" s="52"/>
      <c r="IX141" s="52"/>
    </row>
    <row r="142" spans="1:258" s="51" customFormat="1" ht="53.25" customHeight="1">
      <c r="A142" s="198">
        <v>4</v>
      </c>
      <c r="B142" s="187" t="s">
        <v>609</v>
      </c>
      <c r="C142" s="34" t="s">
        <v>610</v>
      </c>
      <c r="D142" s="185">
        <v>500</v>
      </c>
      <c r="E142" s="185">
        <v>500</v>
      </c>
      <c r="F142" s="185"/>
      <c r="G142" s="185"/>
      <c r="H142" s="199"/>
      <c r="I142" s="199"/>
      <c r="J142" s="185"/>
      <c r="K142" s="185"/>
      <c r="L142" s="185"/>
      <c r="M142" s="185"/>
      <c r="N142" s="185">
        <v>500</v>
      </c>
      <c r="O142" s="185"/>
      <c r="P142" s="185"/>
      <c r="Q142" s="185">
        <v>500</v>
      </c>
      <c r="R142" s="185"/>
      <c r="S142" s="185"/>
      <c r="T142" s="185"/>
      <c r="U142" s="185"/>
      <c r="V142" s="185"/>
      <c r="W142" s="185"/>
      <c r="X142" s="291">
        <f t="shared" si="34"/>
        <v>0</v>
      </c>
      <c r="Y142" s="185"/>
      <c r="Z142" s="335" t="s">
        <v>1075</v>
      </c>
      <c r="AA142" s="335" t="s">
        <v>1079</v>
      </c>
      <c r="AB142" s="188"/>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c r="DA142" s="52"/>
      <c r="DB142" s="52"/>
      <c r="DC142" s="52"/>
      <c r="DD142" s="52"/>
      <c r="DE142" s="52"/>
      <c r="DF142" s="52"/>
      <c r="DG142" s="52"/>
      <c r="DH142" s="52"/>
      <c r="DI142" s="52"/>
      <c r="DJ142" s="52"/>
      <c r="DK142" s="52"/>
      <c r="DL142" s="52"/>
      <c r="DM142" s="52"/>
      <c r="DN142" s="52"/>
      <c r="DO142" s="52"/>
      <c r="DP142" s="52"/>
      <c r="DQ142" s="52"/>
      <c r="DR142" s="52"/>
      <c r="DS142" s="52"/>
      <c r="DT142" s="52"/>
      <c r="DU142" s="52"/>
      <c r="DV142" s="52"/>
      <c r="DW142" s="52"/>
      <c r="DX142" s="52"/>
      <c r="DY142" s="52"/>
      <c r="DZ142" s="52"/>
      <c r="EA142" s="52"/>
      <c r="EB142" s="52"/>
      <c r="EC142" s="52"/>
      <c r="ED142" s="52"/>
      <c r="EE142" s="52"/>
      <c r="EF142" s="52"/>
      <c r="EG142" s="52"/>
      <c r="EH142" s="52"/>
      <c r="EI142" s="52"/>
      <c r="EJ142" s="52"/>
      <c r="EK142" s="52"/>
      <c r="EL142" s="52"/>
      <c r="EM142" s="52"/>
      <c r="EN142" s="52"/>
      <c r="EO142" s="52"/>
      <c r="EP142" s="52"/>
      <c r="EQ142" s="52"/>
      <c r="ER142" s="52"/>
      <c r="ES142" s="52"/>
      <c r="ET142" s="52"/>
      <c r="EU142" s="52"/>
      <c r="EV142" s="52"/>
      <c r="EW142" s="52"/>
      <c r="EX142" s="52"/>
      <c r="EY142" s="52"/>
      <c r="EZ142" s="52"/>
      <c r="FA142" s="52"/>
      <c r="FB142" s="52"/>
      <c r="FC142" s="52"/>
      <c r="FD142" s="52"/>
      <c r="FE142" s="52"/>
      <c r="FF142" s="52"/>
      <c r="FG142" s="52"/>
      <c r="FH142" s="52"/>
      <c r="FI142" s="52"/>
      <c r="FJ142" s="52"/>
      <c r="FK142" s="52"/>
      <c r="FL142" s="52"/>
      <c r="FM142" s="52"/>
      <c r="FN142" s="52"/>
      <c r="FO142" s="52"/>
      <c r="FP142" s="52"/>
      <c r="FQ142" s="52"/>
      <c r="FR142" s="52"/>
      <c r="FS142" s="52"/>
      <c r="FT142" s="52"/>
      <c r="FU142" s="52"/>
      <c r="FV142" s="52"/>
      <c r="FW142" s="52"/>
      <c r="FX142" s="52"/>
      <c r="FY142" s="52"/>
      <c r="FZ142" s="52"/>
      <c r="GA142" s="52"/>
      <c r="GB142" s="52"/>
      <c r="GC142" s="52"/>
      <c r="GD142" s="52"/>
      <c r="GE142" s="52"/>
      <c r="GF142" s="52"/>
      <c r="GG142" s="52"/>
      <c r="GH142" s="52"/>
      <c r="GI142" s="52"/>
      <c r="GJ142" s="52"/>
      <c r="GK142" s="52"/>
      <c r="GL142" s="52"/>
      <c r="GM142" s="52"/>
      <c r="GN142" s="52"/>
      <c r="GO142" s="52"/>
      <c r="GP142" s="52"/>
      <c r="GQ142" s="52"/>
      <c r="GR142" s="52"/>
      <c r="GS142" s="52"/>
      <c r="GT142" s="52"/>
      <c r="GU142" s="52"/>
      <c r="GV142" s="52"/>
      <c r="GW142" s="52"/>
      <c r="GX142" s="52"/>
      <c r="GY142" s="52"/>
      <c r="GZ142" s="52"/>
      <c r="HA142" s="52"/>
      <c r="HB142" s="52"/>
      <c r="HC142" s="52"/>
      <c r="HD142" s="52"/>
      <c r="HE142" s="52"/>
      <c r="HF142" s="52"/>
      <c r="HG142" s="52"/>
      <c r="HH142" s="52"/>
      <c r="HI142" s="52"/>
      <c r="HJ142" s="52"/>
      <c r="HK142" s="52"/>
      <c r="HL142" s="52"/>
      <c r="HM142" s="52"/>
      <c r="HN142" s="52"/>
      <c r="HO142" s="52"/>
      <c r="HP142" s="52"/>
      <c r="HQ142" s="52"/>
      <c r="HR142" s="52"/>
      <c r="HS142" s="52"/>
      <c r="HT142" s="52"/>
      <c r="HU142" s="52"/>
      <c r="HV142" s="52"/>
      <c r="HW142" s="52"/>
      <c r="HX142" s="52"/>
      <c r="HY142" s="52"/>
      <c r="HZ142" s="52"/>
      <c r="IA142" s="52"/>
      <c r="IB142" s="52"/>
      <c r="IC142" s="52"/>
      <c r="ID142" s="52"/>
      <c r="IE142" s="52"/>
      <c r="IF142" s="52"/>
      <c r="IG142" s="52"/>
      <c r="IH142" s="52"/>
      <c r="II142" s="52"/>
      <c r="IJ142" s="52"/>
      <c r="IK142" s="52"/>
      <c r="IL142" s="52"/>
      <c r="IM142" s="52"/>
      <c r="IN142" s="52"/>
      <c r="IO142" s="52"/>
      <c r="IP142" s="52"/>
      <c r="IQ142" s="52"/>
      <c r="IR142" s="52"/>
      <c r="IS142" s="52"/>
      <c r="IT142" s="52"/>
      <c r="IU142" s="52"/>
      <c r="IV142" s="52"/>
      <c r="IW142" s="52"/>
      <c r="IX142" s="52"/>
    </row>
    <row r="143" spans="1:258" s="51" customFormat="1" ht="50.25" customHeight="1">
      <c r="A143" s="198">
        <v>5</v>
      </c>
      <c r="B143" s="187" t="s">
        <v>611</v>
      </c>
      <c r="C143" s="34" t="s">
        <v>612</v>
      </c>
      <c r="D143" s="185">
        <f>E143</f>
        <v>700</v>
      </c>
      <c r="E143" s="185">
        <v>700</v>
      </c>
      <c r="F143" s="185"/>
      <c r="G143" s="185"/>
      <c r="H143" s="199"/>
      <c r="I143" s="199"/>
      <c r="J143" s="185"/>
      <c r="K143" s="185"/>
      <c r="L143" s="185"/>
      <c r="M143" s="185"/>
      <c r="N143" s="185">
        <v>700</v>
      </c>
      <c r="O143" s="185"/>
      <c r="P143" s="185"/>
      <c r="Q143" s="185">
        <v>700</v>
      </c>
      <c r="R143" s="185"/>
      <c r="S143" s="185"/>
      <c r="T143" s="185"/>
      <c r="U143" s="185"/>
      <c r="V143" s="185">
        <v>65.386185999999995</v>
      </c>
      <c r="W143" s="185"/>
      <c r="X143" s="291">
        <f t="shared" si="34"/>
        <v>9.3408837142857131</v>
      </c>
      <c r="Y143" s="185"/>
      <c r="Z143" s="335" t="s">
        <v>1080</v>
      </c>
      <c r="AA143" s="185"/>
      <c r="AB143" s="188"/>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c r="DA143" s="52"/>
      <c r="DB143" s="52"/>
      <c r="DC143" s="52"/>
      <c r="DD143" s="52"/>
      <c r="DE143" s="52"/>
      <c r="DF143" s="52"/>
      <c r="DG143" s="52"/>
      <c r="DH143" s="52"/>
      <c r="DI143" s="52"/>
      <c r="DJ143" s="52"/>
      <c r="DK143" s="52"/>
      <c r="DL143" s="52"/>
      <c r="DM143" s="52"/>
      <c r="DN143" s="52"/>
      <c r="DO143" s="52"/>
      <c r="DP143" s="52"/>
      <c r="DQ143" s="52"/>
      <c r="DR143" s="52"/>
      <c r="DS143" s="52"/>
      <c r="DT143" s="52"/>
      <c r="DU143" s="52"/>
      <c r="DV143" s="52"/>
      <c r="DW143" s="52"/>
      <c r="DX143" s="52"/>
      <c r="DY143" s="52"/>
      <c r="DZ143" s="52"/>
      <c r="EA143" s="52"/>
      <c r="EB143" s="52"/>
      <c r="EC143" s="52"/>
      <c r="ED143" s="52"/>
      <c r="EE143" s="52"/>
      <c r="EF143" s="52"/>
      <c r="EG143" s="52"/>
      <c r="EH143" s="52"/>
      <c r="EI143" s="52"/>
      <c r="EJ143" s="52"/>
      <c r="EK143" s="52"/>
      <c r="EL143" s="52"/>
      <c r="EM143" s="52"/>
      <c r="EN143" s="52"/>
      <c r="EO143" s="52"/>
      <c r="EP143" s="52"/>
      <c r="EQ143" s="52"/>
      <c r="ER143" s="52"/>
      <c r="ES143" s="52"/>
      <c r="ET143" s="52"/>
      <c r="EU143" s="52"/>
      <c r="EV143" s="52"/>
      <c r="EW143" s="52"/>
      <c r="EX143" s="52"/>
      <c r="EY143" s="52"/>
      <c r="EZ143" s="52"/>
      <c r="FA143" s="52"/>
      <c r="FB143" s="52"/>
      <c r="FC143" s="52"/>
      <c r="FD143" s="52"/>
      <c r="FE143" s="52"/>
      <c r="FF143" s="52"/>
      <c r="FG143" s="52"/>
      <c r="FH143" s="52"/>
      <c r="FI143" s="52"/>
      <c r="FJ143" s="52"/>
      <c r="FK143" s="52"/>
      <c r="FL143" s="52"/>
      <c r="FM143" s="52"/>
      <c r="FN143" s="52"/>
      <c r="FO143" s="52"/>
      <c r="FP143" s="52"/>
      <c r="FQ143" s="52"/>
      <c r="FR143" s="52"/>
      <c r="FS143" s="52"/>
      <c r="FT143" s="52"/>
      <c r="FU143" s="52"/>
      <c r="FV143" s="52"/>
      <c r="FW143" s="52"/>
      <c r="FX143" s="52"/>
      <c r="FY143" s="52"/>
      <c r="FZ143" s="52"/>
      <c r="GA143" s="52"/>
      <c r="GB143" s="52"/>
      <c r="GC143" s="52"/>
      <c r="GD143" s="52"/>
      <c r="GE143" s="52"/>
      <c r="GF143" s="52"/>
      <c r="GG143" s="52"/>
      <c r="GH143" s="52"/>
      <c r="GI143" s="52"/>
      <c r="GJ143" s="52"/>
      <c r="GK143" s="52"/>
      <c r="GL143" s="52"/>
      <c r="GM143" s="52"/>
      <c r="GN143" s="52"/>
      <c r="GO143" s="52"/>
      <c r="GP143" s="52"/>
      <c r="GQ143" s="52"/>
      <c r="GR143" s="52"/>
      <c r="GS143" s="52"/>
      <c r="GT143" s="52"/>
      <c r="GU143" s="52"/>
      <c r="GV143" s="52"/>
      <c r="GW143" s="52"/>
      <c r="GX143" s="52"/>
      <c r="GY143" s="52"/>
      <c r="GZ143" s="52"/>
      <c r="HA143" s="52"/>
      <c r="HB143" s="52"/>
      <c r="HC143" s="52"/>
      <c r="HD143" s="52"/>
      <c r="HE143" s="52"/>
      <c r="HF143" s="52"/>
      <c r="HG143" s="52"/>
      <c r="HH143" s="52"/>
      <c r="HI143" s="52"/>
      <c r="HJ143" s="52"/>
      <c r="HK143" s="52"/>
      <c r="HL143" s="52"/>
      <c r="HM143" s="52"/>
      <c r="HN143" s="52"/>
      <c r="HO143" s="52"/>
      <c r="HP143" s="52"/>
      <c r="HQ143" s="52"/>
      <c r="HR143" s="52"/>
      <c r="HS143" s="52"/>
      <c r="HT143" s="52"/>
      <c r="HU143" s="52"/>
      <c r="HV143" s="52"/>
      <c r="HW143" s="52"/>
      <c r="HX143" s="52"/>
      <c r="HY143" s="52"/>
      <c r="HZ143" s="52"/>
      <c r="IA143" s="52"/>
      <c r="IB143" s="52"/>
      <c r="IC143" s="52"/>
      <c r="ID143" s="52"/>
      <c r="IE143" s="52"/>
      <c r="IF143" s="52"/>
      <c r="IG143" s="52"/>
      <c r="IH143" s="52"/>
      <c r="II143" s="52"/>
      <c r="IJ143" s="52"/>
      <c r="IK143" s="52"/>
      <c r="IL143" s="52"/>
      <c r="IM143" s="52"/>
      <c r="IN143" s="52"/>
      <c r="IO143" s="52"/>
      <c r="IP143" s="52"/>
      <c r="IQ143" s="52"/>
      <c r="IR143" s="52"/>
      <c r="IS143" s="52"/>
      <c r="IT143" s="52"/>
      <c r="IU143" s="52"/>
      <c r="IV143" s="52"/>
      <c r="IW143" s="52"/>
      <c r="IX143" s="52"/>
    </row>
    <row r="144" spans="1:258" ht="74.25" customHeight="1">
      <c r="A144" s="198">
        <v>6</v>
      </c>
      <c r="B144" s="187" t="s">
        <v>613</v>
      </c>
      <c r="C144" s="34" t="s">
        <v>614</v>
      </c>
      <c r="D144" s="185">
        <v>2500</v>
      </c>
      <c r="E144" s="185">
        <v>2500</v>
      </c>
      <c r="F144" s="185">
        <v>2500</v>
      </c>
      <c r="G144" s="185">
        <v>2500</v>
      </c>
      <c r="H144" s="185"/>
      <c r="I144" s="185"/>
      <c r="J144" s="185">
        <v>2000</v>
      </c>
      <c r="K144" s="185">
        <v>2000</v>
      </c>
      <c r="L144" s="185">
        <v>2000</v>
      </c>
      <c r="M144" s="185">
        <v>2000</v>
      </c>
      <c r="N144" s="185">
        <v>2500</v>
      </c>
      <c r="O144" s="185"/>
      <c r="P144" s="185"/>
      <c r="Q144" s="185">
        <v>2000</v>
      </c>
      <c r="R144" s="185"/>
      <c r="S144" s="185">
        <v>500</v>
      </c>
      <c r="T144" s="185"/>
      <c r="U144" s="185">
        <v>500</v>
      </c>
      <c r="V144" s="185">
        <v>1811.692624</v>
      </c>
      <c r="W144" s="185"/>
      <c r="X144" s="291">
        <f t="shared" si="34"/>
        <v>90.584631200000004</v>
      </c>
      <c r="Y144" s="185"/>
      <c r="Z144" s="335" t="s">
        <v>1076</v>
      </c>
      <c r="AA144" s="185"/>
      <c r="AB144" s="188"/>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c r="DA144" s="52"/>
      <c r="DB144" s="52"/>
      <c r="DC144" s="52"/>
      <c r="DD144" s="52"/>
      <c r="DE144" s="52"/>
      <c r="DF144" s="52"/>
      <c r="DG144" s="52"/>
      <c r="DH144" s="52"/>
      <c r="DI144" s="52"/>
      <c r="DJ144" s="52"/>
      <c r="DK144" s="52"/>
      <c r="DL144" s="52"/>
      <c r="DM144" s="52"/>
      <c r="DN144" s="52"/>
      <c r="DO144" s="52"/>
      <c r="DP144" s="52"/>
      <c r="DQ144" s="52"/>
      <c r="DR144" s="52"/>
      <c r="DS144" s="52"/>
      <c r="DT144" s="52"/>
      <c r="DU144" s="52"/>
      <c r="DV144" s="52"/>
      <c r="DW144" s="52"/>
      <c r="DX144" s="52"/>
      <c r="DY144" s="52"/>
      <c r="DZ144" s="52"/>
      <c r="EA144" s="52"/>
      <c r="EB144" s="52"/>
      <c r="EC144" s="52"/>
      <c r="ED144" s="52"/>
      <c r="EE144" s="52"/>
      <c r="EF144" s="52"/>
      <c r="EG144" s="52"/>
      <c r="EH144" s="52"/>
      <c r="EI144" s="52"/>
      <c r="EJ144" s="52"/>
      <c r="EK144" s="52"/>
      <c r="EL144" s="52"/>
      <c r="EM144" s="52"/>
      <c r="EN144" s="52"/>
      <c r="EO144" s="52"/>
      <c r="EP144" s="52"/>
      <c r="EQ144" s="52"/>
      <c r="ER144" s="52"/>
      <c r="ES144" s="52"/>
      <c r="ET144" s="52"/>
      <c r="EU144" s="52"/>
      <c r="EV144" s="52"/>
      <c r="EW144" s="52"/>
      <c r="EX144" s="52"/>
      <c r="EY144" s="52"/>
      <c r="EZ144" s="52"/>
      <c r="FA144" s="52"/>
      <c r="FB144" s="52"/>
      <c r="FC144" s="52"/>
      <c r="FD144" s="52"/>
      <c r="FE144" s="52"/>
      <c r="FF144" s="52"/>
      <c r="FG144" s="52"/>
      <c r="FH144" s="52"/>
      <c r="FI144" s="52"/>
      <c r="FJ144" s="52"/>
      <c r="FK144" s="52"/>
      <c r="FL144" s="52"/>
      <c r="FM144" s="52"/>
      <c r="FN144" s="52"/>
      <c r="FO144" s="52"/>
      <c r="FP144" s="52"/>
      <c r="FQ144" s="52"/>
      <c r="FR144" s="52"/>
      <c r="FS144" s="52"/>
      <c r="FT144" s="52"/>
      <c r="FU144" s="52"/>
      <c r="FV144" s="52"/>
      <c r="FW144" s="52"/>
      <c r="FX144" s="52"/>
      <c r="FY144" s="52"/>
      <c r="FZ144" s="52"/>
      <c r="GA144" s="52"/>
      <c r="GB144" s="52"/>
      <c r="GC144" s="52"/>
      <c r="GD144" s="52"/>
      <c r="GE144" s="52"/>
      <c r="GF144" s="52"/>
      <c r="GG144" s="52"/>
      <c r="GH144" s="52"/>
      <c r="GI144" s="52"/>
      <c r="GJ144" s="52"/>
      <c r="GK144" s="52"/>
      <c r="GL144" s="52"/>
      <c r="GM144" s="52"/>
      <c r="GN144" s="52"/>
      <c r="GO144" s="52"/>
      <c r="GP144" s="52"/>
      <c r="GQ144" s="52"/>
      <c r="GR144" s="52"/>
      <c r="GS144" s="52"/>
      <c r="GT144" s="52"/>
      <c r="GU144" s="52"/>
      <c r="GV144" s="52"/>
      <c r="GW144" s="52"/>
      <c r="GX144" s="52"/>
      <c r="GY144" s="52"/>
      <c r="GZ144" s="52"/>
      <c r="HA144" s="52"/>
      <c r="HB144" s="52"/>
      <c r="HC144" s="52"/>
      <c r="HD144" s="52"/>
      <c r="HE144" s="52"/>
      <c r="HF144" s="52"/>
      <c r="HG144" s="52"/>
      <c r="HH144" s="52"/>
      <c r="HI144" s="52"/>
      <c r="HJ144" s="52"/>
      <c r="HK144" s="52"/>
      <c r="HL144" s="52"/>
      <c r="HM144" s="52"/>
      <c r="HN144" s="52"/>
      <c r="HO144" s="52"/>
      <c r="HP144" s="52"/>
      <c r="HQ144" s="52"/>
      <c r="HR144" s="52"/>
      <c r="HS144" s="52"/>
      <c r="HT144" s="52"/>
      <c r="HU144" s="52"/>
      <c r="HV144" s="52"/>
      <c r="HW144" s="52"/>
      <c r="HX144" s="52"/>
      <c r="HY144" s="52"/>
      <c r="HZ144" s="52"/>
      <c r="IA144" s="52"/>
      <c r="IB144" s="52"/>
      <c r="IC144" s="52"/>
      <c r="ID144" s="52"/>
      <c r="IE144" s="52"/>
      <c r="IF144" s="52"/>
      <c r="IG144" s="52"/>
      <c r="IH144" s="52"/>
      <c r="II144" s="52"/>
      <c r="IJ144" s="52"/>
      <c r="IK144" s="52"/>
      <c r="IL144" s="52"/>
      <c r="IM144" s="52"/>
      <c r="IN144" s="52"/>
      <c r="IO144" s="52"/>
      <c r="IP144" s="52"/>
      <c r="IQ144" s="52"/>
      <c r="IR144" s="52"/>
      <c r="IS144" s="52"/>
      <c r="IT144" s="52"/>
      <c r="IU144" s="52"/>
      <c r="IV144" s="52"/>
      <c r="IW144" s="52"/>
      <c r="IX144" s="52"/>
    </row>
    <row r="145" spans="1:258" ht="81" customHeight="1">
      <c r="A145" s="198">
        <v>7</v>
      </c>
      <c r="B145" s="187" t="s">
        <v>615</v>
      </c>
      <c r="C145" s="34" t="s">
        <v>616</v>
      </c>
      <c r="D145" s="185">
        <v>3300</v>
      </c>
      <c r="E145" s="185">
        <v>3300</v>
      </c>
      <c r="F145" s="185">
        <v>1000</v>
      </c>
      <c r="G145" s="185">
        <v>1000</v>
      </c>
      <c r="H145" s="199"/>
      <c r="I145" s="199"/>
      <c r="J145" s="185">
        <v>1000</v>
      </c>
      <c r="K145" s="185">
        <v>1000</v>
      </c>
      <c r="L145" s="185">
        <v>1000</v>
      </c>
      <c r="M145" s="185">
        <v>1000</v>
      </c>
      <c r="N145" s="185">
        <v>3300</v>
      </c>
      <c r="O145" s="185"/>
      <c r="P145" s="185"/>
      <c r="Q145" s="185">
        <v>1000</v>
      </c>
      <c r="R145" s="185"/>
      <c r="S145" s="185">
        <v>2300</v>
      </c>
      <c r="T145" s="185"/>
      <c r="U145" s="185">
        <v>2300</v>
      </c>
      <c r="V145" s="185">
        <v>1000</v>
      </c>
      <c r="W145" s="185"/>
      <c r="X145" s="291">
        <f t="shared" si="34"/>
        <v>100</v>
      </c>
      <c r="Y145" s="185"/>
      <c r="Z145" s="335" t="s">
        <v>1077</v>
      </c>
      <c r="AA145" s="185"/>
      <c r="AB145" s="188"/>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c r="DA145" s="52"/>
      <c r="DB145" s="52"/>
      <c r="DC145" s="52"/>
      <c r="DD145" s="52"/>
      <c r="DE145" s="52"/>
      <c r="DF145" s="52"/>
      <c r="DG145" s="52"/>
      <c r="DH145" s="52"/>
      <c r="DI145" s="52"/>
      <c r="DJ145" s="52"/>
      <c r="DK145" s="52"/>
      <c r="DL145" s="52"/>
      <c r="DM145" s="52"/>
      <c r="DN145" s="52"/>
      <c r="DO145" s="52"/>
      <c r="DP145" s="52"/>
      <c r="DQ145" s="52"/>
      <c r="DR145" s="52"/>
      <c r="DS145" s="52"/>
      <c r="DT145" s="52"/>
      <c r="DU145" s="52"/>
      <c r="DV145" s="52"/>
      <c r="DW145" s="52"/>
      <c r="DX145" s="52"/>
      <c r="DY145" s="52"/>
      <c r="DZ145" s="52"/>
      <c r="EA145" s="52"/>
      <c r="EB145" s="52"/>
      <c r="EC145" s="52"/>
      <c r="ED145" s="52"/>
      <c r="EE145" s="52"/>
      <c r="EF145" s="52"/>
      <c r="EG145" s="52"/>
      <c r="EH145" s="52"/>
      <c r="EI145" s="52"/>
      <c r="EJ145" s="52"/>
      <c r="EK145" s="52"/>
      <c r="EL145" s="52"/>
      <c r="EM145" s="52"/>
      <c r="EN145" s="52"/>
      <c r="EO145" s="52"/>
      <c r="EP145" s="52"/>
      <c r="EQ145" s="52"/>
      <c r="ER145" s="52"/>
      <c r="ES145" s="52"/>
      <c r="ET145" s="52"/>
      <c r="EU145" s="52"/>
      <c r="EV145" s="52"/>
      <c r="EW145" s="52"/>
      <c r="EX145" s="52"/>
      <c r="EY145" s="52"/>
      <c r="EZ145" s="52"/>
      <c r="FA145" s="52"/>
      <c r="FB145" s="52"/>
      <c r="FC145" s="52"/>
      <c r="FD145" s="52"/>
      <c r="FE145" s="52"/>
      <c r="FF145" s="52"/>
      <c r="FG145" s="52"/>
      <c r="FH145" s="52"/>
      <c r="FI145" s="52"/>
      <c r="FJ145" s="52"/>
      <c r="FK145" s="52"/>
      <c r="FL145" s="52"/>
      <c r="FM145" s="52"/>
      <c r="FN145" s="52"/>
      <c r="FO145" s="52"/>
      <c r="FP145" s="52"/>
      <c r="FQ145" s="52"/>
      <c r="FR145" s="52"/>
      <c r="FS145" s="52"/>
      <c r="FT145" s="52"/>
      <c r="FU145" s="52"/>
      <c r="FV145" s="52"/>
      <c r="FW145" s="52"/>
      <c r="FX145" s="52"/>
      <c r="FY145" s="52"/>
      <c r="FZ145" s="52"/>
      <c r="GA145" s="52"/>
      <c r="GB145" s="52"/>
      <c r="GC145" s="52"/>
      <c r="GD145" s="52"/>
      <c r="GE145" s="52"/>
      <c r="GF145" s="52"/>
      <c r="GG145" s="52"/>
      <c r="GH145" s="52"/>
      <c r="GI145" s="52"/>
      <c r="GJ145" s="52"/>
      <c r="GK145" s="52"/>
      <c r="GL145" s="52"/>
      <c r="GM145" s="52"/>
      <c r="GN145" s="52"/>
      <c r="GO145" s="52"/>
      <c r="GP145" s="52"/>
      <c r="GQ145" s="52"/>
      <c r="GR145" s="52"/>
      <c r="GS145" s="52"/>
      <c r="GT145" s="52"/>
      <c r="GU145" s="52"/>
      <c r="GV145" s="52"/>
      <c r="GW145" s="52"/>
      <c r="GX145" s="52"/>
      <c r="GY145" s="52"/>
      <c r="GZ145" s="52"/>
      <c r="HA145" s="52"/>
      <c r="HB145" s="52"/>
      <c r="HC145" s="52"/>
      <c r="HD145" s="52"/>
      <c r="HE145" s="52"/>
      <c r="HF145" s="52"/>
      <c r="HG145" s="52"/>
      <c r="HH145" s="52"/>
      <c r="HI145" s="52"/>
      <c r="HJ145" s="52"/>
      <c r="HK145" s="52"/>
      <c r="HL145" s="52"/>
      <c r="HM145" s="52"/>
      <c r="HN145" s="52"/>
      <c r="HO145" s="52"/>
      <c r="HP145" s="52"/>
      <c r="HQ145" s="52"/>
      <c r="HR145" s="52"/>
      <c r="HS145" s="52"/>
      <c r="HT145" s="52"/>
      <c r="HU145" s="52"/>
      <c r="HV145" s="52"/>
      <c r="HW145" s="52"/>
      <c r="HX145" s="52"/>
      <c r="HY145" s="52"/>
      <c r="HZ145" s="52"/>
      <c r="IA145" s="52"/>
      <c r="IB145" s="52"/>
      <c r="IC145" s="52"/>
      <c r="ID145" s="52"/>
      <c r="IE145" s="52"/>
      <c r="IF145" s="52"/>
      <c r="IG145" s="52"/>
      <c r="IH145" s="52"/>
      <c r="II145" s="52"/>
      <c r="IJ145" s="52"/>
      <c r="IK145" s="52"/>
      <c r="IL145" s="52"/>
      <c r="IM145" s="52"/>
      <c r="IN145" s="52"/>
      <c r="IO145" s="52"/>
      <c r="IP145" s="52"/>
      <c r="IQ145" s="52"/>
      <c r="IR145" s="52"/>
      <c r="IS145" s="52"/>
      <c r="IT145" s="52"/>
      <c r="IU145" s="52"/>
      <c r="IV145" s="52"/>
      <c r="IW145" s="52"/>
      <c r="IX145" s="52"/>
    </row>
    <row r="146" spans="1:258" ht="63">
      <c r="A146" s="198">
        <v>8</v>
      </c>
      <c r="B146" s="187" t="s">
        <v>617</v>
      </c>
      <c r="C146" s="34" t="s">
        <v>618</v>
      </c>
      <c r="D146" s="185">
        <v>2463</v>
      </c>
      <c r="E146" s="185">
        <v>2463</v>
      </c>
      <c r="F146" s="185">
        <v>2463</v>
      </c>
      <c r="G146" s="185">
        <v>2463</v>
      </c>
      <c r="H146" s="199"/>
      <c r="I146" s="199"/>
      <c r="J146" s="185">
        <v>1970.4</v>
      </c>
      <c r="K146" s="185">
        <v>1970.4</v>
      </c>
      <c r="L146" s="185">
        <v>1970.4</v>
      </c>
      <c r="M146" s="185">
        <v>1970.4</v>
      </c>
      <c r="N146" s="185">
        <v>2463</v>
      </c>
      <c r="O146" s="185"/>
      <c r="P146" s="185"/>
      <c r="Q146" s="185">
        <v>1970.4</v>
      </c>
      <c r="R146" s="185"/>
      <c r="S146" s="185">
        <v>492.59999999999991</v>
      </c>
      <c r="T146" s="185"/>
      <c r="U146" s="185">
        <v>492.59999999999991</v>
      </c>
      <c r="V146" s="185">
        <v>1389.4</v>
      </c>
      <c r="W146" s="185"/>
      <c r="X146" s="291">
        <f t="shared" si="34"/>
        <v>70.513601299228583</v>
      </c>
      <c r="Y146" s="185"/>
      <c r="Z146" s="335" t="s">
        <v>1078</v>
      </c>
      <c r="AA146" s="185"/>
      <c r="AB146" s="188"/>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c r="DA146" s="52"/>
      <c r="DB146" s="52"/>
      <c r="DC146" s="52"/>
      <c r="DD146" s="52"/>
      <c r="DE146" s="52"/>
      <c r="DF146" s="52"/>
      <c r="DG146" s="52"/>
      <c r="DH146" s="52"/>
      <c r="DI146" s="52"/>
      <c r="DJ146" s="52"/>
      <c r="DK146" s="52"/>
      <c r="DL146" s="52"/>
      <c r="DM146" s="52"/>
      <c r="DN146" s="52"/>
      <c r="DO146" s="52"/>
      <c r="DP146" s="52"/>
      <c r="DQ146" s="52"/>
      <c r="DR146" s="52"/>
      <c r="DS146" s="52"/>
      <c r="DT146" s="52"/>
      <c r="DU146" s="52"/>
      <c r="DV146" s="52"/>
      <c r="DW146" s="52"/>
      <c r="DX146" s="52"/>
      <c r="DY146" s="52"/>
      <c r="DZ146" s="52"/>
      <c r="EA146" s="52"/>
      <c r="EB146" s="52"/>
      <c r="EC146" s="52"/>
      <c r="ED146" s="52"/>
      <c r="EE146" s="52"/>
      <c r="EF146" s="52"/>
      <c r="EG146" s="52"/>
      <c r="EH146" s="52"/>
      <c r="EI146" s="52"/>
      <c r="EJ146" s="52"/>
      <c r="EK146" s="52"/>
      <c r="EL146" s="52"/>
      <c r="EM146" s="52"/>
      <c r="EN146" s="52"/>
      <c r="EO146" s="52"/>
      <c r="EP146" s="52"/>
      <c r="EQ146" s="52"/>
      <c r="ER146" s="52"/>
      <c r="ES146" s="52"/>
      <c r="ET146" s="52"/>
      <c r="EU146" s="52"/>
      <c r="EV146" s="52"/>
      <c r="EW146" s="52"/>
      <c r="EX146" s="52"/>
      <c r="EY146" s="52"/>
      <c r="EZ146" s="52"/>
      <c r="FA146" s="52"/>
      <c r="FB146" s="52"/>
      <c r="FC146" s="52"/>
      <c r="FD146" s="52"/>
      <c r="FE146" s="52"/>
      <c r="FF146" s="52"/>
      <c r="FG146" s="52"/>
      <c r="FH146" s="52"/>
      <c r="FI146" s="52"/>
      <c r="FJ146" s="52"/>
      <c r="FK146" s="52"/>
      <c r="FL146" s="52"/>
      <c r="FM146" s="52"/>
      <c r="FN146" s="52"/>
      <c r="FO146" s="52"/>
      <c r="FP146" s="52"/>
      <c r="FQ146" s="52"/>
      <c r="FR146" s="52"/>
      <c r="FS146" s="52"/>
      <c r="FT146" s="52"/>
      <c r="FU146" s="52"/>
      <c r="FV146" s="52"/>
      <c r="FW146" s="52"/>
      <c r="FX146" s="52"/>
      <c r="FY146" s="52"/>
      <c r="FZ146" s="52"/>
      <c r="GA146" s="52"/>
      <c r="GB146" s="52"/>
      <c r="GC146" s="52"/>
      <c r="GD146" s="52"/>
      <c r="GE146" s="52"/>
      <c r="GF146" s="52"/>
      <c r="GG146" s="52"/>
      <c r="GH146" s="52"/>
      <c r="GI146" s="52"/>
      <c r="GJ146" s="52"/>
      <c r="GK146" s="52"/>
      <c r="GL146" s="52"/>
      <c r="GM146" s="52"/>
      <c r="GN146" s="52"/>
      <c r="GO146" s="52"/>
      <c r="GP146" s="52"/>
      <c r="GQ146" s="52"/>
      <c r="GR146" s="52"/>
      <c r="GS146" s="52"/>
      <c r="GT146" s="52"/>
      <c r="GU146" s="52"/>
      <c r="GV146" s="52"/>
      <c r="GW146" s="52"/>
      <c r="GX146" s="52"/>
      <c r="GY146" s="52"/>
      <c r="GZ146" s="52"/>
      <c r="HA146" s="52"/>
      <c r="HB146" s="52"/>
      <c r="HC146" s="52"/>
      <c r="HD146" s="52"/>
      <c r="HE146" s="52"/>
      <c r="HF146" s="52"/>
      <c r="HG146" s="52"/>
      <c r="HH146" s="52"/>
      <c r="HI146" s="52"/>
      <c r="HJ146" s="52"/>
      <c r="HK146" s="52"/>
      <c r="HL146" s="52"/>
      <c r="HM146" s="52"/>
      <c r="HN146" s="52"/>
      <c r="HO146" s="52"/>
      <c r="HP146" s="52"/>
      <c r="HQ146" s="52"/>
      <c r="HR146" s="52"/>
      <c r="HS146" s="52"/>
      <c r="HT146" s="52"/>
      <c r="HU146" s="52"/>
      <c r="HV146" s="52"/>
      <c r="HW146" s="52"/>
      <c r="HX146" s="52"/>
      <c r="HY146" s="52"/>
      <c r="HZ146" s="52"/>
      <c r="IA146" s="52"/>
      <c r="IB146" s="52"/>
      <c r="IC146" s="52"/>
      <c r="ID146" s="52"/>
      <c r="IE146" s="52"/>
      <c r="IF146" s="52"/>
      <c r="IG146" s="52"/>
      <c r="IH146" s="52"/>
      <c r="II146" s="52"/>
      <c r="IJ146" s="52"/>
      <c r="IK146" s="52"/>
      <c r="IL146" s="52"/>
      <c r="IM146" s="52"/>
      <c r="IN146" s="52"/>
      <c r="IO146" s="52"/>
      <c r="IP146" s="52"/>
      <c r="IQ146" s="52"/>
      <c r="IR146" s="52"/>
      <c r="IS146" s="52"/>
      <c r="IT146" s="52"/>
      <c r="IU146" s="52"/>
      <c r="IV146" s="52"/>
      <c r="IW146" s="52"/>
      <c r="IX146" s="52"/>
    </row>
    <row r="147" spans="1:258" ht="56.25" customHeight="1">
      <c r="A147" s="198">
        <v>9</v>
      </c>
      <c r="B147" s="187" t="s">
        <v>619</v>
      </c>
      <c r="C147" s="34" t="s">
        <v>620</v>
      </c>
      <c r="D147" s="185">
        <v>2000</v>
      </c>
      <c r="E147" s="185">
        <v>2000</v>
      </c>
      <c r="F147" s="185">
        <v>2000</v>
      </c>
      <c r="G147" s="185">
        <v>2000</v>
      </c>
      <c r="H147" s="185"/>
      <c r="I147" s="185"/>
      <c r="J147" s="185">
        <v>1600</v>
      </c>
      <c r="K147" s="185">
        <v>1600</v>
      </c>
      <c r="L147" s="185">
        <v>1600</v>
      </c>
      <c r="M147" s="185">
        <v>1600</v>
      </c>
      <c r="N147" s="185">
        <v>2000</v>
      </c>
      <c r="O147" s="185"/>
      <c r="P147" s="185"/>
      <c r="Q147" s="185">
        <v>1600</v>
      </c>
      <c r="R147" s="185"/>
      <c r="S147" s="185">
        <v>400</v>
      </c>
      <c r="T147" s="185"/>
      <c r="U147" s="185">
        <v>400</v>
      </c>
      <c r="V147" s="185">
        <v>1600</v>
      </c>
      <c r="W147" s="185"/>
      <c r="X147" s="291">
        <f t="shared" si="34"/>
        <v>100</v>
      </c>
      <c r="Y147" s="185"/>
      <c r="Z147" s="335" t="s">
        <v>1081</v>
      </c>
      <c r="AA147" s="185"/>
      <c r="AB147" s="188"/>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c r="DA147" s="52"/>
      <c r="DB147" s="52"/>
      <c r="DC147" s="52"/>
      <c r="DD147" s="52"/>
      <c r="DE147" s="52"/>
      <c r="DF147" s="52"/>
      <c r="DG147" s="52"/>
      <c r="DH147" s="52"/>
      <c r="DI147" s="52"/>
      <c r="DJ147" s="52"/>
      <c r="DK147" s="52"/>
      <c r="DL147" s="52"/>
      <c r="DM147" s="52"/>
      <c r="DN147" s="52"/>
      <c r="DO147" s="52"/>
      <c r="DP147" s="52"/>
      <c r="DQ147" s="52"/>
      <c r="DR147" s="52"/>
      <c r="DS147" s="52"/>
      <c r="DT147" s="52"/>
      <c r="DU147" s="52"/>
      <c r="DV147" s="52"/>
      <c r="DW147" s="52"/>
      <c r="DX147" s="52"/>
      <c r="DY147" s="52"/>
      <c r="DZ147" s="52"/>
      <c r="EA147" s="52"/>
      <c r="EB147" s="52"/>
      <c r="EC147" s="52"/>
      <c r="ED147" s="52"/>
      <c r="EE147" s="52"/>
      <c r="EF147" s="52"/>
      <c r="EG147" s="52"/>
      <c r="EH147" s="52"/>
      <c r="EI147" s="52"/>
      <c r="EJ147" s="52"/>
      <c r="EK147" s="52"/>
      <c r="EL147" s="52"/>
      <c r="EM147" s="52"/>
      <c r="EN147" s="52"/>
      <c r="EO147" s="52"/>
      <c r="EP147" s="52"/>
      <c r="EQ147" s="52"/>
      <c r="ER147" s="52"/>
      <c r="ES147" s="52"/>
      <c r="ET147" s="52"/>
      <c r="EU147" s="52"/>
      <c r="EV147" s="52"/>
      <c r="EW147" s="52"/>
      <c r="EX147" s="52"/>
      <c r="EY147" s="52"/>
      <c r="EZ147" s="52"/>
      <c r="FA147" s="52"/>
      <c r="FB147" s="52"/>
      <c r="FC147" s="52"/>
      <c r="FD147" s="52"/>
      <c r="FE147" s="52"/>
      <c r="FF147" s="52"/>
      <c r="FG147" s="52"/>
      <c r="FH147" s="52"/>
      <c r="FI147" s="52"/>
      <c r="FJ147" s="52"/>
      <c r="FK147" s="52"/>
      <c r="FL147" s="52"/>
      <c r="FM147" s="52"/>
      <c r="FN147" s="52"/>
      <c r="FO147" s="52"/>
      <c r="FP147" s="52"/>
      <c r="FQ147" s="52"/>
      <c r="FR147" s="52"/>
      <c r="FS147" s="52"/>
      <c r="FT147" s="52"/>
      <c r="FU147" s="52"/>
      <c r="FV147" s="52"/>
      <c r="FW147" s="52"/>
      <c r="FX147" s="52"/>
      <c r="FY147" s="52"/>
      <c r="FZ147" s="52"/>
      <c r="GA147" s="52"/>
      <c r="GB147" s="52"/>
      <c r="GC147" s="52"/>
      <c r="GD147" s="52"/>
      <c r="GE147" s="52"/>
      <c r="GF147" s="52"/>
      <c r="GG147" s="52"/>
      <c r="GH147" s="52"/>
      <c r="GI147" s="52"/>
      <c r="GJ147" s="52"/>
      <c r="GK147" s="52"/>
      <c r="GL147" s="52"/>
      <c r="GM147" s="52"/>
      <c r="GN147" s="52"/>
      <c r="GO147" s="52"/>
      <c r="GP147" s="52"/>
      <c r="GQ147" s="52"/>
      <c r="GR147" s="52"/>
      <c r="GS147" s="52"/>
      <c r="GT147" s="52"/>
      <c r="GU147" s="52"/>
      <c r="GV147" s="52"/>
      <c r="GW147" s="52"/>
      <c r="GX147" s="52"/>
      <c r="GY147" s="52"/>
      <c r="GZ147" s="52"/>
      <c r="HA147" s="52"/>
      <c r="HB147" s="52"/>
      <c r="HC147" s="52"/>
      <c r="HD147" s="52"/>
      <c r="HE147" s="52"/>
      <c r="HF147" s="52"/>
      <c r="HG147" s="52"/>
      <c r="HH147" s="52"/>
      <c r="HI147" s="52"/>
      <c r="HJ147" s="52"/>
      <c r="HK147" s="52"/>
      <c r="HL147" s="52"/>
      <c r="HM147" s="52"/>
      <c r="HN147" s="52"/>
      <c r="HO147" s="52"/>
      <c r="HP147" s="52"/>
      <c r="HQ147" s="52"/>
      <c r="HR147" s="52"/>
      <c r="HS147" s="52"/>
      <c r="HT147" s="52"/>
      <c r="HU147" s="52"/>
      <c r="HV147" s="52"/>
      <c r="HW147" s="52"/>
      <c r="HX147" s="52"/>
      <c r="HY147" s="52"/>
      <c r="HZ147" s="52"/>
      <c r="IA147" s="52"/>
      <c r="IB147" s="52"/>
      <c r="IC147" s="52"/>
      <c r="ID147" s="52"/>
      <c r="IE147" s="52"/>
      <c r="IF147" s="52"/>
      <c r="IG147" s="52"/>
      <c r="IH147" s="52"/>
      <c r="II147" s="52"/>
      <c r="IJ147" s="52"/>
      <c r="IK147" s="52"/>
      <c r="IL147" s="52"/>
      <c r="IM147" s="52"/>
      <c r="IN147" s="52"/>
      <c r="IO147" s="52"/>
      <c r="IP147" s="52"/>
      <c r="IQ147" s="52"/>
      <c r="IR147" s="52"/>
      <c r="IS147" s="52"/>
      <c r="IT147" s="52"/>
      <c r="IU147" s="52"/>
      <c r="IV147" s="52"/>
      <c r="IW147" s="52"/>
      <c r="IX147" s="52"/>
    </row>
    <row r="148" spans="1:258" ht="39.75" customHeight="1">
      <c r="A148" s="189" t="s">
        <v>251</v>
      </c>
      <c r="B148" s="190" t="s">
        <v>910</v>
      </c>
      <c r="C148" s="191"/>
      <c r="D148" s="191">
        <f>SUM(D149:D151)</f>
        <v>13000</v>
      </c>
      <c r="E148" s="191">
        <f t="shared" ref="E148:U148" si="39">SUM(E149:E151)</f>
        <v>0</v>
      </c>
      <c r="F148" s="191">
        <f t="shared" si="39"/>
        <v>0</v>
      </c>
      <c r="G148" s="191">
        <f t="shared" si="39"/>
        <v>0</v>
      </c>
      <c r="H148" s="191">
        <f t="shared" si="39"/>
        <v>0</v>
      </c>
      <c r="I148" s="191">
        <f t="shared" si="39"/>
        <v>0</v>
      </c>
      <c r="J148" s="191">
        <f t="shared" si="39"/>
        <v>0</v>
      </c>
      <c r="K148" s="191">
        <f t="shared" si="39"/>
        <v>0</v>
      </c>
      <c r="L148" s="191">
        <f t="shared" si="39"/>
        <v>0</v>
      </c>
      <c r="M148" s="191">
        <f t="shared" si="39"/>
        <v>0</v>
      </c>
      <c r="N148" s="191">
        <f t="shared" si="39"/>
        <v>0</v>
      </c>
      <c r="O148" s="191"/>
      <c r="P148" s="191"/>
      <c r="Q148" s="191">
        <f t="shared" si="39"/>
        <v>0</v>
      </c>
      <c r="R148" s="191"/>
      <c r="S148" s="191">
        <f t="shared" si="39"/>
        <v>0</v>
      </c>
      <c r="T148" s="191">
        <f t="shared" si="39"/>
        <v>0</v>
      </c>
      <c r="U148" s="191">
        <f t="shared" si="39"/>
        <v>0</v>
      </c>
      <c r="V148" s="191"/>
      <c r="W148" s="191"/>
      <c r="X148" s="291"/>
      <c r="Y148" s="191"/>
      <c r="Z148" s="315"/>
      <c r="AA148" s="191"/>
      <c r="AB148" s="192"/>
      <c r="AC148" s="193"/>
      <c r="AD148" s="194"/>
      <c r="AE148" s="195"/>
      <c r="AF148" s="195"/>
      <c r="AG148" s="196"/>
      <c r="AH148" s="196"/>
      <c r="AI148" s="195"/>
      <c r="AJ148" s="195"/>
      <c r="AK148" s="195"/>
      <c r="AL148" s="195"/>
      <c r="AM148" s="195"/>
      <c r="AN148" s="195"/>
      <c r="AO148" s="195"/>
      <c r="AP148" s="195"/>
      <c r="AQ148" s="195"/>
      <c r="AR148" s="195"/>
      <c r="AS148" s="195"/>
      <c r="AT148" s="195"/>
      <c r="AU148" s="195"/>
      <c r="AV148" s="195"/>
      <c r="AW148" s="195"/>
      <c r="AX148" s="195"/>
      <c r="AY148" s="195"/>
      <c r="AZ148" s="195"/>
      <c r="BA148" s="195"/>
      <c r="BB148" s="195"/>
      <c r="BC148" s="195"/>
      <c r="BD148" s="195"/>
      <c r="BE148" s="195"/>
      <c r="BF148" s="195"/>
      <c r="BG148" s="195"/>
      <c r="BH148" s="195"/>
      <c r="BI148" s="195"/>
      <c r="BJ148" s="195"/>
      <c r="BK148" s="197"/>
      <c r="BL148" s="192"/>
      <c r="BM148" s="192"/>
      <c r="BN148" s="192"/>
      <c r="BO148" s="192"/>
      <c r="BP148" s="192"/>
      <c r="BQ148" s="192"/>
      <c r="BR148" s="192"/>
      <c r="BS148" s="192"/>
      <c r="BT148" s="192"/>
      <c r="BU148" s="192"/>
      <c r="BV148" s="192"/>
      <c r="BW148" s="192"/>
      <c r="BX148" s="192"/>
      <c r="BY148" s="192"/>
      <c r="BZ148" s="192"/>
      <c r="CA148" s="192"/>
      <c r="CB148" s="192"/>
      <c r="CC148" s="192"/>
      <c r="CD148" s="192"/>
      <c r="CE148" s="192"/>
      <c r="CF148" s="192"/>
      <c r="CG148" s="192"/>
      <c r="CH148" s="192"/>
      <c r="CI148" s="192"/>
      <c r="CJ148" s="192"/>
      <c r="CK148" s="192"/>
      <c r="CL148" s="192"/>
      <c r="CM148" s="192"/>
      <c r="CN148" s="192"/>
      <c r="CO148" s="192"/>
      <c r="CP148" s="192"/>
      <c r="CQ148" s="192"/>
      <c r="CR148" s="192"/>
      <c r="CS148" s="192"/>
      <c r="CT148" s="192"/>
      <c r="CU148" s="192"/>
      <c r="CV148" s="192"/>
      <c r="CW148" s="192"/>
      <c r="CX148" s="192"/>
      <c r="CY148" s="192"/>
      <c r="CZ148" s="192"/>
      <c r="DA148" s="192"/>
      <c r="DB148" s="192"/>
      <c r="DC148" s="192"/>
      <c r="DD148" s="192"/>
      <c r="DE148" s="192"/>
      <c r="DF148" s="192"/>
      <c r="DG148" s="192"/>
      <c r="DH148" s="192"/>
      <c r="DI148" s="192"/>
      <c r="DJ148" s="192"/>
      <c r="DK148" s="192"/>
      <c r="DL148" s="192"/>
      <c r="DM148" s="192"/>
      <c r="DN148" s="192"/>
      <c r="DO148" s="192"/>
      <c r="DP148" s="192"/>
      <c r="DQ148" s="192"/>
      <c r="DR148" s="192"/>
      <c r="DS148" s="192"/>
      <c r="DT148" s="192"/>
      <c r="DU148" s="192"/>
      <c r="DV148" s="192"/>
      <c r="DW148" s="192"/>
      <c r="DX148" s="192"/>
      <c r="DY148" s="192"/>
      <c r="DZ148" s="192"/>
      <c r="EA148" s="192"/>
      <c r="EB148" s="192"/>
      <c r="EC148" s="192"/>
      <c r="ED148" s="192"/>
      <c r="EE148" s="192"/>
      <c r="EF148" s="192"/>
      <c r="EG148" s="192"/>
      <c r="EH148" s="192"/>
      <c r="EI148" s="192"/>
      <c r="EJ148" s="192"/>
      <c r="EK148" s="192"/>
      <c r="EL148" s="192"/>
      <c r="EM148" s="192"/>
      <c r="EN148" s="192"/>
      <c r="EO148" s="192"/>
      <c r="EP148" s="192"/>
      <c r="EQ148" s="192"/>
      <c r="ER148" s="192"/>
      <c r="ES148" s="192"/>
      <c r="ET148" s="192"/>
      <c r="EU148" s="192"/>
      <c r="EV148" s="192"/>
      <c r="EW148" s="192"/>
      <c r="EX148" s="192"/>
      <c r="EY148" s="192"/>
      <c r="EZ148" s="192"/>
      <c r="FA148" s="192"/>
      <c r="FB148" s="192"/>
      <c r="FC148" s="192"/>
      <c r="FD148" s="192"/>
      <c r="FE148" s="192"/>
      <c r="FF148" s="192"/>
      <c r="FG148" s="192"/>
      <c r="FH148" s="192"/>
      <c r="FI148" s="192"/>
      <c r="FJ148" s="192"/>
      <c r="FK148" s="192"/>
      <c r="FL148" s="192"/>
      <c r="FM148" s="192"/>
      <c r="FN148" s="192"/>
      <c r="FO148" s="192"/>
      <c r="FP148" s="192"/>
      <c r="FQ148" s="192"/>
      <c r="FR148" s="192"/>
      <c r="FS148" s="192"/>
      <c r="FT148" s="192"/>
      <c r="FU148" s="192"/>
      <c r="FV148" s="192"/>
      <c r="FW148" s="192"/>
      <c r="FX148" s="192"/>
      <c r="FY148" s="192"/>
      <c r="FZ148" s="192"/>
      <c r="GA148" s="192"/>
      <c r="GB148" s="192"/>
      <c r="GC148" s="192"/>
      <c r="GD148" s="192"/>
      <c r="GE148" s="192"/>
      <c r="GF148" s="192"/>
      <c r="GG148" s="192"/>
      <c r="GH148" s="192"/>
      <c r="GI148" s="192"/>
      <c r="GJ148" s="192"/>
      <c r="GK148" s="192"/>
      <c r="GL148" s="192"/>
      <c r="GM148" s="192"/>
      <c r="GN148" s="192"/>
      <c r="GO148" s="192"/>
      <c r="GP148" s="192"/>
      <c r="GQ148" s="192"/>
      <c r="GR148" s="192"/>
      <c r="GS148" s="192"/>
      <c r="GT148" s="192"/>
      <c r="GU148" s="192"/>
      <c r="GV148" s="192"/>
      <c r="GW148" s="192"/>
      <c r="GX148" s="192"/>
      <c r="GY148" s="192"/>
      <c r="GZ148" s="192"/>
      <c r="HA148" s="192"/>
      <c r="HB148" s="192"/>
      <c r="HC148" s="192"/>
      <c r="HD148" s="192"/>
      <c r="HE148" s="192"/>
      <c r="HF148" s="192"/>
      <c r="HG148" s="192"/>
      <c r="HH148" s="192"/>
      <c r="HI148" s="192"/>
      <c r="HJ148" s="192"/>
      <c r="HK148" s="192"/>
      <c r="HL148" s="192"/>
      <c r="HM148" s="192"/>
      <c r="HN148" s="192"/>
      <c r="HO148" s="192"/>
      <c r="HP148" s="192"/>
      <c r="HQ148" s="192"/>
      <c r="HR148" s="192"/>
      <c r="HS148" s="192"/>
      <c r="HT148" s="192"/>
      <c r="HU148" s="192"/>
      <c r="HV148" s="192"/>
      <c r="HW148" s="192"/>
      <c r="HX148" s="192"/>
      <c r="HY148" s="192"/>
      <c r="HZ148" s="192"/>
      <c r="IA148" s="192"/>
      <c r="IB148" s="192"/>
      <c r="IC148" s="192"/>
      <c r="ID148" s="192"/>
      <c r="IE148" s="192"/>
      <c r="IF148" s="192"/>
      <c r="IG148" s="192"/>
      <c r="IH148" s="192"/>
      <c r="II148" s="192"/>
      <c r="IJ148" s="192"/>
      <c r="IK148" s="192"/>
      <c r="IL148" s="192"/>
      <c r="IM148" s="192"/>
      <c r="IN148" s="192"/>
      <c r="IO148" s="192"/>
      <c r="IP148" s="192"/>
      <c r="IQ148" s="192"/>
      <c r="IR148" s="192"/>
      <c r="IS148" s="192"/>
      <c r="IT148" s="192"/>
      <c r="IU148" s="192"/>
      <c r="IV148" s="192"/>
      <c r="IW148" s="192"/>
      <c r="IX148" s="192"/>
    </row>
    <row r="149" spans="1:258" ht="15.75" customHeight="1">
      <c r="A149" s="198">
        <v>1</v>
      </c>
      <c r="B149" s="187" t="s">
        <v>665</v>
      </c>
      <c r="C149" s="34"/>
      <c r="D149" s="185">
        <v>3550</v>
      </c>
      <c r="E149" s="185"/>
      <c r="F149" s="50"/>
      <c r="G149" s="50"/>
      <c r="H149" s="50"/>
      <c r="I149" s="50"/>
      <c r="J149" s="50"/>
      <c r="K149" s="50"/>
      <c r="L149" s="50"/>
      <c r="M149" s="50"/>
      <c r="N149" s="50"/>
      <c r="O149" s="50"/>
      <c r="P149" s="50"/>
      <c r="Q149" s="50"/>
      <c r="R149" s="50"/>
      <c r="S149" s="50"/>
      <c r="T149" s="50"/>
      <c r="U149" s="50"/>
      <c r="V149" s="50"/>
      <c r="W149" s="50"/>
      <c r="X149" s="291"/>
      <c r="Y149" s="50"/>
      <c r="Z149" s="313"/>
      <c r="AA149" s="50"/>
      <c r="AB149" s="52"/>
      <c r="AC149" s="200"/>
      <c r="AD149" s="179"/>
      <c r="AE149" s="52"/>
      <c r="AF149" s="52"/>
      <c r="AG149" s="44"/>
      <c r="AH149" s="44"/>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c r="DA149" s="52"/>
      <c r="DB149" s="52"/>
      <c r="DC149" s="52"/>
      <c r="DD149" s="52"/>
      <c r="DE149" s="52"/>
      <c r="DF149" s="52"/>
      <c r="DG149" s="52"/>
      <c r="DH149" s="52"/>
      <c r="DI149" s="52"/>
      <c r="DJ149" s="52"/>
      <c r="DK149" s="52"/>
      <c r="DL149" s="52"/>
      <c r="DM149" s="52"/>
      <c r="DN149" s="52"/>
      <c r="DO149" s="52"/>
      <c r="DP149" s="52"/>
      <c r="DQ149" s="52"/>
      <c r="DR149" s="52"/>
      <c r="DS149" s="52"/>
      <c r="DT149" s="52"/>
      <c r="DU149" s="52"/>
      <c r="DV149" s="52"/>
      <c r="DW149" s="52"/>
      <c r="DX149" s="52"/>
      <c r="DY149" s="52"/>
      <c r="DZ149" s="52"/>
      <c r="EA149" s="52"/>
      <c r="EB149" s="52"/>
      <c r="EC149" s="52"/>
      <c r="ED149" s="52"/>
      <c r="EE149" s="52"/>
      <c r="EF149" s="52"/>
      <c r="EG149" s="52"/>
      <c r="EH149" s="52"/>
      <c r="EI149" s="52"/>
      <c r="EJ149" s="52"/>
      <c r="EK149" s="52"/>
      <c r="EL149" s="52"/>
      <c r="EM149" s="52"/>
      <c r="EN149" s="52"/>
      <c r="EO149" s="52"/>
      <c r="EP149" s="52"/>
      <c r="EQ149" s="52"/>
      <c r="ER149" s="52"/>
      <c r="ES149" s="52"/>
      <c r="ET149" s="52"/>
      <c r="EU149" s="52"/>
      <c r="EV149" s="52"/>
      <c r="EW149" s="52"/>
      <c r="EX149" s="52"/>
      <c r="EY149" s="52"/>
      <c r="EZ149" s="52"/>
      <c r="FA149" s="52"/>
      <c r="FB149" s="52"/>
      <c r="FC149" s="52"/>
      <c r="FD149" s="52"/>
      <c r="FE149" s="52"/>
      <c r="FF149" s="52"/>
      <c r="FG149" s="52"/>
      <c r="FH149" s="52"/>
      <c r="FI149" s="52"/>
      <c r="FJ149" s="52"/>
      <c r="FK149" s="52"/>
      <c r="FL149" s="52"/>
      <c r="FM149" s="52"/>
      <c r="FN149" s="52"/>
      <c r="FO149" s="52"/>
      <c r="FP149" s="52"/>
      <c r="FQ149" s="52"/>
      <c r="FR149" s="52"/>
      <c r="FS149" s="52"/>
      <c r="FT149" s="52"/>
      <c r="FU149" s="52"/>
      <c r="FV149" s="52"/>
      <c r="FW149" s="52"/>
      <c r="FX149" s="52"/>
      <c r="FY149" s="52"/>
      <c r="FZ149" s="52"/>
      <c r="GA149" s="52"/>
      <c r="GB149" s="52"/>
      <c r="GC149" s="52"/>
      <c r="GD149" s="52"/>
      <c r="GE149" s="52"/>
      <c r="GF149" s="52"/>
      <c r="GG149" s="52"/>
      <c r="GH149" s="52"/>
      <c r="GI149" s="52"/>
      <c r="GJ149" s="52"/>
      <c r="GK149" s="52"/>
      <c r="GL149" s="52"/>
      <c r="GM149" s="52"/>
      <c r="GN149" s="52"/>
      <c r="GO149" s="52"/>
      <c r="GP149" s="52"/>
      <c r="GQ149" s="52"/>
      <c r="GR149" s="52"/>
      <c r="GS149" s="52"/>
      <c r="GT149" s="52"/>
      <c r="GU149" s="52"/>
      <c r="GV149" s="52"/>
      <c r="GW149" s="52"/>
      <c r="GX149" s="52"/>
      <c r="GY149" s="52"/>
      <c r="GZ149" s="52"/>
      <c r="HA149" s="52"/>
      <c r="HB149" s="52"/>
      <c r="HC149" s="52"/>
      <c r="HD149" s="52"/>
      <c r="HE149" s="52"/>
      <c r="HF149" s="52"/>
      <c r="HG149" s="52"/>
      <c r="HH149" s="52"/>
      <c r="HI149" s="52"/>
      <c r="HJ149" s="52"/>
      <c r="HK149" s="52"/>
      <c r="HL149" s="52"/>
      <c r="HM149" s="52"/>
      <c r="HN149" s="52"/>
      <c r="HO149" s="52"/>
      <c r="HP149" s="52"/>
      <c r="HQ149" s="52"/>
      <c r="HR149" s="52"/>
      <c r="HS149" s="52"/>
      <c r="HT149" s="52"/>
      <c r="HU149" s="52"/>
      <c r="HV149" s="52"/>
      <c r="HW149" s="52"/>
      <c r="HX149" s="52"/>
      <c r="HY149" s="52"/>
      <c r="HZ149" s="52"/>
      <c r="IA149" s="52"/>
      <c r="IB149" s="52"/>
      <c r="IC149" s="52"/>
      <c r="ID149" s="52"/>
      <c r="IE149" s="52"/>
      <c r="IF149" s="52"/>
      <c r="IG149" s="52"/>
      <c r="IH149" s="52"/>
      <c r="II149" s="52"/>
      <c r="IJ149" s="52"/>
      <c r="IK149" s="52"/>
      <c r="IL149" s="52"/>
      <c r="IM149" s="52"/>
      <c r="IN149" s="52"/>
      <c r="IO149" s="52"/>
      <c r="IP149" s="52"/>
      <c r="IQ149" s="52"/>
      <c r="IR149" s="52"/>
      <c r="IS149" s="52"/>
      <c r="IT149" s="52"/>
      <c r="IU149" s="52"/>
      <c r="IV149" s="52"/>
      <c r="IW149" s="52"/>
      <c r="IX149" s="52"/>
    </row>
    <row r="150" spans="1:258" ht="15.75">
      <c r="A150" s="198">
        <v>2</v>
      </c>
      <c r="B150" s="187" t="s">
        <v>666</v>
      </c>
      <c r="C150" s="34"/>
      <c r="D150" s="185">
        <v>4500</v>
      </c>
      <c r="E150" s="185"/>
      <c r="F150" s="50"/>
      <c r="G150" s="50"/>
      <c r="H150" s="50"/>
      <c r="I150" s="50"/>
      <c r="J150" s="50"/>
      <c r="K150" s="50"/>
      <c r="L150" s="50"/>
      <c r="M150" s="50"/>
      <c r="N150" s="50"/>
      <c r="O150" s="50"/>
      <c r="P150" s="50"/>
      <c r="Q150" s="50"/>
      <c r="R150" s="50"/>
      <c r="S150" s="50"/>
      <c r="T150" s="50"/>
      <c r="U150" s="50"/>
      <c r="V150" s="50"/>
      <c r="W150" s="50"/>
      <c r="X150" s="291"/>
      <c r="Y150" s="50"/>
      <c r="Z150" s="313"/>
      <c r="AA150" s="50"/>
      <c r="AB150" s="52"/>
      <c r="AC150" s="200"/>
      <c r="AD150" s="179"/>
      <c r="AE150" s="52"/>
      <c r="AF150" s="52"/>
      <c r="AG150" s="44"/>
      <c r="AH150" s="44"/>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52"/>
      <c r="DL150" s="52"/>
      <c r="DM150" s="52"/>
      <c r="DN150" s="52"/>
      <c r="DO150" s="52"/>
      <c r="DP150" s="52"/>
      <c r="DQ150" s="52"/>
      <c r="DR150" s="52"/>
      <c r="DS150" s="52"/>
      <c r="DT150" s="52"/>
      <c r="DU150" s="52"/>
      <c r="DV150" s="52"/>
      <c r="DW150" s="52"/>
      <c r="DX150" s="52"/>
      <c r="DY150" s="52"/>
      <c r="DZ150" s="52"/>
      <c r="EA150" s="52"/>
      <c r="EB150" s="52"/>
      <c r="EC150" s="52"/>
      <c r="ED150" s="52"/>
      <c r="EE150" s="52"/>
      <c r="EF150" s="52"/>
      <c r="EG150" s="52"/>
      <c r="EH150" s="52"/>
      <c r="EI150" s="52"/>
      <c r="EJ150" s="52"/>
      <c r="EK150" s="52"/>
      <c r="EL150" s="52"/>
      <c r="EM150" s="52"/>
      <c r="EN150" s="52"/>
      <c r="EO150" s="52"/>
      <c r="EP150" s="52"/>
      <c r="EQ150" s="52"/>
      <c r="ER150" s="52"/>
      <c r="ES150" s="52"/>
      <c r="ET150" s="52"/>
      <c r="EU150" s="52"/>
      <c r="EV150" s="52"/>
      <c r="EW150" s="52"/>
      <c r="EX150" s="52"/>
      <c r="EY150" s="52"/>
      <c r="EZ150" s="52"/>
      <c r="FA150" s="52"/>
      <c r="FB150" s="52"/>
      <c r="FC150" s="52"/>
      <c r="FD150" s="52"/>
      <c r="FE150" s="52"/>
      <c r="FF150" s="52"/>
      <c r="FG150" s="52"/>
      <c r="FH150" s="52"/>
      <c r="FI150" s="52"/>
      <c r="FJ150" s="52"/>
      <c r="FK150" s="52"/>
      <c r="FL150" s="52"/>
      <c r="FM150" s="52"/>
      <c r="FN150" s="52"/>
      <c r="FO150" s="52"/>
      <c r="FP150" s="52"/>
      <c r="FQ150" s="52"/>
      <c r="FR150" s="52"/>
      <c r="FS150" s="52"/>
      <c r="FT150" s="52"/>
      <c r="FU150" s="52"/>
      <c r="FV150" s="52"/>
      <c r="FW150" s="52"/>
      <c r="FX150" s="52"/>
      <c r="FY150" s="52"/>
      <c r="FZ150" s="52"/>
      <c r="GA150" s="52"/>
      <c r="GB150" s="52"/>
      <c r="GC150" s="52"/>
      <c r="GD150" s="52"/>
      <c r="GE150" s="52"/>
      <c r="GF150" s="52"/>
      <c r="GG150" s="52"/>
      <c r="GH150" s="52"/>
      <c r="GI150" s="52"/>
      <c r="GJ150" s="52"/>
      <c r="GK150" s="52"/>
      <c r="GL150" s="52"/>
      <c r="GM150" s="52"/>
      <c r="GN150" s="52"/>
      <c r="GO150" s="52"/>
      <c r="GP150" s="52"/>
      <c r="GQ150" s="52"/>
      <c r="GR150" s="52"/>
      <c r="GS150" s="52"/>
      <c r="GT150" s="52"/>
      <c r="GU150" s="52"/>
      <c r="GV150" s="52"/>
      <c r="GW150" s="52"/>
      <c r="GX150" s="52"/>
      <c r="GY150" s="52"/>
      <c r="GZ150" s="52"/>
      <c r="HA150" s="52"/>
      <c r="HB150" s="52"/>
      <c r="HC150" s="52"/>
      <c r="HD150" s="52"/>
      <c r="HE150" s="52"/>
      <c r="HF150" s="52"/>
      <c r="HG150" s="52"/>
      <c r="HH150" s="52"/>
      <c r="HI150" s="52"/>
      <c r="HJ150" s="52"/>
      <c r="HK150" s="52"/>
      <c r="HL150" s="52"/>
      <c r="HM150" s="52"/>
      <c r="HN150" s="52"/>
      <c r="HO150" s="52"/>
      <c r="HP150" s="52"/>
      <c r="HQ150" s="52"/>
      <c r="HR150" s="52"/>
      <c r="HS150" s="52"/>
      <c r="HT150" s="52"/>
      <c r="HU150" s="52"/>
      <c r="HV150" s="52"/>
      <c r="HW150" s="52"/>
      <c r="HX150" s="52"/>
      <c r="HY150" s="52"/>
      <c r="HZ150" s="52"/>
      <c r="IA150" s="52"/>
      <c r="IB150" s="52"/>
      <c r="IC150" s="52"/>
      <c r="ID150" s="52"/>
      <c r="IE150" s="52"/>
      <c r="IF150" s="52"/>
      <c r="IG150" s="52"/>
      <c r="IH150" s="52"/>
      <c r="II150" s="52"/>
      <c r="IJ150" s="52"/>
      <c r="IK150" s="52"/>
      <c r="IL150" s="52"/>
      <c r="IM150" s="52"/>
      <c r="IN150" s="52"/>
      <c r="IO150" s="52"/>
      <c r="IP150" s="52"/>
      <c r="IQ150" s="52"/>
      <c r="IR150" s="52"/>
      <c r="IS150" s="52"/>
      <c r="IT150" s="52"/>
      <c r="IU150" s="52"/>
      <c r="IV150" s="52"/>
      <c r="IW150" s="52"/>
      <c r="IX150" s="52"/>
    </row>
    <row r="151" spans="1:258" ht="15.75">
      <c r="A151" s="198">
        <v>3</v>
      </c>
      <c r="B151" s="187" t="s">
        <v>667</v>
      </c>
      <c r="C151" s="34"/>
      <c r="D151" s="185">
        <v>4950</v>
      </c>
      <c r="E151" s="185"/>
      <c r="F151" s="50"/>
      <c r="G151" s="50"/>
      <c r="H151" s="50"/>
      <c r="I151" s="50"/>
      <c r="J151" s="50"/>
      <c r="K151" s="50"/>
      <c r="L151" s="50"/>
      <c r="M151" s="50"/>
      <c r="N151" s="50"/>
      <c r="O151" s="50"/>
      <c r="P151" s="50"/>
      <c r="Q151" s="50"/>
      <c r="R151" s="50"/>
      <c r="S151" s="50"/>
      <c r="T151" s="50"/>
      <c r="U151" s="50"/>
      <c r="V151" s="50"/>
      <c r="W151" s="50"/>
      <c r="X151" s="291"/>
      <c r="Y151" s="50"/>
      <c r="Z151" s="313"/>
      <c r="AA151" s="50"/>
      <c r="AB151" s="52"/>
      <c r="AC151" s="200"/>
      <c r="AD151" s="179"/>
      <c r="AE151" s="52"/>
      <c r="AF151" s="52"/>
      <c r="AG151" s="44"/>
      <c r="AH151" s="44"/>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c r="DA151" s="52"/>
      <c r="DB151" s="52"/>
      <c r="DC151" s="52"/>
      <c r="DD151" s="52"/>
      <c r="DE151" s="52"/>
      <c r="DF151" s="52"/>
      <c r="DG151" s="52"/>
      <c r="DH151" s="52"/>
      <c r="DI151" s="52"/>
      <c r="DJ151" s="52"/>
      <c r="DK151" s="52"/>
      <c r="DL151" s="52"/>
      <c r="DM151" s="52"/>
      <c r="DN151" s="52"/>
      <c r="DO151" s="52"/>
      <c r="DP151" s="52"/>
      <c r="DQ151" s="52"/>
      <c r="DR151" s="52"/>
      <c r="DS151" s="52"/>
      <c r="DT151" s="52"/>
      <c r="DU151" s="52"/>
      <c r="DV151" s="52"/>
      <c r="DW151" s="52"/>
      <c r="DX151" s="52"/>
      <c r="DY151" s="52"/>
      <c r="DZ151" s="52"/>
      <c r="EA151" s="52"/>
      <c r="EB151" s="52"/>
      <c r="EC151" s="52"/>
      <c r="ED151" s="52"/>
      <c r="EE151" s="52"/>
      <c r="EF151" s="52"/>
      <c r="EG151" s="52"/>
      <c r="EH151" s="52"/>
      <c r="EI151" s="52"/>
      <c r="EJ151" s="52"/>
      <c r="EK151" s="52"/>
      <c r="EL151" s="52"/>
      <c r="EM151" s="52"/>
      <c r="EN151" s="52"/>
      <c r="EO151" s="52"/>
      <c r="EP151" s="52"/>
      <c r="EQ151" s="52"/>
      <c r="ER151" s="52"/>
      <c r="ES151" s="52"/>
      <c r="ET151" s="52"/>
      <c r="EU151" s="52"/>
      <c r="EV151" s="52"/>
      <c r="EW151" s="52"/>
      <c r="EX151" s="52"/>
      <c r="EY151" s="52"/>
      <c r="EZ151" s="52"/>
      <c r="FA151" s="52"/>
      <c r="FB151" s="52"/>
      <c r="FC151" s="52"/>
      <c r="FD151" s="52"/>
      <c r="FE151" s="52"/>
      <c r="FF151" s="52"/>
      <c r="FG151" s="52"/>
      <c r="FH151" s="52"/>
      <c r="FI151" s="52"/>
      <c r="FJ151" s="52"/>
      <c r="FK151" s="52"/>
      <c r="FL151" s="52"/>
      <c r="FM151" s="52"/>
      <c r="FN151" s="52"/>
      <c r="FO151" s="52"/>
      <c r="FP151" s="52"/>
      <c r="FQ151" s="52"/>
      <c r="FR151" s="52"/>
      <c r="FS151" s="52"/>
      <c r="FT151" s="52"/>
      <c r="FU151" s="52"/>
      <c r="FV151" s="52"/>
      <c r="FW151" s="52"/>
      <c r="FX151" s="52"/>
      <c r="FY151" s="52"/>
      <c r="FZ151" s="52"/>
      <c r="GA151" s="52"/>
      <c r="GB151" s="52"/>
      <c r="GC151" s="52"/>
      <c r="GD151" s="52"/>
      <c r="GE151" s="52"/>
      <c r="GF151" s="52"/>
      <c r="GG151" s="52"/>
      <c r="GH151" s="52"/>
      <c r="GI151" s="52"/>
      <c r="GJ151" s="52"/>
      <c r="GK151" s="52"/>
      <c r="GL151" s="52"/>
      <c r="GM151" s="52"/>
      <c r="GN151" s="52"/>
      <c r="GO151" s="52"/>
      <c r="GP151" s="52"/>
      <c r="GQ151" s="52"/>
      <c r="GR151" s="52"/>
      <c r="GS151" s="52"/>
      <c r="GT151" s="52"/>
      <c r="GU151" s="52"/>
      <c r="GV151" s="52"/>
      <c r="GW151" s="52"/>
      <c r="GX151" s="52"/>
      <c r="GY151" s="52"/>
      <c r="GZ151" s="52"/>
      <c r="HA151" s="52"/>
      <c r="HB151" s="52"/>
      <c r="HC151" s="52"/>
      <c r="HD151" s="52"/>
      <c r="HE151" s="52"/>
      <c r="HF151" s="52"/>
      <c r="HG151" s="52"/>
      <c r="HH151" s="52"/>
      <c r="HI151" s="52"/>
      <c r="HJ151" s="52"/>
      <c r="HK151" s="52"/>
      <c r="HL151" s="52"/>
      <c r="HM151" s="52"/>
      <c r="HN151" s="52"/>
      <c r="HO151" s="52"/>
      <c r="HP151" s="52"/>
      <c r="HQ151" s="52"/>
      <c r="HR151" s="52"/>
      <c r="HS151" s="52"/>
      <c r="HT151" s="52"/>
      <c r="HU151" s="52"/>
      <c r="HV151" s="52"/>
      <c r="HW151" s="52"/>
      <c r="HX151" s="52"/>
      <c r="HY151" s="52"/>
      <c r="HZ151" s="52"/>
      <c r="IA151" s="52"/>
      <c r="IB151" s="52"/>
      <c r="IC151" s="52"/>
      <c r="ID151" s="52"/>
      <c r="IE151" s="52"/>
      <c r="IF151" s="52"/>
      <c r="IG151" s="52"/>
      <c r="IH151" s="52"/>
      <c r="II151" s="52"/>
      <c r="IJ151" s="52"/>
      <c r="IK151" s="52"/>
      <c r="IL151" s="52"/>
      <c r="IM151" s="52"/>
      <c r="IN151" s="52"/>
      <c r="IO151" s="52"/>
      <c r="IP151" s="52"/>
      <c r="IQ151" s="52"/>
      <c r="IR151" s="52"/>
      <c r="IS151" s="52"/>
      <c r="IT151" s="52"/>
      <c r="IU151" s="52"/>
      <c r="IV151" s="52"/>
      <c r="IW151" s="52"/>
      <c r="IX151" s="52"/>
    </row>
    <row r="152" spans="1:258" ht="28.5" customHeight="1">
      <c r="A152" s="183" t="s">
        <v>621</v>
      </c>
      <c r="B152" s="184" t="s">
        <v>428</v>
      </c>
      <c r="C152" s="37"/>
      <c r="D152" s="50">
        <f>D153+D165</f>
        <v>31412</v>
      </c>
      <c r="E152" s="50">
        <f t="shared" ref="E152:U152" si="40">E153+E165</f>
        <v>31412</v>
      </c>
      <c r="F152" s="50">
        <f t="shared" si="40"/>
        <v>12519</v>
      </c>
      <c r="G152" s="50">
        <f t="shared" si="40"/>
        <v>12519</v>
      </c>
      <c r="H152" s="50">
        <f t="shared" si="40"/>
        <v>0</v>
      </c>
      <c r="I152" s="50">
        <f t="shared" si="40"/>
        <v>0</v>
      </c>
      <c r="J152" s="50">
        <f t="shared" si="40"/>
        <v>10777.4</v>
      </c>
      <c r="K152" s="50">
        <f t="shared" si="40"/>
        <v>10777.4</v>
      </c>
      <c r="L152" s="50">
        <f t="shared" si="40"/>
        <v>10777</v>
      </c>
      <c r="M152" s="50">
        <f t="shared" si="40"/>
        <v>10777</v>
      </c>
      <c r="N152" s="50">
        <f t="shared" si="40"/>
        <v>31412</v>
      </c>
      <c r="O152" s="50"/>
      <c r="P152" s="50"/>
      <c r="Q152" s="50">
        <f t="shared" si="40"/>
        <v>10777</v>
      </c>
      <c r="R152" s="50"/>
      <c r="S152" s="50">
        <f t="shared" si="40"/>
        <v>3287</v>
      </c>
      <c r="T152" s="50">
        <f t="shared" si="40"/>
        <v>11035.2</v>
      </c>
      <c r="U152" s="50">
        <f t="shared" si="40"/>
        <v>20635</v>
      </c>
      <c r="V152" s="50"/>
      <c r="W152" s="50"/>
      <c r="X152" s="291">
        <f t="shared" si="34"/>
        <v>0</v>
      </c>
      <c r="Y152" s="50"/>
      <c r="Z152" s="313"/>
      <c r="AA152" s="50"/>
      <c r="AB152" s="188"/>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c r="DA152" s="52"/>
      <c r="DB152" s="52"/>
      <c r="DC152" s="52"/>
      <c r="DD152" s="52"/>
      <c r="DE152" s="52"/>
      <c r="DF152" s="52"/>
      <c r="DG152" s="52"/>
      <c r="DH152" s="52"/>
      <c r="DI152" s="52"/>
      <c r="DJ152" s="52"/>
      <c r="DK152" s="52"/>
      <c r="DL152" s="52"/>
      <c r="DM152" s="52"/>
      <c r="DN152" s="52"/>
      <c r="DO152" s="52"/>
      <c r="DP152" s="52"/>
      <c r="DQ152" s="52"/>
      <c r="DR152" s="52"/>
      <c r="DS152" s="52"/>
      <c r="DT152" s="52"/>
      <c r="DU152" s="52"/>
      <c r="DV152" s="52"/>
      <c r="DW152" s="52"/>
      <c r="DX152" s="52"/>
      <c r="DY152" s="52"/>
      <c r="DZ152" s="52"/>
      <c r="EA152" s="52"/>
      <c r="EB152" s="52"/>
      <c r="EC152" s="52"/>
      <c r="ED152" s="52"/>
      <c r="EE152" s="52"/>
      <c r="EF152" s="52"/>
      <c r="EG152" s="52"/>
      <c r="EH152" s="52"/>
      <c r="EI152" s="52"/>
      <c r="EJ152" s="52"/>
      <c r="EK152" s="52"/>
      <c r="EL152" s="52"/>
      <c r="EM152" s="52"/>
      <c r="EN152" s="52"/>
      <c r="EO152" s="52"/>
      <c r="EP152" s="52"/>
      <c r="EQ152" s="52"/>
      <c r="ER152" s="52"/>
      <c r="ES152" s="52"/>
      <c r="ET152" s="52"/>
      <c r="EU152" s="52"/>
      <c r="EV152" s="52"/>
      <c r="EW152" s="52"/>
      <c r="EX152" s="52"/>
      <c r="EY152" s="52"/>
      <c r="EZ152" s="52"/>
      <c r="FA152" s="52"/>
      <c r="FB152" s="52"/>
      <c r="FC152" s="52"/>
      <c r="FD152" s="52"/>
      <c r="FE152" s="52"/>
      <c r="FF152" s="52"/>
      <c r="FG152" s="52"/>
      <c r="FH152" s="52"/>
      <c r="FI152" s="52"/>
      <c r="FJ152" s="52"/>
      <c r="FK152" s="52"/>
      <c r="FL152" s="52"/>
      <c r="FM152" s="52"/>
      <c r="FN152" s="52"/>
      <c r="FO152" s="52"/>
      <c r="FP152" s="52"/>
      <c r="FQ152" s="52"/>
      <c r="FR152" s="52"/>
      <c r="FS152" s="52"/>
      <c r="FT152" s="52"/>
      <c r="FU152" s="52"/>
      <c r="FV152" s="52"/>
      <c r="FW152" s="52"/>
      <c r="FX152" s="52"/>
      <c r="FY152" s="52"/>
      <c r="FZ152" s="52"/>
      <c r="GA152" s="52"/>
      <c r="GB152" s="52"/>
      <c r="GC152" s="52"/>
      <c r="GD152" s="52"/>
      <c r="GE152" s="52"/>
      <c r="GF152" s="52"/>
      <c r="GG152" s="52"/>
      <c r="GH152" s="52"/>
      <c r="GI152" s="52"/>
      <c r="GJ152" s="52"/>
      <c r="GK152" s="52"/>
      <c r="GL152" s="52"/>
      <c r="GM152" s="52"/>
      <c r="GN152" s="52"/>
      <c r="GO152" s="52"/>
      <c r="GP152" s="52"/>
      <c r="GQ152" s="52"/>
      <c r="GR152" s="52"/>
      <c r="GS152" s="52"/>
      <c r="GT152" s="52"/>
      <c r="GU152" s="52"/>
      <c r="GV152" s="52"/>
      <c r="GW152" s="52"/>
      <c r="GX152" s="52"/>
      <c r="GY152" s="52"/>
      <c r="GZ152" s="52"/>
      <c r="HA152" s="52"/>
      <c r="HB152" s="52"/>
      <c r="HC152" s="52"/>
      <c r="HD152" s="52"/>
      <c r="HE152" s="52"/>
      <c r="HF152" s="52"/>
      <c r="HG152" s="52"/>
      <c r="HH152" s="52"/>
      <c r="HI152" s="52"/>
      <c r="HJ152" s="52"/>
      <c r="HK152" s="52"/>
      <c r="HL152" s="52"/>
      <c r="HM152" s="52"/>
      <c r="HN152" s="52"/>
      <c r="HO152" s="52"/>
      <c r="HP152" s="52"/>
      <c r="HQ152" s="52"/>
      <c r="HR152" s="52"/>
      <c r="HS152" s="52"/>
      <c r="HT152" s="52"/>
      <c r="HU152" s="52"/>
      <c r="HV152" s="52"/>
      <c r="HW152" s="52"/>
      <c r="HX152" s="52"/>
      <c r="HY152" s="52"/>
      <c r="HZ152" s="52"/>
      <c r="IA152" s="52"/>
      <c r="IB152" s="52"/>
      <c r="IC152" s="52"/>
      <c r="ID152" s="52"/>
      <c r="IE152" s="52"/>
      <c r="IF152" s="52"/>
      <c r="IG152" s="52"/>
      <c r="IH152" s="52"/>
      <c r="II152" s="52"/>
      <c r="IJ152" s="52"/>
      <c r="IK152" s="52"/>
      <c r="IL152" s="52"/>
      <c r="IM152" s="52"/>
      <c r="IN152" s="52"/>
      <c r="IO152" s="52"/>
      <c r="IP152" s="52"/>
      <c r="IQ152" s="52"/>
      <c r="IR152" s="52"/>
      <c r="IS152" s="52"/>
      <c r="IT152" s="52"/>
      <c r="IU152" s="52"/>
      <c r="IV152" s="52"/>
      <c r="IW152" s="52"/>
      <c r="IX152" s="52"/>
    </row>
    <row r="153" spans="1:258" ht="15.75">
      <c r="A153" s="189" t="s">
        <v>88</v>
      </c>
      <c r="B153" s="190" t="s">
        <v>240</v>
      </c>
      <c r="C153" s="191"/>
      <c r="D153" s="191">
        <f>SUM(D154:D164)</f>
        <v>14064</v>
      </c>
      <c r="E153" s="191">
        <f t="shared" ref="E153:U153" si="41">SUM(E154:E164)</f>
        <v>14064</v>
      </c>
      <c r="F153" s="191">
        <f t="shared" si="41"/>
        <v>12519</v>
      </c>
      <c r="G153" s="191">
        <f t="shared" si="41"/>
        <v>12519</v>
      </c>
      <c r="H153" s="191">
        <f t="shared" si="41"/>
        <v>0</v>
      </c>
      <c r="I153" s="191">
        <f t="shared" si="41"/>
        <v>0</v>
      </c>
      <c r="J153" s="191">
        <f t="shared" si="41"/>
        <v>10777.4</v>
      </c>
      <c r="K153" s="191">
        <f t="shared" si="41"/>
        <v>10777.4</v>
      </c>
      <c r="L153" s="191">
        <f t="shared" si="41"/>
        <v>10777</v>
      </c>
      <c r="M153" s="191">
        <f t="shared" si="41"/>
        <v>10777</v>
      </c>
      <c r="N153" s="191">
        <f t="shared" si="41"/>
        <v>14064</v>
      </c>
      <c r="O153" s="191"/>
      <c r="P153" s="191"/>
      <c r="Q153" s="191">
        <f t="shared" si="41"/>
        <v>10777</v>
      </c>
      <c r="R153" s="191"/>
      <c r="S153" s="191">
        <f t="shared" si="41"/>
        <v>3287</v>
      </c>
      <c r="T153" s="191">
        <f t="shared" si="41"/>
        <v>0</v>
      </c>
      <c r="U153" s="191">
        <f t="shared" si="41"/>
        <v>3287</v>
      </c>
      <c r="V153" s="191"/>
      <c r="W153" s="191"/>
      <c r="X153" s="291">
        <f t="shared" si="34"/>
        <v>0</v>
      </c>
      <c r="Y153" s="191"/>
      <c r="Z153" s="315"/>
      <c r="AA153" s="191"/>
      <c r="AB153" s="192"/>
      <c r="AC153" s="193"/>
      <c r="AD153" s="194"/>
      <c r="AE153" s="195"/>
      <c r="AF153" s="195"/>
      <c r="AG153" s="196"/>
      <c r="AH153" s="196"/>
      <c r="AI153" s="195"/>
      <c r="AJ153" s="195"/>
      <c r="AK153" s="195"/>
      <c r="AL153" s="195"/>
      <c r="AM153" s="195"/>
      <c r="AN153" s="195"/>
      <c r="AO153" s="195"/>
      <c r="AP153" s="195"/>
      <c r="AQ153" s="195"/>
      <c r="AR153" s="195"/>
      <c r="AS153" s="195"/>
      <c r="AT153" s="195"/>
      <c r="AU153" s="195"/>
      <c r="AV153" s="195"/>
      <c r="AW153" s="195"/>
      <c r="AX153" s="195"/>
      <c r="AY153" s="195"/>
      <c r="AZ153" s="195"/>
      <c r="BA153" s="195"/>
      <c r="BB153" s="195"/>
      <c r="BC153" s="195"/>
      <c r="BD153" s="195"/>
      <c r="BE153" s="195"/>
      <c r="BF153" s="195"/>
      <c r="BG153" s="195"/>
      <c r="BH153" s="195"/>
      <c r="BI153" s="195"/>
      <c r="BJ153" s="195"/>
      <c r="BK153" s="197"/>
      <c r="BL153" s="192"/>
      <c r="BM153" s="192"/>
      <c r="BN153" s="192"/>
      <c r="BO153" s="192"/>
      <c r="BP153" s="192"/>
      <c r="BQ153" s="192"/>
      <c r="BR153" s="192"/>
      <c r="BS153" s="192"/>
      <c r="BT153" s="192"/>
      <c r="BU153" s="192"/>
      <c r="BV153" s="192"/>
      <c r="BW153" s="192"/>
      <c r="BX153" s="192"/>
      <c r="BY153" s="192"/>
      <c r="BZ153" s="192"/>
      <c r="CA153" s="192"/>
      <c r="CB153" s="192"/>
      <c r="CC153" s="192"/>
      <c r="CD153" s="192"/>
      <c r="CE153" s="192"/>
      <c r="CF153" s="192"/>
      <c r="CG153" s="192"/>
      <c r="CH153" s="192"/>
      <c r="CI153" s="192"/>
      <c r="CJ153" s="192"/>
      <c r="CK153" s="192"/>
      <c r="CL153" s="192"/>
      <c r="CM153" s="192"/>
      <c r="CN153" s="192"/>
      <c r="CO153" s="192"/>
      <c r="CP153" s="192"/>
      <c r="CQ153" s="192"/>
      <c r="CR153" s="192"/>
      <c r="CS153" s="192"/>
      <c r="CT153" s="192"/>
      <c r="CU153" s="192"/>
      <c r="CV153" s="192"/>
      <c r="CW153" s="192"/>
      <c r="CX153" s="192"/>
      <c r="CY153" s="192"/>
      <c r="CZ153" s="192"/>
      <c r="DA153" s="192"/>
      <c r="DB153" s="192"/>
      <c r="DC153" s="192"/>
      <c r="DD153" s="192"/>
      <c r="DE153" s="192"/>
      <c r="DF153" s="192"/>
      <c r="DG153" s="192"/>
      <c r="DH153" s="192"/>
      <c r="DI153" s="192"/>
      <c r="DJ153" s="192"/>
      <c r="DK153" s="192"/>
      <c r="DL153" s="192"/>
      <c r="DM153" s="192"/>
      <c r="DN153" s="192"/>
      <c r="DO153" s="192"/>
      <c r="DP153" s="192"/>
      <c r="DQ153" s="192"/>
      <c r="DR153" s="192"/>
      <c r="DS153" s="192"/>
      <c r="DT153" s="192"/>
      <c r="DU153" s="192"/>
      <c r="DV153" s="192"/>
      <c r="DW153" s="192"/>
      <c r="DX153" s="192"/>
      <c r="DY153" s="192"/>
      <c r="DZ153" s="192"/>
      <c r="EA153" s="192"/>
      <c r="EB153" s="192"/>
      <c r="EC153" s="192"/>
      <c r="ED153" s="192"/>
      <c r="EE153" s="192"/>
      <c r="EF153" s="192"/>
      <c r="EG153" s="192"/>
      <c r="EH153" s="192"/>
      <c r="EI153" s="192"/>
      <c r="EJ153" s="192"/>
      <c r="EK153" s="192"/>
      <c r="EL153" s="192"/>
      <c r="EM153" s="192"/>
      <c r="EN153" s="192"/>
      <c r="EO153" s="192"/>
      <c r="EP153" s="192"/>
      <c r="EQ153" s="192"/>
      <c r="ER153" s="192"/>
      <c r="ES153" s="192"/>
      <c r="ET153" s="192"/>
      <c r="EU153" s="192"/>
      <c r="EV153" s="192"/>
      <c r="EW153" s="192"/>
      <c r="EX153" s="192"/>
      <c r="EY153" s="192"/>
      <c r="EZ153" s="192"/>
      <c r="FA153" s="192"/>
      <c r="FB153" s="192"/>
      <c r="FC153" s="192"/>
      <c r="FD153" s="192"/>
      <c r="FE153" s="192"/>
      <c r="FF153" s="192"/>
      <c r="FG153" s="192"/>
      <c r="FH153" s="192"/>
      <c r="FI153" s="192"/>
      <c r="FJ153" s="192"/>
      <c r="FK153" s="192"/>
      <c r="FL153" s="192"/>
      <c r="FM153" s="192"/>
      <c r="FN153" s="192"/>
      <c r="FO153" s="192"/>
      <c r="FP153" s="192"/>
      <c r="FQ153" s="192"/>
      <c r="FR153" s="192"/>
      <c r="FS153" s="192"/>
      <c r="FT153" s="192"/>
      <c r="FU153" s="192"/>
      <c r="FV153" s="192"/>
      <c r="FW153" s="192"/>
      <c r="FX153" s="192"/>
      <c r="FY153" s="192"/>
      <c r="FZ153" s="192"/>
      <c r="GA153" s="192"/>
      <c r="GB153" s="192"/>
      <c r="GC153" s="192"/>
      <c r="GD153" s="192"/>
      <c r="GE153" s="192"/>
      <c r="GF153" s="192"/>
      <c r="GG153" s="192"/>
      <c r="GH153" s="192"/>
      <c r="GI153" s="192"/>
      <c r="GJ153" s="192"/>
      <c r="GK153" s="192"/>
      <c r="GL153" s="192"/>
      <c r="GM153" s="192"/>
      <c r="GN153" s="192"/>
      <c r="GO153" s="192"/>
      <c r="GP153" s="192"/>
      <c r="GQ153" s="192"/>
      <c r="GR153" s="192"/>
      <c r="GS153" s="192"/>
      <c r="GT153" s="192"/>
      <c r="GU153" s="192"/>
      <c r="GV153" s="192"/>
      <c r="GW153" s="192"/>
      <c r="GX153" s="192"/>
      <c r="GY153" s="192"/>
      <c r="GZ153" s="192"/>
      <c r="HA153" s="192"/>
      <c r="HB153" s="192"/>
      <c r="HC153" s="192"/>
      <c r="HD153" s="192"/>
      <c r="HE153" s="192"/>
      <c r="HF153" s="192"/>
      <c r="HG153" s="192"/>
      <c r="HH153" s="192"/>
      <c r="HI153" s="192"/>
      <c r="HJ153" s="192"/>
      <c r="HK153" s="192"/>
      <c r="HL153" s="192"/>
      <c r="HM153" s="192"/>
      <c r="HN153" s="192"/>
      <c r="HO153" s="192"/>
      <c r="HP153" s="192"/>
      <c r="HQ153" s="192"/>
      <c r="HR153" s="192"/>
      <c r="HS153" s="192"/>
      <c r="HT153" s="192"/>
      <c r="HU153" s="192"/>
      <c r="HV153" s="192"/>
      <c r="HW153" s="192"/>
      <c r="HX153" s="192"/>
      <c r="HY153" s="192"/>
      <c r="HZ153" s="192"/>
      <c r="IA153" s="192"/>
      <c r="IB153" s="192"/>
      <c r="IC153" s="192"/>
      <c r="ID153" s="192"/>
      <c r="IE153" s="192"/>
      <c r="IF153" s="192"/>
      <c r="IG153" s="192"/>
      <c r="IH153" s="192"/>
      <c r="II153" s="192"/>
      <c r="IJ153" s="192"/>
      <c r="IK153" s="192"/>
      <c r="IL153" s="192"/>
      <c r="IM153" s="192"/>
      <c r="IN153" s="192"/>
      <c r="IO153" s="192"/>
      <c r="IP153" s="192"/>
      <c r="IQ153" s="192"/>
      <c r="IR153" s="192"/>
      <c r="IS153" s="192"/>
      <c r="IT153" s="192"/>
      <c r="IU153" s="192"/>
      <c r="IV153" s="192"/>
      <c r="IW153" s="192"/>
      <c r="IX153" s="192"/>
    </row>
    <row r="154" spans="1:258" ht="47.25">
      <c r="A154" s="198">
        <v>1</v>
      </c>
      <c r="B154" s="187" t="s">
        <v>622</v>
      </c>
      <c r="C154" s="34" t="s">
        <v>623</v>
      </c>
      <c r="D154" s="185">
        <v>2654</v>
      </c>
      <c r="E154" s="185">
        <v>2654</v>
      </c>
      <c r="F154" s="185">
        <v>2654</v>
      </c>
      <c r="G154" s="185">
        <v>2654</v>
      </c>
      <c r="H154" s="185"/>
      <c r="I154" s="185"/>
      <c r="J154" s="185">
        <v>2123</v>
      </c>
      <c r="K154" s="185">
        <v>2123</v>
      </c>
      <c r="L154" s="185">
        <v>2123</v>
      </c>
      <c r="M154" s="185">
        <v>2123</v>
      </c>
      <c r="N154" s="185">
        <v>2654</v>
      </c>
      <c r="O154" s="185"/>
      <c r="P154" s="185"/>
      <c r="Q154" s="185">
        <v>2123</v>
      </c>
      <c r="R154" s="185"/>
      <c r="S154" s="185">
        <v>531</v>
      </c>
      <c r="T154" s="185"/>
      <c r="U154" s="185">
        <v>531</v>
      </c>
      <c r="V154" s="185"/>
      <c r="W154" s="185"/>
      <c r="X154" s="291">
        <f t="shared" si="34"/>
        <v>0</v>
      </c>
      <c r="Y154" s="185"/>
      <c r="Z154" s="485" t="s">
        <v>982</v>
      </c>
      <c r="AA154" s="185"/>
      <c r="AB154" s="188"/>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c r="DA154" s="52"/>
      <c r="DB154" s="52"/>
      <c r="DC154" s="52"/>
      <c r="DD154" s="52"/>
      <c r="DE154" s="52"/>
      <c r="DF154" s="52"/>
      <c r="DG154" s="52"/>
      <c r="DH154" s="52"/>
      <c r="DI154" s="52"/>
      <c r="DJ154" s="52"/>
      <c r="DK154" s="52"/>
      <c r="DL154" s="52"/>
      <c r="DM154" s="52"/>
      <c r="DN154" s="52"/>
      <c r="DO154" s="52"/>
      <c r="DP154" s="52"/>
      <c r="DQ154" s="52"/>
      <c r="DR154" s="52"/>
      <c r="DS154" s="52"/>
      <c r="DT154" s="52"/>
      <c r="DU154" s="52"/>
      <c r="DV154" s="52"/>
      <c r="DW154" s="52"/>
      <c r="DX154" s="52"/>
      <c r="DY154" s="52"/>
      <c r="DZ154" s="52"/>
      <c r="EA154" s="52"/>
      <c r="EB154" s="52"/>
      <c r="EC154" s="52"/>
      <c r="ED154" s="52"/>
      <c r="EE154" s="52"/>
      <c r="EF154" s="52"/>
      <c r="EG154" s="52"/>
      <c r="EH154" s="52"/>
      <c r="EI154" s="52"/>
      <c r="EJ154" s="52"/>
      <c r="EK154" s="52"/>
      <c r="EL154" s="52"/>
      <c r="EM154" s="52"/>
      <c r="EN154" s="52"/>
      <c r="EO154" s="52"/>
      <c r="EP154" s="52"/>
      <c r="EQ154" s="52"/>
      <c r="ER154" s="52"/>
      <c r="ES154" s="52"/>
      <c r="ET154" s="52"/>
      <c r="EU154" s="52"/>
      <c r="EV154" s="52"/>
      <c r="EW154" s="52"/>
      <c r="EX154" s="52"/>
      <c r="EY154" s="52"/>
      <c r="EZ154" s="52"/>
      <c r="FA154" s="52"/>
      <c r="FB154" s="52"/>
      <c r="FC154" s="52"/>
      <c r="FD154" s="52"/>
      <c r="FE154" s="52"/>
      <c r="FF154" s="52"/>
      <c r="FG154" s="52"/>
      <c r="FH154" s="52"/>
      <c r="FI154" s="52"/>
      <c r="FJ154" s="52"/>
      <c r="FK154" s="52"/>
      <c r="FL154" s="52"/>
      <c r="FM154" s="52"/>
      <c r="FN154" s="52"/>
      <c r="FO154" s="52"/>
      <c r="FP154" s="52"/>
      <c r="FQ154" s="52"/>
      <c r="FR154" s="52"/>
      <c r="FS154" s="52"/>
      <c r="FT154" s="52"/>
      <c r="FU154" s="52"/>
      <c r="FV154" s="52"/>
      <c r="FW154" s="52"/>
      <c r="FX154" s="52"/>
      <c r="FY154" s="52"/>
      <c r="FZ154" s="52"/>
      <c r="GA154" s="52"/>
      <c r="GB154" s="52"/>
      <c r="GC154" s="52"/>
      <c r="GD154" s="52"/>
      <c r="GE154" s="52"/>
      <c r="GF154" s="52"/>
      <c r="GG154" s="52"/>
      <c r="GH154" s="52"/>
      <c r="GI154" s="52"/>
      <c r="GJ154" s="52"/>
      <c r="GK154" s="52"/>
      <c r="GL154" s="52"/>
      <c r="GM154" s="52"/>
      <c r="GN154" s="52"/>
      <c r="GO154" s="52"/>
      <c r="GP154" s="52"/>
      <c r="GQ154" s="52"/>
      <c r="GR154" s="52"/>
      <c r="GS154" s="52"/>
      <c r="GT154" s="52"/>
      <c r="GU154" s="52"/>
      <c r="GV154" s="52"/>
      <c r="GW154" s="52"/>
      <c r="GX154" s="52"/>
      <c r="GY154" s="52"/>
      <c r="GZ154" s="52"/>
      <c r="HA154" s="52"/>
      <c r="HB154" s="52"/>
      <c r="HC154" s="52"/>
      <c r="HD154" s="52"/>
      <c r="HE154" s="52"/>
      <c r="HF154" s="52"/>
      <c r="HG154" s="52"/>
      <c r="HH154" s="52"/>
      <c r="HI154" s="52"/>
      <c r="HJ154" s="52"/>
      <c r="HK154" s="52"/>
      <c r="HL154" s="52"/>
      <c r="HM154" s="52"/>
      <c r="HN154" s="52"/>
      <c r="HO154" s="52"/>
      <c r="HP154" s="52"/>
      <c r="HQ154" s="52"/>
      <c r="HR154" s="52"/>
      <c r="HS154" s="52"/>
      <c r="HT154" s="52"/>
      <c r="HU154" s="52"/>
      <c r="HV154" s="52"/>
      <c r="HW154" s="52"/>
      <c r="HX154" s="52"/>
      <c r="HY154" s="52"/>
      <c r="HZ154" s="52"/>
      <c r="IA154" s="52"/>
      <c r="IB154" s="52"/>
      <c r="IC154" s="52"/>
      <c r="ID154" s="52"/>
      <c r="IE154" s="52"/>
      <c r="IF154" s="52"/>
      <c r="IG154" s="52"/>
      <c r="IH154" s="52"/>
      <c r="II154" s="52"/>
      <c r="IJ154" s="52"/>
      <c r="IK154" s="52"/>
      <c r="IL154" s="52"/>
      <c r="IM154" s="52"/>
      <c r="IN154" s="52"/>
      <c r="IO154" s="52"/>
      <c r="IP154" s="52"/>
      <c r="IQ154" s="52"/>
      <c r="IR154" s="52"/>
      <c r="IS154" s="52"/>
      <c r="IT154" s="52"/>
      <c r="IU154" s="52"/>
      <c r="IV154" s="52"/>
      <c r="IW154" s="52"/>
      <c r="IX154" s="52"/>
    </row>
    <row r="155" spans="1:258" ht="31.5">
      <c r="A155" s="198">
        <v>2</v>
      </c>
      <c r="B155" s="187" t="s">
        <v>624</v>
      </c>
      <c r="C155" s="34" t="s">
        <v>625</v>
      </c>
      <c r="D155" s="185">
        <v>1604</v>
      </c>
      <c r="E155" s="185">
        <v>1604</v>
      </c>
      <c r="F155" s="185">
        <v>1604</v>
      </c>
      <c r="G155" s="185">
        <v>1604</v>
      </c>
      <c r="H155" s="185"/>
      <c r="I155" s="185"/>
      <c r="J155" s="185">
        <v>1283</v>
      </c>
      <c r="K155" s="185">
        <v>1283</v>
      </c>
      <c r="L155" s="185">
        <v>1283</v>
      </c>
      <c r="M155" s="185">
        <v>1283</v>
      </c>
      <c r="N155" s="185">
        <v>1604</v>
      </c>
      <c r="O155" s="185"/>
      <c r="P155" s="185"/>
      <c r="Q155" s="185">
        <v>1283</v>
      </c>
      <c r="R155" s="185"/>
      <c r="S155" s="185">
        <v>321</v>
      </c>
      <c r="T155" s="185"/>
      <c r="U155" s="185">
        <v>321</v>
      </c>
      <c r="V155" s="185"/>
      <c r="W155" s="185"/>
      <c r="X155" s="291">
        <f t="shared" si="34"/>
        <v>0</v>
      </c>
      <c r="Y155" s="185"/>
      <c r="Z155" s="485"/>
      <c r="AA155" s="185"/>
      <c r="AB155" s="188"/>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c r="DA155" s="52"/>
      <c r="DB155" s="52"/>
      <c r="DC155" s="52"/>
      <c r="DD155" s="52"/>
      <c r="DE155" s="52"/>
      <c r="DF155" s="52"/>
      <c r="DG155" s="52"/>
      <c r="DH155" s="52"/>
      <c r="DI155" s="52"/>
      <c r="DJ155" s="52"/>
      <c r="DK155" s="52"/>
      <c r="DL155" s="52"/>
      <c r="DM155" s="52"/>
      <c r="DN155" s="52"/>
      <c r="DO155" s="52"/>
      <c r="DP155" s="52"/>
      <c r="DQ155" s="52"/>
      <c r="DR155" s="52"/>
      <c r="DS155" s="52"/>
      <c r="DT155" s="52"/>
      <c r="DU155" s="52"/>
      <c r="DV155" s="52"/>
      <c r="DW155" s="52"/>
      <c r="DX155" s="52"/>
      <c r="DY155" s="52"/>
      <c r="DZ155" s="52"/>
      <c r="EA155" s="52"/>
      <c r="EB155" s="52"/>
      <c r="EC155" s="52"/>
      <c r="ED155" s="52"/>
      <c r="EE155" s="52"/>
      <c r="EF155" s="52"/>
      <c r="EG155" s="52"/>
      <c r="EH155" s="52"/>
      <c r="EI155" s="52"/>
      <c r="EJ155" s="52"/>
      <c r="EK155" s="52"/>
      <c r="EL155" s="52"/>
      <c r="EM155" s="52"/>
      <c r="EN155" s="52"/>
      <c r="EO155" s="52"/>
      <c r="EP155" s="52"/>
      <c r="EQ155" s="52"/>
      <c r="ER155" s="52"/>
      <c r="ES155" s="52"/>
      <c r="ET155" s="52"/>
      <c r="EU155" s="52"/>
      <c r="EV155" s="52"/>
      <c r="EW155" s="52"/>
      <c r="EX155" s="52"/>
      <c r="EY155" s="52"/>
      <c r="EZ155" s="52"/>
      <c r="FA155" s="52"/>
      <c r="FB155" s="52"/>
      <c r="FC155" s="52"/>
      <c r="FD155" s="52"/>
      <c r="FE155" s="52"/>
      <c r="FF155" s="52"/>
      <c r="FG155" s="52"/>
      <c r="FH155" s="52"/>
      <c r="FI155" s="52"/>
      <c r="FJ155" s="52"/>
      <c r="FK155" s="52"/>
      <c r="FL155" s="52"/>
      <c r="FM155" s="52"/>
      <c r="FN155" s="52"/>
      <c r="FO155" s="52"/>
      <c r="FP155" s="52"/>
      <c r="FQ155" s="52"/>
      <c r="FR155" s="52"/>
      <c r="FS155" s="52"/>
      <c r="FT155" s="52"/>
      <c r="FU155" s="52"/>
      <c r="FV155" s="52"/>
      <c r="FW155" s="52"/>
      <c r="FX155" s="52"/>
      <c r="FY155" s="52"/>
      <c r="FZ155" s="52"/>
      <c r="GA155" s="52"/>
      <c r="GB155" s="52"/>
      <c r="GC155" s="52"/>
      <c r="GD155" s="52"/>
      <c r="GE155" s="52"/>
      <c r="GF155" s="52"/>
      <c r="GG155" s="52"/>
      <c r="GH155" s="52"/>
      <c r="GI155" s="52"/>
      <c r="GJ155" s="52"/>
      <c r="GK155" s="52"/>
      <c r="GL155" s="52"/>
      <c r="GM155" s="52"/>
      <c r="GN155" s="52"/>
      <c r="GO155" s="52"/>
      <c r="GP155" s="52"/>
      <c r="GQ155" s="52"/>
      <c r="GR155" s="52"/>
      <c r="GS155" s="52"/>
      <c r="GT155" s="52"/>
      <c r="GU155" s="52"/>
      <c r="GV155" s="52"/>
      <c r="GW155" s="52"/>
      <c r="GX155" s="52"/>
      <c r="GY155" s="52"/>
      <c r="GZ155" s="52"/>
      <c r="HA155" s="52"/>
      <c r="HB155" s="52"/>
      <c r="HC155" s="52"/>
      <c r="HD155" s="52"/>
      <c r="HE155" s="52"/>
      <c r="HF155" s="52"/>
      <c r="HG155" s="52"/>
      <c r="HH155" s="52"/>
      <c r="HI155" s="52"/>
      <c r="HJ155" s="52"/>
      <c r="HK155" s="52"/>
      <c r="HL155" s="52"/>
      <c r="HM155" s="52"/>
      <c r="HN155" s="52"/>
      <c r="HO155" s="52"/>
      <c r="HP155" s="52"/>
      <c r="HQ155" s="52"/>
      <c r="HR155" s="52"/>
      <c r="HS155" s="52"/>
      <c r="HT155" s="52"/>
      <c r="HU155" s="52"/>
      <c r="HV155" s="52"/>
      <c r="HW155" s="52"/>
      <c r="HX155" s="52"/>
      <c r="HY155" s="52"/>
      <c r="HZ155" s="52"/>
      <c r="IA155" s="52"/>
      <c r="IB155" s="52"/>
      <c r="IC155" s="52"/>
      <c r="ID155" s="52"/>
      <c r="IE155" s="52"/>
      <c r="IF155" s="52"/>
      <c r="IG155" s="52"/>
      <c r="IH155" s="52"/>
      <c r="II155" s="52"/>
      <c r="IJ155" s="52"/>
      <c r="IK155" s="52"/>
      <c r="IL155" s="52"/>
      <c r="IM155" s="52"/>
      <c r="IN155" s="52"/>
      <c r="IO155" s="52"/>
      <c r="IP155" s="52"/>
      <c r="IQ155" s="52"/>
      <c r="IR155" s="52"/>
      <c r="IS155" s="52"/>
      <c r="IT155" s="52"/>
      <c r="IU155" s="52"/>
      <c r="IV155" s="52"/>
      <c r="IW155" s="52"/>
      <c r="IX155" s="52"/>
    </row>
    <row r="156" spans="1:258" ht="31.5">
      <c r="A156" s="198">
        <v>3</v>
      </c>
      <c r="B156" s="187" t="s">
        <v>626</v>
      </c>
      <c r="C156" s="34" t="s">
        <v>627</v>
      </c>
      <c r="D156" s="185">
        <v>500</v>
      </c>
      <c r="E156" s="185">
        <v>500</v>
      </c>
      <c r="F156" s="185">
        <v>500</v>
      </c>
      <c r="G156" s="185">
        <v>500</v>
      </c>
      <c r="H156" s="185"/>
      <c r="I156" s="185"/>
      <c r="J156" s="185">
        <v>400</v>
      </c>
      <c r="K156" s="185">
        <v>400</v>
      </c>
      <c r="L156" s="185">
        <v>400</v>
      </c>
      <c r="M156" s="185">
        <v>400</v>
      </c>
      <c r="N156" s="185">
        <v>500</v>
      </c>
      <c r="O156" s="185"/>
      <c r="P156" s="185"/>
      <c r="Q156" s="185">
        <v>400</v>
      </c>
      <c r="R156" s="185"/>
      <c r="S156" s="185">
        <v>100</v>
      </c>
      <c r="T156" s="185"/>
      <c r="U156" s="185">
        <v>100</v>
      </c>
      <c r="V156" s="185"/>
      <c r="W156" s="185"/>
      <c r="X156" s="291">
        <f t="shared" si="34"/>
        <v>0</v>
      </c>
      <c r="Y156" s="185"/>
      <c r="Z156" s="485"/>
      <c r="AA156" s="185"/>
      <c r="AB156" s="188"/>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c r="DA156" s="52"/>
      <c r="DB156" s="52"/>
      <c r="DC156" s="52"/>
      <c r="DD156" s="52"/>
      <c r="DE156" s="52"/>
      <c r="DF156" s="52"/>
      <c r="DG156" s="52"/>
      <c r="DH156" s="52"/>
      <c r="DI156" s="52"/>
      <c r="DJ156" s="52"/>
      <c r="DK156" s="52"/>
      <c r="DL156" s="52"/>
      <c r="DM156" s="52"/>
      <c r="DN156" s="52"/>
      <c r="DO156" s="52"/>
      <c r="DP156" s="52"/>
      <c r="DQ156" s="52"/>
      <c r="DR156" s="52"/>
      <c r="DS156" s="52"/>
      <c r="DT156" s="52"/>
      <c r="DU156" s="52"/>
      <c r="DV156" s="52"/>
      <c r="DW156" s="52"/>
      <c r="DX156" s="52"/>
      <c r="DY156" s="52"/>
      <c r="DZ156" s="52"/>
      <c r="EA156" s="52"/>
      <c r="EB156" s="52"/>
      <c r="EC156" s="52"/>
      <c r="ED156" s="52"/>
      <c r="EE156" s="52"/>
      <c r="EF156" s="52"/>
      <c r="EG156" s="52"/>
      <c r="EH156" s="52"/>
      <c r="EI156" s="52"/>
      <c r="EJ156" s="52"/>
      <c r="EK156" s="52"/>
      <c r="EL156" s="52"/>
      <c r="EM156" s="52"/>
      <c r="EN156" s="52"/>
      <c r="EO156" s="52"/>
      <c r="EP156" s="52"/>
      <c r="EQ156" s="52"/>
      <c r="ER156" s="52"/>
      <c r="ES156" s="52"/>
      <c r="ET156" s="52"/>
      <c r="EU156" s="52"/>
      <c r="EV156" s="52"/>
      <c r="EW156" s="52"/>
      <c r="EX156" s="52"/>
      <c r="EY156" s="52"/>
      <c r="EZ156" s="52"/>
      <c r="FA156" s="52"/>
      <c r="FB156" s="52"/>
      <c r="FC156" s="52"/>
      <c r="FD156" s="52"/>
      <c r="FE156" s="52"/>
      <c r="FF156" s="52"/>
      <c r="FG156" s="52"/>
      <c r="FH156" s="52"/>
      <c r="FI156" s="52"/>
      <c r="FJ156" s="52"/>
      <c r="FK156" s="52"/>
      <c r="FL156" s="52"/>
      <c r="FM156" s="52"/>
      <c r="FN156" s="52"/>
      <c r="FO156" s="52"/>
      <c r="FP156" s="52"/>
      <c r="FQ156" s="52"/>
      <c r="FR156" s="52"/>
      <c r="FS156" s="52"/>
      <c r="FT156" s="52"/>
      <c r="FU156" s="52"/>
      <c r="FV156" s="52"/>
      <c r="FW156" s="52"/>
      <c r="FX156" s="52"/>
      <c r="FY156" s="52"/>
      <c r="FZ156" s="52"/>
      <c r="GA156" s="52"/>
      <c r="GB156" s="52"/>
      <c r="GC156" s="52"/>
      <c r="GD156" s="52"/>
      <c r="GE156" s="52"/>
      <c r="GF156" s="52"/>
      <c r="GG156" s="52"/>
      <c r="GH156" s="52"/>
      <c r="GI156" s="52"/>
      <c r="GJ156" s="52"/>
      <c r="GK156" s="52"/>
      <c r="GL156" s="52"/>
      <c r="GM156" s="52"/>
      <c r="GN156" s="52"/>
      <c r="GO156" s="52"/>
      <c r="GP156" s="52"/>
      <c r="GQ156" s="52"/>
      <c r="GR156" s="52"/>
      <c r="GS156" s="52"/>
      <c r="GT156" s="52"/>
      <c r="GU156" s="52"/>
      <c r="GV156" s="52"/>
      <c r="GW156" s="52"/>
      <c r="GX156" s="52"/>
      <c r="GY156" s="52"/>
      <c r="GZ156" s="52"/>
      <c r="HA156" s="52"/>
      <c r="HB156" s="52"/>
      <c r="HC156" s="52"/>
      <c r="HD156" s="52"/>
      <c r="HE156" s="52"/>
      <c r="HF156" s="52"/>
      <c r="HG156" s="52"/>
      <c r="HH156" s="52"/>
      <c r="HI156" s="52"/>
      <c r="HJ156" s="52"/>
      <c r="HK156" s="52"/>
      <c r="HL156" s="52"/>
      <c r="HM156" s="52"/>
      <c r="HN156" s="52"/>
      <c r="HO156" s="52"/>
      <c r="HP156" s="52"/>
      <c r="HQ156" s="52"/>
      <c r="HR156" s="52"/>
      <c r="HS156" s="52"/>
      <c r="HT156" s="52"/>
      <c r="HU156" s="52"/>
      <c r="HV156" s="52"/>
      <c r="HW156" s="52"/>
      <c r="HX156" s="52"/>
      <c r="HY156" s="52"/>
      <c r="HZ156" s="52"/>
      <c r="IA156" s="52"/>
      <c r="IB156" s="52"/>
      <c r="IC156" s="52"/>
      <c r="ID156" s="52"/>
      <c r="IE156" s="52"/>
      <c r="IF156" s="52"/>
      <c r="IG156" s="52"/>
      <c r="IH156" s="52"/>
      <c r="II156" s="52"/>
      <c r="IJ156" s="52"/>
      <c r="IK156" s="52"/>
      <c r="IL156" s="52"/>
      <c r="IM156" s="52"/>
      <c r="IN156" s="52"/>
      <c r="IO156" s="52"/>
      <c r="IP156" s="52"/>
      <c r="IQ156" s="52"/>
      <c r="IR156" s="52"/>
      <c r="IS156" s="52"/>
      <c r="IT156" s="52"/>
      <c r="IU156" s="52"/>
      <c r="IV156" s="52"/>
      <c r="IW156" s="52"/>
      <c r="IX156" s="52"/>
    </row>
    <row r="157" spans="1:258" ht="31.5">
      <c r="A157" s="198">
        <v>4</v>
      </c>
      <c r="B157" s="187" t="s">
        <v>628</v>
      </c>
      <c r="C157" s="34" t="s">
        <v>629</v>
      </c>
      <c r="D157" s="185">
        <v>1050</v>
      </c>
      <c r="E157" s="185">
        <v>1050</v>
      </c>
      <c r="F157" s="185">
        <v>1050</v>
      </c>
      <c r="G157" s="185">
        <v>1050</v>
      </c>
      <c r="H157" s="185"/>
      <c r="I157" s="185"/>
      <c r="J157" s="185">
        <v>840</v>
      </c>
      <c r="K157" s="185">
        <v>840</v>
      </c>
      <c r="L157" s="185">
        <v>840</v>
      </c>
      <c r="M157" s="185">
        <v>840</v>
      </c>
      <c r="N157" s="185">
        <v>1050</v>
      </c>
      <c r="O157" s="185"/>
      <c r="P157" s="185"/>
      <c r="Q157" s="185">
        <v>840</v>
      </c>
      <c r="R157" s="185"/>
      <c r="S157" s="185">
        <v>210</v>
      </c>
      <c r="T157" s="185"/>
      <c r="U157" s="185">
        <v>210</v>
      </c>
      <c r="V157" s="185"/>
      <c r="W157" s="185"/>
      <c r="X157" s="291">
        <f t="shared" si="34"/>
        <v>0</v>
      </c>
      <c r="Y157" s="185"/>
      <c r="Z157" s="485"/>
      <c r="AA157" s="185"/>
      <c r="AB157" s="188"/>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c r="DA157" s="52"/>
      <c r="DB157" s="52"/>
      <c r="DC157" s="52"/>
      <c r="DD157" s="52"/>
      <c r="DE157" s="52"/>
      <c r="DF157" s="52"/>
      <c r="DG157" s="52"/>
      <c r="DH157" s="52"/>
      <c r="DI157" s="52"/>
      <c r="DJ157" s="52"/>
      <c r="DK157" s="52"/>
      <c r="DL157" s="52"/>
      <c r="DM157" s="52"/>
      <c r="DN157" s="52"/>
      <c r="DO157" s="52"/>
      <c r="DP157" s="52"/>
      <c r="DQ157" s="52"/>
      <c r="DR157" s="52"/>
      <c r="DS157" s="52"/>
      <c r="DT157" s="52"/>
      <c r="DU157" s="52"/>
      <c r="DV157" s="52"/>
      <c r="DW157" s="52"/>
      <c r="DX157" s="52"/>
      <c r="DY157" s="52"/>
      <c r="DZ157" s="52"/>
      <c r="EA157" s="52"/>
      <c r="EB157" s="52"/>
      <c r="EC157" s="52"/>
      <c r="ED157" s="52"/>
      <c r="EE157" s="52"/>
      <c r="EF157" s="52"/>
      <c r="EG157" s="52"/>
      <c r="EH157" s="52"/>
      <c r="EI157" s="52"/>
      <c r="EJ157" s="52"/>
      <c r="EK157" s="52"/>
      <c r="EL157" s="52"/>
      <c r="EM157" s="52"/>
      <c r="EN157" s="52"/>
      <c r="EO157" s="52"/>
      <c r="EP157" s="52"/>
      <c r="EQ157" s="52"/>
      <c r="ER157" s="52"/>
      <c r="ES157" s="52"/>
      <c r="ET157" s="52"/>
      <c r="EU157" s="52"/>
      <c r="EV157" s="52"/>
      <c r="EW157" s="52"/>
      <c r="EX157" s="52"/>
      <c r="EY157" s="52"/>
      <c r="EZ157" s="52"/>
      <c r="FA157" s="52"/>
      <c r="FB157" s="52"/>
      <c r="FC157" s="52"/>
      <c r="FD157" s="52"/>
      <c r="FE157" s="52"/>
      <c r="FF157" s="52"/>
      <c r="FG157" s="52"/>
      <c r="FH157" s="52"/>
      <c r="FI157" s="52"/>
      <c r="FJ157" s="52"/>
      <c r="FK157" s="52"/>
      <c r="FL157" s="52"/>
      <c r="FM157" s="52"/>
      <c r="FN157" s="52"/>
      <c r="FO157" s="52"/>
      <c r="FP157" s="52"/>
      <c r="FQ157" s="52"/>
      <c r="FR157" s="52"/>
      <c r="FS157" s="52"/>
      <c r="FT157" s="52"/>
      <c r="FU157" s="52"/>
      <c r="FV157" s="52"/>
      <c r="FW157" s="52"/>
      <c r="FX157" s="52"/>
      <c r="FY157" s="52"/>
      <c r="FZ157" s="52"/>
      <c r="GA157" s="52"/>
      <c r="GB157" s="52"/>
      <c r="GC157" s="52"/>
      <c r="GD157" s="52"/>
      <c r="GE157" s="52"/>
      <c r="GF157" s="52"/>
      <c r="GG157" s="52"/>
      <c r="GH157" s="52"/>
      <c r="GI157" s="52"/>
      <c r="GJ157" s="52"/>
      <c r="GK157" s="52"/>
      <c r="GL157" s="52"/>
      <c r="GM157" s="52"/>
      <c r="GN157" s="52"/>
      <c r="GO157" s="52"/>
      <c r="GP157" s="52"/>
      <c r="GQ157" s="52"/>
      <c r="GR157" s="52"/>
      <c r="GS157" s="52"/>
      <c r="GT157" s="52"/>
      <c r="GU157" s="52"/>
      <c r="GV157" s="52"/>
      <c r="GW157" s="52"/>
      <c r="GX157" s="52"/>
      <c r="GY157" s="52"/>
      <c r="GZ157" s="52"/>
      <c r="HA157" s="52"/>
      <c r="HB157" s="52"/>
      <c r="HC157" s="52"/>
      <c r="HD157" s="52"/>
      <c r="HE157" s="52"/>
      <c r="HF157" s="52"/>
      <c r="HG157" s="52"/>
      <c r="HH157" s="52"/>
      <c r="HI157" s="52"/>
      <c r="HJ157" s="52"/>
      <c r="HK157" s="52"/>
      <c r="HL157" s="52"/>
      <c r="HM157" s="52"/>
      <c r="HN157" s="52"/>
      <c r="HO157" s="52"/>
      <c r="HP157" s="52"/>
      <c r="HQ157" s="52"/>
      <c r="HR157" s="52"/>
      <c r="HS157" s="52"/>
      <c r="HT157" s="52"/>
      <c r="HU157" s="52"/>
      <c r="HV157" s="52"/>
      <c r="HW157" s="52"/>
      <c r="HX157" s="52"/>
      <c r="HY157" s="52"/>
      <c r="HZ157" s="52"/>
      <c r="IA157" s="52"/>
      <c r="IB157" s="52"/>
      <c r="IC157" s="52"/>
      <c r="ID157" s="52"/>
      <c r="IE157" s="52"/>
      <c r="IF157" s="52"/>
      <c r="IG157" s="52"/>
      <c r="IH157" s="52"/>
      <c r="II157" s="52"/>
      <c r="IJ157" s="52"/>
      <c r="IK157" s="52"/>
      <c r="IL157" s="52"/>
      <c r="IM157" s="52"/>
      <c r="IN157" s="52"/>
      <c r="IO157" s="52"/>
      <c r="IP157" s="52"/>
      <c r="IQ157" s="52"/>
      <c r="IR157" s="52"/>
      <c r="IS157" s="52"/>
      <c r="IT157" s="52"/>
      <c r="IU157" s="52"/>
      <c r="IV157" s="52"/>
      <c r="IW157" s="52"/>
      <c r="IX157" s="52"/>
    </row>
    <row r="158" spans="1:258" ht="31.5">
      <c r="A158" s="198">
        <v>5</v>
      </c>
      <c r="B158" s="187" t="s">
        <v>630</v>
      </c>
      <c r="C158" s="34" t="s">
        <v>631</v>
      </c>
      <c r="D158" s="185">
        <v>2000</v>
      </c>
      <c r="E158" s="185">
        <v>2000</v>
      </c>
      <c r="F158" s="185">
        <v>1300</v>
      </c>
      <c r="G158" s="185">
        <v>1300</v>
      </c>
      <c r="H158" s="185"/>
      <c r="I158" s="185"/>
      <c r="J158" s="185">
        <v>1300</v>
      </c>
      <c r="K158" s="185">
        <v>1300</v>
      </c>
      <c r="L158" s="185">
        <v>1300</v>
      </c>
      <c r="M158" s="185">
        <v>1300</v>
      </c>
      <c r="N158" s="185">
        <v>2000</v>
      </c>
      <c r="O158" s="185"/>
      <c r="P158" s="185"/>
      <c r="Q158" s="185">
        <v>1300</v>
      </c>
      <c r="R158" s="185"/>
      <c r="S158" s="185">
        <v>700</v>
      </c>
      <c r="T158" s="185"/>
      <c r="U158" s="185">
        <v>700</v>
      </c>
      <c r="V158" s="185"/>
      <c r="W158" s="185"/>
      <c r="X158" s="291">
        <f t="shared" si="34"/>
        <v>0</v>
      </c>
      <c r="Y158" s="185"/>
      <c r="Z158" s="485"/>
      <c r="AA158" s="185"/>
      <c r="AB158" s="188"/>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c r="DA158" s="52"/>
      <c r="DB158" s="52"/>
      <c r="DC158" s="52"/>
      <c r="DD158" s="52"/>
      <c r="DE158" s="52"/>
      <c r="DF158" s="52"/>
      <c r="DG158" s="52"/>
      <c r="DH158" s="52"/>
      <c r="DI158" s="52"/>
      <c r="DJ158" s="52"/>
      <c r="DK158" s="52"/>
      <c r="DL158" s="52"/>
      <c r="DM158" s="52"/>
      <c r="DN158" s="52"/>
      <c r="DO158" s="52"/>
      <c r="DP158" s="52"/>
      <c r="DQ158" s="52"/>
      <c r="DR158" s="52"/>
      <c r="DS158" s="52"/>
      <c r="DT158" s="52"/>
      <c r="DU158" s="52"/>
      <c r="DV158" s="52"/>
      <c r="DW158" s="52"/>
      <c r="DX158" s="52"/>
      <c r="DY158" s="52"/>
      <c r="DZ158" s="52"/>
      <c r="EA158" s="52"/>
      <c r="EB158" s="52"/>
      <c r="EC158" s="52"/>
      <c r="ED158" s="52"/>
      <c r="EE158" s="52"/>
      <c r="EF158" s="52"/>
      <c r="EG158" s="52"/>
      <c r="EH158" s="52"/>
      <c r="EI158" s="52"/>
      <c r="EJ158" s="52"/>
      <c r="EK158" s="52"/>
      <c r="EL158" s="52"/>
      <c r="EM158" s="52"/>
      <c r="EN158" s="52"/>
      <c r="EO158" s="52"/>
      <c r="EP158" s="52"/>
      <c r="EQ158" s="52"/>
      <c r="ER158" s="52"/>
      <c r="ES158" s="52"/>
      <c r="ET158" s="52"/>
      <c r="EU158" s="52"/>
      <c r="EV158" s="52"/>
      <c r="EW158" s="52"/>
      <c r="EX158" s="52"/>
      <c r="EY158" s="52"/>
      <c r="EZ158" s="52"/>
      <c r="FA158" s="52"/>
      <c r="FB158" s="52"/>
      <c r="FC158" s="52"/>
      <c r="FD158" s="52"/>
      <c r="FE158" s="52"/>
      <c r="FF158" s="52"/>
      <c r="FG158" s="52"/>
      <c r="FH158" s="52"/>
      <c r="FI158" s="52"/>
      <c r="FJ158" s="52"/>
      <c r="FK158" s="52"/>
      <c r="FL158" s="52"/>
      <c r="FM158" s="52"/>
      <c r="FN158" s="52"/>
      <c r="FO158" s="52"/>
      <c r="FP158" s="52"/>
      <c r="FQ158" s="52"/>
      <c r="FR158" s="52"/>
      <c r="FS158" s="52"/>
      <c r="FT158" s="52"/>
      <c r="FU158" s="52"/>
      <c r="FV158" s="52"/>
      <c r="FW158" s="52"/>
      <c r="FX158" s="52"/>
      <c r="FY158" s="52"/>
      <c r="FZ158" s="52"/>
      <c r="GA158" s="52"/>
      <c r="GB158" s="52"/>
      <c r="GC158" s="52"/>
      <c r="GD158" s="52"/>
      <c r="GE158" s="52"/>
      <c r="GF158" s="52"/>
      <c r="GG158" s="52"/>
      <c r="GH158" s="52"/>
      <c r="GI158" s="52"/>
      <c r="GJ158" s="52"/>
      <c r="GK158" s="52"/>
      <c r="GL158" s="52"/>
      <c r="GM158" s="52"/>
      <c r="GN158" s="52"/>
      <c r="GO158" s="52"/>
      <c r="GP158" s="52"/>
      <c r="GQ158" s="52"/>
      <c r="GR158" s="52"/>
      <c r="GS158" s="52"/>
      <c r="GT158" s="52"/>
      <c r="GU158" s="52"/>
      <c r="GV158" s="52"/>
      <c r="GW158" s="52"/>
      <c r="GX158" s="52"/>
      <c r="GY158" s="52"/>
      <c r="GZ158" s="52"/>
      <c r="HA158" s="52"/>
      <c r="HB158" s="52"/>
      <c r="HC158" s="52"/>
      <c r="HD158" s="52"/>
      <c r="HE158" s="52"/>
      <c r="HF158" s="52"/>
      <c r="HG158" s="52"/>
      <c r="HH158" s="52"/>
      <c r="HI158" s="52"/>
      <c r="HJ158" s="52"/>
      <c r="HK158" s="52"/>
      <c r="HL158" s="52"/>
      <c r="HM158" s="52"/>
      <c r="HN158" s="52"/>
      <c r="HO158" s="52"/>
      <c r="HP158" s="52"/>
      <c r="HQ158" s="52"/>
      <c r="HR158" s="52"/>
      <c r="HS158" s="52"/>
      <c r="HT158" s="52"/>
      <c r="HU158" s="52"/>
      <c r="HV158" s="52"/>
      <c r="HW158" s="52"/>
      <c r="HX158" s="52"/>
      <c r="HY158" s="52"/>
      <c r="HZ158" s="52"/>
      <c r="IA158" s="52"/>
      <c r="IB158" s="52"/>
      <c r="IC158" s="52"/>
      <c r="ID158" s="52"/>
      <c r="IE158" s="52"/>
      <c r="IF158" s="52"/>
      <c r="IG158" s="52"/>
      <c r="IH158" s="52"/>
      <c r="II158" s="52"/>
      <c r="IJ158" s="52"/>
      <c r="IK158" s="52"/>
      <c r="IL158" s="52"/>
      <c r="IM158" s="52"/>
      <c r="IN158" s="52"/>
      <c r="IO158" s="52"/>
      <c r="IP158" s="52"/>
      <c r="IQ158" s="52"/>
      <c r="IR158" s="52"/>
      <c r="IS158" s="52"/>
      <c r="IT158" s="52"/>
      <c r="IU158" s="52"/>
      <c r="IV158" s="52"/>
      <c r="IW158" s="52"/>
      <c r="IX158" s="52"/>
    </row>
    <row r="159" spans="1:258" ht="47.25">
      <c r="A159" s="198">
        <v>6</v>
      </c>
      <c r="B159" s="187" t="s">
        <v>632</v>
      </c>
      <c r="C159" s="34" t="s">
        <v>633</v>
      </c>
      <c r="D159" s="185">
        <v>500</v>
      </c>
      <c r="E159" s="185">
        <v>500</v>
      </c>
      <c r="F159" s="185">
        <v>500</v>
      </c>
      <c r="G159" s="185">
        <v>500</v>
      </c>
      <c r="H159" s="185"/>
      <c r="I159" s="185"/>
      <c r="J159" s="185">
        <v>400</v>
      </c>
      <c r="K159" s="185">
        <v>400</v>
      </c>
      <c r="L159" s="185">
        <v>400</v>
      </c>
      <c r="M159" s="185">
        <v>400</v>
      </c>
      <c r="N159" s="185">
        <v>500</v>
      </c>
      <c r="O159" s="185"/>
      <c r="P159" s="185"/>
      <c r="Q159" s="185">
        <v>400</v>
      </c>
      <c r="R159" s="185"/>
      <c r="S159" s="185">
        <v>100</v>
      </c>
      <c r="T159" s="185"/>
      <c r="U159" s="185">
        <v>100</v>
      </c>
      <c r="V159" s="185"/>
      <c r="W159" s="185"/>
      <c r="X159" s="291">
        <f t="shared" si="34"/>
        <v>0</v>
      </c>
      <c r="Y159" s="185"/>
      <c r="Z159" s="485"/>
      <c r="AA159" s="185"/>
      <c r="AB159" s="188"/>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c r="DA159" s="52"/>
      <c r="DB159" s="52"/>
      <c r="DC159" s="52"/>
      <c r="DD159" s="52"/>
      <c r="DE159" s="52"/>
      <c r="DF159" s="52"/>
      <c r="DG159" s="52"/>
      <c r="DH159" s="52"/>
      <c r="DI159" s="52"/>
      <c r="DJ159" s="52"/>
      <c r="DK159" s="52"/>
      <c r="DL159" s="52"/>
      <c r="DM159" s="52"/>
      <c r="DN159" s="52"/>
      <c r="DO159" s="52"/>
      <c r="DP159" s="52"/>
      <c r="DQ159" s="52"/>
      <c r="DR159" s="52"/>
      <c r="DS159" s="52"/>
      <c r="DT159" s="52"/>
      <c r="DU159" s="52"/>
      <c r="DV159" s="52"/>
      <c r="DW159" s="52"/>
      <c r="DX159" s="52"/>
      <c r="DY159" s="52"/>
      <c r="DZ159" s="52"/>
      <c r="EA159" s="52"/>
      <c r="EB159" s="52"/>
      <c r="EC159" s="52"/>
      <c r="ED159" s="52"/>
      <c r="EE159" s="52"/>
      <c r="EF159" s="52"/>
      <c r="EG159" s="52"/>
      <c r="EH159" s="52"/>
      <c r="EI159" s="52"/>
      <c r="EJ159" s="52"/>
      <c r="EK159" s="52"/>
      <c r="EL159" s="52"/>
      <c r="EM159" s="52"/>
      <c r="EN159" s="52"/>
      <c r="EO159" s="52"/>
      <c r="EP159" s="52"/>
      <c r="EQ159" s="52"/>
      <c r="ER159" s="52"/>
      <c r="ES159" s="52"/>
      <c r="ET159" s="52"/>
      <c r="EU159" s="52"/>
      <c r="EV159" s="52"/>
      <c r="EW159" s="52"/>
      <c r="EX159" s="52"/>
      <c r="EY159" s="52"/>
      <c r="EZ159" s="52"/>
      <c r="FA159" s="52"/>
      <c r="FB159" s="52"/>
      <c r="FC159" s="52"/>
      <c r="FD159" s="52"/>
      <c r="FE159" s="52"/>
      <c r="FF159" s="52"/>
      <c r="FG159" s="52"/>
      <c r="FH159" s="52"/>
      <c r="FI159" s="52"/>
      <c r="FJ159" s="52"/>
      <c r="FK159" s="52"/>
      <c r="FL159" s="52"/>
      <c r="FM159" s="52"/>
      <c r="FN159" s="52"/>
      <c r="FO159" s="52"/>
      <c r="FP159" s="52"/>
      <c r="FQ159" s="52"/>
      <c r="FR159" s="52"/>
      <c r="FS159" s="52"/>
      <c r="FT159" s="52"/>
      <c r="FU159" s="52"/>
      <c r="FV159" s="52"/>
      <c r="FW159" s="52"/>
      <c r="FX159" s="52"/>
      <c r="FY159" s="52"/>
      <c r="FZ159" s="52"/>
      <c r="GA159" s="52"/>
      <c r="GB159" s="52"/>
      <c r="GC159" s="52"/>
      <c r="GD159" s="52"/>
      <c r="GE159" s="52"/>
      <c r="GF159" s="52"/>
      <c r="GG159" s="52"/>
      <c r="GH159" s="52"/>
      <c r="GI159" s="52"/>
      <c r="GJ159" s="52"/>
      <c r="GK159" s="52"/>
      <c r="GL159" s="52"/>
      <c r="GM159" s="52"/>
      <c r="GN159" s="52"/>
      <c r="GO159" s="52"/>
      <c r="GP159" s="52"/>
      <c r="GQ159" s="52"/>
      <c r="GR159" s="52"/>
      <c r="GS159" s="52"/>
      <c r="GT159" s="52"/>
      <c r="GU159" s="52"/>
      <c r="GV159" s="52"/>
      <c r="GW159" s="52"/>
      <c r="GX159" s="52"/>
      <c r="GY159" s="52"/>
      <c r="GZ159" s="52"/>
      <c r="HA159" s="52"/>
      <c r="HB159" s="52"/>
      <c r="HC159" s="52"/>
      <c r="HD159" s="52"/>
      <c r="HE159" s="52"/>
      <c r="HF159" s="52"/>
      <c r="HG159" s="52"/>
      <c r="HH159" s="52"/>
      <c r="HI159" s="52"/>
      <c r="HJ159" s="52"/>
      <c r="HK159" s="52"/>
      <c r="HL159" s="52"/>
      <c r="HM159" s="52"/>
      <c r="HN159" s="52"/>
      <c r="HO159" s="52"/>
      <c r="HP159" s="52"/>
      <c r="HQ159" s="52"/>
      <c r="HR159" s="52"/>
      <c r="HS159" s="52"/>
      <c r="HT159" s="52"/>
      <c r="HU159" s="52"/>
      <c r="HV159" s="52"/>
      <c r="HW159" s="52"/>
      <c r="HX159" s="52"/>
      <c r="HY159" s="52"/>
      <c r="HZ159" s="52"/>
      <c r="IA159" s="52"/>
      <c r="IB159" s="52"/>
      <c r="IC159" s="52"/>
      <c r="ID159" s="52"/>
      <c r="IE159" s="52"/>
      <c r="IF159" s="52"/>
      <c r="IG159" s="52"/>
      <c r="IH159" s="52"/>
      <c r="II159" s="52"/>
      <c r="IJ159" s="52"/>
      <c r="IK159" s="52"/>
      <c r="IL159" s="52"/>
      <c r="IM159" s="52"/>
      <c r="IN159" s="52"/>
      <c r="IO159" s="52"/>
      <c r="IP159" s="52"/>
      <c r="IQ159" s="52"/>
      <c r="IR159" s="52"/>
      <c r="IS159" s="52"/>
      <c r="IT159" s="52"/>
      <c r="IU159" s="52"/>
      <c r="IV159" s="52"/>
      <c r="IW159" s="52"/>
      <c r="IX159" s="52"/>
    </row>
    <row r="160" spans="1:258" ht="31.5">
      <c r="A160" s="198">
        <v>7</v>
      </c>
      <c r="B160" s="187" t="s">
        <v>634</v>
      </c>
      <c r="C160" s="34" t="s">
        <v>635</v>
      </c>
      <c r="D160" s="185">
        <v>1504</v>
      </c>
      <c r="E160" s="201">
        <v>1504</v>
      </c>
      <c r="F160" s="185">
        <v>1000</v>
      </c>
      <c r="G160" s="185">
        <v>1000</v>
      </c>
      <c r="H160" s="185"/>
      <c r="I160" s="185"/>
      <c r="J160" s="185">
        <v>1000</v>
      </c>
      <c r="K160" s="185">
        <v>1000</v>
      </c>
      <c r="L160" s="185">
        <v>1000</v>
      </c>
      <c r="M160" s="185">
        <v>1000</v>
      </c>
      <c r="N160" s="201">
        <v>1504</v>
      </c>
      <c r="O160" s="201"/>
      <c r="P160" s="201"/>
      <c r="Q160" s="185">
        <v>1000</v>
      </c>
      <c r="R160" s="185"/>
      <c r="S160" s="185">
        <v>504</v>
      </c>
      <c r="T160" s="185"/>
      <c r="U160" s="185">
        <v>504</v>
      </c>
      <c r="V160" s="185"/>
      <c r="W160" s="185"/>
      <c r="X160" s="291">
        <f t="shared" si="34"/>
        <v>0</v>
      </c>
      <c r="Y160" s="185"/>
      <c r="Z160" s="485"/>
      <c r="AA160" s="185"/>
      <c r="AB160" s="188"/>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c r="DA160" s="52"/>
      <c r="DB160" s="52"/>
      <c r="DC160" s="52"/>
      <c r="DD160" s="52"/>
      <c r="DE160" s="52"/>
      <c r="DF160" s="52"/>
      <c r="DG160" s="52"/>
      <c r="DH160" s="52"/>
      <c r="DI160" s="52"/>
      <c r="DJ160" s="52"/>
      <c r="DK160" s="52"/>
      <c r="DL160" s="52"/>
      <c r="DM160" s="52"/>
      <c r="DN160" s="52"/>
      <c r="DO160" s="52"/>
      <c r="DP160" s="52"/>
      <c r="DQ160" s="52"/>
      <c r="DR160" s="52"/>
      <c r="DS160" s="52"/>
      <c r="DT160" s="52"/>
      <c r="DU160" s="52"/>
      <c r="DV160" s="52"/>
      <c r="DW160" s="52"/>
      <c r="DX160" s="52"/>
      <c r="DY160" s="52"/>
      <c r="DZ160" s="52"/>
      <c r="EA160" s="52"/>
      <c r="EB160" s="52"/>
      <c r="EC160" s="52"/>
      <c r="ED160" s="52"/>
      <c r="EE160" s="52"/>
      <c r="EF160" s="52"/>
      <c r="EG160" s="52"/>
      <c r="EH160" s="52"/>
      <c r="EI160" s="52"/>
      <c r="EJ160" s="52"/>
      <c r="EK160" s="52"/>
      <c r="EL160" s="52"/>
      <c r="EM160" s="52"/>
      <c r="EN160" s="52"/>
      <c r="EO160" s="52"/>
      <c r="EP160" s="52"/>
      <c r="EQ160" s="52"/>
      <c r="ER160" s="52"/>
      <c r="ES160" s="52"/>
      <c r="ET160" s="52"/>
      <c r="EU160" s="52"/>
      <c r="EV160" s="52"/>
      <c r="EW160" s="52"/>
      <c r="EX160" s="52"/>
      <c r="EY160" s="52"/>
      <c r="EZ160" s="52"/>
      <c r="FA160" s="52"/>
      <c r="FB160" s="52"/>
      <c r="FC160" s="52"/>
      <c r="FD160" s="52"/>
      <c r="FE160" s="52"/>
      <c r="FF160" s="52"/>
      <c r="FG160" s="52"/>
      <c r="FH160" s="52"/>
      <c r="FI160" s="52"/>
      <c r="FJ160" s="52"/>
      <c r="FK160" s="52"/>
      <c r="FL160" s="52"/>
      <c r="FM160" s="52"/>
      <c r="FN160" s="52"/>
      <c r="FO160" s="52"/>
      <c r="FP160" s="52"/>
      <c r="FQ160" s="52"/>
      <c r="FR160" s="52"/>
      <c r="FS160" s="52"/>
      <c r="FT160" s="52"/>
      <c r="FU160" s="52"/>
      <c r="FV160" s="52"/>
      <c r="FW160" s="52"/>
      <c r="FX160" s="52"/>
      <c r="FY160" s="52"/>
      <c r="FZ160" s="52"/>
      <c r="GA160" s="52"/>
      <c r="GB160" s="52"/>
      <c r="GC160" s="52"/>
      <c r="GD160" s="52"/>
      <c r="GE160" s="52"/>
      <c r="GF160" s="52"/>
      <c r="GG160" s="52"/>
      <c r="GH160" s="52"/>
      <c r="GI160" s="52"/>
      <c r="GJ160" s="52"/>
      <c r="GK160" s="52"/>
      <c r="GL160" s="52"/>
      <c r="GM160" s="52"/>
      <c r="GN160" s="52"/>
      <c r="GO160" s="52"/>
      <c r="GP160" s="52"/>
      <c r="GQ160" s="52"/>
      <c r="GR160" s="52"/>
      <c r="GS160" s="52"/>
      <c r="GT160" s="52"/>
      <c r="GU160" s="52"/>
      <c r="GV160" s="52"/>
      <c r="GW160" s="52"/>
      <c r="GX160" s="52"/>
      <c r="GY160" s="52"/>
      <c r="GZ160" s="52"/>
      <c r="HA160" s="52"/>
      <c r="HB160" s="52"/>
      <c r="HC160" s="52"/>
      <c r="HD160" s="52"/>
      <c r="HE160" s="52"/>
      <c r="HF160" s="52"/>
      <c r="HG160" s="52"/>
      <c r="HH160" s="52"/>
      <c r="HI160" s="52"/>
      <c r="HJ160" s="52"/>
      <c r="HK160" s="52"/>
      <c r="HL160" s="52"/>
      <c r="HM160" s="52"/>
      <c r="HN160" s="52"/>
      <c r="HO160" s="52"/>
      <c r="HP160" s="52"/>
      <c r="HQ160" s="52"/>
      <c r="HR160" s="52"/>
      <c r="HS160" s="52"/>
      <c r="HT160" s="52"/>
      <c r="HU160" s="52"/>
      <c r="HV160" s="52"/>
      <c r="HW160" s="52"/>
      <c r="HX160" s="52"/>
      <c r="HY160" s="52"/>
      <c r="HZ160" s="52"/>
      <c r="IA160" s="52"/>
      <c r="IB160" s="52"/>
      <c r="IC160" s="52"/>
      <c r="ID160" s="52"/>
      <c r="IE160" s="52"/>
      <c r="IF160" s="52"/>
      <c r="IG160" s="52"/>
      <c r="IH160" s="52"/>
      <c r="II160" s="52"/>
      <c r="IJ160" s="52"/>
      <c r="IK160" s="52"/>
      <c r="IL160" s="52"/>
      <c r="IM160" s="52"/>
      <c r="IN160" s="52"/>
      <c r="IO160" s="52"/>
      <c r="IP160" s="52"/>
      <c r="IQ160" s="52"/>
      <c r="IR160" s="52"/>
      <c r="IS160" s="52"/>
      <c r="IT160" s="52"/>
      <c r="IU160" s="52"/>
      <c r="IV160" s="52"/>
      <c r="IW160" s="52"/>
      <c r="IX160" s="52"/>
    </row>
    <row r="161" spans="1:258" ht="47.25">
      <c r="A161" s="198">
        <v>8</v>
      </c>
      <c r="B161" s="187" t="s">
        <v>636</v>
      </c>
      <c r="C161" s="34" t="s">
        <v>637</v>
      </c>
      <c r="D161" s="185">
        <v>838</v>
      </c>
      <c r="E161" s="202">
        <v>838</v>
      </c>
      <c r="F161" s="185">
        <v>838</v>
      </c>
      <c r="G161" s="185">
        <v>838</v>
      </c>
      <c r="H161" s="185"/>
      <c r="I161" s="185"/>
      <c r="J161" s="185">
        <v>670.40000000000009</v>
      </c>
      <c r="K161" s="185">
        <v>670.40000000000009</v>
      </c>
      <c r="L161" s="185">
        <v>670</v>
      </c>
      <c r="M161" s="185">
        <v>670</v>
      </c>
      <c r="N161" s="202">
        <v>838</v>
      </c>
      <c r="O161" s="202"/>
      <c r="P161" s="202"/>
      <c r="Q161" s="185">
        <v>670</v>
      </c>
      <c r="R161" s="185"/>
      <c r="S161" s="185">
        <v>168</v>
      </c>
      <c r="T161" s="185"/>
      <c r="U161" s="185">
        <v>168</v>
      </c>
      <c r="V161" s="185"/>
      <c r="W161" s="185"/>
      <c r="X161" s="291">
        <f t="shared" si="34"/>
        <v>0</v>
      </c>
      <c r="Y161" s="185"/>
      <c r="Z161" s="485"/>
      <c r="AA161" s="185"/>
      <c r="AB161" s="188"/>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c r="DA161" s="52"/>
      <c r="DB161" s="52"/>
      <c r="DC161" s="52"/>
      <c r="DD161" s="52"/>
      <c r="DE161" s="52"/>
      <c r="DF161" s="52"/>
      <c r="DG161" s="52"/>
      <c r="DH161" s="52"/>
      <c r="DI161" s="52"/>
      <c r="DJ161" s="52"/>
      <c r="DK161" s="52"/>
      <c r="DL161" s="52"/>
      <c r="DM161" s="52"/>
      <c r="DN161" s="52"/>
      <c r="DO161" s="52"/>
      <c r="DP161" s="52"/>
      <c r="DQ161" s="52"/>
      <c r="DR161" s="52"/>
      <c r="DS161" s="52"/>
      <c r="DT161" s="52"/>
      <c r="DU161" s="52"/>
      <c r="DV161" s="52"/>
      <c r="DW161" s="52"/>
      <c r="DX161" s="52"/>
      <c r="DY161" s="52"/>
      <c r="DZ161" s="52"/>
      <c r="EA161" s="52"/>
      <c r="EB161" s="52"/>
      <c r="EC161" s="52"/>
      <c r="ED161" s="52"/>
      <c r="EE161" s="52"/>
      <c r="EF161" s="52"/>
      <c r="EG161" s="52"/>
      <c r="EH161" s="52"/>
      <c r="EI161" s="52"/>
      <c r="EJ161" s="52"/>
      <c r="EK161" s="52"/>
      <c r="EL161" s="52"/>
      <c r="EM161" s="52"/>
      <c r="EN161" s="52"/>
      <c r="EO161" s="52"/>
      <c r="EP161" s="52"/>
      <c r="EQ161" s="52"/>
      <c r="ER161" s="52"/>
      <c r="ES161" s="52"/>
      <c r="ET161" s="52"/>
      <c r="EU161" s="52"/>
      <c r="EV161" s="52"/>
      <c r="EW161" s="52"/>
      <c r="EX161" s="52"/>
      <c r="EY161" s="52"/>
      <c r="EZ161" s="52"/>
      <c r="FA161" s="52"/>
      <c r="FB161" s="52"/>
      <c r="FC161" s="52"/>
      <c r="FD161" s="52"/>
      <c r="FE161" s="52"/>
      <c r="FF161" s="52"/>
      <c r="FG161" s="52"/>
      <c r="FH161" s="52"/>
      <c r="FI161" s="52"/>
      <c r="FJ161" s="52"/>
      <c r="FK161" s="52"/>
      <c r="FL161" s="52"/>
      <c r="FM161" s="52"/>
      <c r="FN161" s="52"/>
      <c r="FO161" s="52"/>
      <c r="FP161" s="52"/>
      <c r="FQ161" s="52"/>
      <c r="FR161" s="52"/>
      <c r="FS161" s="52"/>
      <c r="FT161" s="52"/>
      <c r="FU161" s="52"/>
      <c r="FV161" s="52"/>
      <c r="FW161" s="52"/>
      <c r="FX161" s="52"/>
      <c r="FY161" s="52"/>
      <c r="FZ161" s="52"/>
      <c r="GA161" s="52"/>
      <c r="GB161" s="52"/>
      <c r="GC161" s="52"/>
      <c r="GD161" s="52"/>
      <c r="GE161" s="52"/>
      <c r="GF161" s="52"/>
      <c r="GG161" s="52"/>
      <c r="GH161" s="52"/>
      <c r="GI161" s="52"/>
      <c r="GJ161" s="52"/>
      <c r="GK161" s="52"/>
      <c r="GL161" s="52"/>
      <c r="GM161" s="52"/>
      <c r="GN161" s="52"/>
      <c r="GO161" s="52"/>
      <c r="GP161" s="52"/>
      <c r="GQ161" s="52"/>
      <c r="GR161" s="52"/>
      <c r="GS161" s="52"/>
      <c r="GT161" s="52"/>
      <c r="GU161" s="52"/>
      <c r="GV161" s="52"/>
      <c r="GW161" s="52"/>
      <c r="GX161" s="52"/>
      <c r="GY161" s="52"/>
      <c r="GZ161" s="52"/>
      <c r="HA161" s="52"/>
      <c r="HB161" s="52"/>
      <c r="HC161" s="52"/>
      <c r="HD161" s="52"/>
      <c r="HE161" s="52"/>
      <c r="HF161" s="52"/>
      <c r="HG161" s="52"/>
      <c r="HH161" s="52"/>
      <c r="HI161" s="52"/>
      <c r="HJ161" s="52"/>
      <c r="HK161" s="52"/>
      <c r="HL161" s="52"/>
      <c r="HM161" s="52"/>
      <c r="HN161" s="52"/>
      <c r="HO161" s="52"/>
      <c r="HP161" s="52"/>
      <c r="HQ161" s="52"/>
      <c r="HR161" s="52"/>
      <c r="HS161" s="52"/>
      <c r="HT161" s="52"/>
      <c r="HU161" s="52"/>
      <c r="HV161" s="52"/>
      <c r="HW161" s="52"/>
      <c r="HX161" s="52"/>
      <c r="HY161" s="52"/>
      <c r="HZ161" s="52"/>
      <c r="IA161" s="52"/>
      <c r="IB161" s="52"/>
      <c r="IC161" s="52"/>
      <c r="ID161" s="52"/>
      <c r="IE161" s="52"/>
      <c r="IF161" s="52"/>
      <c r="IG161" s="52"/>
      <c r="IH161" s="52"/>
      <c r="II161" s="52"/>
      <c r="IJ161" s="52"/>
      <c r="IK161" s="52"/>
      <c r="IL161" s="52"/>
      <c r="IM161" s="52"/>
      <c r="IN161" s="52"/>
      <c r="IO161" s="52"/>
      <c r="IP161" s="52"/>
      <c r="IQ161" s="52"/>
      <c r="IR161" s="52"/>
      <c r="IS161" s="52"/>
      <c r="IT161" s="52"/>
      <c r="IU161" s="52"/>
      <c r="IV161" s="52"/>
      <c r="IW161" s="52"/>
      <c r="IX161" s="52"/>
    </row>
    <row r="162" spans="1:258" ht="31.5">
      <c r="A162" s="198">
        <v>9</v>
      </c>
      <c r="B162" s="187" t="s">
        <v>638</v>
      </c>
      <c r="C162" s="34" t="s">
        <v>639</v>
      </c>
      <c r="D162" s="185">
        <v>980</v>
      </c>
      <c r="E162" s="185">
        <v>980</v>
      </c>
      <c r="F162" s="185">
        <v>980</v>
      </c>
      <c r="G162" s="185">
        <v>980</v>
      </c>
      <c r="H162" s="185"/>
      <c r="I162" s="185"/>
      <c r="J162" s="185">
        <v>784</v>
      </c>
      <c r="K162" s="185">
        <v>784</v>
      </c>
      <c r="L162" s="185">
        <v>784</v>
      </c>
      <c r="M162" s="185">
        <v>784</v>
      </c>
      <c r="N162" s="185">
        <v>980</v>
      </c>
      <c r="O162" s="185"/>
      <c r="P162" s="185"/>
      <c r="Q162" s="185">
        <v>784</v>
      </c>
      <c r="R162" s="185"/>
      <c r="S162" s="185">
        <v>196</v>
      </c>
      <c r="T162" s="185"/>
      <c r="U162" s="185">
        <v>196</v>
      </c>
      <c r="V162" s="185"/>
      <c r="W162" s="185"/>
      <c r="X162" s="291">
        <f t="shared" si="34"/>
        <v>0</v>
      </c>
      <c r="Y162" s="185"/>
      <c r="Z162" s="485"/>
      <c r="AA162" s="185"/>
      <c r="AB162" s="188"/>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c r="DA162" s="52"/>
      <c r="DB162" s="52"/>
      <c r="DC162" s="52"/>
      <c r="DD162" s="52"/>
      <c r="DE162" s="52"/>
      <c r="DF162" s="52"/>
      <c r="DG162" s="52"/>
      <c r="DH162" s="52"/>
      <c r="DI162" s="52"/>
      <c r="DJ162" s="52"/>
      <c r="DK162" s="52"/>
      <c r="DL162" s="52"/>
      <c r="DM162" s="52"/>
      <c r="DN162" s="52"/>
      <c r="DO162" s="52"/>
      <c r="DP162" s="52"/>
      <c r="DQ162" s="52"/>
      <c r="DR162" s="52"/>
      <c r="DS162" s="52"/>
      <c r="DT162" s="52"/>
      <c r="DU162" s="52"/>
      <c r="DV162" s="52"/>
      <c r="DW162" s="52"/>
      <c r="DX162" s="52"/>
      <c r="DY162" s="52"/>
      <c r="DZ162" s="52"/>
      <c r="EA162" s="52"/>
      <c r="EB162" s="52"/>
      <c r="EC162" s="52"/>
      <c r="ED162" s="52"/>
      <c r="EE162" s="52"/>
      <c r="EF162" s="52"/>
      <c r="EG162" s="52"/>
      <c r="EH162" s="52"/>
      <c r="EI162" s="52"/>
      <c r="EJ162" s="52"/>
      <c r="EK162" s="52"/>
      <c r="EL162" s="52"/>
      <c r="EM162" s="52"/>
      <c r="EN162" s="52"/>
      <c r="EO162" s="52"/>
      <c r="EP162" s="52"/>
      <c r="EQ162" s="52"/>
      <c r="ER162" s="52"/>
      <c r="ES162" s="52"/>
      <c r="ET162" s="52"/>
      <c r="EU162" s="52"/>
      <c r="EV162" s="52"/>
      <c r="EW162" s="52"/>
      <c r="EX162" s="52"/>
      <c r="EY162" s="52"/>
      <c r="EZ162" s="52"/>
      <c r="FA162" s="52"/>
      <c r="FB162" s="52"/>
      <c r="FC162" s="52"/>
      <c r="FD162" s="52"/>
      <c r="FE162" s="52"/>
      <c r="FF162" s="52"/>
      <c r="FG162" s="52"/>
      <c r="FH162" s="52"/>
      <c r="FI162" s="52"/>
      <c r="FJ162" s="52"/>
      <c r="FK162" s="52"/>
      <c r="FL162" s="52"/>
      <c r="FM162" s="52"/>
      <c r="FN162" s="52"/>
      <c r="FO162" s="52"/>
      <c r="FP162" s="52"/>
      <c r="FQ162" s="52"/>
      <c r="FR162" s="52"/>
      <c r="FS162" s="52"/>
      <c r="FT162" s="52"/>
      <c r="FU162" s="52"/>
      <c r="FV162" s="52"/>
      <c r="FW162" s="52"/>
      <c r="FX162" s="52"/>
      <c r="FY162" s="52"/>
      <c r="FZ162" s="52"/>
      <c r="GA162" s="52"/>
      <c r="GB162" s="52"/>
      <c r="GC162" s="52"/>
      <c r="GD162" s="52"/>
      <c r="GE162" s="52"/>
      <c r="GF162" s="52"/>
      <c r="GG162" s="52"/>
      <c r="GH162" s="52"/>
      <c r="GI162" s="52"/>
      <c r="GJ162" s="52"/>
      <c r="GK162" s="52"/>
      <c r="GL162" s="52"/>
      <c r="GM162" s="52"/>
      <c r="GN162" s="52"/>
      <c r="GO162" s="52"/>
      <c r="GP162" s="52"/>
      <c r="GQ162" s="52"/>
      <c r="GR162" s="52"/>
      <c r="GS162" s="52"/>
      <c r="GT162" s="52"/>
      <c r="GU162" s="52"/>
      <c r="GV162" s="52"/>
      <c r="GW162" s="52"/>
      <c r="GX162" s="52"/>
      <c r="GY162" s="52"/>
      <c r="GZ162" s="52"/>
      <c r="HA162" s="52"/>
      <c r="HB162" s="52"/>
      <c r="HC162" s="52"/>
      <c r="HD162" s="52"/>
      <c r="HE162" s="52"/>
      <c r="HF162" s="52"/>
      <c r="HG162" s="52"/>
      <c r="HH162" s="52"/>
      <c r="HI162" s="52"/>
      <c r="HJ162" s="52"/>
      <c r="HK162" s="52"/>
      <c r="HL162" s="52"/>
      <c r="HM162" s="52"/>
      <c r="HN162" s="52"/>
      <c r="HO162" s="52"/>
      <c r="HP162" s="52"/>
      <c r="HQ162" s="52"/>
      <c r="HR162" s="52"/>
      <c r="HS162" s="52"/>
      <c r="HT162" s="52"/>
      <c r="HU162" s="52"/>
      <c r="HV162" s="52"/>
      <c r="HW162" s="52"/>
      <c r="HX162" s="52"/>
      <c r="HY162" s="52"/>
      <c r="HZ162" s="52"/>
      <c r="IA162" s="52"/>
      <c r="IB162" s="52"/>
      <c r="IC162" s="52"/>
      <c r="ID162" s="52"/>
      <c r="IE162" s="52"/>
      <c r="IF162" s="52"/>
      <c r="IG162" s="52"/>
      <c r="IH162" s="52"/>
      <c r="II162" s="52"/>
      <c r="IJ162" s="52"/>
      <c r="IK162" s="52"/>
      <c r="IL162" s="52"/>
      <c r="IM162" s="52"/>
      <c r="IN162" s="52"/>
      <c r="IO162" s="52"/>
      <c r="IP162" s="52"/>
      <c r="IQ162" s="52"/>
      <c r="IR162" s="52"/>
      <c r="IS162" s="52"/>
      <c r="IT162" s="52"/>
      <c r="IU162" s="52"/>
      <c r="IV162" s="52"/>
      <c r="IW162" s="52"/>
      <c r="IX162" s="52"/>
    </row>
    <row r="163" spans="1:258" ht="31.5">
      <c r="A163" s="198">
        <v>10</v>
      </c>
      <c r="B163" s="187" t="s">
        <v>640</v>
      </c>
      <c r="C163" s="34" t="s">
        <v>641</v>
      </c>
      <c r="D163" s="185">
        <v>580</v>
      </c>
      <c r="E163" s="185">
        <v>580</v>
      </c>
      <c r="F163" s="185">
        <v>580</v>
      </c>
      <c r="G163" s="185">
        <v>580</v>
      </c>
      <c r="H163" s="185"/>
      <c r="I163" s="185"/>
      <c r="J163" s="185">
        <v>464</v>
      </c>
      <c r="K163" s="185">
        <v>464</v>
      </c>
      <c r="L163" s="185">
        <v>464</v>
      </c>
      <c r="M163" s="185">
        <v>464</v>
      </c>
      <c r="N163" s="185">
        <v>580</v>
      </c>
      <c r="O163" s="185"/>
      <c r="P163" s="185"/>
      <c r="Q163" s="185">
        <v>464</v>
      </c>
      <c r="R163" s="185"/>
      <c r="S163" s="185">
        <v>116</v>
      </c>
      <c r="T163" s="185"/>
      <c r="U163" s="185">
        <v>116</v>
      </c>
      <c r="V163" s="185"/>
      <c r="W163" s="185"/>
      <c r="X163" s="291">
        <f t="shared" si="34"/>
        <v>0</v>
      </c>
      <c r="Y163" s="185"/>
      <c r="Z163" s="485"/>
      <c r="AA163" s="185"/>
      <c r="AB163" s="188"/>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c r="DA163" s="52"/>
      <c r="DB163" s="52"/>
      <c r="DC163" s="52"/>
      <c r="DD163" s="52"/>
      <c r="DE163" s="52"/>
      <c r="DF163" s="52"/>
      <c r="DG163" s="52"/>
      <c r="DH163" s="52"/>
      <c r="DI163" s="52"/>
      <c r="DJ163" s="52"/>
      <c r="DK163" s="52"/>
      <c r="DL163" s="52"/>
      <c r="DM163" s="52"/>
      <c r="DN163" s="52"/>
      <c r="DO163" s="52"/>
      <c r="DP163" s="52"/>
      <c r="DQ163" s="52"/>
      <c r="DR163" s="52"/>
      <c r="DS163" s="52"/>
      <c r="DT163" s="52"/>
      <c r="DU163" s="52"/>
      <c r="DV163" s="52"/>
      <c r="DW163" s="52"/>
      <c r="DX163" s="52"/>
      <c r="DY163" s="52"/>
      <c r="DZ163" s="52"/>
      <c r="EA163" s="52"/>
      <c r="EB163" s="52"/>
      <c r="EC163" s="52"/>
      <c r="ED163" s="52"/>
      <c r="EE163" s="52"/>
      <c r="EF163" s="52"/>
      <c r="EG163" s="52"/>
      <c r="EH163" s="52"/>
      <c r="EI163" s="52"/>
      <c r="EJ163" s="52"/>
      <c r="EK163" s="52"/>
      <c r="EL163" s="52"/>
      <c r="EM163" s="52"/>
      <c r="EN163" s="52"/>
      <c r="EO163" s="52"/>
      <c r="EP163" s="52"/>
      <c r="EQ163" s="52"/>
      <c r="ER163" s="52"/>
      <c r="ES163" s="52"/>
      <c r="ET163" s="52"/>
      <c r="EU163" s="52"/>
      <c r="EV163" s="52"/>
      <c r="EW163" s="52"/>
      <c r="EX163" s="52"/>
      <c r="EY163" s="52"/>
      <c r="EZ163" s="52"/>
      <c r="FA163" s="52"/>
      <c r="FB163" s="52"/>
      <c r="FC163" s="52"/>
      <c r="FD163" s="52"/>
      <c r="FE163" s="52"/>
      <c r="FF163" s="52"/>
      <c r="FG163" s="52"/>
      <c r="FH163" s="52"/>
      <c r="FI163" s="52"/>
      <c r="FJ163" s="52"/>
      <c r="FK163" s="52"/>
      <c r="FL163" s="52"/>
      <c r="FM163" s="52"/>
      <c r="FN163" s="52"/>
      <c r="FO163" s="52"/>
      <c r="FP163" s="52"/>
      <c r="FQ163" s="52"/>
      <c r="FR163" s="52"/>
      <c r="FS163" s="52"/>
      <c r="FT163" s="52"/>
      <c r="FU163" s="52"/>
      <c r="FV163" s="52"/>
      <c r="FW163" s="52"/>
      <c r="FX163" s="52"/>
      <c r="FY163" s="52"/>
      <c r="FZ163" s="52"/>
      <c r="GA163" s="52"/>
      <c r="GB163" s="52"/>
      <c r="GC163" s="52"/>
      <c r="GD163" s="52"/>
      <c r="GE163" s="52"/>
      <c r="GF163" s="52"/>
      <c r="GG163" s="52"/>
      <c r="GH163" s="52"/>
      <c r="GI163" s="52"/>
      <c r="GJ163" s="52"/>
      <c r="GK163" s="52"/>
      <c r="GL163" s="52"/>
      <c r="GM163" s="52"/>
      <c r="GN163" s="52"/>
      <c r="GO163" s="52"/>
      <c r="GP163" s="52"/>
      <c r="GQ163" s="52"/>
      <c r="GR163" s="52"/>
      <c r="GS163" s="52"/>
      <c r="GT163" s="52"/>
      <c r="GU163" s="52"/>
      <c r="GV163" s="52"/>
      <c r="GW163" s="52"/>
      <c r="GX163" s="52"/>
      <c r="GY163" s="52"/>
      <c r="GZ163" s="52"/>
      <c r="HA163" s="52"/>
      <c r="HB163" s="52"/>
      <c r="HC163" s="52"/>
      <c r="HD163" s="52"/>
      <c r="HE163" s="52"/>
      <c r="HF163" s="52"/>
      <c r="HG163" s="52"/>
      <c r="HH163" s="52"/>
      <c r="HI163" s="52"/>
      <c r="HJ163" s="52"/>
      <c r="HK163" s="52"/>
      <c r="HL163" s="52"/>
      <c r="HM163" s="52"/>
      <c r="HN163" s="52"/>
      <c r="HO163" s="52"/>
      <c r="HP163" s="52"/>
      <c r="HQ163" s="52"/>
      <c r="HR163" s="52"/>
      <c r="HS163" s="52"/>
      <c r="HT163" s="52"/>
      <c r="HU163" s="52"/>
      <c r="HV163" s="52"/>
      <c r="HW163" s="52"/>
      <c r="HX163" s="52"/>
      <c r="HY163" s="52"/>
      <c r="HZ163" s="52"/>
      <c r="IA163" s="52"/>
      <c r="IB163" s="52"/>
      <c r="IC163" s="52"/>
      <c r="ID163" s="52"/>
      <c r="IE163" s="52"/>
      <c r="IF163" s="52"/>
      <c r="IG163" s="52"/>
      <c r="IH163" s="52"/>
      <c r="II163" s="52"/>
      <c r="IJ163" s="52"/>
      <c r="IK163" s="52"/>
      <c r="IL163" s="52"/>
      <c r="IM163" s="52"/>
      <c r="IN163" s="52"/>
      <c r="IO163" s="52"/>
      <c r="IP163" s="52"/>
      <c r="IQ163" s="52"/>
      <c r="IR163" s="52"/>
      <c r="IS163" s="52"/>
      <c r="IT163" s="52"/>
      <c r="IU163" s="52"/>
      <c r="IV163" s="52"/>
      <c r="IW163" s="52"/>
      <c r="IX163" s="52"/>
    </row>
    <row r="164" spans="1:258" ht="31.5">
      <c r="A164" s="198">
        <v>11</v>
      </c>
      <c r="B164" s="187" t="s">
        <v>642</v>
      </c>
      <c r="C164" s="34" t="s">
        <v>643</v>
      </c>
      <c r="D164" s="185">
        <v>1854</v>
      </c>
      <c r="E164" s="203">
        <v>1854</v>
      </c>
      <c r="F164" s="185">
        <v>1513</v>
      </c>
      <c r="G164" s="185">
        <v>1513</v>
      </c>
      <c r="H164" s="185"/>
      <c r="I164" s="185"/>
      <c r="J164" s="185">
        <v>1513</v>
      </c>
      <c r="K164" s="185">
        <v>1513</v>
      </c>
      <c r="L164" s="185">
        <v>1513</v>
      </c>
      <c r="M164" s="185">
        <v>1513</v>
      </c>
      <c r="N164" s="203">
        <v>1854</v>
      </c>
      <c r="O164" s="203"/>
      <c r="P164" s="203"/>
      <c r="Q164" s="185">
        <v>1513</v>
      </c>
      <c r="R164" s="185"/>
      <c r="S164" s="185">
        <v>341</v>
      </c>
      <c r="T164" s="185"/>
      <c r="U164" s="185">
        <v>341</v>
      </c>
      <c r="V164" s="185"/>
      <c r="W164" s="185"/>
      <c r="X164" s="291"/>
      <c r="Y164" s="185"/>
      <c r="Z164" s="485"/>
      <c r="AA164" s="185"/>
      <c r="AB164" s="188"/>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c r="DA164" s="52"/>
      <c r="DB164" s="52"/>
      <c r="DC164" s="52"/>
      <c r="DD164" s="52"/>
      <c r="DE164" s="52"/>
      <c r="DF164" s="52"/>
      <c r="DG164" s="52"/>
      <c r="DH164" s="52"/>
      <c r="DI164" s="52"/>
      <c r="DJ164" s="52"/>
      <c r="DK164" s="52"/>
      <c r="DL164" s="52"/>
      <c r="DM164" s="52"/>
      <c r="DN164" s="52"/>
      <c r="DO164" s="52"/>
      <c r="DP164" s="52"/>
      <c r="DQ164" s="52"/>
      <c r="DR164" s="52"/>
      <c r="DS164" s="52"/>
      <c r="DT164" s="52"/>
      <c r="DU164" s="52"/>
      <c r="DV164" s="52"/>
      <c r="DW164" s="52"/>
      <c r="DX164" s="52"/>
      <c r="DY164" s="52"/>
      <c r="DZ164" s="52"/>
      <c r="EA164" s="52"/>
      <c r="EB164" s="52"/>
      <c r="EC164" s="52"/>
      <c r="ED164" s="52"/>
      <c r="EE164" s="52"/>
      <c r="EF164" s="52"/>
      <c r="EG164" s="52"/>
      <c r="EH164" s="52"/>
      <c r="EI164" s="52"/>
      <c r="EJ164" s="52"/>
      <c r="EK164" s="52"/>
      <c r="EL164" s="52"/>
      <c r="EM164" s="52"/>
      <c r="EN164" s="52"/>
      <c r="EO164" s="52"/>
      <c r="EP164" s="52"/>
      <c r="EQ164" s="52"/>
      <c r="ER164" s="52"/>
      <c r="ES164" s="52"/>
      <c r="ET164" s="52"/>
      <c r="EU164" s="52"/>
      <c r="EV164" s="52"/>
      <c r="EW164" s="52"/>
      <c r="EX164" s="52"/>
      <c r="EY164" s="52"/>
      <c r="EZ164" s="52"/>
      <c r="FA164" s="52"/>
      <c r="FB164" s="52"/>
      <c r="FC164" s="52"/>
      <c r="FD164" s="52"/>
      <c r="FE164" s="52"/>
      <c r="FF164" s="52"/>
      <c r="FG164" s="52"/>
      <c r="FH164" s="52"/>
      <c r="FI164" s="52"/>
      <c r="FJ164" s="52"/>
      <c r="FK164" s="52"/>
      <c r="FL164" s="52"/>
      <c r="FM164" s="52"/>
      <c r="FN164" s="52"/>
      <c r="FO164" s="52"/>
      <c r="FP164" s="52"/>
      <c r="FQ164" s="52"/>
      <c r="FR164" s="52"/>
      <c r="FS164" s="52"/>
      <c r="FT164" s="52"/>
      <c r="FU164" s="52"/>
      <c r="FV164" s="52"/>
      <c r="FW164" s="52"/>
      <c r="FX164" s="52"/>
      <c r="FY164" s="52"/>
      <c r="FZ164" s="52"/>
      <c r="GA164" s="52"/>
      <c r="GB164" s="52"/>
      <c r="GC164" s="52"/>
      <c r="GD164" s="52"/>
      <c r="GE164" s="52"/>
      <c r="GF164" s="52"/>
      <c r="GG164" s="52"/>
      <c r="GH164" s="52"/>
      <c r="GI164" s="52"/>
      <c r="GJ164" s="52"/>
      <c r="GK164" s="52"/>
      <c r="GL164" s="52"/>
      <c r="GM164" s="52"/>
      <c r="GN164" s="52"/>
      <c r="GO164" s="52"/>
      <c r="GP164" s="52"/>
      <c r="GQ164" s="52"/>
      <c r="GR164" s="52"/>
      <c r="GS164" s="52"/>
      <c r="GT164" s="52"/>
      <c r="GU164" s="52"/>
      <c r="GV164" s="52"/>
      <c r="GW164" s="52"/>
      <c r="GX164" s="52"/>
      <c r="GY164" s="52"/>
      <c r="GZ164" s="52"/>
      <c r="HA164" s="52"/>
      <c r="HB164" s="52"/>
      <c r="HC164" s="52"/>
      <c r="HD164" s="52"/>
      <c r="HE164" s="52"/>
      <c r="HF164" s="52"/>
      <c r="HG164" s="52"/>
      <c r="HH164" s="52"/>
      <c r="HI164" s="52"/>
      <c r="HJ164" s="52"/>
      <c r="HK164" s="52"/>
      <c r="HL164" s="52"/>
      <c r="HM164" s="52"/>
      <c r="HN164" s="52"/>
      <c r="HO164" s="52"/>
      <c r="HP164" s="52"/>
      <c r="HQ164" s="52"/>
      <c r="HR164" s="52"/>
      <c r="HS164" s="52"/>
      <c r="HT164" s="52"/>
      <c r="HU164" s="52"/>
      <c r="HV164" s="52"/>
      <c r="HW164" s="52"/>
      <c r="HX164" s="52"/>
      <c r="HY164" s="52"/>
      <c r="HZ164" s="52"/>
      <c r="IA164" s="52"/>
      <c r="IB164" s="52"/>
      <c r="IC164" s="52"/>
      <c r="ID164" s="52"/>
      <c r="IE164" s="52"/>
      <c r="IF164" s="52"/>
      <c r="IG164" s="52"/>
      <c r="IH164" s="52"/>
      <c r="II164" s="52"/>
      <c r="IJ164" s="52"/>
      <c r="IK164" s="52"/>
      <c r="IL164" s="52"/>
      <c r="IM164" s="52"/>
      <c r="IN164" s="52"/>
      <c r="IO164" s="52"/>
      <c r="IP164" s="52"/>
      <c r="IQ164" s="52"/>
      <c r="IR164" s="52"/>
      <c r="IS164" s="52"/>
      <c r="IT164" s="52"/>
      <c r="IU164" s="52"/>
      <c r="IV164" s="52"/>
      <c r="IW164" s="52"/>
      <c r="IX164" s="52"/>
    </row>
    <row r="165" spans="1:258" ht="15.75">
      <c r="A165" s="189" t="s">
        <v>251</v>
      </c>
      <c r="B165" s="190" t="s">
        <v>179</v>
      </c>
      <c r="C165" s="191"/>
      <c r="D165" s="191">
        <f t="shared" ref="D165:T165" si="42">SUM(D166:D173)</f>
        <v>17348</v>
      </c>
      <c r="E165" s="191">
        <f t="shared" si="42"/>
        <v>17348</v>
      </c>
      <c r="F165" s="191">
        <f t="shared" si="42"/>
        <v>0</v>
      </c>
      <c r="G165" s="191">
        <f t="shared" si="42"/>
        <v>0</v>
      </c>
      <c r="H165" s="191">
        <f t="shared" si="42"/>
        <v>0</v>
      </c>
      <c r="I165" s="191">
        <f t="shared" si="42"/>
        <v>0</v>
      </c>
      <c r="J165" s="191">
        <f t="shared" si="42"/>
        <v>0</v>
      </c>
      <c r="K165" s="191">
        <f t="shared" si="42"/>
        <v>0</v>
      </c>
      <c r="L165" s="191">
        <f t="shared" si="42"/>
        <v>0</v>
      </c>
      <c r="M165" s="191">
        <f t="shared" si="42"/>
        <v>0</v>
      </c>
      <c r="N165" s="191">
        <f>SUM(N166:N173)</f>
        <v>17348</v>
      </c>
      <c r="O165" s="191">
        <f t="shared" si="42"/>
        <v>0</v>
      </c>
      <c r="P165" s="191">
        <f t="shared" si="42"/>
        <v>0</v>
      </c>
      <c r="Q165" s="191">
        <f t="shared" si="42"/>
        <v>0</v>
      </c>
      <c r="R165" s="191">
        <f t="shared" si="42"/>
        <v>0</v>
      </c>
      <c r="S165" s="191">
        <f t="shared" si="42"/>
        <v>0</v>
      </c>
      <c r="T165" s="191">
        <f t="shared" si="42"/>
        <v>11035.2</v>
      </c>
      <c r="U165" s="191">
        <f>SUM(U166:U173)</f>
        <v>17348</v>
      </c>
      <c r="V165" s="191"/>
      <c r="W165" s="191"/>
      <c r="X165" s="291"/>
      <c r="Y165" s="191"/>
      <c r="Z165" s="485"/>
      <c r="AA165" s="191"/>
      <c r="AB165" s="192"/>
      <c r="AC165" s="193"/>
      <c r="AD165" s="194"/>
      <c r="AE165" s="195"/>
      <c r="AF165" s="195"/>
      <c r="AG165" s="196"/>
      <c r="AH165" s="196"/>
      <c r="AI165" s="195"/>
      <c r="AJ165" s="195"/>
      <c r="AK165" s="195"/>
      <c r="AL165" s="195"/>
      <c r="AM165" s="195"/>
      <c r="AN165" s="195"/>
      <c r="AO165" s="195"/>
      <c r="AP165" s="195"/>
      <c r="AQ165" s="195"/>
      <c r="AR165" s="195"/>
      <c r="AS165" s="195"/>
      <c r="AT165" s="195"/>
      <c r="AU165" s="195"/>
      <c r="AV165" s="195"/>
      <c r="AW165" s="195"/>
      <c r="AX165" s="195"/>
      <c r="AY165" s="195"/>
      <c r="AZ165" s="195"/>
      <c r="BA165" s="195"/>
      <c r="BB165" s="195"/>
      <c r="BC165" s="195"/>
      <c r="BD165" s="195"/>
      <c r="BE165" s="195"/>
      <c r="BF165" s="195"/>
      <c r="BG165" s="195"/>
      <c r="BH165" s="195"/>
      <c r="BI165" s="195"/>
      <c r="BJ165" s="195"/>
      <c r="BK165" s="197"/>
      <c r="BL165" s="192"/>
      <c r="BM165" s="192"/>
      <c r="BN165" s="192"/>
      <c r="BO165" s="192"/>
      <c r="BP165" s="192"/>
      <c r="BQ165" s="192"/>
      <c r="BR165" s="192"/>
      <c r="BS165" s="192"/>
      <c r="BT165" s="192"/>
      <c r="BU165" s="192"/>
      <c r="BV165" s="192"/>
      <c r="BW165" s="192"/>
      <c r="BX165" s="192"/>
      <c r="BY165" s="192"/>
      <c r="BZ165" s="192"/>
      <c r="CA165" s="192"/>
      <c r="CB165" s="192"/>
      <c r="CC165" s="192"/>
      <c r="CD165" s="192"/>
      <c r="CE165" s="192"/>
      <c r="CF165" s="192"/>
      <c r="CG165" s="192"/>
      <c r="CH165" s="192"/>
      <c r="CI165" s="192"/>
      <c r="CJ165" s="192"/>
      <c r="CK165" s="192"/>
      <c r="CL165" s="192"/>
      <c r="CM165" s="192"/>
      <c r="CN165" s="192"/>
      <c r="CO165" s="192"/>
      <c r="CP165" s="192"/>
      <c r="CQ165" s="192"/>
      <c r="CR165" s="192"/>
      <c r="CS165" s="192"/>
      <c r="CT165" s="192"/>
      <c r="CU165" s="192"/>
      <c r="CV165" s="192"/>
      <c r="CW165" s="192"/>
      <c r="CX165" s="192"/>
      <c r="CY165" s="192"/>
      <c r="CZ165" s="192"/>
      <c r="DA165" s="192"/>
      <c r="DB165" s="192"/>
      <c r="DC165" s="192"/>
      <c r="DD165" s="192"/>
      <c r="DE165" s="192"/>
      <c r="DF165" s="192"/>
      <c r="DG165" s="192"/>
      <c r="DH165" s="192"/>
      <c r="DI165" s="192"/>
      <c r="DJ165" s="192"/>
      <c r="DK165" s="192"/>
      <c r="DL165" s="192"/>
      <c r="DM165" s="192"/>
      <c r="DN165" s="192"/>
      <c r="DO165" s="192"/>
      <c r="DP165" s="192"/>
      <c r="DQ165" s="192"/>
      <c r="DR165" s="192"/>
      <c r="DS165" s="192"/>
      <c r="DT165" s="192"/>
      <c r="DU165" s="192"/>
      <c r="DV165" s="192"/>
      <c r="DW165" s="192"/>
      <c r="DX165" s="192"/>
      <c r="DY165" s="192"/>
      <c r="DZ165" s="192"/>
      <c r="EA165" s="192"/>
      <c r="EB165" s="192"/>
      <c r="EC165" s="192"/>
      <c r="ED165" s="192"/>
      <c r="EE165" s="192"/>
      <c r="EF165" s="192"/>
      <c r="EG165" s="192"/>
      <c r="EH165" s="192"/>
      <c r="EI165" s="192"/>
      <c r="EJ165" s="192"/>
      <c r="EK165" s="192"/>
      <c r="EL165" s="192"/>
      <c r="EM165" s="192"/>
      <c r="EN165" s="192"/>
      <c r="EO165" s="192"/>
      <c r="EP165" s="192"/>
      <c r="EQ165" s="192"/>
      <c r="ER165" s="192"/>
      <c r="ES165" s="192"/>
      <c r="ET165" s="192"/>
      <c r="EU165" s="192"/>
      <c r="EV165" s="192"/>
      <c r="EW165" s="192"/>
      <c r="EX165" s="192"/>
      <c r="EY165" s="192"/>
      <c r="EZ165" s="192"/>
      <c r="FA165" s="192"/>
      <c r="FB165" s="192"/>
      <c r="FC165" s="192"/>
      <c r="FD165" s="192"/>
      <c r="FE165" s="192"/>
      <c r="FF165" s="192"/>
      <c r="FG165" s="192"/>
      <c r="FH165" s="192"/>
      <c r="FI165" s="192"/>
      <c r="FJ165" s="192"/>
      <c r="FK165" s="192"/>
      <c r="FL165" s="192"/>
      <c r="FM165" s="192"/>
      <c r="FN165" s="192"/>
      <c r="FO165" s="192"/>
      <c r="FP165" s="192"/>
      <c r="FQ165" s="192"/>
      <c r="FR165" s="192"/>
      <c r="FS165" s="192"/>
      <c r="FT165" s="192"/>
      <c r="FU165" s="192"/>
      <c r="FV165" s="192"/>
      <c r="FW165" s="192"/>
      <c r="FX165" s="192"/>
      <c r="FY165" s="192"/>
      <c r="FZ165" s="192"/>
      <c r="GA165" s="192"/>
      <c r="GB165" s="192"/>
      <c r="GC165" s="192"/>
      <c r="GD165" s="192"/>
      <c r="GE165" s="192"/>
      <c r="GF165" s="192"/>
      <c r="GG165" s="192"/>
      <c r="GH165" s="192"/>
      <c r="GI165" s="192"/>
      <c r="GJ165" s="192"/>
      <c r="GK165" s="192"/>
      <c r="GL165" s="192"/>
      <c r="GM165" s="192"/>
      <c r="GN165" s="192"/>
      <c r="GO165" s="192"/>
      <c r="GP165" s="192"/>
      <c r="GQ165" s="192"/>
      <c r="GR165" s="192"/>
      <c r="GS165" s="192"/>
      <c r="GT165" s="192"/>
      <c r="GU165" s="192"/>
      <c r="GV165" s="192"/>
      <c r="GW165" s="192"/>
      <c r="GX165" s="192"/>
      <c r="GY165" s="192"/>
      <c r="GZ165" s="192"/>
      <c r="HA165" s="192"/>
      <c r="HB165" s="192"/>
      <c r="HC165" s="192"/>
      <c r="HD165" s="192"/>
      <c r="HE165" s="192"/>
      <c r="HF165" s="192"/>
      <c r="HG165" s="192"/>
      <c r="HH165" s="192"/>
      <c r="HI165" s="192"/>
      <c r="HJ165" s="192"/>
      <c r="HK165" s="192"/>
      <c r="HL165" s="192"/>
      <c r="HM165" s="192"/>
      <c r="HN165" s="192"/>
      <c r="HO165" s="192"/>
      <c r="HP165" s="192"/>
      <c r="HQ165" s="192"/>
      <c r="HR165" s="192"/>
      <c r="HS165" s="192"/>
      <c r="HT165" s="192"/>
      <c r="HU165" s="192"/>
      <c r="HV165" s="192"/>
      <c r="HW165" s="192"/>
      <c r="HX165" s="192"/>
      <c r="HY165" s="192"/>
      <c r="HZ165" s="192"/>
      <c r="IA165" s="192"/>
      <c r="IB165" s="192"/>
      <c r="IC165" s="192"/>
      <c r="ID165" s="192"/>
      <c r="IE165" s="192"/>
      <c r="IF165" s="192"/>
      <c r="IG165" s="192"/>
      <c r="IH165" s="192"/>
      <c r="II165" s="192"/>
      <c r="IJ165" s="192"/>
      <c r="IK165" s="192"/>
      <c r="IL165" s="192"/>
      <c r="IM165" s="192"/>
      <c r="IN165" s="192"/>
      <c r="IO165" s="192"/>
      <c r="IP165" s="192"/>
      <c r="IQ165" s="192"/>
      <c r="IR165" s="192"/>
      <c r="IS165" s="192"/>
      <c r="IT165" s="192"/>
      <c r="IU165" s="192"/>
      <c r="IV165" s="192"/>
      <c r="IW165" s="192"/>
      <c r="IX165" s="192"/>
    </row>
    <row r="166" spans="1:258" ht="47.25">
      <c r="A166" s="198">
        <v>1</v>
      </c>
      <c r="B166" s="187" t="s">
        <v>668</v>
      </c>
      <c r="C166" s="34" t="s">
        <v>669</v>
      </c>
      <c r="D166" s="185">
        <v>1616</v>
      </c>
      <c r="E166" s="185">
        <v>1616</v>
      </c>
      <c r="F166" s="50"/>
      <c r="G166" s="50"/>
      <c r="H166" s="50"/>
      <c r="I166" s="50"/>
      <c r="J166" s="50"/>
      <c r="K166" s="50"/>
      <c r="L166" s="50"/>
      <c r="M166" s="50"/>
      <c r="N166" s="185">
        <v>1616</v>
      </c>
      <c r="O166" s="185"/>
      <c r="P166" s="185"/>
      <c r="Q166" s="50"/>
      <c r="R166" s="50"/>
      <c r="S166" s="67"/>
      <c r="T166" s="67">
        <v>1292.8000000000002</v>
      </c>
      <c r="U166" s="185">
        <v>1616</v>
      </c>
      <c r="V166" s="185"/>
      <c r="W166" s="185"/>
      <c r="X166" s="291"/>
      <c r="Y166" s="185"/>
      <c r="Z166" s="485"/>
      <c r="AA166" s="185"/>
      <c r="AB166" s="52"/>
      <c r="AC166" s="200"/>
      <c r="AD166" s="179"/>
      <c r="AE166" s="52"/>
      <c r="AF166" s="52"/>
      <c r="AG166" s="44"/>
      <c r="AH166" s="44"/>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c r="DI166" s="52"/>
      <c r="DJ166" s="52"/>
      <c r="DK166" s="52"/>
      <c r="DL166" s="52"/>
      <c r="DM166" s="52"/>
      <c r="DN166" s="52"/>
      <c r="DO166" s="52"/>
      <c r="DP166" s="52"/>
      <c r="DQ166" s="52"/>
      <c r="DR166" s="52"/>
      <c r="DS166" s="52"/>
      <c r="DT166" s="52"/>
      <c r="DU166" s="52"/>
      <c r="DV166" s="52"/>
      <c r="DW166" s="52"/>
      <c r="DX166" s="52"/>
      <c r="DY166" s="52"/>
      <c r="DZ166" s="52"/>
      <c r="EA166" s="52"/>
      <c r="EB166" s="52"/>
      <c r="EC166" s="52"/>
      <c r="ED166" s="52"/>
      <c r="EE166" s="52"/>
      <c r="EF166" s="52"/>
      <c r="EG166" s="52"/>
      <c r="EH166" s="52"/>
      <c r="EI166" s="52"/>
      <c r="EJ166" s="52"/>
      <c r="EK166" s="52"/>
      <c r="EL166" s="52"/>
      <c r="EM166" s="52"/>
      <c r="EN166" s="52"/>
      <c r="EO166" s="52"/>
      <c r="EP166" s="52"/>
      <c r="EQ166" s="52"/>
      <c r="ER166" s="52"/>
      <c r="ES166" s="52"/>
      <c r="ET166" s="52"/>
      <c r="EU166" s="52"/>
      <c r="EV166" s="52"/>
      <c r="EW166" s="52"/>
      <c r="EX166" s="52"/>
      <c r="EY166" s="52"/>
      <c r="EZ166" s="52"/>
      <c r="FA166" s="52"/>
      <c r="FB166" s="52"/>
      <c r="FC166" s="52"/>
      <c r="FD166" s="52"/>
      <c r="FE166" s="52"/>
      <c r="FF166" s="52"/>
      <c r="FG166" s="52"/>
      <c r="FH166" s="52"/>
      <c r="FI166" s="52"/>
      <c r="FJ166" s="52"/>
      <c r="FK166" s="52"/>
      <c r="FL166" s="52"/>
      <c r="FM166" s="52"/>
      <c r="FN166" s="52"/>
      <c r="FO166" s="52"/>
      <c r="FP166" s="52"/>
      <c r="FQ166" s="52"/>
      <c r="FR166" s="52"/>
      <c r="FS166" s="52"/>
      <c r="FT166" s="52"/>
      <c r="FU166" s="52"/>
      <c r="FV166" s="52"/>
      <c r="FW166" s="52"/>
      <c r="FX166" s="52"/>
      <c r="FY166" s="52"/>
      <c r="FZ166" s="52"/>
      <c r="GA166" s="52"/>
      <c r="GB166" s="52"/>
      <c r="GC166" s="52"/>
      <c r="GD166" s="52"/>
      <c r="GE166" s="52"/>
      <c r="GF166" s="52"/>
      <c r="GG166" s="52"/>
      <c r="GH166" s="52"/>
      <c r="GI166" s="52"/>
      <c r="GJ166" s="52"/>
      <c r="GK166" s="52"/>
      <c r="GL166" s="52"/>
      <c r="GM166" s="52"/>
      <c r="GN166" s="52"/>
      <c r="GO166" s="52"/>
      <c r="GP166" s="52"/>
      <c r="GQ166" s="52"/>
      <c r="GR166" s="52"/>
      <c r="GS166" s="52"/>
      <c r="GT166" s="52"/>
      <c r="GU166" s="52"/>
      <c r="GV166" s="52"/>
      <c r="GW166" s="52"/>
      <c r="GX166" s="52"/>
      <c r="GY166" s="52"/>
      <c r="GZ166" s="52"/>
      <c r="HA166" s="52"/>
      <c r="HB166" s="52"/>
      <c r="HC166" s="52"/>
      <c r="HD166" s="52"/>
      <c r="HE166" s="52"/>
      <c r="HF166" s="52"/>
      <c r="HG166" s="52"/>
      <c r="HH166" s="52"/>
      <c r="HI166" s="52"/>
      <c r="HJ166" s="52"/>
      <c r="HK166" s="52"/>
      <c r="HL166" s="52"/>
      <c r="HM166" s="52"/>
      <c r="HN166" s="52"/>
      <c r="HO166" s="52"/>
      <c r="HP166" s="52"/>
      <c r="HQ166" s="52"/>
      <c r="HR166" s="52"/>
      <c r="HS166" s="52"/>
      <c r="HT166" s="52"/>
      <c r="HU166" s="52"/>
      <c r="HV166" s="52"/>
      <c r="HW166" s="52"/>
      <c r="HX166" s="52"/>
      <c r="HY166" s="52"/>
      <c r="HZ166" s="52"/>
      <c r="IA166" s="52"/>
      <c r="IB166" s="52"/>
      <c r="IC166" s="52"/>
      <c r="ID166" s="52"/>
      <c r="IE166" s="52"/>
      <c r="IF166" s="52"/>
      <c r="IG166" s="52"/>
      <c r="IH166" s="52"/>
      <c r="II166" s="52"/>
      <c r="IJ166" s="52"/>
      <c r="IK166" s="52"/>
      <c r="IL166" s="52"/>
      <c r="IM166" s="52"/>
      <c r="IN166" s="52"/>
      <c r="IO166" s="52"/>
      <c r="IP166" s="52"/>
      <c r="IQ166" s="52"/>
      <c r="IR166" s="52"/>
      <c r="IS166" s="52"/>
      <c r="IT166" s="52"/>
      <c r="IU166" s="52"/>
      <c r="IV166" s="52"/>
      <c r="IW166" s="52"/>
      <c r="IX166" s="52"/>
    </row>
    <row r="167" spans="1:258" ht="31.5">
      <c r="A167" s="198">
        <v>2</v>
      </c>
      <c r="B167" s="187" t="s">
        <v>670</v>
      </c>
      <c r="C167" s="34" t="s">
        <v>671</v>
      </c>
      <c r="D167" s="185">
        <v>2538</v>
      </c>
      <c r="E167" s="185">
        <v>2538</v>
      </c>
      <c r="F167" s="50"/>
      <c r="G167" s="50"/>
      <c r="H167" s="50"/>
      <c r="I167" s="50"/>
      <c r="J167" s="50"/>
      <c r="K167" s="50"/>
      <c r="L167" s="50"/>
      <c r="M167" s="50"/>
      <c r="N167" s="185">
        <v>2538</v>
      </c>
      <c r="O167" s="185"/>
      <c r="P167" s="185"/>
      <c r="Q167" s="50"/>
      <c r="R167" s="50"/>
      <c r="S167" s="67"/>
      <c r="T167" s="67"/>
      <c r="U167" s="361">
        <v>2538</v>
      </c>
      <c r="V167" s="185"/>
      <c r="W167" s="185"/>
      <c r="X167" s="291"/>
      <c r="Y167" s="185"/>
      <c r="Z167" s="485"/>
      <c r="AA167" s="185"/>
      <c r="AB167" s="52"/>
      <c r="AC167" s="200"/>
      <c r="AD167" s="179"/>
      <c r="AE167" s="52"/>
      <c r="AF167" s="52"/>
      <c r="AG167" s="44"/>
      <c r="AH167" s="44"/>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c r="DA167" s="52"/>
      <c r="DB167" s="52"/>
      <c r="DC167" s="52"/>
      <c r="DD167" s="52"/>
      <c r="DE167" s="52"/>
      <c r="DF167" s="52"/>
      <c r="DG167" s="52"/>
      <c r="DH167" s="52"/>
      <c r="DI167" s="52"/>
      <c r="DJ167" s="52"/>
      <c r="DK167" s="52"/>
      <c r="DL167" s="52"/>
      <c r="DM167" s="52"/>
      <c r="DN167" s="52"/>
      <c r="DO167" s="52"/>
      <c r="DP167" s="52"/>
      <c r="DQ167" s="52"/>
      <c r="DR167" s="52"/>
      <c r="DS167" s="52"/>
      <c r="DT167" s="52"/>
      <c r="DU167" s="52"/>
      <c r="DV167" s="52"/>
      <c r="DW167" s="52"/>
      <c r="DX167" s="52"/>
      <c r="DY167" s="52"/>
      <c r="DZ167" s="52"/>
      <c r="EA167" s="52"/>
      <c r="EB167" s="52"/>
      <c r="EC167" s="52"/>
      <c r="ED167" s="52"/>
      <c r="EE167" s="52"/>
      <c r="EF167" s="52"/>
      <c r="EG167" s="52"/>
      <c r="EH167" s="52"/>
      <c r="EI167" s="52"/>
      <c r="EJ167" s="52"/>
      <c r="EK167" s="52"/>
      <c r="EL167" s="52"/>
      <c r="EM167" s="52"/>
      <c r="EN167" s="52"/>
      <c r="EO167" s="52"/>
      <c r="EP167" s="52"/>
      <c r="EQ167" s="52"/>
      <c r="ER167" s="52"/>
      <c r="ES167" s="52"/>
      <c r="ET167" s="52"/>
      <c r="EU167" s="52"/>
      <c r="EV167" s="52"/>
      <c r="EW167" s="52"/>
      <c r="EX167" s="52"/>
      <c r="EY167" s="52"/>
      <c r="EZ167" s="52"/>
      <c r="FA167" s="52"/>
      <c r="FB167" s="52"/>
      <c r="FC167" s="52"/>
      <c r="FD167" s="52"/>
      <c r="FE167" s="52"/>
      <c r="FF167" s="52"/>
      <c r="FG167" s="52"/>
      <c r="FH167" s="52"/>
      <c r="FI167" s="52"/>
      <c r="FJ167" s="52"/>
      <c r="FK167" s="52"/>
      <c r="FL167" s="52"/>
      <c r="FM167" s="52"/>
      <c r="FN167" s="52"/>
      <c r="FO167" s="52"/>
      <c r="FP167" s="52"/>
      <c r="FQ167" s="52"/>
      <c r="FR167" s="52"/>
      <c r="FS167" s="52"/>
      <c r="FT167" s="52"/>
      <c r="FU167" s="52"/>
      <c r="FV167" s="52"/>
      <c r="FW167" s="52"/>
      <c r="FX167" s="52"/>
      <c r="FY167" s="52"/>
      <c r="FZ167" s="52"/>
      <c r="GA167" s="52"/>
      <c r="GB167" s="52"/>
      <c r="GC167" s="52"/>
      <c r="GD167" s="52"/>
      <c r="GE167" s="52"/>
      <c r="GF167" s="52"/>
      <c r="GG167" s="52"/>
      <c r="GH167" s="52"/>
      <c r="GI167" s="52"/>
      <c r="GJ167" s="52"/>
      <c r="GK167" s="52"/>
      <c r="GL167" s="52"/>
      <c r="GM167" s="52"/>
      <c r="GN167" s="52"/>
      <c r="GO167" s="52"/>
      <c r="GP167" s="52"/>
      <c r="GQ167" s="52"/>
      <c r="GR167" s="52"/>
      <c r="GS167" s="52"/>
      <c r="GT167" s="52"/>
      <c r="GU167" s="52"/>
      <c r="GV167" s="52"/>
      <c r="GW167" s="52"/>
      <c r="GX167" s="52"/>
      <c r="GY167" s="52"/>
      <c r="GZ167" s="52"/>
      <c r="HA167" s="52"/>
      <c r="HB167" s="52"/>
      <c r="HC167" s="52"/>
      <c r="HD167" s="52"/>
      <c r="HE167" s="52"/>
      <c r="HF167" s="52"/>
      <c r="HG167" s="52"/>
      <c r="HH167" s="52"/>
      <c r="HI167" s="52"/>
      <c r="HJ167" s="52"/>
      <c r="HK167" s="52"/>
      <c r="HL167" s="52"/>
      <c r="HM167" s="52"/>
      <c r="HN167" s="52"/>
      <c r="HO167" s="52"/>
      <c r="HP167" s="52"/>
      <c r="HQ167" s="52"/>
      <c r="HR167" s="52"/>
      <c r="HS167" s="52"/>
      <c r="HT167" s="52"/>
      <c r="HU167" s="52"/>
      <c r="HV167" s="52"/>
      <c r="HW167" s="52"/>
      <c r="HX167" s="52"/>
      <c r="HY167" s="52"/>
      <c r="HZ167" s="52"/>
      <c r="IA167" s="52"/>
      <c r="IB167" s="52"/>
      <c r="IC167" s="52"/>
      <c r="ID167" s="52"/>
      <c r="IE167" s="52"/>
      <c r="IF167" s="52"/>
      <c r="IG167" s="52"/>
      <c r="IH167" s="52"/>
      <c r="II167" s="52"/>
      <c r="IJ167" s="52"/>
      <c r="IK167" s="52"/>
      <c r="IL167" s="52"/>
      <c r="IM167" s="52"/>
      <c r="IN167" s="52"/>
      <c r="IO167" s="52"/>
      <c r="IP167" s="52"/>
      <c r="IQ167" s="52"/>
      <c r="IR167" s="52"/>
      <c r="IS167" s="52"/>
      <c r="IT167" s="52"/>
      <c r="IU167" s="52"/>
      <c r="IV167" s="52"/>
      <c r="IW167" s="52"/>
      <c r="IX167" s="52"/>
    </row>
    <row r="168" spans="1:258" ht="31.5">
      <c r="A168" s="198">
        <v>3</v>
      </c>
      <c r="B168" s="187" t="s">
        <v>672</v>
      </c>
      <c r="C168" s="34" t="s">
        <v>673</v>
      </c>
      <c r="D168" s="185">
        <v>2000</v>
      </c>
      <c r="E168" s="185">
        <v>2000</v>
      </c>
      <c r="F168" s="50"/>
      <c r="G168" s="50"/>
      <c r="H168" s="50"/>
      <c r="I168" s="50"/>
      <c r="J168" s="50"/>
      <c r="K168" s="50"/>
      <c r="L168" s="50"/>
      <c r="M168" s="50"/>
      <c r="N168" s="185">
        <v>2000</v>
      </c>
      <c r="O168" s="185"/>
      <c r="P168" s="185"/>
      <c r="Q168" s="50"/>
      <c r="R168" s="50"/>
      <c r="S168" s="67"/>
      <c r="T168" s="67">
        <v>1600</v>
      </c>
      <c r="U168" s="185">
        <v>2000</v>
      </c>
      <c r="V168" s="185"/>
      <c r="W168" s="185"/>
      <c r="X168" s="291"/>
      <c r="Y168" s="185"/>
      <c r="Z168" s="485"/>
      <c r="AA168" s="185"/>
      <c r="AB168" s="52"/>
      <c r="AC168" s="200"/>
      <c r="AD168" s="179"/>
      <c r="AE168" s="52"/>
      <c r="AF168" s="52"/>
      <c r="AG168" s="44"/>
      <c r="AH168" s="44"/>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c r="DA168" s="52"/>
      <c r="DB168" s="52"/>
      <c r="DC168" s="52"/>
      <c r="DD168" s="52"/>
      <c r="DE168" s="52"/>
      <c r="DF168" s="52"/>
      <c r="DG168" s="52"/>
      <c r="DH168" s="52"/>
      <c r="DI168" s="52"/>
      <c r="DJ168" s="52"/>
      <c r="DK168" s="52"/>
      <c r="DL168" s="52"/>
      <c r="DM168" s="52"/>
      <c r="DN168" s="52"/>
      <c r="DO168" s="52"/>
      <c r="DP168" s="52"/>
      <c r="DQ168" s="52"/>
      <c r="DR168" s="52"/>
      <c r="DS168" s="52"/>
      <c r="DT168" s="52"/>
      <c r="DU168" s="52"/>
      <c r="DV168" s="52"/>
      <c r="DW168" s="52"/>
      <c r="DX168" s="52"/>
      <c r="DY168" s="52"/>
      <c r="DZ168" s="52"/>
      <c r="EA168" s="52"/>
      <c r="EB168" s="52"/>
      <c r="EC168" s="52"/>
      <c r="ED168" s="52"/>
      <c r="EE168" s="52"/>
      <c r="EF168" s="52"/>
      <c r="EG168" s="52"/>
      <c r="EH168" s="52"/>
      <c r="EI168" s="52"/>
      <c r="EJ168" s="52"/>
      <c r="EK168" s="52"/>
      <c r="EL168" s="52"/>
      <c r="EM168" s="52"/>
      <c r="EN168" s="52"/>
      <c r="EO168" s="52"/>
      <c r="EP168" s="52"/>
      <c r="EQ168" s="52"/>
      <c r="ER168" s="52"/>
      <c r="ES168" s="52"/>
      <c r="ET168" s="52"/>
      <c r="EU168" s="52"/>
      <c r="EV168" s="52"/>
      <c r="EW168" s="52"/>
      <c r="EX168" s="52"/>
      <c r="EY168" s="52"/>
      <c r="EZ168" s="52"/>
      <c r="FA168" s="52"/>
      <c r="FB168" s="52"/>
      <c r="FC168" s="52"/>
      <c r="FD168" s="52"/>
      <c r="FE168" s="52"/>
      <c r="FF168" s="52"/>
      <c r="FG168" s="52"/>
      <c r="FH168" s="52"/>
      <c r="FI168" s="52"/>
      <c r="FJ168" s="52"/>
      <c r="FK168" s="52"/>
      <c r="FL168" s="52"/>
      <c r="FM168" s="52"/>
      <c r="FN168" s="52"/>
      <c r="FO168" s="52"/>
      <c r="FP168" s="52"/>
      <c r="FQ168" s="52"/>
      <c r="FR168" s="52"/>
      <c r="FS168" s="52"/>
      <c r="FT168" s="52"/>
      <c r="FU168" s="52"/>
      <c r="FV168" s="52"/>
      <c r="FW168" s="52"/>
      <c r="FX168" s="52"/>
      <c r="FY168" s="52"/>
      <c r="FZ168" s="52"/>
      <c r="GA168" s="52"/>
      <c r="GB168" s="52"/>
      <c r="GC168" s="52"/>
      <c r="GD168" s="52"/>
      <c r="GE168" s="52"/>
      <c r="GF168" s="52"/>
      <c r="GG168" s="52"/>
      <c r="GH168" s="52"/>
      <c r="GI168" s="52"/>
      <c r="GJ168" s="52"/>
      <c r="GK168" s="52"/>
      <c r="GL168" s="52"/>
      <c r="GM168" s="52"/>
      <c r="GN168" s="52"/>
      <c r="GO168" s="52"/>
      <c r="GP168" s="52"/>
      <c r="GQ168" s="52"/>
      <c r="GR168" s="52"/>
      <c r="GS168" s="52"/>
      <c r="GT168" s="52"/>
      <c r="GU168" s="52"/>
      <c r="GV168" s="52"/>
      <c r="GW168" s="52"/>
      <c r="GX168" s="52"/>
      <c r="GY168" s="52"/>
      <c r="GZ168" s="52"/>
      <c r="HA168" s="52"/>
      <c r="HB168" s="52"/>
      <c r="HC168" s="52"/>
      <c r="HD168" s="52"/>
      <c r="HE168" s="52"/>
      <c r="HF168" s="52"/>
      <c r="HG168" s="52"/>
      <c r="HH168" s="52"/>
      <c r="HI168" s="52"/>
      <c r="HJ168" s="52"/>
      <c r="HK168" s="52"/>
      <c r="HL168" s="52"/>
      <c r="HM168" s="52"/>
      <c r="HN168" s="52"/>
      <c r="HO168" s="52"/>
      <c r="HP168" s="52"/>
      <c r="HQ168" s="52"/>
      <c r="HR168" s="52"/>
      <c r="HS168" s="52"/>
      <c r="HT168" s="52"/>
      <c r="HU168" s="52"/>
      <c r="HV168" s="52"/>
      <c r="HW168" s="52"/>
      <c r="HX168" s="52"/>
      <c r="HY168" s="52"/>
      <c r="HZ168" s="52"/>
      <c r="IA168" s="52"/>
      <c r="IB168" s="52"/>
      <c r="IC168" s="52"/>
      <c r="ID168" s="52"/>
      <c r="IE168" s="52"/>
      <c r="IF168" s="52"/>
      <c r="IG168" s="52"/>
      <c r="IH168" s="52"/>
      <c r="II168" s="52"/>
      <c r="IJ168" s="52"/>
      <c r="IK168" s="52"/>
      <c r="IL168" s="52"/>
      <c r="IM168" s="52"/>
      <c r="IN168" s="52"/>
      <c r="IO168" s="52"/>
      <c r="IP168" s="52"/>
      <c r="IQ168" s="52"/>
      <c r="IR168" s="52"/>
      <c r="IS168" s="52"/>
      <c r="IT168" s="52"/>
      <c r="IU168" s="52"/>
      <c r="IV168" s="52"/>
      <c r="IW168" s="52"/>
      <c r="IX168" s="52"/>
    </row>
    <row r="169" spans="1:258" ht="31.5">
      <c r="A169" s="198">
        <v>4</v>
      </c>
      <c r="B169" s="187" t="s">
        <v>674</v>
      </c>
      <c r="C169" s="34" t="s">
        <v>675</v>
      </c>
      <c r="D169" s="185">
        <v>800</v>
      </c>
      <c r="E169" s="185">
        <v>800</v>
      </c>
      <c r="F169" s="50"/>
      <c r="G169" s="50"/>
      <c r="H169" s="50"/>
      <c r="I169" s="50"/>
      <c r="J169" s="50"/>
      <c r="K169" s="50"/>
      <c r="L169" s="50"/>
      <c r="M169" s="50"/>
      <c r="N169" s="185">
        <v>800</v>
      </c>
      <c r="O169" s="185"/>
      <c r="P169" s="185"/>
      <c r="Q169" s="50"/>
      <c r="R169" s="50"/>
      <c r="S169" s="67"/>
      <c r="T169" s="67">
        <v>640</v>
      </c>
      <c r="U169" s="185">
        <v>800</v>
      </c>
      <c r="V169" s="185"/>
      <c r="W169" s="185"/>
      <c r="X169" s="291"/>
      <c r="Y169" s="185"/>
      <c r="Z169" s="485"/>
      <c r="AA169" s="185"/>
      <c r="AB169" s="52"/>
      <c r="AC169" s="200"/>
      <c r="AD169" s="179"/>
      <c r="AE169" s="52"/>
      <c r="AF169" s="52"/>
      <c r="AG169" s="44"/>
      <c r="AH169" s="44"/>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c r="DA169" s="52"/>
      <c r="DB169" s="52"/>
      <c r="DC169" s="52"/>
      <c r="DD169" s="52"/>
      <c r="DE169" s="52"/>
      <c r="DF169" s="52"/>
      <c r="DG169" s="52"/>
      <c r="DH169" s="52"/>
      <c r="DI169" s="52"/>
      <c r="DJ169" s="52"/>
      <c r="DK169" s="52"/>
      <c r="DL169" s="52"/>
      <c r="DM169" s="52"/>
      <c r="DN169" s="52"/>
      <c r="DO169" s="52"/>
      <c r="DP169" s="52"/>
      <c r="DQ169" s="52"/>
      <c r="DR169" s="52"/>
      <c r="DS169" s="52"/>
      <c r="DT169" s="52"/>
      <c r="DU169" s="52"/>
      <c r="DV169" s="52"/>
      <c r="DW169" s="52"/>
      <c r="DX169" s="52"/>
      <c r="DY169" s="52"/>
      <c r="DZ169" s="52"/>
      <c r="EA169" s="52"/>
      <c r="EB169" s="52"/>
      <c r="EC169" s="52"/>
      <c r="ED169" s="52"/>
      <c r="EE169" s="52"/>
      <c r="EF169" s="52"/>
      <c r="EG169" s="52"/>
      <c r="EH169" s="52"/>
      <c r="EI169" s="52"/>
      <c r="EJ169" s="52"/>
      <c r="EK169" s="52"/>
      <c r="EL169" s="52"/>
      <c r="EM169" s="52"/>
      <c r="EN169" s="52"/>
      <c r="EO169" s="52"/>
      <c r="EP169" s="52"/>
      <c r="EQ169" s="52"/>
      <c r="ER169" s="52"/>
      <c r="ES169" s="52"/>
      <c r="ET169" s="52"/>
      <c r="EU169" s="52"/>
      <c r="EV169" s="52"/>
      <c r="EW169" s="52"/>
      <c r="EX169" s="52"/>
      <c r="EY169" s="52"/>
      <c r="EZ169" s="52"/>
      <c r="FA169" s="52"/>
      <c r="FB169" s="52"/>
      <c r="FC169" s="52"/>
      <c r="FD169" s="52"/>
      <c r="FE169" s="52"/>
      <c r="FF169" s="52"/>
      <c r="FG169" s="52"/>
      <c r="FH169" s="52"/>
      <c r="FI169" s="52"/>
      <c r="FJ169" s="52"/>
      <c r="FK169" s="52"/>
      <c r="FL169" s="52"/>
      <c r="FM169" s="52"/>
      <c r="FN169" s="52"/>
      <c r="FO169" s="52"/>
      <c r="FP169" s="52"/>
      <c r="FQ169" s="52"/>
      <c r="FR169" s="52"/>
      <c r="FS169" s="52"/>
      <c r="FT169" s="52"/>
      <c r="FU169" s="52"/>
      <c r="FV169" s="52"/>
      <c r="FW169" s="52"/>
      <c r="FX169" s="52"/>
      <c r="FY169" s="52"/>
      <c r="FZ169" s="52"/>
      <c r="GA169" s="52"/>
      <c r="GB169" s="52"/>
      <c r="GC169" s="52"/>
      <c r="GD169" s="52"/>
      <c r="GE169" s="52"/>
      <c r="GF169" s="52"/>
      <c r="GG169" s="52"/>
      <c r="GH169" s="52"/>
      <c r="GI169" s="52"/>
      <c r="GJ169" s="52"/>
      <c r="GK169" s="52"/>
      <c r="GL169" s="52"/>
      <c r="GM169" s="52"/>
      <c r="GN169" s="52"/>
      <c r="GO169" s="52"/>
      <c r="GP169" s="52"/>
      <c r="GQ169" s="52"/>
      <c r="GR169" s="52"/>
      <c r="GS169" s="52"/>
      <c r="GT169" s="52"/>
      <c r="GU169" s="52"/>
      <c r="GV169" s="52"/>
      <c r="GW169" s="52"/>
      <c r="GX169" s="52"/>
      <c r="GY169" s="52"/>
      <c r="GZ169" s="52"/>
      <c r="HA169" s="52"/>
      <c r="HB169" s="52"/>
      <c r="HC169" s="52"/>
      <c r="HD169" s="52"/>
      <c r="HE169" s="52"/>
      <c r="HF169" s="52"/>
      <c r="HG169" s="52"/>
      <c r="HH169" s="52"/>
      <c r="HI169" s="52"/>
      <c r="HJ169" s="52"/>
      <c r="HK169" s="52"/>
      <c r="HL169" s="52"/>
      <c r="HM169" s="52"/>
      <c r="HN169" s="52"/>
      <c r="HO169" s="52"/>
      <c r="HP169" s="52"/>
      <c r="HQ169" s="52"/>
      <c r="HR169" s="52"/>
      <c r="HS169" s="52"/>
      <c r="HT169" s="52"/>
      <c r="HU169" s="52"/>
      <c r="HV169" s="52"/>
      <c r="HW169" s="52"/>
      <c r="HX169" s="52"/>
      <c r="HY169" s="52"/>
      <c r="HZ169" s="52"/>
      <c r="IA169" s="52"/>
      <c r="IB169" s="52"/>
      <c r="IC169" s="52"/>
      <c r="ID169" s="52"/>
      <c r="IE169" s="52"/>
      <c r="IF169" s="52"/>
      <c r="IG169" s="52"/>
      <c r="IH169" s="52"/>
      <c r="II169" s="52"/>
      <c r="IJ169" s="52"/>
      <c r="IK169" s="52"/>
      <c r="IL169" s="52"/>
      <c r="IM169" s="52"/>
      <c r="IN169" s="52"/>
      <c r="IO169" s="52"/>
      <c r="IP169" s="52"/>
      <c r="IQ169" s="52"/>
      <c r="IR169" s="52"/>
      <c r="IS169" s="52"/>
      <c r="IT169" s="52"/>
      <c r="IU169" s="52"/>
      <c r="IV169" s="52"/>
      <c r="IW169" s="52"/>
      <c r="IX169" s="52"/>
    </row>
    <row r="170" spans="1:258" ht="31.5">
      <c r="A170" s="198">
        <v>5</v>
      </c>
      <c r="B170" s="187" t="s">
        <v>676</v>
      </c>
      <c r="C170" s="34" t="s">
        <v>677</v>
      </c>
      <c r="D170" s="185">
        <v>416</v>
      </c>
      <c r="E170" s="185">
        <v>416</v>
      </c>
      <c r="F170" s="50"/>
      <c r="G170" s="50"/>
      <c r="H170" s="50"/>
      <c r="I170" s="50"/>
      <c r="J170" s="50"/>
      <c r="K170" s="50"/>
      <c r="L170" s="50"/>
      <c r="M170" s="50"/>
      <c r="N170" s="185">
        <v>416</v>
      </c>
      <c r="O170" s="185"/>
      <c r="P170" s="185"/>
      <c r="Q170" s="50"/>
      <c r="R170" s="50"/>
      <c r="S170" s="67"/>
      <c r="T170" s="67">
        <v>332.8</v>
      </c>
      <c r="U170" s="185">
        <v>416</v>
      </c>
      <c r="V170" s="185"/>
      <c r="W170" s="185"/>
      <c r="X170" s="291"/>
      <c r="Y170" s="185"/>
      <c r="Z170" s="485"/>
      <c r="AA170" s="185"/>
      <c r="AB170" s="52"/>
      <c r="AC170" s="200"/>
      <c r="AD170" s="179"/>
      <c r="AE170" s="52"/>
      <c r="AF170" s="52"/>
      <c r="AG170" s="44"/>
      <c r="AH170" s="44"/>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c r="DA170" s="52"/>
      <c r="DB170" s="52"/>
      <c r="DC170" s="52"/>
      <c r="DD170" s="52"/>
      <c r="DE170" s="52"/>
      <c r="DF170" s="52"/>
      <c r="DG170" s="52"/>
      <c r="DH170" s="52"/>
      <c r="DI170" s="52"/>
      <c r="DJ170" s="52"/>
      <c r="DK170" s="52"/>
      <c r="DL170" s="52"/>
      <c r="DM170" s="52"/>
      <c r="DN170" s="52"/>
      <c r="DO170" s="52"/>
      <c r="DP170" s="52"/>
      <c r="DQ170" s="52"/>
      <c r="DR170" s="52"/>
      <c r="DS170" s="52"/>
      <c r="DT170" s="52"/>
      <c r="DU170" s="52"/>
      <c r="DV170" s="52"/>
      <c r="DW170" s="52"/>
      <c r="DX170" s="52"/>
      <c r="DY170" s="52"/>
      <c r="DZ170" s="52"/>
      <c r="EA170" s="52"/>
      <c r="EB170" s="52"/>
      <c r="EC170" s="52"/>
      <c r="ED170" s="52"/>
      <c r="EE170" s="52"/>
      <c r="EF170" s="52"/>
      <c r="EG170" s="52"/>
      <c r="EH170" s="52"/>
      <c r="EI170" s="52"/>
      <c r="EJ170" s="52"/>
      <c r="EK170" s="52"/>
      <c r="EL170" s="52"/>
      <c r="EM170" s="52"/>
      <c r="EN170" s="52"/>
      <c r="EO170" s="52"/>
      <c r="EP170" s="52"/>
      <c r="EQ170" s="52"/>
      <c r="ER170" s="52"/>
      <c r="ES170" s="52"/>
      <c r="ET170" s="52"/>
      <c r="EU170" s="52"/>
      <c r="EV170" s="52"/>
      <c r="EW170" s="52"/>
      <c r="EX170" s="52"/>
      <c r="EY170" s="52"/>
      <c r="EZ170" s="52"/>
      <c r="FA170" s="52"/>
      <c r="FB170" s="52"/>
      <c r="FC170" s="52"/>
      <c r="FD170" s="52"/>
      <c r="FE170" s="52"/>
      <c r="FF170" s="52"/>
      <c r="FG170" s="52"/>
      <c r="FH170" s="52"/>
      <c r="FI170" s="52"/>
      <c r="FJ170" s="52"/>
      <c r="FK170" s="52"/>
      <c r="FL170" s="52"/>
      <c r="FM170" s="52"/>
      <c r="FN170" s="52"/>
      <c r="FO170" s="52"/>
      <c r="FP170" s="52"/>
      <c r="FQ170" s="52"/>
      <c r="FR170" s="52"/>
      <c r="FS170" s="52"/>
      <c r="FT170" s="52"/>
      <c r="FU170" s="52"/>
      <c r="FV170" s="52"/>
      <c r="FW170" s="52"/>
      <c r="FX170" s="52"/>
      <c r="FY170" s="52"/>
      <c r="FZ170" s="52"/>
      <c r="GA170" s="52"/>
      <c r="GB170" s="52"/>
      <c r="GC170" s="52"/>
      <c r="GD170" s="52"/>
      <c r="GE170" s="52"/>
      <c r="GF170" s="52"/>
      <c r="GG170" s="52"/>
      <c r="GH170" s="52"/>
      <c r="GI170" s="52"/>
      <c r="GJ170" s="52"/>
      <c r="GK170" s="52"/>
      <c r="GL170" s="52"/>
      <c r="GM170" s="52"/>
      <c r="GN170" s="52"/>
      <c r="GO170" s="52"/>
      <c r="GP170" s="52"/>
      <c r="GQ170" s="52"/>
      <c r="GR170" s="52"/>
      <c r="GS170" s="52"/>
      <c r="GT170" s="52"/>
      <c r="GU170" s="52"/>
      <c r="GV170" s="52"/>
      <c r="GW170" s="52"/>
      <c r="GX170" s="52"/>
      <c r="GY170" s="52"/>
      <c r="GZ170" s="52"/>
      <c r="HA170" s="52"/>
      <c r="HB170" s="52"/>
      <c r="HC170" s="52"/>
      <c r="HD170" s="52"/>
      <c r="HE170" s="52"/>
      <c r="HF170" s="52"/>
      <c r="HG170" s="52"/>
      <c r="HH170" s="52"/>
      <c r="HI170" s="52"/>
      <c r="HJ170" s="52"/>
      <c r="HK170" s="52"/>
      <c r="HL170" s="52"/>
      <c r="HM170" s="52"/>
      <c r="HN170" s="52"/>
      <c r="HO170" s="52"/>
      <c r="HP170" s="52"/>
      <c r="HQ170" s="52"/>
      <c r="HR170" s="52"/>
      <c r="HS170" s="52"/>
      <c r="HT170" s="52"/>
      <c r="HU170" s="52"/>
      <c r="HV170" s="52"/>
      <c r="HW170" s="52"/>
      <c r="HX170" s="52"/>
      <c r="HY170" s="52"/>
      <c r="HZ170" s="52"/>
      <c r="IA170" s="52"/>
      <c r="IB170" s="52"/>
      <c r="IC170" s="52"/>
      <c r="ID170" s="52"/>
      <c r="IE170" s="52"/>
      <c r="IF170" s="52"/>
      <c r="IG170" s="52"/>
      <c r="IH170" s="52"/>
      <c r="II170" s="52"/>
      <c r="IJ170" s="52"/>
      <c r="IK170" s="52"/>
      <c r="IL170" s="52"/>
      <c r="IM170" s="52"/>
      <c r="IN170" s="52"/>
      <c r="IO170" s="52"/>
      <c r="IP170" s="52"/>
      <c r="IQ170" s="52"/>
      <c r="IR170" s="52"/>
      <c r="IS170" s="52"/>
      <c r="IT170" s="52"/>
      <c r="IU170" s="52"/>
      <c r="IV170" s="52"/>
      <c r="IW170" s="52"/>
      <c r="IX170" s="52"/>
    </row>
    <row r="171" spans="1:258" ht="31.5">
      <c r="A171" s="198">
        <v>6</v>
      </c>
      <c r="B171" s="187" t="s">
        <v>678</v>
      </c>
      <c r="C171" s="34" t="s">
        <v>679</v>
      </c>
      <c r="D171" s="185">
        <v>1016</v>
      </c>
      <c r="E171" s="185">
        <v>1016</v>
      </c>
      <c r="F171" s="50"/>
      <c r="G171" s="50"/>
      <c r="H171" s="50"/>
      <c r="I171" s="50"/>
      <c r="J171" s="50"/>
      <c r="K171" s="50"/>
      <c r="L171" s="50"/>
      <c r="M171" s="50"/>
      <c r="N171" s="185">
        <v>1016</v>
      </c>
      <c r="O171" s="185"/>
      <c r="P171" s="185"/>
      <c r="Q171" s="50"/>
      <c r="R171" s="50"/>
      <c r="S171" s="67"/>
      <c r="T171" s="67"/>
      <c r="U171" s="185">
        <v>1016</v>
      </c>
      <c r="V171" s="185"/>
      <c r="W171" s="185"/>
      <c r="X171" s="291"/>
      <c r="Y171" s="185"/>
      <c r="Z171" s="485"/>
      <c r="AA171" s="185"/>
      <c r="AB171" s="52"/>
      <c r="AC171" s="200"/>
      <c r="AD171" s="179"/>
      <c r="AE171" s="52"/>
      <c r="AF171" s="52"/>
      <c r="AG171" s="44"/>
      <c r="AH171" s="44"/>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c r="DA171" s="52"/>
      <c r="DB171" s="52"/>
      <c r="DC171" s="52"/>
      <c r="DD171" s="52"/>
      <c r="DE171" s="52"/>
      <c r="DF171" s="52"/>
      <c r="DG171" s="52"/>
      <c r="DH171" s="52"/>
      <c r="DI171" s="52"/>
      <c r="DJ171" s="52"/>
      <c r="DK171" s="52"/>
      <c r="DL171" s="52"/>
      <c r="DM171" s="52"/>
      <c r="DN171" s="52"/>
      <c r="DO171" s="52"/>
      <c r="DP171" s="52"/>
      <c r="DQ171" s="52"/>
      <c r="DR171" s="52"/>
      <c r="DS171" s="52"/>
      <c r="DT171" s="52"/>
      <c r="DU171" s="52"/>
      <c r="DV171" s="52"/>
      <c r="DW171" s="52"/>
      <c r="DX171" s="52"/>
      <c r="DY171" s="52"/>
      <c r="DZ171" s="52"/>
      <c r="EA171" s="52"/>
      <c r="EB171" s="52"/>
      <c r="EC171" s="52"/>
      <c r="ED171" s="52"/>
      <c r="EE171" s="52"/>
      <c r="EF171" s="52"/>
      <c r="EG171" s="52"/>
      <c r="EH171" s="52"/>
      <c r="EI171" s="52"/>
      <c r="EJ171" s="52"/>
      <c r="EK171" s="52"/>
      <c r="EL171" s="52"/>
      <c r="EM171" s="52"/>
      <c r="EN171" s="52"/>
      <c r="EO171" s="52"/>
      <c r="EP171" s="52"/>
      <c r="EQ171" s="52"/>
      <c r="ER171" s="52"/>
      <c r="ES171" s="52"/>
      <c r="ET171" s="52"/>
      <c r="EU171" s="52"/>
      <c r="EV171" s="52"/>
      <c r="EW171" s="52"/>
      <c r="EX171" s="52"/>
      <c r="EY171" s="52"/>
      <c r="EZ171" s="52"/>
      <c r="FA171" s="52"/>
      <c r="FB171" s="52"/>
      <c r="FC171" s="52"/>
      <c r="FD171" s="52"/>
      <c r="FE171" s="52"/>
      <c r="FF171" s="52"/>
      <c r="FG171" s="52"/>
      <c r="FH171" s="52"/>
      <c r="FI171" s="52"/>
      <c r="FJ171" s="52"/>
      <c r="FK171" s="52"/>
      <c r="FL171" s="52"/>
      <c r="FM171" s="52"/>
      <c r="FN171" s="52"/>
      <c r="FO171" s="52"/>
      <c r="FP171" s="52"/>
      <c r="FQ171" s="52"/>
      <c r="FR171" s="52"/>
      <c r="FS171" s="52"/>
      <c r="FT171" s="52"/>
      <c r="FU171" s="52"/>
      <c r="FV171" s="52"/>
      <c r="FW171" s="52"/>
      <c r="FX171" s="52"/>
      <c r="FY171" s="52"/>
      <c r="FZ171" s="52"/>
      <c r="GA171" s="52"/>
      <c r="GB171" s="52"/>
      <c r="GC171" s="52"/>
      <c r="GD171" s="52"/>
      <c r="GE171" s="52"/>
      <c r="GF171" s="52"/>
      <c r="GG171" s="52"/>
      <c r="GH171" s="52"/>
      <c r="GI171" s="52"/>
      <c r="GJ171" s="52"/>
      <c r="GK171" s="52"/>
      <c r="GL171" s="52"/>
      <c r="GM171" s="52"/>
      <c r="GN171" s="52"/>
      <c r="GO171" s="52"/>
      <c r="GP171" s="52"/>
      <c r="GQ171" s="52"/>
      <c r="GR171" s="52"/>
      <c r="GS171" s="52"/>
      <c r="GT171" s="52"/>
      <c r="GU171" s="52"/>
      <c r="GV171" s="52"/>
      <c r="GW171" s="52"/>
      <c r="GX171" s="52"/>
      <c r="GY171" s="52"/>
      <c r="GZ171" s="52"/>
      <c r="HA171" s="52"/>
      <c r="HB171" s="52"/>
      <c r="HC171" s="52"/>
      <c r="HD171" s="52"/>
      <c r="HE171" s="52"/>
      <c r="HF171" s="52"/>
      <c r="HG171" s="52"/>
      <c r="HH171" s="52"/>
      <c r="HI171" s="52"/>
      <c r="HJ171" s="52"/>
      <c r="HK171" s="52"/>
      <c r="HL171" s="52"/>
      <c r="HM171" s="52"/>
      <c r="HN171" s="52"/>
      <c r="HO171" s="52"/>
      <c r="HP171" s="52"/>
      <c r="HQ171" s="52"/>
      <c r="HR171" s="52"/>
      <c r="HS171" s="52"/>
      <c r="HT171" s="52"/>
      <c r="HU171" s="52"/>
      <c r="HV171" s="52"/>
      <c r="HW171" s="52"/>
      <c r="HX171" s="52"/>
      <c r="HY171" s="52"/>
      <c r="HZ171" s="52"/>
      <c r="IA171" s="52"/>
      <c r="IB171" s="52"/>
      <c r="IC171" s="52"/>
      <c r="ID171" s="52"/>
      <c r="IE171" s="52"/>
      <c r="IF171" s="52"/>
      <c r="IG171" s="52"/>
      <c r="IH171" s="52"/>
      <c r="II171" s="52"/>
      <c r="IJ171" s="52"/>
      <c r="IK171" s="52"/>
      <c r="IL171" s="52"/>
      <c r="IM171" s="52"/>
      <c r="IN171" s="52"/>
      <c r="IO171" s="52"/>
      <c r="IP171" s="52"/>
      <c r="IQ171" s="52"/>
      <c r="IR171" s="52"/>
      <c r="IS171" s="52"/>
      <c r="IT171" s="52"/>
      <c r="IU171" s="52"/>
      <c r="IV171" s="52"/>
      <c r="IW171" s="52"/>
      <c r="IX171" s="52"/>
    </row>
    <row r="172" spans="1:258" ht="31.5">
      <c r="A172" s="198">
        <v>7</v>
      </c>
      <c r="B172" s="187" t="s">
        <v>680</v>
      </c>
      <c r="C172" s="34" t="s">
        <v>681</v>
      </c>
      <c r="D172" s="185">
        <v>1962</v>
      </c>
      <c r="E172" s="185">
        <v>1962</v>
      </c>
      <c r="F172" s="50"/>
      <c r="G172" s="50"/>
      <c r="H172" s="50"/>
      <c r="I172" s="50"/>
      <c r="J172" s="50"/>
      <c r="K172" s="50"/>
      <c r="L172" s="50"/>
      <c r="M172" s="50"/>
      <c r="N172" s="185">
        <v>1962</v>
      </c>
      <c r="O172" s="185"/>
      <c r="P172" s="185"/>
      <c r="Q172" s="50"/>
      <c r="R172" s="50"/>
      <c r="S172" s="67"/>
      <c r="T172" s="67">
        <v>1569.6000000000001</v>
      </c>
      <c r="U172" s="185">
        <v>1962</v>
      </c>
      <c r="V172" s="185"/>
      <c r="W172" s="185"/>
      <c r="X172" s="291"/>
      <c r="Y172" s="185"/>
      <c r="Z172" s="485"/>
      <c r="AA172" s="185"/>
      <c r="AB172" s="52"/>
      <c r="AC172" s="200"/>
      <c r="AD172" s="179"/>
      <c r="AE172" s="52"/>
      <c r="AF172" s="52"/>
      <c r="AG172" s="44"/>
      <c r="AH172" s="44"/>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c r="DA172" s="52"/>
      <c r="DB172" s="52"/>
      <c r="DC172" s="52"/>
      <c r="DD172" s="52"/>
      <c r="DE172" s="52"/>
      <c r="DF172" s="52"/>
      <c r="DG172" s="52"/>
      <c r="DH172" s="52"/>
      <c r="DI172" s="52"/>
      <c r="DJ172" s="52"/>
      <c r="DK172" s="52"/>
      <c r="DL172" s="52"/>
      <c r="DM172" s="52"/>
      <c r="DN172" s="52"/>
      <c r="DO172" s="52"/>
      <c r="DP172" s="52"/>
      <c r="DQ172" s="52"/>
      <c r="DR172" s="52"/>
      <c r="DS172" s="52"/>
      <c r="DT172" s="52"/>
      <c r="DU172" s="52"/>
      <c r="DV172" s="52"/>
      <c r="DW172" s="52"/>
      <c r="DX172" s="52"/>
      <c r="DY172" s="52"/>
      <c r="DZ172" s="52"/>
      <c r="EA172" s="52"/>
      <c r="EB172" s="52"/>
      <c r="EC172" s="52"/>
      <c r="ED172" s="52"/>
      <c r="EE172" s="52"/>
      <c r="EF172" s="52"/>
      <c r="EG172" s="52"/>
      <c r="EH172" s="52"/>
      <c r="EI172" s="52"/>
      <c r="EJ172" s="52"/>
      <c r="EK172" s="52"/>
      <c r="EL172" s="52"/>
      <c r="EM172" s="52"/>
      <c r="EN172" s="52"/>
      <c r="EO172" s="52"/>
      <c r="EP172" s="52"/>
      <c r="EQ172" s="52"/>
      <c r="ER172" s="52"/>
      <c r="ES172" s="52"/>
      <c r="ET172" s="52"/>
      <c r="EU172" s="52"/>
      <c r="EV172" s="52"/>
      <c r="EW172" s="52"/>
      <c r="EX172" s="52"/>
      <c r="EY172" s="52"/>
      <c r="EZ172" s="52"/>
      <c r="FA172" s="52"/>
      <c r="FB172" s="52"/>
      <c r="FC172" s="52"/>
      <c r="FD172" s="52"/>
      <c r="FE172" s="52"/>
      <c r="FF172" s="52"/>
      <c r="FG172" s="52"/>
      <c r="FH172" s="52"/>
      <c r="FI172" s="52"/>
      <c r="FJ172" s="52"/>
      <c r="FK172" s="52"/>
      <c r="FL172" s="52"/>
      <c r="FM172" s="52"/>
      <c r="FN172" s="52"/>
      <c r="FO172" s="52"/>
      <c r="FP172" s="52"/>
      <c r="FQ172" s="52"/>
      <c r="FR172" s="52"/>
      <c r="FS172" s="52"/>
      <c r="FT172" s="52"/>
      <c r="FU172" s="52"/>
      <c r="FV172" s="52"/>
      <c r="FW172" s="52"/>
      <c r="FX172" s="52"/>
      <c r="FY172" s="52"/>
      <c r="FZ172" s="52"/>
      <c r="GA172" s="52"/>
      <c r="GB172" s="52"/>
      <c r="GC172" s="52"/>
      <c r="GD172" s="52"/>
      <c r="GE172" s="52"/>
      <c r="GF172" s="52"/>
      <c r="GG172" s="52"/>
      <c r="GH172" s="52"/>
      <c r="GI172" s="52"/>
      <c r="GJ172" s="52"/>
      <c r="GK172" s="52"/>
      <c r="GL172" s="52"/>
      <c r="GM172" s="52"/>
      <c r="GN172" s="52"/>
      <c r="GO172" s="52"/>
      <c r="GP172" s="52"/>
      <c r="GQ172" s="52"/>
      <c r="GR172" s="52"/>
      <c r="GS172" s="52"/>
      <c r="GT172" s="52"/>
      <c r="GU172" s="52"/>
      <c r="GV172" s="52"/>
      <c r="GW172" s="52"/>
      <c r="GX172" s="52"/>
      <c r="GY172" s="52"/>
      <c r="GZ172" s="52"/>
      <c r="HA172" s="52"/>
      <c r="HB172" s="52"/>
      <c r="HC172" s="52"/>
      <c r="HD172" s="52"/>
      <c r="HE172" s="52"/>
      <c r="HF172" s="52"/>
      <c r="HG172" s="52"/>
      <c r="HH172" s="52"/>
      <c r="HI172" s="52"/>
      <c r="HJ172" s="52"/>
      <c r="HK172" s="52"/>
      <c r="HL172" s="52"/>
      <c r="HM172" s="52"/>
      <c r="HN172" s="52"/>
      <c r="HO172" s="52"/>
      <c r="HP172" s="52"/>
      <c r="HQ172" s="52"/>
      <c r="HR172" s="52"/>
      <c r="HS172" s="52"/>
      <c r="HT172" s="52"/>
      <c r="HU172" s="52"/>
      <c r="HV172" s="52"/>
      <c r="HW172" s="52"/>
      <c r="HX172" s="52"/>
      <c r="HY172" s="52"/>
      <c r="HZ172" s="52"/>
      <c r="IA172" s="52"/>
      <c r="IB172" s="52"/>
      <c r="IC172" s="52"/>
      <c r="ID172" s="52"/>
      <c r="IE172" s="52"/>
      <c r="IF172" s="52"/>
      <c r="IG172" s="52"/>
      <c r="IH172" s="52"/>
      <c r="II172" s="52"/>
      <c r="IJ172" s="52"/>
      <c r="IK172" s="52"/>
      <c r="IL172" s="52"/>
      <c r="IM172" s="52"/>
      <c r="IN172" s="52"/>
      <c r="IO172" s="52"/>
      <c r="IP172" s="52"/>
      <c r="IQ172" s="52"/>
      <c r="IR172" s="52"/>
      <c r="IS172" s="52"/>
      <c r="IT172" s="52"/>
      <c r="IU172" s="52"/>
      <c r="IV172" s="52"/>
      <c r="IW172" s="52"/>
      <c r="IX172" s="52"/>
    </row>
    <row r="173" spans="1:258" ht="31.5">
      <c r="A173" s="198">
        <v>8</v>
      </c>
      <c r="B173" s="187" t="s">
        <v>682</v>
      </c>
      <c r="C173" s="34" t="s">
        <v>683</v>
      </c>
      <c r="D173" s="185">
        <v>7000</v>
      </c>
      <c r="E173" s="185">
        <v>7000</v>
      </c>
      <c r="F173" s="50"/>
      <c r="G173" s="50"/>
      <c r="H173" s="50"/>
      <c r="I173" s="50"/>
      <c r="J173" s="50"/>
      <c r="K173" s="50"/>
      <c r="L173" s="50"/>
      <c r="M173" s="50"/>
      <c r="N173" s="185">
        <v>7000</v>
      </c>
      <c r="O173" s="185"/>
      <c r="P173" s="185"/>
      <c r="Q173" s="50"/>
      <c r="R173" s="50"/>
      <c r="S173" s="50"/>
      <c r="T173" s="67">
        <v>5600</v>
      </c>
      <c r="U173" s="361">
        <v>7000</v>
      </c>
      <c r="V173" s="185"/>
      <c r="W173" s="185"/>
      <c r="X173" s="291"/>
      <c r="Y173" s="185"/>
      <c r="Z173" s="485"/>
      <c r="AA173" s="185"/>
      <c r="AB173" s="52"/>
      <c r="AC173" s="200"/>
      <c r="AD173" s="179"/>
      <c r="AE173" s="52"/>
      <c r="AF173" s="52"/>
      <c r="AG173" s="44"/>
      <c r="AH173" s="44"/>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c r="DA173" s="52"/>
      <c r="DB173" s="52"/>
      <c r="DC173" s="52"/>
      <c r="DD173" s="52"/>
      <c r="DE173" s="52"/>
      <c r="DF173" s="52"/>
      <c r="DG173" s="52"/>
      <c r="DH173" s="52"/>
      <c r="DI173" s="52"/>
      <c r="DJ173" s="52"/>
      <c r="DK173" s="52"/>
      <c r="DL173" s="52"/>
      <c r="DM173" s="52"/>
      <c r="DN173" s="52"/>
      <c r="DO173" s="52"/>
      <c r="DP173" s="52"/>
      <c r="DQ173" s="52"/>
      <c r="DR173" s="52"/>
      <c r="DS173" s="52"/>
      <c r="DT173" s="52"/>
      <c r="DU173" s="52"/>
      <c r="DV173" s="52"/>
      <c r="DW173" s="52"/>
      <c r="DX173" s="52"/>
      <c r="DY173" s="52"/>
      <c r="DZ173" s="52"/>
      <c r="EA173" s="52"/>
      <c r="EB173" s="52"/>
      <c r="EC173" s="52"/>
      <c r="ED173" s="52"/>
      <c r="EE173" s="52"/>
      <c r="EF173" s="52"/>
      <c r="EG173" s="52"/>
      <c r="EH173" s="52"/>
      <c r="EI173" s="52"/>
      <c r="EJ173" s="52"/>
      <c r="EK173" s="52"/>
      <c r="EL173" s="52"/>
      <c r="EM173" s="52"/>
      <c r="EN173" s="52"/>
      <c r="EO173" s="52"/>
      <c r="EP173" s="52"/>
      <c r="EQ173" s="52"/>
      <c r="ER173" s="52"/>
      <c r="ES173" s="52"/>
      <c r="ET173" s="52"/>
      <c r="EU173" s="52"/>
      <c r="EV173" s="52"/>
      <c r="EW173" s="52"/>
      <c r="EX173" s="52"/>
      <c r="EY173" s="52"/>
      <c r="EZ173" s="52"/>
      <c r="FA173" s="52"/>
      <c r="FB173" s="52"/>
      <c r="FC173" s="52"/>
      <c r="FD173" s="52"/>
      <c r="FE173" s="52"/>
      <c r="FF173" s="52"/>
      <c r="FG173" s="52"/>
      <c r="FH173" s="52"/>
      <c r="FI173" s="52"/>
      <c r="FJ173" s="52"/>
      <c r="FK173" s="52"/>
      <c r="FL173" s="52"/>
      <c r="FM173" s="52"/>
      <c r="FN173" s="52"/>
      <c r="FO173" s="52"/>
      <c r="FP173" s="52"/>
      <c r="FQ173" s="52"/>
      <c r="FR173" s="52"/>
      <c r="FS173" s="52"/>
      <c r="FT173" s="52"/>
      <c r="FU173" s="52"/>
      <c r="FV173" s="52"/>
      <c r="FW173" s="52"/>
      <c r="FX173" s="52"/>
      <c r="FY173" s="52"/>
      <c r="FZ173" s="52"/>
      <c r="GA173" s="52"/>
      <c r="GB173" s="52"/>
      <c r="GC173" s="52"/>
      <c r="GD173" s="52"/>
      <c r="GE173" s="52"/>
      <c r="GF173" s="52"/>
      <c r="GG173" s="52"/>
      <c r="GH173" s="52"/>
      <c r="GI173" s="52"/>
      <c r="GJ173" s="52"/>
      <c r="GK173" s="52"/>
      <c r="GL173" s="52"/>
      <c r="GM173" s="52"/>
      <c r="GN173" s="52"/>
      <c r="GO173" s="52"/>
      <c r="GP173" s="52"/>
      <c r="GQ173" s="52"/>
      <c r="GR173" s="52"/>
      <c r="GS173" s="52"/>
      <c r="GT173" s="52"/>
      <c r="GU173" s="52"/>
      <c r="GV173" s="52"/>
      <c r="GW173" s="52"/>
      <c r="GX173" s="52"/>
      <c r="GY173" s="52"/>
      <c r="GZ173" s="52"/>
      <c r="HA173" s="52"/>
      <c r="HB173" s="52"/>
      <c r="HC173" s="52"/>
      <c r="HD173" s="52"/>
      <c r="HE173" s="52"/>
      <c r="HF173" s="52"/>
      <c r="HG173" s="52"/>
      <c r="HH173" s="52"/>
      <c r="HI173" s="52"/>
      <c r="HJ173" s="52"/>
      <c r="HK173" s="52"/>
      <c r="HL173" s="52"/>
      <c r="HM173" s="52"/>
      <c r="HN173" s="52"/>
      <c r="HO173" s="52"/>
      <c r="HP173" s="52"/>
      <c r="HQ173" s="52"/>
      <c r="HR173" s="52"/>
      <c r="HS173" s="52"/>
      <c r="HT173" s="52"/>
      <c r="HU173" s="52"/>
      <c r="HV173" s="52"/>
      <c r="HW173" s="52"/>
      <c r="HX173" s="52"/>
      <c r="HY173" s="52"/>
      <c r="HZ173" s="52"/>
      <c r="IA173" s="52"/>
      <c r="IB173" s="52"/>
      <c r="IC173" s="52"/>
      <c r="ID173" s="52"/>
      <c r="IE173" s="52"/>
      <c r="IF173" s="52"/>
      <c r="IG173" s="52"/>
      <c r="IH173" s="52"/>
      <c r="II173" s="52"/>
      <c r="IJ173" s="52"/>
      <c r="IK173" s="52"/>
      <c r="IL173" s="52"/>
      <c r="IM173" s="52"/>
      <c r="IN173" s="52"/>
      <c r="IO173" s="52"/>
      <c r="IP173" s="52"/>
      <c r="IQ173" s="52"/>
      <c r="IR173" s="52"/>
      <c r="IS173" s="52"/>
      <c r="IT173" s="52"/>
      <c r="IU173" s="52"/>
      <c r="IV173" s="52"/>
      <c r="IW173" s="52"/>
      <c r="IX173" s="52"/>
    </row>
    <row r="174" spans="1:258" ht="37.5" customHeight="1">
      <c r="A174" s="183" t="s">
        <v>40</v>
      </c>
      <c r="B174" s="184" t="s">
        <v>546</v>
      </c>
      <c r="C174" s="37"/>
      <c r="D174" s="50">
        <f>D175+D176</f>
        <v>18500</v>
      </c>
      <c r="E174" s="50">
        <f t="shared" ref="E174:W174" si="43">E175+E176</f>
        <v>18500</v>
      </c>
      <c r="F174" s="50">
        <f t="shared" si="43"/>
        <v>0</v>
      </c>
      <c r="G174" s="50">
        <f t="shared" si="43"/>
        <v>0</v>
      </c>
      <c r="H174" s="50">
        <f t="shared" si="43"/>
        <v>0</v>
      </c>
      <c r="I174" s="50">
        <f t="shared" si="43"/>
        <v>0</v>
      </c>
      <c r="J174" s="50">
        <f t="shared" si="43"/>
        <v>0</v>
      </c>
      <c r="K174" s="50">
        <f t="shared" si="43"/>
        <v>0</v>
      </c>
      <c r="L174" s="50">
        <f t="shared" si="43"/>
        <v>0</v>
      </c>
      <c r="M174" s="50">
        <f t="shared" si="43"/>
        <v>0</v>
      </c>
      <c r="N174" s="50">
        <f t="shared" si="43"/>
        <v>18500</v>
      </c>
      <c r="O174" s="50"/>
      <c r="P174" s="50"/>
      <c r="Q174" s="50">
        <f t="shared" si="43"/>
        <v>0</v>
      </c>
      <c r="R174" s="50"/>
      <c r="S174" s="50">
        <f t="shared" si="43"/>
        <v>0</v>
      </c>
      <c r="T174" s="50">
        <f t="shared" si="43"/>
        <v>11200</v>
      </c>
      <c r="U174" s="50">
        <f t="shared" si="43"/>
        <v>18500</v>
      </c>
      <c r="V174" s="50">
        <f t="shared" si="43"/>
        <v>0</v>
      </c>
      <c r="W174" s="50">
        <f t="shared" si="43"/>
        <v>4721.1779999999999</v>
      </c>
      <c r="X174" s="291"/>
      <c r="Y174" s="50"/>
      <c r="Z174" s="313"/>
      <c r="AA174" s="50"/>
      <c r="AB174" s="188"/>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c r="DA174" s="52"/>
      <c r="DB174" s="52"/>
      <c r="DC174" s="52"/>
      <c r="DD174" s="52"/>
      <c r="DE174" s="52"/>
      <c r="DF174" s="52"/>
      <c r="DG174" s="52"/>
      <c r="DH174" s="52"/>
      <c r="DI174" s="52"/>
      <c r="DJ174" s="52"/>
      <c r="DK174" s="52"/>
      <c r="DL174" s="52"/>
      <c r="DM174" s="52"/>
      <c r="DN174" s="52"/>
      <c r="DO174" s="52"/>
      <c r="DP174" s="52"/>
      <c r="DQ174" s="52"/>
      <c r="DR174" s="52"/>
      <c r="DS174" s="52"/>
      <c r="DT174" s="52"/>
      <c r="DU174" s="52"/>
      <c r="DV174" s="52"/>
      <c r="DW174" s="52"/>
      <c r="DX174" s="52"/>
      <c r="DY174" s="52"/>
      <c r="DZ174" s="52"/>
      <c r="EA174" s="52"/>
      <c r="EB174" s="52"/>
      <c r="EC174" s="52"/>
      <c r="ED174" s="52"/>
      <c r="EE174" s="52"/>
      <c r="EF174" s="52"/>
      <c r="EG174" s="52"/>
      <c r="EH174" s="52"/>
      <c r="EI174" s="52"/>
      <c r="EJ174" s="52"/>
      <c r="EK174" s="52"/>
      <c r="EL174" s="52"/>
      <c r="EM174" s="52"/>
      <c r="EN174" s="52"/>
      <c r="EO174" s="52"/>
      <c r="EP174" s="52"/>
      <c r="EQ174" s="52"/>
      <c r="ER174" s="52"/>
      <c r="ES174" s="52"/>
      <c r="ET174" s="52"/>
      <c r="EU174" s="52"/>
      <c r="EV174" s="52"/>
      <c r="EW174" s="52"/>
      <c r="EX174" s="52"/>
      <c r="EY174" s="52"/>
      <c r="EZ174" s="52"/>
      <c r="FA174" s="52"/>
      <c r="FB174" s="52"/>
      <c r="FC174" s="52"/>
      <c r="FD174" s="52"/>
      <c r="FE174" s="52"/>
      <c r="FF174" s="52"/>
      <c r="FG174" s="52"/>
      <c r="FH174" s="52"/>
      <c r="FI174" s="52"/>
      <c r="FJ174" s="52"/>
      <c r="FK174" s="52"/>
      <c r="FL174" s="52"/>
      <c r="FM174" s="52"/>
      <c r="FN174" s="52"/>
      <c r="FO174" s="52"/>
      <c r="FP174" s="52"/>
      <c r="FQ174" s="52"/>
      <c r="FR174" s="52"/>
      <c r="FS174" s="52"/>
      <c r="FT174" s="52"/>
      <c r="FU174" s="52"/>
      <c r="FV174" s="52"/>
      <c r="FW174" s="52"/>
      <c r="FX174" s="52"/>
      <c r="FY174" s="52"/>
      <c r="FZ174" s="52"/>
      <c r="GA174" s="52"/>
      <c r="GB174" s="52"/>
      <c r="GC174" s="52"/>
      <c r="GD174" s="52"/>
      <c r="GE174" s="52"/>
      <c r="GF174" s="52"/>
      <c r="GG174" s="52"/>
      <c r="GH174" s="52"/>
      <c r="GI174" s="52"/>
      <c r="GJ174" s="52"/>
      <c r="GK174" s="52"/>
      <c r="GL174" s="52"/>
      <c r="GM174" s="52"/>
      <c r="GN174" s="52"/>
      <c r="GO174" s="52"/>
      <c r="GP174" s="52"/>
      <c r="GQ174" s="52"/>
      <c r="GR174" s="52"/>
      <c r="GS174" s="52"/>
      <c r="GT174" s="52"/>
      <c r="GU174" s="52"/>
      <c r="GV174" s="52"/>
      <c r="GW174" s="52"/>
      <c r="GX174" s="52"/>
      <c r="GY174" s="52"/>
      <c r="GZ174" s="52"/>
      <c r="HA174" s="52"/>
      <c r="HB174" s="52"/>
      <c r="HC174" s="52"/>
      <c r="HD174" s="52"/>
      <c r="HE174" s="52"/>
      <c r="HF174" s="52"/>
      <c r="HG174" s="52"/>
      <c r="HH174" s="52"/>
      <c r="HI174" s="52"/>
      <c r="HJ174" s="52"/>
      <c r="HK174" s="52"/>
      <c r="HL174" s="52"/>
      <c r="HM174" s="52"/>
      <c r="HN174" s="52"/>
      <c r="HO174" s="52"/>
      <c r="HP174" s="52"/>
      <c r="HQ174" s="52"/>
      <c r="HR174" s="52"/>
      <c r="HS174" s="52"/>
      <c r="HT174" s="52"/>
      <c r="HU174" s="52"/>
      <c r="HV174" s="52"/>
      <c r="HW174" s="52"/>
      <c r="HX174" s="52"/>
      <c r="HY174" s="52"/>
      <c r="HZ174" s="52"/>
      <c r="IA174" s="52"/>
      <c r="IB174" s="52"/>
      <c r="IC174" s="52"/>
      <c r="ID174" s="52"/>
      <c r="IE174" s="52"/>
      <c r="IF174" s="52"/>
      <c r="IG174" s="52"/>
      <c r="IH174" s="52"/>
      <c r="II174" s="52"/>
      <c r="IJ174" s="52"/>
      <c r="IK174" s="52"/>
      <c r="IL174" s="52"/>
      <c r="IM174" s="52"/>
      <c r="IN174" s="52"/>
      <c r="IO174" s="52"/>
      <c r="IP174" s="52"/>
      <c r="IQ174" s="52"/>
      <c r="IR174" s="52"/>
      <c r="IS174" s="52"/>
      <c r="IT174" s="52"/>
      <c r="IU174" s="52"/>
      <c r="IV174" s="52"/>
      <c r="IW174" s="52"/>
      <c r="IX174" s="52"/>
    </row>
    <row r="175" spans="1:258" ht="15.75">
      <c r="A175" s="189" t="s">
        <v>88</v>
      </c>
      <c r="B175" s="190" t="s">
        <v>240</v>
      </c>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291"/>
      <c r="Y175" s="191"/>
      <c r="Z175" s="315"/>
      <c r="AA175" s="191"/>
      <c r="AB175" s="192"/>
      <c r="AC175" s="193"/>
      <c r="AD175" s="194"/>
      <c r="AE175" s="195"/>
      <c r="AF175" s="195"/>
      <c r="AG175" s="196"/>
      <c r="AH175" s="196"/>
      <c r="AI175" s="195"/>
      <c r="AJ175" s="195"/>
      <c r="AK175" s="195"/>
      <c r="AL175" s="195"/>
      <c r="AM175" s="195"/>
      <c r="AN175" s="195"/>
      <c r="AO175" s="195"/>
      <c r="AP175" s="195"/>
      <c r="AQ175" s="195"/>
      <c r="AR175" s="195"/>
      <c r="AS175" s="195"/>
      <c r="AT175" s="195"/>
      <c r="AU175" s="195"/>
      <c r="AV175" s="195"/>
      <c r="AW175" s="195"/>
      <c r="AX175" s="195"/>
      <c r="AY175" s="195"/>
      <c r="AZ175" s="195"/>
      <c r="BA175" s="195"/>
      <c r="BB175" s="195"/>
      <c r="BC175" s="195"/>
      <c r="BD175" s="195"/>
      <c r="BE175" s="195"/>
      <c r="BF175" s="195"/>
      <c r="BG175" s="195"/>
      <c r="BH175" s="195"/>
      <c r="BI175" s="195"/>
      <c r="BJ175" s="195"/>
      <c r="BK175" s="197"/>
      <c r="BL175" s="192"/>
      <c r="BM175" s="192"/>
      <c r="BN175" s="192"/>
      <c r="BO175" s="192"/>
      <c r="BP175" s="192"/>
      <c r="BQ175" s="192"/>
      <c r="BR175" s="192"/>
      <c r="BS175" s="192"/>
      <c r="BT175" s="192"/>
      <c r="BU175" s="192"/>
      <c r="BV175" s="192"/>
      <c r="BW175" s="192"/>
      <c r="BX175" s="192"/>
      <c r="BY175" s="192"/>
      <c r="BZ175" s="192"/>
      <c r="CA175" s="192"/>
      <c r="CB175" s="192"/>
      <c r="CC175" s="192"/>
      <c r="CD175" s="192"/>
      <c r="CE175" s="192"/>
      <c r="CF175" s="192"/>
      <c r="CG175" s="192"/>
      <c r="CH175" s="192"/>
      <c r="CI175" s="192"/>
      <c r="CJ175" s="192"/>
      <c r="CK175" s="192"/>
      <c r="CL175" s="192"/>
      <c r="CM175" s="192"/>
      <c r="CN175" s="192"/>
      <c r="CO175" s="192"/>
      <c r="CP175" s="192"/>
      <c r="CQ175" s="192"/>
      <c r="CR175" s="192"/>
      <c r="CS175" s="192"/>
      <c r="CT175" s="192"/>
      <c r="CU175" s="192"/>
      <c r="CV175" s="192"/>
      <c r="CW175" s="192"/>
      <c r="CX175" s="192"/>
      <c r="CY175" s="192"/>
      <c r="CZ175" s="192"/>
      <c r="DA175" s="192"/>
      <c r="DB175" s="192"/>
      <c r="DC175" s="192"/>
      <c r="DD175" s="192"/>
      <c r="DE175" s="192"/>
      <c r="DF175" s="192"/>
      <c r="DG175" s="192"/>
      <c r="DH175" s="192"/>
      <c r="DI175" s="192"/>
      <c r="DJ175" s="192"/>
      <c r="DK175" s="192"/>
      <c r="DL175" s="192"/>
      <c r="DM175" s="192"/>
      <c r="DN175" s="192"/>
      <c r="DO175" s="192"/>
      <c r="DP175" s="192"/>
      <c r="DQ175" s="192"/>
      <c r="DR175" s="192"/>
      <c r="DS175" s="192"/>
      <c r="DT175" s="192"/>
      <c r="DU175" s="192"/>
      <c r="DV175" s="192"/>
      <c r="DW175" s="192"/>
      <c r="DX175" s="192"/>
      <c r="DY175" s="192"/>
      <c r="DZ175" s="192"/>
      <c r="EA175" s="192"/>
      <c r="EB175" s="192"/>
      <c r="EC175" s="192"/>
      <c r="ED175" s="192"/>
      <c r="EE175" s="192"/>
      <c r="EF175" s="192"/>
      <c r="EG175" s="192"/>
      <c r="EH175" s="192"/>
      <c r="EI175" s="192"/>
      <c r="EJ175" s="192"/>
      <c r="EK175" s="192"/>
      <c r="EL175" s="192"/>
      <c r="EM175" s="192"/>
      <c r="EN175" s="192"/>
      <c r="EO175" s="192"/>
      <c r="EP175" s="192"/>
      <c r="EQ175" s="192"/>
      <c r="ER175" s="192"/>
      <c r="ES175" s="192"/>
      <c r="ET175" s="192"/>
      <c r="EU175" s="192"/>
      <c r="EV175" s="192"/>
      <c r="EW175" s="192"/>
      <c r="EX175" s="192"/>
      <c r="EY175" s="192"/>
      <c r="EZ175" s="192"/>
      <c r="FA175" s="192"/>
      <c r="FB175" s="192"/>
      <c r="FC175" s="192"/>
      <c r="FD175" s="192"/>
      <c r="FE175" s="192"/>
      <c r="FF175" s="192"/>
      <c r="FG175" s="192"/>
      <c r="FH175" s="192"/>
      <c r="FI175" s="192"/>
      <c r="FJ175" s="192"/>
      <c r="FK175" s="192"/>
      <c r="FL175" s="192"/>
      <c r="FM175" s="192"/>
      <c r="FN175" s="192"/>
      <c r="FO175" s="192"/>
      <c r="FP175" s="192"/>
      <c r="FQ175" s="192"/>
      <c r="FR175" s="192"/>
      <c r="FS175" s="192"/>
      <c r="FT175" s="192"/>
      <c r="FU175" s="192"/>
      <c r="FV175" s="192"/>
      <c r="FW175" s="192"/>
      <c r="FX175" s="192"/>
      <c r="FY175" s="192"/>
      <c r="FZ175" s="192"/>
      <c r="GA175" s="192"/>
      <c r="GB175" s="192"/>
      <c r="GC175" s="192"/>
      <c r="GD175" s="192"/>
      <c r="GE175" s="192"/>
      <c r="GF175" s="192"/>
      <c r="GG175" s="192"/>
      <c r="GH175" s="192"/>
      <c r="GI175" s="192"/>
      <c r="GJ175" s="192"/>
      <c r="GK175" s="192"/>
      <c r="GL175" s="192"/>
      <c r="GM175" s="192"/>
      <c r="GN175" s="192"/>
      <c r="GO175" s="192"/>
      <c r="GP175" s="192"/>
      <c r="GQ175" s="192"/>
      <c r="GR175" s="192"/>
      <c r="GS175" s="192"/>
      <c r="GT175" s="192"/>
      <c r="GU175" s="192"/>
      <c r="GV175" s="192"/>
      <c r="GW175" s="192"/>
      <c r="GX175" s="192"/>
      <c r="GY175" s="192"/>
      <c r="GZ175" s="192"/>
      <c r="HA175" s="192"/>
      <c r="HB175" s="192"/>
      <c r="HC175" s="192"/>
      <c r="HD175" s="192"/>
      <c r="HE175" s="192"/>
      <c r="HF175" s="192"/>
      <c r="HG175" s="192"/>
      <c r="HH175" s="192"/>
      <c r="HI175" s="192"/>
      <c r="HJ175" s="192"/>
      <c r="HK175" s="192"/>
      <c r="HL175" s="192"/>
      <c r="HM175" s="192"/>
      <c r="HN175" s="192"/>
      <c r="HO175" s="192"/>
      <c r="HP175" s="192"/>
      <c r="HQ175" s="192"/>
      <c r="HR175" s="192"/>
      <c r="HS175" s="192"/>
      <c r="HT175" s="192"/>
      <c r="HU175" s="192"/>
      <c r="HV175" s="192"/>
      <c r="HW175" s="192"/>
      <c r="HX175" s="192"/>
      <c r="HY175" s="192"/>
      <c r="HZ175" s="192"/>
      <c r="IA175" s="192"/>
      <c r="IB175" s="192"/>
      <c r="IC175" s="192"/>
      <c r="ID175" s="192"/>
      <c r="IE175" s="192"/>
      <c r="IF175" s="192"/>
      <c r="IG175" s="192"/>
      <c r="IH175" s="192"/>
      <c r="II175" s="192"/>
      <c r="IJ175" s="192"/>
      <c r="IK175" s="192"/>
      <c r="IL175" s="192"/>
      <c r="IM175" s="192"/>
      <c r="IN175" s="192"/>
      <c r="IO175" s="192"/>
      <c r="IP175" s="192"/>
      <c r="IQ175" s="192"/>
      <c r="IR175" s="192"/>
      <c r="IS175" s="192"/>
      <c r="IT175" s="192"/>
      <c r="IU175" s="192"/>
      <c r="IV175" s="192"/>
      <c r="IW175" s="192"/>
      <c r="IX175" s="192"/>
    </row>
    <row r="176" spans="1:258" ht="15.75">
      <c r="A176" s="189" t="s">
        <v>251</v>
      </c>
      <c r="B176" s="190" t="s">
        <v>179</v>
      </c>
      <c r="C176" s="191"/>
      <c r="D176" s="191">
        <f>SUM(D177:D178)</f>
        <v>18500</v>
      </c>
      <c r="E176" s="191">
        <f t="shared" ref="E176:T176" si="44">SUM(E177:E178)</f>
        <v>18500</v>
      </c>
      <c r="F176" s="191">
        <f t="shared" si="44"/>
        <v>0</v>
      </c>
      <c r="G176" s="191">
        <f t="shared" si="44"/>
        <v>0</v>
      </c>
      <c r="H176" s="191">
        <f t="shared" si="44"/>
        <v>0</v>
      </c>
      <c r="I176" s="191">
        <f t="shared" si="44"/>
        <v>0</v>
      </c>
      <c r="J176" s="191">
        <f t="shared" si="44"/>
        <v>0</v>
      </c>
      <c r="K176" s="191">
        <f t="shared" si="44"/>
        <v>0</v>
      </c>
      <c r="L176" s="191">
        <f t="shared" si="44"/>
        <v>0</v>
      </c>
      <c r="M176" s="191">
        <f t="shared" si="44"/>
        <v>0</v>
      </c>
      <c r="N176" s="191">
        <f>SUM(N177:N178)</f>
        <v>18500</v>
      </c>
      <c r="O176" s="191">
        <f t="shared" si="44"/>
        <v>0</v>
      </c>
      <c r="P176" s="191">
        <f t="shared" si="44"/>
        <v>0</v>
      </c>
      <c r="Q176" s="191">
        <f t="shared" si="44"/>
        <v>0</v>
      </c>
      <c r="R176" s="191">
        <f t="shared" si="44"/>
        <v>0</v>
      </c>
      <c r="S176" s="191">
        <f t="shared" si="44"/>
        <v>0</v>
      </c>
      <c r="T176" s="191">
        <f t="shared" si="44"/>
        <v>11200</v>
      </c>
      <c r="U176" s="191">
        <f>SUM(U177:U178)</f>
        <v>18500</v>
      </c>
      <c r="V176" s="191">
        <f>SUM(V177:V178)</f>
        <v>0</v>
      </c>
      <c r="W176" s="191">
        <f>SUM(W177:W178)</f>
        <v>4721.1779999999999</v>
      </c>
      <c r="X176" s="291"/>
      <c r="Y176" s="191"/>
      <c r="Z176" s="315"/>
      <c r="AA176" s="191"/>
      <c r="AB176" s="192"/>
      <c r="AC176" s="193"/>
      <c r="AD176" s="194"/>
      <c r="AE176" s="195"/>
      <c r="AF176" s="195"/>
      <c r="AG176" s="196"/>
      <c r="AH176" s="196"/>
      <c r="AI176" s="195"/>
      <c r="AJ176" s="195"/>
      <c r="AK176" s="195"/>
      <c r="AL176" s="195"/>
      <c r="AM176" s="195"/>
      <c r="AN176" s="195"/>
      <c r="AO176" s="195"/>
      <c r="AP176" s="195"/>
      <c r="AQ176" s="195"/>
      <c r="AR176" s="195"/>
      <c r="AS176" s="195"/>
      <c r="AT176" s="195"/>
      <c r="AU176" s="195"/>
      <c r="AV176" s="195"/>
      <c r="AW176" s="195"/>
      <c r="AX176" s="195"/>
      <c r="AY176" s="195"/>
      <c r="AZ176" s="195"/>
      <c r="BA176" s="195"/>
      <c r="BB176" s="195"/>
      <c r="BC176" s="195"/>
      <c r="BD176" s="195"/>
      <c r="BE176" s="195"/>
      <c r="BF176" s="195"/>
      <c r="BG176" s="195"/>
      <c r="BH176" s="195"/>
      <c r="BI176" s="195"/>
      <c r="BJ176" s="195"/>
      <c r="BK176" s="197"/>
      <c r="BL176" s="192"/>
      <c r="BM176" s="192"/>
      <c r="BN176" s="192"/>
      <c r="BO176" s="192"/>
      <c r="BP176" s="192"/>
      <c r="BQ176" s="192"/>
      <c r="BR176" s="192"/>
      <c r="BS176" s="192"/>
      <c r="BT176" s="192"/>
      <c r="BU176" s="192"/>
      <c r="BV176" s="192"/>
      <c r="BW176" s="192"/>
      <c r="BX176" s="192"/>
      <c r="BY176" s="192"/>
      <c r="BZ176" s="192"/>
      <c r="CA176" s="192"/>
      <c r="CB176" s="192"/>
      <c r="CC176" s="192"/>
      <c r="CD176" s="192"/>
      <c r="CE176" s="192"/>
      <c r="CF176" s="192"/>
      <c r="CG176" s="192"/>
      <c r="CH176" s="192"/>
      <c r="CI176" s="192"/>
      <c r="CJ176" s="192"/>
      <c r="CK176" s="192"/>
      <c r="CL176" s="192"/>
      <c r="CM176" s="192"/>
      <c r="CN176" s="192"/>
      <c r="CO176" s="192"/>
      <c r="CP176" s="192"/>
      <c r="CQ176" s="192"/>
      <c r="CR176" s="192"/>
      <c r="CS176" s="192"/>
      <c r="CT176" s="192"/>
      <c r="CU176" s="192"/>
      <c r="CV176" s="192"/>
      <c r="CW176" s="192"/>
      <c r="CX176" s="192"/>
      <c r="CY176" s="192"/>
      <c r="CZ176" s="192"/>
      <c r="DA176" s="192"/>
      <c r="DB176" s="192"/>
      <c r="DC176" s="192"/>
      <c r="DD176" s="192"/>
      <c r="DE176" s="192"/>
      <c r="DF176" s="192"/>
      <c r="DG176" s="192"/>
      <c r="DH176" s="192"/>
      <c r="DI176" s="192"/>
      <c r="DJ176" s="192"/>
      <c r="DK176" s="192"/>
      <c r="DL176" s="192"/>
      <c r="DM176" s="192"/>
      <c r="DN176" s="192"/>
      <c r="DO176" s="192"/>
      <c r="DP176" s="192"/>
      <c r="DQ176" s="192"/>
      <c r="DR176" s="192"/>
      <c r="DS176" s="192"/>
      <c r="DT176" s="192"/>
      <c r="DU176" s="192"/>
      <c r="DV176" s="192"/>
      <c r="DW176" s="192"/>
      <c r="DX176" s="192"/>
      <c r="DY176" s="192"/>
      <c r="DZ176" s="192"/>
      <c r="EA176" s="192"/>
      <c r="EB176" s="192"/>
      <c r="EC176" s="192"/>
      <c r="ED176" s="192"/>
      <c r="EE176" s="192"/>
      <c r="EF176" s="192"/>
      <c r="EG176" s="192"/>
      <c r="EH176" s="192"/>
      <c r="EI176" s="192"/>
      <c r="EJ176" s="192"/>
      <c r="EK176" s="192"/>
      <c r="EL176" s="192"/>
      <c r="EM176" s="192"/>
      <c r="EN176" s="192"/>
      <c r="EO176" s="192"/>
      <c r="EP176" s="192"/>
      <c r="EQ176" s="192"/>
      <c r="ER176" s="192"/>
      <c r="ES176" s="192"/>
      <c r="ET176" s="192"/>
      <c r="EU176" s="192"/>
      <c r="EV176" s="192"/>
      <c r="EW176" s="192"/>
      <c r="EX176" s="192"/>
      <c r="EY176" s="192"/>
      <c r="EZ176" s="192"/>
      <c r="FA176" s="192"/>
      <c r="FB176" s="192"/>
      <c r="FC176" s="192"/>
      <c r="FD176" s="192"/>
      <c r="FE176" s="192"/>
      <c r="FF176" s="192"/>
      <c r="FG176" s="192"/>
      <c r="FH176" s="192"/>
      <c r="FI176" s="192"/>
      <c r="FJ176" s="192"/>
      <c r="FK176" s="192"/>
      <c r="FL176" s="192"/>
      <c r="FM176" s="192"/>
      <c r="FN176" s="192"/>
      <c r="FO176" s="192"/>
      <c r="FP176" s="192"/>
      <c r="FQ176" s="192"/>
      <c r="FR176" s="192"/>
      <c r="FS176" s="192"/>
      <c r="FT176" s="192"/>
      <c r="FU176" s="192"/>
      <c r="FV176" s="192"/>
      <c r="FW176" s="192"/>
      <c r="FX176" s="192"/>
      <c r="FY176" s="192"/>
      <c r="FZ176" s="192"/>
      <c r="GA176" s="192"/>
      <c r="GB176" s="192"/>
      <c r="GC176" s="192"/>
      <c r="GD176" s="192"/>
      <c r="GE176" s="192"/>
      <c r="GF176" s="192"/>
      <c r="GG176" s="192"/>
      <c r="GH176" s="192"/>
      <c r="GI176" s="192"/>
      <c r="GJ176" s="192"/>
      <c r="GK176" s="192"/>
      <c r="GL176" s="192"/>
      <c r="GM176" s="192"/>
      <c r="GN176" s="192"/>
      <c r="GO176" s="192"/>
      <c r="GP176" s="192"/>
      <c r="GQ176" s="192"/>
      <c r="GR176" s="192"/>
      <c r="GS176" s="192"/>
      <c r="GT176" s="192"/>
      <c r="GU176" s="192"/>
      <c r="GV176" s="192"/>
      <c r="GW176" s="192"/>
      <c r="GX176" s="192"/>
      <c r="GY176" s="192"/>
      <c r="GZ176" s="192"/>
      <c r="HA176" s="192"/>
      <c r="HB176" s="192"/>
      <c r="HC176" s="192"/>
      <c r="HD176" s="192"/>
      <c r="HE176" s="192"/>
      <c r="HF176" s="192"/>
      <c r="HG176" s="192"/>
      <c r="HH176" s="192"/>
      <c r="HI176" s="192"/>
      <c r="HJ176" s="192"/>
      <c r="HK176" s="192"/>
      <c r="HL176" s="192"/>
      <c r="HM176" s="192"/>
      <c r="HN176" s="192"/>
      <c r="HO176" s="192"/>
      <c r="HP176" s="192"/>
      <c r="HQ176" s="192"/>
      <c r="HR176" s="192"/>
      <c r="HS176" s="192"/>
      <c r="HT176" s="192"/>
      <c r="HU176" s="192"/>
      <c r="HV176" s="192"/>
      <c r="HW176" s="192"/>
      <c r="HX176" s="192"/>
      <c r="HY176" s="192"/>
      <c r="HZ176" s="192"/>
      <c r="IA176" s="192"/>
      <c r="IB176" s="192"/>
      <c r="IC176" s="192"/>
      <c r="ID176" s="192"/>
      <c r="IE176" s="192"/>
      <c r="IF176" s="192"/>
      <c r="IG176" s="192"/>
      <c r="IH176" s="192"/>
      <c r="II176" s="192"/>
      <c r="IJ176" s="192"/>
      <c r="IK176" s="192"/>
      <c r="IL176" s="192"/>
      <c r="IM176" s="192"/>
      <c r="IN176" s="192"/>
      <c r="IO176" s="192"/>
      <c r="IP176" s="192"/>
      <c r="IQ176" s="192"/>
      <c r="IR176" s="192"/>
      <c r="IS176" s="192"/>
      <c r="IT176" s="192"/>
      <c r="IU176" s="192"/>
      <c r="IV176" s="192"/>
      <c r="IW176" s="192"/>
      <c r="IX176" s="192"/>
    </row>
    <row r="177" spans="1:258" ht="40.5" customHeight="1">
      <c r="A177" s="198">
        <v>1</v>
      </c>
      <c r="B177" s="187" t="s">
        <v>684</v>
      </c>
      <c r="C177" s="34" t="s">
        <v>685</v>
      </c>
      <c r="D177" s="185">
        <f>E177</f>
        <v>14000</v>
      </c>
      <c r="E177" s="185">
        <v>14000</v>
      </c>
      <c r="F177" s="50"/>
      <c r="G177" s="50"/>
      <c r="H177" s="50"/>
      <c r="I177" s="50"/>
      <c r="J177" s="50"/>
      <c r="K177" s="50"/>
      <c r="L177" s="50"/>
      <c r="M177" s="50"/>
      <c r="N177" s="185">
        <v>14000</v>
      </c>
      <c r="O177" s="185"/>
      <c r="P177" s="185"/>
      <c r="Q177" s="50"/>
      <c r="R177" s="50"/>
      <c r="S177" s="67"/>
      <c r="T177" s="67">
        <v>11200</v>
      </c>
      <c r="U177" s="362">
        <v>14000</v>
      </c>
      <c r="V177" s="67"/>
      <c r="W177" s="67">
        <v>3488</v>
      </c>
      <c r="X177" s="291"/>
      <c r="Y177" s="67"/>
      <c r="Z177" s="486" t="s">
        <v>989</v>
      </c>
      <c r="AA177" s="67"/>
      <c r="AB177" s="52"/>
      <c r="AC177" s="200"/>
      <c r="AD177" s="179"/>
      <c r="AE177" s="52"/>
      <c r="AF177" s="52"/>
      <c r="AG177" s="44"/>
      <c r="AH177" s="44"/>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c r="DA177" s="52"/>
      <c r="DB177" s="52"/>
      <c r="DC177" s="52"/>
      <c r="DD177" s="52"/>
      <c r="DE177" s="52"/>
      <c r="DF177" s="52"/>
      <c r="DG177" s="52"/>
      <c r="DH177" s="52"/>
      <c r="DI177" s="52"/>
      <c r="DJ177" s="52"/>
      <c r="DK177" s="52"/>
      <c r="DL177" s="52"/>
      <c r="DM177" s="52"/>
      <c r="DN177" s="52"/>
      <c r="DO177" s="52"/>
      <c r="DP177" s="52"/>
      <c r="DQ177" s="52"/>
      <c r="DR177" s="52"/>
      <c r="DS177" s="52"/>
      <c r="DT177" s="52"/>
      <c r="DU177" s="52"/>
      <c r="DV177" s="52"/>
      <c r="DW177" s="52"/>
      <c r="DX177" s="52"/>
      <c r="DY177" s="52"/>
      <c r="DZ177" s="52"/>
      <c r="EA177" s="52"/>
      <c r="EB177" s="52"/>
      <c r="EC177" s="52"/>
      <c r="ED177" s="52"/>
      <c r="EE177" s="52"/>
      <c r="EF177" s="52"/>
      <c r="EG177" s="52"/>
      <c r="EH177" s="52"/>
      <c r="EI177" s="52"/>
      <c r="EJ177" s="52"/>
      <c r="EK177" s="52"/>
      <c r="EL177" s="52"/>
      <c r="EM177" s="52"/>
      <c r="EN177" s="52"/>
      <c r="EO177" s="52"/>
      <c r="EP177" s="52"/>
      <c r="EQ177" s="52"/>
      <c r="ER177" s="52"/>
      <c r="ES177" s="52"/>
      <c r="ET177" s="52"/>
      <c r="EU177" s="52"/>
      <c r="EV177" s="52"/>
      <c r="EW177" s="52"/>
      <c r="EX177" s="52"/>
      <c r="EY177" s="52"/>
      <c r="EZ177" s="52"/>
      <c r="FA177" s="52"/>
      <c r="FB177" s="52"/>
      <c r="FC177" s="52"/>
      <c r="FD177" s="52"/>
      <c r="FE177" s="52"/>
      <c r="FF177" s="52"/>
      <c r="FG177" s="52"/>
      <c r="FH177" s="52"/>
      <c r="FI177" s="52"/>
      <c r="FJ177" s="52"/>
      <c r="FK177" s="52"/>
      <c r="FL177" s="52"/>
      <c r="FM177" s="52"/>
      <c r="FN177" s="52"/>
      <c r="FO177" s="52"/>
      <c r="FP177" s="52"/>
      <c r="FQ177" s="52"/>
      <c r="FR177" s="52"/>
      <c r="FS177" s="52"/>
      <c r="FT177" s="52"/>
      <c r="FU177" s="52"/>
      <c r="FV177" s="52"/>
      <c r="FW177" s="52"/>
      <c r="FX177" s="52"/>
      <c r="FY177" s="52"/>
      <c r="FZ177" s="52"/>
      <c r="GA177" s="52"/>
      <c r="GB177" s="52"/>
      <c r="GC177" s="52"/>
      <c r="GD177" s="52"/>
      <c r="GE177" s="52"/>
      <c r="GF177" s="52"/>
      <c r="GG177" s="52"/>
      <c r="GH177" s="52"/>
      <c r="GI177" s="52"/>
      <c r="GJ177" s="52"/>
      <c r="GK177" s="52"/>
      <c r="GL177" s="52"/>
      <c r="GM177" s="52"/>
      <c r="GN177" s="52"/>
      <c r="GO177" s="52"/>
      <c r="GP177" s="52"/>
      <c r="GQ177" s="52"/>
      <c r="GR177" s="52"/>
      <c r="GS177" s="52"/>
      <c r="GT177" s="52"/>
      <c r="GU177" s="52"/>
      <c r="GV177" s="52"/>
      <c r="GW177" s="52"/>
      <c r="GX177" s="52"/>
      <c r="GY177" s="52"/>
      <c r="GZ177" s="52"/>
      <c r="HA177" s="52"/>
      <c r="HB177" s="52"/>
      <c r="HC177" s="52"/>
      <c r="HD177" s="52"/>
      <c r="HE177" s="52"/>
      <c r="HF177" s="52"/>
      <c r="HG177" s="52"/>
      <c r="HH177" s="52"/>
      <c r="HI177" s="52"/>
      <c r="HJ177" s="52"/>
      <c r="HK177" s="52"/>
      <c r="HL177" s="52"/>
      <c r="HM177" s="52"/>
      <c r="HN177" s="52"/>
      <c r="HO177" s="52"/>
      <c r="HP177" s="52"/>
      <c r="HQ177" s="52"/>
      <c r="HR177" s="52"/>
      <c r="HS177" s="52"/>
      <c r="HT177" s="52"/>
      <c r="HU177" s="52"/>
      <c r="HV177" s="52"/>
      <c r="HW177" s="52"/>
      <c r="HX177" s="52"/>
      <c r="HY177" s="52"/>
      <c r="HZ177" s="52"/>
      <c r="IA177" s="52"/>
      <c r="IB177" s="52"/>
      <c r="IC177" s="52"/>
      <c r="ID177" s="52"/>
      <c r="IE177" s="52"/>
      <c r="IF177" s="52"/>
      <c r="IG177" s="52"/>
      <c r="IH177" s="52"/>
      <c r="II177" s="52"/>
      <c r="IJ177" s="52"/>
      <c r="IK177" s="52"/>
      <c r="IL177" s="52"/>
      <c r="IM177" s="52"/>
      <c r="IN177" s="52"/>
      <c r="IO177" s="52"/>
      <c r="IP177" s="52"/>
      <c r="IQ177" s="52"/>
      <c r="IR177" s="52"/>
      <c r="IS177" s="52"/>
      <c r="IT177" s="52"/>
      <c r="IU177" s="52"/>
      <c r="IV177" s="52"/>
      <c r="IW177" s="52"/>
      <c r="IX177" s="52"/>
    </row>
    <row r="178" spans="1:258" ht="39" customHeight="1">
      <c r="A178" s="198">
        <v>2</v>
      </c>
      <c r="B178" s="187" t="s">
        <v>686</v>
      </c>
      <c r="C178" s="34" t="s">
        <v>687</v>
      </c>
      <c r="D178" s="185">
        <f>E178</f>
        <v>4500</v>
      </c>
      <c r="E178" s="185">
        <v>4500</v>
      </c>
      <c r="F178" s="50"/>
      <c r="G178" s="50"/>
      <c r="H178" s="50"/>
      <c r="I178" s="50"/>
      <c r="J178" s="50"/>
      <c r="K178" s="50"/>
      <c r="L178" s="50"/>
      <c r="M178" s="50"/>
      <c r="N178" s="185">
        <v>4500</v>
      </c>
      <c r="O178" s="185"/>
      <c r="P178" s="185"/>
      <c r="Q178" s="50"/>
      <c r="R178" s="50"/>
      <c r="S178" s="67"/>
      <c r="T178" s="67"/>
      <c r="U178" s="67">
        <v>4500</v>
      </c>
      <c r="V178" s="67"/>
      <c r="W178" s="67">
        <v>1233.1780000000001</v>
      </c>
      <c r="X178" s="291"/>
      <c r="Y178" s="67"/>
      <c r="Z178" s="486"/>
      <c r="AA178" s="67"/>
      <c r="AB178" s="52"/>
      <c r="AC178" s="200"/>
      <c r="AD178" s="179"/>
      <c r="AE178" s="52"/>
      <c r="AF178" s="52"/>
      <c r="AG178" s="44"/>
      <c r="AH178" s="44"/>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c r="DA178" s="52"/>
      <c r="DB178" s="52"/>
      <c r="DC178" s="52"/>
      <c r="DD178" s="52"/>
      <c r="DE178" s="52"/>
      <c r="DF178" s="52"/>
      <c r="DG178" s="52"/>
      <c r="DH178" s="52"/>
      <c r="DI178" s="52"/>
      <c r="DJ178" s="52"/>
      <c r="DK178" s="52"/>
      <c r="DL178" s="52"/>
      <c r="DM178" s="52"/>
      <c r="DN178" s="52"/>
      <c r="DO178" s="52"/>
      <c r="DP178" s="52"/>
      <c r="DQ178" s="52"/>
      <c r="DR178" s="52"/>
      <c r="DS178" s="52"/>
      <c r="DT178" s="52"/>
      <c r="DU178" s="52"/>
      <c r="DV178" s="52"/>
      <c r="DW178" s="52"/>
      <c r="DX178" s="52"/>
      <c r="DY178" s="52"/>
      <c r="DZ178" s="52"/>
      <c r="EA178" s="52"/>
      <c r="EB178" s="52"/>
      <c r="EC178" s="52"/>
      <c r="ED178" s="52"/>
      <c r="EE178" s="52"/>
      <c r="EF178" s="52"/>
      <c r="EG178" s="52"/>
      <c r="EH178" s="52"/>
      <c r="EI178" s="52"/>
      <c r="EJ178" s="52"/>
      <c r="EK178" s="52"/>
      <c r="EL178" s="52"/>
      <c r="EM178" s="52"/>
      <c r="EN178" s="52"/>
      <c r="EO178" s="52"/>
      <c r="EP178" s="52"/>
      <c r="EQ178" s="52"/>
      <c r="ER178" s="52"/>
      <c r="ES178" s="52"/>
      <c r="ET178" s="52"/>
      <c r="EU178" s="52"/>
      <c r="EV178" s="52"/>
      <c r="EW178" s="52"/>
      <c r="EX178" s="52"/>
      <c r="EY178" s="52"/>
      <c r="EZ178" s="52"/>
      <c r="FA178" s="52"/>
      <c r="FB178" s="52"/>
      <c r="FC178" s="52"/>
      <c r="FD178" s="52"/>
      <c r="FE178" s="52"/>
      <c r="FF178" s="52"/>
      <c r="FG178" s="52"/>
      <c r="FH178" s="52"/>
      <c r="FI178" s="52"/>
      <c r="FJ178" s="52"/>
      <c r="FK178" s="52"/>
      <c r="FL178" s="52"/>
      <c r="FM178" s="52"/>
      <c r="FN178" s="52"/>
      <c r="FO178" s="52"/>
      <c r="FP178" s="52"/>
      <c r="FQ178" s="52"/>
      <c r="FR178" s="52"/>
      <c r="FS178" s="52"/>
      <c r="FT178" s="52"/>
      <c r="FU178" s="52"/>
      <c r="FV178" s="52"/>
      <c r="FW178" s="52"/>
      <c r="FX178" s="52"/>
      <c r="FY178" s="52"/>
      <c r="FZ178" s="52"/>
      <c r="GA178" s="52"/>
      <c r="GB178" s="52"/>
      <c r="GC178" s="52"/>
      <c r="GD178" s="52"/>
      <c r="GE178" s="52"/>
      <c r="GF178" s="52"/>
      <c r="GG178" s="52"/>
      <c r="GH178" s="52"/>
      <c r="GI178" s="52"/>
      <c r="GJ178" s="52"/>
      <c r="GK178" s="52"/>
      <c r="GL178" s="52"/>
      <c r="GM178" s="52"/>
      <c r="GN178" s="52"/>
      <c r="GO178" s="52"/>
      <c r="GP178" s="52"/>
      <c r="GQ178" s="52"/>
      <c r="GR178" s="52"/>
      <c r="GS178" s="52"/>
      <c r="GT178" s="52"/>
      <c r="GU178" s="52"/>
      <c r="GV178" s="52"/>
      <c r="GW178" s="52"/>
      <c r="GX178" s="52"/>
      <c r="GY178" s="52"/>
      <c r="GZ178" s="52"/>
      <c r="HA178" s="52"/>
      <c r="HB178" s="52"/>
      <c r="HC178" s="52"/>
      <c r="HD178" s="52"/>
      <c r="HE178" s="52"/>
      <c r="HF178" s="52"/>
      <c r="HG178" s="52"/>
      <c r="HH178" s="52"/>
      <c r="HI178" s="52"/>
      <c r="HJ178" s="52"/>
      <c r="HK178" s="52"/>
      <c r="HL178" s="52"/>
      <c r="HM178" s="52"/>
      <c r="HN178" s="52"/>
      <c r="HO178" s="52"/>
      <c r="HP178" s="52"/>
      <c r="HQ178" s="52"/>
      <c r="HR178" s="52"/>
      <c r="HS178" s="52"/>
      <c r="HT178" s="52"/>
      <c r="HU178" s="52"/>
      <c r="HV178" s="52"/>
      <c r="HW178" s="52"/>
      <c r="HX178" s="52"/>
      <c r="HY178" s="52"/>
      <c r="HZ178" s="52"/>
      <c r="IA178" s="52"/>
      <c r="IB178" s="52"/>
      <c r="IC178" s="52"/>
      <c r="ID178" s="52"/>
      <c r="IE178" s="52"/>
      <c r="IF178" s="52"/>
      <c r="IG178" s="52"/>
      <c r="IH178" s="52"/>
      <c r="II178" s="52"/>
      <c r="IJ178" s="52"/>
      <c r="IK178" s="52"/>
      <c r="IL178" s="52"/>
      <c r="IM178" s="52"/>
      <c r="IN178" s="52"/>
      <c r="IO178" s="52"/>
      <c r="IP178" s="52"/>
      <c r="IQ178" s="52"/>
      <c r="IR178" s="52"/>
      <c r="IS178" s="52"/>
      <c r="IT178" s="52"/>
      <c r="IU178" s="52"/>
      <c r="IV178" s="52"/>
      <c r="IW178" s="52"/>
      <c r="IX178" s="52"/>
    </row>
    <row r="179" spans="1:258" ht="36" customHeight="1">
      <c r="A179" s="183" t="s">
        <v>41</v>
      </c>
      <c r="B179" s="184" t="s">
        <v>559</v>
      </c>
      <c r="C179" s="37"/>
      <c r="D179" s="50">
        <f>D180+D181</f>
        <v>2000</v>
      </c>
      <c r="E179" s="50">
        <f t="shared" ref="E179:U179" si="45">E180+E181</f>
        <v>2000</v>
      </c>
      <c r="F179" s="50">
        <f t="shared" si="45"/>
        <v>0</v>
      </c>
      <c r="G179" s="50">
        <f t="shared" si="45"/>
        <v>0</v>
      </c>
      <c r="H179" s="50">
        <f t="shared" si="45"/>
        <v>0</v>
      </c>
      <c r="I179" s="50">
        <f t="shared" si="45"/>
        <v>0</v>
      </c>
      <c r="J179" s="50">
        <f t="shared" si="45"/>
        <v>0</v>
      </c>
      <c r="K179" s="50">
        <f t="shared" si="45"/>
        <v>0</v>
      </c>
      <c r="L179" s="50">
        <f t="shared" si="45"/>
        <v>0</v>
      </c>
      <c r="M179" s="50">
        <f t="shared" si="45"/>
        <v>0</v>
      </c>
      <c r="N179" s="50">
        <f t="shared" si="45"/>
        <v>2000</v>
      </c>
      <c r="O179" s="50"/>
      <c r="P179" s="50"/>
      <c r="Q179" s="50">
        <f t="shared" si="45"/>
        <v>0</v>
      </c>
      <c r="R179" s="50"/>
      <c r="S179" s="50">
        <f t="shared" si="45"/>
        <v>0</v>
      </c>
      <c r="T179" s="50">
        <f t="shared" si="45"/>
        <v>1600</v>
      </c>
      <c r="U179" s="50">
        <f t="shared" si="45"/>
        <v>2000</v>
      </c>
      <c r="V179" s="50"/>
      <c r="W179" s="50"/>
      <c r="X179" s="291"/>
      <c r="Y179" s="50"/>
      <c r="Z179" s="313"/>
      <c r="AA179" s="50"/>
      <c r="AB179" s="188"/>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c r="EJ179" s="52"/>
      <c r="EK179" s="52"/>
      <c r="EL179" s="52"/>
      <c r="EM179" s="52"/>
      <c r="EN179" s="52"/>
      <c r="EO179" s="52"/>
      <c r="EP179" s="52"/>
      <c r="EQ179" s="52"/>
      <c r="ER179" s="52"/>
      <c r="ES179" s="52"/>
      <c r="ET179" s="52"/>
      <c r="EU179" s="52"/>
      <c r="EV179" s="52"/>
      <c r="EW179" s="52"/>
      <c r="EX179" s="52"/>
      <c r="EY179" s="52"/>
      <c r="EZ179" s="52"/>
      <c r="FA179" s="52"/>
      <c r="FB179" s="52"/>
      <c r="FC179" s="52"/>
      <c r="FD179" s="52"/>
      <c r="FE179" s="52"/>
      <c r="FF179" s="52"/>
      <c r="FG179" s="52"/>
      <c r="FH179" s="52"/>
      <c r="FI179" s="52"/>
      <c r="FJ179" s="52"/>
      <c r="FK179" s="52"/>
      <c r="FL179" s="52"/>
      <c r="FM179" s="52"/>
      <c r="FN179" s="52"/>
      <c r="FO179" s="52"/>
      <c r="FP179" s="52"/>
      <c r="FQ179" s="52"/>
      <c r="FR179" s="52"/>
      <c r="FS179" s="52"/>
      <c r="FT179" s="52"/>
      <c r="FU179" s="52"/>
      <c r="FV179" s="52"/>
      <c r="FW179" s="52"/>
      <c r="FX179" s="52"/>
      <c r="FY179" s="52"/>
      <c r="FZ179" s="52"/>
      <c r="GA179" s="52"/>
      <c r="GB179" s="52"/>
      <c r="GC179" s="52"/>
      <c r="GD179" s="52"/>
      <c r="GE179" s="52"/>
      <c r="GF179" s="52"/>
      <c r="GG179" s="52"/>
      <c r="GH179" s="52"/>
      <c r="GI179" s="52"/>
      <c r="GJ179" s="52"/>
      <c r="GK179" s="52"/>
      <c r="GL179" s="52"/>
      <c r="GM179" s="52"/>
      <c r="GN179" s="52"/>
      <c r="GO179" s="52"/>
      <c r="GP179" s="52"/>
      <c r="GQ179" s="52"/>
      <c r="GR179" s="52"/>
      <c r="GS179" s="52"/>
      <c r="GT179" s="52"/>
      <c r="GU179" s="52"/>
      <c r="GV179" s="52"/>
      <c r="GW179" s="52"/>
      <c r="GX179" s="52"/>
      <c r="GY179" s="52"/>
      <c r="GZ179" s="52"/>
      <c r="HA179" s="52"/>
      <c r="HB179" s="52"/>
      <c r="HC179" s="52"/>
      <c r="HD179" s="52"/>
      <c r="HE179" s="52"/>
      <c r="HF179" s="52"/>
      <c r="HG179" s="52"/>
      <c r="HH179" s="52"/>
      <c r="HI179" s="52"/>
      <c r="HJ179" s="52"/>
      <c r="HK179" s="52"/>
      <c r="HL179" s="52"/>
      <c r="HM179" s="52"/>
      <c r="HN179" s="52"/>
      <c r="HO179" s="52"/>
      <c r="HP179" s="52"/>
      <c r="HQ179" s="52"/>
      <c r="HR179" s="52"/>
      <c r="HS179" s="52"/>
      <c r="HT179" s="52"/>
      <c r="HU179" s="52"/>
      <c r="HV179" s="52"/>
      <c r="HW179" s="52"/>
      <c r="HX179" s="52"/>
      <c r="HY179" s="52"/>
      <c r="HZ179" s="52"/>
      <c r="IA179" s="52"/>
      <c r="IB179" s="52"/>
      <c r="IC179" s="52"/>
      <c r="ID179" s="52"/>
      <c r="IE179" s="52"/>
      <c r="IF179" s="52"/>
      <c r="IG179" s="52"/>
      <c r="IH179" s="52"/>
      <c r="II179" s="52"/>
      <c r="IJ179" s="52"/>
      <c r="IK179" s="52"/>
      <c r="IL179" s="52"/>
      <c r="IM179" s="52"/>
      <c r="IN179" s="52"/>
      <c r="IO179" s="52"/>
      <c r="IP179" s="52"/>
      <c r="IQ179" s="52"/>
      <c r="IR179" s="52"/>
      <c r="IS179" s="52"/>
      <c r="IT179" s="52"/>
      <c r="IU179" s="52"/>
      <c r="IV179" s="52"/>
      <c r="IW179" s="52"/>
      <c r="IX179" s="52"/>
    </row>
    <row r="180" spans="1:258" ht="15.75">
      <c r="A180" s="189" t="s">
        <v>88</v>
      </c>
      <c r="B180" s="190" t="s">
        <v>240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291"/>
      <c r="Y180" s="191"/>
      <c r="Z180" s="315"/>
      <c r="AA180" s="191"/>
      <c r="AB180" s="192"/>
      <c r="AC180" s="193"/>
      <c r="AD180" s="194"/>
      <c r="AE180" s="195"/>
      <c r="AF180" s="195"/>
      <c r="AG180" s="196"/>
      <c r="AH180" s="196"/>
      <c r="AI180" s="195"/>
      <c r="AJ180" s="195"/>
      <c r="AK180" s="195"/>
      <c r="AL180" s="195"/>
      <c r="AM180" s="195"/>
      <c r="AN180" s="195"/>
      <c r="AO180" s="195"/>
      <c r="AP180" s="195"/>
      <c r="AQ180" s="195"/>
      <c r="AR180" s="195"/>
      <c r="AS180" s="195"/>
      <c r="AT180" s="195"/>
      <c r="AU180" s="195"/>
      <c r="AV180" s="195"/>
      <c r="AW180" s="195"/>
      <c r="AX180" s="195"/>
      <c r="AY180" s="195"/>
      <c r="AZ180" s="195"/>
      <c r="BA180" s="195"/>
      <c r="BB180" s="195"/>
      <c r="BC180" s="195"/>
      <c r="BD180" s="195"/>
      <c r="BE180" s="195"/>
      <c r="BF180" s="195"/>
      <c r="BG180" s="195"/>
      <c r="BH180" s="195"/>
      <c r="BI180" s="195"/>
      <c r="BJ180" s="195"/>
      <c r="BK180" s="197"/>
      <c r="BL180" s="192"/>
      <c r="BM180" s="192"/>
      <c r="BN180" s="192"/>
      <c r="BO180" s="192"/>
      <c r="BP180" s="192"/>
      <c r="BQ180" s="192"/>
      <c r="BR180" s="192"/>
      <c r="BS180" s="192"/>
      <c r="BT180" s="192"/>
      <c r="BU180" s="192"/>
      <c r="BV180" s="192"/>
      <c r="BW180" s="192"/>
      <c r="BX180" s="192"/>
      <c r="BY180" s="192"/>
      <c r="BZ180" s="192"/>
      <c r="CA180" s="192"/>
      <c r="CB180" s="192"/>
      <c r="CC180" s="192"/>
      <c r="CD180" s="192"/>
      <c r="CE180" s="192"/>
      <c r="CF180" s="192"/>
      <c r="CG180" s="192"/>
      <c r="CH180" s="192"/>
      <c r="CI180" s="192"/>
      <c r="CJ180" s="192"/>
      <c r="CK180" s="192"/>
      <c r="CL180" s="192"/>
      <c r="CM180" s="192"/>
      <c r="CN180" s="192"/>
      <c r="CO180" s="192"/>
      <c r="CP180" s="192"/>
      <c r="CQ180" s="192"/>
      <c r="CR180" s="192"/>
      <c r="CS180" s="192"/>
      <c r="CT180" s="192"/>
      <c r="CU180" s="192"/>
      <c r="CV180" s="192"/>
      <c r="CW180" s="192"/>
      <c r="CX180" s="192"/>
      <c r="CY180" s="192"/>
      <c r="CZ180" s="192"/>
      <c r="DA180" s="192"/>
      <c r="DB180" s="192"/>
      <c r="DC180" s="192"/>
      <c r="DD180" s="192"/>
      <c r="DE180" s="192"/>
      <c r="DF180" s="192"/>
      <c r="DG180" s="192"/>
      <c r="DH180" s="192"/>
      <c r="DI180" s="192"/>
      <c r="DJ180" s="192"/>
      <c r="DK180" s="192"/>
      <c r="DL180" s="192"/>
      <c r="DM180" s="192"/>
      <c r="DN180" s="192"/>
      <c r="DO180" s="192"/>
      <c r="DP180" s="192"/>
      <c r="DQ180" s="192"/>
      <c r="DR180" s="192"/>
      <c r="DS180" s="192"/>
      <c r="DT180" s="192"/>
      <c r="DU180" s="192"/>
      <c r="DV180" s="192"/>
      <c r="DW180" s="192"/>
      <c r="DX180" s="192"/>
      <c r="DY180" s="192"/>
      <c r="DZ180" s="192"/>
      <c r="EA180" s="192"/>
      <c r="EB180" s="192"/>
      <c r="EC180" s="192"/>
      <c r="ED180" s="192"/>
      <c r="EE180" s="192"/>
      <c r="EF180" s="192"/>
      <c r="EG180" s="192"/>
      <c r="EH180" s="192"/>
      <c r="EI180" s="192"/>
      <c r="EJ180" s="192"/>
      <c r="EK180" s="192"/>
      <c r="EL180" s="192"/>
      <c r="EM180" s="192"/>
      <c r="EN180" s="192"/>
      <c r="EO180" s="192"/>
      <c r="EP180" s="192"/>
      <c r="EQ180" s="192"/>
      <c r="ER180" s="192"/>
      <c r="ES180" s="192"/>
      <c r="ET180" s="192"/>
      <c r="EU180" s="192"/>
      <c r="EV180" s="192"/>
      <c r="EW180" s="192"/>
      <c r="EX180" s="192"/>
      <c r="EY180" s="192"/>
      <c r="EZ180" s="192"/>
      <c r="FA180" s="192"/>
      <c r="FB180" s="192"/>
      <c r="FC180" s="192"/>
      <c r="FD180" s="192"/>
      <c r="FE180" s="192"/>
      <c r="FF180" s="192"/>
      <c r="FG180" s="192"/>
      <c r="FH180" s="192"/>
      <c r="FI180" s="192"/>
      <c r="FJ180" s="192"/>
      <c r="FK180" s="192"/>
      <c r="FL180" s="192"/>
      <c r="FM180" s="192"/>
      <c r="FN180" s="192"/>
      <c r="FO180" s="192"/>
      <c r="FP180" s="192"/>
      <c r="FQ180" s="192"/>
      <c r="FR180" s="192"/>
      <c r="FS180" s="192"/>
      <c r="FT180" s="192"/>
      <c r="FU180" s="192"/>
      <c r="FV180" s="192"/>
      <c r="FW180" s="192"/>
      <c r="FX180" s="192"/>
      <c r="FY180" s="192"/>
      <c r="FZ180" s="192"/>
      <c r="GA180" s="192"/>
      <c r="GB180" s="192"/>
      <c r="GC180" s="192"/>
      <c r="GD180" s="192"/>
      <c r="GE180" s="192"/>
      <c r="GF180" s="192"/>
      <c r="GG180" s="192"/>
      <c r="GH180" s="192"/>
      <c r="GI180" s="192"/>
      <c r="GJ180" s="192"/>
      <c r="GK180" s="192"/>
      <c r="GL180" s="192"/>
      <c r="GM180" s="192"/>
      <c r="GN180" s="192"/>
      <c r="GO180" s="192"/>
      <c r="GP180" s="192"/>
      <c r="GQ180" s="192"/>
      <c r="GR180" s="192"/>
      <c r="GS180" s="192"/>
      <c r="GT180" s="192"/>
      <c r="GU180" s="192"/>
      <c r="GV180" s="192"/>
      <c r="GW180" s="192"/>
      <c r="GX180" s="192"/>
      <c r="GY180" s="192"/>
      <c r="GZ180" s="192"/>
      <c r="HA180" s="192"/>
      <c r="HB180" s="192"/>
      <c r="HC180" s="192"/>
      <c r="HD180" s="192"/>
      <c r="HE180" s="192"/>
      <c r="HF180" s="192"/>
      <c r="HG180" s="192"/>
      <c r="HH180" s="192"/>
      <c r="HI180" s="192"/>
      <c r="HJ180" s="192"/>
      <c r="HK180" s="192"/>
      <c r="HL180" s="192"/>
      <c r="HM180" s="192"/>
      <c r="HN180" s="192"/>
      <c r="HO180" s="192"/>
      <c r="HP180" s="192"/>
      <c r="HQ180" s="192"/>
      <c r="HR180" s="192"/>
      <c r="HS180" s="192"/>
      <c r="HT180" s="192"/>
      <c r="HU180" s="192"/>
      <c r="HV180" s="192"/>
      <c r="HW180" s="192"/>
      <c r="HX180" s="192"/>
      <c r="HY180" s="192"/>
      <c r="HZ180" s="192"/>
      <c r="IA180" s="192"/>
      <c r="IB180" s="192"/>
      <c r="IC180" s="192"/>
      <c r="ID180" s="192"/>
      <c r="IE180" s="192"/>
      <c r="IF180" s="192"/>
      <c r="IG180" s="192"/>
      <c r="IH180" s="192"/>
      <c r="II180" s="192"/>
      <c r="IJ180" s="192"/>
      <c r="IK180" s="192"/>
      <c r="IL180" s="192"/>
      <c r="IM180" s="192"/>
      <c r="IN180" s="192"/>
      <c r="IO180" s="192"/>
      <c r="IP180" s="192"/>
      <c r="IQ180" s="192"/>
      <c r="IR180" s="192"/>
      <c r="IS180" s="192"/>
      <c r="IT180" s="192"/>
      <c r="IU180" s="192"/>
      <c r="IV180" s="192"/>
      <c r="IW180" s="192"/>
      <c r="IX180" s="192"/>
    </row>
    <row r="181" spans="1:258" ht="15.75">
      <c r="A181" s="189" t="s">
        <v>251</v>
      </c>
      <c r="B181" s="190" t="s">
        <v>179</v>
      </c>
      <c r="C181" s="191"/>
      <c r="D181" s="191">
        <f>SUM(D182:D182)</f>
        <v>2000</v>
      </c>
      <c r="E181" s="191">
        <f>SUM(E182:E182)</f>
        <v>2000</v>
      </c>
      <c r="F181" s="191">
        <f t="shared" ref="F181:W181" si="46">SUM(F182:F182)</f>
        <v>0</v>
      </c>
      <c r="G181" s="191">
        <f t="shared" si="46"/>
        <v>0</v>
      </c>
      <c r="H181" s="191">
        <f t="shared" si="46"/>
        <v>0</v>
      </c>
      <c r="I181" s="191">
        <f t="shared" si="46"/>
        <v>0</v>
      </c>
      <c r="J181" s="191">
        <f t="shared" si="46"/>
        <v>0</v>
      </c>
      <c r="K181" s="191">
        <f t="shared" si="46"/>
        <v>0</v>
      </c>
      <c r="L181" s="191">
        <f t="shared" si="46"/>
        <v>0</v>
      </c>
      <c r="M181" s="191">
        <f t="shared" si="46"/>
        <v>0</v>
      </c>
      <c r="N181" s="191">
        <f t="shared" si="46"/>
        <v>2000</v>
      </c>
      <c r="O181" s="191">
        <f t="shared" si="46"/>
        <v>0</v>
      </c>
      <c r="P181" s="191">
        <f t="shared" si="46"/>
        <v>0</v>
      </c>
      <c r="Q181" s="191">
        <f t="shared" si="46"/>
        <v>0</v>
      </c>
      <c r="R181" s="191">
        <f t="shared" si="46"/>
        <v>0</v>
      </c>
      <c r="S181" s="191">
        <f t="shared" si="46"/>
        <v>0</v>
      </c>
      <c r="T181" s="191">
        <f t="shared" si="46"/>
        <v>1600</v>
      </c>
      <c r="U181" s="191">
        <f t="shared" si="46"/>
        <v>2000</v>
      </c>
      <c r="V181" s="191">
        <f t="shared" si="46"/>
        <v>0</v>
      </c>
      <c r="W181" s="191">
        <f t="shared" si="46"/>
        <v>0</v>
      </c>
      <c r="X181" s="291"/>
      <c r="Y181" s="191"/>
      <c r="Z181" s="315"/>
      <c r="AA181" s="191"/>
      <c r="AB181" s="192"/>
      <c r="AC181" s="193"/>
      <c r="AD181" s="194"/>
      <c r="AE181" s="195"/>
      <c r="AF181" s="195"/>
      <c r="AG181" s="196"/>
      <c r="AH181" s="196"/>
      <c r="AI181" s="195"/>
      <c r="AJ181" s="195"/>
      <c r="AK181" s="195"/>
      <c r="AL181" s="195"/>
      <c r="AM181" s="195"/>
      <c r="AN181" s="195"/>
      <c r="AO181" s="195"/>
      <c r="AP181" s="195"/>
      <c r="AQ181" s="195"/>
      <c r="AR181" s="195"/>
      <c r="AS181" s="195"/>
      <c r="AT181" s="195"/>
      <c r="AU181" s="195"/>
      <c r="AV181" s="195"/>
      <c r="AW181" s="195"/>
      <c r="AX181" s="195"/>
      <c r="AY181" s="195"/>
      <c r="AZ181" s="195"/>
      <c r="BA181" s="195"/>
      <c r="BB181" s="195"/>
      <c r="BC181" s="195"/>
      <c r="BD181" s="195"/>
      <c r="BE181" s="195"/>
      <c r="BF181" s="195"/>
      <c r="BG181" s="195"/>
      <c r="BH181" s="195"/>
      <c r="BI181" s="195"/>
      <c r="BJ181" s="195"/>
      <c r="BK181" s="197"/>
      <c r="BL181" s="192"/>
      <c r="BM181" s="192"/>
      <c r="BN181" s="192"/>
      <c r="BO181" s="192"/>
      <c r="BP181" s="192"/>
      <c r="BQ181" s="192"/>
      <c r="BR181" s="192"/>
      <c r="BS181" s="192"/>
      <c r="BT181" s="192"/>
      <c r="BU181" s="192"/>
      <c r="BV181" s="192"/>
      <c r="BW181" s="192"/>
      <c r="BX181" s="192"/>
      <c r="BY181" s="192"/>
      <c r="BZ181" s="192"/>
      <c r="CA181" s="192"/>
      <c r="CB181" s="192"/>
      <c r="CC181" s="192"/>
      <c r="CD181" s="192"/>
      <c r="CE181" s="192"/>
      <c r="CF181" s="192"/>
      <c r="CG181" s="192"/>
      <c r="CH181" s="192"/>
      <c r="CI181" s="192"/>
      <c r="CJ181" s="192"/>
      <c r="CK181" s="192"/>
      <c r="CL181" s="192"/>
      <c r="CM181" s="192"/>
      <c r="CN181" s="192"/>
      <c r="CO181" s="192"/>
      <c r="CP181" s="192"/>
      <c r="CQ181" s="192"/>
      <c r="CR181" s="192"/>
      <c r="CS181" s="192"/>
      <c r="CT181" s="192"/>
      <c r="CU181" s="192"/>
      <c r="CV181" s="192"/>
      <c r="CW181" s="192"/>
      <c r="CX181" s="192"/>
      <c r="CY181" s="192"/>
      <c r="CZ181" s="192"/>
      <c r="DA181" s="192"/>
      <c r="DB181" s="192"/>
      <c r="DC181" s="192"/>
      <c r="DD181" s="192"/>
      <c r="DE181" s="192"/>
      <c r="DF181" s="192"/>
      <c r="DG181" s="192"/>
      <c r="DH181" s="192"/>
      <c r="DI181" s="192"/>
      <c r="DJ181" s="192"/>
      <c r="DK181" s="192"/>
      <c r="DL181" s="192"/>
      <c r="DM181" s="192"/>
      <c r="DN181" s="192"/>
      <c r="DO181" s="192"/>
      <c r="DP181" s="192"/>
      <c r="DQ181" s="192"/>
      <c r="DR181" s="192"/>
      <c r="DS181" s="192"/>
      <c r="DT181" s="192"/>
      <c r="DU181" s="192"/>
      <c r="DV181" s="192"/>
      <c r="DW181" s="192"/>
      <c r="DX181" s="192"/>
      <c r="DY181" s="192"/>
      <c r="DZ181" s="192"/>
      <c r="EA181" s="192"/>
      <c r="EB181" s="192"/>
      <c r="EC181" s="192"/>
      <c r="ED181" s="192"/>
      <c r="EE181" s="192"/>
      <c r="EF181" s="192"/>
      <c r="EG181" s="192"/>
      <c r="EH181" s="192"/>
      <c r="EI181" s="192"/>
      <c r="EJ181" s="192"/>
      <c r="EK181" s="192"/>
      <c r="EL181" s="192"/>
      <c r="EM181" s="192"/>
      <c r="EN181" s="192"/>
      <c r="EO181" s="192"/>
      <c r="EP181" s="192"/>
      <c r="EQ181" s="192"/>
      <c r="ER181" s="192"/>
      <c r="ES181" s="192"/>
      <c r="ET181" s="192"/>
      <c r="EU181" s="192"/>
      <c r="EV181" s="192"/>
      <c r="EW181" s="192"/>
      <c r="EX181" s="192"/>
      <c r="EY181" s="192"/>
      <c r="EZ181" s="192"/>
      <c r="FA181" s="192"/>
      <c r="FB181" s="192"/>
      <c r="FC181" s="192"/>
      <c r="FD181" s="192"/>
      <c r="FE181" s="192"/>
      <c r="FF181" s="192"/>
      <c r="FG181" s="192"/>
      <c r="FH181" s="192"/>
      <c r="FI181" s="192"/>
      <c r="FJ181" s="192"/>
      <c r="FK181" s="192"/>
      <c r="FL181" s="192"/>
      <c r="FM181" s="192"/>
      <c r="FN181" s="192"/>
      <c r="FO181" s="192"/>
      <c r="FP181" s="192"/>
      <c r="FQ181" s="192"/>
      <c r="FR181" s="192"/>
      <c r="FS181" s="192"/>
      <c r="FT181" s="192"/>
      <c r="FU181" s="192"/>
      <c r="FV181" s="192"/>
      <c r="FW181" s="192"/>
      <c r="FX181" s="192"/>
      <c r="FY181" s="192"/>
      <c r="FZ181" s="192"/>
      <c r="GA181" s="192"/>
      <c r="GB181" s="192"/>
      <c r="GC181" s="192"/>
      <c r="GD181" s="192"/>
      <c r="GE181" s="192"/>
      <c r="GF181" s="192"/>
      <c r="GG181" s="192"/>
      <c r="GH181" s="192"/>
      <c r="GI181" s="192"/>
      <c r="GJ181" s="192"/>
      <c r="GK181" s="192"/>
      <c r="GL181" s="192"/>
      <c r="GM181" s="192"/>
      <c r="GN181" s="192"/>
      <c r="GO181" s="192"/>
      <c r="GP181" s="192"/>
      <c r="GQ181" s="192"/>
      <c r="GR181" s="192"/>
      <c r="GS181" s="192"/>
      <c r="GT181" s="192"/>
      <c r="GU181" s="192"/>
      <c r="GV181" s="192"/>
      <c r="GW181" s="192"/>
      <c r="GX181" s="192"/>
      <c r="GY181" s="192"/>
      <c r="GZ181" s="192"/>
      <c r="HA181" s="192"/>
      <c r="HB181" s="192"/>
      <c r="HC181" s="192"/>
      <c r="HD181" s="192"/>
      <c r="HE181" s="192"/>
      <c r="HF181" s="192"/>
      <c r="HG181" s="192"/>
      <c r="HH181" s="192"/>
      <c r="HI181" s="192"/>
      <c r="HJ181" s="192"/>
      <c r="HK181" s="192"/>
      <c r="HL181" s="192"/>
      <c r="HM181" s="192"/>
      <c r="HN181" s="192"/>
      <c r="HO181" s="192"/>
      <c r="HP181" s="192"/>
      <c r="HQ181" s="192"/>
      <c r="HR181" s="192"/>
      <c r="HS181" s="192"/>
      <c r="HT181" s="192"/>
      <c r="HU181" s="192"/>
      <c r="HV181" s="192"/>
      <c r="HW181" s="192"/>
      <c r="HX181" s="192"/>
      <c r="HY181" s="192"/>
      <c r="HZ181" s="192"/>
      <c r="IA181" s="192"/>
      <c r="IB181" s="192"/>
      <c r="IC181" s="192"/>
      <c r="ID181" s="192"/>
      <c r="IE181" s="192"/>
      <c r="IF181" s="192"/>
      <c r="IG181" s="192"/>
      <c r="IH181" s="192"/>
      <c r="II181" s="192"/>
      <c r="IJ181" s="192"/>
      <c r="IK181" s="192"/>
      <c r="IL181" s="192"/>
      <c r="IM181" s="192"/>
      <c r="IN181" s="192"/>
      <c r="IO181" s="192"/>
      <c r="IP181" s="192"/>
      <c r="IQ181" s="192"/>
      <c r="IR181" s="192"/>
      <c r="IS181" s="192"/>
      <c r="IT181" s="192"/>
      <c r="IU181" s="192"/>
      <c r="IV181" s="192"/>
      <c r="IW181" s="192"/>
      <c r="IX181" s="192"/>
    </row>
    <row r="182" spans="1:258" ht="119.25" customHeight="1">
      <c r="A182" s="198">
        <v>1</v>
      </c>
      <c r="B182" s="187" t="s">
        <v>688</v>
      </c>
      <c r="C182" s="100" t="s">
        <v>689</v>
      </c>
      <c r="D182" s="185">
        <f>E182</f>
        <v>2000</v>
      </c>
      <c r="E182" s="185">
        <v>2000</v>
      </c>
      <c r="F182" s="50"/>
      <c r="G182" s="50"/>
      <c r="H182" s="50"/>
      <c r="I182" s="50"/>
      <c r="J182" s="50"/>
      <c r="K182" s="50"/>
      <c r="L182" s="50"/>
      <c r="M182" s="50"/>
      <c r="N182" s="185">
        <v>2000</v>
      </c>
      <c r="O182" s="185"/>
      <c r="P182" s="185"/>
      <c r="Q182" s="50"/>
      <c r="R182" s="50"/>
      <c r="S182" s="67"/>
      <c r="T182" s="67">
        <v>1600</v>
      </c>
      <c r="U182" s="362">
        <v>2000</v>
      </c>
      <c r="V182" s="67"/>
      <c r="W182" s="67"/>
      <c r="X182" s="291"/>
      <c r="Y182" s="67"/>
      <c r="Z182" s="338" t="s">
        <v>1123</v>
      </c>
      <c r="AA182" s="67"/>
      <c r="AB182" s="52"/>
      <c r="AC182" s="200"/>
      <c r="AD182" s="179"/>
      <c r="AE182" s="52"/>
      <c r="AF182" s="52"/>
      <c r="AG182" s="44"/>
      <c r="AH182" s="44"/>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c r="DA182" s="52"/>
      <c r="DB182" s="52"/>
      <c r="DC182" s="52"/>
      <c r="DD182" s="52"/>
      <c r="DE182" s="52"/>
      <c r="DF182" s="52"/>
      <c r="DG182" s="52"/>
      <c r="DH182" s="52"/>
      <c r="DI182" s="52"/>
      <c r="DJ182" s="52"/>
      <c r="DK182" s="52"/>
      <c r="DL182" s="52"/>
      <c r="DM182" s="52"/>
      <c r="DN182" s="52"/>
      <c r="DO182" s="52"/>
      <c r="DP182" s="52"/>
      <c r="DQ182" s="52"/>
      <c r="DR182" s="52"/>
      <c r="DS182" s="52"/>
      <c r="DT182" s="52"/>
      <c r="DU182" s="52"/>
      <c r="DV182" s="52"/>
      <c r="DW182" s="52"/>
      <c r="DX182" s="52"/>
      <c r="DY182" s="52"/>
      <c r="DZ182" s="52"/>
      <c r="EA182" s="52"/>
      <c r="EB182" s="52"/>
      <c r="EC182" s="52"/>
      <c r="ED182" s="52"/>
      <c r="EE182" s="52"/>
      <c r="EF182" s="52"/>
      <c r="EG182" s="52"/>
      <c r="EH182" s="52"/>
      <c r="EI182" s="52"/>
      <c r="EJ182" s="52"/>
      <c r="EK182" s="52"/>
      <c r="EL182" s="52"/>
      <c r="EM182" s="52"/>
      <c r="EN182" s="52"/>
      <c r="EO182" s="52"/>
      <c r="EP182" s="52"/>
      <c r="EQ182" s="52"/>
      <c r="ER182" s="52"/>
      <c r="ES182" s="52"/>
      <c r="ET182" s="52"/>
      <c r="EU182" s="52"/>
      <c r="EV182" s="52"/>
      <c r="EW182" s="52"/>
      <c r="EX182" s="52"/>
      <c r="EY182" s="52"/>
      <c r="EZ182" s="52"/>
      <c r="FA182" s="52"/>
      <c r="FB182" s="52"/>
      <c r="FC182" s="52"/>
      <c r="FD182" s="52"/>
      <c r="FE182" s="52"/>
      <c r="FF182" s="52"/>
      <c r="FG182" s="52"/>
      <c r="FH182" s="52"/>
      <c r="FI182" s="52"/>
      <c r="FJ182" s="52"/>
      <c r="FK182" s="52"/>
      <c r="FL182" s="52"/>
      <c r="FM182" s="52"/>
      <c r="FN182" s="52"/>
      <c r="FO182" s="52"/>
      <c r="FP182" s="52"/>
      <c r="FQ182" s="52"/>
      <c r="FR182" s="52"/>
      <c r="FS182" s="52"/>
      <c r="FT182" s="52"/>
      <c r="FU182" s="52"/>
      <c r="FV182" s="52"/>
      <c r="FW182" s="52"/>
      <c r="FX182" s="52"/>
      <c r="FY182" s="52"/>
      <c r="FZ182" s="52"/>
      <c r="GA182" s="52"/>
      <c r="GB182" s="52"/>
      <c r="GC182" s="52"/>
      <c r="GD182" s="52"/>
      <c r="GE182" s="52"/>
      <c r="GF182" s="52"/>
      <c r="GG182" s="52"/>
      <c r="GH182" s="52"/>
      <c r="GI182" s="52"/>
      <c r="GJ182" s="52"/>
      <c r="GK182" s="52"/>
      <c r="GL182" s="52"/>
      <c r="GM182" s="52"/>
      <c r="GN182" s="52"/>
      <c r="GO182" s="52"/>
      <c r="GP182" s="52"/>
      <c r="GQ182" s="52"/>
      <c r="GR182" s="52"/>
      <c r="GS182" s="52"/>
      <c r="GT182" s="52"/>
      <c r="GU182" s="52"/>
      <c r="GV182" s="52"/>
      <c r="GW182" s="52"/>
      <c r="GX182" s="52"/>
      <c r="GY182" s="52"/>
      <c r="GZ182" s="52"/>
      <c r="HA182" s="52"/>
      <c r="HB182" s="52"/>
      <c r="HC182" s="52"/>
      <c r="HD182" s="52"/>
      <c r="HE182" s="52"/>
      <c r="HF182" s="52"/>
      <c r="HG182" s="52"/>
      <c r="HH182" s="52"/>
      <c r="HI182" s="52"/>
      <c r="HJ182" s="52"/>
      <c r="HK182" s="52"/>
      <c r="HL182" s="52"/>
      <c r="HM182" s="52"/>
      <c r="HN182" s="52"/>
      <c r="HO182" s="52"/>
      <c r="HP182" s="52"/>
      <c r="HQ182" s="52"/>
      <c r="HR182" s="52"/>
      <c r="HS182" s="52"/>
      <c r="HT182" s="52"/>
      <c r="HU182" s="52"/>
      <c r="HV182" s="52"/>
      <c r="HW182" s="52"/>
      <c r="HX182" s="52"/>
      <c r="HY182" s="52"/>
      <c r="HZ182" s="52"/>
      <c r="IA182" s="52"/>
      <c r="IB182" s="52"/>
      <c r="IC182" s="52"/>
      <c r="ID182" s="52"/>
      <c r="IE182" s="52"/>
      <c r="IF182" s="52"/>
      <c r="IG182" s="52"/>
      <c r="IH182" s="52"/>
      <c r="II182" s="52"/>
      <c r="IJ182" s="52"/>
      <c r="IK182" s="52"/>
      <c r="IL182" s="52"/>
      <c r="IM182" s="52"/>
      <c r="IN182" s="52"/>
      <c r="IO182" s="52"/>
      <c r="IP182" s="52"/>
      <c r="IQ182" s="52"/>
      <c r="IR182" s="52"/>
      <c r="IS182" s="52"/>
      <c r="IT182" s="52"/>
      <c r="IU182" s="52"/>
      <c r="IV182" s="52"/>
      <c r="IW182" s="52"/>
      <c r="IX182" s="52"/>
    </row>
    <row r="183" spans="1:258" ht="36" customHeight="1">
      <c r="A183" s="183" t="s">
        <v>30</v>
      </c>
      <c r="B183" s="184" t="s">
        <v>598</v>
      </c>
      <c r="C183" s="37"/>
      <c r="D183" s="50">
        <f>D184+D186</f>
        <v>4154</v>
      </c>
      <c r="E183" s="50">
        <f t="shared" ref="E183:U183" si="47">E184+E186</f>
        <v>4154</v>
      </c>
      <c r="F183" s="50">
        <f t="shared" si="47"/>
        <v>4154</v>
      </c>
      <c r="G183" s="50">
        <f t="shared" si="47"/>
        <v>4154</v>
      </c>
      <c r="H183" s="50">
        <f t="shared" si="47"/>
        <v>0</v>
      </c>
      <c r="I183" s="50">
        <f t="shared" si="47"/>
        <v>0</v>
      </c>
      <c r="J183" s="50">
        <f t="shared" si="47"/>
        <v>3323</v>
      </c>
      <c r="K183" s="50">
        <f t="shared" si="47"/>
        <v>3323</v>
      </c>
      <c r="L183" s="50">
        <f t="shared" si="47"/>
        <v>3323</v>
      </c>
      <c r="M183" s="50">
        <f t="shared" si="47"/>
        <v>3323</v>
      </c>
      <c r="N183" s="50">
        <f t="shared" si="47"/>
        <v>4154</v>
      </c>
      <c r="O183" s="50"/>
      <c r="P183" s="50"/>
      <c r="Q183" s="50">
        <f t="shared" si="47"/>
        <v>3323</v>
      </c>
      <c r="R183" s="50"/>
      <c r="S183" s="50">
        <f t="shared" si="47"/>
        <v>831</v>
      </c>
      <c r="T183" s="50">
        <f t="shared" si="47"/>
        <v>0</v>
      </c>
      <c r="U183" s="50">
        <f t="shared" si="47"/>
        <v>831</v>
      </c>
      <c r="V183" s="50">
        <f>SUM(V185)</f>
        <v>1792.6396380000001</v>
      </c>
      <c r="W183" s="50"/>
      <c r="X183" s="291">
        <f>V183/Q183*100</f>
        <v>53.946423051459526</v>
      </c>
      <c r="Y183" s="50"/>
      <c r="Z183" s="313"/>
      <c r="AA183" s="50"/>
      <c r="AB183" s="188"/>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c r="DA183" s="52"/>
      <c r="DB183" s="52"/>
      <c r="DC183" s="52"/>
      <c r="DD183" s="52"/>
      <c r="DE183" s="52"/>
      <c r="DF183" s="52"/>
      <c r="DG183" s="52"/>
      <c r="DH183" s="52"/>
      <c r="DI183" s="52"/>
      <c r="DJ183" s="52"/>
      <c r="DK183" s="52"/>
      <c r="DL183" s="52"/>
      <c r="DM183" s="52"/>
      <c r="DN183" s="52"/>
      <c r="DO183" s="52"/>
      <c r="DP183" s="52"/>
      <c r="DQ183" s="52"/>
      <c r="DR183" s="52"/>
      <c r="DS183" s="52"/>
      <c r="DT183" s="52"/>
      <c r="DU183" s="52"/>
      <c r="DV183" s="52"/>
      <c r="DW183" s="52"/>
      <c r="DX183" s="52"/>
      <c r="DY183" s="52"/>
      <c r="DZ183" s="52"/>
      <c r="EA183" s="52"/>
      <c r="EB183" s="52"/>
      <c r="EC183" s="52"/>
      <c r="ED183" s="52"/>
      <c r="EE183" s="52"/>
      <c r="EF183" s="52"/>
      <c r="EG183" s="52"/>
      <c r="EH183" s="52"/>
      <c r="EI183" s="52"/>
      <c r="EJ183" s="52"/>
      <c r="EK183" s="52"/>
      <c r="EL183" s="52"/>
      <c r="EM183" s="52"/>
      <c r="EN183" s="52"/>
      <c r="EO183" s="52"/>
      <c r="EP183" s="52"/>
      <c r="EQ183" s="52"/>
      <c r="ER183" s="52"/>
      <c r="ES183" s="52"/>
      <c r="ET183" s="52"/>
      <c r="EU183" s="52"/>
      <c r="EV183" s="52"/>
      <c r="EW183" s="52"/>
      <c r="EX183" s="52"/>
      <c r="EY183" s="52"/>
      <c r="EZ183" s="52"/>
      <c r="FA183" s="52"/>
      <c r="FB183" s="52"/>
      <c r="FC183" s="52"/>
      <c r="FD183" s="52"/>
      <c r="FE183" s="52"/>
      <c r="FF183" s="52"/>
      <c r="FG183" s="52"/>
      <c r="FH183" s="52"/>
      <c r="FI183" s="52"/>
      <c r="FJ183" s="52"/>
      <c r="FK183" s="52"/>
      <c r="FL183" s="52"/>
      <c r="FM183" s="52"/>
      <c r="FN183" s="52"/>
      <c r="FO183" s="52"/>
      <c r="FP183" s="52"/>
      <c r="FQ183" s="52"/>
      <c r="FR183" s="52"/>
      <c r="FS183" s="52"/>
      <c r="FT183" s="52"/>
      <c r="FU183" s="52"/>
      <c r="FV183" s="52"/>
      <c r="FW183" s="52"/>
      <c r="FX183" s="52"/>
      <c r="FY183" s="52"/>
      <c r="FZ183" s="52"/>
      <c r="GA183" s="52"/>
      <c r="GB183" s="52"/>
      <c r="GC183" s="52"/>
      <c r="GD183" s="52"/>
      <c r="GE183" s="52"/>
      <c r="GF183" s="52"/>
      <c r="GG183" s="52"/>
      <c r="GH183" s="52"/>
      <c r="GI183" s="52"/>
      <c r="GJ183" s="52"/>
      <c r="GK183" s="52"/>
      <c r="GL183" s="52"/>
      <c r="GM183" s="52"/>
      <c r="GN183" s="52"/>
      <c r="GO183" s="52"/>
      <c r="GP183" s="52"/>
      <c r="GQ183" s="52"/>
      <c r="GR183" s="52"/>
      <c r="GS183" s="52"/>
      <c r="GT183" s="52"/>
      <c r="GU183" s="52"/>
      <c r="GV183" s="52"/>
      <c r="GW183" s="52"/>
      <c r="GX183" s="52"/>
      <c r="GY183" s="52"/>
      <c r="GZ183" s="52"/>
      <c r="HA183" s="52"/>
      <c r="HB183" s="52"/>
      <c r="HC183" s="52"/>
      <c r="HD183" s="52"/>
      <c r="HE183" s="52"/>
      <c r="HF183" s="52"/>
      <c r="HG183" s="52"/>
      <c r="HH183" s="52"/>
      <c r="HI183" s="52"/>
      <c r="HJ183" s="52"/>
      <c r="HK183" s="52"/>
      <c r="HL183" s="52"/>
      <c r="HM183" s="52"/>
      <c r="HN183" s="52"/>
      <c r="HO183" s="52"/>
      <c r="HP183" s="52"/>
      <c r="HQ183" s="52"/>
      <c r="HR183" s="52"/>
      <c r="HS183" s="52"/>
      <c r="HT183" s="52"/>
      <c r="HU183" s="52"/>
      <c r="HV183" s="52"/>
      <c r="HW183" s="52"/>
      <c r="HX183" s="52"/>
      <c r="HY183" s="52"/>
      <c r="HZ183" s="52"/>
      <c r="IA183" s="52"/>
      <c r="IB183" s="52"/>
      <c r="IC183" s="52"/>
      <c r="ID183" s="52"/>
      <c r="IE183" s="52"/>
      <c r="IF183" s="52"/>
      <c r="IG183" s="52"/>
      <c r="IH183" s="52"/>
      <c r="II183" s="52"/>
      <c r="IJ183" s="52"/>
      <c r="IK183" s="52"/>
      <c r="IL183" s="52"/>
      <c r="IM183" s="52"/>
      <c r="IN183" s="52"/>
      <c r="IO183" s="52"/>
      <c r="IP183" s="52"/>
      <c r="IQ183" s="52"/>
      <c r="IR183" s="52"/>
      <c r="IS183" s="52"/>
      <c r="IT183" s="52"/>
      <c r="IU183" s="52"/>
      <c r="IV183" s="52"/>
      <c r="IW183" s="52"/>
      <c r="IX183" s="52"/>
    </row>
    <row r="184" spans="1:258" ht="15.75">
      <c r="A184" s="189" t="s">
        <v>88</v>
      </c>
      <c r="B184" s="190" t="s">
        <v>240</v>
      </c>
      <c r="C184" s="191"/>
      <c r="D184" s="191">
        <f>SUM(D185)</f>
        <v>4154</v>
      </c>
      <c r="E184" s="191">
        <f t="shared" ref="E184:U184" si="48">SUM(E185)</f>
        <v>4154</v>
      </c>
      <c r="F184" s="191">
        <f t="shared" si="48"/>
        <v>4154</v>
      </c>
      <c r="G184" s="191">
        <f t="shared" si="48"/>
        <v>4154</v>
      </c>
      <c r="H184" s="191">
        <f t="shared" si="48"/>
        <v>0</v>
      </c>
      <c r="I184" s="191">
        <f t="shared" si="48"/>
        <v>0</v>
      </c>
      <c r="J184" s="191">
        <f t="shared" si="48"/>
        <v>3323</v>
      </c>
      <c r="K184" s="191">
        <f t="shared" si="48"/>
        <v>3323</v>
      </c>
      <c r="L184" s="191">
        <f t="shared" si="48"/>
        <v>3323</v>
      </c>
      <c r="M184" s="191">
        <f t="shared" si="48"/>
        <v>3323</v>
      </c>
      <c r="N184" s="191">
        <f t="shared" si="48"/>
        <v>4154</v>
      </c>
      <c r="O184" s="191"/>
      <c r="P184" s="191"/>
      <c r="Q184" s="191">
        <f t="shared" si="48"/>
        <v>3323</v>
      </c>
      <c r="R184" s="191"/>
      <c r="S184" s="191">
        <f t="shared" si="48"/>
        <v>831</v>
      </c>
      <c r="T184" s="191">
        <f t="shared" si="48"/>
        <v>0</v>
      </c>
      <c r="U184" s="191">
        <f t="shared" si="48"/>
        <v>831</v>
      </c>
      <c r="V184" s="191"/>
      <c r="W184" s="191"/>
      <c r="X184" s="291">
        <f>V184/Q184*100</f>
        <v>0</v>
      </c>
      <c r="Y184" s="191"/>
      <c r="Z184" s="315"/>
      <c r="AA184" s="191"/>
      <c r="AB184" s="192"/>
      <c r="AC184" s="193"/>
      <c r="AD184" s="194"/>
      <c r="AE184" s="195"/>
      <c r="AF184" s="195"/>
      <c r="AG184" s="196"/>
      <c r="AH184" s="196"/>
      <c r="AI184" s="195"/>
      <c r="AJ184" s="195"/>
      <c r="AK184" s="195"/>
      <c r="AL184" s="195"/>
      <c r="AM184" s="195"/>
      <c r="AN184" s="195"/>
      <c r="AO184" s="195"/>
      <c r="AP184" s="195"/>
      <c r="AQ184" s="195"/>
      <c r="AR184" s="195"/>
      <c r="AS184" s="195"/>
      <c r="AT184" s="195"/>
      <c r="AU184" s="195"/>
      <c r="AV184" s="195"/>
      <c r="AW184" s="195"/>
      <c r="AX184" s="195"/>
      <c r="AY184" s="195"/>
      <c r="AZ184" s="195"/>
      <c r="BA184" s="195"/>
      <c r="BB184" s="195"/>
      <c r="BC184" s="195"/>
      <c r="BD184" s="195"/>
      <c r="BE184" s="195"/>
      <c r="BF184" s="195"/>
      <c r="BG184" s="195"/>
      <c r="BH184" s="195"/>
      <c r="BI184" s="195"/>
      <c r="BJ184" s="195"/>
      <c r="BK184" s="197"/>
      <c r="BL184" s="192"/>
      <c r="BM184" s="192"/>
      <c r="BN184" s="192"/>
      <c r="BO184" s="192"/>
      <c r="BP184" s="192"/>
      <c r="BQ184" s="192"/>
      <c r="BR184" s="192"/>
      <c r="BS184" s="192"/>
      <c r="BT184" s="192"/>
      <c r="BU184" s="192"/>
      <c r="BV184" s="192"/>
      <c r="BW184" s="192"/>
      <c r="BX184" s="192"/>
      <c r="BY184" s="192"/>
      <c r="BZ184" s="192"/>
      <c r="CA184" s="192"/>
      <c r="CB184" s="192"/>
      <c r="CC184" s="192"/>
      <c r="CD184" s="192"/>
      <c r="CE184" s="192"/>
      <c r="CF184" s="192"/>
      <c r="CG184" s="192"/>
      <c r="CH184" s="192"/>
      <c r="CI184" s="192"/>
      <c r="CJ184" s="192"/>
      <c r="CK184" s="192"/>
      <c r="CL184" s="192"/>
      <c r="CM184" s="192"/>
      <c r="CN184" s="192"/>
      <c r="CO184" s="192"/>
      <c r="CP184" s="192"/>
      <c r="CQ184" s="192"/>
      <c r="CR184" s="192"/>
      <c r="CS184" s="192"/>
      <c r="CT184" s="192"/>
      <c r="CU184" s="192"/>
      <c r="CV184" s="192"/>
      <c r="CW184" s="192"/>
      <c r="CX184" s="192"/>
      <c r="CY184" s="192"/>
      <c r="CZ184" s="192"/>
      <c r="DA184" s="192"/>
      <c r="DB184" s="192"/>
      <c r="DC184" s="192"/>
      <c r="DD184" s="192"/>
      <c r="DE184" s="192"/>
      <c r="DF184" s="192"/>
      <c r="DG184" s="192"/>
      <c r="DH184" s="192"/>
      <c r="DI184" s="192"/>
      <c r="DJ184" s="192"/>
      <c r="DK184" s="192"/>
      <c r="DL184" s="192"/>
      <c r="DM184" s="192"/>
      <c r="DN184" s="192"/>
      <c r="DO184" s="192"/>
      <c r="DP184" s="192"/>
      <c r="DQ184" s="192"/>
      <c r="DR184" s="192"/>
      <c r="DS184" s="192"/>
      <c r="DT184" s="192"/>
      <c r="DU184" s="192"/>
      <c r="DV184" s="192"/>
      <c r="DW184" s="192"/>
      <c r="DX184" s="192"/>
      <c r="DY184" s="192"/>
      <c r="DZ184" s="192"/>
      <c r="EA184" s="192"/>
      <c r="EB184" s="192"/>
      <c r="EC184" s="192"/>
      <c r="ED184" s="192"/>
      <c r="EE184" s="192"/>
      <c r="EF184" s="192"/>
      <c r="EG184" s="192"/>
      <c r="EH184" s="192"/>
      <c r="EI184" s="192"/>
      <c r="EJ184" s="192"/>
      <c r="EK184" s="192"/>
      <c r="EL184" s="192"/>
      <c r="EM184" s="192"/>
      <c r="EN184" s="192"/>
      <c r="EO184" s="192"/>
      <c r="EP184" s="192"/>
      <c r="EQ184" s="192"/>
      <c r="ER184" s="192"/>
      <c r="ES184" s="192"/>
      <c r="ET184" s="192"/>
      <c r="EU184" s="192"/>
      <c r="EV184" s="192"/>
      <c r="EW184" s="192"/>
      <c r="EX184" s="192"/>
      <c r="EY184" s="192"/>
      <c r="EZ184" s="192"/>
      <c r="FA184" s="192"/>
      <c r="FB184" s="192"/>
      <c r="FC184" s="192"/>
      <c r="FD184" s="192"/>
      <c r="FE184" s="192"/>
      <c r="FF184" s="192"/>
      <c r="FG184" s="192"/>
      <c r="FH184" s="192"/>
      <c r="FI184" s="192"/>
      <c r="FJ184" s="192"/>
      <c r="FK184" s="192"/>
      <c r="FL184" s="192"/>
      <c r="FM184" s="192"/>
      <c r="FN184" s="192"/>
      <c r="FO184" s="192"/>
      <c r="FP184" s="192"/>
      <c r="FQ184" s="192"/>
      <c r="FR184" s="192"/>
      <c r="FS184" s="192"/>
      <c r="FT184" s="192"/>
      <c r="FU184" s="192"/>
      <c r="FV184" s="192"/>
      <c r="FW184" s="192"/>
      <c r="FX184" s="192"/>
      <c r="FY184" s="192"/>
      <c r="FZ184" s="192"/>
      <c r="GA184" s="192"/>
      <c r="GB184" s="192"/>
      <c r="GC184" s="192"/>
      <c r="GD184" s="192"/>
      <c r="GE184" s="192"/>
      <c r="GF184" s="192"/>
      <c r="GG184" s="192"/>
      <c r="GH184" s="192"/>
      <c r="GI184" s="192"/>
      <c r="GJ184" s="192"/>
      <c r="GK184" s="192"/>
      <c r="GL184" s="192"/>
      <c r="GM184" s="192"/>
      <c r="GN184" s="192"/>
      <c r="GO184" s="192"/>
      <c r="GP184" s="192"/>
      <c r="GQ184" s="192"/>
      <c r="GR184" s="192"/>
      <c r="GS184" s="192"/>
      <c r="GT184" s="192"/>
      <c r="GU184" s="192"/>
      <c r="GV184" s="192"/>
      <c r="GW184" s="192"/>
      <c r="GX184" s="192"/>
      <c r="GY184" s="192"/>
      <c r="GZ184" s="192"/>
      <c r="HA184" s="192"/>
      <c r="HB184" s="192"/>
      <c r="HC184" s="192"/>
      <c r="HD184" s="192"/>
      <c r="HE184" s="192"/>
      <c r="HF184" s="192"/>
      <c r="HG184" s="192"/>
      <c r="HH184" s="192"/>
      <c r="HI184" s="192"/>
      <c r="HJ184" s="192"/>
      <c r="HK184" s="192"/>
      <c r="HL184" s="192"/>
      <c r="HM184" s="192"/>
      <c r="HN184" s="192"/>
      <c r="HO184" s="192"/>
      <c r="HP184" s="192"/>
      <c r="HQ184" s="192"/>
      <c r="HR184" s="192"/>
      <c r="HS184" s="192"/>
      <c r="HT184" s="192"/>
      <c r="HU184" s="192"/>
      <c r="HV184" s="192"/>
      <c r="HW184" s="192"/>
      <c r="HX184" s="192"/>
      <c r="HY184" s="192"/>
      <c r="HZ184" s="192"/>
      <c r="IA184" s="192"/>
      <c r="IB184" s="192"/>
      <c r="IC184" s="192"/>
      <c r="ID184" s="192"/>
      <c r="IE184" s="192"/>
      <c r="IF184" s="192"/>
      <c r="IG184" s="192"/>
      <c r="IH184" s="192"/>
      <c r="II184" s="192"/>
      <c r="IJ184" s="192"/>
      <c r="IK184" s="192"/>
      <c r="IL184" s="192"/>
      <c r="IM184" s="192"/>
      <c r="IN184" s="192"/>
      <c r="IO184" s="192"/>
      <c r="IP184" s="192"/>
      <c r="IQ184" s="192"/>
      <c r="IR184" s="192"/>
      <c r="IS184" s="192"/>
      <c r="IT184" s="192"/>
      <c r="IU184" s="192"/>
      <c r="IV184" s="192"/>
      <c r="IW184" s="192"/>
      <c r="IX184" s="192"/>
    </row>
    <row r="185" spans="1:258" ht="45" customHeight="1">
      <c r="A185" s="198">
        <v>1</v>
      </c>
      <c r="B185" s="146" t="s">
        <v>644</v>
      </c>
      <c r="C185" s="34" t="s">
        <v>645</v>
      </c>
      <c r="D185" s="185">
        <v>4154</v>
      </c>
      <c r="E185" s="185">
        <v>4154</v>
      </c>
      <c r="F185" s="185">
        <v>4154</v>
      </c>
      <c r="G185" s="185">
        <v>4154</v>
      </c>
      <c r="H185" s="185"/>
      <c r="I185" s="185"/>
      <c r="J185" s="185">
        <v>3323</v>
      </c>
      <c r="K185" s="185">
        <v>3323</v>
      </c>
      <c r="L185" s="185">
        <v>3323</v>
      </c>
      <c r="M185" s="185">
        <v>3323</v>
      </c>
      <c r="N185" s="185">
        <v>4154</v>
      </c>
      <c r="O185" s="185"/>
      <c r="P185" s="185"/>
      <c r="Q185" s="185">
        <v>3323</v>
      </c>
      <c r="R185" s="185"/>
      <c r="S185" s="185">
        <v>831</v>
      </c>
      <c r="T185" s="185"/>
      <c r="U185" s="185">
        <v>831</v>
      </c>
      <c r="V185" s="185">
        <v>1792.6396380000001</v>
      </c>
      <c r="W185" s="185"/>
      <c r="X185" s="291">
        <f>V185/Q185*100</f>
        <v>53.946423051459526</v>
      </c>
      <c r="Y185" s="185"/>
      <c r="Z185" s="335" t="s">
        <v>1130</v>
      </c>
      <c r="AA185" s="185"/>
      <c r="AB185" s="188"/>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c r="DA185" s="52"/>
      <c r="DB185" s="52"/>
      <c r="DC185" s="52"/>
      <c r="DD185" s="52"/>
      <c r="DE185" s="52"/>
      <c r="DF185" s="52"/>
      <c r="DG185" s="52"/>
      <c r="DH185" s="52"/>
      <c r="DI185" s="52"/>
      <c r="DJ185" s="52"/>
      <c r="DK185" s="52"/>
      <c r="DL185" s="52"/>
      <c r="DM185" s="52"/>
      <c r="DN185" s="52"/>
      <c r="DO185" s="52"/>
      <c r="DP185" s="52"/>
      <c r="DQ185" s="52"/>
      <c r="DR185" s="52"/>
      <c r="DS185" s="52"/>
      <c r="DT185" s="52"/>
      <c r="DU185" s="52"/>
      <c r="DV185" s="52"/>
      <c r="DW185" s="52"/>
      <c r="DX185" s="52"/>
      <c r="DY185" s="52"/>
      <c r="DZ185" s="52"/>
      <c r="EA185" s="52"/>
      <c r="EB185" s="52"/>
      <c r="EC185" s="52"/>
      <c r="ED185" s="52"/>
      <c r="EE185" s="52"/>
      <c r="EF185" s="52"/>
      <c r="EG185" s="52"/>
      <c r="EH185" s="52"/>
      <c r="EI185" s="52"/>
      <c r="EJ185" s="52"/>
      <c r="EK185" s="52"/>
      <c r="EL185" s="52"/>
      <c r="EM185" s="52"/>
      <c r="EN185" s="52"/>
      <c r="EO185" s="52"/>
      <c r="EP185" s="52"/>
      <c r="EQ185" s="52"/>
      <c r="ER185" s="52"/>
      <c r="ES185" s="52"/>
      <c r="ET185" s="52"/>
      <c r="EU185" s="52"/>
      <c r="EV185" s="52"/>
      <c r="EW185" s="52"/>
      <c r="EX185" s="52"/>
      <c r="EY185" s="52"/>
      <c r="EZ185" s="52"/>
      <c r="FA185" s="52"/>
      <c r="FB185" s="52"/>
      <c r="FC185" s="52"/>
      <c r="FD185" s="52"/>
      <c r="FE185" s="52"/>
      <c r="FF185" s="52"/>
      <c r="FG185" s="52"/>
      <c r="FH185" s="52"/>
      <c r="FI185" s="52"/>
      <c r="FJ185" s="52"/>
      <c r="FK185" s="52"/>
      <c r="FL185" s="52"/>
      <c r="FM185" s="52"/>
      <c r="FN185" s="52"/>
      <c r="FO185" s="52"/>
      <c r="FP185" s="52"/>
      <c r="FQ185" s="52"/>
      <c r="FR185" s="52"/>
      <c r="FS185" s="52"/>
      <c r="FT185" s="52"/>
      <c r="FU185" s="52"/>
      <c r="FV185" s="52"/>
      <c r="FW185" s="52"/>
      <c r="FX185" s="52"/>
      <c r="FY185" s="52"/>
      <c r="FZ185" s="52"/>
      <c r="GA185" s="52"/>
      <c r="GB185" s="52"/>
      <c r="GC185" s="52"/>
      <c r="GD185" s="52"/>
      <c r="GE185" s="52"/>
      <c r="GF185" s="52"/>
      <c r="GG185" s="52"/>
      <c r="GH185" s="52"/>
      <c r="GI185" s="52"/>
      <c r="GJ185" s="52"/>
      <c r="GK185" s="52"/>
      <c r="GL185" s="52"/>
      <c r="GM185" s="52"/>
      <c r="GN185" s="52"/>
      <c r="GO185" s="52"/>
      <c r="GP185" s="52"/>
      <c r="GQ185" s="52"/>
      <c r="GR185" s="52"/>
      <c r="GS185" s="52"/>
      <c r="GT185" s="52"/>
      <c r="GU185" s="52"/>
      <c r="GV185" s="52"/>
      <c r="GW185" s="52"/>
      <c r="GX185" s="52"/>
      <c r="GY185" s="52"/>
      <c r="GZ185" s="52"/>
      <c r="HA185" s="52"/>
      <c r="HB185" s="52"/>
      <c r="HC185" s="52"/>
      <c r="HD185" s="52"/>
      <c r="HE185" s="52"/>
      <c r="HF185" s="52"/>
      <c r="HG185" s="52"/>
      <c r="HH185" s="52"/>
      <c r="HI185" s="52"/>
      <c r="HJ185" s="52"/>
      <c r="HK185" s="52"/>
      <c r="HL185" s="52"/>
      <c r="HM185" s="52"/>
      <c r="HN185" s="52"/>
      <c r="HO185" s="52"/>
      <c r="HP185" s="52"/>
      <c r="HQ185" s="52"/>
      <c r="HR185" s="52"/>
      <c r="HS185" s="52"/>
      <c r="HT185" s="52"/>
      <c r="HU185" s="52"/>
      <c r="HV185" s="52"/>
      <c r="HW185" s="52"/>
      <c r="HX185" s="52"/>
      <c r="HY185" s="52"/>
      <c r="HZ185" s="52"/>
      <c r="IA185" s="52"/>
      <c r="IB185" s="52"/>
      <c r="IC185" s="52"/>
      <c r="ID185" s="52"/>
      <c r="IE185" s="52"/>
      <c r="IF185" s="52"/>
      <c r="IG185" s="52"/>
      <c r="IH185" s="52"/>
      <c r="II185" s="52"/>
      <c r="IJ185" s="52"/>
      <c r="IK185" s="52"/>
      <c r="IL185" s="52"/>
      <c r="IM185" s="52"/>
      <c r="IN185" s="52"/>
      <c r="IO185" s="52"/>
      <c r="IP185" s="52"/>
      <c r="IQ185" s="52"/>
      <c r="IR185" s="52"/>
      <c r="IS185" s="52"/>
      <c r="IT185" s="52"/>
      <c r="IU185" s="52"/>
      <c r="IV185" s="52"/>
      <c r="IW185" s="52"/>
      <c r="IX185" s="52"/>
    </row>
    <row r="186" spans="1:258" ht="15.75">
      <c r="A186" s="189" t="s">
        <v>251</v>
      </c>
      <c r="B186" s="190" t="s">
        <v>179</v>
      </c>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291"/>
      <c r="Y186" s="191"/>
      <c r="Z186" s="315"/>
      <c r="AA186" s="191"/>
      <c r="AB186" s="192"/>
      <c r="AC186" s="193"/>
      <c r="AD186" s="194"/>
      <c r="AE186" s="195"/>
      <c r="AF186" s="195"/>
      <c r="AG186" s="196"/>
      <c r="AH186" s="196"/>
      <c r="AI186" s="195"/>
      <c r="AJ186" s="195"/>
      <c r="AK186" s="195"/>
      <c r="AL186" s="195"/>
      <c r="AM186" s="195"/>
      <c r="AN186" s="195"/>
      <c r="AO186" s="195"/>
      <c r="AP186" s="195"/>
      <c r="AQ186" s="195"/>
      <c r="AR186" s="195"/>
      <c r="AS186" s="195"/>
      <c r="AT186" s="195"/>
      <c r="AU186" s="195"/>
      <c r="AV186" s="195"/>
      <c r="AW186" s="195"/>
      <c r="AX186" s="195"/>
      <c r="AY186" s="195"/>
      <c r="AZ186" s="195"/>
      <c r="BA186" s="195"/>
      <c r="BB186" s="195"/>
      <c r="BC186" s="195"/>
      <c r="BD186" s="195"/>
      <c r="BE186" s="195"/>
      <c r="BF186" s="195"/>
      <c r="BG186" s="195"/>
      <c r="BH186" s="195"/>
      <c r="BI186" s="195"/>
      <c r="BJ186" s="195"/>
      <c r="BK186" s="197"/>
      <c r="BL186" s="192"/>
      <c r="BM186" s="192"/>
      <c r="BN186" s="192"/>
      <c r="BO186" s="192"/>
      <c r="BP186" s="192"/>
      <c r="BQ186" s="192"/>
      <c r="BR186" s="192"/>
      <c r="BS186" s="192"/>
      <c r="BT186" s="192"/>
      <c r="BU186" s="192"/>
      <c r="BV186" s="192"/>
      <c r="BW186" s="192"/>
      <c r="BX186" s="192"/>
      <c r="BY186" s="192"/>
      <c r="BZ186" s="192"/>
      <c r="CA186" s="192"/>
      <c r="CB186" s="192"/>
      <c r="CC186" s="192"/>
      <c r="CD186" s="192"/>
      <c r="CE186" s="192"/>
      <c r="CF186" s="192"/>
      <c r="CG186" s="192"/>
      <c r="CH186" s="192"/>
      <c r="CI186" s="192"/>
      <c r="CJ186" s="192"/>
      <c r="CK186" s="192"/>
      <c r="CL186" s="192"/>
      <c r="CM186" s="192"/>
      <c r="CN186" s="192"/>
      <c r="CO186" s="192"/>
      <c r="CP186" s="192"/>
      <c r="CQ186" s="192"/>
      <c r="CR186" s="192"/>
      <c r="CS186" s="192"/>
      <c r="CT186" s="192"/>
      <c r="CU186" s="192"/>
      <c r="CV186" s="192"/>
      <c r="CW186" s="192"/>
      <c r="CX186" s="192"/>
      <c r="CY186" s="192"/>
      <c r="CZ186" s="192"/>
      <c r="DA186" s="192"/>
      <c r="DB186" s="192"/>
      <c r="DC186" s="192"/>
      <c r="DD186" s="192"/>
      <c r="DE186" s="192"/>
      <c r="DF186" s="192"/>
      <c r="DG186" s="192"/>
      <c r="DH186" s="192"/>
      <c r="DI186" s="192"/>
      <c r="DJ186" s="192"/>
      <c r="DK186" s="192"/>
      <c r="DL186" s="192"/>
      <c r="DM186" s="192"/>
      <c r="DN186" s="192"/>
      <c r="DO186" s="192"/>
      <c r="DP186" s="192"/>
      <c r="DQ186" s="192"/>
      <c r="DR186" s="192"/>
      <c r="DS186" s="192"/>
      <c r="DT186" s="192"/>
      <c r="DU186" s="192"/>
      <c r="DV186" s="192"/>
      <c r="DW186" s="192"/>
      <c r="DX186" s="192"/>
      <c r="DY186" s="192"/>
      <c r="DZ186" s="192"/>
      <c r="EA186" s="192"/>
      <c r="EB186" s="192"/>
      <c r="EC186" s="192"/>
      <c r="ED186" s="192"/>
      <c r="EE186" s="192"/>
      <c r="EF186" s="192"/>
      <c r="EG186" s="192"/>
      <c r="EH186" s="192"/>
      <c r="EI186" s="192"/>
      <c r="EJ186" s="192"/>
      <c r="EK186" s="192"/>
      <c r="EL186" s="192"/>
      <c r="EM186" s="192"/>
      <c r="EN186" s="192"/>
      <c r="EO186" s="192"/>
      <c r="EP186" s="192"/>
      <c r="EQ186" s="192"/>
      <c r="ER186" s="192"/>
      <c r="ES186" s="192"/>
      <c r="ET186" s="192"/>
      <c r="EU186" s="192"/>
      <c r="EV186" s="192"/>
      <c r="EW186" s="192"/>
      <c r="EX186" s="192"/>
      <c r="EY186" s="192"/>
      <c r="EZ186" s="192"/>
      <c r="FA186" s="192"/>
      <c r="FB186" s="192"/>
      <c r="FC186" s="192"/>
      <c r="FD186" s="192"/>
      <c r="FE186" s="192"/>
      <c r="FF186" s="192"/>
      <c r="FG186" s="192"/>
      <c r="FH186" s="192"/>
      <c r="FI186" s="192"/>
      <c r="FJ186" s="192"/>
      <c r="FK186" s="192"/>
      <c r="FL186" s="192"/>
      <c r="FM186" s="192"/>
      <c r="FN186" s="192"/>
      <c r="FO186" s="192"/>
      <c r="FP186" s="192"/>
      <c r="FQ186" s="192"/>
      <c r="FR186" s="192"/>
      <c r="FS186" s="192"/>
      <c r="FT186" s="192"/>
      <c r="FU186" s="192"/>
      <c r="FV186" s="192"/>
      <c r="FW186" s="192"/>
      <c r="FX186" s="192"/>
      <c r="FY186" s="192"/>
      <c r="FZ186" s="192"/>
      <c r="GA186" s="192"/>
      <c r="GB186" s="192"/>
      <c r="GC186" s="192"/>
      <c r="GD186" s="192"/>
      <c r="GE186" s="192"/>
      <c r="GF186" s="192"/>
      <c r="GG186" s="192"/>
      <c r="GH186" s="192"/>
      <c r="GI186" s="192"/>
      <c r="GJ186" s="192"/>
      <c r="GK186" s="192"/>
      <c r="GL186" s="192"/>
      <c r="GM186" s="192"/>
      <c r="GN186" s="192"/>
      <c r="GO186" s="192"/>
      <c r="GP186" s="192"/>
      <c r="GQ186" s="192"/>
      <c r="GR186" s="192"/>
      <c r="GS186" s="192"/>
      <c r="GT186" s="192"/>
      <c r="GU186" s="192"/>
      <c r="GV186" s="192"/>
      <c r="GW186" s="192"/>
      <c r="GX186" s="192"/>
      <c r="GY186" s="192"/>
      <c r="GZ186" s="192"/>
      <c r="HA186" s="192"/>
      <c r="HB186" s="192"/>
      <c r="HC186" s="192"/>
      <c r="HD186" s="192"/>
      <c r="HE186" s="192"/>
      <c r="HF186" s="192"/>
      <c r="HG186" s="192"/>
      <c r="HH186" s="192"/>
      <c r="HI186" s="192"/>
      <c r="HJ186" s="192"/>
      <c r="HK186" s="192"/>
      <c r="HL186" s="192"/>
      <c r="HM186" s="192"/>
      <c r="HN186" s="192"/>
      <c r="HO186" s="192"/>
      <c r="HP186" s="192"/>
      <c r="HQ186" s="192"/>
      <c r="HR186" s="192"/>
      <c r="HS186" s="192"/>
      <c r="HT186" s="192"/>
      <c r="HU186" s="192"/>
      <c r="HV186" s="192"/>
      <c r="HW186" s="192"/>
      <c r="HX186" s="192"/>
      <c r="HY186" s="192"/>
      <c r="HZ186" s="192"/>
      <c r="IA186" s="192"/>
      <c r="IB186" s="192"/>
      <c r="IC186" s="192"/>
      <c r="ID186" s="192"/>
      <c r="IE186" s="192"/>
      <c r="IF186" s="192"/>
      <c r="IG186" s="192"/>
      <c r="IH186" s="192"/>
      <c r="II186" s="192"/>
      <c r="IJ186" s="192"/>
      <c r="IK186" s="192"/>
      <c r="IL186" s="192"/>
      <c r="IM186" s="192"/>
      <c r="IN186" s="192"/>
      <c r="IO186" s="192"/>
      <c r="IP186" s="192"/>
      <c r="IQ186" s="192"/>
      <c r="IR186" s="192"/>
      <c r="IS186" s="192"/>
      <c r="IT186" s="192"/>
      <c r="IU186" s="192"/>
      <c r="IV186" s="192"/>
      <c r="IW186" s="192"/>
      <c r="IX186" s="192"/>
    </row>
    <row r="187" spans="1:258" ht="36" customHeight="1">
      <c r="A187" s="38" t="s">
        <v>1108</v>
      </c>
      <c r="B187" s="157" t="s">
        <v>690</v>
      </c>
      <c r="C187" s="34"/>
      <c r="D187" s="50">
        <f t="shared" ref="D187:N187" si="49">D188+D196</f>
        <v>101759</v>
      </c>
      <c r="E187" s="50">
        <f t="shared" si="49"/>
        <v>58132</v>
      </c>
      <c r="F187" s="50">
        <f t="shared" si="49"/>
        <v>4996</v>
      </c>
      <c r="G187" s="50">
        <f t="shared" si="49"/>
        <v>4996</v>
      </c>
      <c r="H187" s="50">
        <f t="shared" si="49"/>
        <v>0</v>
      </c>
      <c r="I187" s="50">
        <f t="shared" si="49"/>
        <v>0</v>
      </c>
      <c r="J187" s="50">
        <f t="shared" si="49"/>
        <v>0</v>
      </c>
      <c r="K187" s="50">
        <f t="shared" si="49"/>
        <v>0</v>
      </c>
      <c r="L187" s="50">
        <f t="shared" si="49"/>
        <v>4996</v>
      </c>
      <c r="M187" s="50">
        <f t="shared" si="49"/>
        <v>4996</v>
      </c>
      <c r="N187" s="50">
        <f t="shared" si="49"/>
        <v>58132</v>
      </c>
      <c r="O187" s="50"/>
      <c r="P187" s="50"/>
      <c r="Q187" s="50">
        <f>Q188+Q196</f>
        <v>4996</v>
      </c>
      <c r="R187" s="50"/>
      <c r="S187" s="50">
        <f>S188+S196</f>
        <v>9765</v>
      </c>
      <c r="T187" s="50">
        <f>T188+T196</f>
        <v>43371</v>
      </c>
      <c r="U187" s="50">
        <f>U188+U196</f>
        <v>56891</v>
      </c>
      <c r="V187" s="50">
        <f>SUM(V188:V202)</f>
        <v>1462.0730000000001</v>
      </c>
      <c r="W187" s="50"/>
      <c r="X187" s="286">
        <f>V187/Q187*100</f>
        <v>29.26487189751802</v>
      </c>
      <c r="Y187" s="50"/>
      <c r="Z187" s="313"/>
      <c r="AA187" s="50"/>
      <c r="AB187" s="188"/>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c r="DA187" s="52"/>
      <c r="DB187" s="52"/>
      <c r="DC187" s="52"/>
      <c r="DD187" s="52"/>
      <c r="DE187" s="52"/>
      <c r="DF187" s="52"/>
      <c r="DG187" s="52"/>
      <c r="DH187" s="52"/>
      <c r="DI187" s="52"/>
      <c r="DJ187" s="52"/>
      <c r="DK187" s="52"/>
      <c r="DL187" s="52"/>
      <c r="DM187" s="52"/>
      <c r="DN187" s="52"/>
      <c r="DO187" s="52"/>
      <c r="DP187" s="52"/>
      <c r="DQ187" s="52"/>
      <c r="DR187" s="52"/>
      <c r="DS187" s="52"/>
      <c r="DT187" s="52"/>
      <c r="DU187" s="52"/>
      <c r="DV187" s="52"/>
      <c r="DW187" s="52"/>
      <c r="DX187" s="52"/>
      <c r="DY187" s="52"/>
      <c r="DZ187" s="52"/>
      <c r="EA187" s="52"/>
      <c r="EB187" s="52"/>
      <c r="EC187" s="52"/>
      <c r="ED187" s="52"/>
      <c r="EE187" s="52"/>
      <c r="EF187" s="52"/>
      <c r="EG187" s="52"/>
      <c r="EH187" s="52"/>
      <c r="EI187" s="52"/>
      <c r="EJ187" s="52"/>
      <c r="EK187" s="52"/>
      <c r="EL187" s="52"/>
      <c r="EM187" s="52"/>
      <c r="EN187" s="52"/>
      <c r="EO187" s="52"/>
      <c r="EP187" s="52"/>
      <c r="EQ187" s="52"/>
      <c r="ER187" s="52"/>
      <c r="ES187" s="52"/>
      <c r="ET187" s="52"/>
      <c r="EU187" s="52"/>
      <c r="EV187" s="52"/>
      <c r="EW187" s="52"/>
      <c r="EX187" s="52"/>
      <c r="EY187" s="52"/>
      <c r="EZ187" s="52"/>
      <c r="FA187" s="52"/>
      <c r="FB187" s="52"/>
      <c r="FC187" s="52"/>
      <c r="FD187" s="52"/>
      <c r="FE187" s="52"/>
      <c r="FF187" s="52"/>
      <c r="FG187" s="52"/>
      <c r="FH187" s="52"/>
      <c r="FI187" s="52"/>
      <c r="FJ187" s="52"/>
      <c r="FK187" s="52"/>
      <c r="FL187" s="52"/>
      <c r="FM187" s="52"/>
      <c r="FN187" s="52"/>
      <c r="FO187" s="52"/>
      <c r="FP187" s="52"/>
      <c r="FQ187" s="52"/>
      <c r="FR187" s="52"/>
      <c r="FS187" s="52"/>
      <c r="FT187" s="52"/>
      <c r="FU187" s="52"/>
      <c r="FV187" s="52"/>
      <c r="FW187" s="52"/>
      <c r="FX187" s="52"/>
      <c r="FY187" s="52"/>
      <c r="FZ187" s="52"/>
      <c r="GA187" s="52"/>
      <c r="GB187" s="52"/>
      <c r="GC187" s="52"/>
      <c r="GD187" s="52"/>
      <c r="GE187" s="52"/>
      <c r="GF187" s="52"/>
      <c r="GG187" s="52"/>
      <c r="GH187" s="52"/>
      <c r="GI187" s="52"/>
      <c r="GJ187" s="52"/>
      <c r="GK187" s="52"/>
      <c r="GL187" s="52"/>
      <c r="GM187" s="52"/>
      <c r="GN187" s="52"/>
      <c r="GO187" s="52"/>
      <c r="GP187" s="52"/>
      <c r="GQ187" s="52"/>
      <c r="GR187" s="52"/>
      <c r="GS187" s="52"/>
      <c r="GT187" s="52"/>
      <c r="GU187" s="52"/>
      <c r="GV187" s="52"/>
      <c r="GW187" s="52"/>
      <c r="GX187" s="52"/>
      <c r="GY187" s="52"/>
      <c r="GZ187" s="52"/>
      <c r="HA187" s="52"/>
      <c r="HB187" s="52"/>
      <c r="HC187" s="52"/>
      <c r="HD187" s="52"/>
      <c r="HE187" s="52"/>
      <c r="HF187" s="52"/>
      <c r="HG187" s="52"/>
      <c r="HH187" s="52"/>
      <c r="HI187" s="52"/>
      <c r="HJ187" s="52"/>
      <c r="HK187" s="52"/>
      <c r="HL187" s="52"/>
      <c r="HM187" s="52"/>
      <c r="HN187" s="52"/>
      <c r="HO187" s="52"/>
      <c r="HP187" s="52"/>
      <c r="HQ187" s="52"/>
      <c r="HR187" s="52"/>
      <c r="HS187" s="52"/>
      <c r="HT187" s="52"/>
      <c r="HU187" s="52"/>
      <c r="HV187" s="52"/>
      <c r="HW187" s="52"/>
      <c r="HX187" s="52"/>
      <c r="HY187" s="52"/>
      <c r="HZ187" s="52"/>
      <c r="IA187" s="52"/>
      <c r="IB187" s="52"/>
      <c r="IC187" s="52"/>
      <c r="ID187" s="52"/>
      <c r="IE187" s="52"/>
      <c r="IF187" s="52"/>
      <c r="IG187" s="52"/>
      <c r="IH187" s="52"/>
      <c r="II187" s="52"/>
      <c r="IJ187" s="52"/>
      <c r="IK187" s="52"/>
      <c r="IL187" s="52"/>
      <c r="IM187" s="52"/>
      <c r="IN187" s="52"/>
      <c r="IO187" s="52"/>
      <c r="IP187" s="52"/>
      <c r="IQ187" s="52"/>
      <c r="IR187" s="52"/>
      <c r="IS187" s="52"/>
      <c r="IT187" s="52"/>
      <c r="IU187" s="52"/>
      <c r="IV187" s="52"/>
      <c r="IW187" s="52"/>
      <c r="IX187" s="52"/>
    </row>
    <row r="188" spans="1:258" ht="15.75">
      <c r="A188" s="183" t="s">
        <v>691</v>
      </c>
      <c r="B188" s="184" t="s">
        <v>692</v>
      </c>
      <c r="C188" s="37"/>
      <c r="D188" s="50">
        <f>D189+D190</f>
        <v>24959</v>
      </c>
      <c r="E188" s="50">
        <f t="shared" ref="E188:U188" si="50">E189+E190</f>
        <v>17471</v>
      </c>
      <c r="F188" s="50">
        <f t="shared" si="50"/>
        <v>0</v>
      </c>
      <c r="G188" s="50">
        <f t="shared" si="50"/>
        <v>0</v>
      </c>
      <c r="H188" s="50">
        <f t="shared" si="50"/>
        <v>0</v>
      </c>
      <c r="I188" s="50">
        <f t="shared" si="50"/>
        <v>0</v>
      </c>
      <c r="J188" s="50">
        <f t="shared" si="50"/>
        <v>0</v>
      </c>
      <c r="K188" s="50">
        <f t="shared" si="50"/>
        <v>0</v>
      </c>
      <c r="L188" s="50">
        <f t="shared" si="50"/>
        <v>0</v>
      </c>
      <c r="M188" s="50">
        <f t="shared" si="50"/>
        <v>0</v>
      </c>
      <c r="N188" s="50">
        <f t="shared" si="50"/>
        <v>17471</v>
      </c>
      <c r="O188" s="50"/>
      <c r="P188" s="50"/>
      <c r="Q188" s="50">
        <f t="shared" si="50"/>
        <v>0</v>
      </c>
      <c r="R188" s="50"/>
      <c r="S188" s="50">
        <f t="shared" si="50"/>
        <v>0</v>
      </c>
      <c r="T188" s="50">
        <f t="shared" si="50"/>
        <v>17471</v>
      </c>
      <c r="U188" s="50">
        <f t="shared" si="50"/>
        <v>21226</v>
      </c>
      <c r="V188" s="50"/>
      <c r="W188" s="50"/>
      <c r="X188" s="291"/>
      <c r="Y188" s="50"/>
      <c r="Z188" s="313"/>
      <c r="AA188" s="50"/>
      <c r="AB188" s="188"/>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c r="DA188" s="52"/>
      <c r="DB188" s="52"/>
      <c r="DC188" s="52"/>
      <c r="DD188" s="52"/>
      <c r="DE188" s="52"/>
      <c r="DF188" s="52"/>
      <c r="DG188" s="52"/>
      <c r="DH188" s="52"/>
      <c r="DI188" s="52"/>
      <c r="DJ188" s="52"/>
      <c r="DK188" s="52"/>
      <c r="DL188" s="52"/>
      <c r="DM188" s="52"/>
      <c r="DN188" s="52"/>
      <c r="DO188" s="52"/>
      <c r="DP188" s="52"/>
      <c r="DQ188" s="52"/>
      <c r="DR188" s="52"/>
      <c r="DS188" s="52"/>
      <c r="DT188" s="52"/>
      <c r="DU188" s="52"/>
      <c r="DV188" s="52"/>
      <c r="DW188" s="52"/>
      <c r="DX188" s="52"/>
      <c r="DY188" s="52"/>
      <c r="DZ188" s="52"/>
      <c r="EA188" s="52"/>
      <c r="EB188" s="52"/>
      <c r="EC188" s="52"/>
      <c r="ED188" s="52"/>
      <c r="EE188" s="52"/>
      <c r="EF188" s="52"/>
      <c r="EG188" s="52"/>
      <c r="EH188" s="52"/>
      <c r="EI188" s="52"/>
      <c r="EJ188" s="52"/>
      <c r="EK188" s="52"/>
      <c r="EL188" s="52"/>
      <c r="EM188" s="52"/>
      <c r="EN188" s="52"/>
      <c r="EO188" s="52"/>
      <c r="EP188" s="52"/>
      <c r="EQ188" s="52"/>
      <c r="ER188" s="52"/>
      <c r="ES188" s="52"/>
      <c r="ET188" s="52"/>
      <c r="EU188" s="52"/>
      <c r="EV188" s="52"/>
      <c r="EW188" s="52"/>
      <c r="EX188" s="52"/>
      <c r="EY188" s="52"/>
      <c r="EZ188" s="52"/>
      <c r="FA188" s="52"/>
      <c r="FB188" s="52"/>
      <c r="FC188" s="52"/>
      <c r="FD188" s="52"/>
      <c r="FE188" s="52"/>
      <c r="FF188" s="52"/>
      <c r="FG188" s="52"/>
      <c r="FH188" s="52"/>
      <c r="FI188" s="52"/>
      <c r="FJ188" s="52"/>
      <c r="FK188" s="52"/>
      <c r="FL188" s="52"/>
      <c r="FM188" s="52"/>
      <c r="FN188" s="52"/>
      <c r="FO188" s="52"/>
      <c r="FP188" s="52"/>
      <c r="FQ188" s="52"/>
      <c r="FR188" s="52"/>
      <c r="FS188" s="52"/>
      <c r="FT188" s="52"/>
      <c r="FU188" s="52"/>
      <c r="FV188" s="52"/>
      <c r="FW188" s="52"/>
      <c r="FX188" s="52"/>
      <c r="FY188" s="52"/>
      <c r="FZ188" s="52"/>
      <c r="GA188" s="52"/>
      <c r="GB188" s="52"/>
      <c r="GC188" s="52"/>
      <c r="GD188" s="52"/>
      <c r="GE188" s="52"/>
      <c r="GF188" s="52"/>
      <c r="GG188" s="52"/>
      <c r="GH188" s="52"/>
      <c r="GI188" s="52"/>
      <c r="GJ188" s="52"/>
      <c r="GK188" s="52"/>
      <c r="GL188" s="52"/>
      <c r="GM188" s="52"/>
      <c r="GN188" s="52"/>
      <c r="GO188" s="52"/>
      <c r="GP188" s="52"/>
      <c r="GQ188" s="52"/>
      <c r="GR188" s="52"/>
      <c r="GS188" s="52"/>
      <c r="GT188" s="52"/>
      <c r="GU188" s="52"/>
      <c r="GV188" s="52"/>
      <c r="GW188" s="52"/>
      <c r="GX188" s="52"/>
      <c r="GY188" s="52"/>
      <c r="GZ188" s="52"/>
      <c r="HA188" s="52"/>
      <c r="HB188" s="52"/>
      <c r="HC188" s="52"/>
      <c r="HD188" s="52"/>
      <c r="HE188" s="52"/>
      <c r="HF188" s="52"/>
      <c r="HG188" s="52"/>
      <c r="HH188" s="52"/>
      <c r="HI188" s="52"/>
      <c r="HJ188" s="52"/>
      <c r="HK188" s="52"/>
      <c r="HL188" s="52"/>
      <c r="HM188" s="52"/>
      <c r="HN188" s="52"/>
      <c r="HO188" s="52"/>
      <c r="HP188" s="52"/>
      <c r="HQ188" s="52"/>
      <c r="HR188" s="52"/>
      <c r="HS188" s="52"/>
      <c r="HT188" s="52"/>
      <c r="HU188" s="52"/>
      <c r="HV188" s="52"/>
      <c r="HW188" s="52"/>
      <c r="HX188" s="52"/>
      <c r="HY188" s="52"/>
      <c r="HZ188" s="52"/>
      <c r="IA188" s="52"/>
      <c r="IB188" s="52"/>
      <c r="IC188" s="52"/>
      <c r="ID188" s="52"/>
      <c r="IE188" s="52"/>
      <c r="IF188" s="52"/>
      <c r="IG188" s="52"/>
      <c r="IH188" s="52"/>
      <c r="II188" s="52"/>
      <c r="IJ188" s="52"/>
      <c r="IK188" s="52"/>
      <c r="IL188" s="52"/>
      <c r="IM188" s="52"/>
      <c r="IN188" s="52"/>
      <c r="IO188" s="52"/>
      <c r="IP188" s="52"/>
      <c r="IQ188" s="52"/>
      <c r="IR188" s="52"/>
      <c r="IS188" s="52"/>
      <c r="IT188" s="52"/>
      <c r="IU188" s="52"/>
      <c r="IV188" s="52"/>
      <c r="IW188" s="52"/>
      <c r="IX188" s="52"/>
    </row>
    <row r="189" spans="1:258" ht="15.75">
      <c r="A189" s="189" t="s">
        <v>88</v>
      </c>
      <c r="B189" s="190" t="s">
        <v>240</v>
      </c>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291"/>
      <c r="Y189" s="191"/>
      <c r="Z189" s="315"/>
      <c r="AA189" s="191"/>
      <c r="AB189" s="192"/>
      <c r="AC189" s="193"/>
      <c r="AD189" s="194"/>
      <c r="AE189" s="195"/>
      <c r="AF189" s="195"/>
      <c r="AG189" s="196"/>
      <c r="AH189" s="196"/>
      <c r="AI189" s="195"/>
      <c r="AJ189" s="195"/>
      <c r="AK189" s="195"/>
      <c r="AL189" s="195"/>
      <c r="AM189" s="195"/>
      <c r="AN189" s="195"/>
      <c r="AO189" s="195"/>
      <c r="AP189" s="195"/>
      <c r="AQ189" s="195"/>
      <c r="AR189" s="195"/>
      <c r="AS189" s="195"/>
      <c r="AT189" s="195"/>
      <c r="AU189" s="195"/>
      <c r="AV189" s="195"/>
      <c r="AW189" s="195"/>
      <c r="AX189" s="195"/>
      <c r="AY189" s="195"/>
      <c r="AZ189" s="195"/>
      <c r="BA189" s="195"/>
      <c r="BB189" s="195"/>
      <c r="BC189" s="195"/>
      <c r="BD189" s="195"/>
      <c r="BE189" s="195"/>
      <c r="BF189" s="195"/>
      <c r="BG189" s="195"/>
      <c r="BH189" s="195"/>
      <c r="BI189" s="195"/>
      <c r="BJ189" s="195"/>
      <c r="BK189" s="197"/>
      <c r="BL189" s="192"/>
      <c r="BM189" s="192"/>
      <c r="BN189" s="192"/>
      <c r="BO189" s="192"/>
      <c r="BP189" s="192"/>
      <c r="BQ189" s="192"/>
      <c r="BR189" s="192"/>
      <c r="BS189" s="192"/>
      <c r="BT189" s="192"/>
      <c r="BU189" s="192"/>
      <c r="BV189" s="192"/>
      <c r="BW189" s="192"/>
      <c r="BX189" s="192"/>
      <c r="BY189" s="192"/>
      <c r="BZ189" s="192"/>
      <c r="CA189" s="192"/>
      <c r="CB189" s="192"/>
      <c r="CC189" s="192"/>
      <c r="CD189" s="192"/>
      <c r="CE189" s="192"/>
      <c r="CF189" s="192"/>
      <c r="CG189" s="192"/>
      <c r="CH189" s="192"/>
      <c r="CI189" s="192"/>
      <c r="CJ189" s="192"/>
      <c r="CK189" s="192"/>
      <c r="CL189" s="192"/>
      <c r="CM189" s="192"/>
      <c r="CN189" s="192"/>
      <c r="CO189" s="192"/>
      <c r="CP189" s="192"/>
      <c r="CQ189" s="192"/>
      <c r="CR189" s="192"/>
      <c r="CS189" s="192"/>
      <c r="CT189" s="192"/>
      <c r="CU189" s="192"/>
      <c r="CV189" s="192"/>
      <c r="CW189" s="192"/>
      <c r="CX189" s="192"/>
      <c r="CY189" s="192"/>
      <c r="CZ189" s="192"/>
      <c r="DA189" s="192"/>
      <c r="DB189" s="192"/>
      <c r="DC189" s="192"/>
      <c r="DD189" s="192"/>
      <c r="DE189" s="192"/>
      <c r="DF189" s="192"/>
      <c r="DG189" s="192"/>
      <c r="DH189" s="192"/>
      <c r="DI189" s="192"/>
      <c r="DJ189" s="192"/>
      <c r="DK189" s="192"/>
      <c r="DL189" s="192"/>
      <c r="DM189" s="192"/>
      <c r="DN189" s="192"/>
      <c r="DO189" s="192"/>
      <c r="DP189" s="192"/>
      <c r="DQ189" s="192"/>
      <c r="DR189" s="192"/>
      <c r="DS189" s="192"/>
      <c r="DT189" s="192"/>
      <c r="DU189" s="192"/>
      <c r="DV189" s="192"/>
      <c r="DW189" s="192"/>
      <c r="DX189" s="192"/>
      <c r="DY189" s="192"/>
      <c r="DZ189" s="192"/>
      <c r="EA189" s="192"/>
      <c r="EB189" s="192"/>
      <c r="EC189" s="192"/>
      <c r="ED189" s="192"/>
      <c r="EE189" s="192"/>
      <c r="EF189" s="192"/>
      <c r="EG189" s="192"/>
      <c r="EH189" s="192"/>
      <c r="EI189" s="192"/>
      <c r="EJ189" s="192"/>
      <c r="EK189" s="192"/>
      <c r="EL189" s="192"/>
      <c r="EM189" s="192"/>
      <c r="EN189" s="192"/>
      <c r="EO189" s="192"/>
      <c r="EP189" s="192"/>
      <c r="EQ189" s="192"/>
      <c r="ER189" s="192"/>
      <c r="ES189" s="192"/>
      <c r="ET189" s="192"/>
      <c r="EU189" s="192"/>
      <c r="EV189" s="192"/>
      <c r="EW189" s="192"/>
      <c r="EX189" s="192"/>
      <c r="EY189" s="192"/>
      <c r="EZ189" s="192"/>
      <c r="FA189" s="192"/>
      <c r="FB189" s="192"/>
      <c r="FC189" s="192"/>
      <c r="FD189" s="192"/>
      <c r="FE189" s="192"/>
      <c r="FF189" s="192"/>
      <c r="FG189" s="192"/>
      <c r="FH189" s="192"/>
      <c r="FI189" s="192"/>
      <c r="FJ189" s="192"/>
      <c r="FK189" s="192"/>
      <c r="FL189" s="192"/>
      <c r="FM189" s="192"/>
      <c r="FN189" s="192"/>
      <c r="FO189" s="192"/>
      <c r="FP189" s="192"/>
      <c r="FQ189" s="192"/>
      <c r="FR189" s="192"/>
      <c r="FS189" s="192"/>
      <c r="FT189" s="192"/>
      <c r="FU189" s="192"/>
      <c r="FV189" s="192"/>
      <c r="FW189" s="192"/>
      <c r="FX189" s="192"/>
      <c r="FY189" s="192"/>
      <c r="FZ189" s="192"/>
      <c r="GA189" s="192"/>
      <c r="GB189" s="192"/>
      <c r="GC189" s="192"/>
      <c r="GD189" s="192"/>
      <c r="GE189" s="192"/>
      <c r="GF189" s="192"/>
      <c r="GG189" s="192"/>
      <c r="GH189" s="192"/>
      <c r="GI189" s="192"/>
      <c r="GJ189" s="192"/>
      <c r="GK189" s="192"/>
      <c r="GL189" s="192"/>
      <c r="GM189" s="192"/>
      <c r="GN189" s="192"/>
      <c r="GO189" s="192"/>
      <c r="GP189" s="192"/>
      <c r="GQ189" s="192"/>
      <c r="GR189" s="192"/>
      <c r="GS189" s="192"/>
      <c r="GT189" s="192"/>
      <c r="GU189" s="192"/>
      <c r="GV189" s="192"/>
      <c r="GW189" s="192"/>
      <c r="GX189" s="192"/>
      <c r="GY189" s="192"/>
      <c r="GZ189" s="192"/>
      <c r="HA189" s="192"/>
      <c r="HB189" s="192"/>
      <c r="HC189" s="192"/>
      <c r="HD189" s="192"/>
      <c r="HE189" s="192"/>
      <c r="HF189" s="192"/>
      <c r="HG189" s="192"/>
      <c r="HH189" s="192"/>
      <c r="HI189" s="192"/>
      <c r="HJ189" s="192"/>
      <c r="HK189" s="192"/>
      <c r="HL189" s="192"/>
      <c r="HM189" s="192"/>
      <c r="HN189" s="192"/>
      <c r="HO189" s="192"/>
      <c r="HP189" s="192"/>
      <c r="HQ189" s="192"/>
      <c r="HR189" s="192"/>
      <c r="HS189" s="192"/>
      <c r="HT189" s="192"/>
      <c r="HU189" s="192"/>
      <c r="HV189" s="192"/>
      <c r="HW189" s="192"/>
      <c r="HX189" s="192"/>
      <c r="HY189" s="192"/>
      <c r="HZ189" s="192"/>
      <c r="IA189" s="192"/>
      <c r="IB189" s="192"/>
      <c r="IC189" s="192"/>
      <c r="ID189" s="192"/>
      <c r="IE189" s="192"/>
      <c r="IF189" s="192"/>
      <c r="IG189" s="192"/>
      <c r="IH189" s="192"/>
      <c r="II189" s="192"/>
      <c r="IJ189" s="192"/>
      <c r="IK189" s="192"/>
      <c r="IL189" s="192"/>
      <c r="IM189" s="192"/>
      <c r="IN189" s="192"/>
      <c r="IO189" s="192"/>
      <c r="IP189" s="192"/>
      <c r="IQ189" s="192"/>
      <c r="IR189" s="192"/>
      <c r="IS189" s="192"/>
      <c r="IT189" s="192"/>
      <c r="IU189" s="192"/>
      <c r="IV189" s="192"/>
      <c r="IW189" s="192"/>
      <c r="IX189" s="192"/>
    </row>
    <row r="190" spans="1:258" ht="15.75">
      <c r="A190" s="189" t="s">
        <v>251</v>
      </c>
      <c r="B190" s="190" t="s">
        <v>179</v>
      </c>
      <c r="C190" s="191"/>
      <c r="D190" s="191">
        <f>D191+D194</f>
        <v>24959</v>
      </c>
      <c r="E190" s="191">
        <f t="shared" ref="E190:T190" si="51">E191+E194</f>
        <v>17471</v>
      </c>
      <c r="F190" s="191">
        <f t="shared" si="51"/>
        <v>0</v>
      </c>
      <c r="G190" s="191">
        <f t="shared" si="51"/>
        <v>0</v>
      </c>
      <c r="H190" s="191">
        <f t="shared" si="51"/>
        <v>0</v>
      </c>
      <c r="I190" s="191">
        <f t="shared" si="51"/>
        <v>0</v>
      </c>
      <c r="J190" s="191">
        <f t="shared" si="51"/>
        <v>0</v>
      </c>
      <c r="K190" s="191">
        <f t="shared" si="51"/>
        <v>0</v>
      </c>
      <c r="L190" s="191">
        <f t="shared" si="51"/>
        <v>0</v>
      </c>
      <c r="M190" s="191">
        <f t="shared" si="51"/>
        <v>0</v>
      </c>
      <c r="N190" s="191">
        <f t="shared" si="51"/>
        <v>17471</v>
      </c>
      <c r="O190" s="191">
        <f t="shared" si="51"/>
        <v>0</v>
      </c>
      <c r="P190" s="191">
        <f t="shared" si="51"/>
        <v>0</v>
      </c>
      <c r="Q190" s="191">
        <f t="shared" si="51"/>
        <v>0</v>
      </c>
      <c r="R190" s="191">
        <f t="shared" si="51"/>
        <v>0</v>
      </c>
      <c r="S190" s="191">
        <f t="shared" si="51"/>
        <v>0</v>
      </c>
      <c r="T190" s="191">
        <f t="shared" si="51"/>
        <v>17471</v>
      </c>
      <c r="U190" s="191">
        <f>U191+U194</f>
        <v>21226</v>
      </c>
      <c r="V190" s="191"/>
      <c r="W190" s="191"/>
      <c r="X190" s="291"/>
      <c r="Y190" s="191"/>
      <c r="Z190" s="315"/>
      <c r="AA190" s="191"/>
      <c r="AB190" s="192"/>
      <c r="AC190" s="193"/>
      <c r="AD190" s="194"/>
      <c r="AE190" s="195"/>
      <c r="AF190" s="195"/>
      <c r="AG190" s="196"/>
      <c r="AH190" s="196"/>
      <c r="AI190" s="195"/>
      <c r="AJ190" s="195"/>
      <c r="AK190" s="195"/>
      <c r="AL190" s="195"/>
      <c r="AM190" s="195"/>
      <c r="AN190" s="195"/>
      <c r="AO190" s="195"/>
      <c r="AP190" s="195"/>
      <c r="AQ190" s="195"/>
      <c r="AR190" s="195"/>
      <c r="AS190" s="195"/>
      <c r="AT190" s="195"/>
      <c r="AU190" s="195"/>
      <c r="AV190" s="195"/>
      <c r="AW190" s="195"/>
      <c r="AX190" s="195"/>
      <c r="AY190" s="195"/>
      <c r="AZ190" s="195"/>
      <c r="BA190" s="195"/>
      <c r="BB190" s="195"/>
      <c r="BC190" s="195"/>
      <c r="BD190" s="195"/>
      <c r="BE190" s="195"/>
      <c r="BF190" s="195"/>
      <c r="BG190" s="195"/>
      <c r="BH190" s="195"/>
      <c r="BI190" s="195"/>
      <c r="BJ190" s="195"/>
      <c r="BK190" s="197"/>
      <c r="BL190" s="192"/>
      <c r="BM190" s="192"/>
      <c r="BN190" s="192"/>
      <c r="BO190" s="192"/>
      <c r="BP190" s="192"/>
      <c r="BQ190" s="192"/>
      <c r="BR190" s="192"/>
      <c r="BS190" s="192"/>
      <c r="BT190" s="192"/>
      <c r="BU190" s="192"/>
      <c r="BV190" s="192"/>
      <c r="BW190" s="192"/>
      <c r="BX190" s="192"/>
      <c r="BY190" s="192"/>
      <c r="BZ190" s="192"/>
      <c r="CA190" s="192"/>
      <c r="CB190" s="192"/>
      <c r="CC190" s="192"/>
      <c r="CD190" s="192"/>
      <c r="CE190" s="192"/>
      <c r="CF190" s="192"/>
      <c r="CG190" s="192"/>
      <c r="CH190" s="192"/>
      <c r="CI190" s="192"/>
      <c r="CJ190" s="192"/>
      <c r="CK190" s="192"/>
      <c r="CL190" s="192"/>
      <c r="CM190" s="192"/>
      <c r="CN190" s="192"/>
      <c r="CO190" s="192"/>
      <c r="CP190" s="192"/>
      <c r="CQ190" s="192"/>
      <c r="CR190" s="192"/>
      <c r="CS190" s="192"/>
      <c r="CT190" s="192"/>
      <c r="CU190" s="192"/>
      <c r="CV190" s="192"/>
      <c r="CW190" s="192"/>
      <c r="CX190" s="192"/>
      <c r="CY190" s="192"/>
      <c r="CZ190" s="192"/>
      <c r="DA190" s="192"/>
      <c r="DB190" s="192"/>
      <c r="DC190" s="192"/>
      <c r="DD190" s="192"/>
      <c r="DE190" s="192"/>
      <c r="DF190" s="192"/>
      <c r="DG190" s="192"/>
      <c r="DH190" s="192"/>
      <c r="DI190" s="192"/>
      <c r="DJ190" s="192"/>
      <c r="DK190" s="192"/>
      <c r="DL190" s="192"/>
      <c r="DM190" s="192"/>
      <c r="DN190" s="192"/>
      <c r="DO190" s="192"/>
      <c r="DP190" s="192"/>
      <c r="DQ190" s="192"/>
      <c r="DR190" s="192"/>
      <c r="DS190" s="192"/>
      <c r="DT190" s="192"/>
      <c r="DU190" s="192"/>
      <c r="DV190" s="192"/>
      <c r="DW190" s="192"/>
      <c r="DX190" s="192"/>
      <c r="DY190" s="192"/>
      <c r="DZ190" s="192"/>
      <c r="EA190" s="192"/>
      <c r="EB190" s="192"/>
      <c r="EC190" s="192"/>
      <c r="ED190" s="192"/>
      <c r="EE190" s="192"/>
      <c r="EF190" s="192"/>
      <c r="EG190" s="192"/>
      <c r="EH190" s="192"/>
      <c r="EI190" s="192"/>
      <c r="EJ190" s="192"/>
      <c r="EK190" s="192"/>
      <c r="EL190" s="192"/>
      <c r="EM190" s="192"/>
      <c r="EN190" s="192"/>
      <c r="EO190" s="192"/>
      <c r="EP190" s="192"/>
      <c r="EQ190" s="192"/>
      <c r="ER190" s="192"/>
      <c r="ES190" s="192"/>
      <c r="ET190" s="192"/>
      <c r="EU190" s="192"/>
      <c r="EV190" s="192"/>
      <c r="EW190" s="192"/>
      <c r="EX190" s="192"/>
      <c r="EY190" s="192"/>
      <c r="EZ190" s="192"/>
      <c r="FA190" s="192"/>
      <c r="FB190" s="192"/>
      <c r="FC190" s="192"/>
      <c r="FD190" s="192"/>
      <c r="FE190" s="192"/>
      <c r="FF190" s="192"/>
      <c r="FG190" s="192"/>
      <c r="FH190" s="192"/>
      <c r="FI190" s="192"/>
      <c r="FJ190" s="192"/>
      <c r="FK190" s="192"/>
      <c r="FL190" s="192"/>
      <c r="FM190" s="192"/>
      <c r="FN190" s="192"/>
      <c r="FO190" s="192"/>
      <c r="FP190" s="192"/>
      <c r="FQ190" s="192"/>
      <c r="FR190" s="192"/>
      <c r="FS190" s="192"/>
      <c r="FT190" s="192"/>
      <c r="FU190" s="192"/>
      <c r="FV190" s="192"/>
      <c r="FW190" s="192"/>
      <c r="FX190" s="192"/>
      <c r="FY190" s="192"/>
      <c r="FZ190" s="192"/>
      <c r="GA190" s="192"/>
      <c r="GB190" s="192"/>
      <c r="GC190" s="192"/>
      <c r="GD190" s="192"/>
      <c r="GE190" s="192"/>
      <c r="GF190" s="192"/>
      <c r="GG190" s="192"/>
      <c r="GH190" s="192"/>
      <c r="GI190" s="192"/>
      <c r="GJ190" s="192"/>
      <c r="GK190" s="192"/>
      <c r="GL190" s="192"/>
      <c r="GM190" s="192"/>
      <c r="GN190" s="192"/>
      <c r="GO190" s="192"/>
      <c r="GP190" s="192"/>
      <c r="GQ190" s="192"/>
      <c r="GR190" s="192"/>
      <c r="GS190" s="192"/>
      <c r="GT190" s="192"/>
      <c r="GU190" s="192"/>
      <c r="GV190" s="192"/>
      <c r="GW190" s="192"/>
      <c r="GX190" s="192"/>
      <c r="GY190" s="192"/>
      <c r="GZ190" s="192"/>
      <c r="HA190" s="192"/>
      <c r="HB190" s="192"/>
      <c r="HC190" s="192"/>
      <c r="HD190" s="192"/>
      <c r="HE190" s="192"/>
      <c r="HF190" s="192"/>
      <c r="HG190" s="192"/>
      <c r="HH190" s="192"/>
      <c r="HI190" s="192"/>
      <c r="HJ190" s="192"/>
      <c r="HK190" s="192"/>
      <c r="HL190" s="192"/>
      <c r="HM190" s="192"/>
      <c r="HN190" s="192"/>
      <c r="HO190" s="192"/>
      <c r="HP190" s="192"/>
      <c r="HQ190" s="192"/>
      <c r="HR190" s="192"/>
      <c r="HS190" s="192"/>
      <c r="HT190" s="192"/>
      <c r="HU190" s="192"/>
      <c r="HV190" s="192"/>
      <c r="HW190" s="192"/>
      <c r="HX190" s="192"/>
      <c r="HY190" s="192"/>
      <c r="HZ190" s="192"/>
      <c r="IA190" s="192"/>
      <c r="IB190" s="192"/>
      <c r="IC190" s="192"/>
      <c r="ID190" s="192"/>
      <c r="IE190" s="192"/>
      <c r="IF190" s="192"/>
      <c r="IG190" s="192"/>
      <c r="IH190" s="192"/>
      <c r="II190" s="192"/>
      <c r="IJ190" s="192"/>
      <c r="IK190" s="192"/>
      <c r="IL190" s="192"/>
      <c r="IM190" s="192"/>
      <c r="IN190" s="192"/>
      <c r="IO190" s="192"/>
      <c r="IP190" s="192"/>
      <c r="IQ190" s="192"/>
      <c r="IR190" s="192"/>
      <c r="IS190" s="192"/>
      <c r="IT190" s="192"/>
      <c r="IU190" s="192"/>
      <c r="IV190" s="192"/>
      <c r="IW190" s="192"/>
      <c r="IX190" s="192"/>
    </row>
    <row r="191" spans="1:258" ht="15.75">
      <c r="A191" s="189"/>
      <c r="B191" s="190" t="s">
        <v>693</v>
      </c>
      <c r="C191" s="191"/>
      <c r="D191" s="191">
        <f>D192</f>
        <v>8959</v>
      </c>
      <c r="E191" s="191">
        <f t="shared" ref="E191:T191" si="52">E192</f>
        <v>6271</v>
      </c>
      <c r="F191" s="191">
        <f t="shared" si="52"/>
        <v>0</v>
      </c>
      <c r="G191" s="191">
        <f t="shared" si="52"/>
        <v>0</v>
      </c>
      <c r="H191" s="191">
        <f t="shared" si="52"/>
        <v>0</v>
      </c>
      <c r="I191" s="191">
        <f t="shared" si="52"/>
        <v>0</v>
      </c>
      <c r="J191" s="191">
        <f t="shared" si="52"/>
        <v>0</v>
      </c>
      <c r="K191" s="191">
        <f t="shared" si="52"/>
        <v>0</v>
      </c>
      <c r="L191" s="191">
        <f t="shared" si="52"/>
        <v>0</v>
      </c>
      <c r="M191" s="191">
        <f t="shared" si="52"/>
        <v>0</v>
      </c>
      <c r="N191" s="191">
        <f t="shared" si="52"/>
        <v>6271</v>
      </c>
      <c r="O191" s="191">
        <f t="shared" si="52"/>
        <v>0</v>
      </c>
      <c r="P191" s="191">
        <f t="shared" si="52"/>
        <v>0</v>
      </c>
      <c r="Q191" s="191">
        <f t="shared" si="52"/>
        <v>0</v>
      </c>
      <c r="R191" s="191">
        <f t="shared" si="52"/>
        <v>0</v>
      </c>
      <c r="S191" s="191">
        <f t="shared" si="52"/>
        <v>0</v>
      </c>
      <c r="T191" s="191">
        <f t="shared" si="52"/>
        <v>6271</v>
      </c>
      <c r="U191" s="191">
        <f>U192+U193</f>
        <v>18663</v>
      </c>
      <c r="V191" s="191"/>
      <c r="W191" s="191"/>
      <c r="X191" s="291"/>
      <c r="Y191" s="191"/>
      <c r="Z191" s="315"/>
      <c r="AA191" s="191"/>
      <c r="AB191" s="195"/>
      <c r="AC191" s="193"/>
      <c r="AD191" s="194"/>
      <c r="AE191" s="195"/>
      <c r="AF191" s="195"/>
      <c r="AG191" s="196"/>
      <c r="AH191" s="196"/>
      <c r="AI191" s="195"/>
      <c r="AJ191" s="195"/>
      <c r="AK191" s="195"/>
      <c r="AL191" s="195"/>
      <c r="AM191" s="195"/>
      <c r="AN191" s="195"/>
      <c r="AO191" s="195"/>
      <c r="AP191" s="195"/>
      <c r="AQ191" s="195"/>
      <c r="AR191" s="195"/>
      <c r="AS191" s="195"/>
      <c r="AT191" s="195"/>
      <c r="AU191" s="195"/>
      <c r="AV191" s="195"/>
      <c r="AW191" s="195"/>
      <c r="AX191" s="195"/>
      <c r="AY191" s="195"/>
      <c r="AZ191" s="195"/>
      <c r="BA191" s="195"/>
      <c r="BB191" s="195"/>
      <c r="BC191" s="195"/>
      <c r="BD191" s="195"/>
      <c r="BE191" s="195"/>
      <c r="BF191" s="195"/>
      <c r="BG191" s="195"/>
      <c r="BH191" s="195"/>
      <c r="BI191" s="195"/>
      <c r="BJ191" s="195"/>
      <c r="BK191" s="195"/>
      <c r="BL191" s="195"/>
      <c r="BM191" s="195"/>
      <c r="BN191" s="195"/>
      <c r="BO191" s="195"/>
      <c r="BP191" s="195"/>
      <c r="BQ191" s="195"/>
      <c r="BR191" s="195"/>
      <c r="BS191" s="195"/>
      <c r="BT191" s="195"/>
      <c r="BU191" s="195"/>
      <c r="BV191" s="195"/>
      <c r="BW191" s="195"/>
      <c r="BX191" s="195"/>
      <c r="BY191" s="195"/>
      <c r="BZ191" s="195"/>
      <c r="CA191" s="195"/>
      <c r="CB191" s="195"/>
      <c r="CC191" s="195"/>
      <c r="CD191" s="195"/>
      <c r="CE191" s="195"/>
      <c r="CF191" s="195"/>
      <c r="CG191" s="195"/>
      <c r="CH191" s="195"/>
      <c r="CI191" s="195"/>
      <c r="CJ191" s="195"/>
      <c r="CK191" s="195"/>
      <c r="CL191" s="195"/>
      <c r="CM191" s="195"/>
      <c r="CN191" s="195"/>
      <c r="CO191" s="195"/>
      <c r="CP191" s="195"/>
      <c r="CQ191" s="195"/>
      <c r="CR191" s="195"/>
      <c r="CS191" s="195"/>
      <c r="CT191" s="195"/>
      <c r="CU191" s="195"/>
      <c r="CV191" s="195"/>
      <c r="CW191" s="195"/>
      <c r="CX191" s="195"/>
      <c r="CY191" s="195"/>
      <c r="CZ191" s="195"/>
      <c r="DA191" s="195"/>
      <c r="DB191" s="195"/>
      <c r="DC191" s="195"/>
      <c r="DD191" s="195"/>
      <c r="DE191" s="195"/>
      <c r="DF191" s="195"/>
      <c r="DG191" s="195"/>
      <c r="DH191" s="195"/>
      <c r="DI191" s="195"/>
      <c r="DJ191" s="195"/>
      <c r="DK191" s="195"/>
      <c r="DL191" s="195"/>
      <c r="DM191" s="195"/>
      <c r="DN191" s="195"/>
      <c r="DO191" s="195"/>
      <c r="DP191" s="195"/>
      <c r="DQ191" s="195"/>
      <c r="DR191" s="195"/>
      <c r="DS191" s="195"/>
      <c r="DT191" s="195"/>
      <c r="DU191" s="195"/>
      <c r="DV191" s="195"/>
      <c r="DW191" s="195"/>
      <c r="DX191" s="195"/>
      <c r="DY191" s="195"/>
      <c r="DZ191" s="195"/>
      <c r="EA191" s="195"/>
      <c r="EB191" s="195"/>
      <c r="EC191" s="195"/>
      <c r="ED191" s="195"/>
      <c r="EE191" s="195"/>
      <c r="EF191" s="195"/>
      <c r="EG191" s="195"/>
      <c r="EH191" s="195"/>
      <c r="EI191" s="195"/>
      <c r="EJ191" s="195"/>
      <c r="EK191" s="195"/>
      <c r="EL191" s="195"/>
      <c r="EM191" s="195"/>
      <c r="EN191" s="195"/>
      <c r="EO191" s="195"/>
      <c r="EP191" s="195"/>
      <c r="EQ191" s="195"/>
      <c r="ER191" s="195"/>
      <c r="ES191" s="195"/>
      <c r="ET191" s="195"/>
      <c r="EU191" s="195"/>
      <c r="EV191" s="195"/>
      <c r="EW191" s="195"/>
      <c r="EX191" s="195"/>
      <c r="EY191" s="195"/>
      <c r="EZ191" s="195"/>
      <c r="FA191" s="195"/>
      <c r="FB191" s="195"/>
      <c r="FC191" s="195"/>
      <c r="FD191" s="195"/>
      <c r="FE191" s="195"/>
      <c r="FF191" s="195"/>
      <c r="FG191" s="195"/>
      <c r="FH191" s="195"/>
      <c r="FI191" s="195"/>
      <c r="FJ191" s="195"/>
      <c r="FK191" s="195"/>
      <c r="FL191" s="195"/>
      <c r="FM191" s="195"/>
      <c r="FN191" s="195"/>
      <c r="FO191" s="195"/>
      <c r="FP191" s="195"/>
      <c r="FQ191" s="195"/>
      <c r="FR191" s="195"/>
      <c r="FS191" s="195"/>
      <c r="FT191" s="195"/>
      <c r="FU191" s="195"/>
      <c r="FV191" s="195"/>
      <c r="FW191" s="195"/>
      <c r="FX191" s="195"/>
      <c r="FY191" s="195"/>
      <c r="FZ191" s="195"/>
      <c r="GA191" s="195"/>
      <c r="GB191" s="195"/>
      <c r="GC191" s="195"/>
      <c r="GD191" s="195"/>
      <c r="GE191" s="195"/>
      <c r="GF191" s="195"/>
      <c r="GG191" s="195"/>
      <c r="GH191" s="195"/>
      <c r="GI191" s="195"/>
      <c r="GJ191" s="195"/>
      <c r="GK191" s="195"/>
      <c r="GL191" s="195"/>
      <c r="GM191" s="195"/>
      <c r="GN191" s="195"/>
      <c r="GO191" s="195"/>
      <c r="GP191" s="195"/>
      <c r="GQ191" s="195"/>
      <c r="GR191" s="195"/>
      <c r="GS191" s="195"/>
      <c r="GT191" s="195"/>
      <c r="GU191" s="195"/>
      <c r="GV191" s="195"/>
      <c r="GW191" s="195"/>
      <c r="GX191" s="195"/>
      <c r="GY191" s="195"/>
      <c r="GZ191" s="195"/>
      <c r="HA191" s="195"/>
      <c r="HB191" s="195"/>
      <c r="HC191" s="195"/>
      <c r="HD191" s="195"/>
      <c r="HE191" s="195"/>
      <c r="HF191" s="195"/>
      <c r="HG191" s="195"/>
      <c r="HH191" s="195"/>
      <c r="HI191" s="195"/>
      <c r="HJ191" s="195"/>
      <c r="HK191" s="195"/>
      <c r="HL191" s="195"/>
      <c r="HM191" s="195"/>
      <c r="HN191" s="195"/>
      <c r="HO191" s="195"/>
      <c r="HP191" s="195"/>
      <c r="HQ191" s="195"/>
      <c r="HR191" s="195"/>
      <c r="HS191" s="195"/>
      <c r="HT191" s="195"/>
      <c r="HU191" s="195"/>
      <c r="HV191" s="195"/>
      <c r="HW191" s="195"/>
      <c r="HX191" s="195"/>
      <c r="HY191" s="195"/>
      <c r="HZ191" s="195"/>
      <c r="IA191" s="195"/>
      <c r="IB191" s="195"/>
      <c r="IC191" s="195"/>
      <c r="ID191" s="195"/>
      <c r="IE191" s="195"/>
      <c r="IF191" s="195"/>
      <c r="IG191" s="195"/>
      <c r="IH191" s="195"/>
      <c r="II191" s="195"/>
      <c r="IJ191" s="195"/>
      <c r="IK191" s="195"/>
      <c r="IL191" s="195"/>
      <c r="IM191" s="195"/>
      <c r="IN191" s="195"/>
      <c r="IO191" s="195"/>
      <c r="IP191" s="195"/>
      <c r="IQ191" s="195"/>
      <c r="IR191" s="195"/>
      <c r="IS191" s="195"/>
      <c r="IT191" s="195"/>
      <c r="IU191" s="195"/>
      <c r="IV191" s="195"/>
      <c r="IW191" s="195"/>
      <c r="IX191" s="195"/>
    </row>
    <row r="192" spans="1:258" ht="47.25" customHeight="1">
      <c r="A192" s="198">
        <v>1</v>
      </c>
      <c r="B192" s="187" t="s">
        <v>694</v>
      </c>
      <c r="C192" s="34" t="s">
        <v>695</v>
      </c>
      <c r="D192" s="185">
        <v>8959</v>
      </c>
      <c r="E192" s="185">
        <v>6271</v>
      </c>
      <c r="F192" s="185"/>
      <c r="G192" s="185"/>
      <c r="H192" s="185"/>
      <c r="I192" s="185"/>
      <c r="J192" s="185"/>
      <c r="K192" s="185"/>
      <c r="L192" s="185"/>
      <c r="M192" s="185"/>
      <c r="N192" s="185">
        <v>6271</v>
      </c>
      <c r="O192" s="185"/>
      <c r="P192" s="185"/>
      <c r="Q192" s="185"/>
      <c r="R192" s="185"/>
      <c r="S192" s="185"/>
      <c r="T192" s="185">
        <v>6271</v>
      </c>
      <c r="U192" s="185">
        <v>6271</v>
      </c>
      <c r="V192" s="185"/>
      <c r="W192" s="185"/>
      <c r="X192" s="291"/>
      <c r="Y192" s="185"/>
      <c r="Z192" s="485" t="s">
        <v>982</v>
      </c>
      <c r="AA192" s="185"/>
      <c r="AB192" s="188"/>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c r="DA192" s="52"/>
      <c r="DB192" s="52"/>
      <c r="DC192" s="52"/>
      <c r="DD192" s="52"/>
      <c r="DE192" s="52"/>
      <c r="DF192" s="52"/>
      <c r="DG192" s="52"/>
      <c r="DH192" s="52"/>
      <c r="DI192" s="52"/>
      <c r="DJ192" s="52"/>
      <c r="DK192" s="52"/>
      <c r="DL192" s="52"/>
      <c r="DM192" s="52"/>
      <c r="DN192" s="52"/>
      <c r="DO192" s="52"/>
      <c r="DP192" s="52"/>
      <c r="DQ192" s="52"/>
      <c r="DR192" s="52"/>
      <c r="DS192" s="52"/>
      <c r="DT192" s="52"/>
      <c r="DU192" s="52"/>
      <c r="DV192" s="52"/>
      <c r="DW192" s="52"/>
      <c r="DX192" s="52"/>
      <c r="DY192" s="52"/>
      <c r="DZ192" s="52"/>
      <c r="EA192" s="52"/>
      <c r="EB192" s="52"/>
      <c r="EC192" s="52"/>
      <c r="ED192" s="52"/>
      <c r="EE192" s="52"/>
      <c r="EF192" s="52"/>
      <c r="EG192" s="52"/>
      <c r="EH192" s="52"/>
      <c r="EI192" s="52"/>
      <c r="EJ192" s="52"/>
      <c r="EK192" s="52"/>
      <c r="EL192" s="52"/>
      <c r="EM192" s="52"/>
      <c r="EN192" s="52"/>
      <c r="EO192" s="52"/>
      <c r="EP192" s="52"/>
      <c r="EQ192" s="52"/>
      <c r="ER192" s="52"/>
      <c r="ES192" s="52"/>
      <c r="ET192" s="52"/>
      <c r="EU192" s="52"/>
      <c r="EV192" s="52"/>
      <c r="EW192" s="52"/>
      <c r="EX192" s="52"/>
      <c r="EY192" s="52"/>
      <c r="EZ192" s="52"/>
      <c r="FA192" s="52"/>
      <c r="FB192" s="52"/>
      <c r="FC192" s="52"/>
      <c r="FD192" s="52"/>
      <c r="FE192" s="52"/>
      <c r="FF192" s="52"/>
      <c r="FG192" s="52"/>
      <c r="FH192" s="52"/>
      <c r="FI192" s="52"/>
      <c r="FJ192" s="52"/>
      <c r="FK192" s="52"/>
      <c r="FL192" s="52"/>
      <c r="FM192" s="52"/>
      <c r="FN192" s="52"/>
      <c r="FO192" s="52"/>
      <c r="FP192" s="52"/>
      <c r="FQ192" s="52"/>
      <c r="FR192" s="52"/>
      <c r="FS192" s="52"/>
      <c r="FT192" s="52"/>
      <c r="FU192" s="52"/>
      <c r="FV192" s="52"/>
      <c r="FW192" s="52"/>
      <c r="FX192" s="52"/>
      <c r="FY192" s="52"/>
      <c r="FZ192" s="52"/>
      <c r="GA192" s="52"/>
      <c r="GB192" s="52"/>
      <c r="GC192" s="52"/>
      <c r="GD192" s="52"/>
      <c r="GE192" s="52"/>
      <c r="GF192" s="52"/>
      <c r="GG192" s="52"/>
      <c r="GH192" s="52"/>
      <c r="GI192" s="52"/>
      <c r="GJ192" s="52"/>
      <c r="GK192" s="52"/>
      <c r="GL192" s="52"/>
      <c r="GM192" s="52"/>
      <c r="GN192" s="52"/>
      <c r="GO192" s="52"/>
      <c r="GP192" s="52"/>
      <c r="GQ192" s="52"/>
      <c r="GR192" s="52"/>
      <c r="GS192" s="52"/>
      <c r="GT192" s="52"/>
      <c r="GU192" s="52"/>
      <c r="GV192" s="52"/>
      <c r="GW192" s="52"/>
      <c r="GX192" s="52"/>
      <c r="GY192" s="52"/>
      <c r="GZ192" s="52"/>
      <c r="HA192" s="52"/>
      <c r="HB192" s="52"/>
      <c r="HC192" s="52"/>
      <c r="HD192" s="52"/>
      <c r="HE192" s="52"/>
      <c r="HF192" s="52"/>
      <c r="HG192" s="52"/>
      <c r="HH192" s="52"/>
      <c r="HI192" s="52"/>
      <c r="HJ192" s="52"/>
      <c r="HK192" s="52"/>
      <c r="HL192" s="52"/>
      <c r="HM192" s="52"/>
      <c r="HN192" s="52"/>
      <c r="HO192" s="52"/>
      <c r="HP192" s="52"/>
      <c r="HQ192" s="52"/>
      <c r="HR192" s="52"/>
      <c r="HS192" s="52"/>
      <c r="HT192" s="52"/>
      <c r="HU192" s="52"/>
      <c r="HV192" s="52"/>
      <c r="HW192" s="52"/>
      <c r="HX192" s="52"/>
      <c r="HY192" s="52"/>
      <c r="HZ192" s="52"/>
      <c r="IA192" s="52"/>
      <c r="IB192" s="52"/>
      <c r="IC192" s="52"/>
      <c r="ID192" s="52"/>
      <c r="IE192" s="52"/>
      <c r="IF192" s="52"/>
      <c r="IG192" s="52"/>
      <c r="IH192" s="52"/>
      <c r="II192" s="52"/>
      <c r="IJ192" s="52"/>
      <c r="IK192" s="52"/>
      <c r="IL192" s="52"/>
      <c r="IM192" s="52"/>
      <c r="IN192" s="52"/>
      <c r="IO192" s="52"/>
      <c r="IP192" s="52"/>
      <c r="IQ192" s="52"/>
      <c r="IR192" s="52"/>
      <c r="IS192" s="52"/>
      <c r="IT192" s="52"/>
      <c r="IU192" s="52"/>
      <c r="IV192" s="52"/>
      <c r="IW192" s="52"/>
      <c r="IX192" s="52"/>
    </row>
    <row r="193" spans="1:258" ht="31.5">
      <c r="A193" s="198">
        <v>2</v>
      </c>
      <c r="B193" s="187" t="s">
        <v>696</v>
      </c>
      <c r="C193" s="34" t="s">
        <v>697</v>
      </c>
      <c r="D193" s="185">
        <v>17703</v>
      </c>
      <c r="E193" s="185">
        <v>12392</v>
      </c>
      <c r="F193" s="185"/>
      <c r="G193" s="185"/>
      <c r="H193" s="185"/>
      <c r="I193" s="185"/>
      <c r="J193" s="185"/>
      <c r="K193" s="185"/>
      <c r="L193" s="185"/>
      <c r="M193" s="185"/>
      <c r="N193" s="185">
        <v>12392</v>
      </c>
      <c r="O193" s="185"/>
      <c r="P193" s="185"/>
      <c r="Q193" s="185"/>
      <c r="R193" s="185"/>
      <c r="S193" s="185"/>
      <c r="T193" s="185">
        <v>12392</v>
      </c>
      <c r="U193" s="185">
        <v>12392</v>
      </c>
      <c r="V193" s="185"/>
      <c r="W193" s="185"/>
      <c r="X193" s="291"/>
      <c r="Y193" s="185"/>
      <c r="Z193" s="485"/>
      <c r="AA193" s="185"/>
      <c r="AB193" s="188"/>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c r="DA193" s="52"/>
      <c r="DB193" s="52"/>
      <c r="DC193" s="52"/>
      <c r="DD193" s="52"/>
      <c r="DE193" s="52"/>
      <c r="DF193" s="52"/>
      <c r="DG193" s="52"/>
      <c r="DH193" s="52"/>
      <c r="DI193" s="52"/>
      <c r="DJ193" s="52"/>
      <c r="DK193" s="52"/>
      <c r="DL193" s="52"/>
      <c r="DM193" s="52"/>
      <c r="DN193" s="52"/>
      <c r="DO193" s="52"/>
      <c r="DP193" s="52"/>
      <c r="DQ193" s="52"/>
      <c r="DR193" s="52"/>
      <c r="DS193" s="52"/>
      <c r="DT193" s="52"/>
      <c r="DU193" s="52"/>
      <c r="DV193" s="52"/>
      <c r="DW193" s="52"/>
      <c r="DX193" s="52"/>
      <c r="DY193" s="52"/>
      <c r="DZ193" s="52"/>
      <c r="EA193" s="52"/>
      <c r="EB193" s="52"/>
      <c r="EC193" s="52"/>
      <c r="ED193" s="52"/>
      <c r="EE193" s="52"/>
      <c r="EF193" s="52"/>
      <c r="EG193" s="52"/>
      <c r="EH193" s="52"/>
      <c r="EI193" s="52"/>
      <c r="EJ193" s="52"/>
      <c r="EK193" s="52"/>
      <c r="EL193" s="52"/>
      <c r="EM193" s="52"/>
      <c r="EN193" s="52"/>
      <c r="EO193" s="52"/>
      <c r="EP193" s="52"/>
      <c r="EQ193" s="52"/>
      <c r="ER193" s="52"/>
      <c r="ES193" s="52"/>
      <c r="ET193" s="52"/>
      <c r="EU193" s="52"/>
      <c r="EV193" s="52"/>
      <c r="EW193" s="52"/>
      <c r="EX193" s="52"/>
      <c r="EY193" s="52"/>
      <c r="EZ193" s="52"/>
      <c r="FA193" s="52"/>
      <c r="FB193" s="52"/>
      <c r="FC193" s="52"/>
      <c r="FD193" s="52"/>
      <c r="FE193" s="52"/>
      <c r="FF193" s="52"/>
      <c r="FG193" s="52"/>
      <c r="FH193" s="52"/>
      <c r="FI193" s="52"/>
      <c r="FJ193" s="52"/>
      <c r="FK193" s="52"/>
      <c r="FL193" s="52"/>
      <c r="FM193" s="52"/>
      <c r="FN193" s="52"/>
      <c r="FO193" s="52"/>
      <c r="FP193" s="52"/>
      <c r="FQ193" s="52"/>
      <c r="FR193" s="52"/>
      <c r="FS193" s="52"/>
      <c r="FT193" s="52"/>
      <c r="FU193" s="52"/>
      <c r="FV193" s="52"/>
      <c r="FW193" s="52"/>
      <c r="FX193" s="52"/>
      <c r="FY193" s="52"/>
      <c r="FZ193" s="52"/>
      <c r="GA193" s="52"/>
      <c r="GB193" s="52"/>
      <c r="GC193" s="52"/>
      <c r="GD193" s="52"/>
      <c r="GE193" s="52"/>
      <c r="GF193" s="52"/>
      <c r="GG193" s="52"/>
      <c r="GH193" s="52"/>
      <c r="GI193" s="52"/>
      <c r="GJ193" s="52"/>
      <c r="GK193" s="52"/>
      <c r="GL193" s="52"/>
      <c r="GM193" s="52"/>
      <c r="GN193" s="52"/>
      <c r="GO193" s="52"/>
      <c r="GP193" s="52"/>
      <c r="GQ193" s="52"/>
      <c r="GR193" s="52"/>
      <c r="GS193" s="52"/>
      <c r="GT193" s="52"/>
      <c r="GU193" s="52"/>
      <c r="GV193" s="52"/>
      <c r="GW193" s="52"/>
      <c r="GX193" s="52"/>
      <c r="GY193" s="52"/>
      <c r="GZ193" s="52"/>
      <c r="HA193" s="52"/>
      <c r="HB193" s="52"/>
      <c r="HC193" s="52"/>
      <c r="HD193" s="52"/>
      <c r="HE193" s="52"/>
      <c r="HF193" s="52"/>
      <c r="HG193" s="52"/>
      <c r="HH193" s="52"/>
      <c r="HI193" s="52"/>
      <c r="HJ193" s="52"/>
      <c r="HK193" s="52"/>
      <c r="HL193" s="52"/>
      <c r="HM193" s="52"/>
      <c r="HN193" s="52"/>
      <c r="HO193" s="52"/>
      <c r="HP193" s="52"/>
      <c r="HQ193" s="52"/>
      <c r="HR193" s="52"/>
      <c r="HS193" s="52"/>
      <c r="HT193" s="52"/>
      <c r="HU193" s="52"/>
      <c r="HV193" s="52"/>
      <c r="HW193" s="52"/>
      <c r="HX193" s="52"/>
      <c r="HY193" s="52"/>
      <c r="HZ193" s="52"/>
      <c r="IA193" s="52"/>
      <c r="IB193" s="52"/>
      <c r="IC193" s="52"/>
      <c r="ID193" s="52"/>
      <c r="IE193" s="52"/>
      <c r="IF193" s="52"/>
      <c r="IG193" s="52"/>
      <c r="IH193" s="52"/>
      <c r="II193" s="52"/>
      <c r="IJ193" s="52"/>
      <c r="IK193" s="52"/>
      <c r="IL193" s="52"/>
      <c r="IM193" s="52"/>
      <c r="IN193" s="52"/>
      <c r="IO193" s="52"/>
      <c r="IP193" s="52"/>
      <c r="IQ193" s="52"/>
      <c r="IR193" s="52"/>
      <c r="IS193" s="52"/>
      <c r="IT193" s="52"/>
      <c r="IU193" s="52"/>
      <c r="IV193" s="52"/>
      <c r="IW193" s="52"/>
      <c r="IX193" s="52"/>
    </row>
    <row r="194" spans="1:258" ht="30" customHeight="1">
      <c r="A194" s="189"/>
      <c r="B194" s="190" t="s">
        <v>1153</v>
      </c>
      <c r="C194" s="34"/>
      <c r="D194" s="191">
        <f>SUM(D195:D195)</f>
        <v>16000</v>
      </c>
      <c r="E194" s="191">
        <f>SUM(E195:E195)</f>
        <v>11200</v>
      </c>
      <c r="F194" s="191">
        <f t="shared" ref="F194:W194" si="53">SUM(F195:F195)</f>
        <v>0</v>
      </c>
      <c r="G194" s="191">
        <f t="shared" si="53"/>
        <v>0</v>
      </c>
      <c r="H194" s="191">
        <f t="shared" si="53"/>
        <v>0</v>
      </c>
      <c r="I194" s="191">
        <f t="shared" si="53"/>
        <v>0</v>
      </c>
      <c r="J194" s="191">
        <f t="shared" si="53"/>
        <v>0</v>
      </c>
      <c r="K194" s="191">
        <f t="shared" si="53"/>
        <v>0</v>
      </c>
      <c r="L194" s="191">
        <f t="shared" si="53"/>
        <v>0</v>
      </c>
      <c r="M194" s="191">
        <f t="shared" si="53"/>
        <v>0</v>
      </c>
      <c r="N194" s="191">
        <f t="shared" si="53"/>
        <v>11200</v>
      </c>
      <c r="O194" s="191">
        <f t="shared" si="53"/>
        <v>0</v>
      </c>
      <c r="P194" s="191">
        <f t="shared" si="53"/>
        <v>0</v>
      </c>
      <c r="Q194" s="191">
        <f t="shared" si="53"/>
        <v>0</v>
      </c>
      <c r="R194" s="191">
        <f t="shared" si="53"/>
        <v>0</v>
      </c>
      <c r="S194" s="191">
        <f t="shared" si="53"/>
        <v>0</v>
      </c>
      <c r="T194" s="191">
        <f t="shared" si="53"/>
        <v>11200</v>
      </c>
      <c r="U194" s="191">
        <f t="shared" si="53"/>
        <v>2563</v>
      </c>
      <c r="V194" s="191">
        <f t="shared" si="53"/>
        <v>0</v>
      </c>
      <c r="W194" s="191">
        <f t="shared" si="53"/>
        <v>0</v>
      </c>
      <c r="X194" s="291"/>
      <c r="Y194" s="191"/>
      <c r="Z194" s="315"/>
      <c r="AA194" s="191"/>
      <c r="AB194" s="195"/>
      <c r="AC194" s="193"/>
      <c r="AD194" s="194"/>
      <c r="AE194" s="195"/>
      <c r="AF194" s="195"/>
      <c r="AG194" s="196"/>
      <c r="AH194" s="196"/>
      <c r="AI194" s="195"/>
      <c r="AJ194" s="195"/>
      <c r="AK194" s="195"/>
      <c r="AL194" s="195"/>
      <c r="AM194" s="195"/>
      <c r="AN194" s="195"/>
      <c r="AO194" s="195"/>
      <c r="AP194" s="195"/>
      <c r="AQ194" s="195"/>
      <c r="AR194" s="195"/>
      <c r="AS194" s="195"/>
      <c r="AT194" s="195"/>
      <c r="AU194" s="195"/>
      <c r="AV194" s="195"/>
      <c r="AW194" s="195"/>
      <c r="AX194" s="195"/>
      <c r="AY194" s="195"/>
      <c r="AZ194" s="195"/>
      <c r="BA194" s="195"/>
      <c r="BB194" s="195"/>
      <c r="BC194" s="195"/>
      <c r="BD194" s="195"/>
      <c r="BE194" s="195"/>
      <c r="BF194" s="195"/>
      <c r="BG194" s="195"/>
      <c r="BH194" s="195"/>
      <c r="BI194" s="195"/>
      <c r="BJ194" s="195"/>
      <c r="BK194" s="195"/>
      <c r="BL194" s="195"/>
      <c r="BM194" s="195"/>
      <c r="BN194" s="195"/>
      <c r="BO194" s="195"/>
      <c r="BP194" s="195"/>
      <c r="BQ194" s="195"/>
      <c r="BR194" s="195"/>
      <c r="BS194" s="195"/>
      <c r="BT194" s="195"/>
      <c r="BU194" s="195"/>
      <c r="BV194" s="195"/>
      <c r="BW194" s="195"/>
      <c r="BX194" s="195"/>
      <c r="BY194" s="195"/>
      <c r="BZ194" s="195"/>
      <c r="CA194" s="195"/>
      <c r="CB194" s="195"/>
      <c r="CC194" s="195"/>
      <c r="CD194" s="195"/>
      <c r="CE194" s="195"/>
      <c r="CF194" s="195"/>
      <c r="CG194" s="195"/>
      <c r="CH194" s="195"/>
      <c r="CI194" s="195"/>
      <c r="CJ194" s="195"/>
      <c r="CK194" s="195"/>
      <c r="CL194" s="195"/>
      <c r="CM194" s="195"/>
      <c r="CN194" s="195"/>
      <c r="CO194" s="195"/>
      <c r="CP194" s="195"/>
      <c r="CQ194" s="195"/>
      <c r="CR194" s="195"/>
      <c r="CS194" s="195"/>
      <c r="CT194" s="195"/>
      <c r="CU194" s="195"/>
      <c r="CV194" s="195"/>
      <c r="CW194" s="195"/>
      <c r="CX194" s="195"/>
      <c r="CY194" s="195"/>
      <c r="CZ194" s="195"/>
      <c r="DA194" s="195"/>
      <c r="DB194" s="195"/>
      <c r="DC194" s="195"/>
      <c r="DD194" s="195"/>
      <c r="DE194" s="195"/>
      <c r="DF194" s="195"/>
      <c r="DG194" s="195"/>
      <c r="DH194" s="195"/>
      <c r="DI194" s="195"/>
      <c r="DJ194" s="195"/>
      <c r="DK194" s="195"/>
      <c r="DL194" s="195"/>
      <c r="DM194" s="195"/>
      <c r="DN194" s="195"/>
      <c r="DO194" s="195"/>
      <c r="DP194" s="195"/>
      <c r="DQ194" s="195"/>
      <c r="DR194" s="195"/>
      <c r="DS194" s="195"/>
      <c r="DT194" s="195"/>
      <c r="DU194" s="195"/>
      <c r="DV194" s="195"/>
      <c r="DW194" s="195"/>
      <c r="DX194" s="195"/>
      <c r="DY194" s="195"/>
      <c r="DZ194" s="195"/>
      <c r="EA194" s="195"/>
      <c r="EB194" s="195"/>
      <c r="EC194" s="195"/>
      <c r="ED194" s="195"/>
      <c r="EE194" s="195"/>
      <c r="EF194" s="195"/>
      <c r="EG194" s="195"/>
      <c r="EH194" s="195"/>
      <c r="EI194" s="195"/>
      <c r="EJ194" s="195"/>
      <c r="EK194" s="195"/>
      <c r="EL194" s="195"/>
      <c r="EM194" s="195"/>
      <c r="EN194" s="195"/>
      <c r="EO194" s="195"/>
      <c r="EP194" s="195"/>
      <c r="EQ194" s="195"/>
      <c r="ER194" s="195"/>
      <c r="ES194" s="195"/>
      <c r="ET194" s="195"/>
      <c r="EU194" s="195"/>
      <c r="EV194" s="195"/>
      <c r="EW194" s="195"/>
      <c r="EX194" s="195"/>
      <c r="EY194" s="195"/>
      <c r="EZ194" s="195"/>
      <c r="FA194" s="195"/>
      <c r="FB194" s="195"/>
      <c r="FC194" s="195"/>
      <c r="FD194" s="195"/>
      <c r="FE194" s="195"/>
      <c r="FF194" s="195"/>
      <c r="FG194" s="195"/>
      <c r="FH194" s="195"/>
      <c r="FI194" s="195"/>
      <c r="FJ194" s="195"/>
      <c r="FK194" s="195"/>
      <c r="FL194" s="195"/>
      <c r="FM194" s="195"/>
      <c r="FN194" s="195"/>
      <c r="FO194" s="195"/>
      <c r="FP194" s="195"/>
      <c r="FQ194" s="195"/>
      <c r="FR194" s="195"/>
      <c r="FS194" s="195"/>
      <c r="FT194" s="195"/>
      <c r="FU194" s="195"/>
      <c r="FV194" s="195"/>
      <c r="FW194" s="195"/>
      <c r="FX194" s="195"/>
      <c r="FY194" s="195"/>
      <c r="FZ194" s="195"/>
      <c r="GA194" s="195"/>
      <c r="GB194" s="195"/>
      <c r="GC194" s="195"/>
      <c r="GD194" s="195"/>
      <c r="GE194" s="195"/>
      <c r="GF194" s="195"/>
      <c r="GG194" s="195"/>
      <c r="GH194" s="195"/>
      <c r="GI194" s="195"/>
      <c r="GJ194" s="195"/>
      <c r="GK194" s="195"/>
      <c r="GL194" s="195"/>
      <c r="GM194" s="195"/>
      <c r="GN194" s="195"/>
      <c r="GO194" s="195"/>
      <c r="GP194" s="195"/>
      <c r="GQ194" s="195"/>
      <c r="GR194" s="195"/>
      <c r="GS194" s="195"/>
      <c r="GT194" s="195"/>
      <c r="GU194" s="195"/>
      <c r="GV194" s="195"/>
      <c r="GW194" s="195"/>
      <c r="GX194" s="195"/>
      <c r="GY194" s="195"/>
      <c r="GZ194" s="195"/>
      <c r="HA194" s="195"/>
      <c r="HB194" s="195"/>
      <c r="HC194" s="195"/>
      <c r="HD194" s="195"/>
      <c r="HE194" s="195"/>
      <c r="HF194" s="195"/>
      <c r="HG194" s="195"/>
      <c r="HH194" s="195"/>
      <c r="HI194" s="195"/>
      <c r="HJ194" s="195"/>
      <c r="HK194" s="195"/>
      <c r="HL194" s="195"/>
      <c r="HM194" s="195"/>
      <c r="HN194" s="195"/>
      <c r="HO194" s="195"/>
      <c r="HP194" s="195"/>
      <c r="HQ194" s="195"/>
      <c r="HR194" s="195"/>
      <c r="HS194" s="195"/>
      <c r="HT194" s="195"/>
      <c r="HU194" s="195"/>
      <c r="HV194" s="195"/>
      <c r="HW194" s="195"/>
      <c r="HX194" s="195"/>
      <c r="HY194" s="195"/>
      <c r="HZ194" s="195"/>
      <c r="IA194" s="195"/>
      <c r="IB194" s="195"/>
      <c r="IC194" s="195"/>
      <c r="ID194" s="195"/>
      <c r="IE194" s="195"/>
      <c r="IF194" s="195"/>
      <c r="IG194" s="195"/>
      <c r="IH194" s="195"/>
      <c r="II194" s="195"/>
      <c r="IJ194" s="195"/>
      <c r="IK194" s="195"/>
      <c r="IL194" s="195"/>
      <c r="IM194" s="195"/>
      <c r="IN194" s="195"/>
      <c r="IO194" s="195"/>
      <c r="IP194" s="195"/>
      <c r="IQ194" s="195"/>
      <c r="IR194" s="195"/>
      <c r="IS194" s="195"/>
      <c r="IT194" s="195"/>
      <c r="IU194" s="195"/>
      <c r="IV194" s="195"/>
      <c r="IW194" s="195"/>
      <c r="IX194" s="195"/>
    </row>
    <row r="195" spans="1:258" ht="51.75" customHeight="1">
      <c r="A195" s="198">
        <v>1</v>
      </c>
      <c r="B195" s="187" t="s">
        <v>698</v>
      </c>
      <c r="C195" s="34"/>
      <c r="D195" s="185">
        <v>16000</v>
      </c>
      <c r="E195" s="185">
        <v>11200</v>
      </c>
      <c r="F195" s="185"/>
      <c r="G195" s="185"/>
      <c r="H195" s="185"/>
      <c r="I195" s="185"/>
      <c r="J195" s="185"/>
      <c r="K195" s="185"/>
      <c r="L195" s="185"/>
      <c r="M195" s="185"/>
      <c r="N195" s="185">
        <v>11200</v>
      </c>
      <c r="O195" s="185"/>
      <c r="P195" s="185"/>
      <c r="Q195" s="185"/>
      <c r="R195" s="185"/>
      <c r="S195" s="185"/>
      <c r="T195" s="185">
        <v>11200</v>
      </c>
      <c r="U195" s="361">
        <v>2563</v>
      </c>
      <c r="V195" s="185"/>
      <c r="W195" s="185"/>
      <c r="X195" s="291"/>
      <c r="Y195" s="185"/>
      <c r="Z195" s="335" t="s">
        <v>1116</v>
      </c>
      <c r="AA195" s="185"/>
      <c r="AB195" s="188"/>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c r="DA195" s="52"/>
      <c r="DB195" s="52"/>
      <c r="DC195" s="52"/>
      <c r="DD195" s="52"/>
      <c r="DE195" s="52"/>
      <c r="DF195" s="52"/>
      <c r="DG195" s="52"/>
      <c r="DH195" s="52"/>
      <c r="DI195" s="52"/>
      <c r="DJ195" s="52"/>
      <c r="DK195" s="52"/>
      <c r="DL195" s="52"/>
      <c r="DM195" s="52"/>
      <c r="DN195" s="52"/>
      <c r="DO195" s="52"/>
      <c r="DP195" s="52"/>
      <c r="DQ195" s="52"/>
      <c r="DR195" s="52"/>
      <c r="DS195" s="52"/>
      <c r="DT195" s="52"/>
      <c r="DU195" s="52"/>
      <c r="DV195" s="52"/>
      <c r="DW195" s="52"/>
      <c r="DX195" s="52"/>
      <c r="DY195" s="52"/>
      <c r="DZ195" s="52"/>
      <c r="EA195" s="52"/>
      <c r="EB195" s="52"/>
      <c r="EC195" s="52"/>
      <c r="ED195" s="52"/>
      <c r="EE195" s="52"/>
      <c r="EF195" s="52"/>
      <c r="EG195" s="52"/>
      <c r="EH195" s="52"/>
      <c r="EI195" s="52"/>
      <c r="EJ195" s="52"/>
      <c r="EK195" s="52"/>
      <c r="EL195" s="52"/>
      <c r="EM195" s="52"/>
      <c r="EN195" s="52"/>
      <c r="EO195" s="52"/>
      <c r="EP195" s="52"/>
      <c r="EQ195" s="52"/>
      <c r="ER195" s="52"/>
      <c r="ES195" s="52"/>
      <c r="ET195" s="52"/>
      <c r="EU195" s="52"/>
      <c r="EV195" s="52"/>
      <c r="EW195" s="52"/>
      <c r="EX195" s="52"/>
      <c r="EY195" s="52"/>
      <c r="EZ195" s="52"/>
      <c r="FA195" s="52"/>
      <c r="FB195" s="52"/>
      <c r="FC195" s="52"/>
      <c r="FD195" s="52"/>
      <c r="FE195" s="52"/>
      <c r="FF195" s="52"/>
      <c r="FG195" s="52"/>
      <c r="FH195" s="52"/>
      <c r="FI195" s="52"/>
      <c r="FJ195" s="52"/>
      <c r="FK195" s="52"/>
      <c r="FL195" s="52"/>
      <c r="FM195" s="52"/>
      <c r="FN195" s="52"/>
      <c r="FO195" s="52"/>
      <c r="FP195" s="52"/>
      <c r="FQ195" s="52"/>
      <c r="FR195" s="52"/>
      <c r="FS195" s="52"/>
      <c r="FT195" s="52"/>
      <c r="FU195" s="52"/>
      <c r="FV195" s="52"/>
      <c r="FW195" s="52"/>
      <c r="FX195" s="52"/>
      <c r="FY195" s="52"/>
      <c r="FZ195" s="52"/>
      <c r="GA195" s="52"/>
      <c r="GB195" s="52"/>
      <c r="GC195" s="52"/>
      <c r="GD195" s="52"/>
      <c r="GE195" s="52"/>
      <c r="GF195" s="52"/>
      <c r="GG195" s="52"/>
      <c r="GH195" s="52"/>
      <c r="GI195" s="52"/>
      <c r="GJ195" s="52"/>
      <c r="GK195" s="52"/>
      <c r="GL195" s="52"/>
      <c r="GM195" s="52"/>
      <c r="GN195" s="52"/>
      <c r="GO195" s="52"/>
      <c r="GP195" s="52"/>
      <c r="GQ195" s="52"/>
      <c r="GR195" s="52"/>
      <c r="GS195" s="52"/>
      <c r="GT195" s="52"/>
      <c r="GU195" s="52"/>
      <c r="GV195" s="52"/>
      <c r="GW195" s="52"/>
      <c r="GX195" s="52"/>
      <c r="GY195" s="52"/>
      <c r="GZ195" s="52"/>
      <c r="HA195" s="52"/>
      <c r="HB195" s="52"/>
      <c r="HC195" s="52"/>
      <c r="HD195" s="52"/>
      <c r="HE195" s="52"/>
      <c r="HF195" s="52"/>
      <c r="HG195" s="52"/>
      <c r="HH195" s="52"/>
      <c r="HI195" s="52"/>
      <c r="HJ195" s="52"/>
      <c r="HK195" s="52"/>
      <c r="HL195" s="52"/>
      <c r="HM195" s="52"/>
      <c r="HN195" s="52"/>
      <c r="HO195" s="52"/>
      <c r="HP195" s="52"/>
      <c r="HQ195" s="52"/>
      <c r="HR195" s="52"/>
      <c r="HS195" s="52"/>
      <c r="HT195" s="52"/>
      <c r="HU195" s="52"/>
      <c r="HV195" s="52"/>
      <c r="HW195" s="52"/>
      <c r="HX195" s="52"/>
      <c r="HY195" s="52"/>
      <c r="HZ195" s="52"/>
      <c r="IA195" s="52"/>
      <c r="IB195" s="52"/>
      <c r="IC195" s="52"/>
      <c r="ID195" s="52"/>
      <c r="IE195" s="52"/>
      <c r="IF195" s="52"/>
      <c r="IG195" s="52"/>
      <c r="IH195" s="52"/>
      <c r="II195" s="52"/>
      <c r="IJ195" s="52"/>
      <c r="IK195" s="52"/>
      <c r="IL195" s="52"/>
      <c r="IM195" s="52"/>
      <c r="IN195" s="52"/>
      <c r="IO195" s="52"/>
      <c r="IP195" s="52"/>
      <c r="IQ195" s="52"/>
      <c r="IR195" s="52"/>
      <c r="IS195" s="52"/>
      <c r="IT195" s="52"/>
      <c r="IU195" s="52"/>
      <c r="IV195" s="52"/>
      <c r="IW195" s="52"/>
      <c r="IX195" s="52"/>
    </row>
    <row r="196" spans="1:258" ht="15.75">
      <c r="A196" s="183" t="s">
        <v>29</v>
      </c>
      <c r="B196" s="184" t="s">
        <v>699</v>
      </c>
      <c r="C196" s="37"/>
      <c r="D196" s="50">
        <f>D197+D199</f>
        <v>76800</v>
      </c>
      <c r="E196" s="50">
        <f t="shared" ref="E196:U196" si="54">E197+E199</f>
        <v>40661</v>
      </c>
      <c r="F196" s="50">
        <f t="shared" si="54"/>
        <v>4996</v>
      </c>
      <c r="G196" s="50">
        <f t="shared" si="54"/>
        <v>4996</v>
      </c>
      <c r="H196" s="50">
        <f t="shared" si="54"/>
        <v>0</v>
      </c>
      <c r="I196" s="50">
        <f t="shared" si="54"/>
        <v>0</v>
      </c>
      <c r="J196" s="50">
        <f t="shared" si="54"/>
        <v>0</v>
      </c>
      <c r="K196" s="50">
        <f t="shared" si="54"/>
        <v>0</v>
      </c>
      <c r="L196" s="50">
        <f t="shared" si="54"/>
        <v>4996</v>
      </c>
      <c r="M196" s="50">
        <f t="shared" si="54"/>
        <v>4996</v>
      </c>
      <c r="N196" s="50">
        <f t="shared" si="54"/>
        <v>40661</v>
      </c>
      <c r="O196" s="50"/>
      <c r="P196" s="50"/>
      <c r="Q196" s="50">
        <f t="shared" si="54"/>
        <v>4996</v>
      </c>
      <c r="R196" s="50"/>
      <c r="S196" s="50">
        <f t="shared" si="54"/>
        <v>9765</v>
      </c>
      <c r="T196" s="50">
        <f t="shared" si="54"/>
        <v>25900</v>
      </c>
      <c r="U196" s="50">
        <f t="shared" si="54"/>
        <v>35665</v>
      </c>
      <c r="V196" s="50"/>
      <c r="W196" s="50"/>
      <c r="X196" s="291"/>
      <c r="Y196" s="50"/>
      <c r="Z196" s="313"/>
      <c r="AA196" s="50"/>
      <c r="AB196" s="188"/>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c r="DA196" s="52"/>
      <c r="DB196" s="52"/>
      <c r="DC196" s="52"/>
      <c r="DD196" s="52"/>
      <c r="DE196" s="52"/>
      <c r="DF196" s="52"/>
      <c r="DG196" s="52"/>
      <c r="DH196" s="52"/>
      <c r="DI196" s="52"/>
      <c r="DJ196" s="52"/>
      <c r="DK196" s="52"/>
      <c r="DL196" s="52"/>
      <c r="DM196" s="52"/>
      <c r="DN196" s="52"/>
      <c r="DO196" s="52"/>
      <c r="DP196" s="52"/>
      <c r="DQ196" s="52"/>
      <c r="DR196" s="52"/>
      <c r="DS196" s="52"/>
      <c r="DT196" s="52"/>
      <c r="DU196" s="52"/>
      <c r="DV196" s="52"/>
      <c r="DW196" s="52"/>
      <c r="DX196" s="52"/>
      <c r="DY196" s="52"/>
      <c r="DZ196" s="52"/>
      <c r="EA196" s="52"/>
      <c r="EB196" s="52"/>
      <c r="EC196" s="52"/>
      <c r="ED196" s="52"/>
      <c r="EE196" s="52"/>
      <c r="EF196" s="52"/>
      <c r="EG196" s="52"/>
      <c r="EH196" s="52"/>
      <c r="EI196" s="52"/>
      <c r="EJ196" s="52"/>
      <c r="EK196" s="52"/>
      <c r="EL196" s="52"/>
      <c r="EM196" s="52"/>
      <c r="EN196" s="52"/>
      <c r="EO196" s="52"/>
      <c r="EP196" s="52"/>
      <c r="EQ196" s="52"/>
      <c r="ER196" s="52"/>
      <c r="ES196" s="52"/>
      <c r="ET196" s="52"/>
      <c r="EU196" s="52"/>
      <c r="EV196" s="52"/>
      <c r="EW196" s="52"/>
      <c r="EX196" s="52"/>
      <c r="EY196" s="52"/>
      <c r="EZ196" s="52"/>
      <c r="FA196" s="52"/>
      <c r="FB196" s="52"/>
      <c r="FC196" s="52"/>
      <c r="FD196" s="52"/>
      <c r="FE196" s="52"/>
      <c r="FF196" s="52"/>
      <c r="FG196" s="52"/>
      <c r="FH196" s="52"/>
      <c r="FI196" s="52"/>
      <c r="FJ196" s="52"/>
      <c r="FK196" s="52"/>
      <c r="FL196" s="52"/>
      <c r="FM196" s="52"/>
      <c r="FN196" s="52"/>
      <c r="FO196" s="52"/>
      <c r="FP196" s="52"/>
      <c r="FQ196" s="52"/>
      <c r="FR196" s="52"/>
      <c r="FS196" s="52"/>
      <c r="FT196" s="52"/>
      <c r="FU196" s="52"/>
      <c r="FV196" s="52"/>
      <c r="FW196" s="52"/>
      <c r="FX196" s="52"/>
      <c r="FY196" s="52"/>
      <c r="FZ196" s="52"/>
      <c r="GA196" s="52"/>
      <c r="GB196" s="52"/>
      <c r="GC196" s="52"/>
      <c r="GD196" s="52"/>
      <c r="GE196" s="52"/>
      <c r="GF196" s="52"/>
      <c r="GG196" s="52"/>
      <c r="GH196" s="52"/>
      <c r="GI196" s="52"/>
      <c r="GJ196" s="52"/>
      <c r="GK196" s="52"/>
      <c r="GL196" s="52"/>
      <c r="GM196" s="52"/>
      <c r="GN196" s="52"/>
      <c r="GO196" s="52"/>
      <c r="GP196" s="52"/>
      <c r="GQ196" s="52"/>
      <c r="GR196" s="52"/>
      <c r="GS196" s="52"/>
      <c r="GT196" s="52"/>
      <c r="GU196" s="52"/>
      <c r="GV196" s="52"/>
      <c r="GW196" s="52"/>
      <c r="GX196" s="52"/>
      <c r="GY196" s="52"/>
      <c r="GZ196" s="52"/>
      <c r="HA196" s="52"/>
      <c r="HB196" s="52"/>
      <c r="HC196" s="52"/>
      <c r="HD196" s="52"/>
      <c r="HE196" s="52"/>
      <c r="HF196" s="52"/>
      <c r="HG196" s="52"/>
      <c r="HH196" s="52"/>
      <c r="HI196" s="52"/>
      <c r="HJ196" s="52"/>
      <c r="HK196" s="52"/>
      <c r="HL196" s="52"/>
      <c r="HM196" s="52"/>
      <c r="HN196" s="52"/>
      <c r="HO196" s="52"/>
      <c r="HP196" s="52"/>
      <c r="HQ196" s="52"/>
      <c r="HR196" s="52"/>
      <c r="HS196" s="52"/>
      <c r="HT196" s="52"/>
      <c r="HU196" s="52"/>
      <c r="HV196" s="52"/>
      <c r="HW196" s="52"/>
      <c r="HX196" s="52"/>
      <c r="HY196" s="52"/>
      <c r="HZ196" s="52"/>
      <c r="IA196" s="52"/>
      <c r="IB196" s="52"/>
      <c r="IC196" s="52"/>
      <c r="ID196" s="52"/>
      <c r="IE196" s="52"/>
      <c r="IF196" s="52"/>
      <c r="IG196" s="52"/>
      <c r="IH196" s="52"/>
      <c r="II196" s="52"/>
      <c r="IJ196" s="52"/>
      <c r="IK196" s="52"/>
      <c r="IL196" s="52"/>
      <c r="IM196" s="52"/>
      <c r="IN196" s="52"/>
      <c r="IO196" s="52"/>
      <c r="IP196" s="52"/>
      <c r="IQ196" s="52"/>
      <c r="IR196" s="52"/>
      <c r="IS196" s="52"/>
      <c r="IT196" s="52"/>
      <c r="IU196" s="52"/>
      <c r="IV196" s="52"/>
      <c r="IW196" s="52"/>
      <c r="IX196" s="52"/>
    </row>
    <row r="197" spans="1:258" ht="15.75">
      <c r="A197" s="189" t="s">
        <v>88</v>
      </c>
      <c r="B197" s="190" t="s">
        <v>240</v>
      </c>
      <c r="C197" s="191"/>
      <c r="D197" s="191">
        <f>SUM(D198)</f>
        <v>39800</v>
      </c>
      <c r="E197" s="191">
        <f t="shared" ref="E197:U197" si="55">SUM(E198)</f>
        <v>14761</v>
      </c>
      <c r="F197" s="191">
        <f t="shared" si="55"/>
        <v>4996</v>
      </c>
      <c r="G197" s="191">
        <f t="shared" si="55"/>
        <v>4996</v>
      </c>
      <c r="H197" s="191">
        <f t="shared" si="55"/>
        <v>0</v>
      </c>
      <c r="I197" s="191">
        <f t="shared" si="55"/>
        <v>0</v>
      </c>
      <c r="J197" s="191">
        <f t="shared" si="55"/>
        <v>0</v>
      </c>
      <c r="K197" s="191">
        <f t="shared" si="55"/>
        <v>0</v>
      </c>
      <c r="L197" s="191">
        <f t="shared" si="55"/>
        <v>4996</v>
      </c>
      <c r="M197" s="191">
        <f t="shared" si="55"/>
        <v>4996</v>
      </c>
      <c r="N197" s="191">
        <f t="shared" si="55"/>
        <v>14761</v>
      </c>
      <c r="O197" s="191"/>
      <c r="P197" s="191"/>
      <c r="Q197" s="191">
        <f t="shared" si="55"/>
        <v>4996</v>
      </c>
      <c r="R197" s="191"/>
      <c r="S197" s="191">
        <f t="shared" si="55"/>
        <v>9765</v>
      </c>
      <c r="T197" s="191">
        <f t="shared" si="55"/>
        <v>0</v>
      </c>
      <c r="U197" s="191">
        <f t="shared" si="55"/>
        <v>9765</v>
      </c>
      <c r="V197" s="191"/>
      <c r="W197" s="191"/>
      <c r="X197" s="291">
        <f>V197/Q197*100</f>
        <v>0</v>
      </c>
      <c r="Y197" s="191"/>
      <c r="Z197" s="315"/>
      <c r="AA197" s="191"/>
      <c r="AB197" s="192"/>
      <c r="AC197" s="193"/>
      <c r="AD197" s="194"/>
      <c r="AE197" s="195"/>
      <c r="AF197" s="195"/>
      <c r="AG197" s="196"/>
      <c r="AH197" s="196"/>
      <c r="AI197" s="195"/>
      <c r="AJ197" s="195"/>
      <c r="AK197" s="195"/>
      <c r="AL197" s="195"/>
      <c r="AM197" s="195"/>
      <c r="AN197" s="195"/>
      <c r="AO197" s="195"/>
      <c r="AP197" s="195"/>
      <c r="AQ197" s="195"/>
      <c r="AR197" s="195"/>
      <c r="AS197" s="195"/>
      <c r="AT197" s="195"/>
      <c r="AU197" s="195"/>
      <c r="AV197" s="195"/>
      <c r="AW197" s="195"/>
      <c r="AX197" s="195"/>
      <c r="AY197" s="195"/>
      <c r="AZ197" s="195"/>
      <c r="BA197" s="195"/>
      <c r="BB197" s="195"/>
      <c r="BC197" s="195"/>
      <c r="BD197" s="195"/>
      <c r="BE197" s="195"/>
      <c r="BF197" s="195"/>
      <c r="BG197" s="195"/>
      <c r="BH197" s="195"/>
      <c r="BI197" s="195"/>
      <c r="BJ197" s="195"/>
      <c r="BK197" s="197"/>
      <c r="BL197" s="192"/>
      <c r="BM197" s="192"/>
      <c r="BN197" s="192"/>
      <c r="BO197" s="192"/>
      <c r="BP197" s="192"/>
      <c r="BQ197" s="192"/>
      <c r="BR197" s="192"/>
      <c r="BS197" s="192"/>
      <c r="BT197" s="192"/>
      <c r="BU197" s="192"/>
      <c r="BV197" s="192"/>
      <c r="BW197" s="192"/>
      <c r="BX197" s="192"/>
      <c r="BY197" s="192"/>
      <c r="BZ197" s="192"/>
      <c r="CA197" s="192"/>
      <c r="CB197" s="192"/>
      <c r="CC197" s="192"/>
      <c r="CD197" s="192"/>
      <c r="CE197" s="192"/>
      <c r="CF197" s="192"/>
      <c r="CG197" s="192"/>
      <c r="CH197" s="192"/>
      <c r="CI197" s="192"/>
      <c r="CJ197" s="192"/>
      <c r="CK197" s="192"/>
      <c r="CL197" s="192"/>
      <c r="CM197" s="192"/>
      <c r="CN197" s="192"/>
      <c r="CO197" s="192"/>
      <c r="CP197" s="192"/>
      <c r="CQ197" s="192"/>
      <c r="CR197" s="192"/>
      <c r="CS197" s="192"/>
      <c r="CT197" s="192"/>
      <c r="CU197" s="192"/>
      <c r="CV197" s="192"/>
      <c r="CW197" s="192"/>
      <c r="CX197" s="192"/>
      <c r="CY197" s="192"/>
      <c r="CZ197" s="192"/>
      <c r="DA197" s="192"/>
      <c r="DB197" s="192"/>
      <c r="DC197" s="192"/>
      <c r="DD197" s="192"/>
      <c r="DE197" s="192"/>
      <c r="DF197" s="192"/>
      <c r="DG197" s="192"/>
      <c r="DH197" s="192"/>
      <c r="DI197" s="192"/>
      <c r="DJ197" s="192"/>
      <c r="DK197" s="192"/>
      <c r="DL197" s="192"/>
      <c r="DM197" s="192"/>
      <c r="DN197" s="192"/>
      <c r="DO197" s="192"/>
      <c r="DP197" s="192"/>
      <c r="DQ197" s="192"/>
      <c r="DR197" s="192"/>
      <c r="DS197" s="192"/>
      <c r="DT197" s="192"/>
      <c r="DU197" s="192"/>
      <c r="DV197" s="192"/>
      <c r="DW197" s="192"/>
      <c r="DX197" s="192"/>
      <c r="DY197" s="192"/>
      <c r="DZ197" s="192"/>
      <c r="EA197" s="192"/>
      <c r="EB197" s="192"/>
      <c r="EC197" s="192"/>
      <c r="ED197" s="192"/>
      <c r="EE197" s="192"/>
      <c r="EF197" s="192"/>
      <c r="EG197" s="192"/>
      <c r="EH197" s="192"/>
      <c r="EI197" s="192"/>
      <c r="EJ197" s="192"/>
      <c r="EK197" s="192"/>
      <c r="EL197" s="192"/>
      <c r="EM197" s="192"/>
      <c r="EN197" s="192"/>
      <c r="EO197" s="192"/>
      <c r="EP197" s="192"/>
      <c r="EQ197" s="192"/>
      <c r="ER197" s="192"/>
      <c r="ES197" s="192"/>
      <c r="ET197" s="192"/>
      <c r="EU197" s="192"/>
      <c r="EV197" s="192"/>
      <c r="EW197" s="192"/>
      <c r="EX197" s="192"/>
      <c r="EY197" s="192"/>
      <c r="EZ197" s="192"/>
      <c r="FA197" s="192"/>
      <c r="FB197" s="192"/>
      <c r="FC197" s="192"/>
      <c r="FD197" s="192"/>
      <c r="FE197" s="192"/>
      <c r="FF197" s="192"/>
      <c r="FG197" s="192"/>
      <c r="FH197" s="192"/>
      <c r="FI197" s="192"/>
      <c r="FJ197" s="192"/>
      <c r="FK197" s="192"/>
      <c r="FL197" s="192"/>
      <c r="FM197" s="192"/>
      <c r="FN197" s="192"/>
      <c r="FO197" s="192"/>
      <c r="FP197" s="192"/>
      <c r="FQ197" s="192"/>
      <c r="FR197" s="192"/>
      <c r="FS197" s="192"/>
      <c r="FT197" s="192"/>
      <c r="FU197" s="192"/>
      <c r="FV197" s="192"/>
      <c r="FW197" s="192"/>
      <c r="FX197" s="192"/>
      <c r="FY197" s="192"/>
      <c r="FZ197" s="192"/>
      <c r="GA197" s="192"/>
      <c r="GB197" s="192"/>
      <c r="GC197" s="192"/>
      <c r="GD197" s="192"/>
      <c r="GE197" s="192"/>
      <c r="GF197" s="192"/>
      <c r="GG197" s="192"/>
      <c r="GH197" s="192"/>
      <c r="GI197" s="192"/>
      <c r="GJ197" s="192"/>
      <c r="GK197" s="192"/>
      <c r="GL197" s="192"/>
      <c r="GM197" s="192"/>
      <c r="GN197" s="192"/>
      <c r="GO197" s="192"/>
      <c r="GP197" s="192"/>
      <c r="GQ197" s="192"/>
      <c r="GR197" s="192"/>
      <c r="GS197" s="192"/>
      <c r="GT197" s="192"/>
      <c r="GU197" s="192"/>
      <c r="GV197" s="192"/>
      <c r="GW197" s="192"/>
      <c r="GX197" s="192"/>
      <c r="GY197" s="192"/>
      <c r="GZ197" s="192"/>
      <c r="HA197" s="192"/>
      <c r="HB197" s="192"/>
      <c r="HC197" s="192"/>
      <c r="HD197" s="192"/>
      <c r="HE197" s="192"/>
      <c r="HF197" s="192"/>
      <c r="HG197" s="192"/>
      <c r="HH197" s="192"/>
      <c r="HI197" s="192"/>
      <c r="HJ197" s="192"/>
      <c r="HK197" s="192"/>
      <c r="HL197" s="192"/>
      <c r="HM197" s="192"/>
      <c r="HN197" s="192"/>
      <c r="HO197" s="192"/>
      <c r="HP197" s="192"/>
      <c r="HQ197" s="192"/>
      <c r="HR197" s="192"/>
      <c r="HS197" s="192"/>
      <c r="HT197" s="192"/>
      <c r="HU197" s="192"/>
      <c r="HV197" s="192"/>
      <c r="HW197" s="192"/>
      <c r="HX197" s="192"/>
      <c r="HY197" s="192"/>
      <c r="HZ197" s="192"/>
      <c r="IA197" s="192"/>
      <c r="IB197" s="192"/>
      <c r="IC197" s="192"/>
      <c r="ID197" s="192"/>
      <c r="IE197" s="192"/>
      <c r="IF197" s="192"/>
      <c r="IG197" s="192"/>
      <c r="IH197" s="192"/>
      <c r="II197" s="192"/>
      <c r="IJ197" s="192"/>
      <c r="IK197" s="192"/>
      <c r="IL197" s="192"/>
      <c r="IM197" s="192"/>
      <c r="IN197" s="192"/>
      <c r="IO197" s="192"/>
      <c r="IP197" s="192"/>
      <c r="IQ197" s="192"/>
      <c r="IR197" s="192"/>
      <c r="IS197" s="192"/>
      <c r="IT197" s="192"/>
      <c r="IU197" s="192"/>
      <c r="IV197" s="192"/>
      <c r="IW197" s="192"/>
      <c r="IX197" s="192"/>
    </row>
    <row r="198" spans="1:258" ht="31.5">
      <c r="A198" s="198">
        <v>1</v>
      </c>
      <c r="B198" s="187" t="s">
        <v>700</v>
      </c>
      <c r="C198" s="204" t="s">
        <v>701</v>
      </c>
      <c r="D198" s="185">
        <v>39800</v>
      </c>
      <c r="E198" s="185">
        <v>14761</v>
      </c>
      <c r="F198" s="185">
        <v>4996</v>
      </c>
      <c r="G198" s="185">
        <v>4996</v>
      </c>
      <c r="H198" s="185"/>
      <c r="I198" s="185"/>
      <c r="J198" s="185"/>
      <c r="K198" s="185"/>
      <c r="L198" s="185">
        <v>4996</v>
      </c>
      <c r="M198" s="185">
        <v>4996</v>
      </c>
      <c r="N198" s="185">
        <v>14761</v>
      </c>
      <c r="O198" s="185"/>
      <c r="P198" s="185"/>
      <c r="Q198" s="185">
        <v>4996</v>
      </c>
      <c r="R198" s="185"/>
      <c r="S198" s="185">
        <v>9765</v>
      </c>
      <c r="T198" s="185"/>
      <c r="U198" s="185">
        <v>9765</v>
      </c>
      <c r="V198" s="185">
        <v>1462.0730000000001</v>
      </c>
      <c r="W198" s="185"/>
      <c r="X198" s="291">
        <f>V198/Q198*100</f>
        <v>29.26487189751802</v>
      </c>
      <c r="Y198" s="185"/>
      <c r="Z198" s="335"/>
      <c r="AA198" s="185"/>
      <c r="AB198" s="188"/>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c r="DA198" s="52"/>
      <c r="DB198" s="52"/>
      <c r="DC198" s="52"/>
      <c r="DD198" s="52"/>
      <c r="DE198" s="52"/>
      <c r="DF198" s="52"/>
      <c r="DG198" s="52"/>
      <c r="DH198" s="52"/>
      <c r="DI198" s="52"/>
      <c r="DJ198" s="52"/>
      <c r="DK198" s="52"/>
      <c r="DL198" s="52"/>
      <c r="DM198" s="52"/>
      <c r="DN198" s="52"/>
      <c r="DO198" s="52"/>
      <c r="DP198" s="52"/>
      <c r="DQ198" s="52"/>
      <c r="DR198" s="52"/>
      <c r="DS198" s="52"/>
      <c r="DT198" s="52"/>
      <c r="DU198" s="52"/>
      <c r="DV198" s="52"/>
      <c r="DW198" s="52"/>
      <c r="DX198" s="52"/>
      <c r="DY198" s="52"/>
      <c r="DZ198" s="52"/>
      <c r="EA198" s="52"/>
      <c r="EB198" s="52"/>
      <c r="EC198" s="52"/>
      <c r="ED198" s="52"/>
      <c r="EE198" s="52"/>
      <c r="EF198" s="52"/>
      <c r="EG198" s="52"/>
      <c r="EH198" s="52"/>
      <c r="EI198" s="52"/>
      <c r="EJ198" s="52"/>
      <c r="EK198" s="52"/>
      <c r="EL198" s="52"/>
      <c r="EM198" s="52"/>
      <c r="EN198" s="52"/>
      <c r="EO198" s="52"/>
      <c r="EP198" s="52"/>
      <c r="EQ198" s="52"/>
      <c r="ER198" s="52"/>
      <c r="ES198" s="52"/>
      <c r="ET198" s="52"/>
      <c r="EU198" s="52"/>
      <c r="EV198" s="52"/>
      <c r="EW198" s="52"/>
      <c r="EX198" s="52"/>
      <c r="EY198" s="52"/>
      <c r="EZ198" s="52"/>
      <c r="FA198" s="52"/>
      <c r="FB198" s="52"/>
      <c r="FC198" s="52"/>
      <c r="FD198" s="52"/>
      <c r="FE198" s="52"/>
      <c r="FF198" s="52"/>
      <c r="FG198" s="52"/>
      <c r="FH198" s="52"/>
      <c r="FI198" s="52"/>
      <c r="FJ198" s="52"/>
      <c r="FK198" s="52"/>
      <c r="FL198" s="52"/>
      <c r="FM198" s="52"/>
      <c r="FN198" s="52"/>
      <c r="FO198" s="52"/>
      <c r="FP198" s="52"/>
      <c r="FQ198" s="52"/>
      <c r="FR198" s="52"/>
      <c r="FS198" s="52"/>
      <c r="FT198" s="52"/>
      <c r="FU198" s="52"/>
      <c r="FV198" s="52"/>
      <c r="FW198" s="52"/>
      <c r="FX198" s="52"/>
      <c r="FY198" s="52"/>
      <c r="FZ198" s="52"/>
      <c r="GA198" s="52"/>
      <c r="GB198" s="52"/>
      <c r="GC198" s="52"/>
      <c r="GD198" s="52"/>
      <c r="GE198" s="52"/>
      <c r="GF198" s="52"/>
      <c r="GG198" s="52"/>
      <c r="GH198" s="52"/>
      <c r="GI198" s="52"/>
      <c r="GJ198" s="52"/>
      <c r="GK198" s="52"/>
      <c r="GL198" s="52"/>
      <c r="GM198" s="52"/>
      <c r="GN198" s="52"/>
      <c r="GO198" s="52"/>
      <c r="GP198" s="52"/>
      <c r="GQ198" s="52"/>
      <c r="GR198" s="52"/>
      <c r="GS198" s="52"/>
      <c r="GT198" s="52"/>
      <c r="GU198" s="52"/>
      <c r="GV198" s="52"/>
      <c r="GW198" s="52"/>
      <c r="GX198" s="52"/>
      <c r="GY198" s="52"/>
      <c r="GZ198" s="52"/>
      <c r="HA198" s="52"/>
      <c r="HB198" s="52"/>
      <c r="HC198" s="52"/>
      <c r="HD198" s="52"/>
      <c r="HE198" s="52"/>
      <c r="HF198" s="52"/>
      <c r="HG198" s="52"/>
      <c r="HH198" s="52"/>
      <c r="HI198" s="52"/>
      <c r="HJ198" s="52"/>
      <c r="HK198" s="52"/>
      <c r="HL198" s="52"/>
      <c r="HM198" s="52"/>
      <c r="HN198" s="52"/>
      <c r="HO198" s="52"/>
      <c r="HP198" s="52"/>
      <c r="HQ198" s="52"/>
      <c r="HR198" s="52"/>
      <c r="HS198" s="52"/>
      <c r="HT198" s="52"/>
      <c r="HU198" s="52"/>
      <c r="HV198" s="52"/>
      <c r="HW198" s="52"/>
      <c r="HX198" s="52"/>
      <c r="HY198" s="52"/>
      <c r="HZ198" s="52"/>
      <c r="IA198" s="52"/>
      <c r="IB198" s="52"/>
      <c r="IC198" s="52"/>
      <c r="ID198" s="52"/>
      <c r="IE198" s="52"/>
      <c r="IF198" s="52"/>
      <c r="IG198" s="52"/>
      <c r="IH198" s="52"/>
      <c r="II198" s="52"/>
      <c r="IJ198" s="52"/>
      <c r="IK198" s="52"/>
      <c r="IL198" s="52"/>
      <c r="IM198" s="52"/>
      <c r="IN198" s="52"/>
      <c r="IO198" s="52"/>
      <c r="IP198" s="52"/>
      <c r="IQ198" s="52"/>
      <c r="IR198" s="52"/>
      <c r="IS198" s="52"/>
      <c r="IT198" s="52"/>
      <c r="IU198" s="52"/>
      <c r="IV198" s="52"/>
      <c r="IW198" s="52"/>
      <c r="IX198" s="52"/>
    </row>
    <row r="199" spans="1:258" ht="15.75">
      <c r="A199" s="189" t="s">
        <v>251</v>
      </c>
      <c r="B199" s="190" t="s">
        <v>179</v>
      </c>
      <c r="C199" s="191"/>
      <c r="D199" s="191">
        <f>SUM(D200:D202)</f>
        <v>37000</v>
      </c>
      <c r="E199" s="191">
        <f t="shared" ref="E199:U199" si="56">SUM(E200:E202)</f>
        <v>25900</v>
      </c>
      <c r="F199" s="191">
        <f t="shared" si="56"/>
        <v>0</v>
      </c>
      <c r="G199" s="191">
        <f t="shared" si="56"/>
        <v>0</v>
      </c>
      <c r="H199" s="191">
        <f t="shared" si="56"/>
        <v>0</v>
      </c>
      <c r="I199" s="191">
        <f t="shared" si="56"/>
        <v>0</v>
      </c>
      <c r="J199" s="191">
        <f t="shared" si="56"/>
        <v>0</v>
      </c>
      <c r="K199" s="191">
        <f t="shared" si="56"/>
        <v>0</v>
      </c>
      <c r="L199" s="191">
        <f t="shared" si="56"/>
        <v>0</v>
      </c>
      <c r="M199" s="191">
        <f t="shared" si="56"/>
        <v>0</v>
      </c>
      <c r="N199" s="191">
        <f t="shared" si="56"/>
        <v>25900</v>
      </c>
      <c r="O199" s="191">
        <f t="shared" si="56"/>
        <v>0</v>
      </c>
      <c r="P199" s="191">
        <f t="shared" si="56"/>
        <v>0</v>
      </c>
      <c r="Q199" s="191">
        <f t="shared" si="56"/>
        <v>0</v>
      </c>
      <c r="R199" s="191">
        <f t="shared" si="56"/>
        <v>0</v>
      </c>
      <c r="S199" s="191">
        <f t="shared" si="56"/>
        <v>0</v>
      </c>
      <c r="T199" s="191">
        <f t="shared" si="56"/>
        <v>25900</v>
      </c>
      <c r="U199" s="191">
        <f t="shared" si="56"/>
        <v>25900</v>
      </c>
      <c r="V199" s="191"/>
      <c r="W199" s="191"/>
      <c r="X199" s="291"/>
      <c r="Y199" s="191"/>
      <c r="Z199" s="315"/>
      <c r="AA199" s="191"/>
      <c r="AB199" s="192"/>
      <c r="AC199" s="193"/>
      <c r="AD199" s="194"/>
      <c r="AE199" s="195"/>
      <c r="AF199" s="195"/>
      <c r="AG199" s="196"/>
      <c r="AH199" s="196"/>
      <c r="AI199" s="195"/>
      <c r="AJ199" s="195"/>
      <c r="AK199" s="195"/>
      <c r="AL199" s="195"/>
      <c r="AM199" s="195"/>
      <c r="AN199" s="195"/>
      <c r="AO199" s="195"/>
      <c r="AP199" s="195"/>
      <c r="AQ199" s="195"/>
      <c r="AR199" s="195"/>
      <c r="AS199" s="195"/>
      <c r="AT199" s="195"/>
      <c r="AU199" s="195"/>
      <c r="AV199" s="195"/>
      <c r="AW199" s="195"/>
      <c r="AX199" s="195"/>
      <c r="AY199" s="195"/>
      <c r="AZ199" s="195"/>
      <c r="BA199" s="195"/>
      <c r="BB199" s="195"/>
      <c r="BC199" s="195"/>
      <c r="BD199" s="195"/>
      <c r="BE199" s="195"/>
      <c r="BF199" s="195"/>
      <c r="BG199" s="195"/>
      <c r="BH199" s="195"/>
      <c r="BI199" s="195"/>
      <c r="BJ199" s="195"/>
      <c r="BK199" s="197"/>
      <c r="BL199" s="192"/>
      <c r="BM199" s="192"/>
      <c r="BN199" s="192"/>
      <c r="BO199" s="192"/>
      <c r="BP199" s="192"/>
      <c r="BQ199" s="192"/>
      <c r="BR199" s="192"/>
      <c r="BS199" s="192"/>
      <c r="BT199" s="192"/>
      <c r="BU199" s="192"/>
      <c r="BV199" s="192"/>
      <c r="BW199" s="192"/>
      <c r="BX199" s="192"/>
      <c r="BY199" s="192"/>
      <c r="BZ199" s="192"/>
      <c r="CA199" s="192"/>
      <c r="CB199" s="192"/>
      <c r="CC199" s="192"/>
      <c r="CD199" s="192"/>
      <c r="CE199" s="192"/>
      <c r="CF199" s="192"/>
      <c r="CG199" s="192"/>
      <c r="CH199" s="192"/>
      <c r="CI199" s="192"/>
      <c r="CJ199" s="192"/>
      <c r="CK199" s="192"/>
      <c r="CL199" s="192"/>
      <c r="CM199" s="192"/>
      <c r="CN199" s="192"/>
      <c r="CO199" s="192"/>
      <c r="CP199" s="192"/>
      <c r="CQ199" s="192"/>
      <c r="CR199" s="192"/>
      <c r="CS199" s="192"/>
      <c r="CT199" s="192"/>
      <c r="CU199" s="192"/>
      <c r="CV199" s="192"/>
      <c r="CW199" s="192"/>
      <c r="CX199" s="192"/>
      <c r="CY199" s="192"/>
      <c r="CZ199" s="192"/>
      <c r="DA199" s="192"/>
      <c r="DB199" s="192"/>
      <c r="DC199" s="192"/>
      <c r="DD199" s="192"/>
      <c r="DE199" s="192"/>
      <c r="DF199" s="192"/>
      <c r="DG199" s="192"/>
      <c r="DH199" s="192"/>
      <c r="DI199" s="192"/>
      <c r="DJ199" s="192"/>
      <c r="DK199" s="192"/>
      <c r="DL199" s="192"/>
      <c r="DM199" s="192"/>
      <c r="DN199" s="192"/>
      <c r="DO199" s="192"/>
      <c r="DP199" s="192"/>
      <c r="DQ199" s="192"/>
      <c r="DR199" s="192"/>
      <c r="DS199" s="192"/>
      <c r="DT199" s="192"/>
      <c r="DU199" s="192"/>
      <c r="DV199" s="192"/>
      <c r="DW199" s="192"/>
      <c r="DX199" s="192"/>
      <c r="DY199" s="192"/>
      <c r="DZ199" s="192"/>
      <c r="EA199" s="192"/>
      <c r="EB199" s="192"/>
      <c r="EC199" s="192"/>
      <c r="ED199" s="192"/>
      <c r="EE199" s="192"/>
      <c r="EF199" s="192"/>
      <c r="EG199" s="192"/>
      <c r="EH199" s="192"/>
      <c r="EI199" s="192"/>
      <c r="EJ199" s="192"/>
      <c r="EK199" s="192"/>
      <c r="EL199" s="192"/>
      <c r="EM199" s="192"/>
      <c r="EN199" s="192"/>
      <c r="EO199" s="192"/>
      <c r="EP199" s="192"/>
      <c r="EQ199" s="192"/>
      <c r="ER199" s="192"/>
      <c r="ES199" s="192"/>
      <c r="ET199" s="192"/>
      <c r="EU199" s="192"/>
      <c r="EV199" s="192"/>
      <c r="EW199" s="192"/>
      <c r="EX199" s="192"/>
      <c r="EY199" s="192"/>
      <c r="EZ199" s="192"/>
      <c r="FA199" s="192"/>
      <c r="FB199" s="192"/>
      <c r="FC199" s="192"/>
      <c r="FD199" s="192"/>
      <c r="FE199" s="192"/>
      <c r="FF199" s="192"/>
      <c r="FG199" s="192"/>
      <c r="FH199" s="192"/>
      <c r="FI199" s="192"/>
      <c r="FJ199" s="192"/>
      <c r="FK199" s="192"/>
      <c r="FL199" s="192"/>
      <c r="FM199" s="192"/>
      <c r="FN199" s="192"/>
      <c r="FO199" s="192"/>
      <c r="FP199" s="192"/>
      <c r="FQ199" s="192"/>
      <c r="FR199" s="192"/>
      <c r="FS199" s="192"/>
      <c r="FT199" s="192"/>
      <c r="FU199" s="192"/>
      <c r="FV199" s="192"/>
      <c r="FW199" s="192"/>
      <c r="FX199" s="192"/>
      <c r="FY199" s="192"/>
      <c r="FZ199" s="192"/>
      <c r="GA199" s="192"/>
      <c r="GB199" s="192"/>
      <c r="GC199" s="192"/>
      <c r="GD199" s="192"/>
      <c r="GE199" s="192"/>
      <c r="GF199" s="192"/>
      <c r="GG199" s="192"/>
      <c r="GH199" s="192"/>
      <c r="GI199" s="192"/>
      <c r="GJ199" s="192"/>
      <c r="GK199" s="192"/>
      <c r="GL199" s="192"/>
      <c r="GM199" s="192"/>
      <c r="GN199" s="192"/>
      <c r="GO199" s="192"/>
      <c r="GP199" s="192"/>
      <c r="GQ199" s="192"/>
      <c r="GR199" s="192"/>
      <c r="GS199" s="192"/>
      <c r="GT199" s="192"/>
      <c r="GU199" s="192"/>
      <c r="GV199" s="192"/>
      <c r="GW199" s="192"/>
      <c r="GX199" s="192"/>
      <c r="GY199" s="192"/>
      <c r="GZ199" s="192"/>
      <c r="HA199" s="192"/>
      <c r="HB199" s="192"/>
      <c r="HC199" s="192"/>
      <c r="HD199" s="192"/>
      <c r="HE199" s="192"/>
      <c r="HF199" s="192"/>
      <c r="HG199" s="192"/>
      <c r="HH199" s="192"/>
      <c r="HI199" s="192"/>
      <c r="HJ199" s="192"/>
      <c r="HK199" s="192"/>
      <c r="HL199" s="192"/>
      <c r="HM199" s="192"/>
      <c r="HN199" s="192"/>
      <c r="HO199" s="192"/>
      <c r="HP199" s="192"/>
      <c r="HQ199" s="192"/>
      <c r="HR199" s="192"/>
      <c r="HS199" s="192"/>
      <c r="HT199" s="192"/>
      <c r="HU199" s="192"/>
      <c r="HV199" s="192"/>
      <c r="HW199" s="192"/>
      <c r="HX199" s="192"/>
      <c r="HY199" s="192"/>
      <c r="HZ199" s="192"/>
      <c r="IA199" s="192"/>
      <c r="IB199" s="192"/>
      <c r="IC199" s="192"/>
      <c r="ID199" s="192"/>
      <c r="IE199" s="192"/>
      <c r="IF199" s="192"/>
      <c r="IG199" s="192"/>
      <c r="IH199" s="192"/>
      <c r="II199" s="192"/>
      <c r="IJ199" s="192"/>
      <c r="IK199" s="192"/>
      <c r="IL199" s="192"/>
      <c r="IM199" s="192"/>
      <c r="IN199" s="192"/>
      <c r="IO199" s="192"/>
      <c r="IP199" s="192"/>
      <c r="IQ199" s="192"/>
      <c r="IR199" s="192"/>
      <c r="IS199" s="192"/>
      <c r="IT199" s="192"/>
      <c r="IU199" s="192"/>
      <c r="IV199" s="192"/>
      <c r="IW199" s="192"/>
      <c r="IX199" s="192"/>
    </row>
    <row r="200" spans="1:258" ht="31.5">
      <c r="A200" s="198">
        <v>1</v>
      </c>
      <c r="B200" s="187" t="s">
        <v>702</v>
      </c>
      <c r="C200" s="34" t="s">
        <v>703</v>
      </c>
      <c r="D200" s="185">
        <v>13500</v>
      </c>
      <c r="E200" s="185">
        <v>9450</v>
      </c>
      <c r="F200" s="185"/>
      <c r="G200" s="185"/>
      <c r="H200" s="185"/>
      <c r="I200" s="185"/>
      <c r="J200" s="185"/>
      <c r="K200" s="185"/>
      <c r="L200" s="185"/>
      <c r="M200" s="185"/>
      <c r="N200" s="185">
        <v>9450</v>
      </c>
      <c r="O200" s="185"/>
      <c r="P200" s="185"/>
      <c r="Q200" s="185"/>
      <c r="R200" s="185"/>
      <c r="S200" s="185"/>
      <c r="T200" s="185">
        <v>9450</v>
      </c>
      <c r="U200" s="185">
        <v>9450</v>
      </c>
      <c r="V200" s="185"/>
      <c r="W200" s="185"/>
      <c r="X200" s="291"/>
      <c r="Y200" s="185"/>
      <c r="Z200" s="485" t="s">
        <v>982</v>
      </c>
      <c r="AA200" s="185"/>
      <c r="AB200" s="188"/>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c r="DA200" s="52"/>
      <c r="DB200" s="52"/>
      <c r="DC200" s="52"/>
      <c r="DD200" s="52"/>
      <c r="DE200" s="52"/>
      <c r="DF200" s="52"/>
      <c r="DG200" s="52"/>
      <c r="DH200" s="52"/>
      <c r="DI200" s="52"/>
      <c r="DJ200" s="52"/>
      <c r="DK200" s="52"/>
      <c r="DL200" s="52"/>
      <c r="DM200" s="52"/>
      <c r="DN200" s="52"/>
      <c r="DO200" s="52"/>
      <c r="DP200" s="52"/>
      <c r="DQ200" s="52"/>
      <c r="DR200" s="52"/>
      <c r="DS200" s="52"/>
      <c r="DT200" s="52"/>
      <c r="DU200" s="52"/>
      <c r="DV200" s="52"/>
      <c r="DW200" s="52"/>
      <c r="DX200" s="52"/>
      <c r="DY200" s="52"/>
      <c r="DZ200" s="52"/>
      <c r="EA200" s="52"/>
      <c r="EB200" s="52"/>
      <c r="EC200" s="52"/>
      <c r="ED200" s="52"/>
      <c r="EE200" s="52"/>
      <c r="EF200" s="52"/>
      <c r="EG200" s="52"/>
      <c r="EH200" s="52"/>
      <c r="EI200" s="52"/>
      <c r="EJ200" s="52"/>
      <c r="EK200" s="52"/>
      <c r="EL200" s="52"/>
      <c r="EM200" s="52"/>
      <c r="EN200" s="52"/>
      <c r="EO200" s="52"/>
      <c r="EP200" s="52"/>
      <c r="EQ200" s="52"/>
      <c r="ER200" s="52"/>
      <c r="ES200" s="52"/>
      <c r="ET200" s="52"/>
      <c r="EU200" s="52"/>
      <c r="EV200" s="52"/>
      <c r="EW200" s="52"/>
      <c r="EX200" s="52"/>
      <c r="EY200" s="52"/>
      <c r="EZ200" s="52"/>
      <c r="FA200" s="52"/>
      <c r="FB200" s="52"/>
      <c r="FC200" s="52"/>
      <c r="FD200" s="52"/>
      <c r="FE200" s="52"/>
      <c r="FF200" s="52"/>
      <c r="FG200" s="52"/>
      <c r="FH200" s="52"/>
      <c r="FI200" s="52"/>
      <c r="FJ200" s="52"/>
      <c r="FK200" s="52"/>
      <c r="FL200" s="52"/>
      <c r="FM200" s="52"/>
      <c r="FN200" s="52"/>
      <c r="FO200" s="52"/>
      <c r="FP200" s="52"/>
      <c r="FQ200" s="52"/>
      <c r="FR200" s="52"/>
      <c r="FS200" s="52"/>
      <c r="FT200" s="52"/>
      <c r="FU200" s="52"/>
      <c r="FV200" s="52"/>
      <c r="FW200" s="52"/>
      <c r="FX200" s="52"/>
      <c r="FY200" s="52"/>
      <c r="FZ200" s="52"/>
      <c r="GA200" s="52"/>
      <c r="GB200" s="52"/>
      <c r="GC200" s="52"/>
      <c r="GD200" s="52"/>
      <c r="GE200" s="52"/>
      <c r="GF200" s="52"/>
      <c r="GG200" s="52"/>
      <c r="GH200" s="52"/>
      <c r="GI200" s="52"/>
      <c r="GJ200" s="52"/>
      <c r="GK200" s="52"/>
      <c r="GL200" s="52"/>
      <c r="GM200" s="52"/>
      <c r="GN200" s="52"/>
      <c r="GO200" s="52"/>
      <c r="GP200" s="52"/>
      <c r="GQ200" s="52"/>
      <c r="GR200" s="52"/>
      <c r="GS200" s="52"/>
      <c r="GT200" s="52"/>
      <c r="GU200" s="52"/>
      <c r="GV200" s="52"/>
      <c r="GW200" s="52"/>
      <c r="GX200" s="52"/>
      <c r="GY200" s="52"/>
      <c r="GZ200" s="52"/>
      <c r="HA200" s="52"/>
      <c r="HB200" s="52"/>
      <c r="HC200" s="52"/>
      <c r="HD200" s="52"/>
      <c r="HE200" s="52"/>
      <c r="HF200" s="52"/>
      <c r="HG200" s="52"/>
      <c r="HH200" s="52"/>
      <c r="HI200" s="52"/>
      <c r="HJ200" s="52"/>
      <c r="HK200" s="52"/>
      <c r="HL200" s="52"/>
      <c r="HM200" s="52"/>
      <c r="HN200" s="52"/>
      <c r="HO200" s="52"/>
      <c r="HP200" s="52"/>
      <c r="HQ200" s="52"/>
      <c r="HR200" s="52"/>
      <c r="HS200" s="52"/>
      <c r="HT200" s="52"/>
      <c r="HU200" s="52"/>
      <c r="HV200" s="52"/>
      <c r="HW200" s="52"/>
      <c r="HX200" s="52"/>
      <c r="HY200" s="52"/>
      <c r="HZ200" s="52"/>
      <c r="IA200" s="52"/>
      <c r="IB200" s="52"/>
      <c r="IC200" s="52"/>
      <c r="ID200" s="52"/>
      <c r="IE200" s="52"/>
      <c r="IF200" s="52"/>
      <c r="IG200" s="52"/>
      <c r="IH200" s="52"/>
      <c r="II200" s="52"/>
      <c r="IJ200" s="52"/>
      <c r="IK200" s="52"/>
      <c r="IL200" s="52"/>
      <c r="IM200" s="52"/>
      <c r="IN200" s="52"/>
      <c r="IO200" s="52"/>
      <c r="IP200" s="52"/>
      <c r="IQ200" s="52"/>
      <c r="IR200" s="52"/>
      <c r="IS200" s="52"/>
      <c r="IT200" s="52"/>
      <c r="IU200" s="52"/>
      <c r="IV200" s="52"/>
      <c r="IW200" s="52"/>
      <c r="IX200" s="52"/>
    </row>
    <row r="201" spans="1:258" ht="31.5">
      <c r="A201" s="198">
        <v>2</v>
      </c>
      <c r="B201" s="187" t="s">
        <v>704</v>
      </c>
      <c r="C201" s="34" t="s">
        <v>705</v>
      </c>
      <c r="D201" s="185">
        <v>8000</v>
      </c>
      <c r="E201" s="185">
        <v>5600</v>
      </c>
      <c r="F201" s="185"/>
      <c r="G201" s="185"/>
      <c r="H201" s="185"/>
      <c r="I201" s="185"/>
      <c r="J201" s="185"/>
      <c r="K201" s="185"/>
      <c r="L201" s="185"/>
      <c r="M201" s="185"/>
      <c r="N201" s="185">
        <v>5600</v>
      </c>
      <c r="O201" s="185"/>
      <c r="P201" s="185"/>
      <c r="Q201" s="185"/>
      <c r="R201" s="185"/>
      <c r="S201" s="185"/>
      <c r="T201" s="185">
        <v>5600</v>
      </c>
      <c r="U201" s="185">
        <v>5600</v>
      </c>
      <c r="V201" s="185"/>
      <c r="W201" s="185"/>
      <c r="X201" s="291"/>
      <c r="Y201" s="185"/>
      <c r="Z201" s="485"/>
      <c r="AA201" s="185"/>
      <c r="AB201" s="188"/>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c r="DA201" s="52"/>
      <c r="DB201" s="52"/>
      <c r="DC201" s="52"/>
      <c r="DD201" s="52"/>
      <c r="DE201" s="52"/>
      <c r="DF201" s="52"/>
      <c r="DG201" s="52"/>
      <c r="DH201" s="52"/>
      <c r="DI201" s="52"/>
      <c r="DJ201" s="52"/>
      <c r="DK201" s="52"/>
      <c r="DL201" s="52"/>
      <c r="DM201" s="52"/>
      <c r="DN201" s="52"/>
      <c r="DO201" s="52"/>
      <c r="DP201" s="52"/>
      <c r="DQ201" s="52"/>
      <c r="DR201" s="52"/>
      <c r="DS201" s="52"/>
      <c r="DT201" s="52"/>
      <c r="DU201" s="52"/>
      <c r="DV201" s="52"/>
      <c r="DW201" s="52"/>
      <c r="DX201" s="52"/>
      <c r="DY201" s="52"/>
      <c r="DZ201" s="52"/>
      <c r="EA201" s="52"/>
      <c r="EB201" s="52"/>
      <c r="EC201" s="52"/>
      <c r="ED201" s="52"/>
      <c r="EE201" s="52"/>
      <c r="EF201" s="52"/>
      <c r="EG201" s="52"/>
      <c r="EH201" s="52"/>
      <c r="EI201" s="52"/>
      <c r="EJ201" s="52"/>
      <c r="EK201" s="52"/>
      <c r="EL201" s="52"/>
      <c r="EM201" s="52"/>
      <c r="EN201" s="52"/>
      <c r="EO201" s="52"/>
      <c r="EP201" s="52"/>
      <c r="EQ201" s="52"/>
      <c r="ER201" s="52"/>
      <c r="ES201" s="52"/>
      <c r="ET201" s="52"/>
      <c r="EU201" s="52"/>
      <c r="EV201" s="52"/>
      <c r="EW201" s="52"/>
      <c r="EX201" s="52"/>
      <c r="EY201" s="52"/>
      <c r="EZ201" s="52"/>
      <c r="FA201" s="52"/>
      <c r="FB201" s="52"/>
      <c r="FC201" s="52"/>
      <c r="FD201" s="52"/>
      <c r="FE201" s="52"/>
      <c r="FF201" s="52"/>
      <c r="FG201" s="52"/>
      <c r="FH201" s="52"/>
      <c r="FI201" s="52"/>
      <c r="FJ201" s="52"/>
      <c r="FK201" s="52"/>
      <c r="FL201" s="52"/>
      <c r="FM201" s="52"/>
      <c r="FN201" s="52"/>
      <c r="FO201" s="52"/>
      <c r="FP201" s="52"/>
      <c r="FQ201" s="52"/>
      <c r="FR201" s="52"/>
      <c r="FS201" s="52"/>
      <c r="FT201" s="52"/>
      <c r="FU201" s="52"/>
      <c r="FV201" s="52"/>
      <c r="FW201" s="52"/>
      <c r="FX201" s="52"/>
      <c r="FY201" s="52"/>
      <c r="FZ201" s="52"/>
      <c r="GA201" s="52"/>
      <c r="GB201" s="52"/>
      <c r="GC201" s="52"/>
      <c r="GD201" s="52"/>
      <c r="GE201" s="52"/>
      <c r="GF201" s="52"/>
      <c r="GG201" s="52"/>
      <c r="GH201" s="52"/>
      <c r="GI201" s="52"/>
      <c r="GJ201" s="52"/>
      <c r="GK201" s="52"/>
      <c r="GL201" s="52"/>
      <c r="GM201" s="52"/>
      <c r="GN201" s="52"/>
      <c r="GO201" s="52"/>
      <c r="GP201" s="52"/>
      <c r="GQ201" s="52"/>
      <c r="GR201" s="52"/>
      <c r="GS201" s="52"/>
      <c r="GT201" s="52"/>
      <c r="GU201" s="52"/>
      <c r="GV201" s="52"/>
      <c r="GW201" s="52"/>
      <c r="GX201" s="52"/>
      <c r="GY201" s="52"/>
      <c r="GZ201" s="52"/>
      <c r="HA201" s="52"/>
      <c r="HB201" s="52"/>
      <c r="HC201" s="52"/>
      <c r="HD201" s="52"/>
      <c r="HE201" s="52"/>
      <c r="HF201" s="52"/>
      <c r="HG201" s="52"/>
      <c r="HH201" s="52"/>
      <c r="HI201" s="52"/>
      <c r="HJ201" s="52"/>
      <c r="HK201" s="52"/>
      <c r="HL201" s="52"/>
      <c r="HM201" s="52"/>
      <c r="HN201" s="52"/>
      <c r="HO201" s="52"/>
      <c r="HP201" s="52"/>
      <c r="HQ201" s="52"/>
      <c r="HR201" s="52"/>
      <c r="HS201" s="52"/>
      <c r="HT201" s="52"/>
      <c r="HU201" s="52"/>
      <c r="HV201" s="52"/>
      <c r="HW201" s="52"/>
      <c r="HX201" s="52"/>
      <c r="HY201" s="52"/>
      <c r="HZ201" s="52"/>
      <c r="IA201" s="52"/>
      <c r="IB201" s="52"/>
      <c r="IC201" s="52"/>
      <c r="ID201" s="52"/>
      <c r="IE201" s="52"/>
      <c r="IF201" s="52"/>
      <c r="IG201" s="52"/>
      <c r="IH201" s="52"/>
      <c r="II201" s="52"/>
      <c r="IJ201" s="52"/>
      <c r="IK201" s="52"/>
      <c r="IL201" s="52"/>
      <c r="IM201" s="52"/>
      <c r="IN201" s="52"/>
      <c r="IO201" s="52"/>
      <c r="IP201" s="52"/>
      <c r="IQ201" s="52"/>
      <c r="IR201" s="52"/>
      <c r="IS201" s="52"/>
      <c r="IT201" s="52"/>
      <c r="IU201" s="52"/>
      <c r="IV201" s="52"/>
      <c r="IW201" s="52"/>
      <c r="IX201" s="52"/>
    </row>
    <row r="202" spans="1:258" ht="31.5">
      <c r="A202" s="198">
        <v>1</v>
      </c>
      <c r="B202" s="187" t="s">
        <v>706</v>
      </c>
      <c r="C202" s="34" t="s">
        <v>707</v>
      </c>
      <c r="D202" s="185">
        <v>15500</v>
      </c>
      <c r="E202" s="185">
        <v>10850</v>
      </c>
      <c r="F202" s="185"/>
      <c r="G202" s="185"/>
      <c r="H202" s="185"/>
      <c r="I202" s="185"/>
      <c r="J202" s="185"/>
      <c r="K202" s="185"/>
      <c r="L202" s="185"/>
      <c r="M202" s="185"/>
      <c r="N202" s="185">
        <v>10850</v>
      </c>
      <c r="O202" s="185"/>
      <c r="P202" s="185"/>
      <c r="Q202" s="185"/>
      <c r="R202" s="185"/>
      <c r="S202" s="185"/>
      <c r="T202" s="185">
        <v>10850</v>
      </c>
      <c r="U202" s="185">
        <v>10850</v>
      </c>
      <c r="V202" s="185"/>
      <c r="W202" s="185"/>
      <c r="X202" s="291"/>
      <c r="Y202" s="185"/>
      <c r="Z202" s="485"/>
      <c r="AA202" s="185"/>
      <c r="AB202" s="188"/>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c r="DA202" s="52"/>
      <c r="DB202" s="52"/>
      <c r="DC202" s="52"/>
      <c r="DD202" s="52"/>
      <c r="DE202" s="52"/>
      <c r="DF202" s="52"/>
      <c r="DG202" s="52"/>
      <c r="DH202" s="52"/>
      <c r="DI202" s="52"/>
      <c r="DJ202" s="52"/>
      <c r="DK202" s="52"/>
      <c r="DL202" s="52"/>
      <c r="DM202" s="52"/>
      <c r="DN202" s="52"/>
      <c r="DO202" s="52"/>
      <c r="DP202" s="52"/>
      <c r="DQ202" s="52"/>
      <c r="DR202" s="52"/>
      <c r="DS202" s="52"/>
      <c r="DT202" s="52"/>
      <c r="DU202" s="52"/>
      <c r="DV202" s="52"/>
      <c r="DW202" s="52"/>
      <c r="DX202" s="52"/>
      <c r="DY202" s="52"/>
      <c r="DZ202" s="52"/>
      <c r="EA202" s="52"/>
      <c r="EB202" s="52"/>
      <c r="EC202" s="52"/>
      <c r="ED202" s="52"/>
      <c r="EE202" s="52"/>
      <c r="EF202" s="52"/>
      <c r="EG202" s="52"/>
      <c r="EH202" s="52"/>
      <c r="EI202" s="52"/>
      <c r="EJ202" s="52"/>
      <c r="EK202" s="52"/>
      <c r="EL202" s="52"/>
      <c r="EM202" s="52"/>
      <c r="EN202" s="52"/>
      <c r="EO202" s="52"/>
      <c r="EP202" s="52"/>
      <c r="EQ202" s="52"/>
      <c r="ER202" s="52"/>
      <c r="ES202" s="52"/>
      <c r="ET202" s="52"/>
      <c r="EU202" s="52"/>
      <c r="EV202" s="52"/>
      <c r="EW202" s="52"/>
      <c r="EX202" s="52"/>
      <c r="EY202" s="52"/>
      <c r="EZ202" s="52"/>
      <c r="FA202" s="52"/>
      <c r="FB202" s="52"/>
      <c r="FC202" s="52"/>
      <c r="FD202" s="52"/>
      <c r="FE202" s="52"/>
      <c r="FF202" s="52"/>
      <c r="FG202" s="52"/>
      <c r="FH202" s="52"/>
      <c r="FI202" s="52"/>
      <c r="FJ202" s="52"/>
      <c r="FK202" s="52"/>
      <c r="FL202" s="52"/>
      <c r="FM202" s="52"/>
      <c r="FN202" s="52"/>
      <c r="FO202" s="52"/>
      <c r="FP202" s="52"/>
      <c r="FQ202" s="52"/>
      <c r="FR202" s="52"/>
      <c r="FS202" s="52"/>
      <c r="FT202" s="52"/>
      <c r="FU202" s="52"/>
      <c r="FV202" s="52"/>
      <c r="FW202" s="52"/>
      <c r="FX202" s="52"/>
      <c r="FY202" s="52"/>
      <c r="FZ202" s="52"/>
      <c r="GA202" s="52"/>
      <c r="GB202" s="52"/>
      <c r="GC202" s="52"/>
      <c r="GD202" s="52"/>
      <c r="GE202" s="52"/>
      <c r="GF202" s="52"/>
      <c r="GG202" s="52"/>
      <c r="GH202" s="52"/>
      <c r="GI202" s="52"/>
      <c r="GJ202" s="52"/>
      <c r="GK202" s="52"/>
      <c r="GL202" s="52"/>
      <c r="GM202" s="52"/>
      <c r="GN202" s="52"/>
      <c r="GO202" s="52"/>
      <c r="GP202" s="52"/>
      <c r="GQ202" s="52"/>
      <c r="GR202" s="52"/>
      <c r="GS202" s="52"/>
      <c r="GT202" s="52"/>
      <c r="GU202" s="52"/>
      <c r="GV202" s="52"/>
      <c r="GW202" s="52"/>
      <c r="GX202" s="52"/>
      <c r="GY202" s="52"/>
      <c r="GZ202" s="52"/>
      <c r="HA202" s="52"/>
      <c r="HB202" s="52"/>
      <c r="HC202" s="52"/>
      <c r="HD202" s="52"/>
      <c r="HE202" s="52"/>
      <c r="HF202" s="52"/>
      <c r="HG202" s="52"/>
      <c r="HH202" s="52"/>
      <c r="HI202" s="52"/>
      <c r="HJ202" s="52"/>
      <c r="HK202" s="52"/>
      <c r="HL202" s="52"/>
      <c r="HM202" s="52"/>
      <c r="HN202" s="52"/>
      <c r="HO202" s="52"/>
      <c r="HP202" s="52"/>
      <c r="HQ202" s="52"/>
      <c r="HR202" s="52"/>
      <c r="HS202" s="52"/>
      <c r="HT202" s="52"/>
      <c r="HU202" s="52"/>
      <c r="HV202" s="52"/>
      <c r="HW202" s="52"/>
      <c r="HX202" s="52"/>
      <c r="HY202" s="52"/>
      <c r="HZ202" s="52"/>
      <c r="IA202" s="52"/>
      <c r="IB202" s="52"/>
      <c r="IC202" s="52"/>
      <c r="ID202" s="52"/>
      <c r="IE202" s="52"/>
      <c r="IF202" s="52"/>
      <c r="IG202" s="52"/>
      <c r="IH202" s="52"/>
      <c r="II202" s="52"/>
      <c r="IJ202" s="52"/>
      <c r="IK202" s="52"/>
      <c r="IL202" s="52"/>
      <c r="IM202" s="52"/>
      <c r="IN202" s="52"/>
      <c r="IO202" s="52"/>
      <c r="IP202" s="52"/>
      <c r="IQ202" s="52"/>
      <c r="IR202" s="52"/>
      <c r="IS202" s="52"/>
      <c r="IT202" s="52"/>
      <c r="IU202" s="52"/>
      <c r="IV202" s="52"/>
      <c r="IW202" s="52"/>
      <c r="IX202" s="52"/>
    </row>
    <row r="203" spans="1:258" ht="47.25">
      <c r="A203" s="183" t="s">
        <v>1109</v>
      </c>
      <c r="B203" s="184" t="s">
        <v>708</v>
      </c>
      <c r="C203" s="37"/>
      <c r="D203" s="50">
        <f>D204+D205</f>
        <v>4500</v>
      </c>
      <c r="E203" s="50">
        <f t="shared" ref="E203:T203" si="57">E204+E205</f>
        <v>4500</v>
      </c>
      <c r="F203" s="50">
        <f t="shared" si="57"/>
        <v>0</v>
      </c>
      <c r="G203" s="50">
        <f t="shared" si="57"/>
        <v>0</v>
      </c>
      <c r="H203" s="50">
        <f t="shared" si="57"/>
        <v>0</v>
      </c>
      <c r="I203" s="50">
        <f t="shared" si="57"/>
        <v>0</v>
      </c>
      <c r="J203" s="50">
        <f t="shared" si="57"/>
        <v>0</v>
      </c>
      <c r="K203" s="50">
        <f t="shared" si="57"/>
        <v>0</v>
      </c>
      <c r="L203" s="50">
        <f t="shared" si="57"/>
        <v>0</v>
      </c>
      <c r="M203" s="50">
        <f t="shared" si="57"/>
        <v>0</v>
      </c>
      <c r="N203" s="50">
        <f t="shared" si="57"/>
        <v>4500</v>
      </c>
      <c r="O203" s="50"/>
      <c r="P203" s="50"/>
      <c r="Q203" s="50">
        <f t="shared" si="57"/>
        <v>0</v>
      </c>
      <c r="R203" s="50"/>
      <c r="S203" s="50">
        <f t="shared" si="57"/>
        <v>0</v>
      </c>
      <c r="T203" s="50">
        <f t="shared" si="57"/>
        <v>3600</v>
      </c>
      <c r="U203" s="50">
        <f>U204+U205</f>
        <v>4500</v>
      </c>
      <c r="V203" s="50"/>
      <c r="W203" s="50"/>
      <c r="X203" s="291"/>
      <c r="Y203" s="50"/>
      <c r="Z203" s="313"/>
      <c r="AA203" s="50"/>
      <c r="AB203" s="188"/>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c r="DA203" s="52"/>
      <c r="DB203" s="52"/>
      <c r="DC203" s="52"/>
      <c r="DD203" s="52"/>
      <c r="DE203" s="52"/>
      <c r="DF203" s="52"/>
      <c r="DG203" s="52"/>
      <c r="DH203" s="52"/>
      <c r="DI203" s="52"/>
      <c r="DJ203" s="52"/>
      <c r="DK203" s="52"/>
      <c r="DL203" s="52"/>
      <c r="DM203" s="52"/>
      <c r="DN203" s="52"/>
      <c r="DO203" s="52"/>
      <c r="DP203" s="52"/>
      <c r="DQ203" s="52"/>
      <c r="DR203" s="52"/>
      <c r="DS203" s="52"/>
      <c r="DT203" s="52"/>
      <c r="DU203" s="52"/>
      <c r="DV203" s="52"/>
      <c r="DW203" s="52"/>
      <c r="DX203" s="52"/>
      <c r="DY203" s="52"/>
      <c r="DZ203" s="52"/>
      <c r="EA203" s="52"/>
      <c r="EB203" s="52"/>
      <c r="EC203" s="52"/>
      <c r="ED203" s="52"/>
      <c r="EE203" s="52"/>
      <c r="EF203" s="52"/>
      <c r="EG203" s="52"/>
      <c r="EH203" s="52"/>
      <c r="EI203" s="52"/>
      <c r="EJ203" s="52"/>
      <c r="EK203" s="52"/>
      <c r="EL203" s="52"/>
      <c r="EM203" s="52"/>
      <c r="EN203" s="52"/>
      <c r="EO203" s="52"/>
      <c r="EP203" s="52"/>
      <c r="EQ203" s="52"/>
      <c r="ER203" s="52"/>
      <c r="ES203" s="52"/>
      <c r="ET203" s="52"/>
      <c r="EU203" s="52"/>
      <c r="EV203" s="52"/>
      <c r="EW203" s="52"/>
      <c r="EX203" s="52"/>
      <c r="EY203" s="52"/>
      <c r="EZ203" s="52"/>
      <c r="FA203" s="52"/>
      <c r="FB203" s="52"/>
      <c r="FC203" s="52"/>
      <c r="FD203" s="52"/>
      <c r="FE203" s="52"/>
      <c r="FF203" s="52"/>
      <c r="FG203" s="52"/>
      <c r="FH203" s="52"/>
      <c r="FI203" s="52"/>
      <c r="FJ203" s="52"/>
      <c r="FK203" s="52"/>
      <c r="FL203" s="52"/>
      <c r="FM203" s="52"/>
      <c r="FN203" s="52"/>
      <c r="FO203" s="52"/>
      <c r="FP203" s="52"/>
      <c r="FQ203" s="52"/>
      <c r="FR203" s="52"/>
      <c r="FS203" s="52"/>
      <c r="FT203" s="52"/>
      <c r="FU203" s="52"/>
      <c r="FV203" s="52"/>
      <c r="FW203" s="52"/>
      <c r="FX203" s="52"/>
      <c r="FY203" s="52"/>
      <c r="FZ203" s="52"/>
      <c r="GA203" s="52"/>
      <c r="GB203" s="52"/>
      <c r="GC203" s="52"/>
      <c r="GD203" s="52"/>
      <c r="GE203" s="52"/>
      <c r="GF203" s="52"/>
      <c r="GG203" s="52"/>
      <c r="GH203" s="52"/>
      <c r="GI203" s="52"/>
      <c r="GJ203" s="52"/>
      <c r="GK203" s="52"/>
      <c r="GL203" s="52"/>
      <c r="GM203" s="52"/>
      <c r="GN203" s="52"/>
      <c r="GO203" s="52"/>
      <c r="GP203" s="52"/>
      <c r="GQ203" s="52"/>
      <c r="GR203" s="52"/>
      <c r="GS203" s="52"/>
      <c r="GT203" s="52"/>
      <c r="GU203" s="52"/>
      <c r="GV203" s="52"/>
      <c r="GW203" s="52"/>
      <c r="GX203" s="52"/>
      <c r="GY203" s="52"/>
      <c r="GZ203" s="52"/>
      <c r="HA203" s="52"/>
      <c r="HB203" s="52"/>
      <c r="HC203" s="52"/>
      <c r="HD203" s="52"/>
      <c r="HE203" s="52"/>
      <c r="HF203" s="52"/>
      <c r="HG203" s="52"/>
      <c r="HH203" s="52"/>
      <c r="HI203" s="52"/>
      <c r="HJ203" s="52"/>
      <c r="HK203" s="52"/>
      <c r="HL203" s="52"/>
      <c r="HM203" s="52"/>
      <c r="HN203" s="52"/>
      <c r="HO203" s="52"/>
      <c r="HP203" s="52"/>
      <c r="HQ203" s="52"/>
      <c r="HR203" s="52"/>
      <c r="HS203" s="52"/>
      <c r="HT203" s="52"/>
      <c r="HU203" s="52"/>
      <c r="HV203" s="52"/>
      <c r="HW203" s="52"/>
      <c r="HX203" s="52"/>
      <c r="HY203" s="52"/>
      <c r="HZ203" s="52"/>
      <c r="IA203" s="52"/>
      <c r="IB203" s="52"/>
      <c r="IC203" s="52"/>
      <c r="ID203" s="52"/>
      <c r="IE203" s="52"/>
      <c r="IF203" s="52"/>
      <c r="IG203" s="52"/>
      <c r="IH203" s="52"/>
      <c r="II203" s="52"/>
      <c r="IJ203" s="52"/>
      <c r="IK203" s="52"/>
      <c r="IL203" s="52"/>
      <c r="IM203" s="52"/>
      <c r="IN203" s="52"/>
      <c r="IO203" s="52"/>
      <c r="IP203" s="52"/>
      <c r="IQ203" s="52"/>
      <c r="IR203" s="52"/>
      <c r="IS203" s="52"/>
      <c r="IT203" s="52"/>
      <c r="IU203" s="52"/>
      <c r="IV203" s="52"/>
      <c r="IW203" s="52"/>
      <c r="IX203" s="52"/>
    </row>
    <row r="204" spans="1:258" ht="15.75">
      <c r="A204" s="189" t="s">
        <v>88</v>
      </c>
      <c r="B204" s="190" t="s">
        <v>240</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291"/>
      <c r="Y204" s="191"/>
      <c r="Z204" s="315"/>
      <c r="AA204" s="191"/>
      <c r="AB204" s="192"/>
      <c r="AC204" s="193"/>
      <c r="AD204" s="194"/>
      <c r="AE204" s="195"/>
      <c r="AF204" s="195"/>
      <c r="AG204" s="196"/>
      <c r="AH204" s="196"/>
      <c r="AI204" s="195"/>
      <c r="AJ204" s="195"/>
      <c r="AK204" s="195"/>
      <c r="AL204" s="195"/>
      <c r="AM204" s="195"/>
      <c r="AN204" s="195"/>
      <c r="AO204" s="195"/>
      <c r="AP204" s="195"/>
      <c r="AQ204" s="195"/>
      <c r="AR204" s="195"/>
      <c r="AS204" s="195"/>
      <c r="AT204" s="195"/>
      <c r="AU204" s="195"/>
      <c r="AV204" s="195"/>
      <c r="AW204" s="195"/>
      <c r="AX204" s="195"/>
      <c r="AY204" s="195"/>
      <c r="AZ204" s="195"/>
      <c r="BA204" s="195"/>
      <c r="BB204" s="195"/>
      <c r="BC204" s="195"/>
      <c r="BD204" s="195"/>
      <c r="BE204" s="195"/>
      <c r="BF204" s="195"/>
      <c r="BG204" s="195"/>
      <c r="BH204" s="195"/>
      <c r="BI204" s="195"/>
      <c r="BJ204" s="195"/>
      <c r="BK204" s="197"/>
      <c r="BL204" s="192"/>
      <c r="BM204" s="192"/>
      <c r="BN204" s="192"/>
      <c r="BO204" s="192"/>
      <c r="BP204" s="192"/>
      <c r="BQ204" s="192"/>
      <c r="BR204" s="192"/>
      <c r="BS204" s="192"/>
      <c r="BT204" s="192"/>
      <c r="BU204" s="192"/>
      <c r="BV204" s="192"/>
      <c r="BW204" s="192"/>
      <c r="BX204" s="192"/>
      <c r="BY204" s="192"/>
      <c r="BZ204" s="192"/>
      <c r="CA204" s="192"/>
      <c r="CB204" s="192"/>
      <c r="CC204" s="192"/>
      <c r="CD204" s="192"/>
      <c r="CE204" s="192"/>
      <c r="CF204" s="192"/>
      <c r="CG204" s="192"/>
      <c r="CH204" s="192"/>
      <c r="CI204" s="192"/>
      <c r="CJ204" s="192"/>
      <c r="CK204" s="192"/>
      <c r="CL204" s="192"/>
      <c r="CM204" s="192"/>
      <c r="CN204" s="192"/>
      <c r="CO204" s="192"/>
      <c r="CP204" s="192"/>
      <c r="CQ204" s="192"/>
      <c r="CR204" s="192"/>
      <c r="CS204" s="192"/>
      <c r="CT204" s="192"/>
      <c r="CU204" s="192"/>
      <c r="CV204" s="192"/>
      <c r="CW204" s="192"/>
      <c r="CX204" s="192"/>
      <c r="CY204" s="192"/>
      <c r="CZ204" s="192"/>
      <c r="DA204" s="192"/>
      <c r="DB204" s="192"/>
      <c r="DC204" s="192"/>
      <c r="DD204" s="192"/>
      <c r="DE204" s="192"/>
      <c r="DF204" s="192"/>
      <c r="DG204" s="192"/>
      <c r="DH204" s="192"/>
      <c r="DI204" s="192"/>
      <c r="DJ204" s="192"/>
      <c r="DK204" s="192"/>
      <c r="DL204" s="192"/>
      <c r="DM204" s="192"/>
      <c r="DN204" s="192"/>
      <c r="DO204" s="192"/>
      <c r="DP204" s="192"/>
      <c r="DQ204" s="192"/>
      <c r="DR204" s="192"/>
      <c r="DS204" s="192"/>
      <c r="DT204" s="192"/>
      <c r="DU204" s="192"/>
      <c r="DV204" s="192"/>
      <c r="DW204" s="192"/>
      <c r="DX204" s="192"/>
      <c r="DY204" s="192"/>
      <c r="DZ204" s="192"/>
      <c r="EA204" s="192"/>
      <c r="EB204" s="192"/>
      <c r="EC204" s="192"/>
      <c r="ED204" s="192"/>
      <c r="EE204" s="192"/>
      <c r="EF204" s="192"/>
      <c r="EG204" s="192"/>
      <c r="EH204" s="192"/>
      <c r="EI204" s="192"/>
      <c r="EJ204" s="192"/>
      <c r="EK204" s="192"/>
      <c r="EL204" s="192"/>
      <c r="EM204" s="192"/>
      <c r="EN204" s="192"/>
      <c r="EO204" s="192"/>
      <c r="EP204" s="192"/>
      <c r="EQ204" s="192"/>
      <c r="ER204" s="192"/>
      <c r="ES204" s="192"/>
      <c r="ET204" s="192"/>
      <c r="EU204" s="192"/>
      <c r="EV204" s="192"/>
      <c r="EW204" s="192"/>
      <c r="EX204" s="192"/>
      <c r="EY204" s="192"/>
      <c r="EZ204" s="192"/>
      <c r="FA204" s="192"/>
      <c r="FB204" s="192"/>
      <c r="FC204" s="192"/>
      <c r="FD204" s="192"/>
      <c r="FE204" s="192"/>
      <c r="FF204" s="192"/>
      <c r="FG204" s="192"/>
      <c r="FH204" s="192"/>
      <c r="FI204" s="192"/>
      <c r="FJ204" s="192"/>
      <c r="FK204" s="192"/>
      <c r="FL204" s="192"/>
      <c r="FM204" s="192"/>
      <c r="FN204" s="192"/>
      <c r="FO204" s="192"/>
      <c r="FP204" s="192"/>
      <c r="FQ204" s="192"/>
      <c r="FR204" s="192"/>
      <c r="FS204" s="192"/>
      <c r="FT204" s="192"/>
      <c r="FU204" s="192"/>
      <c r="FV204" s="192"/>
      <c r="FW204" s="192"/>
      <c r="FX204" s="192"/>
      <c r="FY204" s="192"/>
      <c r="FZ204" s="192"/>
      <c r="GA204" s="192"/>
      <c r="GB204" s="192"/>
      <c r="GC204" s="192"/>
      <c r="GD204" s="192"/>
      <c r="GE204" s="192"/>
      <c r="GF204" s="192"/>
      <c r="GG204" s="192"/>
      <c r="GH204" s="192"/>
      <c r="GI204" s="192"/>
      <c r="GJ204" s="192"/>
      <c r="GK204" s="192"/>
      <c r="GL204" s="192"/>
      <c r="GM204" s="192"/>
      <c r="GN204" s="192"/>
      <c r="GO204" s="192"/>
      <c r="GP204" s="192"/>
      <c r="GQ204" s="192"/>
      <c r="GR204" s="192"/>
      <c r="GS204" s="192"/>
      <c r="GT204" s="192"/>
      <c r="GU204" s="192"/>
      <c r="GV204" s="192"/>
      <c r="GW204" s="192"/>
      <c r="GX204" s="192"/>
      <c r="GY204" s="192"/>
      <c r="GZ204" s="192"/>
      <c r="HA204" s="192"/>
      <c r="HB204" s="192"/>
      <c r="HC204" s="192"/>
      <c r="HD204" s="192"/>
      <c r="HE204" s="192"/>
      <c r="HF204" s="192"/>
      <c r="HG204" s="192"/>
      <c r="HH204" s="192"/>
      <c r="HI204" s="192"/>
      <c r="HJ204" s="192"/>
      <c r="HK204" s="192"/>
      <c r="HL204" s="192"/>
      <c r="HM204" s="192"/>
      <c r="HN204" s="192"/>
      <c r="HO204" s="192"/>
      <c r="HP204" s="192"/>
      <c r="HQ204" s="192"/>
      <c r="HR204" s="192"/>
      <c r="HS204" s="192"/>
      <c r="HT204" s="192"/>
      <c r="HU204" s="192"/>
      <c r="HV204" s="192"/>
      <c r="HW204" s="192"/>
      <c r="HX204" s="192"/>
      <c r="HY204" s="192"/>
      <c r="HZ204" s="192"/>
      <c r="IA204" s="192"/>
      <c r="IB204" s="192"/>
      <c r="IC204" s="192"/>
      <c r="ID204" s="192"/>
      <c r="IE204" s="192"/>
      <c r="IF204" s="192"/>
      <c r="IG204" s="192"/>
      <c r="IH204" s="192"/>
      <c r="II204" s="192"/>
      <c r="IJ204" s="192"/>
      <c r="IK204" s="192"/>
      <c r="IL204" s="192"/>
      <c r="IM204" s="192"/>
      <c r="IN204" s="192"/>
      <c r="IO204" s="192"/>
      <c r="IP204" s="192"/>
      <c r="IQ204" s="192"/>
      <c r="IR204" s="192"/>
      <c r="IS204" s="192"/>
      <c r="IT204" s="192"/>
      <c r="IU204" s="192"/>
      <c r="IV204" s="192"/>
      <c r="IW204" s="192"/>
      <c r="IX204" s="192"/>
    </row>
    <row r="205" spans="1:258" ht="15.75">
      <c r="A205" s="189" t="s">
        <v>251</v>
      </c>
      <c r="B205" s="190" t="s">
        <v>179</v>
      </c>
      <c r="C205" s="191"/>
      <c r="D205" s="191">
        <f>SUM(D206:D207)</f>
        <v>4500</v>
      </c>
      <c r="E205" s="191">
        <f t="shared" ref="E205:U205" si="58">SUM(E206:E207)</f>
        <v>4500</v>
      </c>
      <c r="F205" s="191">
        <f t="shared" si="58"/>
        <v>0</v>
      </c>
      <c r="G205" s="191">
        <f t="shared" si="58"/>
        <v>0</v>
      </c>
      <c r="H205" s="191">
        <f t="shared" si="58"/>
        <v>0</v>
      </c>
      <c r="I205" s="191">
        <f t="shared" si="58"/>
        <v>0</v>
      </c>
      <c r="J205" s="191">
        <f t="shared" si="58"/>
        <v>0</v>
      </c>
      <c r="K205" s="191">
        <f t="shared" si="58"/>
        <v>0</v>
      </c>
      <c r="L205" s="191">
        <f t="shared" si="58"/>
        <v>0</v>
      </c>
      <c r="M205" s="191">
        <f t="shared" si="58"/>
        <v>0</v>
      </c>
      <c r="N205" s="191">
        <f t="shared" si="58"/>
        <v>4500</v>
      </c>
      <c r="O205" s="191">
        <f t="shared" si="58"/>
        <v>0</v>
      </c>
      <c r="P205" s="191">
        <f t="shared" si="58"/>
        <v>0</v>
      </c>
      <c r="Q205" s="191">
        <f t="shared" si="58"/>
        <v>0</v>
      </c>
      <c r="R205" s="191">
        <f t="shared" si="58"/>
        <v>0</v>
      </c>
      <c r="S205" s="191">
        <f t="shared" si="58"/>
        <v>0</v>
      </c>
      <c r="T205" s="191">
        <f t="shared" si="58"/>
        <v>3600</v>
      </c>
      <c r="U205" s="191">
        <f t="shared" si="58"/>
        <v>4500</v>
      </c>
      <c r="V205" s="191">
        <f>SUM(V206:V207)</f>
        <v>0</v>
      </c>
      <c r="W205" s="191">
        <f>SUM(W206:W207)</f>
        <v>0</v>
      </c>
      <c r="X205" s="291"/>
      <c r="Y205" s="191"/>
      <c r="Z205" s="315"/>
      <c r="AA205" s="191"/>
      <c r="AB205" s="192"/>
      <c r="AC205" s="193"/>
      <c r="AD205" s="194"/>
      <c r="AE205" s="195"/>
      <c r="AF205" s="195"/>
      <c r="AG205" s="196"/>
      <c r="AH205" s="196"/>
      <c r="AI205" s="195"/>
      <c r="AJ205" s="195"/>
      <c r="AK205" s="195"/>
      <c r="AL205" s="195"/>
      <c r="AM205" s="195"/>
      <c r="AN205" s="195"/>
      <c r="AO205" s="195"/>
      <c r="AP205" s="195"/>
      <c r="AQ205" s="195"/>
      <c r="AR205" s="195"/>
      <c r="AS205" s="195"/>
      <c r="AT205" s="195"/>
      <c r="AU205" s="195"/>
      <c r="AV205" s="195"/>
      <c r="AW205" s="195"/>
      <c r="AX205" s="195"/>
      <c r="AY205" s="195"/>
      <c r="AZ205" s="195"/>
      <c r="BA205" s="195"/>
      <c r="BB205" s="195"/>
      <c r="BC205" s="195"/>
      <c r="BD205" s="195"/>
      <c r="BE205" s="195"/>
      <c r="BF205" s="195"/>
      <c r="BG205" s="195"/>
      <c r="BH205" s="195"/>
      <c r="BI205" s="195"/>
      <c r="BJ205" s="195"/>
      <c r="BK205" s="197"/>
      <c r="BL205" s="192"/>
      <c r="BM205" s="192"/>
      <c r="BN205" s="192"/>
      <c r="BO205" s="192"/>
      <c r="BP205" s="192"/>
      <c r="BQ205" s="192"/>
      <c r="BR205" s="192"/>
      <c r="BS205" s="192"/>
      <c r="BT205" s="192"/>
      <c r="BU205" s="192"/>
      <c r="BV205" s="192"/>
      <c r="BW205" s="192"/>
      <c r="BX205" s="192"/>
      <c r="BY205" s="192"/>
      <c r="BZ205" s="192"/>
      <c r="CA205" s="192"/>
      <c r="CB205" s="192"/>
      <c r="CC205" s="192"/>
      <c r="CD205" s="192"/>
      <c r="CE205" s="192"/>
      <c r="CF205" s="192"/>
      <c r="CG205" s="192"/>
      <c r="CH205" s="192"/>
      <c r="CI205" s="192"/>
      <c r="CJ205" s="192"/>
      <c r="CK205" s="192"/>
      <c r="CL205" s="192"/>
      <c r="CM205" s="192"/>
      <c r="CN205" s="192"/>
      <c r="CO205" s="192"/>
      <c r="CP205" s="192"/>
      <c r="CQ205" s="192"/>
      <c r="CR205" s="192"/>
      <c r="CS205" s="192"/>
      <c r="CT205" s="192"/>
      <c r="CU205" s="192"/>
      <c r="CV205" s="192"/>
      <c r="CW205" s="192"/>
      <c r="CX205" s="192"/>
      <c r="CY205" s="192"/>
      <c r="CZ205" s="192"/>
      <c r="DA205" s="192"/>
      <c r="DB205" s="192"/>
      <c r="DC205" s="192"/>
      <c r="DD205" s="192"/>
      <c r="DE205" s="192"/>
      <c r="DF205" s="192"/>
      <c r="DG205" s="192"/>
      <c r="DH205" s="192"/>
      <c r="DI205" s="192"/>
      <c r="DJ205" s="192"/>
      <c r="DK205" s="192"/>
      <c r="DL205" s="192"/>
      <c r="DM205" s="192"/>
      <c r="DN205" s="192"/>
      <c r="DO205" s="192"/>
      <c r="DP205" s="192"/>
      <c r="DQ205" s="192"/>
      <c r="DR205" s="192"/>
      <c r="DS205" s="192"/>
      <c r="DT205" s="192"/>
      <c r="DU205" s="192"/>
      <c r="DV205" s="192"/>
      <c r="DW205" s="192"/>
      <c r="DX205" s="192"/>
      <c r="DY205" s="192"/>
      <c r="DZ205" s="192"/>
      <c r="EA205" s="192"/>
      <c r="EB205" s="192"/>
      <c r="EC205" s="192"/>
      <c r="ED205" s="192"/>
      <c r="EE205" s="192"/>
      <c r="EF205" s="192"/>
      <c r="EG205" s="192"/>
      <c r="EH205" s="192"/>
      <c r="EI205" s="192"/>
      <c r="EJ205" s="192"/>
      <c r="EK205" s="192"/>
      <c r="EL205" s="192"/>
      <c r="EM205" s="192"/>
      <c r="EN205" s="192"/>
      <c r="EO205" s="192"/>
      <c r="EP205" s="192"/>
      <c r="EQ205" s="192"/>
      <c r="ER205" s="192"/>
      <c r="ES205" s="192"/>
      <c r="ET205" s="192"/>
      <c r="EU205" s="192"/>
      <c r="EV205" s="192"/>
      <c r="EW205" s="192"/>
      <c r="EX205" s="192"/>
      <c r="EY205" s="192"/>
      <c r="EZ205" s="192"/>
      <c r="FA205" s="192"/>
      <c r="FB205" s="192"/>
      <c r="FC205" s="192"/>
      <c r="FD205" s="192"/>
      <c r="FE205" s="192"/>
      <c r="FF205" s="192"/>
      <c r="FG205" s="192"/>
      <c r="FH205" s="192"/>
      <c r="FI205" s="192"/>
      <c r="FJ205" s="192"/>
      <c r="FK205" s="192"/>
      <c r="FL205" s="192"/>
      <c r="FM205" s="192"/>
      <c r="FN205" s="192"/>
      <c r="FO205" s="192"/>
      <c r="FP205" s="192"/>
      <c r="FQ205" s="192"/>
      <c r="FR205" s="192"/>
      <c r="FS205" s="192"/>
      <c r="FT205" s="192"/>
      <c r="FU205" s="192"/>
      <c r="FV205" s="192"/>
      <c r="FW205" s="192"/>
      <c r="FX205" s="192"/>
      <c r="FY205" s="192"/>
      <c r="FZ205" s="192"/>
      <c r="GA205" s="192"/>
      <c r="GB205" s="192"/>
      <c r="GC205" s="192"/>
      <c r="GD205" s="192"/>
      <c r="GE205" s="192"/>
      <c r="GF205" s="192"/>
      <c r="GG205" s="192"/>
      <c r="GH205" s="192"/>
      <c r="GI205" s="192"/>
      <c r="GJ205" s="192"/>
      <c r="GK205" s="192"/>
      <c r="GL205" s="192"/>
      <c r="GM205" s="192"/>
      <c r="GN205" s="192"/>
      <c r="GO205" s="192"/>
      <c r="GP205" s="192"/>
      <c r="GQ205" s="192"/>
      <c r="GR205" s="192"/>
      <c r="GS205" s="192"/>
      <c r="GT205" s="192"/>
      <c r="GU205" s="192"/>
      <c r="GV205" s="192"/>
      <c r="GW205" s="192"/>
      <c r="GX205" s="192"/>
      <c r="GY205" s="192"/>
      <c r="GZ205" s="192"/>
      <c r="HA205" s="192"/>
      <c r="HB205" s="192"/>
      <c r="HC205" s="192"/>
      <c r="HD205" s="192"/>
      <c r="HE205" s="192"/>
      <c r="HF205" s="192"/>
      <c r="HG205" s="192"/>
      <c r="HH205" s="192"/>
      <c r="HI205" s="192"/>
      <c r="HJ205" s="192"/>
      <c r="HK205" s="192"/>
      <c r="HL205" s="192"/>
      <c r="HM205" s="192"/>
      <c r="HN205" s="192"/>
      <c r="HO205" s="192"/>
      <c r="HP205" s="192"/>
      <c r="HQ205" s="192"/>
      <c r="HR205" s="192"/>
      <c r="HS205" s="192"/>
      <c r="HT205" s="192"/>
      <c r="HU205" s="192"/>
      <c r="HV205" s="192"/>
      <c r="HW205" s="192"/>
      <c r="HX205" s="192"/>
      <c r="HY205" s="192"/>
      <c r="HZ205" s="192"/>
      <c r="IA205" s="192"/>
      <c r="IB205" s="192"/>
      <c r="IC205" s="192"/>
      <c r="ID205" s="192"/>
      <c r="IE205" s="192"/>
      <c r="IF205" s="192"/>
      <c r="IG205" s="192"/>
      <c r="IH205" s="192"/>
      <c r="II205" s="192"/>
      <c r="IJ205" s="192"/>
      <c r="IK205" s="192"/>
      <c r="IL205" s="192"/>
      <c r="IM205" s="192"/>
      <c r="IN205" s="192"/>
      <c r="IO205" s="192"/>
      <c r="IP205" s="192"/>
      <c r="IQ205" s="192"/>
      <c r="IR205" s="192"/>
      <c r="IS205" s="192"/>
      <c r="IT205" s="192"/>
      <c r="IU205" s="192"/>
      <c r="IV205" s="192"/>
      <c r="IW205" s="192"/>
      <c r="IX205" s="192"/>
    </row>
    <row r="206" spans="1:258" ht="58.5" customHeight="1">
      <c r="A206" s="198">
        <v>1</v>
      </c>
      <c r="B206" s="187" t="s">
        <v>709</v>
      </c>
      <c r="C206" s="34" t="s">
        <v>710</v>
      </c>
      <c r="D206" s="185">
        <v>3000</v>
      </c>
      <c r="E206" s="185">
        <v>3000</v>
      </c>
      <c r="F206" s="185"/>
      <c r="G206" s="185"/>
      <c r="H206" s="185"/>
      <c r="I206" s="185"/>
      <c r="J206" s="185"/>
      <c r="K206" s="185"/>
      <c r="L206" s="185"/>
      <c r="M206" s="185"/>
      <c r="N206" s="185">
        <v>3000</v>
      </c>
      <c r="O206" s="185"/>
      <c r="P206" s="185"/>
      <c r="Q206" s="185"/>
      <c r="R206" s="185"/>
      <c r="S206" s="185"/>
      <c r="T206" s="185">
        <v>2400</v>
      </c>
      <c r="U206" s="185">
        <v>3000</v>
      </c>
      <c r="V206" s="185"/>
      <c r="W206" s="185"/>
      <c r="X206" s="291"/>
      <c r="Y206" s="185"/>
      <c r="Z206" s="335" t="s">
        <v>1111</v>
      </c>
      <c r="AA206" s="185"/>
      <c r="AB206" s="188" t="s">
        <v>711</v>
      </c>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c r="DA206" s="52"/>
      <c r="DB206" s="52"/>
      <c r="DC206" s="52"/>
      <c r="DD206" s="52"/>
      <c r="DE206" s="52"/>
      <c r="DF206" s="52"/>
      <c r="DG206" s="52"/>
      <c r="DH206" s="52"/>
      <c r="DI206" s="52"/>
      <c r="DJ206" s="52"/>
      <c r="DK206" s="52"/>
      <c r="DL206" s="52"/>
      <c r="DM206" s="52"/>
      <c r="DN206" s="52"/>
      <c r="DO206" s="52"/>
      <c r="DP206" s="52"/>
      <c r="DQ206" s="52"/>
      <c r="DR206" s="52"/>
      <c r="DS206" s="52"/>
      <c r="DT206" s="52"/>
      <c r="DU206" s="52"/>
      <c r="DV206" s="52"/>
      <c r="DW206" s="52"/>
      <c r="DX206" s="52"/>
      <c r="DY206" s="52"/>
      <c r="DZ206" s="52"/>
      <c r="EA206" s="52"/>
      <c r="EB206" s="52"/>
      <c r="EC206" s="52"/>
      <c r="ED206" s="52"/>
      <c r="EE206" s="52"/>
      <c r="EF206" s="52"/>
      <c r="EG206" s="52"/>
      <c r="EH206" s="52"/>
      <c r="EI206" s="52"/>
      <c r="EJ206" s="52"/>
      <c r="EK206" s="52"/>
      <c r="EL206" s="52"/>
      <c r="EM206" s="52"/>
      <c r="EN206" s="52"/>
      <c r="EO206" s="52"/>
      <c r="EP206" s="52"/>
      <c r="EQ206" s="52"/>
      <c r="ER206" s="52"/>
      <c r="ES206" s="52"/>
      <c r="ET206" s="52"/>
      <c r="EU206" s="52"/>
      <c r="EV206" s="52"/>
      <c r="EW206" s="52"/>
      <c r="EX206" s="52"/>
      <c r="EY206" s="52"/>
      <c r="EZ206" s="52"/>
      <c r="FA206" s="52"/>
      <c r="FB206" s="52"/>
      <c r="FC206" s="52"/>
      <c r="FD206" s="52"/>
      <c r="FE206" s="52"/>
      <c r="FF206" s="52"/>
      <c r="FG206" s="52"/>
      <c r="FH206" s="52"/>
      <c r="FI206" s="52"/>
      <c r="FJ206" s="52"/>
      <c r="FK206" s="52"/>
      <c r="FL206" s="52"/>
      <c r="FM206" s="52"/>
      <c r="FN206" s="52"/>
      <c r="FO206" s="52"/>
      <c r="FP206" s="52"/>
      <c r="FQ206" s="52"/>
      <c r="FR206" s="52"/>
      <c r="FS206" s="52"/>
      <c r="FT206" s="52"/>
      <c r="FU206" s="52"/>
      <c r="FV206" s="52"/>
      <c r="FW206" s="52"/>
      <c r="FX206" s="52"/>
      <c r="FY206" s="52"/>
      <c r="FZ206" s="52"/>
      <c r="GA206" s="52"/>
      <c r="GB206" s="52"/>
      <c r="GC206" s="52"/>
      <c r="GD206" s="52"/>
      <c r="GE206" s="52"/>
      <c r="GF206" s="52"/>
      <c r="GG206" s="52"/>
      <c r="GH206" s="52"/>
      <c r="GI206" s="52"/>
      <c r="GJ206" s="52"/>
      <c r="GK206" s="52"/>
      <c r="GL206" s="52"/>
      <c r="GM206" s="52"/>
      <c r="GN206" s="52"/>
      <c r="GO206" s="52"/>
      <c r="GP206" s="52"/>
      <c r="GQ206" s="52"/>
      <c r="GR206" s="52"/>
      <c r="GS206" s="52"/>
      <c r="GT206" s="52"/>
      <c r="GU206" s="52"/>
      <c r="GV206" s="52"/>
      <c r="GW206" s="52"/>
      <c r="GX206" s="52"/>
      <c r="GY206" s="52"/>
      <c r="GZ206" s="52"/>
      <c r="HA206" s="52"/>
      <c r="HB206" s="52"/>
      <c r="HC206" s="52"/>
      <c r="HD206" s="52"/>
      <c r="HE206" s="52"/>
      <c r="HF206" s="52"/>
      <c r="HG206" s="52"/>
      <c r="HH206" s="52"/>
      <c r="HI206" s="52"/>
      <c r="HJ206" s="52"/>
      <c r="HK206" s="52"/>
      <c r="HL206" s="52"/>
      <c r="HM206" s="52"/>
      <c r="HN206" s="52"/>
      <c r="HO206" s="52"/>
      <c r="HP206" s="52"/>
      <c r="HQ206" s="52"/>
      <c r="HR206" s="52"/>
      <c r="HS206" s="52"/>
      <c r="HT206" s="52"/>
      <c r="HU206" s="52"/>
      <c r="HV206" s="52"/>
      <c r="HW206" s="52"/>
      <c r="HX206" s="52"/>
      <c r="HY206" s="52"/>
      <c r="HZ206" s="52"/>
      <c r="IA206" s="52"/>
      <c r="IB206" s="52"/>
      <c r="IC206" s="52"/>
      <c r="ID206" s="52"/>
      <c r="IE206" s="52"/>
      <c r="IF206" s="52"/>
      <c r="IG206" s="52"/>
      <c r="IH206" s="52"/>
      <c r="II206" s="52"/>
      <c r="IJ206" s="52"/>
      <c r="IK206" s="52"/>
      <c r="IL206" s="52"/>
      <c r="IM206" s="52"/>
      <c r="IN206" s="52"/>
      <c r="IO206" s="52"/>
      <c r="IP206" s="52"/>
      <c r="IQ206" s="52"/>
      <c r="IR206" s="52"/>
      <c r="IS206" s="52"/>
      <c r="IT206" s="52"/>
      <c r="IU206" s="52"/>
      <c r="IV206" s="52"/>
      <c r="IW206" s="52"/>
      <c r="IX206" s="52"/>
    </row>
    <row r="207" spans="1:258" ht="75" customHeight="1">
      <c r="A207" s="198">
        <v>2</v>
      </c>
      <c r="B207" s="187" t="s">
        <v>712</v>
      </c>
      <c r="C207" s="34"/>
      <c r="D207" s="185">
        <v>1500</v>
      </c>
      <c r="E207" s="185">
        <v>1500</v>
      </c>
      <c r="F207" s="185"/>
      <c r="G207" s="185"/>
      <c r="H207" s="185"/>
      <c r="I207" s="185"/>
      <c r="J207" s="185"/>
      <c r="K207" s="185"/>
      <c r="L207" s="185"/>
      <c r="M207" s="185"/>
      <c r="N207" s="185">
        <v>1500</v>
      </c>
      <c r="O207" s="185"/>
      <c r="P207" s="185"/>
      <c r="Q207" s="185"/>
      <c r="R207" s="185"/>
      <c r="S207" s="185"/>
      <c r="T207" s="185">
        <v>1200</v>
      </c>
      <c r="U207" s="185">
        <v>1500</v>
      </c>
      <c r="V207" s="185"/>
      <c r="W207" s="185"/>
      <c r="X207" s="291"/>
      <c r="Y207" s="185"/>
      <c r="Z207" s="335" t="s">
        <v>1112</v>
      </c>
      <c r="AA207" s="185"/>
      <c r="AB207" s="188"/>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c r="DA207" s="52"/>
      <c r="DB207" s="52"/>
      <c r="DC207" s="52"/>
      <c r="DD207" s="52"/>
      <c r="DE207" s="52"/>
      <c r="DF207" s="52"/>
      <c r="DG207" s="52"/>
      <c r="DH207" s="52"/>
      <c r="DI207" s="52"/>
      <c r="DJ207" s="52"/>
      <c r="DK207" s="52"/>
      <c r="DL207" s="52"/>
      <c r="DM207" s="52"/>
      <c r="DN207" s="52"/>
      <c r="DO207" s="52"/>
      <c r="DP207" s="52"/>
      <c r="DQ207" s="52"/>
      <c r="DR207" s="52"/>
      <c r="DS207" s="52"/>
      <c r="DT207" s="52"/>
      <c r="DU207" s="52"/>
      <c r="DV207" s="52"/>
      <c r="DW207" s="52"/>
      <c r="DX207" s="52"/>
      <c r="DY207" s="52"/>
      <c r="DZ207" s="52"/>
      <c r="EA207" s="52"/>
      <c r="EB207" s="52"/>
      <c r="EC207" s="52"/>
      <c r="ED207" s="52"/>
      <c r="EE207" s="52"/>
      <c r="EF207" s="52"/>
      <c r="EG207" s="52"/>
      <c r="EH207" s="52"/>
      <c r="EI207" s="52"/>
      <c r="EJ207" s="52"/>
      <c r="EK207" s="52"/>
      <c r="EL207" s="52"/>
      <c r="EM207" s="52"/>
      <c r="EN207" s="52"/>
      <c r="EO207" s="52"/>
      <c r="EP207" s="52"/>
      <c r="EQ207" s="52"/>
      <c r="ER207" s="52"/>
      <c r="ES207" s="52"/>
      <c r="ET207" s="52"/>
      <c r="EU207" s="52"/>
      <c r="EV207" s="52"/>
      <c r="EW207" s="52"/>
      <c r="EX207" s="52"/>
      <c r="EY207" s="52"/>
      <c r="EZ207" s="52"/>
      <c r="FA207" s="52"/>
      <c r="FB207" s="52"/>
      <c r="FC207" s="52"/>
      <c r="FD207" s="52"/>
      <c r="FE207" s="52"/>
      <c r="FF207" s="52"/>
      <c r="FG207" s="52"/>
      <c r="FH207" s="52"/>
      <c r="FI207" s="52"/>
      <c r="FJ207" s="52"/>
      <c r="FK207" s="52"/>
      <c r="FL207" s="52"/>
      <c r="FM207" s="52"/>
      <c r="FN207" s="52"/>
      <c r="FO207" s="52"/>
      <c r="FP207" s="52"/>
      <c r="FQ207" s="52"/>
      <c r="FR207" s="52"/>
      <c r="FS207" s="52"/>
      <c r="FT207" s="52"/>
      <c r="FU207" s="52"/>
      <c r="FV207" s="52"/>
      <c r="FW207" s="52"/>
      <c r="FX207" s="52"/>
      <c r="FY207" s="52"/>
      <c r="FZ207" s="52"/>
      <c r="GA207" s="52"/>
      <c r="GB207" s="52"/>
      <c r="GC207" s="52"/>
      <c r="GD207" s="52"/>
      <c r="GE207" s="52"/>
      <c r="GF207" s="52"/>
      <c r="GG207" s="52"/>
      <c r="GH207" s="52"/>
      <c r="GI207" s="52"/>
      <c r="GJ207" s="52"/>
      <c r="GK207" s="52"/>
      <c r="GL207" s="52"/>
      <c r="GM207" s="52"/>
      <c r="GN207" s="52"/>
      <c r="GO207" s="52"/>
      <c r="GP207" s="52"/>
      <c r="GQ207" s="52"/>
      <c r="GR207" s="52"/>
      <c r="GS207" s="52"/>
      <c r="GT207" s="52"/>
      <c r="GU207" s="52"/>
      <c r="GV207" s="52"/>
      <c r="GW207" s="52"/>
      <c r="GX207" s="52"/>
      <c r="GY207" s="52"/>
      <c r="GZ207" s="52"/>
      <c r="HA207" s="52"/>
      <c r="HB207" s="52"/>
      <c r="HC207" s="52"/>
      <c r="HD207" s="52"/>
      <c r="HE207" s="52"/>
      <c r="HF207" s="52"/>
      <c r="HG207" s="52"/>
      <c r="HH207" s="52"/>
      <c r="HI207" s="52"/>
      <c r="HJ207" s="52"/>
      <c r="HK207" s="52"/>
      <c r="HL207" s="52"/>
      <c r="HM207" s="52"/>
      <c r="HN207" s="52"/>
      <c r="HO207" s="52"/>
      <c r="HP207" s="52"/>
      <c r="HQ207" s="52"/>
      <c r="HR207" s="52"/>
      <c r="HS207" s="52"/>
      <c r="HT207" s="52"/>
      <c r="HU207" s="52"/>
      <c r="HV207" s="52"/>
      <c r="HW207" s="52"/>
      <c r="HX207" s="52"/>
      <c r="HY207" s="52"/>
      <c r="HZ207" s="52"/>
      <c r="IA207" s="52"/>
      <c r="IB207" s="52"/>
      <c r="IC207" s="52"/>
      <c r="ID207" s="52"/>
      <c r="IE207" s="52"/>
      <c r="IF207" s="52"/>
      <c r="IG207" s="52"/>
      <c r="IH207" s="52"/>
      <c r="II207" s="52"/>
      <c r="IJ207" s="52"/>
      <c r="IK207" s="52"/>
      <c r="IL207" s="52"/>
      <c r="IM207" s="52"/>
      <c r="IN207" s="52"/>
      <c r="IO207" s="52"/>
      <c r="IP207" s="52"/>
      <c r="IQ207" s="52"/>
      <c r="IR207" s="52"/>
      <c r="IS207" s="52"/>
      <c r="IT207" s="52"/>
      <c r="IU207" s="52"/>
      <c r="IV207" s="52"/>
      <c r="IW207" s="52"/>
      <c r="IX207" s="52"/>
    </row>
    <row r="208" spans="1:258" ht="15.75">
      <c r="A208" s="309"/>
      <c r="B208" s="310"/>
      <c r="C208" s="310"/>
      <c r="D208" s="310"/>
      <c r="E208" s="310"/>
      <c r="F208" s="311"/>
      <c r="G208" s="311"/>
      <c r="H208" s="311"/>
      <c r="I208" s="311"/>
      <c r="J208" s="311"/>
      <c r="K208" s="311"/>
      <c r="L208" s="311"/>
      <c r="M208" s="311"/>
      <c r="N208" s="310"/>
      <c r="O208" s="310"/>
      <c r="P208" s="310"/>
      <c r="Q208" s="310"/>
      <c r="R208" s="310"/>
      <c r="S208" s="311"/>
      <c r="T208" s="311"/>
      <c r="U208" s="311"/>
      <c r="V208" s="311"/>
      <c r="W208" s="311"/>
      <c r="X208" s="311"/>
      <c r="Y208" s="311"/>
      <c r="Z208" s="316"/>
      <c r="AA208" s="311"/>
      <c r="BI208" s="162"/>
      <c r="BJ208" s="162"/>
      <c r="BK208" s="162"/>
      <c r="BL208" s="162"/>
      <c r="BM208" s="162"/>
      <c r="BN208" s="162"/>
      <c r="BO208" s="162"/>
      <c r="BP208" s="162"/>
      <c r="BQ208" s="162"/>
      <c r="BR208" s="162"/>
      <c r="BS208" s="162"/>
      <c r="BT208" s="162"/>
      <c r="BU208" s="162"/>
      <c r="BV208" s="162"/>
      <c r="BW208" s="162"/>
      <c r="BX208" s="162"/>
      <c r="BY208" s="162"/>
      <c r="BZ208" s="162"/>
      <c r="CA208" s="162"/>
      <c r="CB208" s="162"/>
      <c r="CC208" s="162"/>
      <c r="CD208" s="162"/>
      <c r="CE208" s="162"/>
      <c r="CF208" s="162"/>
      <c r="CG208" s="162"/>
      <c r="CH208" s="162"/>
      <c r="CI208" s="162"/>
      <c r="CJ208" s="162"/>
      <c r="CK208" s="162"/>
      <c r="CL208" s="162"/>
      <c r="CM208" s="162"/>
      <c r="CN208" s="162"/>
      <c r="CO208" s="162"/>
      <c r="CP208" s="162"/>
      <c r="CQ208" s="162"/>
      <c r="CR208" s="162"/>
      <c r="CS208" s="162"/>
      <c r="CT208" s="162"/>
      <c r="CU208" s="162"/>
      <c r="CV208" s="162"/>
      <c r="CW208" s="162"/>
      <c r="CX208" s="162"/>
      <c r="CY208" s="162"/>
      <c r="CZ208" s="162"/>
      <c r="DA208" s="162"/>
      <c r="DB208" s="162"/>
      <c r="DC208" s="162"/>
      <c r="DD208" s="162"/>
      <c r="DE208" s="162"/>
      <c r="DF208" s="162"/>
      <c r="DG208" s="162"/>
      <c r="DH208" s="162"/>
      <c r="DI208" s="162"/>
      <c r="DJ208" s="162"/>
      <c r="DK208" s="162"/>
      <c r="DL208" s="162"/>
      <c r="DM208" s="162"/>
      <c r="DN208" s="162"/>
      <c r="DO208" s="162"/>
      <c r="DP208" s="162"/>
      <c r="DQ208" s="162"/>
      <c r="DR208" s="162"/>
      <c r="DS208" s="162"/>
      <c r="DT208" s="162"/>
      <c r="DU208" s="162"/>
      <c r="DV208" s="162"/>
      <c r="DW208" s="162"/>
      <c r="DX208" s="162"/>
      <c r="DY208" s="162"/>
      <c r="DZ208" s="162"/>
      <c r="EA208" s="162"/>
      <c r="EB208" s="162"/>
      <c r="EC208" s="162"/>
      <c r="ED208" s="162"/>
      <c r="EE208" s="162"/>
      <c r="EF208" s="162"/>
      <c r="EG208" s="162"/>
      <c r="EH208" s="162"/>
      <c r="EI208" s="162"/>
      <c r="EJ208" s="162"/>
      <c r="EK208" s="162"/>
      <c r="EL208" s="162"/>
      <c r="EM208" s="162"/>
      <c r="EN208" s="162"/>
      <c r="EO208" s="162"/>
      <c r="EP208" s="162"/>
      <c r="EQ208" s="162"/>
      <c r="ER208" s="162"/>
      <c r="ES208" s="162"/>
      <c r="ET208" s="162"/>
      <c r="EU208" s="162"/>
      <c r="EV208" s="162"/>
      <c r="EW208" s="162"/>
      <c r="EX208" s="162"/>
      <c r="EY208" s="162"/>
      <c r="EZ208" s="162"/>
      <c r="FA208" s="162"/>
      <c r="FB208" s="162"/>
      <c r="FC208" s="162"/>
      <c r="FD208" s="162"/>
      <c r="FE208" s="162"/>
      <c r="FF208" s="162"/>
      <c r="FG208" s="162"/>
      <c r="FH208" s="162"/>
      <c r="FI208" s="162"/>
      <c r="FJ208" s="162"/>
      <c r="FK208" s="162"/>
      <c r="FL208" s="162"/>
      <c r="FM208" s="162"/>
      <c r="FN208" s="162"/>
      <c r="FO208" s="162"/>
      <c r="FP208" s="162"/>
      <c r="FQ208" s="162"/>
      <c r="FR208" s="162"/>
      <c r="FS208" s="162"/>
      <c r="FT208" s="162"/>
      <c r="FU208" s="162"/>
      <c r="FV208" s="162"/>
      <c r="FW208" s="162"/>
      <c r="FX208" s="162"/>
      <c r="FY208" s="162"/>
      <c r="FZ208" s="162"/>
      <c r="GA208" s="162"/>
      <c r="GB208" s="162"/>
      <c r="GC208" s="162"/>
      <c r="GD208" s="162"/>
      <c r="GE208" s="162"/>
      <c r="GF208" s="162"/>
      <c r="GG208" s="162"/>
      <c r="GH208" s="162"/>
      <c r="GI208" s="162"/>
      <c r="GJ208" s="162"/>
      <c r="GK208" s="162"/>
      <c r="GL208" s="162"/>
      <c r="GM208" s="162"/>
      <c r="GN208" s="162"/>
      <c r="GO208" s="162"/>
      <c r="GP208" s="162"/>
      <c r="GQ208" s="162"/>
      <c r="GR208" s="162"/>
      <c r="GS208" s="162"/>
      <c r="GT208" s="162"/>
      <c r="GU208" s="162"/>
      <c r="GV208" s="162"/>
      <c r="GW208" s="162"/>
      <c r="GX208" s="162"/>
      <c r="GY208" s="162"/>
      <c r="GZ208" s="162"/>
      <c r="HA208" s="162"/>
      <c r="HB208" s="162"/>
      <c r="HC208" s="162"/>
      <c r="HD208" s="162"/>
      <c r="HE208" s="162"/>
      <c r="HF208" s="162"/>
      <c r="HG208" s="162"/>
      <c r="HH208" s="162"/>
      <c r="HI208" s="162"/>
      <c r="HJ208" s="162"/>
      <c r="HK208" s="162"/>
      <c r="HL208" s="162"/>
      <c r="HM208" s="162"/>
      <c r="HN208" s="162"/>
      <c r="HO208" s="162"/>
      <c r="HP208" s="162"/>
      <c r="HQ208" s="162"/>
      <c r="HR208" s="162"/>
      <c r="HS208" s="162"/>
      <c r="HT208" s="162"/>
      <c r="HU208" s="162"/>
      <c r="HV208" s="162"/>
      <c r="HW208" s="162"/>
      <c r="HX208" s="162"/>
      <c r="HY208" s="162"/>
      <c r="HZ208" s="162"/>
      <c r="IA208" s="162"/>
      <c r="IB208" s="162"/>
      <c r="IC208" s="162"/>
      <c r="ID208" s="162"/>
      <c r="IE208" s="162"/>
      <c r="IF208" s="162"/>
      <c r="IG208" s="162"/>
      <c r="IH208" s="162"/>
      <c r="II208" s="162"/>
      <c r="IJ208" s="162"/>
      <c r="IK208" s="162"/>
      <c r="IL208" s="162"/>
      <c r="IM208" s="162"/>
      <c r="IN208" s="162"/>
      <c r="IO208" s="162"/>
      <c r="IP208" s="162"/>
      <c r="IQ208" s="162"/>
      <c r="IR208" s="162"/>
      <c r="IS208" s="162"/>
      <c r="IT208" s="162"/>
      <c r="IU208" s="162"/>
      <c r="IV208" s="162"/>
      <c r="IW208" s="162"/>
      <c r="IX208" s="162"/>
    </row>
    <row r="209" spans="1:258">
      <c r="A209" s="159"/>
      <c r="B209" s="160"/>
      <c r="C209" s="160"/>
      <c r="D209" s="160"/>
      <c r="E209" s="160"/>
      <c r="F209" s="161"/>
      <c r="G209" s="161"/>
      <c r="H209" s="161"/>
      <c r="I209" s="161"/>
      <c r="J209" s="161"/>
      <c r="K209" s="161"/>
      <c r="L209" s="161"/>
      <c r="M209" s="161"/>
      <c r="N209" s="160"/>
      <c r="O209" s="160"/>
      <c r="P209" s="160"/>
      <c r="Q209" s="160"/>
      <c r="R209" s="160"/>
      <c r="S209" s="161"/>
      <c r="T209" s="161"/>
      <c r="U209" s="161"/>
      <c r="V209" s="161"/>
      <c r="W209" s="161"/>
      <c r="X209" s="161"/>
      <c r="Y209" s="161"/>
      <c r="Z209" s="317"/>
      <c r="AA209" s="161"/>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162"/>
      <c r="DB209" s="162"/>
      <c r="DC209" s="162"/>
      <c r="DD209" s="162"/>
      <c r="DE209" s="162"/>
      <c r="DF209" s="162"/>
      <c r="DG209" s="162"/>
      <c r="DH209" s="162"/>
      <c r="DI209" s="162"/>
      <c r="DJ209" s="162"/>
      <c r="DK209" s="162"/>
      <c r="DL209" s="162"/>
      <c r="DM209" s="162"/>
      <c r="DN209" s="162"/>
      <c r="DO209" s="162"/>
      <c r="DP209" s="162"/>
      <c r="DQ209" s="162"/>
      <c r="DR209" s="162"/>
      <c r="DS209" s="162"/>
      <c r="DT209" s="162"/>
      <c r="DU209" s="162"/>
      <c r="DV209" s="162"/>
      <c r="DW209" s="162"/>
      <c r="DX209" s="162"/>
      <c r="DY209" s="162"/>
      <c r="DZ209" s="162"/>
      <c r="EA209" s="162"/>
      <c r="EB209" s="162"/>
      <c r="EC209" s="162"/>
      <c r="ED209" s="162"/>
      <c r="EE209" s="162"/>
      <c r="EF209" s="162"/>
      <c r="EG209" s="162"/>
      <c r="EH209" s="162"/>
      <c r="EI209" s="162"/>
      <c r="EJ209" s="162"/>
      <c r="EK209" s="162"/>
      <c r="EL209" s="162"/>
      <c r="EM209" s="162"/>
      <c r="EN209" s="162"/>
      <c r="EO209" s="162"/>
      <c r="EP209" s="162"/>
      <c r="EQ209" s="162"/>
      <c r="ER209" s="162"/>
      <c r="ES209" s="162"/>
      <c r="ET209" s="162"/>
      <c r="EU209" s="162"/>
      <c r="EV209" s="162"/>
      <c r="EW209" s="162"/>
      <c r="EX209" s="162"/>
      <c r="EY209" s="162"/>
      <c r="EZ209" s="162"/>
      <c r="FA209" s="162"/>
      <c r="FB209" s="162"/>
      <c r="FC209" s="162"/>
      <c r="FD209" s="162"/>
      <c r="FE209" s="162"/>
      <c r="FF209" s="162"/>
      <c r="FG209" s="162"/>
      <c r="FH209" s="162"/>
      <c r="FI209" s="162"/>
      <c r="FJ209" s="162"/>
      <c r="FK209" s="162"/>
      <c r="FL209" s="162"/>
      <c r="FM209" s="162"/>
      <c r="FN209" s="162"/>
      <c r="FO209" s="162"/>
      <c r="FP209" s="162"/>
      <c r="FQ209" s="162"/>
      <c r="FR209" s="162"/>
      <c r="FS209" s="162"/>
      <c r="FT209" s="162"/>
      <c r="FU209" s="162"/>
      <c r="FV209" s="162"/>
      <c r="FW209" s="162"/>
      <c r="FX209" s="162"/>
      <c r="FY209" s="162"/>
      <c r="FZ209" s="162"/>
      <c r="GA209" s="162"/>
      <c r="GB209" s="162"/>
      <c r="GC209" s="162"/>
      <c r="GD209" s="162"/>
      <c r="GE209" s="162"/>
      <c r="GF209" s="162"/>
      <c r="GG209" s="162"/>
      <c r="GH209" s="162"/>
      <c r="GI209" s="162"/>
      <c r="GJ209" s="162"/>
      <c r="GK209" s="162"/>
      <c r="GL209" s="162"/>
      <c r="GM209" s="162"/>
      <c r="GN209" s="162"/>
      <c r="GO209" s="162"/>
      <c r="GP209" s="162"/>
      <c r="GQ209" s="162"/>
      <c r="GR209" s="162"/>
      <c r="GS209" s="162"/>
      <c r="GT209" s="162"/>
      <c r="GU209" s="162"/>
      <c r="GV209" s="162"/>
      <c r="GW209" s="162"/>
      <c r="GX209" s="162"/>
      <c r="GY209" s="162"/>
      <c r="GZ209" s="162"/>
      <c r="HA209" s="162"/>
      <c r="HB209" s="162"/>
      <c r="HC209" s="162"/>
      <c r="HD209" s="162"/>
      <c r="HE209" s="162"/>
      <c r="HF209" s="162"/>
      <c r="HG209" s="162"/>
      <c r="HH209" s="162"/>
      <c r="HI209" s="162"/>
      <c r="HJ209" s="162"/>
      <c r="HK209" s="162"/>
      <c r="HL209" s="162"/>
      <c r="HM209" s="162"/>
      <c r="HN209" s="162"/>
      <c r="HO209" s="162"/>
      <c r="HP209" s="162"/>
      <c r="HQ209" s="162"/>
      <c r="HR209" s="162"/>
      <c r="HS209" s="162"/>
      <c r="HT209" s="162"/>
      <c r="HU209" s="162"/>
      <c r="HV209" s="162"/>
      <c r="HW209" s="162"/>
      <c r="HX209" s="162"/>
      <c r="HY209" s="162"/>
      <c r="HZ209" s="162"/>
      <c r="IA209" s="162"/>
      <c r="IB209" s="162"/>
      <c r="IC209" s="162"/>
      <c r="ID209" s="162"/>
      <c r="IE209" s="162"/>
      <c r="IF209" s="162"/>
      <c r="IG209" s="162"/>
      <c r="IH209" s="162"/>
      <c r="II209" s="162"/>
      <c r="IJ209" s="162"/>
      <c r="IK209" s="162"/>
      <c r="IL209" s="162"/>
      <c r="IM209" s="162"/>
      <c r="IN209" s="162"/>
      <c r="IO209" s="162"/>
      <c r="IP209" s="162"/>
      <c r="IQ209" s="162"/>
      <c r="IR209" s="162"/>
      <c r="IS209" s="162"/>
      <c r="IT209" s="162"/>
      <c r="IU209" s="162"/>
      <c r="IV209" s="162"/>
      <c r="IW209" s="162"/>
      <c r="IX209" s="162"/>
    </row>
    <row r="210" spans="1:258">
      <c r="A210" s="159"/>
      <c r="B210" s="160"/>
      <c r="C210" s="160"/>
      <c r="D210" s="160"/>
      <c r="E210" s="160"/>
      <c r="F210" s="161"/>
      <c r="G210" s="161"/>
      <c r="H210" s="161"/>
      <c r="I210" s="161"/>
      <c r="J210" s="161"/>
      <c r="K210" s="161"/>
      <c r="L210" s="161"/>
      <c r="M210" s="161"/>
      <c r="N210" s="160"/>
      <c r="O210" s="160"/>
      <c r="P210" s="160"/>
      <c r="Q210" s="160"/>
      <c r="R210" s="160"/>
      <c r="S210" s="161"/>
      <c r="T210" s="161"/>
      <c r="U210" s="161"/>
      <c r="V210" s="161"/>
      <c r="W210" s="161"/>
      <c r="X210" s="161"/>
      <c r="Y210" s="161"/>
      <c r="Z210" s="317"/>
      <c r="AA210" s="161"/>
      <c r="BI210" s="162"/>
      <c r="BJ210" s="162"/>
      <c r="BK210" s="162"/>
      <c r="BL210" s="162"/>
      <c r="BM210" s="162"/>
      <c r="BN210" s="162"/>
      <c r="BO210" s="162"/>
      <c r="BP210" s="162"/>
      <c r="BQ210" s="162"/>
      <c r="BR210" s="162"/>
      <c r="BS210" s="162"/>
      <c r="BT210" s="162"/>
      <c r="BU210" s="162"/>
      <c r="BV210" s="162"/>
      <c r="BW210" s="162"/>
      <c r="BX210" s="162"/>
      <c r="BY210" s="162"/>
      <c r="BZ210" s="162"/>
      <c r="CA210" s="162"/>
      <c r="CB210" s="162"/>
      <c r="CC210" s="162"/>
      <c r="CD210" s="162"/>
      <c r="CE210" s="162"/>
      <c r="CF210" s="162"/>
      <c r="CG210" s="162"/>
      <c r="CH210" s="162"/>
      <c r="CI210" s="162"/>
      <c r="CJ210" s="162"/>
      <c r="CK210" s="162"/>
      <c r="CL210" s="162"/>
      <c r="CM210" s="162"/>
      <c r="CN210" s="162"/>
      <c r="CO210" s="162"/>
      <c r="CP210" s="162"/>
      <c r="CQ210" s="162"/>
      <c r="CR210" s="162"/>
      <c r="CS210" s="162"/>
      <c r="CT210" s="162"/>
      <c r="CU210" s="162"/>
      <c r="CV210" s="162"/>
      <c r="CW210" s="162"/>
      <c r="CX210" s="162"/>
      <c r="CY210" s="162"/>
      <c r="CZ210" s="162"/>
      <c r="DA210" s="162"/>
      <c r="DB210" s="162"/>
      <c r="DC210" s="162"/>
      <c r="DD210" s="162"/>
      <c r="DE210" s="162"/>
      <c r="DF210" s="162"/>
      <c r="DG210" s="162"/>
      <c r="DH210" s="162"/>
      <c r="DI210" s="162"/>
      <c r="DJ210" s="162"/>
      <c r="DK210" s="162"/>
      <c r="DL210" s="162"/>
      <c r="DM210" s="162"/>
      <c r="DN210" s="162"/>
      <c r="DO210" s="162"/>
      <c r="DP210" s="162"/>
      <c r="DQ210" s="162"/>
      <c r="DR210" s="162"/>
      <c r="DS210" s="162"/>
      <c r="DT210" s="162"/>
      <c r="DU210" s="162"/>
      <c r="DV210" s="162"/>
      <c r="DW210" s="162"/>
      <c r="DX210" s="162"/>
      <c r="DY210" s="162"/>
      <c r="DZ210" s="162"/>
      <c r="EA210" s="162"/>
      <c r="EB210" s="162"/>
      <c r="EC210" s="162"/>
      <c r="ED210" s="162"/>
      <c r="EE210" s="162"/>
      <c r="EF210" s="162"/>
      <c r="EG210" s="162"/>
      <c r="EH210" s="162"/>
      <c r="EI210" s="162"/>
      <c r="EJ210" s="162"/>
      <c r="EK210" s="162"/>
      <c r="EL210" s="162"/>
      <c r="EM210" s="162"/>
      <c r="EN210" s="162"/>
      <c r="EO210" s="162"/>
      <c r="EP210" s="162"/>
      <c r="EQ210" s="162"/>
      <c r="ER210" s="162"/>
      <c r="ES210" s="162"/>
      <c r="ET210" s="162"/>
      <c r="EU210" s="162"/>
      <c r="EV210" s="162"/>
      <c r="EW210" s="162"/>
      <c r="EX210" s="162"/>
      <c r="EY210" s="162"/>
      <c r="EZ210" s="162"/>
      <c r="FA210" s="162"/>
      <c r="FB210" s="162"/>
      <c r="FC210" s="162"/>
      <c r="FD210" s="162"/>
      <c r="FE210" s="162"/>
      <c r="FF210" s="162"/>
      <c r="FG210" s="162"/>
      <c r="FH210" s="162"/>
      <c r="FI210" s="162"/>
      <c r="FJ210" s="162"/>
      <c r="FK210" s="162"/>
      <c r="FL210" s="162"/>
      <c r="FM210" s="162"/>
      <c r="FN210" s="162"/>
      <c r="FO210" s="162"/>
      <c r="FP210" s="162"/>
      <c r="FQ210" s="162"/>
      <c r="FR210" s="162"/>
      <c r="FS210" s="162"/>
      <c r="FT210" s="162"/>
      <c r="FU210" s="162"/>
      <c r="FV210" s="162"/>
      <c r="FW210" s="162"/>
      <c r="FX210" s="162"/>
      <c r="FY210" s="162"/>
      <c r="FZ210" s="162"/>
      <c r="GA210" s="162"/>
      <c r="GB210" s="162"/>
      <c r="GC210" s="162"/>
      <c r="GD210" s="162"/>
      <c r="GE210" s="162"/>
      <c r="GF210" s="162"/>
      <c r="GG210" s="162"/>
      <c r="GH210" s="162"/>
      <c r="GI210" s="162"/>
      <c r="GJ210" s="162"/>
      <c r="GK210" s="162"/>
      <c r="GL210" s="162"/>
      <c r="GM210" s="162"/>
      <c r="GN210" s="162"/>
      <c r="GO210" s="162"/>
      <c r="GP210" s="162"/>
      <c r="GQ210" s="162"/>
      <c r="GR210" s="162"/>
      <c r="GS210" s="162"/>
      <c r="GT210" s="162"/>
      <c r="GU210" s="162"/>
      <c r="GV210" s="162"/>
      <c r="GW210" s="162"/>
      <c r="GX210" s="162"/>
      <c r="GY210" s="162"/>
      <c r="GZ210" s="162"/>
      <c r="HA210" s="162"/>
      <c r="HB210" s="162"/>
      <c r="HC210" s="162"/>
      <c r="HD210" s="162"/>
      <c r="HE210" s="162"/>
      <c r="HF210" s="162"/>
      <c r="HG210" s="162"/>
      <c r="HH210" s="162"/>
      <c r="HI210" s="162"/>
      <c r="HJ210" s="162"/>
      <c r="HK210" s="162"/>
      <c r="HL210" s="162"/>
      <c r="HM210" s="162"/>
      <c r="HN210" s="162"/>
      <c r="HO210" s="162"/>
      <c r="HP210" s="162"/>
      <c r="HQ210" s="162"/>
      <c r="HR210" s="162"/>
      <c r="HS210" s="162"/>
      <c r="HT210" s="162"/>
      <c r="HU210" s="162"/>
      <c r="HV210" s="162"/>
      <c r="HW210" s="162"/>
      <c r="HX210" s="162"/>
      <c r="HY210" s="162"/>
      <c r="HZ210" s="162"/>
      <c r="IA210" s="162"/>
      <c r="IB210" s="162"/>
      <c r="IC210" s="162"/>
      <c r="ID210" s="162"/>
      <c r="IE210" s="162"/>
      <c r="IF210" s="162"/>
      <c r="IG210" s="162"/>
      <c r="IH210" s="162"/>
      <c r="II210" s="162"/>
      <c r="IJ210" s="162"/>
      <c r="IK210" s="162"/>
      <c r="IL210" s="162"/>
      <c r="IM210" s="162"/>
      <c r="IN210" s="162"/>
      <c r="IO210" s="162"/>
      <c r="IP210" s="162"/>
      <c r="IQ210" s="162"/>
      <c r="IR210" s="162"/>
      <c r="IS210" s="162"/>
      <c r="IT210" s="162"/>
      <c r="IU210" s="162"/>
      <c r="IV210" s="162"/>
      <c r="IW210" s="162"/>
      <c r="IX210" s="162"/>
    </row>
    <row r="211" spans="1:258">
      <c r="A211" s="159"/>
      <c r="B211" s="160"/>
      <c r="C211" s="160"/>
      <c r="D211" s="160"/>
      <c r="E211" s="160"/>
      <c r="F211" s="161"/>
      <c r="G211" s="161"/>
      <c r="H211" s="161"/>
      <c r="I211" s="161"/>
      <c r="J211" s="161"/>
      <c r="K211" s="161"/>
      <c r="L211" s="161"/>
      <c r="M211" s="161"/>
      <c r="N211" s="160"/>
      <c r="O211" s="160"/>
      <c r="P211" s="160"/>
      <c r="Q211" s="160"/>
      <c r="R211" s="160"/>
      <c r="S211" s="161"/>
      <c r="T211" s="161"/>
      <c r="U211" s="161"/>
      <c r="V211" s="161"/>
      <c r="W211" s="161"/>
      <c r="X211" s="161"/>
      <c r="Y211" s="161"/>
      <c r="Z211" s="317"/>
      <c r="AA211" s="161"/>
      <c r="BI211" s="162"/>
      <c r="BJ211" s="162"/>
      <c r="BK211" s="162"/>
      <c r="BL211" s="162"/>
      <c r="BM211" s="162"/>
      <c r="BN211" s="162"/>
      <c r="BO211" s="162"/>
      <c r="BP211" s="162"/>
      <c r="BQ211" s="162"/>
      <c r="BR211" s="162"/>
      <c r="BS211" s="162"/>
      <c r="BT211" s="162"/>
      <c r="BU211" s="162"/>
      <c r="BV211" s="162"/>
      <c r="BW211" s="162"/>
      <c r="BX211" s="162"/>
      <c r="BY211" s="162"/>
      <c r="BZ211" s="162"/>
      <c r="CA211" s="162"/>
      <c r="CB211" s="162"/>
      <c r="CC211" s="162"/>
      <c r="CD211" s="162"/>
      <c r="CE211" s="162"/>
      <c r="CF211" s="162"/>
      <c r="CG211" s="162"/>
      <c r="CH211" s="162"/>
      <c r="CI211" s="162"/>
      <c r="CJ211" s="162"/>
      <c r="CK211" s="162"/>
      <c r="CL211" s="162"/>
      <c r="CM211" s="162"/>
      <c r="CN211" s="162"/>
      <c r="CO211" s="162"/>
      <c r="CP211" s="162"/>
      <c r="CQ211" s="162"/>
      <c r="CR211" s="162"/>
      <c r="CS211" s="162"/>
      <c r="CT211" s="162"/>
      <c r="CU211" s="162"/>
      <c r="CV211" s="162"/>
      <c r="CW211" s="162"/>
      <c r="CX211" s="162"/>
      <c r="CY211" s="162"/>
      <c r="CZ211" s="162"/>
      <c r="DA211" s="162"/>
      <c r="DB211" s="162"/>
      <c r="DC211" s="162"/>
      <c r="DD211" s="162"/>
      <c r="DE211" s="162"/>
      <c r="DF211" s="162"/>
      <c r="DG211" s="162"/>
      <c r="DH211" s="162"/>
      <c r="DI211" s="162"/>
      <c r="DJ211" s="162"/>
      <c r="DK211" s="162"/>
      <c r="DL211" s="162"/>
      <c r="DM211" s="162"/>
      <c r="DN211" s="162"/>
      <c r="DO211" s="162"/>
      <c r="DP211" s="162"/>
      <c r="DQ211" s="162"/>
      <c r="DR211" s="162"/>
      <c r="DS211" s="162"/>
      <c r="DT211" s="162"/>
      <c r="DU211" s="162"/>
      <c r="DV211" s="162"/>
      <c r="DW211" s="162"/>
      <c r="DX211" s="162"/>
      <c r="DY211" s="162"/>
      <c r="DZ211" s="162"/>
      <c r="EA211" s="162"/>
      <c r="EB211" s="162"/>
      <c r="EC211" s="162"/>
      <c r="ED211" s="162"/>
      <c r="EE211" s="162"/>
      <c r="EF211" s="162"/>
      <c r="EG211" s="162"/>
      <c r="EH211" s="162"/>
      <c r="EI211" s="162"/>
      <c r="EJ211" s="162"/>
      <c r="EK211" s="162"/>
      <c r="EL211" s="162"/>
      <c r="EM211" s="162"/>
      <c r="EN211" s="162"/>
      <c r="EO211" s="162"/>
      <c r="EP211" s="162"/>
      <c r="EQ211" s="162"/>
      <c r="ER211" s="162"/>
      <c r="ES211" s="162"/>
      <c r="ET211" s="162"/>
      <c r="EU211" s="162"/>
      <c r="EV211" s="162"/>
      <c r="EW211" s="162"/>
      <c r="EX211" s="162"/>
      <c r="EY211" s="162"/>
      <c r="EZ211" s="162"/>
      <c r="FA211" s="162"/>
      <c r="FB211" s="162"/>
      <c r="FC211" s="162"/>
      <c r="FD211" s="162"/>
      <c r="FE211" s="162"/>
      <c r="FF211" s="162"/>
      <c r="FG211" s="162"/>
      <c r="FH211" s="162"/>
      <c r="FI211" s="162"/>
      <c r="FJ211" s="162"/>
      <c r="FK211" s="162"/>
      <c r="FL211" s="162"/>
      <c r="FM211" s="162"/>
      <c r="FN211" s="162"/>
      <c r="FO211" s="162"/>
      <c r="FP211" s="162"/>
      <c r="FQ211" s="162"/>
      <c r="FR211" s="162"/>
      <c r="FS211" s="162"/>
      <c r="FT211" s="162"/>
      <c r="FU211" s="162"/>
      <c r="FV211" s="162"/>
      <c r="FW211" s="162"/>
      <c r="FX211" s="162"/>
      <c r="FY211" s="162"/>
      <c r="FZ211" s="162"/>
      <c r="GA211" s="162"/>
      <c r="GB211" s="162"/>
      <c r="GC211" s="162"/>
      <c r="GD211" s="162"/>
      <c r="GE211" s="162"/>
      <c r="GF211" s="162"/>
      <c r="GG211" s="162"/>
      <c r="GH211" s="162"/>
      <c r="GI211" s="162"/>
      <c r="GJ211" s="162"/>
      <c r="GK211" s="162"/>
      <c r="GL211" s="162"/>
      <c r="GM211" s="162"/>
      <c r="GN211" s="162"/>
      <c r="GO211" s="162"/>
      <c r="GP211" s="162"/>
      <c r="GQ211" s="162"/>
      <c r="GR211" s="162"/>
      <c r="GS211" s="162"/>
      <c r="GT211" s="162"/>
      <c r="GU211" s="162"/>
      <c r="GV211" s="162"/>
      <c r="GW211" s="162"/>
      <c r="GX211" s="162"/>
      <c r="GY211" s="162"/>
      <c r="GZ211" s="162"/>
      <c r="HA211" s="162"/>
      <c r="HB211" s="162"/>
      <c r="HC211" s="162"/>
      <c r="HD211" s="162"/>
      <c r="HE211" s="162"/>
      <c r="HF211" s="162"/>
      <c r="HG211" s="162"/>
      <c r="HH211" s="162"/>
      <c r="HI211" s="162"/>
      <c r="HJ211" s="162"/>
      <c r="HK211" s="162"/>
      <c r="HL211" s="162"/>
      <c r="HM211" s="162"/>
      <c r="HN211" s="162"/>
      <c r="HO211" s="162"/>
      <c r="HP211" s="162"/>
      <c r="HQ211" s="162"/>
      <c r="HR211" s="162"/>
      <c r="HS211" s="162"/>
      <c r="HT211" s="162"/>
      <c r="HU211" s="162"/>
      <c r="HV211" s="162"/>
      <c r="HW211" s="162"/>
      <c r="HX211" s="162"/>
      <c r="HY211" s="162"/>
      <c r="HZ211" s="162"/>
      <c r="IA211" s="162"/>
      <c r="IB211" s="162"/>
      <c r="IC211" s="162"/>
      <c r="ID211" s="162"/>
      <c r="IE211" s="162"/>
      <c r="IF211" s="162"/>
      <c r="IG211" s="162"/>
      <c r="IH211" s="162"/>
      <c r="II211" s="162"/>
      <c r="IJ211" s="162"/>
      <c r="IK211" s="162"/>
      <c r="IL211" s="162"/>
      <c r="IM211" s="162"/>
      <c r="IN211" s="162"/>
      <c r="IO211" s="162"/>
      <c r="IP211" s="162"/>
      <c r="IQ211" s="162"/>
      <c r="IR211" s="162"/>
      <c r="IS211" s="162"/>
      <c r="IT211" s="162"/>
      <c r="IU211" s="162"/>
      <c r="IV211" s="162"/>
      <c r="IW211" s="162"/>
      <c r="IX211" s="162"/>
    </row>
    <row r="212" spans="1:258">
      <c r="A212" s="159"/>
      <c r="B212" s="160"/>
      <c r="C212" s="160"/>
      <c r="D212" s="160"/>
      <c r="E212" s="160"/>
      <c r="F212" s="161"/>
      <c r="G212" s="161"/>
      <c r="H212" s="161"/>
      <c r="I212" s="161"/>
      <c r="J212" s="161"/>
      <c r="K212" s="161"/>
      <c r="L212" s="161"/>
      <c r="M212" s="161"/>
      <c r="N212" s="160"/>
      <c r="O212" s="160"/>
      <c r="P212" s="160"/>
      <c r="Q212" s="160"/>
      <c r="R212" s="160"/>
      <c r="S212" s="161"/>
      <c r="T212" s="161"/>
      <c r="U212" s="161"/>
      <c r="V212" s="161"/>
      <c r="W212" s="161"/>
      <c r="X212" s="161"/>
      <c r="Y212" s="161"/>
      <c r="Z212" s="317"/>
      <c r="AA212" s="161"/>
      <c r="BI212" s="162"/>
      <c r="BJ212" s="162"/>
      <c r="BK212" s="162"/>
      <c r="BL212" s="162"/>
      <c r="BM212" s="162"/>
      <c r="BN212" s="162"/>
      <c r="BO212" s="162"/>
      <c r="BP212" s="162"/>
      <c r="BQ212" s="162"/>
      <c r="BR212" s="162"/>
      <c r="BS212" s="162"/>
      <c r="BT212" s="162"/>
      <c r="BU212" s="162"/>
      <c r="BV212" s="162"/>
      <c r="BW212" s="162"/>
      <c r="BX212" s="162"/>
      <c r="BY212" s="162"/>
      <c r="BZ212" s="162"/>
      <c r="CA212" s="162"/>
      <c r="CB212" s="162"/>
      <c r="CC212" s="162"/>
      <c r="CD212" s="162"/>
      <c r="CE212" s="162"/>
      <c r="CF212" s="162"/>
      <c r="CG212" s="162"/>
      <c r="CH212" s="162"/>
      <c r="CI212" s="162"/>
      <c r="CJ212" s="162"/>
      <c r="CK212" s="162"/>
      <c r="CL212" s="162"/>
      <c r="CM212" s="162"/>
      <c r="CN212" s="162"/>
      <c r="CO212" s="162"/>
      <c r="CP212" s="162"/>
      <c r="CQ212" s="162"/>
      <c r="CR212" s="162"/>
      <c r="CS212" s="162"/>
      <c r="CT212" s="162"/>
      <c r="CU212" s="162"/>
      <c r="CV212" s="162"/>
      <c r="CW212" s="162"/>
      <c r="CX212" s="162"/>
      <c r="CY212" s="162"/>
      <c r="CZ212" s="162"/>
      <c r="DA212" s="162"/>
      <c r="DB212" s="162"/>
      <c r="DC212" s="162"/>
      <c r="DD212" s="162"/>
      <c r="DE212" s="162"/>
      <c r="DF212" s="162"/>
      <c r="DG212" s="162"/>
      <c r="DH212" s="162"/>
      <c r="DI212" s="162"/>
      <c r="DJ212" s="162"/>
      <c r="DK212" s="162"/>
      <c r="DL212" s="162"/>
      <c r="DM212" s="162"/>
      <c r="DN212" s="162"/>
      <c r="DO212" s="162"/>
      <c r="DP212" s="162"/>
      <c r="DQ212" s="162"/>
      <c r="DR212" s="162"/>
      <c r="DS212" s="162"/>
      <c r="DT212" s="162"/>
      <c r="DU212" s="162"/>
      <c r="DV212" s="162"/>
      <c r="DW212" s="162"/>
      <c r="DX212" s="162"/>
      <c r="DY212" s="162"/>
      <c r="DZ212" s="162"/>
      <c r="EA212" s="162"/>
      <c r="EB212" s="162"/>
      <c r="EC212" s="162"/>
      <c r="ED212" s="162"/>
      <c r="EE212" s="162"/>
      <c r="EF212" s="162"/>
      <c r="EG212" s="162"/>
      <c r="EH212" s="162"/>
      <c r="EI212" s="162"/>
      <c r="EJ212" s="162"/>
      <c r="EK212" s="162"/>
      <c r="EL212" s="162"/>
      <c r="EM212" s="162"/>
      <c r="EN212" s="162"/>
      <c r="EO212" s="162"/>
      <c r="EP212" s="162"/>
      <c r="EQ212" s="162"/>
      <c r="ER212" s="162"/>
      <c r="ES212" s="162"/>
      <c r="ET212" s="162"/>
      <c r="EU212" s="162"/>
      <c r="EV212" s="162"/>
      <c r="EW212" s="162"/>
      <c r="EX212" s="162"/>
      <c r="EY212" s="162"/>
      <c r="EZ212" s="162"/>
      <c r="FA212" s="162"/>
      <c r="FB212" s="162"/>
      <c r="FC212" s="162"/>
      <c r="FD212" s="162"/>
      <c r="FE212" s="162"/>
      <c r="FF212" s="162"/>
      <c r="FG212" s="162"/>
      <c r="FH212" s="162"/>
      <c r="FI212" s="162"/>
      <c r="FJ212" s="162"/>
      <c r="FK212" s="162"/>
      <c r="FL212" s="162"/>
      <c r="FM212" s="162"/>
      <c r="FN212" s="162"/>
      <c r="FO212" s="162"/>
      <c r="FP212" s="162"/>
      <c r="FQ212" s="162"/>
      <c r="FR212" s="162"/>
      <c r="FS212" s="162"/>
      <c r="FT212" s="162"/>
      <c r="FU212" s="162"/>
      <c r="FV212" s="162"/>
      <c r="FW212" s="162"/>
      <c r="FX212" s="162"/>
      <c r="FY212" s="162"/>
      <c r="FZ212" s="162"/>
      <c r="GA212" s="162"/>
      <c r="GB212" s="162"/>
      <c r="GC212" s="162"/>
      <c r="GD212" s="162"/>
      <c r="GE212" s="162"/>
      <c r="GF212" s="162"/>
      <c r="GG212" s="162"/>
      <c r="GH212" s="162"/>
      <c r="GI212" s="162"/>
      <c r="GJ212" s="162"/>
      <c r="GK212" s="162"/>
      <c r="GL212" s="162"/>
      <c r="GM212" s="162"/>
      <c r="GN212" s="162"/>
      <c r="GO212" s="162"/>
      <c r="GP212" s="162"/>
      <c r="GQ212" s="162"/>
      <c r="GR212" s="162"/>
      <c r="GS212" s="162"/>
      <c r="GT212" s="162"/>
      <c r="GU212" s="162"/>
      <c r="GV212" s="162"/>
      <c r="GW212" s="162"/>
      <c r="GX212" s="162"/>
      <c r="GY212" s="162"/>
      <c r="GZ212" s="162"/>
      <c r="HA212" s="162"/>
      <c r="HB212" s="162"/>
      <c r="HC212" s="162"/>
      <c r="HD212" s="162"/>
      <c r="HE212" s="162"/>
      <c r="HF212" s="162"/>
      <c r="HG212" s="162"/>
      <c r="HH212" s="162"/>
      <c r="HI212" s="162"/>
      <c r="HJ212" s="162"/>
      <c r="HK212" s="162"/>
      <c r="HL212" s="162"/>
      <c r="HM212" s="162"/>
      <c r="HN212" s="162"/>
      <c r="HO212" s="162"/>
      <c r="HP212" s="162"/>
      <c r="HQ212" s="162"/>
      <c r="HR212" s="162"/>
      <c r="HS212" s="162"/>
      <c r="HT212" s="162"/>
      <c r="HU212" s="162"/>
      <c r="HV212" s="162"/>
      <c r="HW212" s="162"/>
      <c r="HX212" s="162"/>
      <c r="HY212" s="162"/>
      <c r="HZ212" s="162"/>
      <c r="IA212" s="162"/>
      <c r="IB212" s="162"/>
      <c r="IC212" s="162"/>
      <c r="ID212" s="162"/>
      <c r="IE212" s="162"/>
      <c r="IF212" s="162"/>
      <c r="IG212" s="162"/>
      <c r="IH212" s="162"/>
      <c r="II212" s="162"/>
      <c r="IJ212" s="162"/>
      <c r="IK212" s="162"/>
      <c r="IL212" s="162"/>
      <c r="IM212" s="162"/>
      <c r="IN212" s="162"/>
      <c r="IO212" s="162"/>
      <c r="IP212" s="162"/>
      <c r="IQ212" s="162"/>
      <c r="IR212" s="162"/>
      <c r="IS212" s="162"/>
      <c r="IT212" s="162"/>
      <c r="IU212" s="162"/>
      <c r="IV212" s="162"/>
      <c r="IW212" s="162"/>
      <c r="IX212" s="162"/>
    </row>
    <row r="213" spans="1:258">
      <c r="A213" s="159"/>
      <c r="B213" s="160"/>
      <c r="C213" s="160"/>
      <c r="D213" s="160"/>
      <c r="E213" s="160"/>
      <c r="F213" s="161"/>
      <c r="G213" s="161"/>
      <c r="H213" s="161"/>
      <c r="I213" s="161"/>
      <c r="J213" s="161"/>
      <c r="K213" s="161"/>
      <c r="L213" s="161"/>
      <c r="M213" s="161"/>
      <c r="N213" s="160"/>
      <c r="O213" s="160"/>
      <c r="P213" s="160"/>
      <c r="Q213" s="160"/>
      <c r="R213" s="160"/>
      <c r="S213" s="161"/>
      <c r="T213" s="161"/>
      <c r="U213" s="161"/>
      <c r="V213" s="161"/>
      <c r="W213" s="161"/>
      <c r="X213" s="161"/>
      <c r="Y213" s="161"/>
      <c r="Z213" s="317"/>
      <c r="AA213" s="161"/>
      <c r="BI213" s="162"/>
      <c r="BJ213" s="162"/>
      <c r="BK213" s="162"/>
      <c r="BL213" s="162"/>
      <c r="BM213" s="162"/>
      <c r="BN213" s="162"/>
      <c r="BO213" s="162"/>
      <c r="BP213" s="162"/>
      <c r="BQ213" s="162"/>
      <c r="BR213" s="162"/>
      <c r="BS213" s="162"/>
      <c r="BT213" s="162"/>
      <c r="BU213" s="162"/>
      <c r="BV213" s="162"/>
      <c r="BW213" s="162"/>
      <c r="BX213" s="162"/>
      <c r="BY213" s="162"/>
      <c r="BZ213" s="162"/>
      <c r="CA213" s="162"/>
      <c r="CB213" s="162"/>
      <c r="CC213" s="162"/>
      <c r="CD213" s="162"/>
      <c r="CE213" s="162"/>
      <c r="CF213" s="162"/>
      <c r="CG213" s="162"/>
      <c r="CH213" s="162"/>
      <c r="CI213" s="162"/>
      <c r="CJ213" s="162"/>
      <c r="CK213" s="162"/>
      <c r="CL213" s="162"/>
      <c r="CM213" s="162"/>
      <c r="CN213" s="162"/>
      <c r="CO213" s="162"/>
      <c r="CP213" s="162"/>
      <c r="CQ213" s="162"/>
      <c r="CR213" s="162"/>
      <c r="CS213" s="162"/>
      <c r="CT213" s="162"/>
      <c r="CU213" s="162"/>
      <c r="CV213" s="162"/>
      <c r="CW213" s="162"/>
      <c r="CX213" s="162"/>
      <c r="CY213" s="162"/>
      <c r="CZ213" s="162"/>
      <c r="DA213" s="162"/>
      <c r="DB213" s="162"/>
      <c r="DC213" s="162"/>
      <c r="DD213" s="162"/>
      <c r="DE213" s="162"/>
      <c r="DF213" s="162"/>
      <c r="DG213" s="162"/>
      <c r="DH213" s="162"/>
      <c r="DI213" s="162"/>
      <c r="DJ213" s="162"/>
      <c r="DK213" s="162"/>
      <c r="DL213" s="162"/>
      <c r="DM213" s="162"/>
      <c r="DN213" s="162"/>
      <c r="DO213" s="162"/>
      <c r="DP213" s="162"/>
      <c r="DQ213" s="162"/>
      <c r="DR213" s="162"/>
      <c r="DS213" s="162"/>
      <c r="DT213" s="162"/>
      <c r="DU213" s="162"/>
      <c r="DV213" s="162"/>
      <c r="DW213" s="162"/>
      <c r="DX213" s="162"/>
      <c r="DY213" s="162"/>
      <c r="DZ213" s="162"/>
      <c r="EA213" s="162"/>
      <c r="EB213" s="162"/>
      <c r="EC213" s="162"/>
      <c r="ED213" s="162"/>
      <c r="EE213" s="162"/>
      <c r="EF213" s="162"/>
      <c r="EG213" s="162"/>
      <c r="EH213" s="162"/>
      <c r="EI213" s="162"/>
      <c r="EJ213" s="162"/>
      <c r="EK213" s="162"/>
      <c r="EL213" s="162"/>
      <c r="EM213" s="162"/>
      <c r="EN213" s="162"/>
      <c r="EO213" s="162"/>
      <c r="EP213" s="162"/>
      <c r="EQ213" s="162"/>
      <c r="ER213" s="162"/>
      <c r="ES213" s="162"/>
      <c r="ET213" s="162"/>
      <c r="EU213" s="162"/>
      <c r="EV213" s="162"/>
      <c r="EW213" s="162"/>
      <c r="EX213" s="162"/>
      <c r="EY213" s="162"/>
      <c r="EZ213" s="162"/>
      <c r="FA213" s="162"/>
      <c r="FB213" s="162"/>
      <c r="FC213" s="162"/>
      <c r="FD213" s="162"/>
      <c r="FE213" s="162"/>
      <c r="FF213" s="162"/>
      <c r="FG213" s="162"/>
      <c r="FH213" s="162"/>
      <c r="FI213" s="162"/>
      <c r="FJ213" s="162"/>
      <c r="FK213" s="162"/>
      <c r="FL213" s="162"/>
      <c r="FM213" s="162"/>
      <c r="FN213" s="162"/>
      <c r="FO213" s="162"/>
      <c r="FP213" s="162"/>
      <c r="FQ213" s="162"/>
      <c r="FR213" s="162"/>
      <c r="FS213" s="162"/>
      <c r="FT213" s="162"/>
      <c r="FU213" s="162"/>
      <c r="FV213" s="162"/>
      <c r="FW213" s="162"/>
      <c r="FX213" s="162"/>
      <c r="FY213" s="162"/>
      <c r="FZ213" s="162"/>
      <c r="GA213" s="162"/>
      <c r="GB213" s="162"/>
      <c r="GC213" s="162"/>
      <c r="GD213" s="162"/>
      <c r="GE213" s="162"/>
      <c r="GF213" s="162"/>
      <c r="GG213" s="162"/>
      <c r="GH213" s="162"/>
      <c r="GI213" s="162"/>
      <c r="GJ213" s="162"/>
      <c r="GK213" s="162"/>
      <c r="GL213" s="162"/>
      <c r="GM213" s="162"/>
      <c r="GN213" s="162"/>
      <c r="GO213" s="162"/>
      <c r="GP213" s="162"/>
      <c r="GQ213" s="162"/>
      <c r="GR213" s="162"/>
      <c r="GS213" s="162"/>
      <c r="GT213" s="162"/>
      <c r="GU213" s="162"/>
      <c r="GV213" s="162"/>
      <c r="GW213" s="162"/>
      <c r="GX213" s="162"/>
      <c r="GY213" s="162"/>
      <c r="GZ213" s="162"/>
      <c r="HA213" s="162"/>
      <c r="HB213" s="162"/>
      <c r="HC213" s="162"/>
      <c r="HD213" s="162"/>
      <c r="HE213" s="162"/>
      <c r="HF213" s="162"/>
      <c r="HG213" s="162"/>
      <c r="HH213" s="162"/>
      <c r="HI213" s="162"/>
      <c r="HJ213" s="162"/>
      <c r="HK213" s="162"/>
      <c r="HL213" s="162"/>
      <c r="HM213" s="162"/>
      <c r="HN213" s="162"/>
      <c r="HO213" s="162"/>
      <c r="HP213" s="162"/>
      <c r="HQ213" s="162"/>
      <c r="HR213" s="162"/>
      <c r="HS213" s="162"/>
      <c r="HT213" s="162"/>
      <c r="HU213" s="162"/>
      <c r="HV213" s="162"/>
      <c r="HW213" s="162"/>
      <c r="HX213" s="162"/>
      <c r="HY213" s="162"/>
      <c r="HZ213" s="162"/>
      <c r="IA213" s="162"/>
      <c r="IB213" s="162"/>
      <c r="IC213" s="162"/>
      <c r="ID213" s="162"/>
      <c r="IE213" s="162"/>
      <c r="IF213" s="162"/>
      <c r="IG213" s="162"/>
      <c r="IH213" s="162"/>
      <c r="II213" s="162"/>
      <c r="IJ213" s="162"/>
      <c r="IK213" s="162"/>
      <c r="IL213" s="162"/>
      <c r="IM213" s="162"/>
      <c r="IN213" s="162"/>
      <c r="IO213" s="162"/>
      <c r="IP213" s="162"/>
      <c r="IQ213" s="162"/>
      <c r="IR213" s="162"/>
      <c r="IS213" s="162"/>
      <c r="IT213" s="162"/>
      <c r="IU213" s="162"/>
      <c r="IV213" s="162"/>
      <c r="IW213" s="162"/>
      <c r="IX213" s="162"/>
    </row>
    <row r="214" spans="1:258">
      <c r="A214" s="159"/>
      <c r="B214" s="160"/>
      <c r="C214" s="160"/>
      <c r="D214" s="160"/>
      <c r="E214" s="160"/>
      <c r="F214" s="161"/>
      <c r="G214" s="161"/>
      <c r="H214" s="161"/>
      <c r="I214" s="161"/>
      <c r="J214" s="161"/>
      <c r="K214" s="161"/>
      <c r="L214" s="161"/>
      <c r="M214" s="161"/>
      <c r="N214" s="160"/>
      <c r="O214" s="160"/>
      <c r="P214" s="160"/>
      <c r="Q214" s="160"/>
      <c r="R214" s="160"/>
      <c r="S214" s="161"/>
      <c r="T214" s="161"/>
      <c r="U214" s="161"/>
      <c r="V214" s="161"/>
      <c r="W214" s="161"/>
      <c r="X214" s="161"/>
      <c r="Y214" s="161"/>
      <c r="Z214" s="317"/>
      <c r="AA214" s="161"/>
      <c r="BI214" s="162"/>
      <c r="BJ214" s="162"/>
      <c r="BK214" s="162"/>
      <c r="BL214" s="162"/>
      <c r="BM214" s="162"/>
      <c r="BN214" s="162"/>
      <c r="BO214" s="162"/>
      <c r="BP214" s="162"/>
      <c r="BQ214" s="162"/>
      <c r="BR214" s="162"/>
      <c r="BS214" s="162"/>
      <c r="BT214" s="162"/>
      <c r="BU214" s="162"/>
      <c r="BV214" s="162"/>
      <c r="BW214" s="162"/>
      <c r="BX214" s="162"/>
      <c r="BY214" s="162"/>
      <c r="BZ214" s="162"/>
      <c r="CA214" s="162"/>
      <c r="CB214" s="162"/>
      <c r="CC214" s="162"/>
      <c r="CD214" s="162"/>
      <c r="CE214" s="162"/>
      <c r="CF214" s="162"/>
      <c r="CG214" s="162"/>
      <c r="CH214" s="162"/>
      <c r="CI214" s="162"/>
      <c r="CJ214" s="162"/>
      <c r="CK214" s="162"/>
      <c r="CL214" s="162"/>
      <c r="CM214" s="162"/>
      <c r="CN214" s="162"/>
      <c r="CO214" s="162"/>
      <c r="CP214" s="162"/>
      <c r="CQ214" s="162"/>
      <c r="CR214" s="162"/>
      <c r="CS214" s="162"/>
      <c r="CT214" s="162"/>
      <c r="CU214" s="162"/>
      <c r="CV214" s="162"/>
      <c r="CW214" s="162"/>
      <c r="CX214" s="162"/>
      <c r="CY214" s="162"/>
      <c r="CZ214" s="162"/>
      <c r="DA214" s="162"/>
      <c r="DB214" s="162"/>
      <c r="DC214" s="162"/>
      <c r="DD214" s="162"/>
      <c r="DE214" s="162"/>
      <c r="DF214" s="162"/>
      <c r="DG214" s="162"/>
      <c r="DH214" s="162"/>
      <c r="DI214" s="162"/>
      <c r="DJ214" s="162"/>
      <c r="DK214" s="162"/>
      <c r="DL214" s="162"/>
      <c r="DM214" s="162"/>
      <c r="DN214" s="162"/>
      <c r="DO214" s="162"/>
      <c r="DP214" s="162"/>
      <c r="DQ214" s="162"/>
      <c r="DR214" s="162"/>
      <c r="DS214" s="162"/>
      <c r="DT214" s="162"/>
      <c r="DU214" s="162"/>
      <c r="DV214" s="162"/>
      <c r="DW214" s="162"/>
      <c r="DX214" s="162"/>
      <c r="DY214" s="162"/>
      <c r="DZ214" s="162"/>
      <c r="EA214" s="162"/>
      <c r="EB214" s="162"/>
      <c r="EC214" s="162"/>
      <c r="ED214" s="162"/>
      <c r="EE214" s="162"/>
      <c r="EF214" s="162"/>
      <c r="EG214" s="162"/>
      <c r="EH214" s="162"/>
      <c r="EI214" s="162"/>
      <c r="EJ214" s="162"/>
      <c r="EK214" s="162"/>
      <c r="EL214" s="162"/>
      <c r="EM214" s="162"/>
      <c r="EN214" s="162"/>
      <c r="EO214" s="162"/>
      <c r="EP214" s="162"/>
      <c r="EQ214" s="162"/>
      <c r="ER214" s="162"/>
      <c r="ES214" s="162"/>
      <c r="ET214" s="162"/>
      <c r="EU214" s="162"/>
      <c r="EV214" s="162"/>
      <c r="EW214" s="162"/>
      <c r="EX214" s="162"/>
      <c r="EY214" s="162"/>
      <c r="EZ214" s="162"/>
      <c r="FA214" s="162"/>
      <c r="FB214" s="162"/>
      <c r="FC214" s="162"/>
      <c r="FD214" s="162"/>
      <c r="FE214" s="162"/>
      <c r="FF214" s="162"/>
      <c r="FG214" s="162"/>
      <c r="FH214" s="162"/>
      <c r="FI214" s="162"/>
      <c r="FJ214" s="162"/>
      <c r="FK214" s="162"/>
      <c r="FL214" s="162"/>
      <c r="FM214" s="162"/>
      <c r="FN214" s="162"/>
      <c r="FO214" s="162"/>
      <c r="FP214" s="162"/>
      <c r="FQ214" s="162"/>
      <c r="FR214" s="162"/>
      <c r="FS214" s="162"/>
      <c r="FT214" s="162"/>
      <c r="FU214" s="162"/>
      <c r="FV214" s="162"/>
      <c r="FW214" s="162"/>
      <c r="FX214" s="162"/>
      <c r="FY214" s="162"/>
      <c r="FZ214" s="162"/>
      <c r="GA214" s="162"/>
      <c r="GB214" s="162"/>
      <c r="GC214" s="162"/>
      <c r="GD214" s="162"/>
      <c r="GE214" s="162"/>
      <c r="GF214" s="162"/>
      <c r="GG214" s="162"/>
      <c r="GH214" s="162"/>
      <c r="GI214" s="162"/>
      <c r="GJ214" s="162"/>
      <c r="GK214" s="162"/>
      <c r="GL214" s="162"/>
      <c r="GM214" s="162"/>
      <c r="GN214" s="162"/>
      <c r="GO214" s="162"/>
      <c r="GP214" s="162"/>
      <c r="GQ214" s="162"/>
      <c r="GR214" s="162"/>
      <c r="GS214" s="162"/>
      <c r="GT214" s="162"/>
      <c r="GU214" s="162"/>
      <c r="GV214" s="162"/>
      <c r="GW214" s="162"/>
      <c r="GX214" s="162"/>
      <c r="GY214" s="162"/>
      <c r="GZ214" s="162"/>
      <c r="HA214" s="162"/>
      <c r="HB214" s="162"/>
      <c r="HC214" s="162"/>
      <c r="HD214" s="162"/>
      <c r="HE214" s="162"/>
      <c r="HF214" s="162"/>
      <c r="HG214" s="162"/>
      <c r="HH214" s="162"/>
      <c r="HI214" s="162"/>
      <c r="HJ214" s="162"/>
      <c r="HK214" s="162"/>
      <c r="HL214" s="162"/>
      <c r="HM214" s="162"/>
      <c r="HN214" s="162"/>
      <c r="HO214" s="162"/>
      <c r="HP214" s="162"/>
      <c r="HQ214" s="162"/>
      <c r="HR214" s="162"/>
      <c r="HS214" s="162"/>
      <c r="HT214" s="162"/>
      <c r="HU214" s="162"/>
      <c r="HV214" s="162"/>
      <c r="HW214" s="162"/>
      <c r="HX214" s="162"/>
      <c r="HY214" s="162"/>
      <c r="HZ214" s="162"/>
      <c r="IA214" s="162"/>
      <c r="IB214" s="162"/>
      <c r="IC214" s="162"/>
      <c r="ID214" s="162"/>
      <c r="IE214" s="162"/>
      <c r="IF214" s="162"/>
      <c r="IG214" s="162"/>
      <c r="IH214" s="162"/>
      <c r="II214" s="162"/>
      <c r="IJ214" s="162"/>
      <c r="IK214" s="162"/>
      <c r="IL214" s="162"/>
      <c r="IM214" s="162"/>
      <c r="IN214" s="162"/>
      <c r="IO214" s="162"/>
      <c r="IP214" s="162"/>
      <c r="IQ214" s="162"/>
      <c r="IR214" s="162"/>
      <c r="IS214" s="162"/>
      <c r="IT214" s="162"/>
      <c r="IU214" s="162"/>
      <c r="IV214" s="162"/>
      <c r="IW214" s="162"/>
      <c r="IX214" s="162"/>
    </row>
    <row r="215" spans="1:258">
      <c r="A215" s="159"/>
      <c r="B215" s="160"/>
      <c r="C215" s="160"/>
      <c r="D215" s="160"/>
      <c r="E215" s="160"/>
      <c r="F215" s="161"/>
      <c r="G215" s="161"/>
      <c r="H215" s="161"/>
      <c r="I215" s="161"/>
      <c r="J215" s="161"/>
      <c r="K215" s="161"/>
      <c r="L215" s="161"/>
      <c r="M215" s="161"/>
      <c r="N215" s="160"/>
      <c r="O215" s="160"/>
      <c r="P215" s="160"/>
      <c r="Q215" s="160"/>
      <c r="R215" s="160"/>
      <c r="S215" s="161"/>
      <c r="T215" s="161"/>
      <c r="U215" s="161"/>
      <c r="V215" s="161"/>
      <c r="W215" s="161"/>
      <c r="X215" s="161"/>
      <c r="Y215" s="161"/>
      <c r="Z215" s="317"/>
      <c r="AA215" s="161"/>
      <c r="BI215" s="162"/>
      <c r="BJ215" s="162"/>
      <c r="BK215" s="162"/>
      <c r="BL215" s="162"/>
      <c r="BM215" s="162"/>
      <c r="BN215" s="162"/>
      <c r="BO215" s="162"/>
      <c r="BP215" s="162"/>
      <c r="BQ215" s="162"/>
      <c r="BR215" s="162"/>
      <c r="BS215" s="162"/>
      <c r="BT215" s="162"/>
      <c r="BU215" s="162"/>
      <c r="BV215" s="162"/>
      <c r="BW215" s="162"/>
      <c r="BX215" s="162"/>
      <c r="BY215" s="162"/>
      <c r="BZ215" s="162"/>
      <c r="CA215" s="162"/>
      <c r="CB215" s="162"/>
      <c r="CC215" s="162"/>
      <c r="CD215" s="162"/>
      <c r="CE215" s="162"/>
      <c r="CF215" s="162"/>
      <c r="CG215" s="162"/>
      <c r="CH215" s="162"/>
      <c r="CI215" s="162"/>
      <c r="CJ215" s="162"/>
      <c r="CK215" s="162"/>
      <c r="CL215" s="162"/>
      <c r="CM215" s="162"/>
      <c r="CN215" s="162"/>
      <c r="CO215" s="162"/>
      <c r="CP215" s="162"/>
      <c r="CQ215" s="162"/>
      <c r="CR215" s="162"/>
      <c r="CS215" s="162"/>
      <c r="CT215" s="162"/>
      <c r="CU215" s="162"/>
      <c r="CV215" s="162"/>
      <c r="CW215" s="162"/>
      <c r="CX215" s="162"/>
      <c r="CY215" s="162"/>
      <c r="CZ215" s="162"/>
      <c r="DA215" s="162"/>
      <c r="DB215" s="162"/>
      <c r="DC215" s="162"/>
      <c r="DD215" s="162"/>
      <c r="DE215" s="162"/>
      <c r="DF215" s="162"/>
      <c r="DG215" s="162"/>
      <c r="DH215" s="162"/>
      <c r="DI215" s="162"/>
      <c r="DJ215" s="162"/>
      <c r="DK215" s="162"/>
      <c r="DL215" s="162"/>
      <c r="DM215" s="162"/>
      <c r="DN215" s="162"/>
      <c r="DO215" s="162"/>
      <c r="DP215" s="162"/>
      <c r="DQ215" s="162"/>
      <c r="DR215" s="162"/>
      <c r="DS215" s="162"/>
      <c r="DT215" s="162"/>
      <c r="DU215" s="162"/>
      <c r="DV215" s="162"/>
      <c r="DW215" s="162"/>
      <c r="DX215" s="162"/>
      <c r="DY215" s="162"/>
      <c r="DZ215" s="162"/>
      <c r="EA215" s="162"/>
      <c r="EB215" s="162"/>
      <c r="EC215" s="162"/>
      <c r="ED215" s="162"/>
      <c r="EE215" s="162"/>
      <c r="EF215" s="162"/>
      <c r="EG215" s="162"/>
      <c r="EH215" s="162"/>
      <c r="EI215" s="162"/>
      <c r="EJ215" s="162"/>
      <c r="EK215" s="162"/>
      <c r="EL215" s="162"/>
      <c r="EM215" s="162"/>
      <c r="EN215" s="162"/>
      <c r="EO215" s="162"/>
      <c r="EP215" s="162"/>
      <c r="EQ215" s="162"/>
      <c r="ER215" s="162"/>
      <c r="ES215" s="162"/>
      <c r="ET215" s="162"/>
      <c r="EU215" s="162"/>
      <c r="EV215" s="162"/>
      <c r="EW215" s="162"/>
      <c r="EX215" s="162"/>
      <c r="EY215" s="162"/>
      <c r="EZ215" s="162"/>
      <c r="FA215" s="162"/>
      <c r="FB215" s="162"/>
      <c r="FC215" s="162"/>
      <c r="FD215" s="162"/>
      <c r="FE215" s="162"/>
      <c r="FF215" s="162"/>
      <c r="FG215" s="162"/>
      <c r="FH215" s="162"/>
      <c r="FI215" s="162"/>
      <c r="FJ215" s="162"/>
      <c r="FK215" s="162"/>
      <c r="FL215" s="162"/>
      <c r="FM215" s="162"/>
      <c r="FN215" s="162"/>
      <c r="FO215" s="162"/>
      <c r="FP215" s="162"/>
      <c r="FQ215" s="162"/>
      <c r="FR215" s="162"/>
      <c r="FS215" s="162"/>
      <c r="FT215" s="162"/>
      <c r="FU215" s="162"/>
      <c r="FV215" s="162"/>
      <c r="FW215" s="162"/>
      <c r="FX215" s="162"/>
      <c r="FY215" s="162"/>
      <c r="FZ215" s="162"/>
      <c r="GA215" s="162"/>
      <c r="GB215" s="162"/>
      <c r="GC215" s="162"/>
      <c r="GD215" s="162"/>
      <c r="GE215" s="162"/>
      <c r="GF215" s="162"/>
      <c r="GG215" s="162"/>
      <c r="GH215" s="162"/>
      <c r="GI215" s="162"/>
      <c r="GJ215" s="162"/>
      <c r="GK215" s="162"/>
      <c r="GL215" s="162"/>
      <c r="GM215" s="162"/>
      <c r="GN215" s="162"/>
      <c r="GO215" s="162"/>
      <c r="GP215" s="162"/>
      <c r="GQ215" s="162"/>
      <c r="GR215" s="162"/>
      <c r="GS215" s="162"/>
      <c r="GT215" s="162"/>
      <c r="GU215" s="162"/>
      <c r="GV215" s="162"/>
      <c r="GW215" s="162"/>
      <c r="GX215" s="162"/>
      <c r="GY215" s="162"/>
      <c r="GZ215" s="162"/>
      <c r="HA215" s="162"/>
      <c r="HB215" s="162"/>
      <c r="HC215" s="162"/>
      <c r="HD215" s="162"/>
      <c r="HE215" s="162"/>
      <c r="HF215" s="162"/>
      <c r="HG215" s="162"/>
      <c r="HH215" s="162"/>
      <c r="HI215" s="162"/>
      <c r="HJ215" s="162"/>
      <c r="HK215" s="162"/>
      <c r="HL215" s="162"/>
      <c r="HM215" s="162"/>
      <c r="HN215" s="162"/>
      <c r="HO215" s="162"/>
      <c r="HP215" s="162"/>
      <c r="HQ215" s="162"/>
      <c r="HR215" s="162"/>
      <c r="HS215" s="162"/>
      <c r="HT215" s="162"/>
      <c r="HU215" s="162"/>
      <c r="HV215" s="162"/>
      <c r="HW215" s="162"/>
      <c r="HX215" s="162"/>
      <c r="HY215" s="162"/>
      <c r="HZ215" s="162"/>
      <c r="IA215" s="162"/>
      <c r="IB215" s="162"/>
      <c r="IC215" s="162"/>
      <c r="ID215" s="162"/>
      <c r="IE215" s="162"/>
      <c r="IF215" s="162"/>
      <c r="IG215" s="162"/>
      <c r="IH215" s="162"/>
      <c r="II215" s="162"/>
      <c r="IJ215" s="162"/>
      <c r="IK215" s="162"/>
      <c r="IL215" s="162"/>
      <c r="IM215" s="162"/>
      <c r="IN215" s="162"/>
      <c r="IO215" s="162"/>
      <c r="IP215" s="162"/>
      <c r="IQ215" s="162"/>
      <c r="IR215" s="162"/>
      <c r="IS215" s="162"/>
      <c r="IT215" s="162"/>
      <c r="IU215" s="162"/>
      <c r="IV215" s="162"/>
      <c r="IW215" s="162"/>
      <c r="IX215" s="162"/>
    </row>
    <row r="216" spans="1:258">
      <c r="A216" s="159"/>
      <c r="B216" s="160"/>
      <c r="C216" s="160"/>
      <c r="D216" s="160"/>
      <c r="E216" s="160"/>
      <c r="F216" s="161"/>
      <c r="G216" s="161"/>
      <c r="H216" s="161"/>
      <c r="I216" s="161"/>
      <c r="J216" s="161"/>
      <c r="K216" s="161"/>
      <c r="L216" s="161"/>
      <c r="M216" s="161"/>
      <c r="N216" s="160"/>
      <c r="O216" s="160"/>
      <c r="P216" s="160"/>
      <c r="Q216" s="160"/>
      <c r="R216" s="160"/>
      <c r="S216" s="161"/>
      <c r="T216" s="161"/>
      <c r="U216" s="161"/>
      <c r="V216" s="161"/>
      <c r="W216" s="161"/>
      <c r="X216" s="161"/>
      <c r="Y216" s="161"/>
      <c r="Z216" s="317"/>
      <c r="AA216" s="161"/>
      <c r="BI216" s="162"/>
      <c r="BJ216" s="162"/>
      <c r="BK216" s="162"/>
      <c r="BL216" s="162"/>
      <c r="BM216" s="162"/>
      <c r="BN216" s="162"/>
      <c r="BO216" s="162"/>
      <c r="BP216" s="162"/>
      <c r="BQ216" s="162"/>
      <c r="BR216" s="162"/>
      <c r="BS216" s="162"/>
      <c r="BT216" s="162"/>
      <c r="BU216" s="162"/>
      <c r="BV216" s="162"/>
      <c r="BW216" s="162"/>
      <c r="BX216" s="162"/>
      <c r="BY216" s="162"/>
      <c r="BZ216" s="162"/>
      <c r="CA216" s="162"/>
      <c r="CB216" s="162"/>
      <c r="CC216" s="162"/>
      <c r="CD216" s="162"/>
      <c r="CE216" s="162"/>
      <c r="CF216" s="162"/>
      <c r="CG216" s="162"/>
      <c r="CH216" s="162"/>
      <c r="CI216" s="162"/>
      <c r="CJ216" s="162"/>
      <c r="CK216" s="162"/>
      <c r="CL216" s="162"/>
      <c r="CM216" s="162"/>
      <c r="CN216" s="162"/>
      <c r="CO216" s="162"/>
      <c r="CP216" s="162"/>
      <c r="CQ216" s="162"/>
      <c r="CR216" s="162"/>
      <c r="CS216" s="162"/>
      <c r="CT216" s="162"/>
      <c r="CU216" s="162"/>
      <c r="CV216" s="162"/>
      <c r="CW216" s="162"/>
      <c r="CX216" s="162"/>
      <c r="CY216" s="162"/>
      <c r="CZ216" s="162"/>
      <c r="DA216" s="162"/>
      <c r="DB216" s="162"/>
      <c r="DC216" s="162"/>
      <c r="DD216" s="162"/>
      <c r="DE216" s="162"/>
      <c r="DF216" s="162"/>
      <c r="DG216" s="162"/>
      <c r="DH216" s="162"/>
      <c r="DI216" s="162"/>
      <c r="DJ216" s="162"/>
      <c r="DK216" s="162"/>
      <c r="DL216" s="162"/>
      <c r="DM216" s="162"/>
      <c r="DN216" s="162"/>
      <c r="DO216" s="162"/>
      <c r="DP216" s="162"/>
      <c r="DQ216" s="162"/>
      <c r="DR216" s="162"/>
      <c r="DS216" s="162"/>
      <c r="DT216" s="162"/>
      <c r="DU216" s="162"/>
      <c r="DV216" s="162"/>
      <c r="DW216" s="162"/>
      <c r="DX216" s="162"/>
      <c r="DY216" s="162"/>
      <c r="DZ216" s="162"/>
      <c r="EA216" s="162"/>
      <c r="EB216" s="162"/>
      <c r="EC216" s="162"/>
      <c r="ED216" s="162"/>
      <c r="EE216" s="162"/>
      <c r="EF216" s="162"/>
      <c r="EG216" s="162"/>
      <c r="EH216" s="162"/>
      <c r="EI216" s="162"/>
      <c r="EJ216" s="162"/>
      <c r="EK216" s="162"/>
      <c r="EL216" s="162"/>
      <c r="EM216" s="162"/>
      <c r="EN216" s="162"/>
      <c r="EO216" s="162"/>
      <c r="EP216" s="162"/>
      <c r="EQ216" s="162"/>
      <c r="ER216" s="162"/>
      <c r="ES216" s="162"/>
      <c r="ET216" s="162"/>
      <c r="EU216" s="162"/>
      <c r="EV216" s="162"/>
      <c r="EW216" s="162"/>
      <c r="EX216" s="162"/>
      <c r="EY216" s="162"/>
      <c r="EZ216" s="162"/>
      <c r="FA216" s="162"/>
      <c r="FB216" s="162"/>
      <c r="FC216" s="162"/>
      <c r="FD216" s="162"/>
      <c r="FE216" s="162"/>
      <c r="FF216" s="162"/>
      <c r="FG216" s="162"/>
      <c r="FH216" s="162"/>
      <c r="FI216" s="162"/>
      <c r="FJ216" s="162"/>
      <c r="FK216" s="162"/>
      <c r="FL216" s="162"/>
      <c r="FM216" s="162"/>
      <c r="FN216" s="162"/>
      <c r="FO216" s="162"/>
      <c r="FP216" s="162"/>
      <c r="FQ216" s="162"/>
      <c r="FR216" s="162"/>
      <c r="FS216" s="162"/>
      <c r="FT216" s="162"/>
      <c r="FU216" s="162"/>
      <c r="FV216" s="162"/>
      <c r="FW216" s="162"/>
      <c r="FX216" s="162"/>
      <c r="FY216" s="162"/>
      <c r="FZ216" s="162"/>
      <c r="GA216" s="162"/>
      <c r="GB216" s="162"/>
      <c r="GC216" s="162"/>
      <c r="GD216" s="162"/>
      <c r="GE216" s="162"/>
      <c r="GF216" s="162"/>
      <c r="GG216" s="162"/>
      <c r="GH216" s="162"/>
      <c r="GI216" s="162"/>
      <c r="GJ216" s="162"/>
      <c r="GK216" s="162"/>
      <c r="GL216" s="162"/>
      <c r="GM216" s="162"/>
      <c r="GN216" s="162"/>
      <c r="GO216" s="162"/>
      <c r="GP216" s="162"/>
      <c r="GQ216" s="162"/>
      <c r="GR216" s="162"/>
      <c r="GS216" s="162"/>
      <c r="GT216" s="162"/>
      <c r="GU216" s="162"/>
      <c r="GV216" s="162"/>
      <c r="GW216" s="162"/>
      <c r="GX216" s="162"/>
      <c r="GY216" s="162"/>
      <c r="GZ216" s="162"/>
      <c r="HA216" s="162"/>
      <c r="HB216" s="162"/>
      <c r="HC216" s="162"/>
      <c r="HD216" s="162"/>
      <c r="HE216" s="162"/>
      <c r="HF216" s="162"/>
      <c r="HG216" s="162"/>
      <c r="HH216" s="162"/>
      <c r="HI216" s="162"/>
      <c r="HJ216" s="162"/>
      <c r="HK216" s="162"/>
      <c r="HL216" s="162"/>
      <c r="HM216" s="162"/>
      <c r="HN216" s="162"/>
      <c r="HO216" s="162"/>
      <c r="HP216" s="162"/>
      <c r="HQ216" s="162"/>
      <c r="HR216" s="162"/>
      <c r="HS216" s="162"/>
      <c r="HT216" s="162"/>
      <c r="HU216" s="162"/>
      <c r="HV216" s="162"/>
      <c r="HW216" s="162"/>
      <c r="HX216" s="162"/>
      <c r="HY216" s="162"/>
      <c r="HZ216" s="162"/>
      <c r="IA216" s="162"/>
      <c r="IB216" s="162"/>
      <c r="IC216" s="162"/>
      <c r="ID216" s="162"/>
      <c r="IE216" s="162"/>
      <c r="IF216" s="162"/>
      <c r="IG216" s="162"/>
      <c r="IH216" s="162"/>
      <c r="II216" s="162"/>
      <c r="IJ216" s="162"/>
      <c r="IK216" s="162"/>
      <c r="IL216" s="162"/>
      <c r="IM216" s="162"/>
      <c r="IN216" s="162"/>
      <c r="IO216" s="162"/>
      <c r="IP216" s="162"/>
      <c r="IQ216" s="162"/>
      <c r="IR216" s="162"/>
      <c r="IS216" s="162"/>
      <c r="IT216" s="162"/>
      <c r="IU216" s="162"/>
      <c r="IV216" s="162"/>
      <c r="IW216" s="162"/>
      <c r="IX216" s="162"/>
    </row>
    <row r="217" spans="1:258">
      <c r="A217" s="159"/>
      <c r="B217" s="160"/>
      <c r="C217" s="160"/>
      <c r="D217" s="160"/>
      <c r="E217" s="160"/>
      <c r="F217" s="161"/>
      <c r="G217" s="161"/>
      <c r="H217" s="161"/>
      <c r="I217" s="161"/>
      <c r="J217" s="161"/>
      <c r="K217" s="161"/>
      <c r="L217" s="161"/>
      <c r="M217" s="161"/>
      <c r="N217" s="160"/>
      <c r="O217" s="160"/>
      <c r="P217" s="160"/>
      <c r="Q217" s="160"/>
      <c r="R217" s="160"/>
      <c r="S217" s="161"/>
      <c r="T217" s="161"/>
      <c r="U217" s="161"/>
      <c r="V217" s="161"/>
      <c r="W217" s="161"/>
      <c r="X217" s="161"/>
      <c r="Y217" s="161"/>
      <c r="Z217" s="317"/>
      <c r="AA217" s="161"/>
      <c r="BI217" s="162"/>
      <c r="BJ217" s="162"/>
      <c r="BK217" s="162"/>
      <c r="BL217" s="162"/>
      <c r="BM217" s="162"/>
      <c r="BN217" s="162"/>
      <c r="BO217" s="162"/>
      <c r="BP217" s="162"/>
      <c r="BQ217" s="162"/>
      <c r="BR217" s="162"/>
      <c r="BS217" s="162"/>
      <c r="BT217" s="162"/>
      <c r="BU217" s="162"/>
      <c r="BV217" s="162"/>
      <c r="BW217" s="162"/>
      <c r="BX217" s="162"/>
      <c r="BY217" s="162"/>
      <c r="BZ217" s="162"/>
      <c r="CA217" s="162"/>
      <c r="CB217" s="162"/>
      <c r="CC217" s="162"/>
      <c r="CD217" s="162"/>
      <c r="CE217" s="162"/>
      <c r="CF217" s="162"/>
      <c r="CG217" s="162"/>
      <c r="CH217" s="162"/>
      <c r="CI217" s="162"/>
      <c r="CJ217" s="162"/>
      <c r="CK217" s="162"/>
      <c r="CL217" s="162"/>
      <c r="CM217" s="162"/>
      <c r="CN217" s="162"/>
      <c r="CO217" s="162"/>
      <c r="CP217" s="162"/>
      <c r="CQ217" s="162"/>
      <c r="CR217" s="162"/>
      <c r="CS217" s="162"/>
      <c r="CT217" s="162"/>
      <c r="CU217" s="162"/>
      <c r="CV217" s="162"/>
      <c r="CW217" s="162"/>
      <c r="CX217" s="162"/>
      <c r="CY217" s="162"/>
      <c r="CZ217" s="162"/>
      <c r="DA217" s="162"/>
      <c r="DB217" s="162"/>
      <c r="DC217" s="162"/>
      <c r="DD217" s="162"/>
      <c r="DE217" s="162"/>
      <c r="DF217" s="162"/>
      <c r="DG217" s="162"/>
      <c r="DH217" s="162"/>
      <c r="DI217" s="162"/>
      <c r="DJ217" s="162"/>
      <c r="DK217" s="162"/>
      <c r="DL217" s="162"/>
      <c r="DM217" s="162"/>
      <c r="DN217" s="162"/>
      <c r="DO217" s="162"/>
      <c r="DP217" s="162"/>
      <c r="DQ217" s="162"/>
      <c r="DR217" s="162"/>
      <c r="DS217" s="162"/>
      <c r="DT217" s="162"/>
      <c r="DU217" s="162"/>
      <c r="DV217" s="162"/>
      <c r="DW217" s="162"/>
      <c r="DX217" s="162"/>
      <c r="DY217" s="162"/>
      <c r="DZ217" s="162"/>
      <c r="EA217" s="162"/>
      <c r="EB217" s="162"/>
      <c r="EC217" s="162"/>
      <c r="ED217" s="162"/>
      <c r="EE217" s="162"/>
      <c r="EF217" s="162"/>
      <c r="EG217" s="162"/>
      <c r="EH217" s="162"/>
      <c r="EI217" s="162"/>
      <c r="EJ217" s="162"/>
      <c r="EK217" s="162"/>
      <c r="EL217" s="162"/>
      <c r="EM217" s="162"/>
      <c r="EN217" s="162"/>
      <c r="EO217" s="162"/>
      <c r="EP217" s="162"/>
      <c r="EQ217" s="162"/>
      <c r="ER217" s="162"/>
      <c r="ES217" s="162"/>
      <c r="ET217" s="162"/>
      <c r="EU217" s="162"/>
      <c r="EV217" s="162"/>
      <c r="EW217" s="162"/>
      <c r="EX217" s="162"/>
      <c r="EY217" s="162"/>
      <c r="EZ217" s="162"/>
      <c r="FA217" s="162"/>
      <c r="FB217" s="162"/>
      <c r="FC217" s="162"/>
      <c r="FD217" s="162"/>
      <c r="FE217" s="162"/>
      <c r="FF217" s="162"/>
      <c r="FG217" s="162"/>
      <c r="FH217" s="162"/>
      <c r="FI217" s="162"/>
      <c r="FJ217" s="162"/>
      <c r="FK217" s="162"/>
      <c r="FL217" s="162"/>
      <c r="FM217" s="162"/>
      <c r="FN217" s="162"/>
      <c r="FO217" s="162"/>
      <c r="FP217" s="162"/>
      <c r="FQ217" s="162"/>
      <c r="FR217" s="162"/>
      <c r="FS217" s="162"/>
      <c r="FT217" s="162"/>
      <c r="FU217" s="162"/>
      <c r="FV217" s="162"/>
      <c r="FW217" s="162"/>
      <c r="FX217" s="162"/>
      <c r="FY217" s="162"/>
      <c r="FZ217" s="162"/>
      <c r="GA217" s="162"/>
      <c r="GB217" s="162"/>
      <c r="GC217" s="162"/>
      <c r="GD217" s="162"/>
      <c r="GE217" s="162"/>
      <c r="GF217" s="162"/>
      <c r="GG217" s="162"/>
      <c r="GH217" s="162"/>
      <c r="GI217" s="162"/>
      <c r="GJ217" s="162"/>
      <c r="GK217" s="162"/>
      <c r="GL217" s="162"/>
      <c r="GM217" s="162"/>
      <c r="GN217" s="162"/>
      <c r="GO217" s="162"/>
      <c r="GP217" s="162"/>
      <c r="GQ217" s="162"/>
      <c r="GR217" s="162"/>
      <c r="GS217" s="162"/>
      <c r="GT217" s="162"/>
      <c r="GU217" s="162"/>
      <c r="GV217" s="162"/>
      <c r="GW217" s="162"/>
      <c r="GX217" s="162"/>
      <c r="GY217" s="162"/>
      <c r="GZ217" s="162"/>
      <c r="HA217" s="162"/>
      <c r="HB217" s="162"/>
      <c r="HC217" s="162"/>
      <c r="HD217" s="162"/>
      <c r="HE217" s="162"/>
      <c r="HF217" s="162"/>
      <c r="HG217" s="162"/>
      <c r="HH217" s="162"/>
      <c r="HI217" s="162"/>
      <c r="HJ217" s="162"/>
      <c r="HK217" s="162"/>
      <c r="HL217" s="162"/>
      <c r="HM217" s="162"/>
      <c r="HN217" s="162"/>
      <c r="HO217" s="162"/>
      <c r="HP217" s="162"/>
      <c r="HQ217" s="162"/>
      <c r="HR217" s="162"/>
      <c r="HS217" s="162"/>
      <c r="HT217" s="162"/>
      <c r="HU217" s="162"/>
      <c r="HV217" s="162"/>
      <c r="HW217" s="162"/>
      <c r="HX217" s="162"/>
      <c r="HY217" s="162"/>
      <c r="HZ217" s="162"/>
      <c r="IA217" s="162"/>
      <c r="IB217" s="162"/>
      <c r="IC217" s="162"/>
      <c r="ID217" s="162"/>
      <c r="IE217" s="162"/>
      <c r="IF217" s="162"/>
      <c r="IG217" s="162"/>
      <c r="IH217" s="162"/>
      <c r="II217" s="162"/>
      <c r="IJ217" s="162"/>
      <c r="IK217" s="162"/>
      <c r="IL217" s="162"/>
      <c r="IM217" s="162"/>
      <c r="IN217" s="162"/>
      <c r="IO217" s="162"/>
      <c r="IP217" s="162"/>
      <c r="IQ217" s="162"/>
      <c r="IR217" s="162"/>
      <c r="IS217" s="162"/>
      <c r="IT217" s="162"/>
      <c r="IU217" s="162"/>
      <c r="IV217" s="162"/>
      <c r="IW217" s="162"/>
      <c r="IX217" s="162"/>
    </row>
    <row r="218" spans="1:258">
      <c r="A218" s="159"/>
      <c r="B218" s="160"/>
      <c r="C218" s="160"/>
      <c r="D218" s="160"/>
      <c r="E218" s="160"/>
      <c r="F218" s="161"/>
      <c r="G218" s="161"/>
      <c r="H218" s="161"/>
      <c r="I218" s="161"/>
      <c r="J218" s="161"/>
      <c r="K218" s="161"/>
      <c r="L218" s="161"/>
      <c r="M218" s="161"/>
      <c r="N218" s="160"/>
      <c r="O218" s="160"/>
      <c r="P218" s="160"/>
      <c r="Q218" s="160"/>
      <c r="R218" s="160"/>
      <c r="S218" s="161"/>
      <c r="T218" s="161"/>
      <c r="U218" s="161"/>
      <c r="V218" s="161"/>
      <c r="W218" s="161"/>
      <c r="X218" s="161"/>
      <c r="Y218" s="161"/>
      <c r="Z218" s="317"/>
      <c r="AA218" s="161"/>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162"/>
      <c r="DG218" s="162"/>
      <c r="DH218" s="162"/>
      <c r="DI218" s="162"/>
      <c r="DJ218" s="162"/>
      <c r="DK218" s="162"/>
      <c r="DL218" s="162"/>
      <c r="DM218" s="162"/>
      <c r="DN218" s="162"/>
      <c r="DO218" s="162"/>
      <c r="DP218" s="162"/>
      <c r="DQ218" s="162"/>
      <c r="DR218" s="162"/>
      <c r="DS218" s="162"/>
      <c r="DT218" s="162"/>
      <c r="DU218" s="162"/>
      <c r="DV218" s="162"/>
      <c r="DW218" s="162"/>
      <c r="DX218" s="162"/>
      <c r="DY218" s="162"/>
      <c r="DZ218" s="162"/>
      <c r="EA218" s="162"/>
      <c r="EB218" s="162"/>
      <c r="EC218" s="162"/>
      <c r="ED218" s="162"/>
      <c r="EE218" s="162"/>
      <c r="EF218" s="162"/>
      <c r="EG218" s="162"/>
      <c r="EH218" s="162"/>
      <c r="EI218" s="162"/>
      <c r="EJ218" s="162"/>
      <c r="EK218" s="162"/>
      <c r="EL218" s="162"/>
      <c r="EM218" s="162"/>
      <c r="EN218" s="162"/>
      <c r="EO218" s="162"/>
      <c r="EP218" s="162"/>
      <c r="EQ218" s="162"/>
      <c r="ER218" s="162"/>
      <c r="ES218" s="162"/>
      <c r="ET218" s="162"/>
      <c r="EU218" s="162"/>
      <c r="EV218" s="162"/>
      <c r="EW218" s="162"/>
      <c r="EX218" s="162"/>
      <c r="EY218" s="162"/>
      <c r="EZ218" s="162"/>
      <c r="FA218" s="162"/>
      <c r="FB218" s="162"/>
      <c r="FC218" s="162"/>
      <c r="FD218" s="162"/>
      <c r="FE218" s="162"/>
      <c r="FF218" s="162"/>
      <c r="FG218" s="162"/>
      <c r="FH218" s="162"/>
      <c r="FI218" s="162"/>
      <c r="FJ218" s="162"/>
      <c r="FK218" s="162"/>
      <c r="FL218" s="162"/>
      <c r="FM218" s="162"/>
      <c r="FN218" s="162"/>
      <c r="FO218" s="162"/>
      <c r="FP218" s="162"/>
      <c r="FQ218" s="162"/>
      <c r="FR218" s="162"/>
      <c r="FS218" s="162"/>
      <c r="FT218" s="162"/>
      <c r="FU218" s="162"/>
      <c r="FV218" s="162"/>
      <c r="FW218" s="162"/>
      <c r="FX218" s="162"/>
      <c r="FY218" s="162"/>
      <c r="FZ218" s="162"/>
      <c r="GA218" s="162"/>
      <c r="GB218" s="162"/>
      <c r="GC218" s="162"/>
      <c r="GD218" s="162"/>
      <c r="GE218" s="162"/>
      <c r="GF218" s="162"/>
      <c r="GG218" s="162"/>
      <c r="GH218" s="162"/>
      <c r="GI218" s="162"/>
      <c r="GJ218" s="162"/>
      <c r="GK218" s="162"/>
      <c r="GL218" s="162"/>
      <c r="GM218" s="162"/>
      <c r="GN218" s="162"/>
      <c r="GO218" s="162"/>
      <c r="GP218" s="162"/>
      <c r="GQ218" s="162"/>
      <c r="GR218" s="162"/>
      <c r="GS218" s="162"/>
      <c r="GT218" s="162"/>
      <c r="GU218" s="162"/>
      <c r="GV218" s="162"/>
      <c r="GW218" s="162"/>
      <c r="GX218" s="162"/>
      <c r="GY218" s="162"/>
      <c r="GZ218" s="162"/>
      <c r="HA218" s="162"/>
      <c r="HB218" s="162"/>
      <c r="HC218" s="162"/>
      <c r="HD218" s="162"/>
      <c r="HE218" s="162"/>
      <c r="HF218" s="162"/>
      <c r="HG218" s="162"/>
      <c r="HH218" s="162"/>
      <c r="HI218" s="162"/>
      <c r="HJ218" s="162"/>
      <c r="HK218" s="162"/>
      <c r="HL218" s="162"/>
      <c r="HM218" s="162"/>
      <c r="HN218" s="162"/>
      <c r="HO218" s="162"/>
      <c r="HP218" s="162"/>
      <c r="HQ218" s="162"/>
      <c r="HR218" s="162"/>
      <c r="HS218" s="162"/>
      <c r="HT218" s="162"/>
      <c r="HU218" s="162"/>
      <c r="HV218" s="162"/>
      <c r="HW218" s="162"/>
      <c r="HX218" s="162"/>
      <c r="HY218" s="162"/>
      <c r="HZ218" s="162"/>
      <c r="IA218" s="162"/>
      <c r="IB218" s="162"/>
      <c r="IC218" s="162"/>
      <c r="ID218" s="162"/>
      <c r="IE218" s="162"/>
      <c r="IF218" s="162"/>
      <c r="IG218" s="162"/>
      <c r="IH218" s="162"/>
      <c r="II218" s="162"/>
      <c r="IJ218" s="162"/>
      <c r="IK218" s="162"/>
      <c r="IL218" s="162"/>
      <c r="IM218" s="162"/>
      <c r="IN218" s="162"/>
      <c r="IO218" s="162"/>
      <c r="IP218" s="162"/>
      <c r="IQ218" s="162"/>
      <c r="IR218" s="162"/>
      <c r="IS218" s="162"/>
      <c r="IT218" s="162"/>
      <c r="IU218" s="162"/>
      <c r="IV218" s="162"/>
      <c r="IW218" s="162"/>
      <c r="IX218" s="162"/>
    </row>
    <row r="219" spans="1:258">
      <c r="A219" s="159"/>
      <c r="B219" s="160"/>
      <c r="C219" s="160"/>
      <c r="D219" s="160"/>
      <c r="E219" s="160"/>
      <c r="F219" s="161"/>
      <c r="G219" s="161"/>
      <c r="H219" s="161"/>
      <c r="I219" s="161"/>
      <c r="J219" s="161"/>
      <c r="K219" s="161"/>
      <c r="L219" s="161"/>
      <c r="M219" s="161"/>
      <c r="N219" s="160"/>
      <c r="O219" s="160"/>
      <c r="P219" s="160"/>
      <c r="Q219" s="160"/>
      <c r="R219" s="160"/>
      <c r="S219" s="161"/>
      <c r="T219" s="161"/>
      <c r="U219" s="161"/>
      <c r="V219" s="161"/>
      <c r="W219" s="161"/>
      <c r="X219" s="161"/>
      <c r="Y219" s="161"/>
      <c r="Z219" s="317"/>
      <c r="AA219" s="161"/>
      <c r="BI219" s="162"/>
      <c r="BJ219" s="162"/>
      <c r="BK219" s="162"/>
      <c r="BL219" s="162"/>
      <c r="BM219" s="162"/>
      <c r="BN219" s="162"/>
      <c r="BO219" s="162"/>
      <c r="BP219" s="162"/>
      <c r="BQ219" s="162"/>
      <c r="BR219" s="162"/>
      <c r="BS219" s="162"/>
      <c r="BT219" s="162"/>
      <c r="BU219" s="162"/>
      <c r="BV219" s="162"/>
      <c r="BW219" s="162"/>
      <c r="BX219" s="162"/>
      <c r="BY219" s="162"/>
      <c r="BZ219" s="162"/>
      <c r="CA219" s="162"/>
      <c r="CB219" s="162"/>
      <c r="CC219" s="162"/>
      <c r="CD219" s="162"/>
      <c r="CE219" s="162"/>
      <c r="CF219" s="162"/>
      <c r="CG219" s="162"/>
      <c r="CH219" s="162"/>
      <c r="CI219" s="162"/>
      <c r="CJ219" s="162"/>
      <c r="CK219" s="162"/>
      <c r="CL219" s="162"/>
      <c r="CM219" s="162"/>
      <c r="CN219" s="162"/>
      <c r="CO219" s="162"/>
      <c r="CP219" s="162"/>
      <c r="CQ219" s="162"/>
      <c r="CR219" s="162"/>
      <c r="CS219" s="162"/>
      <c r="CT219" s="162"/>
      <c r="CU219" s="162"/>
      <c r="CV219" s="162"/>
      <c r="CW219" s="162"/>
      <c r="CX219" s="162"/>
      <c r="CY219" s="162"/>
      <c r="CZ219" s="162"/>
      <c r="DA219" s="162"/>
      <c r="DB219" s="162"/>
      <c r="DC219" s="162"/>
      <c r="DD219" s="162"/>
      <c r="DE219" s="162"/>
      <c r="DF219" s="162"/>
      <c r="DG219" s="162"/>
      <c r="DH219" s="162"/>
      <c r="DI219" s="162"/>
      <c r="DJ219" s="162"/>
      <c r="DK219" s="162"/>
      <c r="DL219" s="162"/>
      <c r="DM219" s="162"/>
      <c r="DN219" s="162"/>
      <c r="DO219" s="162"/>
      <c r="DP219" s="162"/>
      <c r="DQ219" s="162"/>
      <c r="DR219" s="162"/>
      <c r="DS219" s="162"/>
      <c r="DT219" s="162"/>
      <c r="DU219" s="162"/>
      <c r="DV219" s="162"/>
      <c r="DW219" s="162"/>
      <c r="DX219" s="162"/>
      <c r="DY219" s="162"/>
      <c r="DZ219" s="162"/>
      <c r="EA219" s="162"/>
      <c r="EB219" s="162"/>
      <c r="EC219" s="162"/>
      <c r="ED219" s="162"/>
      <c r="EE219" s="162"/>
      <c r="EF219" s="162"/>
      <c r="EG219" s="162"/>
      <c r="EH219" s="162"/>
      <c r="EI219" s="162"/>
      <c r="EJ219" s="162"/>
      <c r="EK219" s="162"/>
      <c r="EL219" s="162"/>
      <c r="EM219" s="162"/>
      <c r="EN219" s="162"/>
      <c r="EO219" s="162"/>
      <c r="EP219" s="162"/>
      <c r="EQ219" s="162"/>
      <c r="ER219" s="162"/>
      <c r="ES219" s="162"/>
      <c r="ET219" s="162"/>
      <c r="EU219" s="162"/>
      <c r="EV219" s="162"/>
      <c r="EW219" s="162"/>
      <c r="EX219" s="162"/>
      <c r="EY219" s="162"/>
      <c r="EZ219" s="162"/>
      <c r="FA219" s="162"/>
      <c r="FB219" s="162"/>
      <c r="FC219" s="162"/>
      <c r="FD219" s="162"/>
      <c r="FE219" s="162"/>
      <c r="FF219" s="162"/>
      <c r="FG219" s="162"/>
      <c r="FH219" s="162"/>
      <c r="FI219" s="162"/>
      <c r="FJ219" s="162"/>
      <c r="FK219" s="162"/>
      <c r="FL219" s="162"/>
      <c r="FM219" s="162"/>
      <c r="FN219" s="162"/>
      <c r="FO219" s="162"/>
      <c r="FP219" s="162"/>
      <c r="FQ219" s="162"/>
      <c r="FR219" s="162"/>
      <c r="FS219" s="162"/>
      <c r="FT219" s="162"/>
      <c r="FU219" s="162"/>
      <c r="FV219" s="162"/>
      <c r="FW219" s="162"/>
      <c r="FX219" s="162"/>
      <c r="FY219" s="162"/>
      <c r="FZ219" s="162"/>
      <c r="GA219" s="162"/>
      <c r="GB219" s="162"/>
      <c r="GC219" s="162"/>
      <c r="GD219" s="162"/>
      <c r="GE219" s="162"/>
      <c r="GF219" s="162"/>
      <c r="GG219" s="162"/>
      <c r="GH219" s="162"/>
      <c r="GI219" s="162"/>
      <c r="GJ219" s="162"/>
      <c r="GK219" s="162"/>
      <c r="GL219" s="162"/>
      <c r="GM219" s="162"/>
      <c r="GN219" s="162"/>
      <c r="GO219" s="162"/>
      <c r="GP219" s="162"/>
      <c r="GQ219" s="162"/>
      <c r="GR219" s="162"/>
      <c r="GS219" s="162"/>
      <c r="GT219" s="162"/>
      <c r="GU219" s="162"/>
      <c r="GV219" s="162"/>
      <c r="GW219" s="162"/>
      <c r="GX219" s="162"/>
      <c r="GY219" s="162"/>
      <c r="GZ219" s="162"/>
      <c r="HA219" s="162"/>
      <c r="HB219" s="162"/>
      <c r="HC219" s="162"/>
      <c r="HD219" s="162"/>
      <c r="HE219" s="162"/>
      <c r="HF219" s="162"/>
      <c r="HG219" s="162"/>
      <c r="HH219" s="162"/>
      <c r="HI219" s="162"/>
      <c r="HJ219" s="162"/>
      <c r="HK219" s="162"/>
      <c r="HL219" s="162"/>
      <c r="HM219" s="162"/>
      <c r="HN219" s="162"/>
      <c r="HO219" s="162"/>
      <c r="HP219" s="162"/>
      <c r="HQ219" s="162"/>
      <c r="HR219" s="162"/>
      <c r="HS219" s="162"/>
      <c r="HT219" s="162"/>
      <c r="HU219" s="162"/>
      <c r="HV219" s="162"/>
      <c r="HW219" s="162"/>
      <c r="HX219" s="162"/>
      <c r="HY219" s="162"/>
      <c r="HZ219" s="162"/>
      <c r="IA219" s="162"/>
      <c r="IB219" s="162"/>
      <c r="IC219" s="162"/>
      <c r="ID219" s="162"/>
      <c r="IE219" s="162"/>
      <c r="IF219" s="162"/>
      <c r="IG219" s="162"/>
      <c r="IH219" s="162"/>
      <c r="II219" s="162"/>
      <c r="IJ219" s="162"/>
      <c r="IK219" s="162"/>
      <c r="IL219" s="162"/>
      <c r="IM219" s="162"/>
      <c r="IN219" s="162"/>
      <c r="IO219" s="162"/>
      <c r="IP219" s="162"/>
      <c r="IQ219" s="162"/>
      <c r="IR219" s="162"/>
      <c r="IS219" s="162"/>
      <c r="IT219" s="162"/>
      <c r="IU219" s="162"/>
      <c r="IV219" s="162"/>
      <c r="IW219" s="162"/>
      <c r="IX219" s="162"/>
    </row>
    <row r="220" spans="1:258">
      <c r="A220" s="159"/>
      <c r="B220" s="160"/>
      <c r="C220" s="160"/>
      <c r="D220" s="160"/>
      <c r="E220" s="160"/>
      <c r="F220" s="161"/>
      <c r="G220" s="161"/>
      <c r="H220" s="161"/>
      <c r="I220" s="161"/>
      <c r="J220" s="161"/>
      <c r="K220" s="161"/>
      <c r="L220" s="161"/>
      <c r="M220" s="161"/>
      <c r="N220" s="160"/>
      <c r="O220" s="160"/>
      <c r="P220" s="160"/>
      <c r="Q220" s="160"/>
      <c r="R220" s="160"/>
      <c r="S220" s="161"/>
      <c r="T220" s="161"/>
      <c r="U220" s="161"/>
      <c r="V220" s="161"/>
      <c r="W220" s="161"/>
      <c r="X220" s="161"/>
      <c r="Y220" s="161"/>
      <c r="Z220" s="317"/>
      <c r="AA220" s="161"/>
      <c r="BI220" s="162"/>
      <c r="BJ220" s="162"/>
      <c r="BK220" s="162"/>
      <c r="BL220" s="162"/>
      <c r="BM220" s="162"/>
      <c r="BN220" s="162"/>
      <c r="BO220" s="162"/>
      <c r="BP220" s="162"/>
      <c r="BQ220" s="162"/>
      <c r="BR220" s="162"/>
      <c r="BS220" s="162"/>
      <c r="BT220" s="162"/>
      <c r="BU220" s="162"/>
      <c r="BV220" s="162"/>
      <c r="BW220" s="162"/>
      <c r="BX220" s="162"/>
      <c r="BY220" s="162"/>
      <c r="BZ220" s="162"/>
      <c r="CA220" s="162"/>
      <c r="CB220" s="162"/>
      <c r="CC220" s="162"/>
      <c r="CD220" s="162"/>
      <c r="CE220" s="162"/>
      <c r="CF220" s="162"/>
      <c r="CG220" s="162"/>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162"/>
      <c r="DG220" s="162"/>
      <c r="DH220" s="162"/>
      <c r="DI220" s="162"/>
      <c r="DJ220" s="162"/>
      <c r="DK220" s="162"/>
      <c r="DL220" s="162"/>
      <c r="DM220" s="162"/>
      <c r="DN220" s="162"/>
      <c r="DO220" s="162"/>
      <c r="DP220" s="162"/>
      <c r="DQ220" s="162"/>
      <c r="DR220" s="162"/>
      <c r="DS220" s="162"/>
      <c r="DT220" s="162"/>
      <c r="DU220" s="162"/>
      <c r="DV220" s="162"/>
      <c r="DW220" s="162"/>
      <c r="DX220" s="162"/>
      <c r="DY220" s="162"/>
      <c r="DZ220" s="162"/>
      <c r="EA220" s="162"/>
      <c r="EB220" s="162"/>
      <c r="EC220" s="162"/>
      <c r="ED220" s="162"/>
      <c r="EE220" s="162"/>
      <c r="EF220" s="162"/>
      <c r="EG220" s="162"/>
      <c r="EH220" s="162"/>
      <c r="EI220" s="162"/>
      <c r="EJ220" s="162"/>
      <c r="EK220" s="162"/>
      <c r="EL220" s="162"/>
      <c r="EM220" s="162"/>
      <c r="EN220" s="162"/>
      <c r="EO220" s="162"/>
      <c r="EP220" s="162"/>
      <c r="EQ220" s="162"/>
      <c r="ER220" s="162"/>
      <c r="ES220" s="162"/>
      <c r="ET220" s="162"/>
      <c r="EU220" s="162"/>
      <c r="EV220" s="162"/>
      <c r="EW220" s="162"/>
      <c r="EX220" s="162"/>
      <c r="EY220" s="162"/>
      <c r="EZ220" s="162"/>
      <c r="FA220" s="162"/>
      <c r="FB220" s="162"/>
      <c r="FC220" s="162"/>
      <c r="FD220" s="162"/>
      <c r="FE220" s="162"/>
      <c r="FF220" s="162"/>
      <c r="FG220" s="162"/>
      <c r="FH220" s="162"/>
      <c r="FI220" s="162"/>
      <c r="FJ220" s="162"/>
      <c r="FK220" s="162"/>
      <c r="FL220" s="162"/>
      <c r="FM220" s="162"/>
      <c r="FN220" s="162"/>
      <c r="FO220" s="162"/>
      <c r="FP220" s="162"/>
      <c r="FQ220" s="162"/>
      <c r="FR220" s="162"/>
      <c r="FS220" s="162"/>
      <c r="FT220" s="162"/>
      <c r="FU220" s="162"/>
      <c r="FV220" s="162"/>
      <c r="FW220" s="162"/>
      <c r="FX220" s="162"/>
      <c r="FY220" s="162"/>
      <c r="FZ220" s="162"/>
      <c r="GA220" s="162"/>
      <c r="GB220" s="162"/>
      <c r="GC220" s="162"/>
      <c r="GD220" s="162"/>
      <c r="GE220" s="162"/>
      <c r="GF220" s="162"/>
      <c r="GG220" s="162"/>
      <c r="GH220" s="162"/>
      <c r="GI220" s="162"/>
      <c r="GJ220" s="162"/>
      <c r="GK220" s="162"/>
      <c r="GL220" s="162"/>
      <c r="GM220" s="162"/>
      <c r="GN220" s="162"/>
      <c r="GO220" s="162"/>
      <c r="GP220" s="162"/>
      <c r="GQ220" s="162"/>
      <c r="GR220" s="162"/>
      <c r="GS220" s="162"/>
      <c r="GT220" s="162"/>
      <c r="GU220" s="162"/>
      <c r="GV220" s="162"/>
      <c r="GW220" s="162"/>
      <c r="GX220" s="162"/>
      <c r="GY220" s="162"/>
      <c r="GZ220" s="162"/>
      <c r="HA220" s="162"/>
      <c r="HB220" s="162"/>
      <c r="HC220" s="162"/>
      <c r="HD220" s="162"/>
      <c r="HE220" s="162"/>
      <c r="HF220" s="162"/>
      <c r="HG220" s="162"/>
      <c r="HH220" s="162"/>
      <c r="HI220" s="162"/>
      <c r="HJ220" s="162"/>
      <c r="HK220" s="162"/>
      <c r="HL220" s="162"/>
      <c r="HM220" s="162"/>
      <c r="HN220" s="162"/>
      <c r="HO220" s="162"/>
      <c r="HP220" s="162"/>
      <c r="HQ220" s="162"/>
      <c r="HR220" s="162"/>
      <c r="HS220" s="162"/>
      <c r="HT220" s="162"/>
      <c r="HU220" s="162"/>
      <c r="HV220" s="162"/>
      <c r="HW220" s="162"/>
      <c r="HX220" s="162"/>
      <c r="HY220" s="162"/>
      <c r="HZ220" s="162"/>
      <c r="IA220" s="162"/>
      <c r="IB220" s="162"/>
      <c r="IC220" s="162"/>
      <c r="ID220" s="162"/>
      <c r="IE220" s="162"/>
      <c r="IF220" s="162"/>
      <c r="IG220" s="162"/>
      <c r="IH220" s="162"/>
      <c r="II220" s="162"/>
      <c r="IJ220" s="162"/>
      <c r="IK220" s="162"/>
      <c r="IL220" s="162"/>
      <c r="IM220" s="162"/>
      <c r="IN220" s="162"/>
      <c r="IO220" s="162"/>
      <c r="IP220" s="162"/>
      <c r="IQ220" s="162"/>
      <c r="IR220" s="162"/>
      <c r="IS220" s="162"/>
      <c r="IT220" s="162"/>
      <c r="IU220" s="162"/>
      <c r="IV220" s="162"/>
      <c r="IW220" s="162"/>
      <c r="IX220" s="162"/>
    </row>
    <row r="221" spans="1:258">
      <c r="A221" s="159"/>
      <c r="B221" s="160"/>
      <c r="C221" s="160"/>
      <c r="D221" s="160"/>
      <c r="E221" s="160"/>
      <c r="F221" s="161"/>
      <c r="G221" s="161"/>
      <c r="H221" s="161"/>
      <c r="I221" s="161"/>
      <c r="J221" s="161"/>
      <c r="K221" s="161"/>
      <c r="L221" s="161"/>
      <c r="M221" s="161"/>
      <c r="N221" s="160"/>
      <c r="O221" s="160"/>
      <c r="P221" s="160"/>
      <c r="Q221" s="160"/>
      <c r="R221" s="160"/>
      <c r="S221" s="161"/>
      <c r="T221" s="161"/>
      <c r="U221" s="161"/>
      <c r="V221" s="161"/>
      <c r="W221" s="161"/>
      <c r="X221" s="161"/>
      <c r="Y221" s="161"/>
      <c r="Z221" s="317"/>
      <c r="AA221" s="161"/>
      <c r="BI221" s="162"/>
      <c r="BJ221" s="162"/>
      <c r="BK221" s="162"/>
      <c r="BL221" s="162"/>
      <c r="BM221" s="162"/>
      <c r="BN221" s="162"/>
      <c r="BO221" s="162"/>
      <c r="BP221" s="162"/>
      <c r="BQ221" s="162"/>
      <c r="BR221" s="162"/>
      <c r="BS221" s="162"/>
      <c r="BT221" s="162"/>
      <c r="BU221" s="162"/>
      <c r="BV221" s="162"/>
      <c r="BW221" s="162"/>
      <c r="BX221" s="162"/>
      <c r="BY221" s="162"/>
      <c r="BZ221" s="162"/>
      <c r="CA221" s="162"/>
      <c r="CB221" s="162"/>
      <c r="CC221" s="162"/>
      <c r="CD221" s="162"/>
      <c r="CE221" s="162"/>
      <c r="CF221" s="162"/>
      <c r="CG221" s="162"/>
      <c r="CH221" s="162"/>
      <c r="CI221" s="162"/>
      <c r="CJ221" s="162"/>
      <c r="CK221" s="162"/>
      <c r="CL221" s="162"/>
      <c r="CM221" s="162"/>
      <c r="CN221" s="162"/>
      <c r="CO221" s="162"/>
      <c r="CP221" s="162"/>
      <c r="CQ221" s="162"/>
      <c r="CR221" s="162"/>
      <c r="CS221" s="162"/>
      <c r="CT221" s="162"/>
      <c r="CU221" s="162"/>
      <c r="CV221" s="162"/>
      <c r="CW221" s="162"/>
      <c r="CX221" s="162"/>
      <c r="CY221" s="162"/>
      <c r="CZ221" s="162"/>
      <c r="DA221" s="162"/>
      <c r="DB221" s="162"/>
      <c r="DC221" s="162"/>
      <c r="DD221" s="162"/>
      <c r="DE221" s="162"/>
      <c r="DF221" s="162"/>
      <c r="DG221" s="162"/>
      <c r="DH221" s="162"/>
      <c r="DI221" s="162"/>
      <c r="DJ221" s="162"/>
      <c r="DK221" s="162"/>
      <c r="DL221" s="162"/>
      <c r="DM221" s="162"/>
      <c r="DN221" s="162"/>
      <c r="DO221" s="162"/>
      <c r="DP221" s="162"/>
      <c r="DQ221" s="162"/>
      <c r="DR221" s="162"/>
      <c r="DS221" s="162"/>
      <c r="DT221" s="162"/>
      <c r="DU221" s="162"/>
      <c r="DV221" s="162"/>
      <c r="DW221" s="162"/>
      <c r="DX221" s="162"/>
      <c r="DY221" s="162"/>
      <c r="DZ221" s="162"/>
      <c r="EA221" s="162"/>
      <c r="EB221" s="162"/>
      <c r="EC221" s="162"/>
      <c r="ED221" s="162"/>
      <c r="EE221" s="162"/>
      <c r="EF221" s="162"/>
      <c r="EG221" s="162"/>
      <c r="EH221" s="162"/>
      <c r="EI221" s="162"/>
      <c r="EJ221" s="162"/>
      <c r="EK221" s="162"/>
      <c r="EL221" s="162"/>
      <c r="EM221" s="162"/>
      <c r="EN221" s="162"/>
      <c r="EO221" s="162"/>
      <c r="EP221" s="162"/>
      <c r="EQ221" s="162"/>
      <c r="ER221" s="162"/>
      <c r="ES221" s="162"/>
      <c r="ET221" s="162"/>
      <c r="EU221" s="162"/>
      <c r="EV221" s="162"/>
      <c r="EW221" s="162"/>
      <c r="EX221" s="162"/>
      <c r="EY221" s="162"/>
      <c r="EZ221" s="162"/>
      <c r="FA221" s="162"/>
      <c r="FB221" s="162"/>
      <c r="FC221" s="162"/>
      <c r="FD221" s="162"/>
      <c r="FE221" s="162"/>
      <c r="FF221" s="162"/>
      <c r="FG221" s="162"/>
      <c r="FH221" s="162"/>
      <c r="FI221" s="162"/>
      <c r="FJ221" s="162"/>
      <c r="FK221" s="162"/>
      <c r="FL221" s="162"/>
      <c r="FM221" s="162"/>
      <c r="FN221" s="162"/>
      <c r="FO221" s="162"/>
      <c r="FP221" s="162"/>
      <c r="FQ221" s="162"/>
      <c r="FR221" s="162"/>
      <c r="FS221" s="162"/>
      <c r="FT221" s="162"/>
      <c r="FU221" s="162"/>
      <c r="FV221" s="162"/>
      <c r="FW221" s="162"/>
      <c r="FX221" s="162"/>
      <c r="FY221" s="162"/>
      <c r="FZ221" s="162"/>
      <c r="GA221" s="162"/>
      <c r="GB221" s="162"/>
      <c r="GC221" s="162"/>
      <c r="GD221" s="162"/>
      <c r="GE221" s="162"/>
      <c r="GF221" s="162"/>
      <c r="GG221" s="162"/>
      <c r="GH221" s="162"/>
      <c r="GI221" s="162"/>
      <c r="GJ221" s="162"/>
      <c r="GK221" s="162"/>
      <c r="GL221" s="162"/>
      <c r="GM221" s="162"/>
      <c r="GN221" s="162"/>
      <c r="GO221" s="162"/>
      <c r="GP221" s="162"/>
      <c r="GQ221" s="162"/>
      <c r="GR221" s="162"/>
      <c r="GS221" s="162"/>
      <c r="GT221" s="162"/>
      <c r="GU221" s="162"/>
      <c r="GV221" s="162"/>
      <c r="GW221" s="162"/>
      <c r="GX221" s="162"/>
      <c r="GY221" s="162"/>
      <c r="GZ221" s="162"/>
      <c r="HA221" s="162"/>
      <c r="HB221" s="162"/>
      <c r="HC221" s="162"/>
      <c r="HD221" s="162"/>
      <c r="HE221" s="162"/>
      <c r="HF221" s="162"/>
      <c r="HG221" s="162"/>
      <c r="HH221" s="162"/>
      <c r="HI221" s="162"/>
      <c r="HJ221" s="162"/>
      <c r="HK221" s="162"/>
      <c r="HL221" s="162"/>
      <c r="HM221" s="162"/>
      <c r="HN221" s="162"/>
      <c r="HO221" s="162"/>
      <c r="HP221" s="162"/>
      <c r="HQ221" s="162"/>
      <c r="HR221" s="162"/>
      <c r="HS221" s="162"/>
      <c r="HT221" s="162"/>
      <c r="HU221" s="162"/>
      <c r="HV221" s="162"/>
      <c r="HW221" s="162"/>
      <c r="HX221" s="162"/>
      <c r="HY221" s="162"/>
      <c r="HZ221" s="162"/>
      <c r="IA221" s="162"/>
      <c r="IB221" s="162"/>
      <c r="IC221" s="162"/>
      <c r="ID221" s="162"/>
      <c r="IE221" s="162"/>
      <c r="IF221" s="162"/>
      <c r="IG221" s="162"/>
      <c r="IH221" s="162"/>
      <c r="II221" s="162"/>
      <c r="IJ221" s="162"/>
      <c r="IK221" s="162"/>
      <c r="IL221" s="162"/>
      <c r="IM221" s="162"/>
      <c r="IN221" s="162"/>
      <c r="IO221" s="162"/>
      <c r="IP221" s="162"/>
      <c r="IQ221" s="162"/>
      <c r="IR221" s="162"/>
      <c r="IS221" s="162"/>
      <c r="IT221" s="162"/>
      <c r="IU221" s="162"/>
      <c r="IV221" s="162"/>
      <c r="IW221" s="162"/>
      <c r="IX221" s="162"/>
    </row>
    <row r="222" spans="1:258">
      <c r="A222" s="159"/>
      <c r="B222" s="160"/>
      <c r="C222" s="160"/>
      <c r="D222" s="160"/>
      <c r="E222" s="160"/>
      <c r="F222" s="161"/>
      <c r="G222" s="161"/>
      <c r="H222" s="161"/>
      <c r="I222" s="161"/>
      <c r="J222" s="161"/>
      <c r="K222" s="161"/>
      <c r="L222" s="161"/>
      <c r="M222" s="161"/>
      <c r="N222" s="160"/>
      <c r="O222" s="160"/>
      <c r="P222" s="160"/>
      <c r="Q222" s="160"/>
      <c r="R222" s="160"/>
      <c r="S222" s="161"/>
      <c r="T222" s="161"/>
      <c r="U222" s="161"/>
      <c r="V222" s="161"/>
      <c r="W222" s="161"/>
      <c r="X222" s="161"/>
      <c r="Y222" s="161"/>
      <c r="Z222" s="317"/>
      <c r="AA222" s="161"/>
      <c r="BI222" s="162"/>
      <c r="BJ222" s="162"/>
      <c r="BK222" s="162"/>
      <c r="BL222" s="162"/>
      <c r="BM222" s="162"/>
      <c r="BN222" s="162"/>
      <c r="BO222" s="162"/>
      <c r="BP222" s="162"/>
      <c r="BQ222" s="162"/>
      <c r="BR222" s="162"/>
      <c r="BS222" s="162"/>
      <c r="BT222" s="162"/>
      <c r="BU222" s="162"/>
      <c r="BV222" s="162"/>
      <c r="BW222" s="162"/>
      <c r="BX222" s="162"/>
      <c r="BY222" s="162"/>
      <c r="BZ222" s="162"/>
      <c r="CA222" s="162"/>
      <c r="CB222" s="162"/>
      <c r="CC222" s="162"/>
      <c r="CD222" s="162"/>
      <c r="CE222" s="162"/>
      <c r="CF222" s="162"/>
      <c r="CG222" s="162"/>
      <c r="CH222" s="162"/>
      <c r="CI222" s="162"/>
      <c r="CJ222" s="162"/>
      <c r="CK222" s="162"/>
      <c r="CL222" s="162"/>
      <c r="CM222" s="162"/>
      <c r="CN222" s="162"/>
      <c r="CO222" s="162"/>
      <c r="CP222" s="162"/>
      <c r="CQ222" s="162"/>
      <c r="CR222" s="162"/>
      <c r="CS222" s="162"/>
      <c r="CT222" s="162"/>
      <c r="CU222" s="162"/>
      <c r="CV222" s="162"/>
      <c r="CW222" s="162"/>
      <c r="CX222" s="162"/>
      <c r="CY222" s="162"/>
      <c r="CZ222" s="162"/>
      <c r="DA222" s="162"/>
      <c r="DB222" s="162"/>
      <c r="DC222" s="162"/>
      <c r="DD222" s="162"/>
      <c r="DE222" s="162"/>
      <c r="DF222" s="162"/>
      <c r="DG222" s="162"/>
      <c r="DH222" s="162"/>
      <c r="DI222" s="162"/>
      <c r="DJ222" s="162"/>
      <c r="DK222" s="162"/>
      <c r="DL222" s="162"/>
      <c r="DM222" s="162"/>
      <c r="DN222" s="162"/>
      <c r="DO222" s="162"/>
      <c r="DP222" s="162"/>
      <c r="DQ222" s="162"/>
      <c r="DR222" s="162"/>
      <c r="DS222" s="162"/>
      <c r="DT222" s="162"/>
      <c r="DU222" s="162"/>
      <c r="DV222" s="162"/>
      <c r="DW222" s="162"/>
      <c r="DX222" s="162"/>
      <c r="DY222" s="162"/>
      <c r="DZ222" s="162"/>
      <c r="EA222" s="162"/>
      <c r="EB222" s="162"/>
      <c r="EC222" s="162"/>
      <c r="ED222" s="162"/>
      <c r="EE222" s="162"/>
      <c r="EF222" s="162"/>
      <c r="EG222" s="162"/>
      <c r="EH222" s="162"/>
      <c r="EI222" s="162"/>
      <c r="EJ222" s="162"/>
      <c r="EK222" s="162"/>
      <c r="EL222" s="162"/>
      <c r="EM222" s="162"/>
      <c r="EN222" s="162"/>
      <c r="EO222" s="162"/>
      <c r="EP222" s="162"/>
      <c r="EQ222" s="162"/>
      <c r="ER222" s="162"/>
      <c r="ES222" s="162"/>
      <c r="ET222" s="162"/>
      <c r="EU222" s="162"/>
      <c r="EV222" s="162"/>
      <c r="EW222" s="162"/>
      <c r="EX222" s="162"/>
      <c r="EY222" s="162"/>
      <c r="EZ222" s="162"/>
      <c r="FA222" s="162"/>
      <c r="FB222" s="162"/>
      <c r="FC222" s="162"/>
      <c r="FD222" s="162"/>
      <c r="FE222" s="162"/>
      <c r="FF222" s="162"/>
      <c r="FG222" s="162"/>
      <c r="FH222" s="162"/>
      <c r="FI222" s="162"/>
      <c r="FJ222" s="162"/>
      <c r="FK222" s="162"/>
      <c r="FL222" s="162"/>
      <c r="FM222" s="162"/>
      <c r="FN222" s="162"/>
      <c r="FO222" s="162"/>
      <c r="FP222" s="162"/>
      <c r="FQ222" s="162"/>
      <c r="FR222" s="162"/>
      <c r="FS222" s="162"/>
      <c r="FT222" s="162"/>
      <c r="FU222" s="162"/>
      <c r="FV222" s="162"/>
      <c r="FW222" s="162"/>
      <c r="FX222" s="162"/>
      <c r="FY222" s="162"/>
      <c r="FZ222" s="162"/>
      <c r="GA222" s="162"/>
      <c r="GB222" s="162"/>
      <c r="GC222" s="162"/>
      <c r="GD222" s="162"/>
      <c r="GE222" s="162"/>
      <c r="GF222" s="162"/>
      <c r="GG222" s="162"/>
      <c r="GH222" s="162"/>
      <c r="GI222" s="162"/>
      <c r="GJ222" s="162"/>
      <c r="GK222" s="162"/>
      <c r="GL222" s="162"/>
      <c r="GM222" s="162"/>
      <c r="GN222" s="162"/>
      <c r="GO222" s="162"/>
      <c r="GP222" s="162"/>
      <c r="GQ222" s="162"/>
      <c r="GR222" s="162"/>
      <c r="GS222" s="162"/>
      <c r="GT222" s="162"/>
      <c r="GU222" s="162"/>
      <c r="GV222" s="162"/>
      <c r="GW222" s="162"/>
      <c r="GX222" s="162"/>
      <c r="GY222" s="162"/>
      <c r="GZ222" s="162"/>
      <c r="HA222" s="162"/>
      <c r="HB222" s="162"/>
      <c r="HC222" s="162"/>
      <c r="HD222" s="162"/>
      <c r="HE222" s="162"/>
      <c r="HF222" s="162"/>
      <c r="HG222" s="162"/>
      <c r="HH222" s="162"/>
      <c r="HI222" s="162"/>
      <c r="HJ222" s="162"/>
      <c r="HK222" s="162"/>
      <c r="HL222" s="162"/>
      <c r="HM222" s="162"/>
      <c r="HN222" s="162"/>
      <c r="HO222" s="162"/>
      <c r="HP222" s="162"/>
      <c r="HQ222" s="162"/>
      <c r="HR222" s="162"/>
      <c r="HS222" s="162"/>
      <c r="HT222" s="162"/>
      <c r="HU222" s="162"/>
      <c r="HV222" s="162"/>
      <c r="HW222" s="162"/>
      <c r="HX222" s="162"/>
      <c r="HY222" s="162"/>
      <c r="HZ222" s="162"/>
      <c r="IA222" s="162"/>
      <c r="IB222" s="162"/>
      <c r="IC222" s="162"/>
      <c r="ID222" s="162"/>
      <c r="IE222" s="162"/>
      <c r="IF222" s="162"/>
      <c r="IG222" s="162"/>
      <c r="IH222" s="162"/>
      <c r="II222" s="162"/>
      <c r="IJ222" s="162"/>
      <c r="IK222" s="162"/>
      <c r="IL222" s="162"/>
      <c r="IM222" s="162"/>
      <c r="IN222" s="162"/>
      <c r="IO222" s="162"/>
      <c r="IP222" s="162"/>
      <c r="IQ222" s="162"/>
      <c r="IR222" s="162"/>
      <c r="IS222" s="162"/>
      <c r="IT222" s="162"/>
      <c r="IU222" s="162"/>
      <c r="IV222" s="162"/>
      <c r="IW222" s="162"/>
      <c r="IX222" s="162"/>
    </row>
    <row r="223" spans="1:258">
      <c r="A223" s="159"/>
      <c r="B223" s="160"/>
      <c r="C223" s="160"/>
      <c r="D223" s="160"/>
      <c r="E223" s="160"/>
      <c r="F223" s="161"/>
      <c r="G223" s="161"/>
      <c r="H223" s="161"/>
      <c r="I223" s="161"/>
      <c r="J223" s="161"/>
      <c r="K223" s="161"/>
      <c r="L223" s="161"/>
      <c r="M223" s="161"/>
      <c r="N223" s="160"/>
      <c r="O223" s="160"/>
      <c r="P223" s="160"/>
      <c r="Q223" s="160"/>
      <c r="R223" s="160"/>
      <c r="S223" s="161"/>
      <c r="T223" s="161"/>
      <c r="U223" s="161"/>
      <c r="V223" s="161"/>
      <c r="W223" s="161"/>
      <c r="X223" s="161"/>
      <c r="Y223" s="161"/>
      <c r="Z223" s="317"/>
      <c r="AA223" s="161"/>
      <c r="BI223" s="162"/>
      <c r="BJ223" s="162"/>
      <c r="BK223" s="162"/>
      <c r="BL223" s="162"/>
      <c r="BM223" s="162"/>
      <c r="BN223" s="162"/>
      <c r="BO223" s="162"/>
      <c r="BP223" s="162"/>
      <c r="BQ223" s="162"/>
      <c r="BR223" s="162"/>
      <c r="BS223" s="162"/>
      <c r="BT223" s="162"/>
      <c r="BU223" s="162"/>
      <c r="BV223" s="162"/>
      <c r="BW223" s="162"/>
      <c r="BX223" s="162"/>
      <c r="BY223" s="162"/>
      <c r="BZ223" s="162"/>
      <c r="CA223" s="162"/>
      <c r="CB223" s="162"/>
      <c r="CC223" s="162"/>
      <c r="CD223" s="162"/>
      <c r="CE223" s="162"/>
      <c r="CF223" s="162"/>
      <c r="CG223" s="162"/>
      <c r="CH223" s="162"/>
      <c r="CI223" s="162"/>
      <c r="CJ223" s="162"/>
      <c r="CK223" s="162"/>
      <c r="CL223" s="162"/>
      <c r="CM223" s="162"/>
      <c r="CN223" s="162"/>
      <c r="CO223" s="162"/>
      <c r="CP223" s="162"/>
      <c r="CQ223" s="162"/>
      <c r="CR223" s="162"/>
      <c r="CS223" s="162"/>
      <c r="CT223" s="162"/>
      <c r="CU223" s="162"/>
      <c r="CV223" s="162"/>
      <c r="CW223" s="162"/>
      <c r="CX223" s="162"/>
      <c r="CY223" s="162"/>
      <c r="CZ223" s="162"/>
      <c r="DA223" s="162"/>
      <c r="DB223" s="162"/>
      <c r="DC223" s="162"/>
      <c r="DD223" s="162"/>
      <c r="DE223" s="162"/>
      <c r="DF223" s="162"/>
      <c r="DG223" s="162"/>
      <c r="DH223" s="162"/>
      <c r="DI223" s="162"/>
      <c r="DJ223" s="162"/>
      <c r="DK223" s="162"/>
      <c r="DL223" s="162"/>
      <c r="DM223" s="162"/>
      <c r="DN223" s="162"/>
      <c r="DO223" s="162"/>
      <c r="DP223" s="162"/>
      <c r="DQ223" s="162"/>
      <c r="DR223" s="162"/>
      <c r="DS223" s="162"/>
      <c r="DT223" s="162"/>
      <c r="DU223" s="162"/>
      <c r="DV223" s="162"/>
      <c r="DW223" s="162"/>
      <c r="DX223" s="162"/>
      <c r="DY223" s="162"/>
      <c r="DZ223" s="162"/>
      <c r="EA223" s="162"/>
      <c r="EB223" s="162"/>
      <c r="EC223" s="162"/>
      <c r="ED223" s="162"/>
      <c r="EE223" s="162"/>
      <c r="EF223" s="162"/>
      <c r="EG223" s="162"/>
      <c r="EH223" s="162"/>
      <c r="EI223" s="162"/>
      <c r="EJ223" s="162"/>
      <c r="EK223" s="162"/>
      <c r="EL223" s="162"/>
      <c r="EM223" s="162"/>
      <c r="EN223" s="162"/>
      <c r="EO223" s="162"/>
      <c r="EP223" s="162"/>
      <c r="EQ223" s="162"/>
      <c r="ER223" s="162"/>
      <c r="ES223" s="162"/>
      <c r="ET223" s="162"/>
      <c r="EU223" s="162"/>
      <c r="EV223" s="162"/>
      <c r="EW223" s="162"/>
      <c r="EX223" s="162"/>
      <c r="EY223" s="162"/>
      <c r="EZ223" s="162"/>
      <c r="FA223" s="162"/>
      <c r="FB223" s="162"/>
      <c r="FC223" s="162"/>
      <c r="FD223" s="162"/>
      <c r="FE223" s="162"/>
      <c r="FF223" s="162"/>
      <c r="FG223" s="162"/>
      <c r="FH223" s="162"/>
      <c r="FI223" s="162"/>
      <c r="FJ223" s="162"/>
      <c r="FK223" s="162"/>
      <c r="FL223" s="162"/>
      <c r="FM223" s="162"/>
      <c r="FN223" s="162"/>
      <c r="FO223" s="162"/>
      <c r="FP223" s="162"/>
      <c r="FQ223" s="162"/>
      <c r="FR223" s="162"/>
      <c r="FS223" s="162"/>
      <c r="FT223" s="162"/>
      <c r="FU223" s="162"/>
      <c r="FV223" s="162"/>
      <c r="FW223" s="162"/>
      <c r="FX223" s="162"/>
      <c r="FY223" s="162"/>
      <c r="FZ223" s="162"/>
      <c r="GA223" s="162"/>
      <c r="GB223" s="162"/>
      <c r="GC223" s="162"/>
      <c r="GD223" s="162"/>
      <c r="GE223" s="162"/>
      <c r="GF223" s="162"/>
      <c r="GG223" s="162"/>
      <c r="GH223" s="162"/>
      <c r="GI223" s="162"/>
      <c r="GJ223" s="162"/>
      <c r="GK223" s="162"/>
      <c r="GL223" s="162"/>
      <c r="GM223" s="162"/>
      <c r="GN223" s="162"/>
      <c r="GO223" s="162"/>
      <c r="GP223" s="162"/>
      <c r="GQ223" s="162"/>
      <c r="GR223" s="162"/>
      <c r="GS223" s="162"/>
      <c r="GT223" s="162"/>
      <c r="GU223" s="162"/>
      <c r="GV223" s="162"/>
      <c r="GW223" s="162"/>
      <c r="GX223" s="162"/>
      <c r="GY223" s="162"/>
      <c r="GZ223" s="162"/>
      <c r="HA223" s="162"/>
      <c r="HB223" s="162"/>
      <c r="HC223" s="162"/>
      <c r="HD223" s="162"/>
      <c r="HE223" s="162"/>
      <c r="HF223" s="162"/>
      <c r="HG223" s="162"/>
      <c r="HH223" s="162"/>
      <c r="HI223" s="162"/>
      <c r="HJ223" s="162"/>
      <c r="HK223" s="162"/>
      <c r="HL223" s="162"/>
      <c r="HM223" s="162"/>
      <c r="HN223" s="162"/>
      <c r="HO223" s="162"/>
      <c r="HP223" s="162"/>
      <c r="HQ223" s="162"/>
      <c r="HR223" s="162"/>
      <c r="HS223" s="162"/>
      <c r="HT223" s="162"/>
      <c r="HU223" s="162"/>
      <c r="HV223" s="162"/>
      <c r="HW223" s="162"/>
      <c r="HX223" s="162"/>
      <c r="HY223" s="162"/>
      <c r="HZ223" s="162"/>
      <c r="IA223" s="162"/>
      <c r="IB223" s="162"/>
      <c r="IC223" s="162"/>
      <c r="ID223" s="162"/>
      <c r="IE223" s="162"/>
      <c r="IF223" s="162"/>
      <c r="IG223" s="162"/>
      <c r="IH223" s="162"/>
      <c r="II223" s="162"/>
      <c r="IJ223" s="162"/>
      <c r="IK223" s="162"/>
      <c r="IL223" s="162"/>
      <c r="IM223" s="162"/>
      <c r="IN223" s="162"/>
      <c r="IO223" s="162"/>
      <c r="IP223" s="162"/>
      <c r="IQ223" s="162"/>
      <c r="IR223" s="162"/>
      <c r="IS223" s="162"/>
      <c r="IT223" s="162"/>
      <c r="IU223" s="162"/>
      <c r="IV223" s="162"/>
      <c r="IW223" s="162"/>
      <c r="IX223" s="162"/>
    </row>
    <row r="224" spans="1:258">
      <c r="A224" s="159"/>
      <c r="B224" s="160"/>
      <c r="C224" s="160"/>
      <c r="D224" s="160"/>
      <c r="E224" s="160"/>
      <c r="F224" s="161"/>
      <c r="G224" s="161"/>
      <c r="H224" s="161"/>
      <c r="I224" s="161"/>
      <c r="J224" s="161"/>
      <c r="K224" s="161"/>
      <c r="L224" s="161"/>
      <c r="M224" s="161"/>
      <c r="N224" s="160"/>
      <c r="O224" s="160"/>
      <c r="P224" s="160"/>
      <c r="Q224" s="160"/>
      <c r="R224" s="160"/>
      <c r="S224" s="161"/>
      <c r="T224" s="161"/>
      <c r="U224" s="161"/>
      <c r="V224" s="161"/>
      <c r="W224" s="161"/>
      <c r="X224" s="161"/>
      <c r="Y224" s="161"/>
      <c r="Z224" s="317"/>
      <c r="AA224" s="161"/>
      <c r="BI224" s="162"/>
      <c r="BJ224" s="162"/>
      <c r="BK224" s="162"/>
      <c r="BL224" s="162"/>
      <c r="BM224" s="162"/>
      <c r="BN224" s="162"/>
      <c r="BO224" s="162"/>
      <c r="BP224" s="162"/>
      <c r="BQ224" s="162"/>
      <c r="BR224" s="162"/>
      <c r="BS224" s="162"/>
      <c r="BT224" s="162"/>
      <c r="BU224" s="162"/>
      <c r="BV224" s="162"/>
      <c r="BW224" s="162"/>
      <c r="BX224" s="162"/>
      <c r="BY224" s="162"/>
      <c r="BZ224" s="162"/>
      <c r="CA224" s="162"/>
      <c r="CB224" s="162"/>
      <c r="CC224" s="162"/>
      <c r="CD224" s="162"/>
      <c r="CE224" s="162"/>
      <c r="CF224" s="162"/>
      <c r="CG224" s="162"/>
      <c r="CH224" s="162"/>
      <c r="CI224" s="162"/>
      <c r="CJ224" s="162"/>
      <c r="CK224" s="162"/>
      <c r="CL224" s="162"/>
      <c r="CM224" s="162"/>
      <c r="CN224" s="162"/>
      <c r="CO224" s="162"/>
      <c r="CP224" s="162"/>
      <c r="CQ224" s="162"/>
      <c r="CR224" s="162"/>
      <c r="CS224" s="162"/>
      <c r="CT224" s="162"/>
      <c r="CU224" s="162"/>
      <c r="CV224" s="162"/>
      <c r="CW224" s="162"/>
      <c r="CX224" s="162"/>
      <c r="CY224" s="162"/>
      <c r="CZ224" s="162"/>
      <c r="DA224" s="162"/>
      <c r="DB224" s="162"/>
      <c r="DC224" s="162"/>
      <c r="DD224" s="162"/>
      <c r="DE224" s="162"/>
      <c r="DF224" s="162"/>
      <c r="DG224" s="162"/>
      <c r="DH224" s="162"/>
      <c r="DI224" s="162"/>
      <c r="DJ224" s="162"/>
      <c r="DK224" s="162"/>
      <c r="DL224" s="162"/>
      <c r="DM224" s="162"/>
      <c r="DN224" s="162"/>
      <c r="DO224" s="162"/>
      <c r="DP224" s="162"/>
      <c r="DQ224" s="162"/>
      <c r="DR224" s="162"/>
      <c r="DS224" s="162"/>
      <c r="DT224" s="162"/>
      <c r="DU224" s="162"/>
      <c r="DV224" s="162"/>
      <c r="DW224" s="162"/>
      <c r="DX224" s="162"/>
      <c r="DY224" s="162"/>
      <c r="DZ224" s="162"/>
      <c r="EA224" s="162"/>
      <c r="EB224" s="162"/>
      <c r="EC224" s="162"/>
      <c r="ED224" s="162"/>
      <c r="EE224" s="162"/>
      <c r="EF224" s="162"/>
      <c r="EG224" s="162"/>
      <c r="EH224" s="162"/>
      <c r="EI224" s="162"/>
      <c r="EJ224" s="162"/>
      <c r="EK224" s="162"/>
      <c r="EL224" s="162"/>
      <c r="EM224" s="162"/>
      <c r="EN224" s="162"/>
      <c r="EO224" s="162"/>
      <c r="EP224" s="162"/>
      <c r="EQ224" s="162"/>
      <c r="ER224" s="162"/>
      <c r="ES224" s="162"/>
      <c r="ET224" s="162"/>
      <c r="EU224" s="162"/>
      <c r="EV224" s="162"/>
      <c r="EW224" s="162"/>
      <c r="EX224" s="162"/>
      <c r="EY224" s="162"/>
      <c r="EZ224" s="162"/>
      <c r="FA224" s="162"/>
      <c r="FB224" s="162"/>
      <c r="FC224" s="162"/>
      <c r="FD224" s="162"/>
      <c r="FE224" s="162"/>
      <c r="FF224" s="162"/>
      <c r="FG224" s="162"/>
      <c r="FH224" s="162"/>
      <c r="FI224" s="162"/>
      <c r="FJ224" s="162"/>
      <c r="FK224" s="162"/>
      <c r="FL224" s="162"/>
      <c r="FM224" s="162"/>
      <c r="FN224" s="162"/>
      <c r="FO224" s="162"/>
      <c r="FP224" s="162"/>
      <c r="FQ224" s="162"/>
      <c r="FR224" s="162"/>
      <c r="FS224" s="162"/>
      <c r="FT224" s="162"/>
      <c r="FU224" s="162"/>
      <c r="FV224" s="162"/>
      <c r="FW224" s="162"/>
      <c r="FX224" s="162"/>
      <c r="FY224" s="162"/>
      <c r="FZ224" s="162"/>
      <c r="GA224" s="162"/>
      <c r="GB224" s="162"/>
      <c r="GC224" s="162"/>
      <c r="GD224" s="162"/>
      <c r="GE224" s="162"/>
      <c r="GF224" s="162"/>
      <c r="GG224" s="162"/>
      <c r="GH224" s="162"/>
      <c r="GI224" s="162"/>
      <c r="GJ224" s="162"/>
      <c r="GK224" s="162"/>
      <c r="GL224" s="162"/>
      <c r="GM224" s="162"/>
      <c r="GN224" s="162"/>
      <c r="GO224" s="162"/>
      <c r="GP224" s="162"/>
      <c r="GQ224" s="162"/>
      <c r="GR224" s="162"/>
      <c r="GS224" s="162"/>
      <c r="GT224" s="162"/>
      <c r="GU224" s="162"/>
      <c r="GV224" s="162"/>
      <c r="GW224" s="162"/>
      <c r="GX224" s="162"/>
      <c r="GY224" s="162"/>
      <c r="GZ224" s="162"/>
      <c r="HA224" s="162"/>
      <c r="HB224" s="162"/>
      <c r="HC224" s="162"/>
      <c r="HD224" s="162"/>
      <c r="HE224" s="162"/>
      <c r="HF224" s="162"/>
      <c r="HG224" s="162"/>
      <c r="HH224" s="162"/>
      <c r="HI224" s="162"/>
      <c r="HJ224" s="162"/>
      <c r="HK224" s="162"/>
      <c r="HL224" s="162"/>
      <c r="HM224" s="162"/>
      <c r="HN224" s="162"/>
      <c r="HO224" s="162"/>
      <c r="HP224" s="162"/>
      <c r="HQ224" s="162"/>
      <c r="HR224" s="162"/>
      <c r="HS224" s="162"/>
      <c r="HT224" s="162"/>
      <c r="HU224" s="162"/>
      <c r="HV224" s="162"/>
      <c r="HW224" s="162"/>
      <c r="HX224" s="162"/>
      <c r="HY224" s="162"/>
      <c r="HZ224" s="162"/>
      <c r="IA224" s="162"/>
      <c r="IB224" s="162"/>
      <c r="IC224" s="162"/>
      <c r="ID224" s="162"/>
      <c r="IE224" s="162"/>
      <c r="IF224" s="162"/>
      <c r="IG224" s="162"/>
      <c r="IH224" s="162"/>
      <c r="II224" s="162"/>
      <c r="IJ224" s="162"/>
      <c r="IK224" s="162"/>
      <c r="IL224" s="162"/>
      <c r="IM224" s="162"/>
      <c r="IN224" s="162"/>
      <c r="IO224" s="162"/>
      <c r="IP224" s="162"/>
      <c r="IQ224" s="162"/>
      <c r="IR224" s="162"/>
      <c r="IS224" s="162"/>
      <c r="IT224" s="162"/>
      <c r="IU224" s="162"/>
      <c r="IV224" s="162"/>
      <c r="IW224" s="162"/>
      <c r="IX224" s="162"/>
    </row>
    <row r="225" spans="1:258">
      <c r="A225" s="159"/>
      <c r="B225" s="160"/>
      <c r="C225" s="160"/>
      <c r="D225" s="160"/>
      <c r="E225" s="160"/>
      <c r="F225" s="161"/>
      <c r="G225" s="161"/>
      <c r="H225" s="161"/>
      <c r="I225" s="161"/>
      <c r="J225" s="161"/>
      <c r="K225" s="161"/>
      <c r="L225" s="161"/>
      <c r="M225" s="161"/>
      <c r="N225" s="160"/>
      <c r="O225" s="160"/>
      <c r="P225" s="160"/>
      <c r="Q225" s="160"/>
      <c r="R225" s="160"/>
      <c r="S225" s="161"/>
      <c r="T225" s="161"/>
      <c r="U225" s="161"/>
      <c r="V225" s="161"/>
      <c r="W225" s="161"/>
      <c r="X225" s="161"/>
      <c r="Y225" s="161"/>
      <c r="Z225" s="317"/>
      <c r="AA225" s="161"/>
      <c r="BI225" s="162"/>
      <c r="BJ225" s="162"/>
      <c r="BK225" s="162"/>
      <c r="BL225" s="162"/>
      <c r="BM225" s="162"/>
      <c r="BN225" s="162"/>
      <c r="BO225" s="162"/>
      <c r="BP225" s="162"/>
      <c r="BQ225" s="162"/>
      <c r="BR225" s="162"/>
      <c r="BS225" s="162"/>
      <c r="BT225" s="162"/>
      <c r="BU225" s="162"/>
      <c r="BV225" s="162"/>
      <c r="BW225" s="162"/>
      <c r="BX225" s="162"/>
      <c r="BY225" s="162"/>
      <c r="BZ225" s="162"/>
      <c r="CA225" s="162"/>
      <c r="CB225" s="162"/>
      <c r="CC225" s="162"/>
      <c r="CD225" s="162"/>
      <c r="CE225" s="162"/>
      <c r="CF225" s="162"/>
      <c r="CG225" s="162"/>
      <c r="CH225" s="162"/>
      <c r="CI225" s="162"/>
      <c r="CJ225" s="162"/>
      <c r="CK225" s="162"/>
      <c r="CL225" s="162"/>
      <c r="CM225" s="162"/>
      <c r="CN225" s="162"/>
      <c r="CO225" s="162"/>
      <c r="CP225" s="162"/>
      <c r="CQ225" s="162"/>
      <c r="CR225" s="162"/>
      <c r="CS225" s="162"/>
      <c r="CT225" s="162"/>
      <c r="CU225" s="162"/>
      <c r="CV225" s="162"/>
      <c r="CW225" s="162"/>
      <c r="CX225" s="162"/>
      <c r="CY225" s="162"/>
      <c r="CZ225" s="162"/>
      <c r="DA225" s="162"/>
      <c r="DB225" s="162"/>
      <c r="DC225" s="162"/>
      <c r="DD225" s="162"/>
      <c r="DE225" s="162"/>
      <c r="DF225" s="162"/>
      <c r="DG225" s="162"/>
      <c r="DH225" s="162"/>
      <c r="DI225" s="162"/>
      <c r="DJ225" s="162"/>
      <c r="DK225" s="162"/>
      <c r="DL225" s="162"/>
      <c r="DM225" s="162"/>
      <c r="DN225" s="162"/>
      <c r="DO225" s="162"/>
      <c r="DP225" s="162"/>
      <c r="DQ225" s="162"/>
      <c r="DR225" s="162"/>
      <c r="DS225" s="162"/>
      <c r="DT225" s="162"/>
      <c r="DU225" s="162"/>
      <c r="DV225" s="162"/>
      <c r="DW225" s="162"/>
      <c r="DX225" s="162"/>
      <c r="DY225" s="162"/>
      <c r="DZ225" s="162"/>
      <c r="EA225" s="162"/>
      <c r="EB225" s="162"/>
      <c r="EC225" s="162"/>
      <c r="ED225" s="162"/>
      <c r="EE225" s="162"/>
      <c r="EF225" s="162"/>
      <c r="EG225" s="162"/>
      <c r="EH225" s="162"/>
      <c r="EI225" s="162"/>
      <c r="EJ225" s="162"/>
      <c r="EK225" s="162"/>
      <c r="EL225" s="162"/>
      <c r="EM225" s="162"/>
      <c r="EN225" s="162"/>
      <c r="EO225" s="162"/>
      <c r="EP225" s="162"/>
      <c r="EQ225" s="162"/>
      <c r="ER225" s="162"/>
      <c r="ES225" s="162"/>
      <c r="ET225" s="162"/>
      <c r="EU225" s="162"/>
      <c r="EV225" s="162"/>
      <c r="EW225" s="162"/>
      <c r="EX225" s="162"/>
      <c r="EY225" s="162"/>
      <c r="EZ225" s="162"/>
      <c r="FA225" s="162"/>
      <c r="FB225" s="162"/>
      <c r="FC225" s="162"/>
      <c r="FD225" s="162"/>
      <c r="FE225" s="162"/>
      <c r="FF225" s="162"/>
      <c r="FG225" s="162"/>
      <c r="FH225" s="162"/>
      <c r="FI225" s="162"/>
      <c r="FJ225" s="162"/>
      <c r="FK225" s="162"/>
      <c r="FL225" s="162"/>
      <c r="FM225" s="162"/>
      <c r="FN225" s="162"/>
      <c r="FO225" s="162"/>
      <c r="FP225" s="162"/>
      <c r="FQ225" s="162"/>
      <c r="FR225" s="162"/>
      <c r="FS225" s="162"/>
      <c r="FT225" s="162"/>
      <c r="FU225" s="162"/>
      <c r="FV225" s="162"/>
      <c r="FW225" s="162"/>
      <c r="FX225" s="162"/>
      <c r="FY225" s="162"/>
      <c r="FZ225" s="162"/>
      <c r="GA225" s="162"/>
      <c r="GB225" s="162"/>
      <c r="GC225" s="162"/>
      <c r="GD225" s="162"/>
      <c r="GE225" s="162"/>
      <c r="GF225" s="162"/>
      <c r="GG225" s="162"/>
      <c r="GH225" s="162"/>
      <c r="GI225" s="162"/>
      <c r="GJ225" s="162"/>
      <c r="GK225" s="162"/>
      <c r="GL225" s="162"/>
      <c r="GM225" s="162"/>
      <c r="GN225" s="162"/>
      <c r="GO225" s="162"/>
      <c r="GP225" s="162"/>
      <c r="GQ225" s="162"/>
      <c r="GR225" s="162"/>
      <c r="GS225" s="162"/>
      <c r="GT225" s="162"/>
      <c r="GU225" s="162"/>
      <c r="GV225" s="162"/>
      <c r="GW225" s="162"/>
      <c r="GX225" s="162"/>
      <c r="GY225" s="162"/>
      <c r="GZ225" s="162"/>
      <c r="HA225" s="162"/>
      <c r="HB225" s="162"/>
      <c r="HC225" s="162"/>
      <c r="HD225" s="162"/>
      <c r="HE225" s="162"/>
      <c r="HF225" s="162"/>
      <c r="HG225" s="162"/>
      <c r="HH225" s="162"/>
      <c r="HI225" s="162"/>
      <c r="HJ225" s="162"/>
      <c r="HK225" s="162"/>
      <c r="HL225" s="162"/>
      <c r="HM225" s="162"/>
      <c r="HN225" s="162"/>
      <c r="HO225" s="162"/>
      <c r="HP225" s="162"/>
      <c r="HQ225" s="162"/>
      <c r="HR225" s="162"/>
      <c r="HS225" s="162"/>
      <c r="HT225" s="162"/>
      <c r="HU225" s="162"/>
      <c r="HV225" s="162"/>
      <c r="HW225" s="162"/>
      <c r="HX225" s="162"/>
      <c r="HY225" s="162"/>
      <c r="HZ225" s="162"/>
      <c r="IA225" s="162"/>
      <c r="IB225" s="162"/>
      <c r="IC225" s="162"/>
      <c r="ID225" s="162"/>
      <c r="IE225" s="162"/>
      <c r="IF225" s="162"/>
      <c r="IG225" s="162"/>
      <c r="IH225" s="162"/>
      <c r="II225" s="162"/>
      <c r="IJ225" s="162"/>
      <c r="IK225" s="162"/>
      <c r="IL225" s="162"/>
      <c r="IM225" s="162"/>
      <c r="IN225" s="162"/>
      <c r="IO225" s="162"/>
      <c r="IP225" s="162"/>
      <c r="IQ225" s="162"/>
      <c r="IR225" s="162"/>
      <c r="IS225" s="162"/>
      <c r="IT225" s="162"/>
      <c r="IU225" s="162"/>
      <c r="IV225" s="162"/>
      <c r="IW225" s="162"/>
      <c r="IX225" s="162"/>
    </row>
    <row r="226" spans="1:258">
      <c r="A226" s="159"/>
      <c r="B226" s="160"/>
      <c r="C226" s="160"/>
      <c r="D226" s="160"/>
      <c r="E226" s="160"/>
      <c r="F226" s="161"/>
      <c r="G226" s="161"/>
      <c r="H226" s="161"/>
      <c r="I226" s="161"/>
      <c r="J226" s="161"/>
      <c r="K226" s="161"/>
      <c r="L226" s="161"/>
      <c r="M226" s="161"/>
      <c r="N226" s="160"/>
      <c r="O226" s="160"/>
      <c r="P226" s="160"/>
      <c r="Q226" s="160"/>
      <c r="R226" s="160"/>
      <c r="S226" s="161"/>
      <c r="T226" s="161"/>
      <c r="U226" s="161"/>
      <c r="V226" s="161"/>
      <c r="W226" s="161"/>
      <c r="X226" s="161"/>
      <c r="Y226" s="161"/>
      <c r="Z226" s="317"/>
      <c r="AA226" s="161"/>
      <c r="BI226" s="162"/>
      <c r="BJ226" s="162"/>
      <c r="BK226" s="162"/>
      <c r="BL226" s="162"/>
      <c r="BM226" s="162"/>
      <c r="BN226" s="162"/>
      <c r="BO226" s="162"/>
      <c r="BP226" s="162"/>
      <c r="BQ226" s="162"/>
      <c r="BR226" s="162"/>
      <c r="BS226" s="162"/>
      <c r="BT226" s="162"/>
      <c r="BU226" s="162"/>
      <c r="BV226" s="162"/>
      <c r="BW226" s="162"/>
      <c r="BX226" s="162"/>
      <c r="BY226" s="162"/>
      <c r="BZ226" s="162"/>
      <c r="CA226" s="162"/>
      <c r="CB226" s="162"/>
      <c r="CC226" s="162"/>
      <c r="CD226" s="162"/>
      <c r="CE226" s="162"/>
      <c r="CF226" s="162"/>
      <c r="CG226" s="162"/>
      <c r="CH226" s="162"/>
      <c r="CI226" s="162"/>
      <c r="CJ226" s="162"/>
      <c r="CK226" s="162"/>
      <c r="CL226" s="162"/>
      <c r="CM226" s="162"/>
      <c r="CN226" s="162"/>
      <c r="CO226" s="162"/>
      <c r="CP226" s="162"/>
      <c r="CQ226" s="162"/>
      <c r="CR226" s="162"/>
      <c r="CS226" s="162"/>
      <c r="CT226" s="162"/>
      <c r="CU226" s="162"/>
      <c r="CV226" s="162"/>
      <c r="CW226" s="162"/>
      <c r="CX226" s="162"/>
      <c r="CY226" s="162"/>
      <c r="CZ226" s="162"/>
      <c r="DA226" s="162"/>
      <c r="DB226" s="162"/>
      <c r="DC226" s="162"/>
      <c r="DD226" s="162"/>
      <c r="DE226" s="162"/>
      <c r="DF226" s="162"/>
      <c r="DG226" s="162"/>
      <c r="DH226" s="162"/>
      <c r="DI226" s="162"/>
      <c r="DJ226" s="162"/>
      <c r="DK226" s="162"/>
      <c r="DL226" s="162"/>
      <c r="DM226" s="162"/>
      <c r="DN226" s="162"/>
      <c r="DO226" s="162"/>
      <c r="DP226" s="162"/>
      <c r="DQ226" s="162"/>
      <c r="DR226" s="162"/>
      <c r="DS226" s="162"/>
      <c r="DT226" s="162"/>
      <c r="DU226" s="162"/>
      <c r="DV226" s="162"/>
      <c r="DW226" s="162"/>
      <c r="DX226" s="162"/>
      <c r="DY226" s="162"/>
      <c r="DZ226" s="162"/>
      <c r="EA226" s="162"/>
      <c r="EB226" s="162"/>
      <c r="EC226" s="162"/>
      <c r="ED226" s="162"/>
      <c r="EE226" s="162"/>
      <c r="EF226" s="162"/>
      <c r="EG226" s="162"/>
      <c r="EH226" s="162"/>
      <c r="EI226" s="162"/>
      <c r="EJ226" s="162"/>
      <c r="EK226" s="162"/>
      <c r="EL226" s="162"/>
      <c r="EM226" s="162"/>
      <c r="EN226" s="162"/>
      <c r="EO226" s="162"/>
      <c r="EP226" s="162"/>
      <c r="EQ226" s="162"/>
      <c r="ER226" s="162"/>
      <c r="ES226" s="162"/>
      <c r="ET226" s="162"/>
      <c r="EU226" s="162"/>
      <c r="EV226" s="162"/>
      <c r="EW226" s="162"/>
      <c r="EX226" s="162"/>
      <c r="EY226" s="162"/>
      <c r="EZ226" s="162"/>
      <c r="FA226" s="162"/>
      <c r="FB226" s="162"/>
      <c r="FC226" s="162"/>
      <c r="FD226" s="162"/>
      <c r="FE226" s="162"/>
      <c r="FF226" s="162"/>
      <c r="FG226" s="162"/>
      <c r="FH226" s="162"/>
      <c r="FI226" s="162"/>
      <c r="FJ226" s="162"/>
      <c r="FK226" s="162"/>
      <c r="FL226" s="162"/>
      <c r="FM226" s="162"/>
      <c r="FN226" s="162"/>
      <c r="FO226" s="162"/>
      <c r="FP226" s="162"/>
      <c r="FQ226" s="162"/>
      <c r="FR226" s="162"/>
      <c r="FS226" s="162"/>
      <c r="FT226" s="162"/>
      <c r="FU226" s="162"/>
      <c r="FV226" s="162"/>
      <c r="FW226" s="162"/>
      <c r="FX226" s="162"/>
      <c r="FY226" s="162"/>
      <c r="FZ226" s="162"/>
      <c r="GA226" s="162"/>
      <c r="GB226" s="162"/>
      <c r="GC226" s="162"/>
      <c r="GD226" s="162"/>
      <c r="GE226" s="162"/>
      <c r="GF226" s="162"/>
      <c r="GG226" s="162"/>
      <c r="GH226" s="162"/>
      <c r="GI226" s="162"/>
      <c r="GJ226" s="162"/>
      <c r="GK226" s="162"/>
      <c r="GL226" s="162"/>
      <c r="GM226" s="162"/>
      <c r="GN226" s="162"/>
      <c r="GO226" s="162"/>
      <c r="GP226" s="162"/>
      <c r="GQ226" s="162"/>
      <c r="GR226" s="162"/>
      <c r="GS226" s="162"/>
      <c r="GT226" s="162"/>
      <c r="GU226" s="162"/>
      <c r="GV226" s="162"/>
      <c r="GW226" s="162"/>
      <c r="GX226" s="162"/>
      <c r="GY226" s="162"/>
      <c r="GZ226" s="162"/>
      <c r="HA226" s="162"/>
      <c r="HB226" s="162"/>
      <c r="HC226" s="162"/>
      <c r="HD226" s="162"/>
      <c r="HE226" s="162"/>
      <c r="HF226" s="162"/>
      <c r="HG226" s="162"/>
      <c r="HH226" s="162"/>
      <c r="HI226" s="162"/>
      <c r="HJ226" s="162"/>
      <c r="HK226" s="162"/>
      <c r="HL226" s="162"/>
      <c r="HM226" s="162"/>
      <c r="HN226" s="162"/>
      <c r="HO226" s="162"/>
      <c r="HP226" s="162"/>
      <c r="HQ226" s="162"/>
      <c r="HR226" s="162"/>
      <c r="HS226" s="162"/>
      <c r="HT226" s="162"/>
      <c r="HU226" s="162"/>
      <c r="HV226" s="162"/>
      <c r="HW226" s="162"/>
      <c r="HX226" s="162"/>
      <c r="HY226" s="162"/>
      <c r="HZ226" s="162"/>
      <c r="IA226" s="162"/>
      <c r="IB226" s="162"/>
      <c r="IC226" s="162"/>
      <c r="ID226" s="162"/>
      <c r="IE226" s="162"/>
      <c r="IF226" s="162"/>
      <c r="IG226" s="162"/>
      <c r="IH226" s="162"/>
      <c r="II226" s="162"/>
      <c r="IJ226" s="162"/>
      <c r="IK226" s="162"/>
      <c r="IL226" s="162"/>
      <c r="IM226" s="162"/>
      <c r="IN226" s="162"/>
      <c r="IO226" s="162"/>
      <c r="IP226" s="162"/>
      <c r="IQ226" s="162"/>
      <c r="IR226" s="162"/>
      <c r="IS226" s="162"/>
      <c r="IT226" s="162"/>
      <c r="IU226" s="162"/>
      <c r="IV226" s="162"/>
      <c r="IW226" s="162"/>
      <c r="IX226" s="162"/>
    </row>
    <row r="227" spans="1:258">
      <c r="A227" s="159"/>
      <c r="B227" s="160"/>
      <c r="C227" s="160"/>
      <c r="D227" s="160"/>
      <c r="E227" s="160"/>
      <c r="F227" s="161"/>
      <c r="G227" s="161"/>
      <c r="H227" s="161"/>
      <c r="I227" s="161"/>
      <c r="J227" s="161"/>
      <c r="K227" s="161"/>
      <c r="L227" s="161"/>
      <c r="M227" s="161"/>
      <c r="N227" s="160"/>
      <c r="O227" s="160"/>
      <c r="P227" s="160"/>
      <c r="Q227" s="160"/>
      <c r="R227" s="160"/>
      <c r="S227" s="161"/>
      <c r="T227" s="161"/>
      <c r="U227" s="161"/>
      <c r="V227" s="161"/>
      <c r="W227" s="161"/>
      <c r="X227" s="161"/>
      <c r="Y227" s="161"/>
      <c r="Z227" s="317"/>
      <c r="AA227" s="161"/>
      <c r="BI227" s="162"/>
      <c r="BJ227" s="162"/>
      <c r="BK227" s="162"/>
      <c r="BL227" s="162"/>
      <c r="BM227" s="162"/>
      <c r="BN227" s="162"/>
      <c r="BO227" s="162"/>
      <c r="BP227" s="162"/>
      <c r="BQ227" s="162"/>
      <c r="BR227" s="162"/>
      <c r="BS227" s="162"/>
      <c r="BT227" s="162"/>
      <c r="BU227" s="162"/>
      <c r="BV227" s="162"/>
      <c r="BW227" s="162"/>
      <c r="BX227" s="162"/>
      <c r="BY227" s="162"/>
      <c r="BZ227" s="162"/>
      <c r="CA227" s="162"/>
      <c r="CB227" s="162"/>
      <c r="CC227" s="162"/>
      <c r="CD227" s="162"/>
      <c r="CE227" s="162"/>
      <c r="CF227" s="162"/>
      <c r="CG227" s="162"/>
      <c r="CH227" s="162"/>
      <c r="CI227" s="162"/>
      <c r="CJ227" s="162"/>
      <c r="CK227" s="162"/>
      <c r="CL227" s="162"/>
      <c r="CM227" s="162"/>
      <c r="CN227" s="162"/>
      <c r="CO227" s="162"/>
      <c r="CP227" s="162"/>
      <c r="CQ227" s="162"/>
      <c r="CR227" s="162"/>
      <c r="CS227" s="162"/>
      <c r="CT227" s="162"/>
      <c r="CU227" s="162"/>
      <c r="CV227" s="162"/>
      <c r="CW227" s="162"/>
      <c r="CX227" s="162"/>
      <c r="CY227" s="162"/>
      <c r="CZ227" s="162"/>
      <c r="DA227" s="162"/>
      <c r="DB227" s="162"/>
      <c r="DC227" s="162"/>
      <c r="DD227" s="162"/>
      <c r="DE227" s="162"/>
      <c r="DF227" s="162"/>
      <c r="DG227" s="162"/>
      <c r="DH227" s="162"/>
      <c r="DI227" s="162"/>
      <c r="DJ227" s="162"/>
      <c r="DK227" s="162"/>
      <c r="DL227" s="162"/>
      <c r="DM227" s="162"/>
      <c r="DN227" s="162"/>
      <c r="DO227" s="162"/>
      <c r="DP227" s="162"/>
      <c r="DQ227" s="162"/>
      <c r="DR227" s="162"/>
      <c r="DS227" s="162"/>
      <c r="DT227" s="162"/>
      <c r="DU227" s="162"/>
      <c r="DV227" s="162"/>
      <c r="DW227" s="162"/>
      <c r="DX227" s="162"/>
      <c r="DY227" s="162"/>
      <c r="DZ227" s="162"/>
      <c r="EA227" s="162"/>
      <c r="EB227" s="162"/>
      <c r="EC227" s="162"/>
      <c r="ED227" s="162"/>
      <c r="EE227" s="162"/>
      <c r="EF227" s="162"/>
      <c r="EG227" s="162"/>
      <c r="EH227" s="162"/>
      <c r="EI227" s="162"/>
      <c r="EJ227" s="162"/>
      <c r="EK227" s="162"/>
      <c r="EL227" s="162"/>
      <c r="EM227" s="162"/>
      <c r="EN227" s="162"/>
      <c r="EO227" s="162"/>
      <c r="EP227" s="162"/>
      <c r="EQ227" s="162"/>
      <c r="ER227" s="162"/>
      <c r="ES227" s="162"/>
      <c r="ET227" s="162"/>
      <c r="EU227" s="162"/>
      <c r="EV227" s="162"/>
      <c r="EW227" s="162"/>
      <c r="EX227" s="162"/>
      <c r="EY227" s="162"/>
      <c r="EZ227" s="162"/>
      <c r="FA227" s="162"/>
      <c r="FB227" s="162"/>
      <c r="FC227" s="162"/>
      <c r="FD227" s="162"/>
      <c r="FE227" s="162"/>
      <c r="FF227" s="162"/>
      <c r="FG227" s="162"/>
      <c r="FH227" s="162"/>
      <c r="FI227" s="162"/>
      <c r="FJ227" s="162"/>
      <c r="FK227" s="162"/>
      <c r="FL227" s="162"/>
      <c r="FM227" s="162"/>
      <c r="FN227" s="162"/>
      <c r="FO227" s="162"/>
      <c r="FP227" s="162"/>
      <c r="FQ227" s="162"/>
      <c r="FR227" s="162"/>
      <c r="FS227" s="162"/>
      <c r="FT227" s="162"/>
      <c r="FU227" s="162"/>
      <c r="FV227" s="162"/>
      <c r="FW227" s="162"/>
      <c r="FX227" s="162"/>
      <c r="FY227" s="162"/>
      <c r="FZ227" s="162"/>
      <c r="GA227" s="162"/>
      <c r="GB227" s="162"/>
      <c r="GC227" s="162"/>
      <c r="GD227" s="162"/>
      <c r="GE227" s="162"/>
      <c r="GF227" s="162"/>
      <c r="GG227" s="162"/>
      <c r="GH227" s="162"/>
      <c r="GI227" s="162"/>
      <c r="GJ227" s="162"/>
      <c r="GK227" s="162"/>
      <c r="GL227" s="162"/>
      <c r="GM227" s="162"/>
      <c r="GN227" s="162"/>
      <c r="GO227" s="162"/>
      <c r="GP227" s="162"/>
      <c r="GQ227" s="162"/>
      <c r="GR227" s="162"/>
      <c r="GS227" s="162"/>
      <c r="GT227" s="162"/>
      <c r="GU227" s="162"/>
      <c r="GV227" s="162"/>
      <c r="GW227" s="162"/>
      <c r="GX227" s="162"/>
      <c r="GY227" s="162"/>
      <c r="GZ227" s="162"/>
      <c r="HA227" s="162"/>
      <c r="HB227" s="162"/>
      <c r="HC227" s="162"/>
      <c r="HD227" s="162"/>
      <c r="HE227" s="162"/>
      <c r="HF227" s="162"/>
      <c r="HG227" s="162"/>
      <c r="HH227" s="162"/>
      <c r="HI227" s="162"/>
      <c r="HJ227" s="162"/>
      <c r="HK227" s="162"/>
      <c r="HL227" s="162"/>
      <c r="HM227" s="162"/>
      <c r="HN227" s="162"/>
      <c r="HO227" s="162"/>
      <c r="HP227" s="162"/>
      <c r="HQ227" s="162"/>
      <c r="HR227" s="162"/>
      <c r="HS227" s="162"/>
      <c r="HT227" s="162"/>
      <c r="HU227" s="162"/>
      <c r="HV227" s="162"/>
      <c r="HW227" s="162"/>
      <c r="HX227" s="162"/>
      <c r="HY227" s="162"/>
      <c r="HZ227" s="162"/>
      <c r="IA227" s="162"/>
      <c r="IB227" s="162"/>
      <c r="IC227" s="162"/>
      <c r="ID227" s="162"/>
      <c r="IE227" s="162"/>
      <c r="IF227" s="162"/>
      <c r="IG227" s="162"/>
      <c r="IH227" s="162"/>
      <c r="II227" s="162"/>
      <c r="IJ227" s="162"/>
      <c r="IK227" s="162"/>
      <c r="IL227" s="162"/>
      <c r="IM227" s="162"/>
      <c r="IN227" s="162"/>
      <c r="IO227" s="162"/>
      <c r="IP227" s="162"/>
      <c r="IQ227" s="162"/>
      <c r="IR227" s="162"/>
      <c r="IS227" s="162"/>
      <c r="IT227" s="162"/>
      <c r="IU227" s="162"/>
      <c r="IV227" s="162"/>
      <c r="IW227" s="162"/>
      <c r="IX227" s="162"/>
    </row>
    <row r="228" spans="1:258">
      <c r="A228" s="159"/>
      <c r="B228" s="160"/>
      <c r="C228" s="160"/>
      <c r="D228" s="160"/>
      <c r="E228" s="160"/>
      <c r="F228" s="161"/>
      <c r="G228" s="161"/>
      <c r="H228" s="161"/>
      <c r="I228" s="161"/>
      <c r="J228" s="161"/>
      <c r="K228" s="161"/>
      <c r="L228" s="161"/>
      <c r="M228" s="161"/>
      <c r="N228" s="160"/>
      <c r="O228" s="160"/>
      <c r="P228" s="160"/>
      <c r="Q228" s="160"/>
      <c r="R228" s="160"/>
      <c r="S228" s="161"/>
      <c r="T228" s="161"/>
      <c r="U228" s="161"/>
      <c r="V228" s="161"/>
      <c r="W228" s="161"/>
      <c r="X228" s="161"/>
      <c r="Y228" s="161"/>
      <c r="Z228" s="317"/>
      <c r="AA228" s="161"/>
      <c r="BI228" s="162"/>
      <c r="BJ228" s="162"/>
      <c r="BK228" s="162"/>
      <c r="BL228" s="162"/>
      <c r="BM228" s="162"/>
      <c r="BN228" s="162"/>
      <c r="BO228" s="162"/>
      <c r="BP228" s="162"/>
      <c r="BQ228" s="162"/>
      <c r="BR228" s="162"/>
      <c r="BS228" s="162"/>
      <c r="BT228" s="162"/>
      <c r="BU228" s="162"/>
      <c r="BV228" s="162"/>
      <c r="BW228" s="162"/>
      <c r="BX228" s="162"/>
      <c r="BY228" s="162"/>
      <c r="BZ228" s="162"/>
      <c r="CA228" s="162"/>
      <c r="CB228" s="162"/>
      <c r="CC228" s="162"/>
      <c r="CD228" s="162"/>
      <c r="CE228" s="162"/>
      <c r="CF228" s="162"/>
      <c r="CG228" s="162"/>
      <c r="CH228" s="162"/>
      <c r="CI228" s="162"/>
      <c r="CJ228" s="162"/>
      <c r="CK228" s="162"/>
      <c r="CL228" s="162"/>
      <c r="CM228" s="162"/>
      <c r="CN228" s="162"/>
      <c r="CO228" s="162"/>
      <c r="CP228" s="162"/>
      <c r="CQ228" s="162"/>
      <c r="CR228" s="162"/>
      <c r="CS228" s="162"/>
      <c r="CT228" s="162"/>
      <c r="CU228" s="162"/>
      <c r="CV228" s="162"/>
      <c r="CW228" s="162"/>
      <c r="CX228" s="162"/>
      <c r="CY228" s="162"/>
      <c r="CZ228" s="162"/>
      <c r="DA228" s="162"/>
      <c r="DB228" s="162"/>
      <c r="DC228" s="162"/>
      <c r="DD228" s="162"/>
      <c r="DE228" s="162"/>
      <c r="DF228" s="162"/>
      <c r="DG228" s="162"/>
      <c r="DH228" s="162"/>
      <c r="DI228" s="162"/>
      <c r="DJ228" s="162"/>
      <c r="DK228" s="162"/>
      <c r="DL228" s="162"/>
      <c r="DM228" s="162"/>
      <c r="DN228" s="162"/>
      <c r="DO228" s="162"/>
      <c r="DP228" s="162"/>
      <c r="DQ228" s="162"/>
      <c r="DR228" s="162"/>
      <c r="DS228" s="162"/>
      <c r="DT228" s="162"/>
      <c r="DU228" s="162"/>
      <c r="DV228" s="162"/>
      <c r="DW228" s="162"/>
      <c r="DX228" s="162"/>
      <c r="DY228" s="162"/>
      <c r="DZ228" s="162"/>
      <c r="EA228" s="162"/>
      <c r="EB228" s="162"/>
      <c r="EC228" s="162"/>
      <c r="ED228" s="162"/>
      <c r="EE228" s="162"/>
      <c r="EF228" s="162"/>
      <c r="EG228" s="162"/>
      <c r="EH228" s="162"/>
      <c r="EI228" s="162"/>
      <c r="EJ228" s="162"/>
      <c r="EK228" s="162"/>
      <c r="EL228" s="162"/>
      <c r="EM228" s="162"/>
      <c r="EN228" s="162"/>
      <c r="EO228" s="162"/>
      <c r="EP228" s="162"/>
      <c r="EQ228" s="162"/>
      <c r="ER228" s="162"/>
      <c r="ES228" s="162"/>
      <c r="ET228" s="162"/>
      <c r="EU228" s="162"/>
      <c r="EV228" s="162"/>
      <c r="EW228" s="162"/>
      <c r="EX228" s="162"/>
      <c r="EY228" s="162"/>
      <c r="EZ228" s="162"/>
      <c r="FA228" s="162"/>
      <c r="FB228" s="162"/>
      <c r="FC228" s="162"/>
      <c r="FD228" s="162"/>
      <c r="FE228" s="162"/>
      <c r="FF228" s="162"/>
      <c r="FG228" s="162"/>
      <c r="FH228" s="162"/>
      <c r="FI228" s="162"/>
      <c r="FJ228" s="162"/>
      <c r="FK228" s="162"/>
      <c r="FL228" s="162"/>
      <c r="FM228" s="162"/>
      <c r="FN228" s="162"/>
      <c r="FO228" s="162"/>
      <c r="FP228" s="162"/>
      <c r="FQ228" s="162"/>
      <c r="FR228" s="162"/>
      <c r="FS228" s="162"/>
      <c r="FT228" s="162"/>
      <c r="FU228" s="162"/>
      <c r="FV228" s="162"/>
      <c r="FW228" s="162"/>
      <c r="FX228" s="162"/>
      <c r="FY228" s="162"/>
      <c r="FZ228" s="162"/>
      <c r="GA228" s="162"/>
      <c r="GB228" s="162"/>
      <c r="GC228" s="162"/>
      <c r="GD228" s="162"/>
      <c r="GE228" s="162"/>
      <c r="GF228" s="162"/>
      <c r="GG228" s="162"/>
      <c r="GH228" s="162"/>
      <c r="GI228" s="162"/>
      <c r="GJ228" s="162"/>
      <c r="GK228" s="162"/>
      <c r="GL228" s="162"/>
      <c r="GM228" s="162"/>
      <c r="GN228" s="162"/>
      <c r="GO228" s="162"/>
      <c r="GP228" s="162"/>
      <c r="GQ228" s="162"/>
      <c r="GR228" s="162"/>
      <c r="GS228" s="162"/>
      <c r="GT228" s="162"/>
      <c r="GU228" s="162"/>
      <c r="GV228" s="162"/>
      <c r="GW228" s="162"/>
      <c r="GX228" s="162"/>
      <c r="GY228" s="162"/>
      <c r="GZ228" s="162"/>
      <c r="HA228" s="162"/>
      <c r="HB228" s="162"/>
      <c r="HC228" s="162"/>
      <c r="HD228" s="162"/>
      <c r="HE228" s="162"/>
      <c r="HF228" s="162"/>
      <c r="HG228" s="162"/>
      <c r="HH228" s="162"/>
      <c r="HI228" s="162"/>
      <c r="HJ228" s="162"/>
      <c r="HK228" s="162"/>
      <c r="HL228" s="162"/>
      <c r="HM228" s="162"/>
      <c r="HN228" s="162"/>
      <c r="HO228" s="162"/>
      <c r="HP228" s="162"/>
      <c r="HQ228" s="162"/>
      <c r="HR228" s="162"/>
      <c r="HS228" s="162"/>
      <c r="HT228" s="162"/>
      <c r="HU228" s="162"/>
      <c r="HV228" s="162"/>
      <c r="HW228" s="162"/>
      <c r="HX228" s="162"/>
      <c r="HY228" s="162"/>
      <c r="HZ228" s="162"/>
      <c r="IA228" s="162"/>
      <c r="IB228" s="162"/>
      <c r="IC228" s="162"/>
      <c r="ID228" s="162"/>
      <c r="IE228" s="162"/>
      <c r="IF228" s="162"/>
      <c r="IG228" s="162"/>
      <c r="IH228" s="162"/>
      <c r="II228" s="162"/>
      <c r="IJ228" s="162"/>
      <c r="IK228" s="162"/>
      <c r="IL228" s="162"/>
      <c r="IM228" s="162"/>
      <c r="IN228" s="162"/>
      <c r="IO228" s="162"/>
      <c r="IP228" s="162"/>
      <c r="IQ228" s="162"/>
      <c r="IR228" s="162"/>
      <c r="IS228" s="162"/>
      <c r="IT228" s="162"/>
      <c r="IU228" s="162"/>
      <c r="IV228" s="162"/>
      <c r="IW228" s="162"/>
      <c r="IX228" s="162"/>
    </row>
    <row r="229" spans="1:258">
      <c r="A229" s="159"/>
      <c r="B229" s="160"/>
      <c r="C229" s="160"/>
      <c r="D229" s="160"/>
      <c r="E229" s="160"/>
      <c r="F229" s="161"/>
      <c r="G229" s="161"/>
      <c r="H229" s="161"/>
      <c r="I229" s="161"/>
      <c r="J229" s="161"/>
      <c r="K229" s="161"/>
      <c r="L229" s="161"/>
      <c r="M229" s="161"/>
      <c r="N229" s="160"/>
      <c r="O229" s="160"/>
      <c r="P229" s="160"/>
      <c r="Q229" s="160"/>
      <c r="R229" s="160"/>
      <c r="S229" s="161"/>
      <c r="T229" s="161"/>
      <c r="U229" s="161"/>
      <c r="V229" s="161"/>
      <c r="W229" s="161"/>
      <c r="X229" s="161"/>
      <c r="Y229" s="161"/>
      <c r="Z229" s="317"/>
      <c r="AA229" s="161"/>
      <c r="BI229" s="162"/>
      <c r="BJ229" s="162"/>
      <c r="BK229" s="162"/>
      <c r="BL229" s="162"/>
      <c r="BM229" s="162"/>
      <c r="BN229" s="162"/>
      <c r="BO229" s="162"/>
      <c r="BP229" s="162"/>
      <c r="BQ229" s="162"/>
      <c r="BR229" s="162"/>
      <c r="BS229" s="162"/>
      <c r="BT229" s="162"/>
      <c r="BU229" s="162"/>
      <c r="BV229" s="162"/>
      <c r="BW229" s="162"/>
      <c r="BX229" s="162"/>
      <c r="BY229" s="162"/>
      <c r="BZ229" s="162"/>
      <c r="CA229" s="162"/>
      <c r="CB229" s="162"/>
      <c r="CC229" s="162"/>
      <c r="CD229" s="162"/>
      <c r="CE229" s="162"/>
      <c r="CF229" s="162"/>
      <c r="CG229" s="162"/>
      <c r="CH229" s="162"/>
      <c r="CI229" s="162"/>
      <c r="CJ229" s="162"/>
      <c r="CK229" s="162"/>
      <c r="CL229" s="162"/>
      <c r="CM229" s="162"/>
      <c r="CN229" s="162"/>
      <c r="CO229" s="162"/>
      <c r="CP229" s="162"/>
      <c r="CQ229" s="162"/>
      <c r="CR229" s="162"/>
      <c r="CS229" s="162"/>
      <c r="CT229" s="162"/>
      <c r="CU229" s="162"/>
      <c r="CV229" s="162"/>
      <c r="CW229" s="162"/>
      <c r="CX229" s="162"/>
      <c r="CY229" s="162"/>
      <c r="CZ229" s="162"/>
      <c r="DA229" s="162"/>
      <c r="DB229" s="162"/>
      <c r="DC229" s="162"/>
      <c r="DD229" s="162"/>
      <c r="DE229" s="162"/>
      <c r="DF229" s="162"/>
      <c r="DG229" s="162"/>
      <c r="DH229" s="162"/>
      <c r="DI229" s="162"/>
      <c r="DJ229" s="162"/>
      <c r="DK229" s="162"/>
      <c r="DL229" s="162"/>
      <c r="DM229" s="162"/>
      <c r="DN229" s="162"/>
      <c r="DO229" s="162"/>
      <c r="DP229" s="162"/>
      <c r="DQ229" s="162"/>
      <c r="DR229" s="162"/>
      <c r="DS229" s="162"/>
      <c r="DT229" s="162"/>
      <c r="DU229" s="162"/>
      <c r="DV229" s="162"/>
      <c r="DW229" s="162"/>
      <c r="DX229" s="162"/>
      <c r="DY229" s="162"/>
      <c r="DZ229" s="162"/>
      <c r="EA229" s="162"/>
      <c r="EB229" s="162"/>
      <c r="EC229" s="162"/>
      <c r="ED229" s="162"/>
      <c r="EE229" s="162"/>
      <c r="EF229" s="162"/>
      <c r="EG229" s="162"/>
      <c r="EH229" s="162"/>
      <c r="EI229" s="162"/>
      <c r="EJ229" s="162"/>
      <c r="EK229" s="162"/>
      <c r="EL229" s="162"/>
      <c r="EM229" s="162"/>
      <c r="EN229" s="162"/>
      <c r="EO229" s="162"/>
      <c r="EP229" s="162"/>
      <c r="EQ229" s="162"/>
      <c r="ER229" s="162"/>
      <c r="ES229" s="162"/>
      <c r="ET229" s="162"/>
      <c r="EU229" s="162"/>
      <c r="EV229" s="162"/>
      <c r="EW229" s="162"/>
      <c r="EX229" s="162"/>
      <c r="EY229" s="162"/>
      <c r="EZ229" s="162"/>
      <c r="FA229" s="162"/>
      <c r="FB229" s="162"/>
      <c r="FC229" s="162"/>
      <c r="FD229" s="162"/>
      <c r="FE229" s="162"/>
      <c r="FF229" s="162"/>
      <c r="FG229" s="162"/>
      <c r="FH229" s="162"/>
      <c r="FI229" s="162"/>
      <c r="FJ229" s="162"/>
      <c r="FK229" s="162"/>
      <c r="FL229" s="162"/>
      <c r="FM229" s="162"/>
      <c r="FN229" s="162"/>
      <c r="FO229" s="162"/>
      <c r="FP229" s="162"/>
      <c r="FQ229" s="162"/>
      <c r="FR229" s="162"/>
      <c r="FS229" s="162"/>
      <c r="FT229" s="162"/>
      <c r="FU229" s="162"/>
      <c r="FV229" s="162"/>
      <c r="FW229" s="162"/>
      <c r="FX229" s="162"/>
      <c r="FY229" s="162"/>
      <c r="FZ229" s="162"/>
      <c r="GA229" s="162"/>
      <c r="GB229" s="162"/>
      <c r="GC229" s="162"/>
      <c r="GD229" s="162"/>
      <c r="GE229" s="162"/>
      <c r="GF229" s="162"/>
      <c r="GG229" s="162"/>
      <c r="GH229" s="162"/>
      <c r="GI229" s="162"/>
      <c r="GJ229" s="162"/>
      <c r="GK229" s="162"/>
      <c r="GL229" s="162"/>
      <c r="GM229" s="162"/>
      <c r="GN229" s="162"/>
      <c r="GO229" s="162"/>
      <c r="GP229" s="162"/>
      <c r="GQ229" s="162"/>
      <c r="GR229" s="162"/>
      <c r="GS229" s="162"/>
      <c r="GT229" s="162"/>
      <c r="GU229" s="162"/>
      <c r="GV229" s="162"/>
      <c r="GW229" s="162"/>
      <c r="GX229" s="162"/>
      <c r="GY229" s="162"/>
      <c r="GZ229" s="162"/>
      <c r="HA229" s="162"/>
      <c r="HB229" s="162"/>
      <c r="HC229" s="162"/>
      <c r="HD229" s="162"/>
      <c r="HE229" s="162"/>
      <c r="HF229" s="162"/>
      <c r="HG229" s="162"/>
      <c r="HH229" s="162"/>
      <c r="HI229" s="162"/>
      <c r="HJ229" s="162"/>
      <c r="HK229" s="162"/>
      <c r="HL229" s="162"/>
      <c r="HM229" s="162"/>
      <c r="HN229" s="162"/>
      <c r="HO229" s="162"/>
      <c r="HP229" s="162"/>
      <c r="HQ229" s="162"/>
      <c r="HR229" s="162"/>
      <c r="HS229" s="162"/>
      <c r="HT229" s="162"/>
      <c r="HU229" s="162"/>
      <c r="HV229" s="162"/>
      <c r="HW229" s="162"/>
      <c r="HX229" s="162"/>
      <c r="HY229" s="162"/>
      <c r="HZ229" s="162"/>
      <c r="IA229" s="162"/>
      <c r="IB229" s="162"/>
      <c r="IC229" s="162"/>
      <c r="ID229" s="162"/>
      <c r="IE229" s="162"/>
      <c r="IF229" s="162"/>
      <c r="IG229" s="162"/>
      <c r="IH229" s="162"/>
      <c r="II229" s="162"/>
      <c r="IJ229" s="162"/>
      <c r="IK229" s="162"/>
      <c r="IL229" s="162"/>
      <c r="IM229" s="162"/>
      <c r="IN229" s="162"/>
      <c r="IO229" s="162"/>
      <c r="IP229" s="162"/>
      <c r="IQ229" s="162"/>
      <c r="IR229" s="162"/>
      <c r="IS229" s="162"/>
      <c r="IT229" s="162"/>
      <c r="IU229" s="162"/>
      <c r="IV229" s="162"/>
      <c r="IW229" s="162"/>
      <c r="IX229" s="162"/>
    </row>
    <row r="230" spans="1:258">
      <c r="A230" s="159"/>
      <c r="B230" s="160"/>
      <c r="C230" s="160"/>
      <c r="D230" s="160"/>
      <c r="E230" s="160"/>
      <c r="F230" s="161"/>
      <c r="G230" s="161"/>
      <c r="H230" s="161"/>
      <c r="I230" s="161"/>
      <c r="J230" s="161"/>
      <c r="K230" s="161"/>
      <c r="L230" s="161"/>
      <c r="M230" s="161"/>
      <c r="N230" s="160"/>
      <c r="O230" s="160"/>
      <c r="P230" s="160"/>
      <c r="Q230" s="160"/>
      <c r="R230" s="160"/>
      <c r="S230" s="161"/>
      <c r="T230" s="161"/>
      <c r="U230" s="161"/>
      <c r="V230" s="161"/>
      <c r="W230" s="161"/>
      <c r="X230" s="161"/>
      <c r="Y230" s="161"/>
      <c r="Z230" s="317"/>
      <c r="AA230" s="161"/>
      <c r="BI230" s="162"/>
      <c r="BJ230" s="162"/>
      <c r="BK230" s="162"/>
      <c r="BL230" s="162"/>
      <c r="BM230" s="162"/>
      <c r="BN230" s="162"/>
      <c r="BO230" s="162"/>
      <c r="BP230" s="162"/>
      <c r="BQ230" s="162"/>
      <c r="BR230" s="162"/>
      <c r="BS230" s="162"/>
      <c r="BT230" s="162"/>
      <c r="BU230" s="162"/>
      <c r="BV230" s="162"/>
      <c r="BW230" s="162"/>
      <c r="BX230" s="162"/>
      <c r="BY230" s="162"/>
      <c r="BZ230" s="162"/>
      <c r="CA230" s="162"/>
      <c r="CB230" s="162"/>
      <c r="CC230" s="162"/>
      <c r="CD230" s="162"/>
      <c r="CE230" s="162"/>
      <c r="CF230" s="162"/>
      <c r="CG230" s="162"/>
      <c r="CH230" s="162"/>
      <c r="CI230" s="162"/>
      <c r="CJ230" s="162"/>
      <c r="CK230" s="162"/>
      <c r="CL230" s="162"/>
      <c r="CM230" s="162"/>
      <c r="CN230" s="162"/>
      <c r="CO230" s="162"/>
      <c r="CP230" s="162"/>
      <c r="CQ230" s="162"/>
      <c r="CR230" s="162"/>
      <c r="CS230" s="162"/>
      <c r="CT230" s="162"/>
      <c r="CU230" s="162"/>
      <c r="CV230" s="162"/>
      <c r="CW230" s="162"/>
      <c r="CX230" s="162"/>
      <c r="CY230" s="162"/>
      <c r="CZ230" s="162"/>
      <c r="DA230" s="162"/>
      <c r="DB230" s="162"/>
      <c r="DC230" s="162"/>
      <c r="DD230" s="162"/>
      <c r="DE230" s="162"/>
      <c r="DF230" s="162"/>
      <c r="DG230" s="162"/>
      <c r="DH230" s="162"/>
      <c r="DI230" s="162"/>
      <c r="DJ230" s="162"/>
      <c r="DK230" s="162"/>
      <c r="DL230" s="162"/>
      <c r="DM230" s="162"/>
      <c r="DN230" s="162"/>
      <c r="DO230" s="162"/>
      <c r="DP230" s="162"/>
      <c r="DQ230" s="162"/>
      <c r="DR230" s="162"/>
      <c r="DS230" s="162"/>
      <c r="DT230" s="162"/>
      <c r="DU230" s="162"/>
      <c r="DV230" s="162"/>
      <c r="DW230" s="162"/>
      <c r="DX230" s="162"/>
      <c r="DY230" s="162"/>
      <c r="DZ230" s="162"/>
      <c r="EA230" s="162"/>
      <c r="EB230" s="162"/>
      <c r="EC230" s="162"/>
      <c r="ED230" s="162"/>
      <c r="EE230" s="162"/>
      <c r="EF230" s="162"/>
      <c r="EG230" s="162"/>
      <c r="EH230" s="162"/>
      <c r="EI230" s="162"/>
      <c r="EJ230" s="162"/>
      <c r="EK230" s="162"/>
      <c r="EL230" s="162"/>
      <c r="EM230" s="162"/>
      <c r="EN230" s="162"/>
      <c r="EO230" s="162"/>
      <c r="EP230" s="162"/>
      <c r="EQ230" s="162"/>
      <c r="ER230" s="162"/>
      <c r="ES230" s="162"/>
      <c r="ET230" s="162"/>
      <c r="EU230" s="162"/>
      <c r="EV230" s="162"/>
      <c r="EW230" s="162"/>
      <c r="EX230" s="162"/>
      <c r="EY230" s="162"/>
      <c r="EZ230" s="162"/>
      <c r="FA230" s="162"/>
      <c r="FB230" s="162"/>
      <c r="FC230" s="162"/>
      <c r="FD230" s="162"/>
      <c r="FE230" s="162"/>
      <c r="FF230" s="162"/>
      <c r="FG230" s="162"/>
      <c r="FH230" s="162"/>
      <c r="FI230" s="162"/>
      <c r="FJ230" s="162"/>
      <c r="FK230" s="162"/>
      <c r="FL230" s="162"/>
      <c r="FM230" s="162"/>
      <c r="FN230" s="162"/>
      <c r="FO230" s="162"/>
      <c r="FP230" s="162"/>
      <c r="FQ230" s="162"/>
      <c r="FR230" s="162"/>
      <c r="FS230" s="162"/>
      <c r="FT230" s="162"/>
      <c r="FU230" s="162"/>
      <c r="FV230" s="162"/>
      <c r="FW230" s="162"/>
      <c r="FX230" s="162"/>
      <c r="FY230" s="162"/>
      <c r="FZ230" s="162"/>
      <c r="GA230" s="162"/>
      <c r="GB230" s="162"/>
      <c r="GC230" s="162"/>
      <c r="GD230" s="162"/>
      <c r="GE230" s="162"/>
      <c r="GF230" s="162"/>
      <c r="GG230" s="162"/>
      <c r="GH230" s="162"/>
      <c r="GI230" s="162"/>
      <c r="GJ230" s="162"/>
      <c r="GK230" s="162"/>
      <c r="GL230" s="162"/>
      <c r="GM230" s="162"/>
      <c r="GN230" s="162"/>
      <c r="GO230" s="162"/>
      <c r="GP230" s="162"/>
      <c r="GQ230" s="162"/>
      <c r="GR230" s="162"/>
      <c r="GS230" s="162"/>
      <c r="GT230" s="162"/>
      <c r="GU230" s="162"/>
      <c r="GV230" s="162"/>
      <c r="GW230" s="162"/>
      <c r="GX230" s="162"/>
      <c r="GY230" s="162"/>
      <c r="GZ230" s="162"/>
      <c r="HA230" s="162"/>
      <c r="HB230" s="162"/>
      <c r="HC230" s="162"/>
      <c r="HD230" s="162"/>
      <c r="HE230" s="162"/>
      <c r="HF230" s="162"/>
      <c r="HG230" s="162"/>
      <c r="HH230" s="162"/>
      <c r="HI230" s="162"/>
      <c r="HJ230" s="162"/>
      <c r="HK230" s="162"/>
      <c r="HL230" s="162"/>
      <c r="HM230" s="162"/>
      <c r="HN230" s="162"/>
      <c r="HO230" s="162"/>
      <c r="HP230" s="162"/>
      <c r="HQ230" s="162"/>
      <c r="HR230" s="162"/>
      <c r="HS230" s="162"/>
      <c r="HT230" s="162"/>
      <c r="HU230" s="162"/>
      <c r="HV230" s="162"/>
      <c r="HW230" s="162"/>
      <c r="HX230" s="162"/>
      <c r="HY230" s="162"/>
      <c r="HZ230" s="162"/>
      <c r="IA230" s="162"/>
      <c r="IB230" s="162"/>
      <c r="IC230" s="162"/>
      <c r="ID230" s="162"/>
      <c r="IE230" s="162"/>
      <c r="IF230" s="162"/>
      <c r="IG230" s="162"/>
      <c r="IH230" s="162"/>
      <c r="II230" s="162"/>
      <c r="IJ230" s="162"/>
      <c r="IK230" s="162"/>
      <c r="IL230" s="162"/>
      <c r="IM230" s="162"/>
      <c r="IN230" s="162"/>
      <c r="IO230" s="162"/>
      <c r="IP230" s="162"/>
      <c r="IQ230" s="162"/>
      <c r="IR230" s="162"/>
      <c r="IS230" s="162"/>
      <c r="IT230" s="162"/>
      <c r="IU230" s="162"/>
      <c r="IV230" s="162"/>
      <c r="IW230" s="162"/>
      <c r="IX230" s="162"/>
    </row>
    <row r="231" spans="1:258">
      <c r="A231" s="159"/>
      <c r="B231" s="160"/>
      <c r="C231" s="160"/>
      <c r="D231" s="160"/>
      <c r="E231" s="160"/>
      <c r="F231" s="161"/>
      <c r="G231" s="161"/>
      <c r="H231" s="161"/>
      <c r="I231" s="161"/>
      <c r="J231" s="161"/>
      <c r="K231" s="161"/>
      <c r="L231" s="161"/>
      <c r="M231" s="161"/>
      <c r="N231" s="160"/>
      <c r="O231" s="160"/>
      <c r="P231" s="160"/>
      <c r="Q231" s="160"/>
      <c r="R231" s="160"/>
      <c r="S231" s="161"/>
      <c r="T231" s="161"/>
      <c r="U231" s="161"/>
      <c r="V231" s="161"/>
      <c r="W231" s="161"/>
      <c r="X231" s="161"/>
      <c r="Y231" s="161"/>
      <c r="Z231" s="317"/>
      <c r="AA231" s="161"/>
      <c r="BI231" s="162"/>
      <c r="BJ231" s="162"/>
      <c r="BK231" s="162"/>
      <c r="BL231" s="162"/>
      <c r="BM231" s="162"/>
      <c r="BN231" s="162"/>
      <c r="BO231" s="162"/>
      <c r="BP231" s="162"/>
      <c r="BQ231" s="162"/>
      <c r="BR231" s="162"/>
      <c r="BS231" s="162"/>
      <c r="BT231" s="162"/>
      <c r="BU231" s="162"/>
      <c r="BV231" s="162"/>
      <c r="BW231" s="162"/>
      <c r="BX231" s="162"/>
      <c r="BY231" s="162"/>
      <c r="BZ231" s="162"/>
      <c r="CA231" s="162"/>
      <c r="CB231" s="162"/>
      <c r="CC231" s="162"/>
      <c r="CD231" s="162"/>
      <c r="CE231" s="162"/>
      <c r="CF231" s="162"/>
      <c r="CG231" s="162"/>
      <c r="CH231" s="162"/>
      <c r="CI231" s="162"/>
      <c r="CJ231" s="162"/>
      <c r="CK231" s="162"/>
      <c r="CL231" s="162"/>
      <c r="CM231" s="162"/>
      <c r="CN231" s="162"/>
      <c r="CO231" s="162"/>
      <c r="CP231" s="162"/>
      <c r="CQ231" s="162"/>
      <c r="CR231" s="162"/>
      <c r="CS231" s="162"/>
      <c r="CT231" s="162"/>
      <c r="CU231" s="162"/>
      <c r="CV231" s="162"/>
      <c r="CW231" s="162"/>
      <c r="CX231" s="162"/>
      <c r="CY231" s="162"/>
      <c r="CZ231" s="162"/>
      <c r="DA231" s="162"/>
      <c r="DB231" s="162"/>
      <c r="DC231" s="162"/>
      <c r="DD231" s="162"/>
      <c r="DE231" s="162"/>
      <c r="DF231" s="162"/>
      <c r="DG231" s="162"/>
      <c r="DH231" s="162"/>
      <c r="DI231" s="162"/>
      <c r="DJ231" s="162"/>
      <c r="DK231" s="162"/>
      <c r="DL231" s="162"/>
      <c r="DM231" s="162"/>
      <c r="DN231" s="162"/>
      <c r="DO231" s="162"/>
      <c r="DP231" s="162"/>
      <c r="DQ231" s="162"/>
      <c r="DR231" s="162"/>
      <c r="DS231" s="162"/>
      <c r="DT231" s="162"/>
      <c r="DU231" s="162"/>
      <c r="DV231" s="162"/>
      <c r="DW231" s="162"/>
      <c r="DX231" s="162"/>
      <c r="DY231" s="162"/>
      <c r="DZ231" s="162"/>
      <c r="EA231" s="162"/>
      <c r="EB231" s="162"/>
      <c r="EC231" s="162"/>
      <c r="ED231" s="162"/>
      <c r="EE231" s="162"/>
      <c r="EF231" s="162"/>
      <c r="EG231" s="162"/>
      <c r="EH231" s="162"/>
      <c r="EI231" s="162"/>
      <c r="EJ231" s="162"/>
      <c r="EK231" s="162"/>
      <c r="EL231" s="162"/>
      <c r="EM231" s="162"/>
      <c r="EN231" s="162"/>
      <c r="EO231" s="162"/>
      <c r="EP231" s="162"/>
      <c r="EQ231" s="162"/>
      <c r="ER231" s="162"/>
      <c r="ES231" s="162"/>
      <c r="ET231" s="162"/>
      <c r="EU231" s="162"/>
      <c r="EV231" s="162"/>
      <c r="EW231" s="162"/>
      <c r="EX231" s="162"/>
      <c r="EY231" s="162"/>
      <c r="EZ231" s="162"/>
      <c r="FA231" s="162"/>
      <c r="FB231" s="162"/>
      <c r="FC231" s="162"/>
      <c r="FD231" s="162"/>
      <c r="FE231" s="162"/>
      <c r="FF231" s="162"/>
      <c r="FG231" s="162"/>
      <c r="FH231" s="162"/>
      <c r="FI231" s="162"/>
      <c r="FJ231" s="162"/>
      <c r="FK231" s="162"/>
      <c r="FL231" s="162"/>
      <c r="FM231" s="162"/>
      <c r="FN231" s="162"/>
      <c r="FO231" s="162"/>
      <c r="FP231" s="162"/>
      <c r="FQ231" s="162"/>
      <c r="FR231" s="162"/>
      <c r="FS231" s="162"/>
      <c r="FT231" s="162"/>
      <c r="FU231" s="162"/>
      <c r="FV231" s="162"/>
      <c r="FW231" s="162"/>
      <c r="FX231" s="162"/>
      <c r="FY231" s="162"/>
      <c r="FZ231" s="162"/>
      <c r="GA231" s="162"/>
      <c r="GB231" s="162"/>
      <c r="GC231" s="162"/>
      <c r="GD231" s="162"/>
      <c r="GE231" s="162"/>
      <c r="GF231" s="162"/>
      <c r="GG231" s="162"/>
      <c r="GH231" s="162"/>
      <c r="GI231" s="162"/>
      <c r="GJ231" s="162"/>
      <c r="GK231" s="162"/>
      <c r="GL231" s="162"/>
      <c r="GM231" s="162"/>
      <c r="GN231" s="162"/>
      <c r="GO231" s="162"/>
      <c r="GP231" s="162"/>
      <c r="GQ231" s="162"/>
      <c r="GR231" s="162"/>
      <c r="GS231" s="162"/>
      <c r="GT231" s="162"/>
      <c r="GU231" s="162"/>
      <c r="GV231" s="162"/>
      <c r="GW231" s="162"/>
      <c r="GX231" s="162"/>
      <c r="GY231" s="162"/>
      <c r="GZ231" s="162"/>
      <c r="HA231" s="162"/>
      <c r="HB231" s="162"/>
      <c r="HC231" s="162"/>
      <c r="HD231" s="162"/>
      <c r="HE231" s="162"/>
      <c r="HF231" s="162"/>
      <c r="HG231" s="162"/>
      <c r="HH231" s="162"/>
      <c r="HI231" s="162"/>
      <c r="HJ231" s="162"/>
      <c r="HK231" s="162"/>
      <c r="HL231" s="162"/>
      <c r="HM231" s="162"/>
      <c r="HN231" s="162"/>
      <c r="HO231" s="162"/>
      <c r="HP231" s="162"/>
      <c r="HQ231" s="162"/>
      <c r="HR231" s="162"/>
      <c r="HS231" s="162"/>
      <c r="HT231" s="162"/>
      <c r="HU231" s="162"/>
      <c r="HV231" s="162"/>
      <c r="HW231" s="162"/>
      <c r="HX231" s="162"/>
      <c r="HY231" s="162"/>
      <c r="HZ231" s="162"/>
      <c r="IA231" s="162"/>
      <c r="IB231" s="162"/>
      <c r="IC231" s="162"/>
      <c r="ID231" s="162"/>
      <c r="IE231" s="162"/>
      <c r="IF231" s="162"/>
      <c r="IG231" s="162"/>
      <c r="IH231" s="162"/>
      <c r="II231" s="162"/>
      <c r="IJ231" s="162"/>
      <c r="IK231" s="162"/>
      <c r="IL231" s="162"/>
      <c r="IM231" s="162"/>
      <c r="IN231" s="162"/>
      <c r="IO231" s="162"/>
      <c r="IP231" s="162"/>
      <c r="IQ231" s="162"/>
      <c r="IR231" s="162"/>
      <c r="IS231" s="162"/>
      <c r="IT231" s="162"/>
      <c r="IU231" s="162"/>
      <c r="IV231" s="162"/>
      <c r="IW231" s="162"/>
      <c r="IX231" s="162"/>
    </row>
    <row r="232" spans="1:258">
      <c r="A232" s="159"/>
      <c r="B232" s="160"/>
      <c r="C232" s="160"/>
      <c r="D232" s="160"/>
      <c r="E232" s="160"/>
      <c r="F232" s="161"/>
      <c r="G232" s="161"/>
      <c r="H232" s="161"/>
      <c r="I232" s="161"/>
      <c r="J232" s="161"/>
      <c r="K232" s="161"/>
      <c r="L232" s="161"/>
      <c r="M232" s="161"/>
      <c r="N232" s="160"/>
      <c r="O232" s="160"/>
      <c r="P232" s="160"/>
      <c r="Q232" s="160"/>
      <c r="R232" s="160"/>
      <c r="S232" s="161"/>
      <c r="T232" s="161"/>
      <c r="U232" s="161"/>
      <c r="V232" s="161"/>
      <c r="W232" s="161"/>
      <c r="X232" s="161"/>
      <c r="Y232" s="161"/>
      <c r="Z232" s="317"/>
      <c r="AA232" s="161"/>
      <c r="BI232" s="162"/>
      <c r="BJ232" s="162"/>
      <c r="BK232" s="162"/>
      <c r="BL232" s="162"/>
      <c r="BM232" s="162"/>
      <c r="BN232" s="162"/>
      <c r="BO232" s="162"/>
      <c r="BP232" s="162"/>
      <c r="BQ232" s="162"/>
      <c r="BR232" s="162"/>
      <c r="BS232" s="162"/>
      <c r="BT232" s="162"/>
      <c r="BU232" s="162"/>
      <c r="BV232" s="162"/>
      <c r="BW232" s="162"/>
      <c r="BX232" s="162"/>
      <c r="BY232" s="162"/>
      <c r="BZ232" s="162"/>
      <c r="CA232" s="162"/>
      <c r="CB232" s="162"/>
      <c r="CC232" s="162"/>
      <c r="CD232" s="162"/>
      <c r="CE232" s="162"/>
      <c r="CF232" s="162"/>
      <c r="CG232" s="162"/>
      <c r="CH232" s="162"/>
      <c r="CI232" s="162"/>
      <c r="CJ232" s="162"/>
      <c r="CK232" s="162"/>
      <c r="CL232" s="162"/>
      <c r="CM232" s="162"/>
      <c r="CN232" s="162"/>
      <c r="CO232" s="162"/>
      <c r="CP232" s="162"/>
      <c r="CQ232" s="162"/>
      <c r="CR232" s="162"/>
      <c r="CS232" s="162"/>
      <c r="CT232" s="162"/>
      <c r="CU232" s="162"/>
      <c r="CV232" s="162"/>
      <c r="CW232" s="162"/>
      <c r="CX232" s="162"/>
      <c r="CY232" s="162"/>
      <c r="CZ232" s="162"/>
      <c r="DA232" s="162"/>
      <c r="DB232" s="162"/>
      <c r="DC232" s="162"/>
      <c r="DD232" s="162"/>
      <c r="DE232" s="162"/>
      <c r="DF232" s="162"/>
      <c r="DG232" s="162"/>
      <c r="DH232" s="162"/>
      <c r="DI232" s="162"/>
      <c r="DJ232" s="162"/>
      <c r="DK232" s="162"/>
      <c r="DL232" s="162"/>
      <c r="DM232" s="162"/>
      <c r="DN232" s="162"/>
      <c r="DO232" s="162"/>
      <c r="DP232" s="162"/>
      <c r="DQ232" s="162"/>
      <c r="DR232" s="162"/>
      <c r="DS232" s="162"/>
      <c r="DT232" s="162"/>
      <c r="DU232" s="162"/>
      <c r="DV232" s="162"/>
      <c r="DW232" s="162"/>
      <c r="DX232" s="162"/>
      <c r="DY232" s="162"/>
      <c r="DZ232" s="162"/>
      <c r="EA232" s="162"/>
      <c r="EB232" s="162"/>
      <c r="EC232" s="162"/>
      <c r="ED232" s="162"/>
      <c r="EE232" s="162"/>
      <c r="EF232" s="162"/>
      <c r="EG232" s="162"/>
      <c r="EH232" s="162"/>
      <c r="EI232" s="162"/>
      <c r="EJ232" s="162"/>
      <c r="EK232" s="162"/>
      <c r="EL232" s="162"/>
      <c r="EM232" s="162"/>
      <c r="EN232" s="162"/>
      <c r="EO232" s="162"/>
      <c r="EP232" s="162"/>
      <c r="EQ232" s="162"/>
      <c r="ER232" s="162"/>
      <c r="ES232" s="162"/>
      <c r="ET232" s="162"/>
      <c r="EU232" s="162"/>
      <c r="EV232" s="162"/>
      <c r="EW232" s="162"/>
      <c r="EX232" s="162"/>
      <c r="EY232" s="162"/>
      <c r="EZ232" s="162"/>
      <c r="FA232" s="162"/>
      <c r="FB232" s="162"/>
      <c r="FC232" s="162"/>
      <c r="FD232" s="162"/>
      <c r="FE232" s="162"/>
      <c r="FF232" s="162"/>
      <c r="FG232" s="162"/>
      <c r="FH232" s="162"/>
      <c r="FI232" s="162"/>
      <c r="FJ232" s="162"/>
      <c r="FK232" s="162"/>
      <c r="FL232" s="162"/>
      <c r="FM232" s="162"/>
      <c r="FN232" s="162"/>
      <c r="FO232" s="162"/>
      <c r="FP232" s="162"/>
      <c r="FQ232" s="162"/>
      <c r="FR232" s="162"/>
      <c r="FS232" s="162"/>
      <c r="FT232" s="162"/>
      <c r="FU232" s="162"/>
      <c r="FV232" s="162"/>
      <c r="FW232" s="162"/>
      <c r="FX232" s="162"/>
      <c r="FY232" s="162"/>
      <c r="FZ232" s="162"/>
      <c r="GA232" s="162"/>
      <c r="GB232" s="162"/>
      <c r="GC232" s="162"/>
      <c r="GD232" s="162"/>
      <c r="GE232" s="162"/>
      <c r="GF232" s="162"/>
      <c r="GG232" s="162"/>
      <c r="GH232" s="162"/>
      <c r="GI232" s="162"/>
      <c r="GJ232" s="162"/>
      <c r="GK232" s="162"/>
      <c r="GL232" s="162"/>
      <c r="GM232" s="162"/>
      <c r="GN232" s="162"/>
      <c r="GO232" s="162"/>
      <c r="GP232" s="162"/>
      <c r="GQ232" s="162"/>
      <c r="GR232" s="162"/>
      <c r="GS232" s="162"/>
      <c r="GT232" s="162"/>
      <c r="GU232" s="162"/>
      <c r="GV232" s="162"/>
      <c r="GW232" s="162"/>
      <c r="GX232" s="162"/>
      <c r="GY232" s="162"/>
      <c r="GZ232" s="162"/>
      <c r="HA232" s="162"/>
      <c r="HB232" s="162"/>
      <c r="HC232" s="162"/>
      <c r="HD232" s="162"/>
      <c r="HE232" s="162"/>
      <c r="HF232" s="162"/>
      <c r="HG232" s="162"/>
      <c r="HH232" s="162"/>
      <c r="HI232" s="162"/>
      <c r="HJ232" s="162"/>
      <c r="HK232" s="162"/>
      <c r="HL232" s="162"/>
      <c r="HM232" s="162"/>
      <c r="HN232" s="162"/>
      <c r="HO232" s="162"/>
      <c r="HP232" s="162"/>
      <c r="HQ232" s="162"/>
      <c r="HR232" s="162"/>
      <c r="HS232" s="162"/>
      <c r="HT232" s="162"/>
      <c r="HU232" s="162"/>
      <c r="HV232" s="162"/>
      <c r="HW232" s="162"/>
      <c r="HX232" s="162"/>
      <c r="HY232" s="162"/>
      <c r="HZ232" s="162"/>
      <c r="IA232" s="162"/>
      <c r="IB232" s="162"/>
      <c r="IC232" s="162"/>
      <c r="ID232" s="162"/>
      <c r="IE232" s="162"/>
      <c r="IF232" s="162"/>
      <c r="IG232" s="162"/>
      <c r="IH232" s="162"/>
      <c r="II232" s="162"/>
      <c r="IJ232" s="162"/>
      <c r="IK232" s="162"/>
      <c r="IL232" s="162"/>
      <c r="IM232" s="162"/>
      <c r="IN232" s="162"/>
      <c r="IO232" s="162"/>
      <c r="IP232" s="162"/>
      <c r="IQ232" s="162"/>
      <c r="IR232" s="162"/>
      <c r="IS232" s="162"/>
      <c r="IT232" s="162"/>
      <c r="IU232" s="162"/>
      <c r="IV232" s="162"/>
      <c r="IW232" s="162"/>
      <c r="IX232" s="162"/>
    </row>
    <row r="233" spans="1:258">
      <c r="A233" s="159"/>
      <c r="B233" s="160"/>
      <c r="C233" s="160"/>
      <c r="D233" s="160"/>
      <c r="E233" s="160"/>
      <c r="F233" s="161"/>
      <c r="G233" s="161"/>
      <c r="H233" s="161"/>
      <c r="I233" s="161"/>
      <c r="J233" s="161"/>
      <c r="K233" s="161"/>
      <c r="L233" s="161"/>
      <c r="M233" s="161"/>
      <c r="N233" s="160"/>
      <c r="O233" s="160"/>
      <c r="P233" s="160"/>
      <c r="Q233" s="160"/>
      <c r="R233" s="160"/>
      <c r="S233" s="161"/>
      <c r="T233" s="161"/>
      <c r="U233" s="161"/>
      <c r="V233" s="161"/>
      <c r="W233" s="161"/>
      <c r="X233" s="161"/>
      <c r="Y233" s="161"/>
      <c r="Z233" s="317"/>
      <c r="AA233" s="161"/>
      <c r="BI233" s="162"/>
      <c r="BJ233" s="162"/>
      <c r="BK233" s="162"/>
      <c r="BL233" s="162"/>
      <c r="BM233" s="162"/>
      <c r="BN233" s="162"/>
      <c r="BO233" s="162"/>
      <c r="BP233" s="162"/>
      <c r="BQ233" s="162"/>
      <c r="BR233" s="162"/>
      <c r="BS233" s="162"/>
      <c r="BT233" s="162"/>
      <c r="BU233" s="162"/>
      <c r="BV233" s="162"/>
      <c r="BW233" s="162"/>
      <c r="BX233" s="162"/>
      <c r="BY233" s="162"/>
      <c r="BZ233" s="162"/>
      <c r="CA233" s="162"/>
      <c r="CB233" s="162"/>
      <c r="CC233" s="162"/>
      <c r="CD233" s="162"/>
      <c r="CE233" s="162"/>
      <c r="CF233" s="162"/>
      <c r="CG233" s="162"/>
      <c r="CH233" s="162"/>
      <c r="CI233" s="162"/>
      <c r="CJ233" s="162"/>
      <c r="CK233" s="162"/>
      <c r="CL233" s="162"/>
      <c r="CM233" s="162"/>
      <c r="CN233" s="162"/>
      <c r="CO233" s="162"/>
      <c r="CP233" s="162"/>
      <c r="CQ233" s="162"/>
      <c r="CR233" s="162"/>
      <c r="CS233" s="162"/>
      <c r="CT233" s="162"/>
      <c r="CU233" s="162"/>
      <c r="CV233" s="162"/>
      <c r="CW233" s="162"/>
      <c r="CX233" s="162"/>
      <c r="CY233" s="162"/>
      <c r="CZ233" s="162"/>
      <c r="DA233" s="162"/>
      <c r="DB233" s="162"/>
      <c r="DC233" s="162"/>
      <c r="DD233" s="162"/>
      <c r="DE233" s="162"/>
      <c r="DF233" s="162"/>
      <c r="DG233" s="162"/>
      <c r="DH233" s="162"/>
      <c r="DI233" s="162"/>
      <c r="DJ233" s="162"/>
      <c r="DK233" s="162"/>
      <c r="DL233" s="162"/>
      <c r="DM233" s="162"/>
      <c r="DN233" s="162"/>
      <c r="DO233" s="162"/>
      <c r="DP233" s="162"/>
      <c r="DQ233" s="162"/>
      <c r="DR233" s="162"/>
      <c r="DS233" s="162"/>
      <c r="DT233" s="162"/>
      <c r="DU233" s="162"/>
      <c r="DV233" s="162"/>
      <c r="DW233" s="162"/>
      <c r="DX233" s="162"/>
      <c r="DY233" s="162"/>
      <c r="DZ233" s="162"/>
      <c r="EA233" s="162"/>
      <c r="EB233" s="162"/>
      <c r="EC233" s="162"/>
      <c r="ED233" s="162"/>
      <c r="EE233" s="162"/>
      <c r="EF233" s="162"/>
      <c r="EG233" s="162"/>
      <c r="EH233" s="162"/>
      <c r="EI233" s="162"/>
      <c r="EJ233" s="162"/>
      <c r="EK233" s="162"/>
      <c r="EL233" s="162"/>
      <c r="EM233" s="162"/>
      <c r="EN233" s="162"/>
      <c r="EO233" s="162"/>
      <c r="EP233" s="162"/>
      <c r="EQ233" s="162"/>
      <c r="ER233" s="162"/>
      <c r="ES233" s="162"/>
      <c r="ET233" s="162"/>
      <c r="EU233" s="162"/>
      <c r="EV233" s="162"/>
      <c r="EW233" s="162"/>
      <c r="EX233" s="162"/>
      <c r="EY233" s="162"/>
      <c r="EZ233" s="162"/>
      <c r="FA233" s="162"/>
      <c r="FB233" s="162"/>
      <c r="FC233" s="162"/>
      <c r="FD233" s="162"/>
      <c r="FE233" s="162"/>
      <c r="FF233" s="162"/>
      <c r="FG233" s="162"/>
      <c r="FH233" s="162"/>
      <c r="FI233" s="162"/>
      <c r="FJ233" s="162"/>
      <c r="FK233" s="162"/>
      <c r="FL233" s="162"/>
      <c r="FM233" s="162"/>
      <c r="FN233" s="162"/>
      <c r="FO233" s="162"/>
      <c r="FP233" s="162"/>
      <c r="FQ233" s="162"/>
      <c r="FR233" s="162"/>
      <c r="FS233" s="162"/>
      <c r="FT233" s="162"/>
      <c r="FU233" s="162"/>
      <c r="FV233" s="162"/>
      <c r="FW233" s="162"/>
      <c r="FX233" s="162"/>
      <c r="FY233" s="162"/>
      <c r="FZ233" s="162"/>
      <c r="GA233" s="162"/>
      <c r="GB233" s="162"/>
      <c r="GC233" s="162"/>
      <c r="GD233" s="162"/>
      <c r="GE233" s="162"/>
      <c r="GF233" s="162"/>
      <c r="GG233" s="162"/>
      <c r="GH233" s="162"/>
      <c r="GI233" s="162"/>
      <c r="GJ233" s="162"/>
      <c r="GK233" s="162"/>
      <c r="GL233" s="162"/>
      <c r="GM233" s="162"/>
      <c r="GN233" s="162"/>
      <c r="GO233" s="162"/>
      <c r="GP233" s="162"/>
      <c r="GQ233" s="162"/>
      <c r="GR233" s="162"/>
      <c r="GS233" s="162"/>
      <c r="GT233" s="162"/>
      <c r="GU233" s="162"/>
      <c r="GV233" s="162"/>
      <c r="GW233" s="162"/>
      <c r="GX233" s="162"/>
      <c r="GY233" s="162"/>
      <c r="GZ233" s="162"/>
      <c r="HA233" s="162"/>
      <c r="HB233" s="162"/>
      <c r="HC233" s="162"/>
      <c r="HD233" s="162"/>
      <c r="HE233" s="162"/>
      <c r="HF233" s="162"/>
      <c r="HG233" s="162"/>
      <c r="HH233" s="162"/>
      <c r="HI233" s="162"/>
      <c r="HJ233" s="162"/>
      <c r="HK233" s="162"/>
      <c r="HL233" s="162"/>
      <c r="HM233" s="162"/>
      <c r="HN233" s="162"/>
      <c r="HO233" s="162"/>
      <c r="HP233" s="162"/>
      <c r="HQ233" s="162"/>
      <c r="HR233" s="162"/>
      <c r="HS233" s="162"/>
      <c r="HT233" s="162"/>
      <c r="HU233" s="162"/>
      <c r="HV233" s="162"/>
      <c r="HW233" s="162"/>
      <c r="HX233" s="162"/>
      <c r="HY233" s="162"/>
      <c r="HZ233" s="162"/>
      <c r="IA233" s="162"/>
      <c r="IB233" s="162"/>
      <c r="IC233" s="162"/>
      <c r="ID233" s="162"/>
      <c r="IE233" s="162"/>
      <c r="IF233" s="162"/>
      <c r="IG233" s="162"/>
      <c r="IH233" s="162"/>
      <c r="II233" s="162"/>
      <c r="IJ233" s="162"/>
      <c r="IK233" s="162"/>
      <c r="IL233" s="162"/>
      <c r="IM233" s="162"/>
      <c r="IN233" s="162"/>
      <c r="IO233" s="162"/>
      <c r="IP233" s="162"/>
      <c r="IQ233" s="162"/>
      <c r="IR233" s="162"/>
      <c r="IS233" s="162"/>
      <c r="IT233" s="162"/>
      <c r="IU233" s="162"/>
      <c r="IV233" s="162"/>
      <c r="IW233" s="162"/>
      <c r="IX233" s="162"/>
    </row>
    <row r="234" spans="1:258">
      <c r="A234" s="159"/>
      <c r="B234" s="160"/>
      <c r="C234" s="160"/>
      <c r="D234" s="160"/>
      <c r="E234" s="160"/>
      <c r="F234" s="161"/>
      <c r="G234" s="161"/>
      <c r="H234" s="161"/>
      <c r="I234" s="161"/>
      <c r="J234" s="161"/>
      <c r="K234" s="161"/>
      <c r="L234" s="161"/>
      <c r="M234" s="161"/>
      <c r="N234" s="160"/>
      <c r="O234" s="160"/>
      <c r="P234" s="160"/>
      <c r="Q234" s="160"/>
      <c r="R234" s="160"/>
      <c r="S234" s="161"/>
      <c r="T234" s="161"/>
      <c r="U234" s="161"/>
      <c r="V234" s="161"/>
      <c r="W234" s="161"/>
      <c r="X234" s="161"/>
      <c r="Y234" s="161"/>
      <c r="Z234" s="317"/>
      <c r="AA234" s="161"/>
      <c r="BI234" s="162"/>
      <c r="BJ234" s="162"/>
      <c r="BK234" s="162"/>
      <c r="BL234" s="162"/>
      <c r="BM234" s="162"/>
      <c r="BN234" s="162"/>
      <c r="BO234" s="162"/>
      <c r="BP234" s="162"/>
      <c r="BQ234" s="162"/>
      <c r="BR234" s="162"/>
      <c r="BS234" s="162"/>
      <c r="BT234" s="162"/>
      <c r="BU234" s="162"/>
      <c r="BV234" s="162"/>
      <c r="BW234" s="162"/>
      <c r="BX234" s="162"/>
      <c r="BY234" s="162"/>
      <c r="BZ234" s="162"/>
      <c r="CA234" s="162"/>
      <c r="CB234" s="162"/>
      <c r="CC234" s="162"/>
      <c r="CD234" s="162"/>
      <c r="CE234" s="162"/>
      <c r="CF234" s="162"/>
      <c r="CG234" s="162"/>
      <c r="CH234" s="162"/>
      <c r="CI234" s="162"/>
      <c r="CJ234" s="162"/>
      <c r="CK234" s="162"/>
      <c r="CL234" s="162"/>
      <c r="CM234" s="162"/>
      <c r="CN234" s="162"/>
      <c r="CO234" s="162"/>
      <c r="CP234" s="162"/>
      <c r="CQ234" s="162"/>
      <c r="CR234" s="162"/>
      <c r="CS234" s="162"/>
      <c r="CT234" s="162"/>
      <c r="CU234" s="162"/>
      <c r="CV234" s="162"/>
      <c r="CW234" s="162"/>
      <c r="CX234" s="162"/>
      <c r="CY234" s="162"/>
      <c r="CZ234" s="162"/>
      <c r="DA234" s="162"/>
      <c r="DB234" s="162"/>
      <c r="DC234" s="162"/>
      <c r="DD234" s="162"/>
      <c r="DE234" s="162"/>
      <c r="DF234" s="162"/>
      <c r="DG234" s="162"/>
      <c r="DH234" s="162"/>
      <c r="DI234" s="162"/>
      <c r="DJ234" s="162"/>
      <c r="DK234" s="162"/>
      <c r="DL234" s="162"/>
      <c r="DM234" s="162"/>
      <c r="DN234" s="162"/>
      <c r="DO234" s="162"/>
      <c r="DP234" s="162"/>
      <c r="DQ234" s="162"/>
      <c r="DR234" s="162"/>
      <c r="DS234" s="162"/>
      <c r="DT234" s="162"/>
      <c r="DU234" s="162"/>
      <c r="DV234" s="162"/>
      <c r="DW234" s="162"/>
      <c r="DX234" s="162"/>
      <c r="DY234" s="162"/>
      <c r="DZ234" s="162"/>
      <c r="EA234" s="162"/>
      <c r="EB234" s="162"/>
      <c r="EC234" s="162"/>
      <c r="ED234" s="162"/>
      <c r="EE234" s="162"/>
      <c r="EF234" s="162"/>
      <c r="EG234" s="162"/>
      <c r="EH234" s="162"/>
      <c r="EI234" s="162"/>
      <c r="EJ234" s="162"/>
      <c r="EK234" s="162"/>
      <c r="EL234" s="162"/>
      <c r="EM234" s="162"/>
      <c r="EN234" s="162"/>
      <c r="EO234" s="162"/>
      <c r="EP234" s="162"/>
      <c r="EQ234" s="162"/>
      <c r="ER234" s="162"/>
      <c r="ES234" s="162"/>
      <c r="ET234" s="162"/>
      <c r="EU234" s="162"/>
      <c r="EV234" s="162"/>
      <c r="EW234" s="162"/>
      <c r="EX234" s="162"/>
      <c r="EY234" s="162"/>
      <c r="EZ234" s="162"/>
      <c r="FA234" s="162"/>
      <c r="FB234" s="162"/>
      <c r="FC234" s="162"/>
      <c r="FD234" s="162"/>
      <c r="FE234" s="162"/>
      <c r="FF234" s="162"/>
      <c r="FG234" s="162"/>
      <c r="FH234" s="162"/>
      <c r="FI234" s="162"/>
      <c r="FJ234" s="162"/>
      <c r="FK234" s="162"/>
      <c r="FL234" s="162"/>
      <c r="FM234" s="162"/>
      <c r="FN234" s="162"/>
      <c r="FO234" s="162"/>
      <c r="FP234" s="162"/>
      <c r="FQ234" s="162"/>
      <c r="FR234" s="162"/>
      <c r="FS234" s="162"/>
      <c r="FT234" s="162"/>
      <c r="FU234" s="162"/>
      <c r="FV234" s="162"/>
      <c r="FW234" s="162"/>
      <c r="FX234" s="162"/>
      <c r="FY234" s="162"/>
      <c r="FZ234" s="162"/>
      <c r="GA234" s="162"/>
      <c r="GB234" s="162"/>
      <c r="GC234" s="162"/>
      <c r="GD234" s="162"/>
      <c r="GE234" s="162"/>
      <c r="GF234" s="162"/>
      <c r="GG234" s="162"/>
      <c r="GH234" s="162"/>
      <c r="GI234" s="162"/>
      <c r="GJ234" s="162"/>
      <c r="GK234" s="162"/>
      <c r="GL234" s="162"/>
      <c r="GM234" s="162"/>
      <c r="GN234" s="162"/>
      <c r="GO234" s="162"/>
      <c r="GP234" s="162"/>
      <c r="GQ234" s="162"/>
      <c r="GR234" s="162"/>
      <c r="GS234" s="162"/>
      <c r="GT234" s="162"/>
      <c r="GU234" s="162"/>
      <c r="GV234" s="162"/>
      <c r="GW234" s="162"/>
      <c r="GX234" s="162"/>
      <c r="GY234" s="162"/>
      <c r="GZ234" s="162"/>
      <c r="HA234" s="162"/>
      <c r="HB234" s="162"/>
      <c r="HC234" s="162"/>
      <c r="HD234" s="162"/>
      <c r="HE234" s="162"/>
      <c r="HF234" s="162"/>
      <c r="HG234" s="162"/>
      <c r="HH234" s="162"/>
      <c r="HI234" s="162"/>
      <c r="HJ234" s="162"/>
      <c r="HK234" s="162"/>
      <c r="HL234" s="162"/>
      <c r="HM234" s="162"/>
      <c r="HN234" s="162"/>
      <c r="HO234" s="162"/>
      <c r="HP234" s="162"/>
      <c r="HQ234" s="162"/>
      <c r="HR234" s="162"/>
      <c r="HS234" s="162"/>
      <c r="HT234" s="162"/>
      <c r="HU234" s="162"/>
      <c r="HV234" s="162"/>
      <c r="HW234" s="162"/>
      <c r="HX234" s="162"/>
      <c r="HY234" s="162"/>
      <c r="HZ234" s="162"/>
      <c r="IA234" s="162"/>
      <c r="IB234" s="162"/>
      <c r="IC234" s="162"/>
      <c r="ID234" s="162"/>
      <c r="IE234" s="162"/>
      <c r="IF234" s="162"/>
      <c r="IG234" s="162"/>
      <c r="IH234" s="162"/>
      <c r="II234" s="162"/>
      <c r="IJ234" s="162"/>
      <c r="IK234" s="162"/>
      <c r="IL234" s="162"/>
      <c r="IM234" s="162"/>
      <c r="IN234" s="162"/>
      <c r="IO234" s="162"/>
      <c r="IP234" s="162"/>
      <c r="IQ234" s="162"/>
      <c r="IR234" s="162"/>
      <c r="IS234" s="162"/>
      <c r="IT234" s="162"/>
      <c r="IU234" s="162"/>
      <c r="IV234" s="162"/>
      <c r="IW234" s="162"/>
      <c r="IX234" s="162"/>
    </row>
    <row r="235" spans="1:258">
      <c r="A235" s="159"/>
      <c r="B235" s="160"/>
      <c r="C235" s="160"/>
      <c r="D235" s="160"/>
      <c r="E235" s="160"/>
      <c r="F235" s="161"/>
      <c r="G235" s="161"/>
      <c r="H235" s="161"/>
      <c r="I235" s="161"/>
      <c r="J235" s="161"/>
      <c r="K235" s="161"/>
      <c r="L235" s="161"/>
      <c r="M235" s="161"/>
      <c r="N235" s="160"/>
      <c r="O235" s="160"/>
      <c r="P235" s="160"/>
      <c r="Q235" s="160"/>
      <c r="R235" s="160"/>
      <c r="S235" s="161"/>
      <c r="T235" s="161"/>
      <c r="U235" s="161"/>
      <c r="V235" s="161"/>
      <c r="W235" s="161"/>
      <c r="X235" s="161"/>
      <c r="Y235" s="161"/>
      <c r="Z235" s="317"/>
      <c r="AA235" s="161"/>
      <c r="BI235" s="162"/>
      <c r="BJ235" s="162"/>
      <c r="BK235" s="162"/>
      <c r="BL235" s="162"/>
      <c r="BM235" s="162"/>
      <c r="BN235" s="162"/>
      <c r="BO235" s="162"/>
      <c r="BP235" s="162"/>
      <c r="BQ235" s="162"/>
      <c r="BR235" s="162"/>
      <c r="BS235" s="162"/>
      <c r="BT235" s="162"/>
      <c r="BU235" s="162"/>
      <c r="BV235" s="162"/>
      <c r="BW235" s="162"/>
      <c r="BX235" s="162"/>
      <c r="BY235" s="162"/>
      <c r="BZ235" s="162"/>
      <c r="CA235" s="162"/>
      <c r="CB235" s="162"/>
      <c r="CC235" s="162"/>
      <c r="CD235" s="162"/>
      <c r="CE235" s="162"/>
      <c r="CF235" s="162"/>
      <c r="CG235" s="162"/>
      <c r="CH235" s="162"/>
      <c r="CI235" s="162"/>
      <c r="CJ235" s="162"/>
      <c r="CK235" s="162"/>
      <c r="CL235" s="162"/>
      <c r="CM235" s="162"/>
      <c r="CN235" s="162"/>
      <c r="CO235" s="162"/>
      <c r="CP235" s="162"/>
      <c r="CQ235" s="162"/>
      <c r="CR235" s="162"/>
      <c r="CS235" s="162"/>
      <c r="CT235" s="162"/>
      <c r="CU235" s="162"/>
      <c r="CV235" s="162"/>
      <c r="CW235" s="162"/>
      <c r="CX235" s="162"/>
      <c r="CY235" s="162"/>
      <c r="CZ235" s="162"/>
      <c r="DA235" s="162"/>
      <c r="DB235" s="162"/>
      <c r="DC235" s="162"/>
      <c r="DD235" s="162"/>
      <c r="DE235" s="162"/>
      <c r="DF235" s="162"/>
      <c r="DG235" s="162"/>
      <c r="DH235" s="162"/>
      <c r="DI235" s="162"/>
      <c r="DJ235" s="162"/>
      <c r="DK235" s="162"/>
      <c r="DL235" s="162"/>
      <c r="DM235" s="162"/>
      <c r="DN235" s="162"/>
      <c r="DO235" s="162"/>
      <c r="DP235" s="162"/>
      <c r="DQ235" s="162"/>
      <c r="DR235" s="162"/>
      <c r="DS235" s="162"/>
      <c r="DT235" s="162"/>
      <c r="DU235" s="162"/>
      <c r="DV235" s="162"/>
      <c r="DW235" s="162"/>
      <c r="DX235" s="162"/>
      <c r="DY235" s="162"/>
      <c r="DZ235" s="162"/>
      <c r="EA235" s="162"/>
      <c r="EB235" s="162"/>
      <c r="EC235" s="162"/>
      <c r="ED235" s="162"/>
      <c r="EE235" s="162"/>
      <c r="EF235" s="162"/>
      <c r="EG235" s="162"/>
      <c r="EH235" s="162"/>
      <c r="EI235" s="162"/>
      <c r="EJ235" s="162"/>
      <c r="EK235" s="162"/>
      <c r="EL235" s="162"/>
      <c r="EM235" s="162"/>
      <c r="EN235" s="162"/>
      <c r="EO235" s="162"/>
      <c r="EP235" s="162"/>
      <c r="EQ235" s="162"/>
      <c r="ER235" s="162"/>
      <c r="ES235" s="162"/>
      <c r="ET235" s="162"/>
      <c r="EU235" s="162"/>
      <c r="EV235" s="162"/>
      <c r="EW235" s="162"/>
      <c r="EX235" s="162"/>
      <c r="EY235" s="162"/>
      <c r="EZ235" s="162"/>
      <c r="FA235" s="162"/>
      <c r="FB235" s="162"/>
      <c r="FC235" s="162"/>
      <c r="FD235" s="162"/>
      <c r="FE235" s="162"/>
      <c r="FF235" s="162"/>
      <c r="FG235" s="162"/>
      <c r="FH235" s="162"/>
      <c r="FI235" s="162"/>
      <c r="FJ235" s="162"/>
      <c r="FK235" s="162"/>
      <c r="FL235" s="162"/>
      <c r="FM235" s="162"/>
      <c r="FN235" s="162"/>
      <c r="FO235" s="162"/>
      <c r="FP235" s="162"/>
      <c r="FQ235" s="162"/>
      <c r="FR235" s="162"/>
      <c r="FS235" s="162"/>
      <c r="FT235" s="162"/>
      <c r="FU235" s="162"/>
      <c r="FV235" s="162"/>
      <c r="FW235" s="162"/>
      <c r="FX235" s="162"/>
      <c r="FY235" s="162"/>
      <c r="FZ235" s="162"/>
      <c r="GA235" s="162"/>
      <c r="GB235" s="162"/>
      <c r="GC235" s="162"/>
      <c r="GD235" s="162"/>
      <c r="GE235" s="162"/>
      <c r="GF235" s="162"/>
      <c r="GG235" s="162"/>
      <c r="GH235" s="162"/>
      <c r="GI235" s="162"/>
      <c r="GJ235" s="162"/>
      <c r="GK235" s="162"/>
      <c r="GL235" s="162"/>
      <c r="GM235" s="162"/>
      <c r="GN235" s="162"/>
      <c r="GO235" s="162"/>
      <c r="GP235" s="162"/>
      <c r="GQ235" s="162"/>
      <c r="GR235" s="162"/>
      <c r="GS235" s="162"/>
      <c r="GT235" s="162"/>
      <c r="GU235" s="162"/>
      <c r="GV235" s="162"/>
      <c r="GW235" s="162"/>
      <c r="GX235" s="162"/>
      <c r="GY235" s="162"/>
      <c r="GZ235" s="162"/>
      <c r="HA235" s="162"/>
      <c r="HB235" s="162"/>
      <c r="HC235" s="162"/>
      <c r="HD235" s="162"/>
      <c r="HE235" s="162"/>
      <c r="HF235" s="162"/>
      <c r="HG235" s="162"/>
      <c r="HH235" s="162"/>
      <c r="HI235" s="162"/>
      <c r="HJ235" s="162"/>
      <c r="HK235" s="162"/>
      <c r="HL235" s="162"/>
      <c r="HM235" s="162"/>
      <c r="HN235" s="162"/>
      <c r="HO235" s="162"/>
      <c r="HP235" s="162"/>
      <c r="HQ235" s="162"/>
      <c r="HR235" s="162"/>
      <c r="HS235" s="162"/>
      <c r="HT235" s="162"/>
      <c r="HU235" s="162"/>
      <c r="HV235" s="162"/>
      <c r="HW235" s="162"/>
      <c r="HX235" s="162"/>
      <c r="HY235" s="162"/>
      <c r="HZ235" s="162"/>
      <c r="IA235" s="162"/>
      <c r="IB235" s="162"/>
      <c r="IC235" s="162"/>
      <c r="ID235" s="162"/>
      <c r="IE235" s="162"/>
      <c r="IF235" s="162"/>
      <c r="IG235" s="162"/>
      <c r="IH235" s="162"/>
      <c r="II235" s="162"/>
      <c r="IJ235" s="162"/>
      <c r="IK235" s="162"/>
      <c r="IL235" s="162"/>
      <c r="IM235" s="162"/>
      <c r="IN235" s="162"/>
      <c r="IO235" s="162"/>
      <c r="IP235" s="162"/>
      <c r="IQ235" s="162"/>
      <c r="IR235" s="162"/>
      <c r="IS235" s="162"/>
      <c r="IT235" s="162"/>
      <c r="IU235" s="162"/>
      <c r="IV235" s="162"/>
      <c r="IW235" s="162"/>
      <c r="IX235" s="162"/>
    </row>
    <row r="236" spans="1:258">
      <c r="A236" s="159"/>
      <c r="B236" s="160"/>
      <c r="C236" s="160"/>
      <c r="D236" s="160"/>
      <c r="E236" s="160"/>
      <c r="F236" s="161"/>
      <c r="G236" s="161"/>
      <c r="H236" s="161"/>
      <c r="I236" s="161"/>
      <c r="J236" s="161"/>
      <c r="K236" s="161"/>
      <c r="L236" s="161"/>
      <c r="M236" s="161"/>
      <c r="N236" s="160"/>
      <c r="O236" s="160"/>
      <c r="P236" s="160"/>
      <c r="Q236" s="160"/>
      <c r="R236" s="160"/>
      <c r="S236" s="161"/>
      <c r="T236" s="161"/>
      <c r="U236" s="161"/>
      <c r="V236" s="161"/>
      <c r="W236" s="161"/>
      <c r="X236" s="161"/>
      <c r="Y236" s="161"/>
      <c r="Z236" s="317"/>
      <c r="AA236" s="161"/>
      <c r="BI236" s="162"/>
      <c r="BJ236" s="162"/>
      <c r="BK236" s="162"/>
      <c r="BL236" s="162"/>
      <c r="BM236" s="162"/>
      <c r="BN236" s="162"/>
      <c r="BO236" s="162"/>
      <c r="BP236" s="162"/>
      <c r="BQ236" s="162"/>
      <c r="BR236" s="162"/>
      <c r="BS236" s="162"/>
      <c r="BT236" s="162"/>
      <c r="BU236" s="162"/>
      <c r="BV236" s="162"/>
      <c r="BW236" s="162"/>
      <c r="BX236" s="162"/>
      <c r="BY236" s="162"/>
      <c r="BZ236" s="162"/>
      <c r="CA236" s="162"/>
      <c r="CB236" s="162"/>
      <c r="CC236" s="162"/>
      <c r="CD236" s="162"/>
      <c r="CE236" s="162"/>
      <c r="CF236" s="162"/>
      <c r="CG236" s="162"/>
      <c r="CH236" s="162"/>
      <c r="CI236" s="162"/>
      <c r="CJ236" s="162"/>
      <c r="CK236" s="162"/>
      <c r="CL236" s="162"/>
      <c r="CM236" s="162"/>
      <c r="CN236" s="162"/>
      <c r="CO236" s="162"/>
      <c r="CP236" s="162"/>
      <c r="CQ236" s="162"/>
      <c r="CR236" s="162"/>
      <c r="CS236" s="162"/>
      <c r="CT236" s="162"/>
      <c r="CU236" s="162"/>
      <c r="CV236" s="162"/>
      <c r="CW236" s="162"/>
      <c r="CX236" s="162"/>
      <c r="CY236" s="162"/>
      <c r="CZ236" s="162"/>
      <c r="DA236" s="162"/>
      <c r="DB236" s="162"/>
      <c r="DC236" s="162"/>
      <c r="DD236" s="162"/>
      <c r="DE236" s="162"/>
      <c r="DF236" s="162"/>
      <c r="DG236" s="162"/>
      <c r="DH236" s="162"/>
      <c r="DI236" s="162"/>
      <c r="DJ236" s="162"/>
      <c r="DK236" s="162"/>
      <c r="DL236" s="162"/>
      <c r="DM236" s="162"/>
      <c r="DN236" s="162"/>
      <c r="DO236" s="162"/>
      <c r="DP236" s="162"/>
      <c r="DQ236" s="162"/>
      <c r="DR236" s="162"/>
      <c r="DS236" s="162"/>
      <c r="DT236" s="162"/>
      <c r="DU236" s="162"/>
      <c r="DV236" s="162"/>
      <c r="DW236" s="162"/>
      <c r="DX236" s="162"/>
      <c r="DY236" s="162"/>
      <c r="DZ236" s="162"/>
      <c r="EA236" s="162"/>
      <c r="EB236" s="162"/>
      <c r="EC236" s="162"/>
      <c r="ED236" s="162"/>
      <c r="EE236" s="162"/>
      <c r="EF236" s="162"/>
      <c r="EG236" s="162"/>
      <c r="EH236" s="162"/>
      <c r="EI236" s="162"/>
      <c r="EJ236" s="162"/>
      <c r="EK236" s="162"/>
      <c r="EL236" s="162"/>
      <c r="EM236" s="162"/>
      <c r="EN236" s="162"/>
      <c r="EO236" s="162"/>
      <c r="EP236" s="162"/>
      <c r="EQ236" s="162"/>
      <c r="ER236" s="162"/>
      <c r="ES236" s="162"/>
      <c r="ET236" s="162"/>
      <c r="EU236" s="162"/>
      <c r="EV236" s="162"/>
      <c r="EW236" s="162"/>
      <c r="EX236" s="162"/>
      <c r="EY236" s="162"/>
      <c r="EZ236" s="162"/>
      <c r="FA236" s="162"/>
      <c r="FB236" s="162"/>
      <c r="FC236" s="162"/>
      <c r="FD236" s="162"/>
      <c r="FE236" s="162"/>
      <c r="FF236" s="162"/>
      <c r="FG236" s="162"/>
      <c r="FH236" s="162"/>
      <c r="FI236" s="162"/>
      <c r="FJ236" s="162"/>
      <c r="FK236" s="162"/>
      <c r="FL236" s="162"/>
      <c r="FM236" s="162"/>
      <c r="FN236" s="162"/>
      <c r="FO236" s="162"/>
      <c r="FP236" s="162"/>
      <c r="FQ236" s="162"/>
      <c r="FR236" s="162"/>
      <c r="FS236" s="162"/>
      <c r="FT236" s="162"/>
      <c r="FU236" s="162"/>
      <c r="FV236" s="162"/>
      <c r="FW236" s="162"/>
      <c r="FX236" s="162"/>
      <c r="FY236" s="162"/>
      <c r="FZ236" s="162"/>
      <c r="GA236" s="162"/>
      <c r="GB236" s="162"/>
      <c r="GC236" s="162"/>
      <c r="GD236" s="162"/>
      <c r="GE236" s="162"/>
      <c r="GF236" s="162"/>
      <c r="GG236" s="162"/>
      <c r="GH236" s="162"/>
      <c r="GI236" s="162"/>
      <c r="GJ236" s="162"/>
      <c r="GK236" s="162"/>
      <c r="GL236" s="162"/>
      <c r="GM236" s="162"/>
      <c r="GN236" s="162"/>
      <c r="GO236" s="162"/>
      <c r="GP236" s="162"/>
      <c r="GQ236" s="162"/>
      <c r="GR236" s="162"/>
      <c r="GS236" s="162"/>
      <c r="GT236" s="162"/>
      <c r="GU236" s="162"/>
      <c r="GV236" s="162"/>
      <c r="GW236" s="162"/>
      <c r="GX236" s="162"/>
      <c r="GY236" s="162"/>
      <c r="GZ236" s="162"/>
      <c r="HA236" s="162"/>
      <c r="HB236" s="162"/>
      <c r="HC236" s="162"/>
      <c r="HD236" s="162"/>
      <c r="HE236" s="162"/>
      <c r="HF236" s="162"/>
      <c r="HG236" s="162"/>
      <c r="HH236" s="162"/>
      <c r="HI236" s="162"/>
      <c r="HJ236" s="162"/>
      <c r="HK236" s="162"/>
      <c r="HL236" s="162"/>
      <c r="HM236" s="162"/>
      <c r="HN236" s="162"/>
      <c r="HO236" s="162"/>
      <c r="HP236" s="162"/>
      <c r="HQ236" s="162"/>
      <c r="HR236" s="162"/>
      <c r="HS236" s="162"/>
      <c r="HT236" s="162"/>
      <c r="HU236" s="162"/>
      <c r="HV236" s="162"/>
      <c r="HW236" s="162"/>
      <c r="HX236" s="162"/>
      <c r="HY236" s="162"/>
      <c r="HZ236" s="162"/>
      <c r="IA236" s="162"/>
      <c r="IB236" s="162"/>
      <c r="IC236" s="162"/>
      <c r="ID236" s="162"/>
      <c r="IE236" s="162"/>
      <c r="IF236" s="162"/>
      <c r="IG236" s="162"/>
      <c r="IH236" s="162"/>
      <c r="II236" s="162"/>
      <c r="IJ236" s="162"/>
      <c r="IK236" s="162"/>
      <c r="IL236" s="162"/>
      <c r="IM236" s="162"/>
      <c r="IN236" s="162"/>
      <c r="IO236" s="162"/>
      <c r="IP236" s="162"/>
      <c r="IQ236" s="162"/>
      <c r="IR236" s="162"/>
      <c r="IS236" s="162"/>
      <c r="IT236" s="162"/>
      <c r="IU236" s="162"/>
      <c r="IV236" s="162"/>
      <c r="IW236" s="162"/>
      <c r="IX236" s="162"/>
    </row>
    <row r="237" spans="1:258">
      <c r="A237" s="159"/>
      <c r="B237" s="160"/>
      <c r="C237" s="160"/>
      <c r="D237" s="160"/>
      <c r="E237" s="160"/>
      <c r="F237" s="161"/>
      <c r="G237" s="161"/>
      <c r="H237" s="161"/>
      <c r="I237" s="161"/>
      <c r="J237" s="161"/>
      <c r="K237" s="161"/>
      <c r="L237" s="161"/>
      <c r="M237" s="161"/>
      <c r="N237" s="160"/>
      <c r="O237" s="160"/>
      <c r="P237" s="160"/>
      <c r="Q237" s="160"/>
      <c r="R237" s="160"/>
      <c r="S237" s="161"/>
      <c r="T237" s="161"/>
      <c r="U237" s="161"/>
      <c r="V237" s="161"/>
      <c r="W237" s="161"/>
      <c r="X237" s="161"/>
      <c r="Y237" s="161"/>
      <c r="Z237" s="317"/>
      <c r="AA237" s="161"/>
      <c r="BI237" s="162"/>
      <c r="BJ237" s="162"/>
      <c r="BK237" s="162"/>
      <c r="BL237" s="162"/>
      <c r="BM237" s="162"/>
      <c r="BN237" s="162"/>
      <c r="BO237" s="162"/>
      <c r="BP237" s="162"/>
      <c r="BQ237" s="162"/>
      <c r="BR237" s="162"/>
      <c r="BS237" s="162"/>
      <c r="BT237" s="162"/>
      <c r="BU237" s="162"/>
      <c r="BV237" s="162"/>
      <c r="BW237" s="162"/>
      <c r="BX237" s="162"/>
      <c r="BY237" s="162"/>
      <c r="BZ237" s="162"/>
      <c r="CA237" s="162"/>
      <c r="CB237" s="162"/>
      <c r="CC237" s="162"/>
      <c r="CD237" s="162"/>
      <c r="CE237" s="162"/>
      <c r="CF237" s="162"/>
      <c r="CG237" s="162"/>
      <c r="CH237" s="162"/>
      <c r="CI237" s="162"/>
      <c r="CJ237" s="162"/>
      <c r="CK237" s="162"/>
      <c r="CL237" s="162"/>
      <c r="CM237" s="162"/>
      <c r="CN237" s="162"/>
      <c r="CO237" s="162"/>
      <c r="CP237" s="162"/>
      <c r="CQ237" s="162"/>
      <c r="CR237" s="162"/>
      <c r="CS237" s="162"/>
      <c r="CT237" s="162"/>
      <c r="CU237" s="162"/>
      <c r="CV237" s="162"/>
      <c r="CW237" s="162"/>
      <c r="CX237" s="162"/>
      <c r="CY237" s="162"/>
      <c r="CZ237" s="162"/>
      <c r="DA237" s="162"/>
      <c r="DB237" s="162"/>
      <c r="DC237" s="162"/>
      <c r="DD237" s="162"/>
      <c r="DE237" s="162"/>
      <c r="DF237" s="162"/>
      <c r="DG237" s="162"/>
      <c r="DH237" s="162"/>
      <c r="DI237" s="162"/>
      <c r="DJ237" s="162"/>
      <c r="DK237" s="162"/>
      <c r="DL237" s="162"/>
      <c r="DM237" s="162"/>
      <c r="DN237" s="162"/>
      <c r="DO237" s="162"/>
      <c r="DP237" s="162"/>
      <c r="DQ237" s="162"/>
      <c r="DR237" s="162"/>
      <c r="DS237" s="162"/>
      <c r="DT237" s="162"/>
      <c r="DU237" s="162"/>
      <c r="DV237" s="162"/>
      <c r="DW237" s="162"/>
      <c r="DX237" s="162"/>
      <c r="DY237" s="162"/>
      <c r="DZ237" s="162"/>
      <c r="EA237" s="162"/>
      <c r="EB237" s="162"/>
      <c r="EC237" s="162"/>
      <c r="ED237" s="162"/>
      <c r="EE237" s="162"/>
      <c r="EF237" s="162"/>
      <c r="EG237" s="162"/>
      <c r="EH237" s="162"/>
      <c r="EI237" s="162"/>
      <c r="EJ237" s="162"/>
      <c r="EK237" s="162"/>
      <c r="EL237" s="162"/>
      <c r="EM237" s="162"/>
      <c r="EN237" s="162"/>
      <c r="EO237" s="162"/>
      <c r="EP237" s="162"/>
      <c r="EQ237" s="162"/>
      <c r="ER237" s="162"/>
      <c r="ES237" s="162"/>
      <c r="ET237" s="162"/>
      <c r="EU237" s="162"/>
      <c r="EV237" s="162"/>
      <c r="EW237" s="162"/>
      <c r="EX237" s="162"/>
      <c r="EY237" s="162"/>
      <c r="EZ237" s="162"/>
      <c r="FA237" s="162"/>
      <c r="FB237" s="162"/>
      <c r="FC237" s="162"/>
      <c r="FD237" s="162"/>
      <c r="FE237" s="162"/>
      <c r="FF237" s="162"/>
      <c r="FG237" s="162"/>
      <c r="FH237" s="162"/>
      <c r="FI237" s="162"/>
      <c r="FJ237" s="162"/>
      <c r="FK237" s="162"/>
      <c r="FL237" s="162"/>
      <c r="FM237" s="162"/>
      <c r="FN237" s="162"/>
      <c r="FO237" s="162"/>
      <c r="FP237" s="162"/>
      <c r="FQ237" s="162"/>
      <c r="FR237" s="162"/>
      <c r="FS237" s="162"/>
      <c r="FT237" s="162"/>
      <c r="FU237" s="162"/>
      <c r="FV237" s="162"/>
      <c r="FW237" s="162"/>
      <c r="FX237" s="162"/>
      <c r="FY237" s="162"/>
      <c r="FZ237" s="162"/>
      <c r="GA237" s="162"/>
      <c r="GB237" s="162"/>
      <c r="GC237" s="162"/>
      <c r="GD237" s="162"/>
      <c r="GE237" s="162"/>
      <c r="GF237" s="162"/>
      <c r="GG237" s="162"/>
      <c r="GH237" s="162"/>
      <c r="GI237" s="162"/>
      <c r="GJ237" s="162"/>
      <c r="GK237" s="162"/>
      <c r="GL237" s="162"/>
      <c r="GM237" s="162"/>
      <c r="GN237" s="162"/>
      <c r="GO237" s="162"/>
      <c r="GP237" s="162"/>
      <c r="GQ237" s="162"/>
      <c r="GR237" s="162"/>
      <c r="GS237" s="162"/>
      <c r="GT237" s="162"/>
      <c r="GU237" s="162"/>
      <c r="GV237" s="162"/>
      <c r="GW237" s="162"/>
      <c r="GX237" s="162"/>
      <c r="GY237" s="162"/>
      <c r="GZ237" s="162"/>
      <c r="HA237" s="162"/>
      <c r="HB237" s="162"/>
      <c r="HC237" s="162"/>
      <c r="HD237" s="162"/>
      <c r="HE237" s="162"/>
      <c r="HF237" s="162"/>
      <c r="HG237" s="162"/>
      <c r="HH237" s="162"/>
      <c r="HI237" s="162"/>
      <c r="HJ237" s="162"/>
      <c r="HK237" s="162"/>
      <c r="HL237" s="162"/>
      <c r="HM237" s="162"/>
      <c r="HN237" s="162"/>
      <c r="HO237" s="162"/>
      <c r="HP237" s="162"/>
      <c r="HQ237" s="162"/>
      <c r="HR237" s="162"/>
      <c r="HS237" s="162"/>
      <c r="HT237" s="162"/>
      <c r="HU237" s="162"/>
      <c r="HV237" s="162"/>
      <c r="HW237" s="162"/>
      <c r="HX237" s="162"/>
      <c r="HY237" s="162"/>
      <c r="HZ237" s="162"/>
      <c r="IA237" s="162"/>
      <c r="IB237" s="162"/>
      <c r="IC237" s="162"/>
      <c r="ID237" s="162"/>
      <c r="IE237" s="162"/>
      <c r="IF237" s="162"/>
      <c r="IG237" s="162"/>
      <c r="IH237" s="162"/>
      <c r="II237" s="162"/>
      <c r="IJ237" s="162"/>
      <c r="IK237" s="162"/>
      <c r="IL237" s="162"/>
      <c r="IM237" s="162"/>
      <c r="IN237" s="162"/>
      <c r="IO237" s="162"/>
      <c r="IP237" s="162"/>
      <c r="IQ237" s="162"/>
      <c r="IR237" s="162"/>
      <c r="IS237" s="162"/>
      <c r="IT237" s="162"/>
      <c r="IU237" s="162"/>
      <c r="IV237" s="162"/>
      <c r="IW237" s="162"/>
      <c r="IX237" s="162"/>
    </row>
    <row r="238" spans="1:258">
      <c r="A238" s="159"/>
      <c r="B238" s="160"/>
      <c r="C238" s="160"/>
      <c r="D238" s="160"/>
      <c r="E238" s="160"/>
      <c r="F238" s="161"/>
      <c r="G238" s="161"/>
      <c r="H238" s="161"/>
      <c r="I238" s="161"/>
      <c r="J238" s="161"/>
      <c r="K238" s="161"/>
      <c r="L238" s="161"/>
      <c r="M238" s="161"/>
      <c r="N238" s="160"/>
      <c r="O238" s="160"/>
      <c r="P238" s="160"/>
      <c r="Q238" s="160"/>
      <c r="R238" s="160"/>
      <c r="S238" s="161"/>
      <c r="T238" s="161"/>
      <c r="U238" s="161"/>
      <c r="V238" s="161"/>
      <c r="W238" s="161"/>
      <c r="X238" s="161"/>
      <c r="Y238" s="161"/>
      <c r="Z238" s="317"/>
      <c r="AA238" s="161"/>
      <c r="BI238" s="162"/>
      <c r="BJ238" s="162"/>
      <c r="BK238" s="162"/>
      <c r="BL238" s="162"/>
      <c r="BM238" s="162"/>
      <c r="BN238" s="162"/>
      <c r="BO238" s="162"/>
      <c r="BP238" s="162"/>
      <c r="BQ238" s="162"/>
      <c r="BR238" s="162"/>
      <c r="BS238" s="162"/>
      <c r="BT238" s="162"/>
      <c r="BU238" s="162"/>
      <c r="BV238" s="162"/>
      <c r="BW238" s="162"/>
      <c r="BX238" s="162"/>
      <c r="BY238" s="162"/>
      <c r="BZ238" s="162"/>
      <c r="CA238" s="162"/>
      <c r="CB238" s="162"/>
      <c r="CC238" s="162"/>
      <c r="CD238" s="162"/>
      <c r="CE238" s="162"/>
      <c r="CF238" s="162"/>
      <c r="CG238" s="162"/>
      <c r="CH238" s="162"/>
      <c r="CI238" s="162"/>
      <c r="CJ238" s="162"/>
      <c r="CK238" s="162"/>
      <c r="CL238" s="162"/>
      <c r="CM238" s="162"/>
      <c r="CN238" s="162"/>
      <c r="CO238" s="162"/>
      <c r="CP238" s="162"/>
      <c r="CQ238" s="162"/>
      <c r="CR238" s="162"/>
      <c r="CS238" s="162"/>
      <c r="CT238" s="162"/>
      <c r="CU238" s="162"/>
      <c r="CV238" s="162"/>
      <c r="CW238" s="162"/>
      <c r="CX238" s="162"/>
      <c r="CY238" s="162"/>
      <c r="CZ238" s="162"/>
      <c r="DA238" s="162"/>
      <c r="DB238" s="162"/>
      <c r="DC238" s="162"/>
      <c r="DD238" s="162"/>
      <c r="DE238" s="162"/>
      <c r="DF238" s="162"/>
      <c r="DG238" s="162"/>
      <c r="DH238" s="162"/>
      <c r="DI238" s="162"/>
      <c r="DJ238" s="162"/>
      <c r="DK238" s="162"/>
      <c r="DL238" s="162"/>
      <c r="DM238" s="162"/>
      <c r="DN238" s="162"/>
      <c r="DO238" s="162"/>
      <c r="DP238" s="162"/>
      <c r="DQ238" s="162"/>
      <c r="DR238" s="162"/>
      <c r="DS238" s="162"/>
      <c r="DT238" s="162"/>
      <c r="DU238" s="162"/>
      <c r="DV238" s="162"/>
      <c r="DW238" s="162"/>
      <c r="DX238" s="162"/>
      <c r="DY238" s="162"/>
      <c r="DZ238" s="162"/>
      <c r="EA238" s="162"/>
      <c r="EB238" s="162"/>
      <c r="EC238" s="162"/>
      <c r="ED238" s="162"/>
      <c r="EE238" s="162"/>
      <c r="EF238" s="162"/>
      <c r="EG238" s="162"/>
      <c r="EH238" s="162"/>
      <c r="EI238" s="162"/>
      <c r="EJ238" s="162"/>
      <c r="EK238" s="162"/>
      <c r="EL238" s="162"/>
      <c r="EM238" s="162"/>
      <c r="EN238" s="162"/>
      <c r="EO238" s="162"/>
      <c r="EP238" s="162"/>
      <c r="EQ238" s="162"/>
      <c r="ER238" s="162"/>
      <c r="ES238" s="162"/>
      <c r="ET238" s="162"/>
      <c r="EU238" s="162"/>
      <c r="EV238" s="162"/>
      <c r="EW238" s="162"/>
      <c r="EX238" s="162"/>
      <c r="EY238" s="162"/>
      <c r="EZ238" s="162"/>
      <c r="FA238" s="162"/>
      <c r="FB238" s="162"/>
      <c r="FC238" s="162"/>
      <c r="FD238" s="162"/>
      <c r="FE238" s="162"/>
      <c r="FF238" s="162"/>
      <c r="FG238" s="162"/>
      <c r="FH238" s="162"/>
      <c r="FI238" s="162"/>
      <c r="FJ238" s="162"/>
      <c r="FK238" s="162"/>
      <c r="FL238" s="162"/>
      <c r="FM238" s="162"/>
      <c r="FN238" s="162"/>
      <c r="FO238" s="162"/>
      <c r="FP238" s="162"/>
      <c r="FQ238" s="162"/>
      <c r="FR238" s="162"/>
      <c r="FS238" s="162"/>
      <c r="FT238" s="162"/>
      <c r="FU238" s="162"/>
      <c r="FV238" s="162"/>
      <c r="FW238" s="162"/>
      <c r="FX238" s="162"/>
      <c r="FY238" s="162"/>
      <c r="FZ238" s="162"/>
      <c r="GA238" s="162"/>
      <c r="GB238" s="162"/>
      <c r="GC238" s="162"/>
      <c r="GD238" s="162"/>
      <c r="GE238" s="162"/>
      <c r="GF238" s="162"/>
      <c r="GG238" s="162"/>
      <c r="GH238" s="162"/>
      <c r="GI238" s="162"/>
      <c r="GJ238" s="162"/>
      <c r="GK238" s="162"/>
      <c r="GL238" s="162"/>
      <c r="GM238" s="162"/>
      <c r="GN238" s="162"/>
      <c r="GO238" s="162"/>
      <c r="GP238" s="162"/>
      <c r="GQ238" s="162"/>
      <c r="GR238" s="162"/>
      <c r="GS238" s="162"/>
      <c r="GT238" s="162"/>
      <c r="GU238" s="162"/>
      <c r="GV238" s="162"/>
      <c r="GW238" s="162"/>
      <c r="GX238" s="162"/>
      <c r="GY238" s="162"/>
      <c r="GZ238" s="162"/>
      <c r="HA238" s="162"/>
      <c r="HB238" s="162"/>
      <c r="HC238" s="162"/>
      <c r="HD238" s="162"/>
      <c r="HE238" s="162"/>
      <c r="HF238" s="162"/>
      <c r="HG238" s="162"/>
      <c r="HH238" s="162"/>
      <c r="HI238" s="162"/>
      <c r="HJ238" s="162"/>
      <c r="HK238" s="162"/>
      <c r="HL238" s="162"/>
      <c r="HM238" s="162"/>
      <c r="HN238" s="162"/>
      <c r="HO238" s="162"/>
      <c r="HP238" s="162"/>
      <c r="HQ238" s="162"/>
      <c r="HR238" s="162"/>
      <c r="HS238" s="162"/>
      <c r="HT238" s="162"/>
      <c r="HU238" s="162"/>
      <c r="HV238" s="162"/>
      <c r="HW238" s="162"/>
      <c r="HX238" s="162"/>
      <c r="HY238" s="162"/>
      <c r="HZ238" s="162"/>
      <c r="IA238" s="162"/>
      <c r="IB238" s="162"/>
      <c r="IC238" s="162"/>
      <c r="ID238" s="162"/>
      <c r="IE238" s="162"/>
      <c r="IF238" s="162"/>
      <c r="IG238" s="162"/>
      <c r="IH238" s="162"/>
      <c r="II238" s="162"/>
      <c r="IJ238" s="162"/>
      <c r="IK238" s="162"/>
      <c r="IL238" s="162"/>
      <c r="IM238" s="162"/>
      <c r="IN238" s="162"/>
      <c r="IO238" s="162"/>
      <c r="IP238" s="162"/>
      <c r="IQ238" s="162"/>
      <c r="IR238" s="162"/>
      <c r="IS238" s="162"/>
      <c r="IT238" s="162"/>
      <c r="IU238" s="162"/>
      <c r="IV238" s="162"/>
      <c r="IW238" s="162"/>
      <c r="IX238" s="162"/>
    </row>
    <row r="239" spans="1:258">
      <c r="A239" s="159"/>
      <c r="B239" s="160"/>
      <c r="C239" s="160"/>
      <c r="D239" s="160"/>
      <c r="E239" s="160"/>
      <c r="F239" s="161"/>
      <c r="G239" s="161"/>
      <c r="H239" s="161"/>
      <c r="I239" s="161"/>
      <c r="J239" s="161"/>
      <c r="K239" s="161"/>
      <c r="L239" s="161"/>
      <c r="M239" s="161"/>
      <c r="N239" s="160"/>
      <c r="O239" s="160"/>
      <c r="P239" s="160"/>
      <c r="Q239" s="160"/>
      <c r="R239" s="160"/>
      <c r="S239" s="161"/>
      <c r="T239" s="161"/>
      <c r="U239" s="161"/>
      <c r="V239" s="161"/>
      <c r="W239" s="161"/>
      <c r="X239" s="161"/>
      <c r="Y239" s="161"/>
      <c r="Z239" s="317"/>
      <c r="AA239" s="161"/>
      <c r="BI239" s="162"/>
      <c r="BJ239" s="162"/>
      <c r="BK239" s="162"/>
      <c r="BL239" s="162"/>
      <c r="BM239" s="162"/>
      <c r="BN239" s="162"/>
      <c r="BO239" s="162"/>
      <c r="BP239" s="162"/>
      <c r="BQ239" s="162"/>
      <c r="BR239" s="162"/>
      <c r="BS239" s="162"/>
      <c r="BT239" s="162"/>
      <c r="BU239" s="162"/>
      <c r="BV239" s="162"/>
      <c r="BW239" s="162"/>
      <c r="BX239" s="162"/>
      <c r="BY239" s="162"/>
      <c r="BZ239" s="162"/>
      <c r="CA239" s="162"/>
      <c r="CB239" s="162"/>
      <c r="CC239" s="162"/>
      <c r="CD239" s="162"/>
      <c r="CE239" s="162"/>
      <c r="CF239" s="162"/>
      <c r="CG239" s="162"/>
      <c r="CH239" s="162"/>
      <c r="CI239" s="162"/>
      <c r="CJ239" s="162"/>
      <c r="CK239" s="162"/>
      <c r="CL239" s="162"/>
      <c r="CM239" s="162"/>
      <c r="CN239" s="162"/>
      <c r="CO239" s="162"/>
      <c r="CP239" s="162"/>
      <c r="CQ239" s="162"/>
      <c r="CR239" s="162"/>
      <c r="CS239" s="162"/>
      <c r="CT239" s="162"/>
      <c r="CU239" s="162"/>
      <c r="CV239" s="162"/>
      <c r="CW239" s="162"/>
      <c r="CX239" s="162"/>
      <c r="CY239" s="162"/>
      <c r="CZ239" s="162"/>
      <c r="DA239" s="162"/>
      <c r="DB239" s="162"/>
      <c r="DC239" s="162"/>
      <c r="DD239" s="162"/>
      <c r="DE239" s="162"/>
      <c r="DF239" s="162"/>
      <c r="DG239" s="162"/>
      <c r="DH239" s="162"/>
      <c r="DI239" s="162"/>
      <c r="DJ239" s="162"/>
      <c r="DK239" s="162"/>
      <c r="DL239" s="162"/>
      <c r="DM239" s="162"/>
      <c r="DN239" s="162"/>
      <c r="DO239" s="162"/>
      <c r="DP239" s="162"/>
      <c r="DQ239" s="162"/>
      <c r="DR239" s="162"/>
      <c r="DS239" s="162"/>
      <c r="DT239" s="162"/>
      <c r="DU239" s="162"/>
      <c r="DV239" s="162"/>
      <c r="DW239" s="162"/>
      <c r="DX239" s="162"/>
      <c r="DY239" s="162"/>
      <c r="DZ239" s="162"/>
      <c r="EA239" s="162"/>
      <c r="EB239" s="162"/>
      <c r="EC239" s="162"/>
      <c r="ED239" s="162"/>
      <c r="EE239" s="162"/>
      <c r="EF239" s="162"/>
      <c r="EG239" s="162"/>
      <c r="EH239" s="162"/>
      <c r="EI239" s="162"/>
      <c r="EJ239" s="162"/>
      <c r="EK239" s="162"/>
      <c r="EL239" s="162"/>
      <c r="EM239" s="162"/>
      <c r="EN239" s="162"/>
      <c r="EO239" s="162"/>
      <c r="EP239" s="162"/>
      <c r="EQ239" s="162"/>
      <c r="ER239" s="162"/>
      <c r="ES239" s="162"/>
      <c r="ET239" s="162"/>
      <c r="EU239" s="162"/>
      <c r="EV239" s="162"/>
      <c r="EW239" s="162"/>
      <c r="EX239" s="162"/>
      <c r="EY239" s="162"/>
      <c r="EZ239" s="162"/>
      <c r="FA239" s="162"/>
      <c r="FB239" s="162"/>
      <c r="FC239" s="162"/>
      <c r="FD239" s="162"/>
      <c r="FE239" s="162"/>
      <c r="FF239" s="162"/>
      <c r="FG239" s="162"/>
      <c r="FH239" s="162"/>
      <c r="FI239" s="162"/>
      <c r="FJ239" s="162"/>
      <c r="FK239" s="162"/>
      <c r="FL239" s="162"/>
      <c r="FM239" s="162"/>
      <c r="FN239" s="162"/>
      <c r="FO239" s="162"/>
      <c r="FP239" s="162"/>
      <c r="FQ239" s="162"/>
      <c r="FR239" s="162"/>
      <c r="FS239" s="162"/>
      <c r="FT239" s="162"/>
      <c r="FU239" s="162"/>
      <c r="FV239" s="162"/>
      <c r="FW239" s="162"/>
      <c r="FX239" s="162"/>
      <c r="FY239" s="162"/>
      <c r="FZ239" s="162"/>
      <c r="GA239" s="162"/>
      <c r="GB239" s="162"/>
      <c r="GC239" s="162"/>
      <c r="GD239" s="162"/>
      <c r="GE239" s="162"/>
      <c r="GF239" s="162"/>
      <c r="GG239" s="162"/>
      <c r="GH239" s="162"/>
      <c r="GI239" s="162"/>
      <c r="GJ239" s="162"/>
      <c r="GK239" s="162"/>
      <c r="GL239" s="162"/>
      <c r="GM239" s="162"/>
      <c r="GN239" s="162"/>
      <c r="GO239" s="162"/>
      <c r="GP239" s="162"/>
      <c r="GQ239" s="162"/>
      <c r="GR239" s="162"/>
      <c r="GS239" s="162"/>
      <c r="GT239" s="162"/>
      <c r="GU239" s="162"/>
      <c r="GV239" s="162"/>
      <c r="GW239" s="162"/>
      <c r="GX239" s="162"/>
      <c r="GY239" s="162"/>
      <c r="GZ239" s="162"/>
      <c r="HA239" s="162"/>
      <c r="HB239" s="162"/>
      <c r="HC239" s="162"/>
      <c r="HD239" s="162"/>
      <c r="HE239" s="162"/>
      <c r="HF239" s="162"/>
      <c r="HG239" s="162"/>
      <c r="HH239" s="162"/>
      <c r="HI239" s="162"/>
      <c r="HJ239" s="162"/>
      <c r="HK239" s="162"/>
      <c r="HL239" s="162"/>
      <c r="HM239" s="162"/>
      <c r="HN239" s="162"/>
      <c r="HO239" s="162"/>
      <c r="HP239" s="162"/>
      <c r="HQ239" s="162"/>
      <c r="HR239" s="162"/>
      <c r="HS239" s="162"/>
      <c r="HT239" s="162"/>
      <c r="HU239" s="162"/>
      <c r="HV239" s="162"/>
      <c r="HW239" s="162"/>
      <c r="HX239" s="162"/>
      <c r="HY239" s="162"/>
      <c r="HZ239" s="162"/>
      <c r="IA239" s="162"/>
      <c r="IB239" s="162"/>
      <c r="IC239" s="162"/>
      <c r="ID239" s="162"/>
      <c r="IE239" s="162"/>
      <c r="IF239" s="162"/>
      <c r="IG239" s="162"/>
      <c r="IH239" s="162"/>
      <c r="II239" s="162"/>
      <c r="IJ239" s="162"/>
      <c r="IK239" s="162"/>
      <c r="IL239" s="162"/>
      <c r="IM239" s="162"/>
      <c r="IN239" s="162"/>
      <c r="IO239" s="162"/>
      <c r="IP239" s="162"/>
      <c r="IQ239" s="162"/>
      <c r="IR239" s="162"/>
      <c r="IS239" s="162"/>
      <c r="IT239" s="162"/>
      <c r="IU239" s="162"/>
      <c r="IV239" s="162"/>
      <c r="IW239" s="162"/>
      <c r="IX239" s="162"/>
    </row>
    <row r="240" spans="1:258">
      <c r="A240" s="159"/>
      <c r="B240" s="160"/>
      <c r="C240" s="160"/>
      <c r="D240" s="160"/>
      <c r="E240" s="160"/>
      <c r="F240" s="161"/>
      <c r="G240" s="161"/>
      <c r="H240" s="161"/>
      <c r="I240" s="161"/>
      <c r="J240" s="161"/>
      <c r="K240" s="161"/>
      <c r="L240" s="161"/>
      <c r="M240" s="161"/>
      <c r="N240" s="160"/>
      <c r="O240" s="160"/>
      <c r="P240" s="160"/>
      <c r="Q240" s="160"/>
      <c r="R240" s="160"/>
      <c r="S240" s="161"/>
      <c r="T240" s="161"/>
      <c r="U240" s="161"/>
      <c r="V240" s="161"/>
      <c r="W240" s="161"/>
      <c r="X240" s="161"/>
      <c r="Y240" s="161"/>
      <c r="Z240" s="317"/>
      <c r="AA240" s="161"/>
      <c r="BI240" s="162"/>
      <c r="BJ240" s="162"/>
      <c r="BK240" s="162"/>
      <c r="BL240" s="162"/>
      <c r="BM240" s="162"/>
      <c r="BN240" s="162"/>
      <c r="BO240" s="162"/>
      <c r="BP240" s="162"/>
      <c r="BQ240" s="162"/>
      <c r="BR240" s="162"/>
      <c r="BS240" s="162"/>
      <c r="BT240" s="162"/>
      <c r="BU240" s="162"/>
      <c r="BV240" s="162"/>
      <c r="BW240" s="162"/>
      <c r="BX240" s="162"/>
      <c r="BY240" s="162"/>
      <c r="BZ240" s="162"/>
      <c r="CA240" s="162"/>
      <c r="CB240" s="162"/>
      <c r="CC240" s="162"/>
      <c r="CD240" s="162"/>
      <c r="CE240" s="162"/>
      <c r="CF240" s="162"/>
      <c r="CG240" s="162"/>
      <c r="CH240" s="162"/>
      <c r="CI240" s="162"/>
      <c r="CJ240" s="162"/>
      <c r="CK240" s="162"/>
      <c r="CL240" s="162"/>
      <c r="CM240" s="162"/>
      <c r="CN240" s="162"/>
      <c r="CO240" s="162"/>
      <c r="CP240" s="162"/>
      <c r="CQ240" s="162"/>
      <c r="CR240" s="162"/>
      <c r="CS240" s="162"/>
      <c r="CT240" s="162"/>
      <c r="CU240" s="162"/>
      <c r="CV240" s="162"/>
      <c r="CW240" s="162"/>
      <c r="CX240" s="162"/>
      <c r="CY240" s="162"/>
      <c r="CZ240" s="162"/>
      <c r="DA240" s="162"/>
      <c r="DB240" s="162"/>
      <c r="DC240" s="162"/>
      <c r="DD240" s="162"/>
      <c r="DE240" s="162"/>
      <c r="DF240" s="162"/>
      <c r="DG240" s="162"/>
      <c r="DH240" s="162"/>
      <c r="DI240" s="162"/>
      <c r="DJ240" s="162"/>
      <c r="DK240" s="162"/>
      <c r="DL240" s="162"/>
      <c r="DM240" s="162"/>
      <c r="DN240" s="162"/>
      <c r="DO240" s="162"/>
      <c r="DP240" s="162"/>
      <c r="DQ240" s="162"/>
      <c r="DR240" s="162"/>
      <c r="DS240" s="162"/>
      <c r="DT240" s="162"/>
      <c r="DU240" s="162"/>
      <c r="DV240" s="162"/>
      <c r="DW240" s="162"/>
      <c r="DX240" s="162"/>
      <c r="DY240" s="162"/>
      <c r="DZ240" s="162"/>
      <c r="EA240" s="162"/>
      <c r="EB240" s="162"/>
      <c r="EC240" s="162"/>
      <c r="ED240" s="162"/>
      <c r="EE240" s="162"/>
      <c r="EF240" s="162"/>
      <c r="EG240" s="162"/>
      <c r="EH240" s="162"/>
      <c r="EI240" s="162"/>
      <c r="EJ240" s="162"/>
      <c r="EK240" s="162"/>
      <c r="EL240" s="162"/>
      <c r="EM240" s="162"/>
      <c r="EN240" s="162"/>
      <c r="EO240" s="162"/>
      <c r="EP240" s="162"/>
      <c r="EQ240" s="162"/>
      <c r="ER240" s="162"/>
      <c r="ES240" s="162"/>
      <c r="ET240" s="162"/>
      <c r="EU240" s="162"/>
      <c r="EV240" s="162"/>
      <c r="EW240" s="162"/>
      <c r="EX240" s="162"/>
      <c r="EY240" s="162"/>
      <c r="EZ240" s="162"/>
      <c r="FA240" s="162"/>
      <c r="FB240" s="162"/>
      <c r="FC240" s="162"/>
      <c r="FD240" s="162"/>
      <c r="FE240" s="162"/>
      <c r="FF240" s="162"/>
      <c r="FG240" s="162"/>
      <c r="FH240" s="162"/>
      <c r="FI240" s="162"/>
      <c r="FJ240" s="162"/>
      <c r="FK240" s="162"/>
      <c r="FL240" s="162"/>
      <c r="FM240" s="162"/>
      <c r="FN240" s="162"/>
      <c r="FO240" s="162"/>
      <c r="FP240" s="162"/>
      <c r="FQ240" s="162"/>
      <c r="FR240" s="162"/>
      <c r="FS240" s="162"/>
      <c r="FT240" s="162"/>
      <c r="FU240" s="162"/>
      <c r="FV240" s="162"/>
      <c r="FW240" s="162"/>
      <c r="FX240" s="162"/>
      <c r="FY240" s="162"/>
      <c r="FZ240" s="162"/>
      <c r="GA240" s="162"/>
      <c r="GB240" s="162"/>
      <c r="GC240" s="162"/>
      <c r="GD240" s="162"/>
      <c r="GE240" s="162"/>
      <c r="GF240" s="162"/>
      <c r="GG240" s="162"/>
      <c r="GH240" s="162"/>
      <c r="GI240" s="162"/>
      <c r="GJ240" s="162"/>
      <c r="GK240" s="162"/>
      <c r="GL240" s="162"/>
      <c r="GM240" s="162"/>
      <c r="GN240" s="162"/>
      <c r="GO240" s="162"/>
      <c r="GP240" s="162"/>
      <c r="GQ240" s="162"/>
      <c r="GR240" s="162"/>
      <c r="GS240" s="162"/>
      <c r="GT240" s="162"/>
      <c r="GU240" s="162"/>
      <c r="GV240" s="162"/>
      <c r="GW240" s="162"/>
      <c r="GX240" s="162"/>
      <c r="GY240" s="162"/>
      <c r="GZ240" s="162"/>
      <c r="HA240" s="162"/>
      <c r="HB240" s="162"/>
      <c r="HC240" s="162"/>
      <c r="HD240" s="162"/>
      <c r="HE240" s="162"/>
      <c r="HF240" s="162"/>
      <c r="HG240" s="162"/>
      <c r="HH240" s="162"/>
      <c r="HI240" s="162"/>
      <c r="HJ240" s="162"/>
      <c r="HK240" s="162"/>
      <c r="HL240" s="162"/>
      <c r="HM240" s="162"/>
      <c r="HN240" s="162"/>
      <c r="HO240" s="162"/>
      <c r="HP240" s="162"/>
      <c r="HQ240" s="162"/>
      <c r="HR240" s="162"/>
      <c r="HS240" s="162"/>
      <c r="HT240" s="162"/>
      <c r="HU240" s="162"/>
      <c r="HV240" s="162"/>
      <c r="HW240" s="162"/>
      <c r="HX240" s="162"/>
      <c r="HY240" s="162"/>
      <c r="HZ240" s="162"/>
      <c r="IA240" s="162"/>
      <c r="IB240" s="162"/>
      <c r="IC240" s="162"/>
      <c r="ID240" s="162"/>
      <c r="IE240" s="162"/>
      <c r="IF240" s="162"/>
      <c r="IG240" s="162"/>
      <c r="IH240" s="162"/>
      <c r="II240" s="162"/>
      <c r="IJ240" s="162"/>
      <c r="IK240" s="162"/>
      <c r="IL240" s="162"/>
      <c r="IM240" s="162"/>
      <c r="IN240" s="162"/>
      <c r="IO240" s="162"/>
      <c r="IP240" s="162"/>
      <c r="IQ240" s="162"/>
      <c r="IR240" s="162"/>
      <c r="IS240" s="162"/>
      <c r="IT240" s="162"/>
      <c r="IU240" s="162"/>
      <c r="IV240" s="162"/>
      <c r="IW240" s="162"/>
      <c r="IX240" s="162"/>
    </row>
    <row r="241" spans="1:258">
      <c r="A241" s="159"/>
      <c r="B241" s="160"/>
      <c r="C241" s="160"/>
      <c r="D241" s="160"/>
      <c r="E241" s="160"/>
      <c r="F241" s="161"/>
      <c r="G241" s="161"/>
      <c r="H241" s="161"/>
      <c r="I241" s="161"/>
      <c r="J241" s="161"/>
      <c r="K241" s="161"/>
      <c r="L241" s="161"/>
      <c r="M241" s="161"/>
      <c r="N241" s="160"/>
      <c r="O241" s="160"/>
      <c r="P241" s="160"/>
      <c r="Q241" s="160"/>
      <c r="R241" s="160"/>
      <c r="S241" s="161"/>
      <c r="T241" s="161"/>
      <c r="U241" s="161"/>
      <c r="V241" s="161"/>
      <c r="W241" s="161"/>
      <c r="X241" s="161"/>
      <c r="Y241" s="161"/>
      <c r="Z241" s="317"/>
      <c r="AA241" s="161"/>
      <c r="BI241" s="162"/>
      <c r="BJ241" s="162"/>
      <c r="BK241" s="162"/>
      <c r="BL241" s="162"/>
      <c r="BM241" s="162"/>
      <c r="BN241" s="162"/>
      <c r="BO241" s="162"/>
      <c r="BP241" s="162"/>
      <c r="BQ241" s="162"/>
      <c r="BR241" s="162"/>
      <c r="BS241" s="162"/>
      <c r="BT241" s="162"/>
      <c r="BU241" s="162"/>
      <c r="BV241" s="162"/>
      <c r="BW241" s="162"/>
      <c r="BX241" s="162"/>
      <c r="BY241" s="162"/>
      <c r="BZ241" s="162"/>
      <c r="CA241" s="162"/>
      <c r="CB241" s="162"/>
      <c r="CC241" s="162"/>
      <c r="CD241" s="162"/>
      <c r="CE241" s="162"/>
      <c r="CF241" s="162"/>
      <c r="CG241" s="162"/>
      <c r="CH241" s="162"/>
      <c r="CI241" s="162"/>
      <c r="CJ241" s="162"/>
      <c r="CK241" s="162"/>
      <c r="CL241" s="162"/>
      <c r="CM241" s="162"/>
      <c r="CN241" s="162"/>
      <c r="CO241" s="162"/>
      <c r="CP241" s="162"/>
      <c r="CQ241" s="162"/>
      <c r="CR241" s="162"/>
      <c r="CS241" s="162"/>
      <c r="CT241" s="162"/>
      <c r="CU241" s="162"/>
      <c r="CV241" s="162"/>
      <c r="CW241" s="162"/>
      <c r="CX241" s="162"/>
      <c r="CY241" s="162"/>
      <c r="CZ241" s="162"/>
      <c r="DA241" s="162"/>
      <c r="DB241" s="162"/>
      <c r="DC241" s="162"/>
      <c r="DD241" s="162"/>
      <c r="DE241" s="162"/>
      <c r="DF241" s="162"/>
      <c r="DG241" s="162"/>
      <c r="DH241" s="162"/>
      <c r="DI241" s="162"/>
      <c r="DJ241" s="162"/>
      <c r="DK241" s="162"/>
      <c r="DL241" s="162"/>
      <c r="DM241" s="162"/>
      <c r="DN241" s="162"/>
      <c r="DO241" s="162"/>
      <c r="DP241" s="162"/>
      <c r="DQ241" s="162"/>
      <c r="DR241" s="162"/>
      <c r="DS241" s="162"/>
      <c r="DT241" s="162"/>
      <c r="DU241" s="162"/>
      <c r="DV241" s="162"/>
      <c r="DW241" s="162"/>
      <c r="DX241" s="162"/>
      <c r="DY241" s="162"/>
      <c r="DZ241" s="162"/>
      <c r="EA241" s="162"/>
      <c r="EB241" s="162"/>
      <c r="EC241" s="162"/>
      <c r="ED241" s="162"/>
      <c r="EE241" s="162"/>
      <c r="EF241" s="162"/>
      <c r="EG241" s="162"/>
      <c r="EH241" s="162"/>
      <c r="EI241" s="162"/>
      <c r="EJ241" s="162"/>
      <c r="EK241" s="162"/>
      <c r="EL241" s="162"/>
      <c r="EM241" s="162"/>
      <c r="EN241" s="162"/>
      <c r="EO241" s="162"/>
      <c r="EP241" s="162"/>
      <c r="EQ241" s="162"/>
      <c r="ER241" s="162"/>
      <c r="ES241" s="162"/>
      <c r="ET241" s="162"/>
      <c r="EU241" s="162"/>
      <c r="EV241" s="162"/>
      <c r="EW241" s="162"/>
      <c r="EX241" s="162"/>
      <c r="EY241" s="162"/>
      <c r="EZ241" s="162"/>
      <c r="FA241" s="162"/>
      <c r="FB241" s="162"/>
      <c r="FC241" s="162"/>
      <c r="FD241" s="162"/>
      <c r="FE241" s="162"/>
      <c r="FF241" s="162"/>
      <c r="FG241" s="162"/>
      <c r="FH241" s="162"/>
      <c r="FI241" s="162"/>
      <c r="FJ241" s="162"/>
      <c r="FK241" s="162"/>
      <c r="FL241" s="162"/>
      <c r="FM241" s="162"/>
      <c r="FN241" s="162"/>
      <c r="FO241" s="162"/>
      <c r="FP241" s="162"/>
      <c r="FQ241" s="162"/>
      <c r="FR241" s="162"/>
      <c r="FS241" s="162"/>
      <c r="FT241" s="162"/>
      <c r="FU241" s="162"/>
      <c r="FV241" s="162"/>
      <c r="FW241" s="162"/>
      <c r="FX241" s="162"/>
      <c r="FY241" s="162"/>
      <c r="FZ241" s="162"/>
      <c r="GA241" s="162"/>
      <c r="GB241" s="162"/>
      <c r="GC241" s="162"/>
      <c r="GD241" s="162"/>
      <c r="GE241" s="162"/>
      <c r="GF241" s="162"/>
      <c r="GG241" s="162"/>
      <c r="GH241" s="162"/>
      <c r="GI241" s="162"/>
      <c r="GJ241" s="162"/>
      <c r="GK241" s="162"/>
      <c r="GL241" s="162"/>
      <c r="GM241" s="162"/>
      <c r="GN241" s="162"/>
      <c r="GO241" s="162"/>
      <c r="GP241" s="162"/>
      <c r="GQ241" s="162"/>
      <c r="GR241" s="162"/>
      <c r="GS241" s="162"/>
      <c r="GT241" s="162"/>
      <c r="GU241" s="162"/>
      <c r="GV241" s="162"/>
      <c r="GW241" s="162"/>
      <c r="GX241" s="162"/>
      <c r="GY241" s="162"/>
      <c r="GZ241" s="162"/>
      <c r="HA241" s="162"/>
      <c r="HB241" s="162"/>
      <c r="HC241" s="162"/>
      <c r="HD241" s="162"/>
      <c r="HE241" s="162"/>
      <c r="HF241" s="162"/>
      <c r="HG241" s="162"/>
      <c r="HH241" s="162"/>
      <c r="HI241" s="162"/>
      <c r="HJ241" s="162"/>
      <c r="HK241" s="162"/>
      <c r="HL241" s="162"/>
      <c r="HM241" s="162"/>
      <c r="HN241" s="162"/>
      <c r="HO241" s="162"/>
      <c r="HP241" s="162"/>
      <c r="HQ241" s="162"/>
      <c r="HR241" s="162"/>
      <c r="HS241" s="162"/>
      <c r="HT241" s="162"/>
      <c r="HU241" s="162"/>
      <c r="HV241" s="162"/>
      <c r="HW241" s="162"/>
      <c r="HX241" s="162"/>
      <c r="HY241" s="162"/>
      <c r="HZ241" s="162"/>
      <c r="IA241" s="162"/>
      <c r="IB241" s="162"/>
      <c r="IC241" s="162"/>
      <c r="ID241" s="162"/>
      <c r="IE241" s="162"/>
      <c r="IF241" s="162"/>
      <c r="IG241" s="162"/>
      <c r="IH241" s="162"/>
      <c r="II241" s="162"/>
      <c r="IJ241" s="162"/>
      <c r="IK241" s="162"/>
      <c r="IL241" s="162"/>
      <c r="IM241" s="162"/>
      <c r="IN241" s="162"/>
      <c r="IO241" s="162"/>
      <c r="IP241" s="162"/>
      <c r="IQ241" s="162"/>
      <c r="IR241" s="162"/>
      <c r="IS241" s="162"/>
      <c r="IT241" s="162"/>
      <c r="IU241" s="162"/>
      <c r="IV241" s="162"/>
      <c r="IW241" s="162"/>
      <c r="IX241" s="162"/>
    </row>
    <row r="242" spans="1:258">
      <c r="A242" s="159"/>
      <c r="B242" s="160"/>
      <c r="C242" s="160"/>
      <c r="D242" s="160"/>
      <c r="E242" s="160"/>
      <c r="F242" s="161"/>
      <c r="G242" s="161"/>
      <c r="H242" s="161"/>
      <c r="I242" s="161"/>
      <c r="J242" s="161"/>
      <c r="K242" s="161"/>
      <c r="L242" s="161"/>
      <c r="M242" s="161"/>
      <c r="N242" s="160"/>
      <c r="O242" s="160"/>
      <c r="P242" s="160"/>
      <c r="Q242" s="160"/>
      <c r="R242" s="160"/>
      <c r="S242" s="161"/>
      <c r="T242" s="161"/>
      <c r="U242" s="161"/>
      <c r="V242" s="161"/>
      <c r="W242" s="161"/>
      <c r="X242" s="161"/>
      <c r="Y242" s="161"/>
      <c r="Z242" s="317"/>
      <c r="AA242" s="161"/>
      <c r="BI242" s="162"/>
      <c r="BJ242" s="162"/>
      <c r="BK242" s="162"/>
      <c r="BL242" s="162"/>
      <c r="BM242" s="162"/>
      <c r="BN242" s="162"/>
      <c r="BO242" s="162"/>
      <c r="BP242" s="162"/>
      <c r="BQ242" s="162"/>
      <c r="BR242" s="162"/>
      <c r="BS242" s="162"/>
      <c r="BT242" s="162"/>
      <c r="BU242" s="162"/>
      <c r="BV242" s="162"/>
      <c r="BW242" s="162"/>
      <c r="BX242" s="162"/>
      <c r="BY242" s="162"/>
      <c r="BZ242" s="162"/>
      <c r="CA242" s="162"/>
      <c r="CB242" s="162"/>
      <c r="CC242" s="162"/>
      <c r="CD242" s="162"/>
      <c r="CE242" s="162"/>
      <c r="CF242" s="162"/>
      <c r="CG242" s="162"/>
      <c r="CH242" s="162"/>
      <c r="CI242" s="162"/>
      <c r="CJ242" s="162"/>
      <c r="CK242" s="162"/>
      <c r="CL242" s="162"/>
      <c r="CM242" s="162"/>
      <c r="CN242" s="162"/>
      <c r="CO242" s="162"/>
      <c r="CP242" s="162"/>
      <c r="CQ242" s="162"/>
      <c r="CR242" s="162"/>
      <c r="CS242" s="162"/>
      <c r="CT242" s="162"/>
      <c r="CU242" s="162"/>
      <c r="CV242" s="162"/>
      <c r="CW242" s="162"/>
      <c r="CX242" s="162"/>
      <c r="CY242" s="162"/>
      <c r="CZ242" s="162"/>
      <c r="DA242" s="162"/>
      <c r="DB242" s="162"/>
      <c r="DC242" s="162"/>
      <c r="DD242" s="162"/>
      <c r="DE242" s="162"/>
      <c r="DF242" s="162"/>
      <c r="DG242" s="162"/>
      <c r="DH242" s="162"/>
      <c r="DI242" s="162"/>
      <c r="DJ242" s="162"/>
      <c r="DK242" s="162"/>
      <c r="DL242" s="162"/>
      <c r="DM242" s="162"/>
      <c r="DN242" s="162"/>
      <c r="DO242" s="162"/>
      <c r="DP242" s="162"/>
      <c r="DQ242" s="162"/>
      <c r="DR242" s="162"/>
      <c r="DS242" s="162"/>
      <c r="DT242" s="162"/>
      <c r="DU242" s="162"/>
      <c r="DV242" s="162"/>
      <c r="DW242" s="162"/>
      <c r="DX242" s="162"/>
      <c r="DY242" s="162"/>
      <c r="DZ242" s="162"/>
      <c r="EA242" s="162"/>
      <c r="EB242" s="162"/>
      <c r="EC242" s="162"/>
      <c r="ED242" s="162"/>
      <c r="EE242" s="162"/>
      <c r="EF242" s="162"/>
      <c r="EG242" s="162"/>
      <c r="EH242" s="162"/>
      <c r="EI242" s="162"/>
      <c r="EJ242" s="162"/>
      <c r="EK242" s="162"/>
      <c r="EL242" s="162"/>
      <c r="EM242" s="162"/>
      <c r="EN242" s="162"/>
      <c r="EO242" s="162"/>
      <c r="EP242" s="162"/>
      <c r="EQ242" s="162"/>
      <c r="ER242" s="162"/>
      <c r="ES242" s="162"/>
      <c r="ET242" s="162"/>
      <c r="EU242" s="162"/>
      <c r="EV242" s="162"/>
      <c r="EW242" s="162"/>
      <c r="EX242" s="162"/>
      <c r="EY242" s="162"/>
      <c r="EZ242" s="162"/>
      <c r="FA242" s="162"/>
      <c r="FB242" s="162"/>
      <c r="FC242" s="162"/>
      <c r="FD242" s="162"/>
      <c r="FE242" s="162"/>
      <c r="FF242" s="162"/>
      <c r="FG242" s="162"/>
      <c r="FH242" s="162"/>
      <c r="FI242" s="162"/>
      <c r="FJ242" s="162"/>
      <c r="FK242" s="162"/>
      <c r="FL242" s="162"/>
      <c r="FM242" s="162"/>
      <c r="FN242" s="162"/>
      <c r="FO242" s="162"/>
      <c r="FP242" s="162"/>
      <c r="FQ242" s="162"/>
      <c r="FR242" s="162"/>
      <c r="FS242" s="162"/>
      <c r="FT242" s="162"/>
      <c r="FU242" s="162"/>
      <c r="FV242" s="162"/>
      <c r="FW242" s="162"/>
      <c r="FX242" s="162"/>
      <c r="FY242" s="162"/>
      <c r="FZ242" s="162"/>
      <c r="GA242" s="162"/>
      <c r="GB242" s="162"/>
      <c r="GC242" s="162"/>
      <c r="GD242" s="162"/>
      <c r="GE242" s="162"/>
      <c r="GF242" s="162"/>
      <c r="GG242" s="162"/>
      <c r="GH242" s="162"/>
      <c r="GI242" s="162"/>
      <c r="GJ242" s="162"/>
      <c r="GK242" s="162"/>
      <c r="GL242" s="162"/>
      <c r="GM242" s="162"/>
      <c r="GN242" s="162"/>
      <c r="GO242" s="162"/>
      <c r="GP242" s="162"/>
      <c r="GQ242" s="162"/>
      <c r="GR242" s="162"/>
      <c r="GS242" s="162"/>
      <c r="GT242" s="162"/>
      <c r="GU242" s="162"/>
      <c r="GV242" s="162"/>
      <c r="GW242" s="162"/>
      <c r="GX242" s="162"/>
      <c r="GY242" s="162"/>
      <c r="GZ242" s="162"/>
      <c r="HA242" s="162"/>
      <c r="HB242" s="162"/>
      <c r="HC242" s="162"/>
      <c r="HD242" s="162"/>
      <c r="HE242" s="162"/>
      <c r="HF242" s="162"/>
      <c r="HG242" s="162"/>
      <c r="HH242" s="162"/>
      <c r="HI242" s="162"/>
      <c r="HJ242" s="162"/>
      <c r="HK242" s="162"/>
      <c r="HL242" s="162"/>
      <c r="HM242" s="162"/>
      <c r="HN242" s="162"/>
      <c r="HO242" s="162"/>
      <c r="HP242" s="162"/>
      <c r="HQ242" s="162"/>
      <c r="HR242" s="162"/>
      <c r="HS242" s="162"/>
      <c r="HT242" s="162"/>
      <c r="HU242" s="162"/>
      <c r="HV242" s="162"/>
      <c r="HW242" s="162"/>
      <c r="HX242" s="162"/>
      <c r="HY242" s="162"/>
      <c r="HZ242" s="162"/>
      <c r="IA242" s="162"/>
      <c r="IB242" s="162"/>
      <c r="IC242" s="162"/>
      <c r="ID242" s="162"/>
      <c r="IE242" s="162"/>
      <c r="IF242" s="162"/>
      <c r="IG242" s="162"/>
      <c r="IH242" s="162"/>
      <c r="II242" s="162"/>
      <c r="IJ242" s="162"/>
      <c r="IK242" s="162"/>
      <c r="IL242" s="162"/>
      <c r="IM242" s="162"/>
      <c r="IN242" s="162"/>
      <c r="IO242" s="162"/>
      <c r="IP242" s="162"/>
      <c r="IQ242" s="162"/>
      <c r="IR242" s="162"/>
      <c r="IS242" s="162"/>
      <c r="IT242" s="162"/>
      <c r="IU242" s="162"/>
      <c r="IV242" s="162"/>
      <c r="IW242" s="162"/>
      <c r="IX242" s="162"/>
    </row>
    <row r="243" spans="1:258">
      <c r="A243" s="159"/>
      <c r="B243" s="160"/>
      <c r="C243" s="160"/>
      <c r="D243" s="160"/>
      <c r="E243" s="160"/>
      <c r="F243" s="161"/>
      <c r="G243" s="161"/>
      <c r="H243" s="161"/>
      <c r="I243" s="161"/>
      <c r="J243" s="161"/>
      <c r="K243" s="161"/>
      <c r="L243" s="161"/>
      <c r="M243" s="161"/>
      <c r="N243" s="160"/>
      <c r="O243" s="160"/>
      <c r="P243" s="160"/>
      <c r="Q243" s="160"/>
      <c r="R243" s="160"/>
      <c r="S243" s="161"/>
      <c r="T243" s="161"/>
      <c r="U243" s="161"/>
      <c r="V243" s="161"/>
      <c r="W243" s="161"/>
      <c r="X243" s="161"/>
      <c r="Y243" s="161"/>
      <c r="Z243" s="317"/>
      <c r="AA243" s="161"/>
      <c r="BI243" s="162"/>
      <c r="BJ243" s="162"/>
      <c r="BK243" s="162"/>
      <c r="BL243" s="162"/>
      <c r="BM243" s="162"/>
      <c r="BN243" s="162"/>
      <c r="BO243" s="162"/>
      <c r="BP243" s="162"/>
      <c r="BQ243" s="162"/>
      <c r="BR243" s="162"/>
      <c r="BS243" s="162"/>
      <c r="BT243" s="162"/>
      <c r="BU243" s="162"/>
      <c r="BV243" s="162"/>
      <c r="BW243" s="162"/>
      <c r="BX243" s="162"/>
      <c r="BY243" s="162"/>
      <c r="BZ243" s="162"/>
      <c r="CA243" s="162"/>
      <c r="CB243" s="162"/>
      <c r="CC243" s="162"/>
      <c r="CD243" s="162"/>
      <c r="CE243" s="162"/>
      <c r="CF243" s="162"/>
      <c r="CG243" s="162"/>
      <c r="CH243" s="162"/>
      <c r="CI243" s="162"/>
      <c r="CJ243" s="162"/>
      <c r="CK243" s="162"/>
      <c r="CL243" s="162"/>
      <c r="CM243" s="162"/>
      <c r="CN243" s="162"/>
      <c r="CO243" s="162"/>
      <c r="CP243" s="162"/>
      <c r="CQ243" s="162"/>
      <c r="CR243" s="162"/>
      <c r="CS243" s="162"/>
      <c r="CT243" s="162"/>
      <c r="CU243" s="162"/>
      <c r="CV243" s="162"/>
      <c r="CW243" s="162"/>
      <c r="CX243" s="162"/>
      <c r="CY243" s="162"/>
      <c r="CZ243" s="162"/>
      <c r="DA243" s="162"/>
      <c r="DB243" s="162"/>
      <c r="DC243" s="162"/>
      <c r="DD243" s="162"/>
      <c r="DE243" s="162"/>
      <c r="DF243" s="162"/>
      <c r="DG243" s="162"/>
      <c r="DH243" s="162"/>
      <c r="DI243" s="162"/>
      <c r="DJ243" s="162"/>
      <c r="DK243" s="162"/>
      <c r="DL243" s="162"/>
      <c r="DM243" s="162"/>
      <c r="DN243" s="162"/>
      <c r="DO243" s="162"/>
      <c r="DP243" s="162"/>
      <c r="DQ243" s="162"/>
      <c r="DR243" s="162"/>
      <c r="DS243" s="162"/>
      <c r="DT243" s="162"/>
      <c r="DU243" s="162"/>
      <c r="DV243" s="162"/>
      <c r="DW243" s="162"/>
      <c r="DX243" s="162"/>
      <c r="DY243" s="162"/>
      <c r="DZ243" s="162"/>
      <c r="EA243" s="162"/>
      <c r="EB243" s="162"/>
      <c r="EC243" s="162"/>
      <c r="ED243" s="162"/>
      <c r="EE243" s="162"/>
      <c r="EF243" s="162"/>
      <c r="EG243" s="162"/>
      <c r="EH243" s="162"/>
      <c r="EI243" s="162"/>
      <c r="EJ243" s="162"/>
      <c r="EK243" s="162"/>
      <c r="EL243" s="162"/>
      <c r="EM243" s="162"/>
      <c r="EN243" s="162"/>
      <c r="EO243" s="162"/>
      <c r="EP243" s="162"/>
      <c r="EQ243" s="162"/>
      <c r="ER243" s="162"/>
      <c r="ES243" s="162"/>
      <c r="ET243" s="162"/>
      <c r="EU243" s="162"/>
      <c r="EV243" s="162"/>
      <c r="EW243" s="162"/>
      <c r="EX243" s="162"/>
      <c r="EY243" s="162"/>
      <c r="EZ243" s="162"/>
      <c r="FA243" s="162"/>
      <c r="FB243" s="162"/>
      <c r="FC243" s="162"/>
      <c r="FD243" s="162"/>
      <c r="FE243" s="162"/>
      <c r="FF243" s="162"/>
      <c r="FG243" s="162"/>
      <c r="FH243" s="162"/>
      <c r="FI243" s="162"/>
      <c r="FJ243" s="162"/>
      <c r="FK243" s="162"/>
      <c r="FL243" s="162"/>
      <c r="FM243" s="162"/>
      <c r="FN243" s="162"/>
      <c r="FO243" s="162"/>
      <c r="FP243" s="162"/>
      <c r="FQ243" s="162"/>
      <c r="FR243" s="162"/>
      <c r="FS243" s="162"/>
      <c r="FT243" s="162"/>
      <c r="FU243" s="162"/>
      <c r="FV243" s="162"/>
      <c r="FW243" s="162"/>
      <c r="FX243" s="162"/>
      <c r="FY243" s="162"/>
      <c r="FZ243" s="162"/>
      <c r="GA243" s="162"/>
      <c r="GB243" s="162"/>
      <c r="GC243" s="162"/>
      <c r="GD243" s="162"/>
      <c r="GE243" s="162"/>
      <c r="GF243" s="162"/>
      <c r="GG243" s="162"/>
      <c r="GH243" s="162"/>
      <c r="GI243" s="162"/>
      <c r="GJ243" s="162"/>
      <c r="GK243" s="162"/>
      <c r="GL243" s="162"/>
      <c r="GM243" s="162"/>
      <c r="GN243" s="162"/>
      <c r="GO243" s="162"/>
      <c r="GP243" s="162"/>
      <c r="GQ243" s="162"/>
      <c r="GR243" s="162"/>
      <c r="GS243" s="162"/>
      <c r="GT243" s="162"/>
      <c r="GU243" s="162"/>
      <c r="GV243" s="162"/>
      <c r="GW243" s="162"/>
      <c r="GX243" s="162"/>
      <c r="GY243" s="162"/>
      <c r="GZ243" s="162"/>
      <c r="HA243" s="162"/>
      <c r="HB243" s="162"/>
      <c r="HC243" s="162"/>
      <c r="HD243" s="162"/>
      <c r="HE243" s="162"/>
      <c r="HF243" s="162"/>
      <c r="HG243" s="162"/>
      <c r="HH243" s="162"/>
      <c r="HI243" s="162"/>
      <c r="HJ243" s="162"/>
      <c r="HK243" s="162"/>
      <c r="HL243" s="162"/>
      <c r="HM243" s="162"/>
      <c r="HN243" s="162"/>
      <c r="HO243" s="162"/>
      <c r="HP243" s="162"/>
      <c r="HQ243" s="162"/>
      <c r="HR243" s="162"/>
      <c r="HS243" s="162"/>
      <c r="HT243" s="162"/>
      <c r="HU243" s="162"/>
      <c r="HV243" s="162"/>
      <c r="HW243" s="162"/>
      <c r="HX243" s="162"/>
      <c r="HY243" s="162"/>
      <c r="HZ243" s="162"/>
      <c r="IA243" s="162"/>
      <c r="IB243" s="162"/>
      <c r="IC243" s="162"/>
      <c r="ID243" s="162"/>
      <c r="IE243" s="162"/>
      <c r="IF243" s="162"/>
      <c r="IG243" s="162"/>
      <c r="IH243" s="162"/>
      <c r="II243" s="162"/>
      <c r="IJ243" s="162"/>
      <c r="IK243" s="162"/>
      <c r="IL243" s="162"/>
      <c r="IM243" s="162"/>
      <c r="IN243" s="162"/>
      <c r="IO243" s="162"/>
      <c r="IP243" s="162"/>
      <c r="IQ243" s="162"/>
      <c r="IR243" s="162"/>
      <c r="IS243" s="162"/>
      <c r="IT243" s="162"/>
      <c r="IU243" s="162"/>
      <c r="IV243" s="162"/>
      <c r="IW243" s="162"/>
      <c r="IX243" s="162"/>
    </row>
    <row r="244" spans="1:258">
      <c r="A244" s="159"/>
      <c r="B244" s="160"/>
      <c r="C244" s="160"/>
      <c r="D244" s="160"/>
      <c r="E244" s="160"/>
      <c r="F244" s="161"/>
      <c r="G244" s="161"/>
      <c r="H244" s="161"/>
      <c r="I244" s="161"/>
      <c r="J244" s="161"/>
      <c r="K244" s="161"/>
      <c r="L244" s="161"/>
      <c r="M244" s="161"/>
      <c r="N244" s="160"/>
      <c r="O244" s="160"/>
      <c r="P244" s="160"/>
      <c r="Q244" s="160"/>
      <c r="R244" s="160"/>
      <c r="S244" s="161"/>
      <c r="T244" s="161"/>
      <c r="U244" s="161"/>
      <c r="V244" s="161"/>
      <c r="W244" s="161"/>
      <c r="X244" s="161"/>
      <c r="Y244" s="161"/>
      <c r="Z244" s="317"/>
      <c r="AA244" s="161"/>
      <c r="BI244" s="162"/>
      <c r="BJ244" s="162"/>
      <c r="BK244" s="162"/>
      <c r="BL244" s="162"/>
      <c r="BM244" s="162"/>
      <c r="BN244" s="162"/>
      <c r="BO244" s="162"/>
      <c r="BP244" s="162"/>
      <c r="BQ244" s="162"/>
      <c r="BR244" s="162"/>
      <c r="BS244" s="162"/>
      <c r="BT244" s="162"/>
      <c r="BU244" s="162"/>
      <c r="BV244" s="162"/>
      <c r="BW244" s="162"/>
      <c r="BX244" s="162"/>
      <c r="BY244" s="162"/>
      <c r="BZ244" s="162"/>
      <c r="CA244" s="162"/>
      <c r="CB244" s="162"/>
      <c r="CC244" s="162"/>
      <c r="CD244" s="162"/>
      <c r="CE244" s="162"/>
      <c r="CF244" s="162"/>
      <c r="CG244" s="162"/>
      <c r="CH244" s="162"/>
      <c r="CI244" s="162"/>
      <c r="CJ244" s="162"/>
      <c r="CK244" s="162"/>
      <c r="CL244" s="162"/>
      <c r="CM244" s="162"/>
      <c r="CN244" s="162"/>
      <c r="CO244" s="162"/>
      <c r="CP244" s="162"/>
      <c r="CQ244" s="162"/>
      <c r="CR244" s="162"/>
      <c r="CS244" s="162"/>
      <c r="CT244" s="162"/>
      <c r="CU244" s="162"/>
      <c r="CV244" s="162"/>
      <c r="CW244" s="162"/>
      <c r="CX244" s="162"/>
      <c r="CY244" s="162"/>
      <c r="CZ244" s="162"/>
      <c r="DA244" s="162"/>
      <c r="DB244" s="162"/>
      <c r="DC244" s="162"/>
      <c r="DD244" s="162"/>
      <c r="DE244" s="162"/>
      <c r="DF244" s="162"/>
      <c r="DG244" s="162"/>
      <c r="DH244" s="162"/>
      <c r="DI244" s="162"/>
      <c r="DJ244" s="162"/>
      <c r="DK244" s="162"/>
      <c r="DL244" s="162"/>
      <c r="DM244" s="162"/>
      <c r="DN244" s="162"/>
      <c r="DO244" s="162"/>
      <c r="DP244" s="162"/>
      <c r="DQ244" s="162"/>
      <c r="DR244" s="162"/>
      <c r="DS244" s="162"/>
      <c r="DT244" s="162"/>
      <c r="DU244" s="162"/>
      <c r="DV244" s="162"/>
      <c r="DW244" s="162"/>
      <c r="DX244" s="162"/>
      <c r="DY244" s="162"/>
      <c r="DZ244" s="162"/>
      <c r="EA244" s="162"/>
      <c r="EB244" s="162"/>
      <c r="EC244" s="162"/>
      <c r="ED244" s="162"/>
      <c r="EE244" s="162"/>
      <c r="EF244" s="162"/>
      <c r="EG244" s="162"/>
      <c r="EH244" s="162"/>
      <c r="EI244" s="162"/>
      <c r="EJ244" s="162"/>
      <c r="EK244" s="162"/>
      <c r="EL244" s="162"/>
      <c r="EM244" s="162"/>
      <c r="EN244" s="162"/>
      <c r="EO244" s="162"/>
      <c r="EP244" s="162"/>
      <c r="EQ244" s="162"/>
      <c r="ER244" s="162"/>
      <c r="ES244" s="162"/>
      <c r="ET244" s="162"/>
      <c r="EU244" s="162"/>
      <c r="EV244" s="162"/>
      <c r="EW244" s="162"/>
      <c r="EX244" s="162"/>
      <c r="EY244" s="162"/>
      <c r="EZ244" s="162"/>
      <c r="FA244" s="162"/>
      <c r="FB244" s="162"/>
      <c r="FC244" s="162"/>
      <c r="FD244" s="162"/>
      <c r="FE244" s="162"/>
      <c r="FF244" s="162"/>
      <c r="FG244" s="162"/>
      <c r="FH244" s="162"/>
      <c r="FI244" s="162"/>
      <c r="FJ244" s="162"/>
      <c r="FK244" s="162"/>
      <c r="FL244" s="162"/>
      <c r="FM244" s="162"/>
      <c r="FN244" s="162"/>
      <c r="FO244" s="162"/>
      <c r="FP244" s="162"/>
      <c r="FQ244" s="162"/>
      <c r="FR244" s="162"/>
      <c r="FS244" s="162"/>
      <c r="FT244" s="162"/>
      <c r="FU244" s="162"/>
      <c r="FV244" s="162"/>
      <c r="FW244" s="162"/>
      <c r="FX244" s="162"/>
      <c r="FY244" s="162"/>
      <c r="FZ244" s="162"/>
      <c r="GA244" s="162"/>
      <c r="GB244" s="162"/>
      <c r="GC244" s="162"/>
      <c r="GD244" s="162"/>
      <c r="GE244" s="162"/>
      <c r="GF244" s="162"/>
      <c r="GG244" s="162"/>
      <c r="GH244" s="162"/>
      <c r="GI244" s="162"/>
      <c r="GJ244" s="162"/>
      <c r="GK244" s="162"/>
      <c r="GL244" s="162"/>
      <c r="GM244" s="162"/>
      <c r="GN244" s="162"/>
      <c r="GO244" s="162"/>
      <c r="GP244" s="162"/>
      <c r="GQ244" s="162"/>
      <c r="GR244" s="162"/>
      <c r="GS244" s="162"/>
      <c r="GT244" s="162"/>
      <c r="GU244" s="162"/>
      <c r="GV244" s="162"/>
      <c r="GW244" s="162"/>
      <c r="GX244" s="162"/>
      <c r="GY244" s="162"/>
      <c r="GZ244" s="162"/>
      <c r="HA244" s="162"/>
      <c r="HB244" s="162"/>
      <c r="HC244" s="162"/>
      <c r="HD244" s="162"/>
      <c r="HE244" s="162"/>
      <c r="HF244" s="162"/>
      <c r="HG244" s="162"/>
      <c r="HH244" s="162"/>
      <c r="HI244" s="162"/>
      <c r="HJ244" s="162"/>
      <c r="HK244" s="162"/>
      <c r="HL244" s="162"/>
      <c r="HM244" s="162"/>
      <c r="HN244" s="162"/>
      <c r="HO244" s="162"/>
      <c r="HP244" s="162"/>
      <c r="HQ244" s="162"/>
      <c r="HR244" s="162"/>
      <c r="HS244" s="162"/>
      <c r="HT244" s="162"/>
      <c r="HU244" s="162"/>
      <c r="HV244" s="162"/>
      <c r="HW244" s="162"/>
      <c r="HX244" s="162"/>
      <c r="HY244" s="162"/>
      <c r="HZ244" s="162"/>
      <c r="IA244" s="162"/>
      <c r="IB244" s="162"/>
      <c r="IC244" s="162"/>
      <c r="ID244" s="162"/>
      <c r="IE244" s="162"/>
      <c r="IF244" s="162"/>
      <c r="IG244" s="162"/>
      <c r="IH244" s="162"/>
      <c r="II244" s="162"/>
      <c r="IJ244" s="162"/>
      <c r="IK244" s="162"/>
      <c r="IL244" s="162"/>
      <c r="IM244" s="162"/>
      <c r="IN244" s="162"/>
      <c r="IO244" s="162"/>
      <c r="IP244" s="162"/>
      <c r="IQ244" s="162"/>
      <c r="IR244" s="162"/>
      <c r="IS244" s="162"/>
      <c r="IT244" s="162"/>
      <c r="IU244" s="162"/>
      <c r="IV244" s="162"/>
      <c r="IW244" s="162"/>
      <c r="IX244" s="162"/>
    </row>
    <row r="245" spans="1:258">
      <c r="A245" s="159"/>
      <c r="B245" s="160"/>
      <c r="C245" s="160"/>
      <c r="D245" s="160"/>
      <c r="E245" s="160"/>
      <c r="F245" s="161"/>
      <c r="G245" s="161"/>
      <c r="H245" s="161"/>
      <c r="I245" s="161"/>
      <c r="J245" s="161"/>
      <c r="K245" s="161"/>
      <c r="L245" s="161"/>
      <c r="M245" s="161"/>
      <c r="N245" s="160"/>
      <c r="O245" s="160"/>
      <c r="P245" s="160"/>
      <c r="Q245" s="160"/>
      <c r="R245" s="160"/>
      <c r="S245" s="161"/>
      <c r="T245" s="161"/>
      <c r="U245" s="161"/>
      <c r="V245" s="161"/>
      <c r="W245" s="161"/>
      <c r="X245" s="161"/>
      <c r="Y245" s="161"/>
      <c r="Z245" s="317"/>
      <c r="AA245" s="161"/>
      <c r="BI245" s="162"/>
      <c r="BJ245" s="162"/>
      <c r="BK245" s="162"/>
      <c r="BL245" s="162"/>
      <c r="BM245" s="162"/>
      <c r="BN245" s="162"/>
      <c r="BO245" s="162"/>
      <c r="BP245" s="162"/>
      <c r="BQ245" s="162"/>
      <c r="BR245" s="162"/>
      <c r="BS245" s="162"/>
      <c r="BT245" s="162"/>
      <c r="BU245" s="162"/>
      <c r="BV245" s="162"/>
      <c r="BW245" s="162"/>
      <c r="BX245" s="162"/>
      <c r="BY245" s="162"/>
      <c r="BZ245" s="162"/>
      <c r="CA245" s="162"/>
      <c r="CB245" s="162"/>
      <c r="CC245" s="162"/>
      <c r="CD245" s="162"/>
      <c r="CE245" s="162"/>
      <c r="CF245" s="162"/>
      <c r="CG245" s="162"/>
      <c r="CH245" s="162"/>
      <c r="CI245" s="162"/>
      <c r="CJ245" s="162"/>
      <c r="CK245" s="162"/>
      <c r="CL245" s="162"/>
      <c r="CM245" s="162"/>
      <c r="CN245" s="162"/>
      <c r="CO245" s="162"/>
      <c r="CP245" s="162"/>
      <c r="CQ245" s="162"/>
      <c r="CR245" s="162"/>
      <c r="CS245" s="162"/>
      <c r="CT245" s="162"/>
      <c r="CU245" s="162"/>
      <c r="CV245" s="162"/>
      <c r="CW245" s="162"/>
      <c r="CX245" s="162"/>
      <c r="CY245" s="162"/>
      <c r="CZ245" s="162"/>
      <c r="DA245" s="162"/>
      <c r="DB245" s="162"/>
      <c r="DC245" s="162"/>
      <c r="DD245" s="162"/>
      <c r="DE245" s="162"/>
      <c r="DF245" s="162"/>
      <c r="DG245" s="162"/>
      <c r="DH245" s="162"/>
      <c r="DI245" s="162"/>
      <c r="DJ245" s="162"/>
      <c r="DK245" s="162"/>
      <c r="DL245" s="162"/>
      <c r="DM245" s="162"/>
      <c r="DN245" s="162"/>
      <c r="DO245" s="162"/>
      <c r="DP245" s="162"/>
      <c r="DQ245" s="162"/>
      <c r="DR245" s="162"/>
      <c r="DS245" s="162"/>
      <c r="DT245" s="162"/>
      <c r="DU245" s="162"/>
      <c r="DV245" s="162"/>
      <c r="DW245" s="162"/>
      <c r="DX245" s="162"/>
      <c r="DY245" s="162"/>
      <c r="DZ245" s="162"/>
      <c r="EA245" s="162"/>
      <c r="EB245" s="162"/>
      <c r="EC245" s="162"/>
      <c r="ED245" s="162"/>
      <c r="EE245" s="162"/>
      <c r="EF245" s="162"/>
      <c r="EG245" s="162"/>
      <c r="EH245" s="162"/>
      <c r="EI245" s="162"/>
      <c r="EJ245" s="162"/>
      <c r="EK245" s="162"/>
      <c r="EL245" s="162"/>
      <c r="EM245" s="162"/>
      <c r="EN245" s="162"/>
      <c r="EO245" s="162"/>
      <c r="EP245" s="162"/>
      <c r="EQ245" s="162"/>
      <c r="ER245" s="162"/>
      <c r="ES245" s="162"/>
      <c r="ET245" s="162"/>
      <c r="EU245" s="162"/>
      <c r="EV245" s="162"/>
      <c r="EW245" s="162"/>
      <c r="EX245" s="162"/>
      <c r="EY245" s="162"/>
      <c r="EZ245" s="162"/>
      <c r="FA245" s="162"/>
      <c r="FB245" s="162"/>
      <c r="FC245" s="162"/>
      <c r="FD245" s="162"/>
      <c r="FE245" s="162"/>
      <c r="FF245" s="162"/>
      <c r="FG245" s="162"/>
      <c r="FH245" s="162"/>
      <c r="FI245" s="162"/>
      <c r="FJ245" s="162"/>
      <c r="FK245" s="162"/>
      <c r="FL245" s="162"/>
      <c r="FM245" s="162"/>
      <c r="FN245" s="162"/>
      <c r="FO245" s="162"/>
      <c r="FP245" s="162"/>
      <c r="FQ245" s="162"/>
      <c r="FR245" s="162"/>
      <c r="FS245" s="162"/>
      <c r="FT245" s="162"/>
      <c r="FU245" s="162"/>
      <c r="FV245" s="162"/>
      <c r="FW245" s="162"/>
      <c r="FX245" s="162"/>
      <c r="FY245" s="162"/>
      <c r="FZ245" s="162"/>
      <c r="GA245" s="162"/>
      <c r="GB245" s="162"/>
      <c r="GC245" s="162"/>
      <c r="GD245" s="162"/>
      <c r="GE245" s="162"/>
      <c r="GF245" s="162"/>
      <c r="GG245" s="162"/>
      <c r="GH245" s="162"/>
      <c r="GI245" s="162"/>
      <c r="GJ245" s="162"/>
      <c r="GK245" s="162"/>
      <c r="GL245" s="162"/>
      <c r="GM245" s="162"/>
      <c r="GN245" s="162"/>
      <c r="GO245" s="162"/>
      <c r="GP245" s="162"/>
      <c r="GQ245" s="162"/>
      <c r="GR245" s="162"/>
      <c r="GS245" s="162"/>
      <c r="GT245" s="162"/>
      <c r="GU245" s="162"/>
      <c r="GV245" s="162"/>
      <c r="GW245" s="162"/>
      <c r="GX245" s="162"/>
      <c r="GY245" s="162"/>
      <c r="GZ245" s="162"/>
      <c r="HA245" s="162"/>
      <c r="HB245" s="162"/>
      <c r="HC245" s="162"/>
      <c r="HD245" s="162"/>
      <c r="HE245" s="162"/>
      <c r="HF245" s="162"/>
      <c r="HG245" s="162"/>
      <c r="HH245" s="162"/>
      <c r="HI245" s="162"/>
      <c r="HJ245" s="162"/>
      <c r="HK245" s="162"/>
      <c r="HL245" s="162"/>
      <c r="HM245" s="162"/>
      <c r="HN245" s="162"/>
      <c r="HO245" s="162"/>
      <c r="HP245" s="162"/>
      <c r="HQ245" s="162"/>
      <c r="HR245" s="162"/>
      <c r="HS245" s="162"/>
      <c r="HT245" s="162"/>
      <c r="HU245" s="162"/>
      <c r="HV245" s="162"/>
      <c r="HW245" s="162"/>
      <c r="HX245" s="162"/>
      <c r="HY245" s="162"/>
      <c r="HZ245" s="162"/>
      <c r="IA245" s="162"/>
      <c r="IB245" s="162"/>
      <c r="IC245" s="162"/>
      <c r="ID245" s="162"/>
      <c r="IE245" s="162"/>
      <c r="IF245" s="162"/>
      <c r="IG245" s="162"/>
      <c r="IH245" s="162"/>
      <c r="II245" s="162"/>
      <c r="IJ245" s="162"/>
      <c r="IK245" s="162"/>
      <c r="IL245" s="162"/>
      <c r="IM245" s="162"/>
      <c r="IN245" s="162"/>
      <c r="IO245" s="162"/>
      <c r="IP245" s="162"/>
      <c r="IQ245" s="162"/>
      <c r="IR245" s="162"/>
      <c r="IS245" s="162"/>
      <c r="IT245" s="162"/>
      <c r="IU245" s="162"/>
      <c r="IV245" s="162"/>
      <c r="IW245" s="162"/>
      <c r="IX245" s="162"/>
    </row>
    <row r="246" spans="1:258">
      <c r="A246" s="159"/>
      <c r="B246" s="160"/>
      <c r="C246" s="160"/>
      <c r="D246" s="160"/>
      <c r="E246" s="160"/>
      <c r="F246" s="161"/>
      <c r="G246" s="161"/>
      <c r="H246" s="161"/>
      <c r="I246" s="161"/>
      <c r="J246" s="161"/>
      <c r="K246" s="161"/>
      <c r="L246" s="161"/>
      <c r="M246" s="161"/>
      <c r="N246" s="160"/>
      <c r="O246" s="160"/>
      <c r="P246" s="160"/>
      <c r="Q246" s="160"/>
      <c r="R246" s="160"/>
      <c r="S246" s="161"/>
      <c r="T246" s="161"/>
      <c r="U246" s="161"/>
      <c r="V246" s="161"/>
      <c r="W246" s="161"/>
      <c r="X246" s="161"/>
      <c r="Y246" s="161"/>
      <c r="Z246" s="317"/>
      <c r="AA246" s="161"/>
      <c r="BI246" s="162"/>
      <c r="BJ246" s="162"/>
      <c r="BK246" s="162"/>
      <c r="BL246" s="162"/>
      <c r="BM246" s="162"/>
      <c r="BN246" s="162"/>
      <c r="BO246" s="162"/>
      <c r="BP246" s="162"/>
      <c r="BQ246" s="162"/>
      <c r="BR246" s="162"/>
      <c r="BS246" s="162"/>
      <c r="BT246" s="162"/>
      <c r="BU246" s="162"/>
      <c r="BV246" s="162"/>
      <c r="BW246" s="162"/>
      <c r="BX246" s="162"/>
      <c r="BY246" s="162"/>
      <c r="BZ246" s="162"/>
      <c r="CA246" s="162"/>
      <c r="CB246" s="162"/>
      <c r="CC246" s="162"/>
      <c r="CD246" s="162"/>
      <c r="CE246" s="162"/>
      <c r="CF246" s="162"/>
      <c r="CG246" s="162"/>
      <c r="CH246" s="162"/>
      <c r="CI246" s="162"/>
      <c r="CJ246" s="162"/>
      <c r="CK246" s="162"/>
      <c r="CL246" s="162"/>
      <c r="CM246" s="162"/>
      <c r="CN246" s="162"/>
      <c r="CO246" s="162"/>
      <c r="CP246" s="162"/>
      <c r="CQ246" s="162"/>
      <c r="CR246" s="162"/>
      <c r="CS246" s="162"/>
      <c r="CT246" s="162"/>
      <c r="CU246" s="162"/>
      <c r="CV246" s="162"/>
      <c r="CW246" s="162"/>
      <c r="CX246" s="162"/>
      <c r="CY246" s="162"/>
      <c r="CZ246" s="162"/>
      <c r="DA246" s="162"/>
      <c r="DB246" s="162"/>
      <c r="DC246" s="162"/>
      <c r="DD246" s="162"/>
      <c r="DE246" s="162"/>
      <c r="DF246" s="162"/>
      <c r="DG246" s="162"/>
      <c r="DH246" s="162"/>
      <c r="DI246" s="162"/>
      <c r="DJ246" s="162"/>
      <c r="DK246" s="162"/>
      <c r="DL246" s="162"/>
      <c r="DM246" s="162"/>
      <c r="DN246" s="162"/>
      <c r="DO246" s="162"/>
      <c r="DP246" s="162"/>
      <c r="DQ246" s="162"/>
      <c r="DR246" s="162"/>
      <c r="DS246" s="162"/>
      <c r="DT246" s="162"/>
      <c r="DU246" s="162"/>
      <c r="DV246" s="162"/>
      <c r="DW246" s="162"/>
      <c r="DX246" s="162"/>
      <c r="DY246" s="162"/>
      <c r="DZ246" s="162"/>
      <c r="EA246" s="162"/>
      <c r="EB246" s="162"/>
      <c r="EC246" s="162"/>
      <c r="ED246" s="162"/>
      <c r="EE246" s="162"/>
      <c r="EF246" s="162"/>
      <c r="EG246" s="162"/>
      <c r="EH246" s="162"/>
      <c r="EI246" s="162"/>
      <c r="EJ246" s="162"/>
      <c r="EK246" s="162"/>
      <c r="EL246" s="162"/>
      <c r="EM246" s="162"/>
      <c r="EN246" s="162"/>
      <c r="EO246" s="162"/>
      <c r="EP246" s="162"/>
      <c r="EQ246" s="162"/>
      <c r="ER246" s="162"/>
      <c r="ES246" s="162"/>
      <c r="ET246" s="162"/>
      <c r="EU246" s="162"/>
      <c r="EV246" s="162"/>
      <c r="EW246" s="162"/>
      <c r="EX246" s="162"/>
      <c r="EY246" s="162"/>
      <c r="EZ246" s="162"/>
      <c r="FA246" s="162"/>
      <c r="FB246" s="162"/>
      <c r="FC246" s="162"/>
      <c r="FD246" s="162"/>
      <c r="FE246" s="162"/>
      <c r="FF246" s="162"/>
      <c r="FG246" s="162"/>
      <c r="FH246" s="162"/>
      <c r="FI246" s="162"/>
      <c r="FJ246" s="162"/>
      <c r="FK246" s="162"/>
      <c r="FL246" s="162"/>
      <c r="FM246" s="162"/>
      <c r="FN246" s="162"/>
      <c r="FO246" s="162"/>
      <c r="FP246" s="162"/>
      <c r="FQ246" s="162"/>
      <c r="FR246" s="162"/>
      <c r="FS246" s="162"/>
      <c r="FT246" s="162"/>
      <c r="FU246" s="162"/>
      <c r="FV246" s="162"/>
      <c r="FW246" s="162"/>
      <c r="FX246" s="162"/>
      <c r="FY246" s="162"/>
      <c r="FZ246" s="162"/>
      <c r="GA246" s="162"/>
      <c r="GB246" s="162"/>
      <c r="GC246" s="162"/>
      <c r="GD246" s="162"/>
      <c r="GE246" s="162"/>
      <c r="GF246" s="162"/>
      <c r="GG246" s="162"/>
      <c r="GH246" s="162"/>
      <c r="GI246" s="162"/>
      <c r="GJ246" s="162"/>
      <c r="GK246" s="162"/>
      <c r="GL246" s="162"/>
      <c r="GM246" s="162"/>
      <c r="GN246" s="162"/>
      <c r="GO246" s="162"/>
      <c r="GP246" s="162"/>
      <c r="GQ246" s="162"/>
      <c r="GR246" s="162"/>
      <c r="GS246" s="162"/>
      <c r="GT246" s="162"/>
      <c r="GU246" s="162"/>
      <c r="GV246" s="162"/>
      <c r="GW246" s="162"/>
      <c r="GX246" s="162"/>
      <c r="GY246" s="162"/>
      <c r="GZ246" s="162"/>
      <c r="HA246" s="162"/>
      <c r="HB246" s="162"/>
      <c r="HC246" s="162"/>
      <c r="HD246" s="162"/>
      <c r="HE246" s="162"/>
      <c r="HF246" s="162"/>
      <c r="HG246" s="162"/>
      <c r="HH246" s="162"/>
      <c r="HI246" s="162"/>
      <c r="HJ246" s="162"/>
      <c r="HK246" s="162"/>
      <c r="HL246" s="162"/>
      <c r="HM246" s="162"/>
      <c r="HN246" s="162"/>
      <c r="HO246" s="162"/>
      <c r="HP246" s="162"/>
      <c r="HQ246" s="162"/>
      <c r="HR246" s="162"/>
      <c r="HS246" s="162"/>
      <c r="HT246" s="162"/>
      <c r="HU246" s="162"/>
      <c r="HV246" s="162"/>
      <c r="HW246" s="162"/>
      <c r="HX246" s="162"/>
      <c r="HY246" s="162"/>
      <c r="HZ246" s="162"/>
      <c r="IA246" s="162"/>
      <c r="IB246" s="162"/>
      <c r="IC246" s="162"/>
      <c r="ID246" s="162"/>
      <c r="IE246" s="162"/>
      <c r="IF246" s="162"/>
      <c r="IG246" s="162"/>
      <c r="IH246" s="162"/>
      <c r="II246" s="162"/>
      <c r="IJ246" s="162"/>
      <c r="IK246" s="162"/>
      <c r="IL246" s="162"/>
      <c r="IM246" s="162"/>
      <c r="IN246" s="162"/>
      <c r="IO246" s="162"/>
      <c r="IP246" s="162"/>
      <c r="IQ246" s="162"/>
      <c r="IR246" s="162"/>
      <c r="IS246" s="162"/>
      <c r="IT246" s="162"/>
      <c r="IU246" s="162"/>
      <c r="IV246" s="162"/>
      <c r="IW246" s="162"/>
      <c r="IX246" s="162"/>
    </row>
    <row r="247" spans="1:258">
      <c r="A247" s="159"/>
      <c r="B247" s="160"/>
      <c r="C247" s="160"/>
      <c r="D247" s="160"/>
      <c r="E247" s="160"/>
      <c r="F247" s="161"/>
      <c r="G247" s="161"/>
      <c r="H247" s="161"/>
      <c r="I247" s="161"/>
      <c r="J247" s="161"/>
      <c r="K247" s="161"/>
      <c r="L247" s="161"/>
      <c r="M247" s="161"/>
      <c r="N247" s="160"/>
      <c r="O247" s="160"/>
      <c r="P247" s="160"/>
      <c r="Q247" s="160"/>
      <c r="R247" s="160"/>
      <c r="S247" s="161"/>
      <c r="T247" s="161"/>
      <c r="U247" s="161"/>
      <c r="V247" s="161"/>
      <c r="W247" s="161"/>
      <c r="X247" s="161"/>
      <c r="Y247" s="161"/>
      <c r="Z247" s="317"/>
      <c r="AA247" s="161"/>
      <c r="BI247" s="162"/>
      <c r="BJ247" s="162"/>
      <c r="BK247" s="162"/>
      <c r="BL247" s="162"/>
      <c r="BM247" s="162"/>
      <c r="BN247" s="162"/>
      <c r="BO247" s="162"/>
      <c r="BP247" s="162"/>
      <c r="BQ247" s="162"/>
      <c r="BR247" s="162"/>
      <c r="BS247" s="162"/>
      <c r="BT247" s="162"/>
      <c r="BU247" s="162"/>
      <c r="BV247" s="162"/>
      <c r="BW247" s="162"/>
      <c r="BX247" s="162"/>
      <c r="BY247" s="162"/>
      <c r="BZ247" s="162"/>
      <c r="CA247" s="162"/>
      <c r="CB247" s="162"/>
      <c r="CC247" s="162"/>
      <c r="CD247" s="162"/>
      <c r="CE247" s="162"/>
      <c r="CF247" s="162"/>
      <c r="CG247" s="162"/>
      <c r="CH247" s="162"/>
      <c r="CI247" s="162"/>
      <c r="CJ247" s="162"/>
      <c r="CK247" s="162"/>
      <c r="CL247" s="162"/>
      <c r="CM247" s="162"/>
      <c r="CN247" s="162"/>
      <c r="CO247" s="162"/>
      <c r="CP247" s="162"/>
      <c r="CQ247" s="162"/>
      <c r="CR247" s="162"/>
      <c r="CS247" s="162"/>
      <c r="CT247" s="162"/>
      <c r="CU247" s="162"/>
      <c r="CV247" s="162"/>
      <c r="CW247" s="162"/>
      <c r="CX247" s="162"/>
      <c r="CY247" s="162"/>
      <c r="CZ247" s="162"/>
      <c r="DA247" s="162"/>
      <c r="DB247" s="162"/>
      <c r="DC247" s="162"/>
      <c r="DD247" s="162"/>
      <c r="DE247" s="162"/>
      <c r="DF247" s="162"/>
      <c r="DG247" s="162"/>
      <c r="DH247" s="162"/>
      <c r="DI247" s="162"/>
      <c r="DJ247" s="162"/>
      <c r="DK247" s="162"/>
      <c r="DL247" s="162"/>
      <c r="DM247" s="162"/>
      <c r="DN247" s="162"/>
      <c r="DO247" s="162"/>
      <c r="DP247" s="162"/>
      <c r="DQ247" s="162"/>
      <c r="DR247" s="162"/>
      <c r="DS247" s="162"/>
      <c r="DT247" s="162"/>
      <c r="DU247" s="162"/>
      <c r="DV247" s="162"/>
      <c r="DW247" s="162"/>
      <c r="DX247" s="162"/>
      <c r="DY247" s="162"/>
      <c r="DZ247" s="162"/>
      <c r="EA247" s="162"/>
      <c r="EB247" s="162"/>
      <c r="EC247" s="162"/>
      <c r="ED247" s="162"/>
      <c r="EE247" s="162"/>
      <c r="EF247" s="162"/>
      <c r="EG247" s="162"/>
      <c r="EH247" s="162"/>
      <c r="EI247" s="162"/>
      <c r="EJ247" s="162"/>
      <c r="EK247" s="162"/>
      <c r="EL247" s="162"/>
      <c r="EM247" s="162"/>
      <c r="EN247" s="162"/>
      <c r="EO247" s="162"/>
      <c r="EP247" s="162"/>
      <c r="EQ247" s="162"/>
      <c r="ER247" s="162"/>
      <c r="ES247" s="162"/>
      <c r="ET247" s="162"/>
      <c r="EU247" s="162"/>
      <c r="EV247" s="162"/>
      <c r="EW247" s="162"/>
      <c r="EX247" s="162"/>
      <c r="EY247" s="162"/>
      <c r="EZ247" s="162"/>
      <c r="FA247" s="162"/>
      <c r="FB247" s="162"/>
      <c r="FC247" s="162"/>
      <c r="FD247" s="162"/>
      <c r="FE247" s="162"/>
      <c r="FF247" s="162"/>
      <c r="FG247" s="162"/>
      <c r="FH247" s="162"/>
      <c r="FI247" s="162"/>
      <c r="FJ247" s="162"/>
      <c r="FK247" s="162"/>
      <c r="FL247" s="162"/>
      <c r="FM247" s="162"/>
      <c r="FN247" s="162"/>
      <c r="FO247" s="162"/>
      <c r="FP247" s="162"/>
      <c r="FQ247" s="162"/>
      <c r="FR247" s="162"/>
      <c r="FS247" s="162"/>
      <c r="FT247" s="162"/>
      <c r="FU247" s="162"/>
      <c r="FV247" s="162"/>
      <c r="FW247" s="162"/>
      <c r="FX247" s="162"/>
      <c r="FY247" s="162"/>
      <c r="FZ247" s="162"/>
      <c r="GA247" s="162"/>
      <c r="GB247" s="162"/>
      <c r="GC247" s="162"/>
      <c r="GD247" s="162"/>
      <c r="GE247" s="162"/>
      <c r="GF247" s="162"/>
      <c r="GG247" s="162"/>
      <c r="GH247" s="162"/>
      <c r="GI247" s="162"/>
      <c r="GJ247" s="162"/>
      <c r="GK247" s="162"/>
      <c r="GL247" s="162"/>
      <c r="GM247" s="162"/>
      <c r="GN247" s="162"/>
      <c r="GO247" s="162"/>
      <c r="GP247" s="162"/>
      <c r="GQ247" s="162"/>
      <c r="GR247" s="162"/>
      <c r="GS247" s="162"/>
      <c r="GT247" s="162"/>
      <c r="GU247" s="162"/>
      <c r="GV247" s="162"/>
      <c r="GW247" s="162"/>
      <c r="GX247" s="162"/>
      <c r="GY247" s="162"/>
      <c r="GZ247" s="162"/>
      <c r="HA247" s="162"/>
      <c r="HB247" s="162"/>
      <c r="HC247" s="162"/>
      <c r="HD247" s="162"/>
      <c r="HE247" s="162"/>
      <c r="HF247" s="162"/>
      <c r="HG247" s="162"/>
      <c r="HH247" s="162"/>
      <c r="HI247" s="162"/>
      <c r="HJ247" s="162"/>
      <c r="HK247" s="162"/>
      <c r="HL247" s="162"/>
      <c r="HM247" s="162"/>
      <c r="HN247" s="162"/>
      <c r="HO247" s="162"/>
      <c r="HP247" s="162"/>
      <c r="HQ247" s="162"/>
      <c r="HR247" s="162"/>
      <c r="HS247" s="162"/>
      <c r="HT247" s="162"/>
      <c r="HU247" s="162"/>
      <c r="HV247" s="162"/>
      <c r="HW247" s="162"/>
      <c r="HX247" s="162"/>
      <c r="HY247" s="162"/>
      <c r="HZ247" s="162"/>
      <c r="IA247" s="162"/>
      <c r="IB247" s="162"/>
      <c r="IC247" s="162"/>
      <c r="ID247" s="162"/>
      <c r="IE247" s="162"/>
      <c r="IF247" s="162"/>
      <c r="IG247" s="162"/>
      <c r="IH247" s="162"/>
      <c r="II247" s="162"/>
      <c r="IJ247" s="162"/>
      <c r="IK247" s="162"/>
      <c r="IL247" s="162"/>
      <c r="IM247" s="162"/>
      <c r="IN247" s="162"/>
      <c r="IO247" s="162"/>
      <c r="IP247" s="162"/>
      <c r="IQ247" s="162"/>
      <c r="IR247" s="162"/>
      <c r="IS247" s="162"/>
      <c r="IT247" s="162"/>
      <c r="IU247" s="162"/>
      <c r="IV247" s="162"/>
      <c r="IW247" s="162"/>
      <c r="IX247" s="162"/>
    </row>
    <row r="248" spans="1:258">
      <c r="A248" s="159"/>
      <c r="B248" s="160"/>
      <c r="C248" s="160"/>
      <c r="D248" s="160"/>
      <c r="E248" s="160"/>
      <c r="F248" s="161"/>
      <c r="G248" s="161"/>
      <c r="H248" s="161"/>
      <c r="I248" s="161"/>
      <c r="J248" s="161"/>
      <c r="K248" s="161"/>
      <c r="L248" s="161"/>
      <c r="M248" s="161"/>
      <c r="N248" s="160"/>
      <c r="O248" s="160"/>
      <c r="P248" s="160"/>
      <c r="Q248" s="160"/>
      <c r="R248" s="160"/>
      <c r="S248" s="161"/>
      <c r="T248" s="161"/>
      <c r="U248" s="161"/>
      <c r="V248" s="161"/>
      <c r="W248" s="161"/>
      <c r="X248" s="161"/>
      <c r="Y248" s="161"/>
      <c r="Z248" s="317"/>
      <c r="AA248" s="161"/>
      <c r="BI248" s="162"/>
      <c r="BJ248" s="162"/>
      <c r="BK248" s="162"/>
      <c r="BL248" s="162"/>
      <c r="BM248" s="162"/>
      <c r="BN248" s="162"/>
      <c r="BO248" s="162"/>
      <c r="BP248" s="162"/>
      <c r="BQ248" s="162"/>
      <c r="BR248" s="162"/>
      <c r="BS248" s="162"/>
      <c r="BT248" s="162"/>
      <c r="BU248" s="162"/>
      <c r="BV248" s="162"/>
      <c r="BW248" s="162"/>
      <c r="BX248" s="162"/>
      <c r="BY248" s="162"/>
      <c r="BZ248" s="162"/>
      <c r="CA248" s="162"/>
      <c r="CB248" s="162"/>
      <c r="CC248" s="162"/>
      <c r="CD248" s="162"/>
      <c r="CE248" s="162"/>
      <c r="CF248" s="162"/>
      <c r="CG248" s="162"/>
      <c r="CH248" s="162"/>
      <c r="CI248" s="162"/>
      <c r="CJ248" s="162"/>
      <c r="CK248" s="162"/>
      <c r="CL248" s="162"/>
      <c r="CM248" s="162"/>
      <c r="CN248" s="162"/>
      <c r="CO248" s="162"/>
      <c r="CP248" s="162"/>
      <c r="CQ248" s="162"/>
      <c r="CR248" s="162"/>
      <c r="CS248" s="162"/>
      <c r="CT248" s="162"/>
      <c r="CU248" s="162"/>
      <c r="CV248" s="162"/>
      <c r="CW248" s="162"/>
      <c r="CX248" s="162"/>
      <c r="CY248" s="162"/>
      <c r="CZ248" s="162"/>
      <c r="DA248" s="162"/>
      <c r="DB248" s="162"/>
      <c r="DC248" s="162"/>
      <c r="DD248" s="162"/>
      <c r="DE248" s="162"/>
      <c r="DF248" s="162"/>
      <c r="DG248" s="162"/>
      <c r="DH248" s="162"/>
      <c r="DI248" s="162"/>
      <c r="DJ248" s="162"/>
      <c r="DK248" s="162"/>
      <c r="DL248" s="162"/>
      <c r="DM248" s="162"/>
      <c r="DN248" s="162"/>
      <c r="DO248" s="162"/>
      <c r="DP248" s="162"/>
      <c r="DQ248" s="162"/>
      <c r="DR248" s="162"/>
      <c r="DS248" s="162"/>
      <c r="DT248" s="162"/>
      <c r="DU248" s="162"/>
      <c r="DV248" s="162"/>
      <c r="DW248" s="162"/>
      <c r="DX248" s="162"/>
      <c r="DY248" s="162"/>
      <c r="DZ248" s="162"/>
      <c r="EA248" s="162"/>
      <c r="EB248" s="162"/>
      <c r="EC248" s="162"/>
      <c r="ED248" s="162"/>
      <c r="EE248" s="162"/>
      <c r="EF248" s="162"/>
      <c r="EG248" s="162"/>
      <c r="EH248" s="162"/>
      <c r="EI248" s="162"/>
      <c r="EJ248" s="162"/>
      <c r="EK248" s="162"/>
      <c r="EL248" s="162"/>
      <c r="EM248" s="162"/>
      <c r="EN248" s="162"/>
      <c r="EO248" s="162"/>
      <c r="EP248" s="162"/>
      <c r="EQ248" s="162"/>
      <c r="ER248" s="162"/>
      <c r="ES248" s="162"/>
      <c r="ET248" s="162"/>
      <c r="EU248" s="162"/>
      <c r="EV248" s="162"/>
      <c r="EW248" s="162"/>
      <c r="EX248" s="162"/>
      <c r="EY248" s="162"/>
      <c r="EZ248" s="162"/>
      <c r="FA248" s="162"/>
      <c r="FB248" s="162"/>
      <c r="FC248" s="162"/>
      <c r="FD248" s="162"/>
      <c r="FE248" s="162"/>
      <c r="FF248" s="162"/>
      <c r="FG248" s="162"/>
      <c r="FH248" s="162"/>
      <c r="FI248" s="162"/>
      <c r="FJ248" s="162"/>
      <c r="FK248" s="162"/>
      <c r="FL248" s="162"/>
      <c r="FM248" s="162"/>
      <c r="FN248" s="162"/>
      <c r="FO248" s="162"/>
      <c r="FP248" s="162"/>
      <c r="FQ248" s="162"/>
      <c r="FR248" s="162"/>
      <c r="FS248" s="162"/>
      <c r="FT248" s="162"/>
      <c r="FU248" s="162"/>
      <c r="FV248" s="162"/>
      <c r="FW248" s="162"/>
      <c r="FX248" s="162"/>
      <c r="FY248" s="162"/>
      <c r="FZ248" s="162"/>
      <c r="GA248" s="162"/>
      <c r="GB248" s="162"/>
      <c r="GC248" s="162"/>
      <c r="GD248" s="162"/>
      <c r="GE248" s="162"/>
      <c r="GF248" s="162"/>
      <c r="GG248" s="162"/>
      <c r="GH248" s="162"/>
      <c r="GI248" s="162"/>
      <c r="GJ248" s="162"/>
      <c r="GK248" s="162"/>
      <c r="GL248" s="162"/>
      <c r="GM248" s="162"/>
      <c r="GN248" s="162"/>
      <c r="GO248" s="162"/>
      <c r="GP248" s="162"/>
      <c r="GQ248" s="162"/>
      <c r="GR248" s="162"/>
      <c r="GS248" s="162"/>
      <c r="GT248" s="162"/>
      <c r="GU248" s="162"/>
      <c r="GV248" s="162"/>
      <c r="GW248" s="162"/>
      <c r="GX248" s="162"/>
      <c r="GY248" s="162"/>
      <c r="GZ248" s="162"/>
      <c r="HA248" s="162"/>
      <c r="HB248" s="162"/>
      <c r="HC248" s="162"/>
      <c r="HD248" s="162"/>
      <c r="HE248" s="162"/>
      <c r="HF248" s="162"/>
      <c r="HG248" s="162"/>
      <c r="HH248" s="162"/>
      <c r="HI248" s="162"/>
      <c r="HJ248" s="162"/>
      <c r="HK248" s="162"/>
      <c r="HL248" s="162"/>
      <c r="HM248" s="162"/>
      <c r="HN248" s="162"/>
      <c r="HO248" s="162"/>
      <c r="HP248" s="162"/>
      <c r="HQ248" s="162"/>
      <c r="HR248" s="162"/>
      <c r="HS248" s="162"/>
      <c r="HT248" s="162"/>
      <c r="HU248" s="162"/>
      <c r="HV248" s="162"/>
      <c r="HW248" s="162"/>
      <c r="HX248" s="162"/>
      <c r="HY248" s="162"/>
      <c r="HZ248" s="162"/>
      <c r="IA248" s="162"/>
      <c r="IB248" s="162"/>
      <c r="IC248" s="162"/>
      <c r="ID248" s="162"/>
      <c r="IE248" s="162"/>
      <c r="IF248" s="162"/>
      <c r="IG248" s="162"/>
      <c r="IH248" s="162"/>
      <c r="II248" s="162"/>
      <c r="IJ248" s="162"/>
      <c r="IK248" s="162"/>
      <c r="IL248" s="162"/>
      <c r="IM248" s="162"/>
      <c r="IN248" s="162"/>
      <c r="IO248" s="162"/>
      <c r="IP248" s="162"/>
      <c r="IQ248" s="162"/>
      <c r="IR248" s="162"/>
      <c r="IS248" s="162"/>
      <c r="IT248" s="162"/>
      <c r="IU248" s="162"/>
      <c r="IV248" s="162"/>
      <c r="IW248" s="162"/>
      <c r="IX248" s="162"/>
    </row>
    <row r="249" spans="1:258">
      <c r="A249" s="159"/>
      <c r="B249" s="160"/>
      <c r="C249" s="160"/>
      <c r="D249" s="160"/>
      <c r="E249" s="160"/>
      <c r="F249" s="161"/>
      <c r="G249" s="161"/>
      <c r="H249" s="161"/>
      <c r="I249" s="161"/>
      <c r="J249" s="161"/>
      <c r="K249" s="161"/>
      <c r="L249" s="161"/>
      <c r="M249" s="161"/>
      <c r="N249" s="160"/>
      <c r="O249" s="160"/>
      <c r="P249" s="160"/>
      <c r="Q249" s="160"/>
      <c r="R249" s="160"/>
      <c r="S249" s="161"/>
      <c r="T249" s="161"/>
      <c r="U249" s="161"/>
      <c r="V249" s="161"/>
      <c r="W249" s="161"/>
      <c r="X249" s="161"/>
      <c r="Y249" s="161"/>
      <c r="Z249" s="317"/>
      <c r="AA249" s="161"/>
      <c r="BI249" s="162"/>
      <c r="BJ249" s="162"/>
      <c r="BK249" s="162"/>
      <c r="BL249" s="162"/>
      <c r="BM249" s="162"/>
      <c r="BN249" s="162"/>
      <c r="BO249" s="162"/>
      <c r="BP249" s="162"/>
      <c r="BQ249" s="162"/>
      <c r="BR249" s="162"/>
      <c r="BS249" s="162"/>
      <c r="BT249" s="162"/>
      <c r="BU249" s="162"/>
      <c r="BV249" s="162"/>
      <c r="BW249" s="162"/>
      <c r="BX249" s="162"/>
      <c r="BY249" s="162"/>
      <c r="BZ249" s="162"/>
      <c r="CA249" s="162"/>
      <c r="CB249" s="162"/>
      <c r="CC249" s="162"/>
      <c r="CD249" s="162"/>
      <c r="CE249" s="162"/>
      <c r="CF249" s="162"/>
      <c r="CG249" s="162"/>
      <c r="CH249" s="162"/>
      <c r="CI249" s="162"/>
      <c r="CJ249" s="162"/>
      <c r="CK249" s="162"/>
      <c r="CL249" s="162"/>
      <c r="CM249" s="162"/>
      <c r="CN249" s="162"/>
      <c r="CO249" s="162"/>
      <c r="CP249" s="162"/>
      <c r="CQ249" s="162"/>
      <c r="CR249" s="162"/>
      <c r="CS249" s="162"/>
      <c r="CT249" s="162"/>
      <c r="CU249" s="162"/>
      <c r="CV249" s="162"/>
      <c r="CW249" s="162"/>
      <c r="CX249" s="162"/>
      <c r="CY249" s="162"/>
      <c r="CZ249" s="162"/>
      <c r="DA249" s="162"/>
      <c r="DB249" s="162"/>
      <c r="DC249" s="162"/>
      <c r="DD249" s="162"/>
      <c r="DE249" s="162"/>
      <c r="DF249" s="162"/>
      <c r="DG249" s="162"/>
      <c r="DH249" s="162"/>
      <c r="DI249" s="162"/>
      <c r="DJ249" s="162"/>
      <c r="DK249" s="162"/>
      <c r="DL249" s="162"/>
      <c r="DM249" s="162"/>
      <c r="DN249" s="162"/>
      <c r="DO249" s="162"/>
      <c r="DP249" s="162"/>
      <c r="DQ249" s="162"/>
      <c r="DR249" s="162"/>
      <c r="DS249" s="162"/>
      <c r="DT249" s="162"/>
      <c r="DU249" s="162"/>
      <c r="DV249" s="162"/>
      <c r="DW249" s="162"/>
      <c r="DX249" s="162"/>
      <c r="DY249" s="162"/>
      <c r="DZ249" s="162"/>
      <c r="EA249" s="162"/>
      <c r="EB249" s="162"/>
      <c r="EC249" s="162"/>
      <c r="ED249" s="162"/>
      <c r="EE249" s="162"/>
      <c r="EF249" s="162"/>
      <c r="EG249" s="162"/>
      <c r="EH249" s="162"/>
      <c r="EI249" s="162"/>
      <c r="EJ249" s="162"/>
      <c r="EK249" s="162"/>
      <c r="EL249" s="162"/>
      <c r="EM249" s="162"/>
      <c r="EN249" s="162"/>
      <c r="EO249" s="162"/>
      <c r="EP249" s="162"/>
      <c r="EQ249" s="162"/>
      <c r="ER249" s="162"/>
      <c r="ES249" s="162"/>
      <c r="ET249" s="162"/>
      <c r="EU249" s="162"/>
      <c r="EV249" s="162"/>
      <c r="EW249" s="162"/>
      <c r="EX249" s="162"/>
      <c r="EY249" s="162"/>
      <c r="EZ249" s="162"/>
      <c r="FA249" s="162"/>
      <c r="FB249" s="162"/>
      <c r="FC249" s="162"/>
      <c r="FD249" s="162"/>
      <c r="FE249" s="162"/>
      <c r="FF249" s="162"/>
      <c r="FG249" s="162"/>
      <c r="FH249" s="162"/>
      <c r="FI249" s="162"/>
      <c r="FJ249" s="162"/>
      <c r="FK249" s="162"/>
      <c r="FL249" s="162"/>
      <c r="FM249" s="162"/>
      <c r="FN249" s="162"/>
      <c r="FO249" s="162"/>
      <c r="FP249" s="162"/>
      <c r="FQ249" s="162"/>
      <c r="FR249" s="162"/>
      <c r="FS249" s="162"/>
      <c r="FT249" s="162"/>
      <c r="FU249" s="162"/>
      <c r="FV249" s="162"/>
      <c r="FW249" s="162"/>
      <c r="FX249" s="162"/>
      <c r="FY249" s="162"/>
      <c r="FZ249" s="162"/>
      <c r="GA249" s="162"/>
      <c r="GB249" s="162"/>
      <c r="GC249" s="162"/>
      <c r="GD249" s="162"/>
      <c r="GE249" s="162"/>
      <c r="GF249" s="162"/>
      <c r="GG249" s="162"/>
      <c r="GH249" s="162"/>
      <c r="GI249" s="162"/>
      <c r="GJ249" s="162"/>
      <c r="GK249" s="162"/>
      <c r="GL249" s="162"/>
      <c r="GM249" s="162"/>
      <c r="GN249" s="162"/>
      <c r="GO249" s="162"/>
      <c r="GP249" s="162"/>
      <c r="GQ249" s="162"/>
      <c r="GR249" s="162"/>
      <c r="GS249" s="162"/>
      <c r="GT249" s="162"/>
      <c r="GU249" s="162"/>
      <c r="GV249" s="162"/>
      <c r="GW249" s="162"/>
      <c r="GX249" s="162"/>
      <c r="GY249" s="162"/>
      <c r="GZ249" s="162"/>
      <c r="HA249" s="162"/>
      <c r="HB249" s="162"/>
      <c r="HC249" s="162"/>
      <c r="HD249" s="162"/>
      <c r="HE249" s="162"/>
      <c r="HF249" s="162"/>
      <c r="HG249" s="162"/>
      <c r="HH249" s="162"/>
      <c r="HI249" s="162"/>
      <c r="HJ249" s="162"/>
      <c r="HK249" s="162"/>
      <c r="HL249" s="162"/>
      <c r="HM249" s="162"/>
      <c r="HN249" s="162"/>
      <c r="HO249" s="162"/>
      <c r="HP249" s="162"/>
      <c r="HQ249" s="162"/>
      <c r="HR249" s="162"/>
      <c r="HS249" s="162"/>
      <c r="HT249" s="162"/>
      <c r="HU249" s="162"/>
      <c r="HV249" s="162"/>
      <c r="HW249" s="162"/>
      <c r="HX249" s="162"/>
      <c r="HY249" s="162"/>
      <c r="HZ249" s="162"/>
      <c r="IA249" s="162"/>
      <c r="IB249" s="162"/>
      <c r="IC249" s="162"/>
      <c r="ID249" s="162"/>
      <c r="IE249" s="162"/>
      <c r="IF249" s="162"/>
      <c r="IG249" s="162"/>
      <c r="IH249" s="162"/>
      <c r="II249" s="162"/>
      <c r="IJ249" s="162"/>
      <c r="IK249" s="162"/>
      <c r="IL249" s="162"/>
      <c r="IM249" s="162"/>
      <c r="IN249" s="162"/>
      <c r="IO249" s="162"/>
      <c r="IP249" s="162"/>
      <c r="IQ249" s="162"/>
      <c r="IR249" s="162"/>
      <c r="IS249" s="162"/>
      <c r="IT249" s="162"/>
      <c r="IU249" s="162"/>
      <c r="IV249" s="162"/>
      <c r="IW249" s="162"/>
      <c r="IX249" s="162"/>
    </row>
    <row r="250" spans="1:258">
      <c r="A250" s="159"/>
      <c r="B250" s="160"/>
      <c r="C250" s="160"/>
      <c r="D250" s="160"/>
      <c r="E250" s="160"/>
      <c r="F250" s="161"/>
      <c r="G250" s="161"/>
      <c r="H250" s="161"/>
      <c r="I250" s="161"/>
      <c r="J250" s="161"/>
      <c r="K250" s="161"/>
      <c r="L250" s="161"/>
      <c r="M250" s="161"/>
      <c r="N250" s="160"/>
      <c r="O250" s="160"/>
      <c r="P250" s="160"/>
      <c r="Q250" s="160"/>
      <c r="R250" s="160"/>
      <c r="S250" s="161"/>
      <c r="T250" s="161"/>
      <c r="U250" s="161"/>
      <c r="V250" s="161"/>
      <c r="W250" s="161"/>
      <c r="X250" s="161"/>
      <c r="Y250" s="161"/>
      <c r="Z250" s="317"/>
      <c r="AA250" s="161"/>
      <c r="BI250" s="162"/>
      <c r="BJ250" s="162"/>
      <c r="BK250" s="162"/>
      <c r="BL250" s="162"/>
      <c r="BM250" s="162"/>
      <c r="BN250" s="162"/>
      <c r="BO250" s="162"/>
      <c r="BP250" s="162"/>
      <c r="BQ250" s="162"/>
      <c r="BR250" s="162"/>
      <c r="BS250" s="162"/>
      <c r="BT250" s="162"/>
      <c r="BU250" s="162"/>
      <c r="BV250" s="162"/>
      <c r="BW250" s="162"/>
      <c r="BX250" s="162"/>
      <c r="BY250" s="162"/>
      <c r="BZ250" s="162"/>
      <c r="CA250" s="162"/>
      <c r="CB250" s="162"/>
      <c r="CC250" s="162"/>
      <c r="CD250" s="162"/>
      <c r="CE250" s="162"/>
      <c r="CF250" s="162"/>
      <c r="CG250" s="162"/>
      <c r="CH250" s="162"/>
      <c r="CI250" s="162"/>
      <c r="CJ250" s="162"/>
      <c r="CK250" s="162"/>
      <c r="CL250" s="162"/>
      <c r="CM250" s="162"/>
      <c r="CN250" s="162"/>
      <c r="CO250" s="162"/>
      <c r="CP250" s="162"/>
      <c r="CQ250" s="162"/>
      <c r="CR250" s="162"/>
      <c r="CS250" s="162"/>
      <c r="CT250" s="162"/>
      <c r="CU250" s="162"/>
      <c r="CV250" s="162"/>
      <c r="CW250" s="162"/>
      <c r="CX250" s="162"/>
      <c r="CY250" s="162"/>
      <c r="CZ250" s="162"/>
      <c r="DA250" s="162"/>
      <c r="DB250" s="162"/>
      <c r="DC250" s="162"/>
      <c r="DD250" s="162"/>
      <c r="DE250" s="162"/>
      <c r="DF250" s="162"/>
      <c r="DG250" s="162"/>
      <c r="DH250" s="162"/>
      <c r="DI250" s="162"/>
      <c r="DJ250" s="162"/>
      <c r="DK250" s="162"/>
      <c r="DL250" s="162"/>
      <c r="DM250" s="162"/>
      <c r="DN250" s="162"/>
      <c r="DO250" s="162"/>
      <c r="DP250" s="162"/>
      <c r="DQ250" s="162"/>
      <c r="DR250" s="162"/>
      <c r="DS250" s="162"/>
      <c r="DT250" s="162"/>
      <c r="DU250" s="162"/>
      <c r="DV250" s="162"/>
      <c r="DW250" s="162"/>
      <c r="DX250" s="162"/>
      <c r="DY250" s="162"/>
      <c r="DZ250" s="162"/>
      <c r="EA250" s="162"/>
      <c r="EB250" s="162"/>
      <c r="EC250" s="162"/>
      <c r="ED250" s="162"/>
      <c r="EE250" s="162"/>
      <c r="EF250" s="162"/>
      <c r="EG250" s="162"/>
      <c r="EH250" s="162"/>
      <c r="EI250" s="162"/>
      <c r="EJ250" s="162"/>
      <c r="EK250" s="162"/>
      <c r="EL250" s="162"/>
      <c r="EM250" s="162"/>
      <c r="EN250" s="162"/>
      <c r="EO250" s="162"/>
      <c r="EP250" s="162"/>
      <c r="EQ250" s="162"/>
      <c r="ER250" s="162"/>
      <c r="ES250" s="162"/>
      <c r="ET250" s="162"/>
      <c r="EU250" s="162"/>
      <c r="EV250" s="162"/>
      <c r="EW250" s="162"/>
      <c r="EX250" s="162"/>
      <c r="EY250" s="162"/>
      <c r="EZ250" s="162"/>
      <c r="FA250" s="162"/>
      <c r="FB250" s="162"/>
      <c r="FC250" s="162"/>
      <c r="FD250" s="162"/>
      <c r="FE250" s="162"/>
      <c r="FF250" s="162"/>
      <c r="FG250" s="162"/>
      <c r="FH250" s="162"/>
      <c r="FI250" s="162"/>
      <c r="FJ250" s="162"/>
      <c r="FK250" s="162"/>
      <c r="FL250" s="162"/>
      <c r="FM250" s="162"/>
      <c r="FN250" s="162"/>
      <c r="FO250" s="162"/>
      <c r="FP250" s="162"/>
      <c r="FQ250" s="162"/>
      <c r="FR250" s="162"/>
      <c r="FS250" s="162"/>
      <c r="FT250" s="162"/>
      <c r="FU250" s="162"/>
      <c r="FV250" s="162"/>
      <c r="FW250" s="162"/>
      <c r="FX250" s="162"/>
      <c r="FY250" s="162"/>
      <c r="FZ250" s="162"/>
      <c r="GA250" s="162"/>
      <c r="GB250" s="162"/>
      <c r="GC250" s="162"/>
      <c r="GD250" s="162"/>
      <c r="GE250" s="162"/>
      <c r="GF250" s="162"/>
      <c r="GG250" s="162"/>
      <c r="GH250" s="162"/>
      <c r="GI250" s="162"/>
      <c r="GJ250" s="162"/>
      <c r="GK250" s="162"/>
      <c r="GL250" s="162"/>
      <c r="GM250" s="162"/>
      <c r="GN250" s="162"/>
      <c r="GO250" s="162"/>
      <c r="GP250" s="162"/>
      <c r="GQ250" s="162"/>
      <c r="GR250" s="162"/>
      <c r="GS250" s="162"/>
      <c r="GT250" s="162"/>
      <c r="GU250" s="162"/>
      <c r="GV250" s="162"/>
      <c r="GW250" s="162"/>
      <c r="GX250" s="162"/>
      <c r="GY250" s="162"/>
      <c r="GZ250" s="162"/>
      <c r="HA250" s="162"/>
      <c r="HB250" s="162"/>
      <c r="HC250" s="162"/>
      <c r="HD250" s="162"/>
      <c r="HE250" s="162"/>
      <c r="HF250" s="162"/>
      <c r="HG250" s="162"/>
      <c r="HH250" s="162"/>
      <c r="HI250" s="162"/>
      <c r="HJ250" s="162"/>
      <c r="HK250" s="162"/>
      <c r="HL250" s="162"/>
      <c r="HM250" s="162"/>
      <c r="HN250" s="162"/>
      <c r="HO250" s="162"/>
      <c r="HP250" s="162"/>
      <c r="HQ250" s="162"/>
      <c r="HR250" s="162"/>
      <c r="HS250" s="162"/>
      <c r="HT250" s="162"/>
      <c r="HU250" s="162"/>
      <c r="HV250" s="162"/>
      <c r="HW250" s="162"/>
      <c r="HX250" s="162"/>
      <c r="HY250" s="162"/>
      <c r="HZ250" s="162"/>
      <c r="IA250" s="162"/>
      <c r="IB250" s="162"/>
      <c r="IC250" s="162"/>
      <c r="ID250" s="162"/>
      <c r="IE250" s="162"/>
      <c r="IF250" s="162"/>
      <c r="IG250" s="162"/>
      <c r="IH250" s="162"/>
      <c r="II250" s="162"/>
      <c r="IJ250" s="162"/>
      <c r="IK250" s="162"/>
      <c r="IL250" s="162"/>
      <c r="IM250" s="162"/>
      <c r="IN250" s="162"/>
      <c r="IO250" s="162"/>
      <c r="IP250" s="162"/>
      <c r="IQ250" s="162"/>
      <c r="IR250" s="162"/>
      <c r="IS250" s="162"/>
      <c r="IT250" s="162"/>
      <c r="IU250" s="162"/>
      <c r="IV250" s="162"/>
      <c r="IW250" s="162"/>
      <c r="IX250" s="162"/>
    </row>
    <row r="251" spans="1:258">
      <c r="A251" s="159"/>
      <c r="B251" s="160"/>
      <c r="C251" s="160"/>
      <c r="D251" s="160"/>
      <c r="E251" s="160"/>
      <c r="F251" s="161"/>
      <c r="G251" s="161"/>
      <c r="H251" s="161"/>
      <c r="I251" s="161"/>
      <c r="J251" s="161"/>
      <c r="K251" s="161"/>
      <c r="L251" s="161"/>
      <c r="M251" s="161"/>
      <c r="N251" s="160"/>
      <c r="O251" s="160"/>
      <c r="P251" s="160"/>
      <c r="Q251" s="160"/>
      <c r="R251" s="160"/>
      <c r="S251" s="161"/>
      <c r="T251" s="161"/>
      <c r="U251" s="161"/>
      <c r="V251" s="161"/>
      <c r="W251" s="161"/>
      <c r="X251" s="161"/>
      <c r="Y251" s="161"/>
      <c r="Z251" s="317"/>
      <c r="AA251" s="161"/>
      <c r="BI251" s="162"/>
      <c r="BJ251" s="162"/>
      <c r="BK251" s="162"/>
      <c r="BL251" s="162"/>
      <c r="BM251" s="162"/>
      <c r="BN251" s="162"/>
      <c r="BO251" s="162"/>
      <c r="BP251" s="162"/>
      <c r="BQ251" s="162"/>
      <c r="BR251" s="162"/>
      <c r="BS251" s="162"/>
      <c r="BT251" s="162"/>
      <c r="BU251" s="162"/>
      <c r="BV251" s="162"/>
      <c r="BW251" s="162"/>
      <c r="BX251" s="162"/>
      <c r="BY251" s="162"/>
      <c r="BZ251" s="162"/>
      <c r="CA251" s="162"/>
      <c r="CB251" s="162"/>
      <c r="CC251" s="162"/>
      <c r="CD251" s="162"/>
      <c r="CE251" s="162"/>
      <c r="CF251" s="162"/>
      <c r="CG251" s="162"/>
      <c r="CH251" s="162"/>
      <c r="CI251" s="162"/>
      <c r="CJ251" s="162"/>
      <c r="CK251" s="162"/>
      <c r="CL251" s="162"/>
      <c r="CM251" s="162"/>
      <c r="CN251" s="162"/>
      <c r="CO251" s="162"/>
      <c r="CP251" s="162"/>
      <c r="CQ251" s="162"/>
      <c r="CR251" s="162"/>
      <c r="CS251" s="162"/>
      <c r="CT251" s="162"/>
      <c r="CU251" s="162"/>
      <c r="CV251" s="162"/>
      <c r="CW251" s="162"/>
      <c r="CX251" s="162"/>
      <c r="CY251" s="162"/>
      <c r="CZ251" s="162"/>
      <c r="DA251" s="162"/>
      <c r="DB251" s="162"/>
      <c r="DC251" s="162"/>
      <c r="DD251" s="162"/>
      <c r="DE251" s="162"/>
      <c r="DF251" s="162"/>
      <c r="DG251" s="162"/>
      <c r="DH251" s="162"/>
      <c r="DI251" s="162"/>
      <c r="DJ251" s="162"/>
      <c r="DK251" s="162"/>
      <c r="DL251" s="162"/>
      <c r="DM251" s="162"/>
      <c r="DN251" s="162"/>
      <c r="DO251" s="162"/>
      <c r="DP251" s="162"/>
      <c r="DQ251" s="162"/>
      <c r="DR251" s="162"/>
      <c r="DS251" s="162"/>
      <c r="DT251" s="162"/>
      <c r="DU251" s="162"/>
      <c r="DV251" s="162"/>
      <c r="DW251" s="162"/>
      <c r="DX251" s="162"/>
      <c r="DY251" s="162"/>
      <c r="DZ251" s="162"/>
      <c r="EA251" s="162"/>
      <c r="EB251" s="162"/>
      <c r="EC251" s="162"/>
      <c r="ED251" s="162"/>
      <c r="EE251" s="162"/>
      <c r="EF251" s="162"/>
      <c r="EG251" s="162"/>
      <c r="EH251" s="162"/>
      <c r="EI251" s="162"/>
      <c r="EJ251" s="162"/>
      <c r="EK251" s="162"/>
      <c r="EL251" s="162"/>
      <c r="EM251" s="162"/>
      <c r="EN251" s="162"/>
      <c r="EO251" s="162"/>
      <c r="EP251" s="162"/>
      <c r="EQ251" s="162"/>
      <c r="ER251" s="162"/>
      <c r="ES251" s="162"/>
      <c r="ET251" s="162"/>
      <c r="EU251" s="162"/>
      <c r="EV251" s="162"/>
      <c r="EW251" s="162"/>
      <c r="EX251" s="162"/>
      <c r="EY251" s="162"/>
      <c r="EZ251" s="162"/>
      <c r="FA251" s="162"/>
      <c r="FB251" s="162"/>
      <c r="FC251" s="162"/>
      <c r="FD251" s="162"/>
      <c r="FE251" s="162"/>
      <c r="FF251" s="162"/>
      <c r="FG251" s="162"/>
      <c r="FH251" s="162"/>
      <c r="FI251" s="162"/>
      <c r="FJ251" s="162"/>
      <c r="FK251" s="162"/>
      <c r="FL251" s="162"/>
      <c r="FM251" s="162"/>
      <c r="FN251" s="162"/>
      <c r="FO251" s="162"/>
      <c r="FP251" s="162"/>
      <c r="FQ251" s="162"/>
      <c r="FR251" s="162"/>
      <c r="FS251" s="162"/>
      <c r="FT251" s="162"/>
      <c r="FU251" s="162"/>
      <c r="FV251" s="162"/>
      <c r="FW251" s="162"/>
      <c r="FX251" s="162"/>
      <c r="FY251" s="162"/>
      <c r="FZ251" s="162"/>
      <c r="GA251" s="162"/>
      <c r="GB251" s="162"/>
      <c r="GC251" s="162"/>
      <c r="GD251" s="162"/>
      <c r="GE251" s="162"/>
      <c r="GF251" s="162"/>
      <c r="GG251" s="162"/>
      <c r="GH251" s="162"/>
      <c r="GI251" s="162"/>
      <c r="GJ251" s="162"/>
      <c r="GK251" s="162"/>
      <c r="GL251" s="162"/>
      <c r="GM251" s="162"/>
      <c r="GN251" s="162"/>
      <c r="GO251" s="162"/>
      <c r="GP251" s="162"/>
      <c r="GQ251" s="162"/>
      <c r="GR251" s="162"/>
      <c r="GS251" s="162"/>
      <c r="GT251" s="162"/>
      <c r="GU251" s="162"/>
      <c r="GV251" s="162"/>
      <c r="GW251" s="162"/>
      <c r="GX251" s="162"/>
      <c r="GY251" s="162"/>
      <c r="GZ251" s="162"/>
      <c r="HA251" s="162"/>
      <c r="HB251" s="162"/>
      <c r="HC251" s="162"/>
      <c r="HD251" s="162"/>
      <c r="HE251" s="162"/>
      <c r="HF251" s="162"/>
      <c r="HG251" s="162"/>
      <c r="HH251" s="162"/>
      <c r="HI251" s="162"/>
      <c r="HJ251" s="162"/>
      <c r="HK251" s="162"/>
      <c r="HL251" s="162"/>
      <c r="HM251" s="162"/>
      <c r="HN251" s="162"/>
      <c r="HO251" s="162"/>
      <c r="HP251" s="162"/>
      <c r="HQ251" s="162"/>
      <c r="HR251" s="162"/>
      <c r="HS251" s="162"/>
      <c r="HT251" s="162"/>
      <c r="HU251" s="162"/>
      <c r="HV251" s="162"/>
      <c r="HW251" s="162"/>
      <c r="HX251" s="162"/>
      <c r="HY251" s="162"/>
      <c r="HZ251" s="162"/>
      <c r="IA251" s="162"/>
      <c r="IB251" s="162"/>
      <c r="IC251" s="162"/>
      <c r="ID251" s="162"/>
      <c r="IE251" s="162"/>
      <c r="IF251" s="162"/>
      <c r="IG251" s="162"/>
      <c r="IH251" s="162"/>
      <c r="II251" s="162"/>
      <c r="IJ251" s="162"/>
      <c r="IK251" s="162"/>
      <c r="IL251" s="162"/>
      <c r="IM251" s="162"/>
      <c r="IN251" s="162"/>
      <c r="IO251" s="162"/>
      <c r="IP251" s="162"/>
      <c r="IQ251" s="162"/>
      <c r="IR251" s="162"/>
      <c r="IS251" s="162"/>
      <c r="IT251" s="162"/>
      <c r="IU251" s="162"/>
      <c r="IV251" s="162"/>
      <c r="IW251" s="162"/>
      <c r="IX251" s="162"/>
    </row>
    <row r="252" spans="1:258">
      <c r="A252" s="159"/>
      <c r="B252" s="160"/>
      <c r="C252" s="160"/>
      <c r="D252" s="160"/>
      <c r="E252" s="160"/>
      <c r="F252" s="161"/>
      <c r="G252" s="161"/>
      <c r="H252" s="161"/>
      <c r="I252" s="161"/>
      <c r="J252" s="161"/>
      <c r="K252" s="161"/>
      <c r="L252" s="161"/>
      <c r="M252" s="161"/>
      <c r="N252" s="160"/>
      <c r="O252" s="160"/>
      <c r="P252" s="160"/>
      <c r="Q252" s="160"/>
      <c r="R252" s="160"/>
      <c r="S252" s="161"/>
      <c r="T252" s="161"/>
      <c r="U252" s="161"/>
      <c r="V252" s="161"/>
      <c r="W252" s="161"/>
      <c r="X252" s="161"/>
      <c r="Y252" s="161"/>
      <c r="Z252" s="317"/>
      <c r="AA252" s="161"/>
      <c r="BI252" s="162"/>
      <c r="BJ252" s="162"/>
      <c r="BK252" s="162"/>
      <c r="BL252" s="162"/>
      <c r="BM252" s="162"/>
      <c r="BN252" s="162"/>
      <c r="BO252" s="162"/>
      <c r="BP252" s="162"/>
      <c r="BQ252" s="162"/>
      <c r="BR252" s="162"/>
      <c r="BS252" s="162"/>
      <c r="BT252" s="162"/>
      <c r="BU252" s="162"/>
      <c r="BV252" s="162"/>
      <c r="BW252" s="162"/>
      <c r="BX252" s="162"/>
      <c r="BY252" s="162"/>
      <c r="BZ252" s="162"/>
      <c r="CA252" s="162"/>
      <c r="CB252" s="162"/>
      <c r="CC252" s="162"/>
      <c r="CD252" s="162"/>
      <c r="CE252" s="162"/>
      <c r="CF252" s="162"/>
      <c r="CG252" s="162"/>
      <c r="CH252" s="162"/>
      <c r="CI252" s="162"/>
      <c r="CJ252" s="162"/>
      <c r="CK252" s="162"/>
      <c r="CL252" s="162"/>
      <c r="CM252" s="162"/>
      <c r="CN252" s="162"/>
      <c r="CO252" s="162"/>
      <c r="CP252" s="162"/>
      <c r="CQ252" s="162"/>
      <c r="CR252" s="162"/>
      <c r="CS252" s="162"/>
      <c r="CT252" s="162"/>
      <c r="CU252" s="162"/>
      <c r="CV252" s="162"/>
      <c r="CW252" s="162"/>
      <c r="CX252" s="162"/>
      <c r="CY252" s="162"/>
      <c r="CZ252" s="162"/>
      <c r="DA252" s="162"/>
      <c r="DB252" s="162"/>
      <c r="DC252" s="162"/>
      <c r="DD252" s="162"/>
      <c r="DE252" s="162"/>
      <c r="DF252" s="162"/>
      <c r="DG252" s="162"/>
      <c r="DH252" s="162"/>
      <c r="DI252" s="162"/>
      <c r="DJ252" s="162"/>
      <c r="DK252" s="162"/>
      <c r="DL252" s="162"/>
      <c r="DM252" s="162"/>
      <c r="DN252" s="162"/>
      <c r="DO252" s="162"/>
      <c r="DP252" s="162"/>
      <c r="DQ252" s="162"/>
      <c r="DR252" s="162"/>
      <c r="DS252" s="162"/>
      <c r="DT252" s="162"/>
      <c r="DU252" s="162"/>
      <c r="DV252" s="162"/>
      <c r="DW252" s="162"/>
      <c r="DX252" s="162"/>
      <c r="DY252" s="162"/>
      <c r="DZ252" s="162"/>
      <c r="EA252" s="162"/>
      <c r="EB252" s="162"/>
      <c r="EC252" s="162"/>
      <c r="ED252" s="162"/>
      <c r="EE252" s="162"/>
      <c r="EF252" s="162"/>
      <c r="EG252" s="162"/>
      <c r="EH252" s="162"/>
      <c r="EI252" s="162"/>
      <c r="EJ252" s="162"/>
      <c r="EK252" s="162"/>
      <c r="EL252" s="162"/>
      <c r="EM252" s="162"/>
      <c r="EN252" s="162"/>
      <c r="EO252" s="162"/>
      <c r="EP252" s="162"/>
      <c r="EQ252" s="162"/>
      <c r="ER252" s="162"/>
      <c r="ES252" s="162"/>
      <c r="ET252" s="162"/>
      <c r="EU252" s="162"/>
      <c r="EV252" s="162"/>
      <c r="EW252" s="162"/>
      <c r="EX252" s="162"/>
      <c r="EY252" s="162"/>
      <c r="EZ252" s="162"/>
      <c r="FA252" s="162"/>
      <c r="FB252" s="162"/>
      <c r="FC252" s="162"/>
      <c r="FD252" s="162"/>
      <c r="FE252" s="162"/>
      <c r="FF252" s="162"/>
      <c r="FG252" s="162"/>
      <c r="FH252" s="162"/>
      <c r="FI252" s="162"/>
      <c r="FJ252" s="162"/>
      <c r="FK252" s="162"/>
      <c r="FL252" s="162"/>
      <c r="FM252" s="162"/>
      <c r="FN252" s="162"/>
      <c r="FO252" s="162"/>
      <c r="FP252" s="162"/>
      <c r="FQ252" s="162"/>
      <c r="FR252" s="162"/>
      <c r="FS252" s="162"/>
      <c r="FT252" s="162"/>
      <c r="FU252" s="162"/>
      <c r="FV252" s="162"/>
      <c r="FW252" s="162"/>
      <c r="FX252" s="162"/>
      <c r="FY252" s="162"/>
      <c r="FZ252" s="162"/>
      <c r="GA252" s="162"/>
      <c r="GB252" s="162"/>
      <c r="GC252" s="162"/>
      <c r="GD252" s="162"/>
      <c r="GE252" s="162"/>
      <c r="GF252" s="162"/>
      <c r="GG252" s="162"/>
      <c r="GH252" s="162"/>
      <c r="GI252" s="162"/>
      <c r="GJ252" s="162"/>
      <c r="GK252" s="162"/>
      <c r="GL252" s="162"/>
      <c r="GM252" s="162"/>
      <c r="GN252" s="162"/>
      <c r="GO252" s="162"/>
      <c r="GP252" s="162"/>
      <c r="GQ252" s="162"/>
      <c r="GR252" s="162"/>
      <c r="GS252" s="162"/>
      <c r="GT252" s="162"/>
      <c r="GU252" s="162"/>
      <c r="GV252" s="162"/>
      <c r="GW252" s="162"/>
      <c r="GX252" s="162"/>
      <c r="GY252" s="162"/>
      <c r="GZ252" s="162"/>
      <c r="HA252" s="162"/>
      <c r="HB252" s="162"/>
      <c r="HC252" s="162"/>
      <c r="HD252" s="162"/>
      <c r="HE252" s="162"/>
      <c r="HF252" s="162"/>
      <c r="HG252" s="162"/>
      <c r="HH252" s="162"/>
      <c r="HI252" s="162"/>
      <c r="HJ252" s="162"/>
      <c r="HK252" s="162"/>
      <c r="HL252" s="162"/>
      <c r="HM252" s="162"/>
      <c r="HN252" s="162"/>
      <c r="HO252" s="162"/>
      <c r="HP252" s="162"/>
      <c r="HQ252" s="162"/>
      <c r="HR252" s="162"/>
      <c r="HS252" s="162"/>
      <c r="HT252" s="162"/>
      <c r="HU252" s="162"/>
      <c r="HV252" s="162"/>
      <c r="HW252" s="162"/>
      <c r="HX252" s="162"/>
      <c r="HY252" s="162"/>
      <c r="HZ252" s="162"/>
      <c r="IA252" s="162"/>
      <c r="IB252" s="162"/>
      <c r="IC252" s="162"/>
      <c r="ID252" s="162"/>
      <c r="IE252" s="162"/>
      <c r="IF252" s="162"/>
      <c r="IG252" s="162"/>
      <c r="IH252" s="162"/>
      <c r="II252" s="162"/>
      <c r="IJ252" s="162"/>
      <c r="IK252" s="162"/>
      <c r="IL252" s="162"/>
      <c r="IM252" s="162"/>
      <c r="IN252" s="162"/>
      <c r="IO252" s="162"/>
      <c r="IP252" s="162"/>
      <c r="IQ252" s="162"/>
      <c r="IR252" s="162"/>
      <c r="IS252" s="162"/>
      <c r="IT252" s="162"/>
      <c r="IU252" s="162"/>
      <c r="IV252" s="162"/>
      <c r="IW252" s="162"/>
      <c r="IX252" s="162"/>
    </row>
    <row r="253" spans="1:258">
      <c r="A253" s="159"/>
      <c r="B253" s="160"/>
      <c r="C253" s="160"/>
      <c r="D253" s="160"/>
      <c r="E253" s="160"/>
      <c r="F253" s="161"/>
      <c r="G253" s="161"/>
      <c r="H253" s="161"/>
      <c r="I253" s="161"/>
      <c r="J253" s="161"/>
      <c r="K253" s="161"/>
      <c r="L253" s="161"/>
      <c r="M253" s="161"/>
      <c r="N253" s="160"/>
      <c r="O253" s="160"/>
      <c r="P253" s="160"/>
      <c r="Q253" s="160"/>
      <c r="R253" s="160"/>
      <c r="S253" s="161"/>
      <c r="T253" s="161"/>
      <c r="U253" s="161"/>
      <c r="V253" s="161"/>
      <c r="W253" s="161"/>
      <c r="X253" s="161"/>
      <c r="Y253" s="161"/>
      <c r="Z253" s="317"/>
      <c r="AA253" s="161"/>
      <c r="BI253" s="162"/>
      <c r="BJ253" s="162"/>
      <c r="BK253" s="162"/>
      <c r="BL253" s="162"/>
      <c r="BM253" s="162"/>
      <c r="BN253" s="162"/>
      <c r="BO253" s="162"/>
      <c r="BP253" s="162"/>
      <c r="BQ253" s="162"/>
      <c r="BR253" s="162"/>
      <c r="BS253" s="162"/>
      <c r="BT253" s="162"/>
      <c r="BU253" s="162"/>
      <c r="BV253" s="162"/>
      <c r="BW253" s="162"/>
      <c r="BX253" s="162"/>
      <c r="BY253" s="162"/>
      <c r="BZ253" s="162"/>
      <c r="CA253" s="162"/>
      <c r="CB253" s="162"/>
      <c r="CC253" s="162"/>
      <c r="CD253" s="162"/>
      <c r="CE253" s="162"/>
      <c r="CF253" s="162"/>
      <c r="CG253" s="162"/>
      <c r="CH253" s="162"/>
      <c r="CI253" s="162"/>
      <c r="CJ253" s="162"/>
      <c r="CK253" s="162"/>
      <c r="CL253" s="162"/>
      <c r="CM253" s="162"/>
      <c r="CN253" s="162"/>
      <c r="CO253" s="162"/>
      <c r="CP253" s="162"/>
      <c r="CQ253" s="162"/>
      <c r="CR253" s="162"/>
      <c r="CS253" s="162"/>
      <c r="CT253" s="162"/>
      <c r="CU253" s="162"/>
      <c r="CV253" s="162"/>
      <c r="CW253" s="162"/>
      <c r="CX253" s="162"/>
      <c r="CY253" s="162"/>
      <c r="CZ253" s="162"/>
      <c r="DA253" s="162"/>
      <c r="DB253" s="162"/>
      <c r="DC253" s="162"/>
      <c r="DD253" s="162"/>
      <c r="DE253" s="162"/>
      <c r="DF253" s="162"/>
      <c r="DG253" s="162"/>
      <c r="DH253" s="162"/>
      <c r="DI253" s="162"/>
      <c r="DJ253" s="162"/>
      <c r="DK253" s="162"/>
      <c r="DL253" s="162"/>
      <c r="DM253" s="162"/>
      <c r="DN253" s="162"/>
      <c r="DO253" s="162"/>
      <c r="DP253" s="162"/>
      <c r="DQ253" s="162"/>
      <c r="DR253" s="162"/>
      <c r="DS253" s="162"/>
      <c r="DT253" s="162"/>
      <c r="DU253" s="162"/>
      <c r="DV253" s="162"/>
      <c r="DW253" s="162"/>
      <c r="DX253" s="162"/>
      <c r="DY253" s="162"/>
      <c r="DZ253" s="162"/>
      <c r="EA253" s="162"/>
      <c r="EB253" s="162"/>
      <c r="EC253" s="162"/>
      <c r="ED253" s="162"/>
      <c r="EE253" s="162"/>
      <c r="EF253" s="162"/>
      <c r="EG253" s="162"/>
      <c r="EH253" s="162"/>
      <c r="EI253" s="162"/>
      <c r="EJ253" s="162"/>
      <c r="EK253" s="162"/>
      <c r="EL253" s="162"/>
      <c r="EM253" s="162"/>
      <c r="EN253" s="162"/>
      <c r="EO253" s="162"/>
      <c r="EP253" s="162"/>
      <c r="EQ253" s="162"/>
      <c r="ER253" s="162"/>
      <c r="ES253" s="162"/>
      <c r="ET253" s="162"/>
      <c r="EU253" s="162"/>
      <c r="EV253" s="162"/>
      <c r="EW253" s="162"/>
      <c r="EX253" s="162"/>
      <c r="EY253" s="162"/>
      <c r="EZ253" s="162"/>
      <c r="FA253" s="162"/>
      <c r="FB253" s="162"/>
      <c r="FC253" s="162"/>
      <c r="FD253" s="162"/>
      <c r="FE253" s="162"/>
      <c r="FF253" s="162"/>
      <c r="FG253" s="162"/>
      <c r="FH253" s="162"/>
      <c r="FI253" s="162"/>
      <c r="FJ253" s="162"/>
      <c r="FK253" s="162"/>
      <c r="FL253" s="162"/>
      <c r="FM253" s="162"/>
      <c r="FN253" s="162"/>
      <c r="FO253" s="162"/>
      <c r="FP253" s="162"/>
      <c r="FQ253" s="162"/>
      <c r="FR253" s="162"/>
      <c r="FS253" s="162"/>
      <c r="FT253" s="162"/>
      <c r="FU253" s="162"/>
      <c r="FV253" s="162"/>
      <c r="FW253" s="162"/>
      <c r="FX253" s="162"/>
      <c r="FY253" s="162"/>
      <c r="FZ253" s="162"/>
      <c r="GA253" s="162"/>
      <c r="GB253" s="162"/>
      <c r="GC253" s="162"/>
      <c r="GD253" s="162"/>
      <c r="GE253" s="162"/>
      <c r="GF253" s="162"/>
      <c r="GG253" s="162"/>
      <c r="GH253" s="162"/>
      <c r="GI253" s="162"/>
      <c r="GJ253" s="162"/>
      <c r="GK253" s="162"/>
      <c r="GL253" s="162"/>
      <c r="GM253" s="162"/>
      <c r="GN253" s="162"/>
      <c r="GO253" s="162"/>
      <c r="GP253" s="162"/>
      <c r="GQ253" s="162"/>
      <c r="GR253" s="162"/>
      <c r="GS253" s="162"/>
      <c r="GT253" s="162"/>
      <c r="GU253" s="162"/>
      <c r="GV253" s="162"/>
      <c r="GW253" s="162"/>
      <c r="GX253" s="162"/>
      <c r="GY253" s="162"/>
      <c r="GZ253" s="162"/>
      <c r="HA253" s="162"/>
      <c r="HB253" s="162"/>
      <c r="HC253" s="162"/>
      <c r="HD253" s="162"/>
      <c r="HE253" s="162"/>
      <c r="HF253" s="162"/>
      <c r="HG253" s="162"/>
      <c r="HH253" s="162"/>
      <c r="HI253" s="162"/>
      <c r="HJ253" s="162"/>
      <c r="HK253" s="162"/>
      <c r="HL253" s="162"/>
      <c r="HM253" s="162"/>
      <c r="HN253" s="162"/>
      <c r="HO253" s="162"/>
      <c r="HP253" s="162"/>
      <c r="HQ253" s="162"/>
      <c r="HR253" s="162"/>
      <c r="HS253" s="162"/>
      <c r="HT253" s="162"/>
      <c r="HU253" s="162"/>
      <c r="HV253" s="162"/>
      <c r="HW253" s="162"/>
      <c r="HX253" s="162"/>
      <c r="HY253" s="162"/>
      <c r="HZ253" s="162"/>
      <c r="IA253" s="162"/>
      <c r="IB253" s="162"/>
      <c r="IC253" s="162"/>
      <c r="ID253" s="162"/>
      <c r="IE253" s="162"/>
      <c r="IF253" s="162"/>
      <c r="IG253" s="162"/>
      <c r="IH253" s="162"/>
      <c r="II253" s="162"/>
      <c r="IJ253" s="162"/>
      <c r="IK253" s="162"/>
      <c r="IL253" s="162"/>
      <c r="IM253" s="162"/>
      <c r="IN253" s="162"/>
      <c r="IO253" s="162"/>
      <c r="IP253" s="162"/>
      <c r="IQ253" s="162"/>
      <c r="IR253" s="162"/>
      <c r="IS253" s="162"/>
      <c r="IT253" s="162"/>
      <c r="IU253" s="162"/>
      <c r="IV253" s="162"/>
      <c r="IW253" s="162"/>
      <c r="IX253" s="162"/>
    </row>
    <row r="254" spans="1:258">
      <c r="A254" s="159"/>
      <c r="B254" s="160"/>
      <c r="C254" s="160"/>
      <c r="D254" s="160"/>
      <c r="E254" s="160"/>
      <c r="F254" s="161"/>
      <c r="G254" s="161"/>
      <c r="H254" s="161"/>
      <c r="I254" s="161"/>
      <c r="J254" s="161"/>
      <c r="K254" s="161"/>
      <c r="L254" s="161"/>
      <c r="M254" s="161"/>
      <c r="N254" s="160"/>
      <c r="O254" s="160"/>
      <c r="P254" s="160"/>
      <c r="Q254" s="160"/>
      <c r="R254" s="160"/>
      <c r="S254" s="161"/>
      <c r="T254" s="161"/>
      <c r="U254" s="161"/>
      <c r="V254" s="161"/>
      <c r="W254" s="161"/>
      <c r="X254" s="161"/>
      <c r="Y254" s="161"/>
      <c r="Z254" s="317"/>
      <c r="AA254" s="161"/>
      <c r="BI254" s="162"/>
      <c r="BJ254" s="162"/>
      <c r="BK254" s="162"/>
      <c r="BL254" s="162"/>
      <c r="BM254" s="162"/>
      <c r="BN254" s="162"/>
      <c r="BO254" s="162"/>
      <c r="BP254" s="162"/>
      <c r="BQ254" s="162"/>
      <c r="BR254" s="162"/>
      <c r="BS254" s="162"/>
      <c r="BT254" s="162"/>
      <c r="BU254" s="162"/>
      <c r="BV254" s="162"/>
      <c r="BW254" s="162"/>
      <c r="BX254" s="162"/>
      <c r="BY254" s="162"/>
      <c r="BZ254" s="162"/>
      <c r="CA254" s="162"/>
      <c r="CB254" s="162"/>
      <c r="CC254" s="162"/>
      <c r="CD254" s="162"/>
      <c r="CE254" s="162"/>
      <c r="CF254" s="162"/>
      <c r="CG254" s="162"/>
      <c r="CH254" s="162"/>
      <c r="CI254" s="162"/>
      <c r="CJ254" s="162"/>
      <c r="CK254" s="162"/>
      <c r="CL254" s="162"/>
      <c r="CM254" s="162"/>
      <c r="CN254" s="162"/>
      <c r="CO254" s="162"/>
      <c r="CP254" s="162"/>
      <c r="CQ254" s="162"/>
      <c r="CR254" s="162"/>
      <c r="CS254" s="162"/>
      <c r="CT254" s="162"/>
      <c r="CU254" s="162"/>
      <c r="CV254" s="162"/>
      <c r="CW254" s="162"/>
      <c r="CX254" s="162"/>
      <c r="CY254" s="162"/>
      <c r="CZ254" s="162"/>
      <c r="DA254" s="162"/>
      <c r="DB254" s="162"/>
      <c r="DC254" s="162"/>
      <c r="DD254" s="162"/>
      <c r="DE254" s="162"/>
      <c r="DF254" s="162"/>
      <c r="DG254" s="162"/>
      <c r="DH254" s="162"/>
      <c r="DI254" s="162"/>
      <c r="DJ254" s="162"/>
      <c r="DK254" s="162"/>
      <c r="DL254" s="162"/>
      <c r="DM254" s="162"/>
      <c r="DN254" s="162"/>
      <c r="DO254" s="162"/>
      <c r="DP254" s="162"/>
      <c r="DQ254" s="162"/>
      <c r="DR254" s="162"/>
      <c r="DS254" s="162"/>
      <c r="DT254" s="162"/>
      <c r="DU254" s="162"/>
      <c r="DV254" s="162"/>
      <c r="DW254" s="162"/>
      <c r="DX254" s="162"/>
      <c r="DY254" s="162"/>
      <c r="DZ254" s="162"/>
      <c r="EA254" s="162"/>
      <c r="EB254" s="162"/>
      <c r="EC254" s="162"/>
      <c r="ED254" s="162"/>
      <c r="EE254" s="162"/>
      <c r="EF254" s="162"/>
      <c r="EG254" s="162"/>
      <c r="EH254" s="162"/>
      <c r="EI254" s="162"/>
      <c r="EJ254" s="162"/>
      <c r="EK254" s="162"/>
      <c r="EL254" s="162"/>
      <c r="EM254" s="162"/>
      <c r="EN254" s="162"/>
      <c r="EO254" s="162"/>
      <c r="EP254" s="162"/>
      <c r="EQ254" s="162"/>
      <c r="ER254" s="162"/>
      <c r="ES254" s="162"/>
      <c r="ET254" s="162"/>
      <c r="EU254" s="162"/>
      <c r="EV254" s="162"/>
      <c r="EW254" s="162"/>
      <c r="EX254" s="162"/>
      <c r="EY254" s="162"/>
      <c r="EZ254" s="162"/>
      <c r="FA254" s="162"/>
      <c r="FB254" s="162"/>
      <c r="FC254" s="162"/>
      <c r="FD254" s="162"/>
      <c r="FE254" s="162"/>
      <c r="FF254" s="162"/>
      <c r="FG254" s="162"/>
      <c r="FH254" s="162"/>
      <c r="FI254" s="162"/>
      <c r="FJ254" s="162"/>
      <c r="FK254" s="162"/>
      <c r="FL254" s="162"/>
      <c r="FM254" s="162"/>
      <c r="FN254" s="162"/>
      <c r="FO254" s="162"/>
      <c r="FP254" s="162"/>
      <c r="FQ254" s="162"/>
      <c r="FR254" s="162"/>
      <c r="FS254" s="162"/>
      <c r="FT254" s="162"/>
      <c r="FU254" s="162"/>
      <c r="FV254" s="162"/>
      <c r="FW254" s="162"/>
      <c r="FX254" s="162"/>
      <c r="FY254" s="162"/>
      <c r="FZ254" s="162"/>
      <c r="GA254" s="162"/>
      <c r="GB254" s="162"/>
      <c r="GC254" s="162"/>
      <c r="GD254" s="162"/>
      <c r="GE254" s="162"/>
      <c r="GF254" s="162"/>
      <c r="GG254" s="162"/>
      <c r="GH254" s="162"/>
      <c r="GI254" s="162"/>
      <c r="GJ254" s="162"/>
      <c r="GK254" s="162"/>
      <c r="GL254" s="162"/>
      <c r="GM254" s="162"/>
      <c r="GN254" s="162"/>
      <c r="GO254" s="162"/>
      <c r="GP254" s="162"/>
      <c r="GQ254" s="162"/>
      <c r="GR254" s="162"/>
      <c r="GS254" s="162"/>
      <c r="GT254" s="162"/>
      <c r="GU254" s="162"/>
      <c r="GV254" s="162"/>
      <c r="GW254" s="162"/>
      <c r="GX254" s="162"/>
      <c r="GY254" s="162"/>
      <c r="GZ254" s="162"/>
      <c r="HA254" s="162"/>
      <c r="HB254" s="162"/>
      <c r="HC254" s="162"/>
      <c r="HD254" s="162"/>
      <c r="HE254" s="162"/>
      <c r="HF254" s="162"/>
      <c r="HG254" s="162"/>
      <c r="HH254" s="162"/>
      <c r="HI254" s="162"/>
      <c r="HJ254" s="162"/>
      <c r="HK254" s="162"/>
      <c r="HL254" s="162"/>
      <c r="HM254" s="162"/>
      <c r="HN254" s="162"/>
      <c r="HO254" s="162"/>
      <c r="HP254" s="162"/>
      <c r="HQ254" s="162"/>
      <c r="HR254" s="162"/>
      <c r="HS254" s="162"/>
      <c r="HT254" s="162"/>
      <c r="HU254" s="162"/>
      <c r="HV254" s="162"/>
      <c r="HW254" s="162"/>
      <c r="HX254" s="162"/>
      <c r="HY254" s="162"/>
      <c r="HZ254" s="162"/>
      <c r="IA254" s="162"/>
      <c r="IB254" s="162"/>
      <c r="IC254" s="162"/>
      <c r="ID254" s="162"/>
      <c r="IE254" s="162"/>
      <c r="IF254" s="162"/>
      <c r="IG254" s="162"/>
      <c r="IH254" s="162"/>
      <c r="II254" s="162"/>
      <c r="IJ254" s="162"/>
      <c r="IK254" s="162"/>
      <c r="IL254" s="162"/>
      <c r="IM254" s="162"/>
      <c r="IN254" s="162"/>
      <c r="IO254" s="162"/>
      <c r="IP254" s="162"/>
      <c r="IQ254" s="162"/>
      <c r="IR254" s="162"/>
      <c r="IS254" s="162"/>
      <c r="IT254" s="162"/>
      <c r="IU254" s="162"/>
      <c r="IV254" s="162"/>
      <c r="IW254" s="162"/>
      <c r="IX254" s="162"/>
    </row>
    <row r="255" spans="1:258">
      <c r="A255" s="159"/>
      <c r="B255" s="160"/>
      <c r="C255" s="160"/>
      <c r="D255" s="160"/>
      <c r="E255" s="160"/>
      <c r="F255" s="161"/>
      <c r="G255" s="161"/>
      <c r="H255" s="161"/>
      <c r="I255" s="161"/>
      <c r="J255" s="161"/>
      <c r="K255" s="161"/>
      <c r="L255" s="161"/>
      <c r="M255" s="161"/>
      <c r="N255" s="160"/>
      <c r="O255" s="160"/>
      <c r="P255" s="160"/>
      <c r="Q255" s="160"/>
      <c r="R255" s="160"/>
      <c r="S255" s="161"/>
      <c r="T255" s="161"/>
      <c r="U255" s="161"/>
      <c r="V255" s="161"/>
      <c r="W255" s="161"/>
      <c r="X255" s="161"/>
      <c r="Y255" s="161"/>
      <c r="Z255" s="317"/>
      <c r="AA255" s="161"/>
      <c r="BI255" s="162"/>
      <c r="BJ255" s="162"/>
      <c r="BK255" s="162"/>
      <c r="BL255" s="162"/>
      <c r="BM255" s="162"/>
      <c r="BN255" s="162"/>
      <c r="BO255" s="162"/>
      <c r="BP255" s="162"/>
      <c r="BQ255" s="162"/>
      <c r="BR255" s="162"/>
      <c r="BS255" s="162"/>
      <c r="BT255" s="162"/>
      <c r="BU255" s="162"/>
      <c r="BV255" s="162"/>
      <c r="BW255" s="162"/>
      <c r="BX255" s="162"/>
      <c r="BY255" s="162"/>
      <c r="BZ255" s="162"/>
      <c r="CA255" s="162"/>
      <c r="CB255" s="162"/>
      <c r="CC255" s="162"/>
      <c r="CD255" s="162"/>
      <c r="CE255" s="162"/>
      <c r="CF255" s="162"/>
      <c r="CG255" s="162"/>
      <c r="CH255" s="162"/>
      <c r="CI255" s="162"/>
      <c r="CJ255" s="162"/>
      <c r="CK255" s="162"/>
      <c r="CL255" s="162"/>
      <c r="CM255" s="162"/>
      <c r="CN255" s="162"/>
      <c r="CO255" s="162"/>
      <c r="CP255" s="162"/>
      <c r="CQ255" s="162"/>
      <c r="CR255" s="162"/>
      <c r="CS255" s="162"/>
      <c r="CT255" s="162"/>
      <c r="CU255" s="162"/>
      <c r="CV255" s="162"/>
      <c r="CW255" s="162"/>
      <c r="CX255" s="162"/>
      <c r="CY255" s="162"/>
      <c r="CZ255" s="162"/>
      <c r="DA255" s="162"/>
      <c r="DB255" s="162"/>
      <c r="DC255" s="162"/>
      <c r="DD255" s="162"/>
      <c r="DE255" s="162"/>
      <c r="DF255" s="162"/>
      <c r="DG255" s="162"/>
      <c r="DH255" s="162"/>
      <c r="DI255" s="162"/>
      <c r="DJ255" s="162"/>
      <c r="DK255" s="162"/>
      <c r="DL255" s="162"/>
      <c r="DM255" s="162"/>
      <c r="DN255" s="162"/>
      <c r="DO255" s="162"/>
      <c r="DP255" s="162"/>
      <c r="DQ255" s="162"/>
      <c r="DR255" s="162"/>
      <c r="DS255" s="162"/>
      <c r="DT255" s="162"/>
      <c r="DU255" s="162"/>
      <c r="DV255" s="162"/>
      <c r="DW255" s="162"/>
      <c r="DX255" s="162"/>
      <c r="DY255" s="162"/>
      <c r="DZ255" s="162"/>
      <c r="EA255" s="162"/>
      <c r="EB255" s="162"/>
      <c r="EC255" s="162"/>
      <c r="ED255" s="162"/>
      <c r="EE255" s="162"/>
      <c r="EF255" s="162"/>
      <c r="EG255" s="162"/>
      <c r="EH255" s="162"/>
      <c r="EI255" s="162"/>
      <c r="EJ255" s="162"/>
      <c r="EK255" s="162"/>
      <c r="EL255" s="162"/>
      <c r="EM255" s="162"/>
      <c r="EN255" s="162"/>
      <c r="EO255" s="162"/>
      <c r="EP255" s="162"/>
      <c r="EQ255" s="162"/>
      <c r="ER255" s="162"/>
      <c r="ES255" s="162"/>
      <c r="ET255" s="162"/>
      <c r="EU255" s="162"/>
      <c r="EV255" s="162"/>
      <c r="EW255" s="162"/>
      <c r="EX255" s="162"/>
      <c r="EY255" s="162"/>
      <c r="EZ255" s="162"/>
      <c r="FA255" s="162"/>
      <c r="FB255" s="162"/>
      <c r="FC255" s="162"/>
      <c r="FD255" s="162"/>
      <c r="FE255" s="162"/>
      <c r="FF255" s="162"/>
      <c r="FG255" s="162"/>
      <c r="FH255" s="162"/>
      <c r="FI255" s="162"/>
      <c r="FJ255" s="162"/>
      <c r="FK255" s="162"/>
      <c r="FL255" s="162"/>
      <c r="FM255" s="162"/>
      <c r="FN255" s="162"/>
      <c r="FO255" s="162"/>
      <c r="FP255" s="162"/>
      <c r="FQ255" s="162"/>
      <c r="FR255" s="162"/>
      <c r="FS255" s="162"/>
      <c r="FT255" s="162"/>
      <c r="FU255" s="162"/>
      <c r="FV255" s="162"/>
      <c r="FW255" s="162"/>
      <c r="FX255" s="162"/>
      <c r="FY255" s="162"/>
      <c r="FZ255" s="162"/>
      <c r="GA255" s="162"/>
      <c r="GB255" s="162"/>
      <c r="GC255" s="162"/>
      <c r="GD255" s="162"/>
      <c r="GE255" s="162"/>
      <c r="GF255" s="162"/>
      <c r="GG255" s="162"/>
      <c r="GH255" s="162"/>
      <c r="GI255" s="162"/>
      <c r="GJ255" s="162"/>
      <c r="GK255" s="162"/>
      <c r="GL255" s="162"/>
      <c r="GM255" s="162"/>
      <c r="GN255" s="162"/>
      <c r="GO255" s="162"/>
      <c r="GP255" s="162"/>
      <c r="GQ255" s="162"/>
      <c r="GR255" s="162"/>
      <c r="GS255" s="162"/>
      <c r="GT255" s="162"/>
      <c r="GU255" s="162"/>
      <c r="GV255" s="162"/>
      <c r="GW255" s="162"/>
      <c r="GX255" s="162"/>
      <c r="GY255" s="162"/>
      <c r="GZ255" s="162"/>
      <c r="HA255" s="162"/>
      <c r="HB255" s="162"/>
      <c r="HC255" s="162"/>
      <c r="HD255" s="162"/>
      <c r="HE255" s="162"/>
      <c r="HF255" s="162"/>
      <c r="HG255" s="162"/>
      <c r="HH255" s="162"/>
      <c r="HI255" s="162"/>
      <c r="HJ255" s="162"/>
      <c r="HK255" s="162"/>
      <c r="HL255" s="162"/>
      <c r="HM255" s="162"/>
      <c r="HN255" s="162"/>
      <c r="HO255" s="162"/>
      <c r="HP255" s="162"/>
      <c r="HQ255" s="162"/>
      <c r="HR255" s="162"/>
      <c r="HS255" s="162"/>
      <c r="HT255" s="162"/>
      <c r="HU255" s="162"/>
      <c r="HV255" s="162"/>
      <c r="HW255" s="162"/>
      <c r="HX255" s="162"/>
      <c r="HY255" s="162"/>
      <c r="HZ255" s="162"/>
      <c r="IA255" s="162"/>
      <c r="IB255" s="162"/>
      <c r="IC255" s="162"/>
      <c r="ID255" s="162"/>
      <c r="IE255" s="162"/>
      <c r="IF255" s="162"/>
      <c r="IG255" s="162"/>
      <c r="IH255" s="162"/>
      <c r="II255" s="162"/>
      <c r="IJ255" s="162"/>
      <c r="IK255" s="162"/>
      <c r="IL255" s="162"/>
      <c r="IM255" s="162"/>
      <c r="IN255" s="162"/>
      <c r="IO255" s="162"/>
      <c r="IP255" s="162"/>
      <c r="IQ255" s="162"/>
      <c r="IR255" s="162"/>
      <c r="IS255" s="162"/>
      <c r="IT255" s="162"/>
      <c r="IU255" s="162"/>
      <c r="IV255" s="162"/>
      <c r="IW255" s="162"/>
      <c r="IX255" s="162"/>
    </row>
    <row r="256" spans="1:258">
      <c r="A256" s="159"/>
      <c r="B256" s="160"/>
      <c r="C256" s="160"/>
      <c r="D256" s="160"/>
      <c r="E256" s="160"/>
      <c r="F256" s="161"/>
      <c r="G256" s="161"/>
      <c r="H256" s="161"/>
      <c r="I256" s="161"/>
      <c r="J256" s="161"/>
      <c r="K256" s="161"/>
      <c r="L256" s="161"/>
      <c r="M256" s="161"/>
      <c r="N256" s="160"/>
      <c r="O256" s="160"/>
      <c r="P256" s="160"/>
      <c r="Q256" s="160"/>
      <c r="R256" s="160"/>
      <c r="S256" s="161"/>
      <c r="T256" s="161"/>
      <c r="U256" s="161"/>
      <c r="V256" s="161"/>
      <c r="W256" s="161"/>
      <c r="X256" s="161"/>
      <c r="Y256" s="161"/>
      <c r="Z256" s="317"/>
      <c r="AA256" s="161"/>
      <c r="BI256" s="162"/>
      <c r="BJ256" s="162"/>
      <c r="BK256" s="162"/>
      <c r="BL256" s="162"/>
      <c r="BM256" s="162"/>
      <c r="BN256" s="162"/>
      <c r="BO256" s="162"/>
      <c r="BP256" s="162"/>
      <c r="BQ256" s="162"/>
      <c r="BR256" s="162"/>
      <c r="BS256" s="162"/>
      <c r="BT256" s="162"/>
      <c r="BU256" s="162"/>
      <c r="BV256" s="162"/>
      <c r="BW256" s="162"/>
      <c r="BX256" s="162"/>
      <c r="BY256" s="162"/>
      <c r="BZ256" s="162"/>
      <c r="CA256" s="162"/>
      <c r="CB256" s="162"/>
      <c r="CC256" s="162"/>
      <c r="CD256" s="162"/>
      <c r="CE256" s="162"/>
      <c r="CF256" s="162"/>
      <c r="CG256" s="162"/>
      <c r="CH256" s="162"/>
      <c r="CI256" s="162"/>
      <c r="CJ256" s="162"/>
      <c r="CK256" s="162"/>
      <c r="CL256" s="162"/>
      <c r="CM256" s="162"/>
      <c r="CN256" s="162"/>
      <c r="CO256" s="162"/>
      <c r="CP256" s="162"/>
      <c r="CQ256" s="162"/>
      <c r="CR256" s="162"/>
      <c r="CS256" s="162"/>
      <c r="CT256" s="162"/>
      <c r="CU256" s="162"/>
      <c r="CV256" s="162"/>
      <c r="CW256" s="162"/>
      <c r="CX256" s="162"/>
      <c r="CY256" s="162"/>
      <c r="CZ256" s="162"/>
      <c r="DA256" s="162"/>
      <c r="DB256" s="162"/>
      <c r="DC256" s="162"/>
      <c r="DD256" s="162"/>
      <c r="DE256" s="162"/>
      <c r="DF256" s="162"/>
      <c r="DG256" s="162"/>
      <c r="DH256" s="162"/>
      <c r="DI256" s="162"/>
      <c r="DJ256" s="162"/>
      <c r="DK256" s="162"/>
      <c r="DL256" s="162"/>
      <c r="DM256" s="162"/>
      <c r="DN256" s="162"/>
      <c r="DO256" s="162"/>
      <c r="DP256" s="162"/>
      <c r="DQ256" s="162"/>
      <c r="DR256" s="162"/>
      <c r="DS256" s="162"/>
      <c r="DT256" s="162"/>
      <c r="DU256" s="162"/>
      <c r="DV256" s="162"/>
      <c r="DW256" s="162"/>
      <c r="DX256" s="162"/>
      <c r="DY256" s="162"/>
      <c r="DZ256" s="162"/>
      <c r="EA256" s="162"/>
      <c r="EB256" s="162"/>
      <c r="EC256" s="162"/>
      <c r="ED256" s="162"/>
      <c r="EE256" s="162"/>
      <c r="EF256" s="162"/>
      <c r="EG256" s="162"/>
      <c r="EH256" s="162"/>
      <c r="EI256" s="162"/>
      <c r="EJ256" s="162"/>
      <c r="EK256" s="162"/>
      <c r="EL256" s="162"/>
      <c r="EM256" s="162"/>
      <c r="EN256" s="162"/>
      <c r="EO256" s="162"/>
      <c r="EP256" s="162"/>
      <c r="EQ256" s="162"/>
      <c r="ER256" s="162"/>
      <c r="ES256" s="162"/>
      <c r="ET256" s="162"/>
      <c r="EU256" s="162"/>
      <c r="EV256" s="162"/>
      <c r="EW256" s="162"/>
      <c r="EX256" s="162"/>
      <c r="EY256" s="162"/>
      <c r="EZ256" s="162"/>
      <c r="FA256" s="162"/>
      <c r="FB256" s="162"/>
      <c r="FC256" s="162"/>
      <c r="FD256" s="162"/>
      <c r="FE256" s="162"/>
      <c r="FF256" s="162"/>
      <c r="FG256" s="162"/>
      <c r="FH256" s="162"/>
      <c r="FI256" s="162"/>
      <c r="FJ256" s="162"/>
      <c r="FK256" s="162"/>
      <c r="FL256" s="162"/>
      <c r="FM256" s="162"/>
      <c r="FN256" s="162"/>
      <c r="FO256" s="162"/>
      <c r="FP256" s="162"/>
      <c r="FQ256" s="162"/>
      <c r="FR256" s="162"/>
      <c r="FS256" s="162"/>
      <c r="FT256" s="162"/>
      <c r="FU256" s="162"/>
      <c r="FV256" s="162"/>
      <c r="FW256" s="162"/>
      <c r="FX256" s="162"/>
      <c r="FY256" s="162"/>
      <c r="FZ256" s="162"/>
      <c r="GA256" s="162"/>
      <c r="GB256" s="162"/>
      <c r="GC256" s="162"/>
      <c r="GD256" s="162"/>
      <c r="GE256" s="162"/>
      <c r="GF256" s="162"/>
      <c r="GG256" s="162"/>
      <c r="GH256" s="162"/>
      <c r="GI256" s="162"/>
      <c r="GJ256" s="162"/>
      <c r="GK256" s="162"/>
      <c r="GL256" s="162"/>
      <c r="GM256" s="162"/>
      <c r="GN256" s="162"/>
      <c r="GO256" s="162"/>
      <c r="GP256" s="162"/>
      <c r="GQ256" s="162"/>
      <c r="GR256" s="162"/>
      <c r="GS256" s="162"/>
      <c r="GT256" s="162"/>
      <c r="GU256" s="162"/>
      <c r="GV256" s="162"/>
      <c r="GW256" s="162"/>
      <c r="GX256" s="162"/>
      <c r="GY256" s="162"/>
      <c r="GZ256" s="162"/>
      <c r="HA256" s="162"/>
      <c r="HB256" s="162"/>
      <c r="HC256" s="162"/>
      <c r="HD256" s="162"/>
      <c r="HE256" s="162"/>
      <c r="HF256" s="162"/>
      <c r="HG256" s="162"/>
      <c r="HH256" s="162"/>
      <c r="HI256" s="162"/>
      <c r="HJ256" s="162"/>
      <c r="HK256" s="162"/>
      <c r="HL256" s="162"/>
      <c r="HM256" s="162"/>
      <c r="HN256" s="162"/>
      <c r="HO256" s="162"/>
      <c r="HP256" s="162"/>
      <c r="HQ256" s="162"/>
      <c r="HR256" s="162"/>
      <c r="HS256" s="162"/>
      <c r="HT256" s="162"/>
      <c r="HU256" s="162"/>
      <c r="HV256" s="162"/>
      <c r="HW256" s="162"/>
      <c r="HX256" s="162"/>
      <c r="HY256" s="162"/>
      <c r="HZ256" s="162"/>
      <c r="IA256" s="162"/>
      <c r="IB256" s="162"/>
      <c r="IC256" s="162"/>
      <c r="ID256" s="162"/>
      <c r="IE256" s="162"/>
      <c r="IF256" s="162"/>
      <c r="IG256" s="162"/>
      <c r="IH256" s="162"/>
      <c r="II256" s="162"/>
      <c r="IJ256" s="162"/>
      <c r="IK256" s="162"/>
      <c r="IL256" s="162"/>
      <c r="IM256" s="162"/>
      <c r="IN256" s="162"/>
      <c r="IO256" s="162"/>
      <c r="IP256" s="162"/>
      <c r="IQ256" s="162"/>
      <c r="IR256" s="162"/>
      <c r="IS256" s="162"/>
      <c r="IT256" s="162"/>
      <c r="IU256" s="162"/>
      <c r="IV256" s="162"/>
      <c r="IW256" s="162"/>
      <c r="IX256" s="162"/>
    </row>
    <row r="257" spans="1:258">
      <c r="A257" s="159"/>
      <c r="B257" s="160"/>
      <c r="C257" s="160"/>
      <c r="D257" s="160"/>
      <c r="E257" s="160"/>
      <c r="F257" s="161"/>
      <c r="G257" s="161"/>
      <c r="H257" s="161"/>
      <c r="I257" s="161"/>
      <c r="J257" s="161"/>
      <c r="K257" s="161"/>
      <c r="L257" s="161"/>
      <c r="M257" s="161"/>
      <c r="N257" s="160"/>
      <c r="O257" s="160"/>
      <c r="P257" s="160"/>
      <c r="Q257" s="160"/>
      <c r="R257" s="160"/>
      <c r="S257" s="161"/>
      <c r="T257" s="161"/>
      <c r="U257" s="161"/>
      <c r="V257" s="161"/>
      <c r="W257" s="161"/>
      <c r="X257" s="161"/>
      <c r="Y257" s="161"/>
      <c r="Z257" s="317"/>
      <c r="AA257" s="161"/>
      <c r="BI257" s="162"/>
      <c r="BJ257" s="162"/>
      <c r="BK257" s="162"/>
      <c r="BL257" s="162"/>
      <c r="BM257" s="162"/>
      <c r="BN257" s="162"/>
      <c r="BO257" s="162"/>
      <c r="BP257" s="162"/>
      <c r="BQ257" s="162"/>
      <c r="BR257" s="162"/>
      <c r="BS257" s="162"/>
      <c r="BT257" s="162"/>
      <c r="BU257" s="162"/>
      <c r="BV257" s="162"/>
      <c r="BW257" s="162"/>
      <c r="BX257" s="162"/>
      <c r="BY257" s="162"/>
      <c r="BZ257" s="162"/>
      <c r="CA257" s="162"/>
      <c r="CB257" s="162"/>
      <c r="CC257" s="162"/>
      <c r="CD257" s="162"/>
      <c r="CE257" s="162"/>
      <c r="CF257" s="162"/>
      <c r="CG257" s="162"/>
      <c r="CH257" s="162"/>
      <c r="CI257" s="162"/>
      <c r="CJ257" s="162"/>
      <c r="CK257" s="162"/>
      <c r="CL257" s="162"/>
      <c r="CM257" s="162"/>
      <c r="CN257" s="162"/>
      <c r="CO257" s="162"/>
      <c r="CP257" s="162"/>
      <c r="CQ257" s="162"/>
      <c r="CR257" s="162"/>
      <c r="CS257" s="162"/>
      <c r="CT257" s="162"/>
      <c r="CU257" s="162"/>
      <c r="CV257" s="162"/>
      <c r="CW257" s="162"/>
      <c r="CX257" s="162"/>
      <c r="CY257" s="162"/>
      <c r="CZ257" s="162"/>
      <c r="DA257" s="162"/>
      <c r="DB257" s="162"/>
      <c r="DC257" s="162"/>
      <c r="DD257" s="162"/>
      <c r="DE257" s="162"/>
      <c r="DF257" s="162"/>
      <c r="DG257" s="162"/>
      <c r="DH257" s="162"/>
      <c r="DI257" s="162"/>
      <c r="DJ257" s="162"/>
      <c r="DK257" s="162"/>
      <c r="DL257" s="162"/>
      <c r="DM257" s="162"/>
      <c r="DN257" s="162"/>
      <c r="DO257" s="162"/>
      <c r="DP257" s="162"/>
      <c r="DQ257" s="162"/>
      <c r="DR257" s="162"/>
      <c r="DS257" s="162"/>
      <c r="DT257" s="162"/>
      <c r="DU257" s="162"/>
      <c r="DV257" s="162"/>
      <c r="DW257" s="162"/>
      <c r="DX257" s="162"/>
      <c r="DY257" s="162"/>
      <c r="DZ257" s="162"/>
      <c r="EA257" s="162"/>
      <c r="EB257" s="162"/>
      <c r="EC257" s="162"/>
      <c r="ED257" s="162"/>
      <c r="EE257" s="162"/>
      <c r="EF257" s="162"/>
      <c r="EG257" s="162"/>
      <c r="EH257" s="162"/>
      <c r="EI257" s="162"/>
      <c r="EJ257" s="162"/>
      <c r="EK257" s="162"/>
      <c r="EL257" s="162"/>
      <c r="EM257" s="162"/>
      <c r="EN257" s="162"/>
      <c r="EO257" s="162"/>
      <c r="EP257" s="162"/>
      <c r="EQ257" s="162"/>
      <c r="ER257" s="162"/>
      <c r="ES257" s="162"/>
      <c r="ET257" s="162"/>
      <c r="EU257" s="162"/>
      <c r="EV257" s="162"/>
      <c r="EW257" s="162"/>
      <c r="EX257" s="162"/>
      <c r="EY257" s="162"/>
      <c r="EZ257" s="162"/>
      <c r="FA257" s="162"/>
      <c r="FB257" s="162"/>
      <c r="FC257" s="162"/>
      <c r="FD257" s="162"/>
      <c r="FE257" s="162"/>
      <c r="FF257" s="162"/>
      <c r="FG257" s="162"/>
      <c r="FH257" s="162"/>
      <c r="FI257" s="162"/>
      <c r="FJ257" s="162"/>
      <c r="FK257" s="162"/>
      <c r="FL257" s="162"/>
      <c r="FM257" s="162"/>
      <c r="FN257" s="162"/>
      <c r="FO257" s="162"/>
      <c r="FP257" s="162"/>
      <c r="FQ257" s="162"/>
      <c r="FR257" s="162"/>
      <c r="FS257" s="162"/>
      <c r="FT257" s="162"/>
      <c r="FU257" s="162"/>
      <c r="FV257" s="162"/>
      <c r="FW257" s="162"/>
      <c r="FX257" s="162"/>
      <c r="FY257" s="162"/>
      <c r="FZ257" s="162"/>
      <c r="GA257" s="162"/>
      <c r="GB257" s="162"/>
      <c r="GC257" s="162"/>
      <c r="GD257" s="162"/>
      <c r="GE257" s="162"/>
      <c r="GF257" s="162"/>
      <c r="GG257" s="162"/>
      <c r="GH257" s="162"/>
      <c r="GI257" s="162"/>
      <c r="GJ257" s="162"/>
      <c r="GK257" s="162"/>
      <c r="GL257" s="162"/>
      <c r="GM257" s="162"/>
      <c r="GN257" s="162"/>
      <c r="GO257" s="162"/>
      <c r="GP257" s="162"/>
      <c r="GQ257" s="162"/>
      <c r="GR257" s="162"/>
      <c r="GS257" s="162"/>
      <c r="GT257" s="162"/>
      <c r="GU257" s="162"/>
      <c r="GV257" s="162"/>
      <c r="GW257" s="162"/>
      <c r="GX257" s="162"/>
      <c r="GY257" s="162"/>
      <c r="GZ257" s="162"/>
      <c r="HA257" s="162"/>
      <c r="HB257" s="162"/>
      <c r="HC257" s="162"/>
      <c r="HD257" s="162"/>
      <c r="HE257" s="162"/>
      <c r="HF257" s="162"/>
      <c r="HG257" s="162"/>
      <c r="HH257" s="162"/>
      <c r="HI257" s="162"/>
      <c r="HJ257" s="162"/>
      <c r="HK257" s="162"/>
      <c r="HL257" s="162"/>
      <c r="HM257" s="162"/>
      <c r="HN257" s="162"/>
      <c r="HO257" s="162"/>
      <c r="HP257" s="162"/>
      <c r="HQ257" s="162"/>
      <c r="HR257" s="162"/>
      <c r="HS257" s="162"/>
      <c r="HT257" s="162"/>
      <c r="HU257" s="162"/>
      <c r="HV257" s="162"/>
      <c r="HW257" s="162"/>
      <c r="HX257" s="162"/>
      <c r="HY257" s="162"/>
      <c r="HZ257" s="162"/>
      <c r="IA257" s="162"/>
      <c r="IB257" s="162"/>
      <c r="IC257" s="162"/>
      <c r="ID257" s="162"/>
      <c r="IE257" s="162"/>
      <c r="IF257" s="162"/>
      <c r="IG257" s="162"/>
      <c r="IH257" s="162"/>
      <c r="II257" s="162"/>
      <c r="IJ257" s="162"/>
      <c r="IK257" s="162"/>
      <c r="IL257" s="162"/>
      <c r="IM257" s="162"/>
      <c r="IN257" s="162"/>
      <c r="IO257" s="162"/>
      <c r="IP257" s="162"/>
      <c r="IQ257" s="162"/>
      <c r="IR257" s="162"/>
      <c r="IS257" s="162"/>
      <c r="IT257" s="162"/>
      <c r="IU257" s="162"/>
      <c r="IV257" s="162"/>
      <c r="IW257" s="162"/>
      <c r="IX257" s="162"/>
    </row>
    <row r="258" spans="1:258">
      <c r="A258" s="159"/>
      <c r="B258" s="160"/>
      <c r="C258" s="160"/>
      <c r="D258" s="160"/>
      <c r="E258" s="160"/>
      <c r="F258" s="161"/>
      <c r="G258" s="161"/>
      <c r="H258" s="161"/>
      <c r="I258" s="161"/>
      <c r="J258" s="161"/>
      <c r="K258" s="161"/>
      <c r="L258" s="161"/>
      <c r="M258" s="161"/>
      <c r="N258" s="160"/>
      <c r="O258" s="160"/>
      <c r="P258" s="160"/>
      <c r="Q258" s="160"/>
      <c r="R258" s="160"/>
      <c r="S258" s="161"/>
      <c r="T258" s="161"/>
      <c r="U258" s="161"/>
      <c r="V258" s="161"/>
      <c r="W258" s="161"/>
      <c r="X258" s="161"/>
      <c r="Y258" s="161"/>
      <c r="Z258" s="317"/>
      <c r="AA258" s="161"/>
      <c r="BI258" s="162"/>
      <c r="BJ258" s="162"/>
      <c r="BK258" s="162"/>
      <c r="BL258" s="162"/>
      <c r="BM258" s="162"/>
      <c r="BN258" s="162"/>
      <c r="BO258" s="162"/>
      <c r="BP258" s="162"/>
      <c r="BQ258" s="162"/>
      <c r="BR258" s="162"/>
      <c r="BS258" s="162"/>
      <c r="BT258" s="162"/>
      <c r="BU258" s="162"/>
      <c r="BV258" s="162"/>
      <c r="BW258" s="162"/>
      <c r="BX258" s="162"/>
      <c r="BY258" s="162"/>
      <c r="BZ258" s="162"/>
      <c r="CA258" s="162"/>
      <c r="CB258" s="162"/>
      <c r="CC258" s="162"/>
      <c r="CD258" s="162"/>
      <c r="CE258" s="162"/>
      <c r="CF258" s="162"/>
      <c r="CG258" s="162"/>
      <c r="CH258" s="162"/>
      <c r="CI258" s="162"/>
      <c r="CJ258" s="162"/>
      <c r="CK258" s="162"/>
      <c r="CL258" s="162"/>
      <c r="CM258" s="162"/>
      <c r="CN258" s="162"/>
      <c r="CO258" s="162"/>
      <c r="CP258" s="162"/>
      <c r="CQ258" s="162"/>
      <c r="CR258" s="162"/>
      <c r="CS258" s="162"/>
      <c r="CT258" s="162"/>
      <c r="CU258" s="162"/>
      <c r="CV258" s="162"/>
      <c r="CW258" s="162"/>
      <c r="CX258" s="162"/>
      <c r="CY258" s="162"/>
      <c r="CZ258" s="162"/>
      <c r="DA258" s="162"/>
      <c r="DB258" s="162"/>
      <c r="DC258" s="162"/>
      <c r="DD258" s="162"/>
      <c r="DE258" s="162"/>
      <c r="DF258" s="162"/>
      <c r="DG258" s="162"/>
      <c r="DH258" s="162"/>
      <c r="DI258" s="162"/>
      <c r="DJ258" s="162"/>
      <c r="DK258" s="162"/>
      <c r="DL258" s="162"/>
      <c r="DM258" s="162"/>
      <c r="DN258" s="162"/>
      <c r="DO258" s="162"/>
      <c r="DP258" s="162"/>
      <c r="DQ258" s="162"/>
      <c r="DR258" s="162"/>
      <c r="DS258" s="162"/>
      <c r="DT258" s="162"/>
      <c r="DU258" s="162"/>
      <c r="DV258" s="162"/>
      <c r="DW258" s="162"/>
      <c r="DX258" s="162"/>
      <c r="DY258" s="162"/>
      <c r="DZ258" s="162"/>
      <c r="EA258" s="162"/>
      <c r="EB258" s="162"/>
      <c r="EC258" s="162"/>
      <c r="ED258" s="162"/>
      <c r="EE258" s="162"/>
      <c r="EF258" s="162"/>
      <c r="EG258" s="162"/>
      <c r="EH258" s="162"/>
      <c r="EI258" s="162"/>
      <c r="EJ258" s="162"/>
      <c r="EK258" s="162"/>
      <c r="EL258" s="162"/>
      <c r="EM258" s="162"/>
      <c r="EN258" s="162"/>
      <c r="EO258" s="162"/>
      <c r="EP258" s="162"/>
      <c r="EQ258" s="162"/>
      <c r="ER258" s="162"/>
      <c r="ES258" s="162"/>
      <c r="ET258" s="162"/>
      <c r="EU258" s="162"/>
      <c r="EV258" s="162"/>
      <c r="EW258" s="162"/>
      <c r="EX258" s="162"/>
      <c r="EY258" s="162"/>
      <c r="EZ258" s="162"/>
      <c r="FA258" s="162"/>
      <c r="FB258" s="162"/>
      <c r="FC258" s="162"/>
      <c r="FD258" s="162"/>
      <c r="FE258" s="162"/>
      <c r="FF258" s="162"/>
      <c r="FG258" s="162"/>
      <c r="FH258" s="162"/>
      <c r="FI258" s="162"/>
      <c r="FJ258" s="162"/>
      <c r="FK258" s="162"/>
      <c r="FL258" s="162"/>
      <c r="FM258" s="162"/>
      <c r="FN258" s="162"/>
      <c r="FO258" s="162"/>
      <c r="FP258" s="162"/>
      <c r="FQ258" s="162"/>
      <c r="FR258" s="162"/>
      <c r="FS258" s="162"/>
      <c r="FT258" s="162"/>
      <c r="FU258" s="162"/>
      <c r="FV258" s="162"/>
      <c r="FW258" s="162"/>
      <c r="FX258" s="162"/>
      <c r="FY258" s="162"/>
      <c r="FZ258" s="162"/>
      <c r="GA258" s="162"/>
      <c r="GB258" s="162"/>
      <c r="GC258" s="162"/>
      <c r="GD258" s="162"/>
      <c r="GE258" s="162"/>
      <c r="GF258" s="162"/>
      <c r="GG258" s="162"/>
      <c r="GH258" s="162"/>
      <c r="GI258" s="162"/>
      <c r="GJ258" s="162"/>
      <c r="GK258" s="162"/>
      <c r="GL258" s="162"/>
      <c r="GM258" s="162"/>
      <c r="GN258" s="162"/>
      <c r="GO258" s="162"/>
      <c r="GP258" s="162"/>
      <c r="GQ258" s="162"/>
      <c r="GR258" s="162"/>
      <c r="GS258" s="162"/>
      <c r="GT258" s="162"/>
      <c r="GU258" s="162"/>
      <c r="GV258" s="162"/>
      <c r="GW258" s="162"/>
      <c r="GX258" s="162"/>
      <c r="GY258" s="162"/>
      <c r="GZ258" s="162"/>
      <c r="HA258" s="162"/>
      <c r="HB258" s="162"/>
      <c r="HC258" s="162"/>
      <c r="HD258" s="162"/>
      <c r="HE258" s="162"/>
      <c r="HF258" s="162"/>
      <c r="HG258" s="162"/>
      <c r="HH258" s="162"/>
      <c r="HI258" s="162"/>
      <c r="HJ258" s="162"/>
      <c r="HK258" s="162"/>
      <c r="HL258" s="162"/>
      <c r="HM258" s="162"/>
      <c r="HN258" s="162"/>
      <c r="HO258" s="162"/>
      <c r="HP258" s="162"/>
      <c r="HQ258" s="162"/>
      <c r="HR258" s="162"/>
      <c r="HS258" s="162"/>
      <c r="HT258" s="162"/>
      <c r="HU258" s="162"/>
      <c r="HV258" s="162"/>
      <c r="HW258" s="162"/>
      <c r="HX258" s="162"/>
      <c r="HY258" s="162"/>
      <c r="HZ258" s="162"/>
      <c r="IA258" s="162"/>
      <c r="IB258" s="162"/>
      <c r="IC258" s="162"/>
      <c r="ID258" s="162"/>
      <c r="IE258" s="162"/>
      <c r="IF258" s="162"/>
      <c r="IG258" s="162"/>
      <c r="IH258" s="162"/>
      <c r="II258" s="162"/>
      <c r="IJ258" s="162"/>
      <c r="IK258" s="162"/>
      <c r="IL258" s="162"/>
      <c r="IM258" s="162"/>
      <c r="IN258" s="162"/>
      <c r="IO258" s="162"/>
      <c r="IP258" s="162"/>
      <c r="IQ258" s="162"/>
      <c r="IR258" s="162"/>
      <c r="IS258" s="162"/>
      <c r="IT258" s="162"/>
      <c r="IU258" s="162"/>
      <c r="IV258" s="162"/>
      <c r="IW258" s="162"/>
      <c r="IX258" s="162"/>
    </row>
    <row r="259" spans="1:258">
      <c r="A259" s="159"/>
      <c r="B259" s="160"/>
      <c r="C259" s="160"/>
      <c r="D259" s="160"/>
      <c r="E259" s="160"/>
      <c r="F259" s="161"/>
      <c r="G259" s="161"/>
      <c r="H259" s="161"/>
      <c r="I259" s="161"/>
      <c r="J259" s="161"/>
      <c r="K259" s="161"/>
      <c r="L259" s="161"/>
      <c r="M259" s="161"/>
      <c r="N259" s="160"/>
      <c r="O259" s="160"/>
      <c r="P259" s="160"/>
      <c r="Q259" s="160"/>
      <c r="R259" s="160"/>
      <c r="S259" s="161"/>
      <c r="T259" s="161"/>
      <c r="U259" s="161"/>
      <c r="V259" s="161"/>
      <c r="W259" s="161"/>
      <c r="X259" s="161"/>
      <c r="Y259" s="161"/>
      <c r="Z259" s="317"/>
      <c r="AA259" s="161"/>
      <c r="BI259" s="162"/>
      <c r="BJ259" s="162"/>
      <c r="BK259" s="162"/>
      <c r="BL259" s="162"/>
      <c r="BM259" s="162"/>
      <c r="BN259" s="162"/>
      <c r="BO259" s="162"/>
      <c r="BP259" s="162"/>
      <c r="BQ259" s="162"/>
      <c r="BR259" s="162"/>
      <c r="BS259" s="162"/>
      <c r="BT259" s="162"/>
      <c r="BU259" s="162"/>
      <c r="BV259" s="162"/>
      <c r="BW259" s="162"/>
      <c r="BX259" s="162"/>
      <c r="BY259" s="162"/>
      <c r="BZ259" s="162"/>
      <c r="CA259" s="162"/>
      <c r="CB259" s="162"/>
      <c r="CC259" s="162"/>
      <c r="CD259" s="162"/>
      <c r="CE259" s="162"/>
      <c r="CF259" s="162"/>
      <c r="CG259" s="162"/>
      <c r="CH259" s="162"/>
      <c r="CI259" s="162"/>
      <c r="CJ259" s="162"/>
      <c r="CK259" s="162"/>
      <c r="CL259" s="162"/>
      <c r="CM259" s="162"/>
      <c r="CN259" s="162"/>
      <c r="CO259" s="162"/>
      <c r="CP259" s="162"/>
      <c r="CQ259" s="162"/>
      <c r="CR259" s="162"/>
      <c r="CS259" s="162"/>
      <c r="CT259" s="162"/>
      <c r="CU259" s="162"/>
      <c r="CV259" s="162"/>
      <c r="CW259" s="162"/>
      <c r="CX259" s="162"/>
      <c r="CY259" s="162"/>
      <c r="CZ259" s="162"/>
      <c r="DA259" s="162"/>
      <c r="DB259" s="162"/>
      <c r="DC259" s="162"/>
      <c r="DD259" s="162"/>
      <c r="DE259" s="162"/>
      <c r="DF259" s="162"/>
      <c r="DG259" s="162"/>
      <c r="DH259" s="162"/>
      <c r="DI259" s="162"/>
      <c r="DJ259" s="162"/>
      <c r="DK259" s="162"/>
      <c r="DL259" s="162"/>
      <c r="DM259" s="162"/>
      <c r="DN259" s="162"/>
      <c r="DO259" s="162"/>
      <c r="DP259" s="162"/>
      <c r="DQ259" s="162"/>
      <c r="DR259" s="162"/>
      <c r="DS259" s="162"/>
      <c r="DT259" s="162"/>
      <c r="DU259" s="162"/>
      <c r="DV259" s="162"/>
      <c r="DW259" s="162"/>
      <c r="DX259" s="162"/>
      <c r="DY259" s="162"/>
      <c r="DZ259" s="162"/>
      <c r="EA259" s="162"/>
      <c r="EB259" s="162"/>
      <c r="EC259" s="162"/>
      <c r="ED259" s="162"/>
      <c r="EE259" s="162"/>
      <c r="EF259" s="162"/>
      <c r="EG259" s="162"/>
      <c r="EH259" s="162"/>
      <c r="EI259" s="162"/>
      <c r="EJ259" s="162"/>
      <c r="EK259" s="162"/>
      <c r="EL259" s="162"/>
      <c r="EM259" s="162"/>
      <c r="EN259" s="162"/>
      <c r="EO259" s="162"/>
      <c r="EP259" s="162"/>
      <c r="EQ259" s="162"/>
      <c r="ER259" s="162"/>
      <c r="ES259" s="162"/>
      <c r="ET259" s="162"/>
      <c r="EU259" s="162"/>
      <c r="EV259" s="162"/>
      <c r="EW259" s="162"/>
      <c r="EX259" s="162"/>
      <c r="EY259" s="162"/>
      <c r="EZ259" s="162"/>
      <c r="FA259" s="162"/>
      <c r="FB259" s="162"/>
      <c r="FC259" s="162"/>
      <c r="FD259" s="162"/>
      <c r="FE259" s="162"/>
      <c r="FF259" s="162"/>
      <c r="FG259" s="162"/>
      <c r="FH259" s="162"/>
      <c r="FI259" s="162"/>
      <c r="FJ259" s="162"/>
      <c r="FK259" s="162"/>
      <c r="FL259" s="162"/>
      <c r="FM259" s="162"/>
      <c r="FN259" s="162"/>
      <c r="FO259" s="162"/>
      <c r="FP259" s="162"/>
      <c r="FQ259" s="162"/>
      <c r="FR259" s="162"/>
      <c r="FS259" s="162"/>
      <c r="FT259" s="162"/>
      <c r="FU259" s="162"/>
      <c r="FV259" s="162"/>
      <c r="FW259" s="162"/>
      <c r="FX259" s="162"/>
      <c r="FY259" s="162"/>
      <c r="FZ259" s="162"/>
      <c r="GA259" s="162"/>
      <c r="GB259" s="162"/>
      <c r="GC259" s="162"/>
      <c r="GD259" s="162"/>
      <c r="GE259" s="162"/>
      <c r="GF259" s="162"/>
      <c r="GG259" s="162"/>
      <c r="GH259" s="162"/>
      <c r="GI259" s="162"/>
      <c r="GJ259" s="162"/>
      <c r="GK259" s="162"/>
      <c r="GL259" s="162"/>
      <c r="GM259" s="162"/>
      <c r="GN259" s="162"/>
      <c r="GO259" s="162"/>
      <c r="GP259" s="162"/>
      <c r="GQ259" s="162"/>
      <c r="GR259" s="162"/>
      <c r="GS259" s="162"/>
      <c r="GT259" s="162"/>
      <c r="GU259" s="162"/>
      <c r="GV259" s="162"/>
      <c r="GW259" s="162"/>
      <c r="GX259" s="162"/>
      <c r="GY259" s="162"/>
      <c r="GZ259" s="162"/>
      <c r="HA259" s="162"/>
      <c r="HB259" s="162"/>
      <c r="HC259" s="162"/>
      <c r="HD259" s="162"/>
      <c r="HE259" s="162"/>
      <c r="HF259" s="162"/>
      <c r="HG259" s="162"/>
      <c r="HH259" s="162"/>
      <c r="HI259" s="162"/>
      <c r="HJ259" s="162"/>
      <c r="HK259" s="162"/>
      <c r="HL259" s="162"/>
      <c r="HM259" s="162"/>
      <c r="HN259" s="162"/>
      <c r="HO259" s="162"/>
      <c r="HP259" s="162"/>
      <c r="HQ259" s="162"/>
      <c r="HR259" s="162"/>
      <c r="HS259" s="162"/>
      <c r="HT259" s="162"/>
      <c r="HU259" s="162"/>
      <c r="HV259" s="162"/>
      <c r="HW259" s="162"/>
      <c r="HX259" s="162"/>
      <c r="HY259" s="162"/>
      <c r="HZ259" s="162"/>
      <c r="IA259" s="162"/>
      <c r="IB259" s="162"/>
      <c r="IC259" s="162"/>
      <c r="ID259" s="162"/>
      <c r="IE259" s="162"/>
      <c r="IF259" s="162"/>
      <c r="IG259" s="162"/>
      <c r="IH259" s="162"/>
      <c r="II259" s="162"/>
      <c r="IJ259" s="162"/>
      <c r="IK259" s="162"/>
      <c r="IL259" s="162"/>
      <c r="IM259" s="162"/>
      <c r="IN259" s="162"/>
      <c r="IO259" s="162"/>
      <c r="IP259" s="162"/>
      <c r="IQ259" s="162"/>
      <c r="IR259" s="162"/>
      <c r="IS259" s="162"/>
      <c r="IT259" s="162"/>
      <c r="IU259" s="162"/>
      <c r="IV259" s="162"/>
      <c r="IW259" s="162"/>
      <c r="IX259" s="162"/>
    </row>
    <row r="260" spans="1:258">
      <c r="A260" s="159"/>
      <c r="B260" s="160"/>
      <c r="C260" s="160"/>
      <c r="D260" s="160"/>
      <c r="E260" s="160"/>
      <c r="F260" s="161"/>
      <c r="G260" s="161"/>
      <c r="H260" s="161"/>
      <c r="I260" s="161"/>
      <c r="J260" s="161"/>
      <c r="K260" s="161"/>
      <c r="L260" s="161"/>
      <c r="M260" s="161"/>
      <c r="N260" s="160"/>
      <c r="O260" s="160"/>
      <c r="P260" s="160"/>
      <c r="Q260" s="160"/>
      <c r="R260" s="160"/>
      <c r="S260" s="161"/>
      <c r="T260" s="161"/>
      <c r="U260" s="161"/>
      <c r="V260" s="161"/>
      <c r="W260" s="161"/>
      <c r="X260" s="161"/>
      <c r="Y260" s="161"/>
      <c r="Z260" s="317"/>
      <c r="AA260" s="161"/>
      <c r="BI260" s="162"/>
      <c r="BJ260" s="162"/>
      <c r="BK260" s="162"/>
      <c r="BL260" s="162"/>
      <c r="BM260" s="162"/>
      <c r="BN260" s="162"/>
      <c r="BO260" s="162"/>
      <c r="BP260" s="162"/>
      <c r="BQ260" s="162"/>
      <c r="BR260" s="162"/>
      <c r="BS260" s="162"/>
      <c r="BT260" s="162"/>
      <c r="BU260" s="162"/>
      <c r="BV260" s="162"/>
      <c r="BW260" s="162"/>
      <c r="BX260" s="162"/>
      <c r="BY260" s="162"/>
      <c r="BZ260" s="162"/>
      <c r="CA260" s="162"/>
      <c r="CB260" s="162"/>
      <c r="CC260" s="162"/>
      <c r="CD260" s="162"/>
      <c r="CE260" s="162"/>
      <c r="CF260" s="162"/>
      <c r="CG260" s="162"/>
      <c r="CH260" s="162"/>
      <c r="CI260" s="162"/>
      <c r="CJ260" s="162"/>
      <c r="CK260" s="162"/>
      <c r="CL260" s="162"/>
      <c r="CM260" s="162"/>
      <c r="CN260" s="162"/>
      <c r="CO260" s="162"/>
      <c r="CP260" s="162"/>
      <c r="CQ260" s="162"/>
      <c r="CR260" s="162"/>
      <c r="CS260" s="162"/>
      <c r="CT260" s="162"/>
      <c r="CU260" s="162"/>
      <c r="CV260" s="162"/>
      <c r="CW260" s="162"/>
      <c r="CX260" s="162"/>
      <c r="CY260" s="162"/>
      <c r="CZ260" s="162"/>
      <c r="DA260" s="162"/>
      <c r="DB260" s="162"/>
      <c r="DC260" s="162"/>
      <c r="DD260" s="162"/>
      <c r="DE260" s="162"/>
      <c r="DF260" s="162"/>
      <c r="DG260" s="162"/>
      <c r="DH260" s="162"/>
      <c r="DI260" s="162"/>
      <c r="DJ260" s="162"/>
      <c r="DK260" s="162"/>
      <c r="DL260" s="162"/>
      <c r="DM260" s="162"/>
      <c r="DN260" s="162"/>
      <c r="DO260" s="162"/>
      <c r="DP260" s="162"/>
      <c r="DQ260" s="162"/>
      <c r="DR260" s="162"/>
      <c r="DS260" s="162"/>
      <c r="DT260" s="162"/>
      <c r="DU260" s="162"/>
      <c r="DV260" s="162"/>
      <c r="DW260" s="162"/>
      <c r="DX260" s="162"/>
      <c r="DY260" s="162"/>
      <c r="DZ260" s="162"/>
      <c r="EA260" s="162"/>
      <c r="EB260" s="162"/>
      <c r="EC260" s="162"/>
      <c r="ED260" s="162"/>
      <c r="EE260" s="162"/>
      <c r="EF260" s="162"/>
      <c r="EG260" s="162"/>
      <c r="EH260" s="162"/>
      <c r="EI260" s="162"/>
      <c r="EJ260" s="162"/>
      <c r="EK260" s="162"/>
      <c r="EL260" s="162"/>
      <c r="EM260" s="162"/>
      <c r="EN260" s="162"/>
      <c r="EO260" s="162"/>
      <c r="EP260" s="162"/>
      <c r="EQ260" s="162"/>
      <c r="ER260" s="162"/>
      <c r="ES260" s="162"/>
      <c r="ET260" s="162"/>
      <c r="EU260" s="162"/>
      <c r="EV260" s="162"/>
      <c r="EW260" s="162"/>
      <c r="EX260" s="162"/>
      <c r="EY260" s="162"/>
      <c r="EZ260" s="162"/>
      <c r="FA260" s="162"/>
      <c r="FB260" s="162"/>
      <c r="FC260" s="162"/>
      <c r="FD260" s="162"/>
      <c r="FE260" s="162"/>
      <c r="FF260" s="162"/>
      <c r="FG260" s="162"/>
      <c r="FH260" s="162"/>
      <c r="FI260" s="162"/>
      <c r="FJ260" s="162"/>
      <c r="FK260" s="162"/>
      <c r="FL260" s="162"/>
      <c r="FM260" s="162"/>
      <c r="FN260" s="162"/>
      <c r="FO260" s="162"/>
      <c r="FP260" s="162"/>
      <c r="FQ260" s="162"/>
      <c r="FR260" s="162"/>
      <c r="FS260" s="162"/>
      <c r="FT260" s="162"/>
      <c r="FU260" s="162"/>
      <c r="FV260" s="162"/>
      <c r="FW260" s="162"/>
      <c r="FX260" s="162"/>
      <c r="FY260" s="162"/>
      <c r="FZ260" s="162"/>
      <c r="GA260" s="162"/>
      <c r="GB260" s="162"/>
      <c r="GC260" s="162"/>
      <c r="GD260" s="162"/>
      <c r="GE260" s="162"/>
      <c r="GF260" s="162"/>
      <c r="GG260" s="162"/>
      <c r="GH260" s="162"/>
      <c r="GI260" s="162"/>
      <c r="GJ260" s="162"/>
      <c r="GK260" s="162"/>
      <c r="GL260" s="162"/>
      <c r="GM260" s="162"/>
      <c r="GN260" s="162"/>
      <c r="GO260" s="162"/>
      <c r="GP260" s="162"/>
      <c r="GQ260" s="162"/>
      <c r="GR260" s="162"/>
      <c r="GS260" s="162"/>
      <c r="GT260" s="162"/>
      <c r="GU260" s="162"/>
      <c r="GV260" s="162"/>
      <c r="GW260" s="162"/>
      <c r="GX260" s="162"/>
      <c r="GY260" s="162"/>
      <c r="GZ260" s="162"/>
      <c r="HA260" s="162"/>
      <c r="HB260" s="162"/>
      <c r="HC260" s="162"/>
      <c r="HD260" s="162"/>
      <c r="HE260" s="162"/>
      <c r="HF260" s="162"/>
      <c r="HG260" s="162"/>
      <c r="HH260" s="162"/>
      <c r="HI260" s="162"/>
      <c r="HJ260" s="162"/>
      <c r="HK260" s="162"/>
      <c r="HL260" s="162"/>
      <c r="HM260" s="162"/>
      <c r="HN260" s="162"/>
      <c r="HO260" s="162"/>
      <c r="HP260" s="162"/>
      <c r="HQ260" s="162"/>
      <c r="HR260" s="162"/>
      <c r="HS260" s="162"/>
      <c r="HT260" s="162"/>
      <c r="HU260" s="162"/>
      <c r="HV260" s="162"/>
      <c r="HW260" s="162"/>
      <c r="HX260" s="162"/>
      <c r="HY260" s="162"/>
      <c r="HZ260" s="162"/>
      <c r="IA260" s="162"/>
      <c r="IB260" s="162"/>
      <c r="IC260" s="162"/>
      <c r="ID260" s="162"/>
      <c r="IE260" s="162"/>
      <c r="IF260" s="162"/>
      <c r="IG260" s="162"/>
      <c r="IH260" s="162"/>
      <c r="II260" s="162"/>
      <c r="IJ260" s="162"/>
      <c r="IK260" s="162"/>
      <c r="IL260" s="162"/>
      <c r="IM260" s="162"/>
      <c r="IN260" s="162"/>
      <c r="IO260" s="162"/>
      <c r="IP260" s="162"/>
      <c r="IQ260" s="162"/>
      <c r="IR260" s="162"/>
      <c r="IS260" s="162"/>
      <c r="IT260" s="162"/>
      <c r="IU260" s="162"/>
      <c r="IV260" s="162"/>
      <c r="IW260" s="162"/>
      <c r="IX260" s="162"/>
    </row>
    <row r="261" spans="1:258">
      <c r="A261" s="159"/>
      <c r="B261" s="160"/>
      <c r="C261" s="160"/>
      <c r="D261" s="160"/>
      <c r="E261" s="160"/>
      <c r="F261" s="161"/>
      <c r="G261" s="161"/>
      <c r="H261" s="161"/>
      <c r="I261" s="161"/>
      <c r="J261" s="161"/>
      <c r="K261" s="161"/>
      <c r="L261" s="161"/>
      <c r="M261" s="161"/>
      <c r="N261" s="160"/>
      <c r="O261" s="160"/>
      <c r="P261" s="160"/>
      <c r="Q261" s="160"/>
      <c r="R261" s="160"/>
      <c r="S261" s="161"/>
      <c r="T261" s="161"/>
      <c r="U261" s="161"/>
      <c r="V261" s="161"/>
      <c r="W261" s="161"/>
      <c r="X261" s="161"/>
      <c r="Y261" s="161"/>
      <c r="Z261" s="317"/>
      <c r="AA261" s="161"/>
      <c r="BI261" s="162"/>
      <c r="BJ261" s="162"/>
      <c r="BK261" s="162"/>
      <c r="BL261" s="162"/>
      <c r="BM261" s="162"/>
      <c r="BN261" s="162"/>
      <c r="BO261" s="162"/>
      <c r="BP261" s="162"/>
      <c r="BQ261" s="162"/>
      <c r="BR261" s="162"/>
      <c r="BS261" s="162"/>
      <c r="BT261" s="162"/>
      <c r="BU261" s="162"/>
      <c r="BV261" s="162"/>
      <c r="BW261" s="162"/>
      <c r="BX261" s="162"/>
      <c r="BY261" s="162"/>
      <c r="BZ261" s="162"/>
      <c r="CA261" s="162"/>
      <c r="CB261" s="162"/>
      <c r="CC261" s="162"/>
      <c r="CD261" s="162"/>
      <c r="CE261" s="162"/>
      <c r="CF261" s="162"/>
      <c r="CG261" s="162"/>
      <c r="CH261" s="162"/>
      <c r="CI261" s="162"/>
      <c r="CJ261" s="162"/>
      <c r="CK261" s="162"/>
      <c r="CL261" s="162"/>
      <c r="CM261" s="162"/>
      <c r="CN261" s="162"/>
      <c r="CO261" s="162"/>
      <c r="CP261" s="162"/>
      <c r="CQ261" s="162"/>
      <c r="CR261" s="162"/>
      <c r="CS261" s="162"/>
      <c r="CT261" s="162"/>
      <c r="CU261" s="162"/>
      <c r="CV261" s="162"/>
      <c r="CW261" s="162"/>
      <c r="CX261" s="162"/>
      <c r="CY261" s="162"/>
      <c r="CZ261" s="162"/>
      <c r="DA261" s="162"/>
      <c r="DB261" s="162"/>
      <c r="DC261" s="162"/>
      <c r="DD261" s="162"/>
      <c r="DE261" s="162"/>
      <c r="DF261" s="162"/>
      <c r="DG261" s="162"/>
      <c r="DH261" s="162"/>
      <c r="DI261" s="162"/>
      <c r="DJ261" s="162"/>
      <c r="DK261" s="162"/>
      <c r="DL261" s="162"/>
      <c r="DM261" s="162"/>
      <c r="DN261" s="162"/>
      <c r="DO261" s="162"/>
      <c r="DP261" s="162"/>
      <c r="DQ261" s="162"/>
      <c r="DR261" s="162"/>
      <c r="DS261" s="162"/>
      <c r="DT261" s="162"/>
      <c r="DU261" s="162"/>
      <c r="DV261" s="162"/>
      <c r="DW261" s="162"/>
      <c r="DX261" s="162"/>
      <c r="DY261" s="162"/>
      <c r="DZ261" s="162"/>
      <c r="EA261" s="162"/>
      <c r="EB261" s="162"/>
      <c r="EC261" s="162"/>
      <c r="ED261" s="162"/>
      <c r="EE261" s="162"/>
      <c r="EF261" s="162"/>
      <c r="EG261" s="162"/>
      <c r="EH261" s="162"/>
      <c r="EI261" s="162"/>
      <c r="EJ261" s="162"/>
      <c r="EK261" s="162"/>
      <c r="EL261" s="162"/>
      <c r="EM261" s="162"/>
      <c r="EN261" s="162"/>
      <c r="EO261" s="162"/>
      <c r="EP261" s="162"/>
      <c r="EQ261" s="162"/>
      <c r="ER261" s="162"/>
      <c r="ES261" s="162"/>
      <c r="ET261" s="162"/>
      <c r="EU261" s="162"/>
      <c r="EV261" s="162"/>
      <c r="EW261" s="162"/>
      <c r="EX261" s="162"/>
      <c r="EY261" s="162"/>
      <c r="EZ261" s="162"/>
      <c r="FA261" s="162"/>
      <c r="FB261" s="162"/>
      <c r="FC261" s="162"/>
      <c r="FD261" s="162"/>
      <c r="FE261" s="162"/>
      <c r="FF261" s="162"/>
      <c r="FG261" s="162"/>
      <c r="FH261" s="162"/>
      <c r="FI261" s="162"/>
      <c r="FJ261" s="162"/>
      <c r="FK261" s="162"/>
      <c r="FL261" s="162"/>
      <c r="FM261" s="162"/>
      <c r="FN261" s="162"/>
      <c r="FO261" s="162"/>
      <c r="FP261" s="162"/>
      <c r="FQ261" s="162"/>
      <c r="FR261" s="162"/>
      <c r="FS261" s="162"/>
      <c r="FT261" s="162"/>
      <c r="FU261" s="162"/>
      <c r="FV261" s="162"/>
      <c r="FW261" s="162"/>
      <c r="FX261" s="162"/>
      <c r="FY261" s="162"/>
      <c r="FZ261" s="162"/>
      <c r="GA261" s="162"/>
      <c r="GB261" s="162"/>
      <c r="GC261" s="162"/>
      <c r="GD261" s="162"/>
      <c r="GE261" s="162"/>
      <c r="GF261" s="162"/>
      <c r="GG261" s="162"/>
      <c r="GH261" s="162"/>
      <c r="GI261" s="162"/>
      <c r="GJ261" s="162"/>
      <c r="GK261" s="162"/>
      <c r="GL261" s="162"/>
      <c r="GM261" s="162"/>
      <c r="GN261" s="162"/>
      <c r="GO261" s="162"/>
      <c r="GP261" s="162"/>
      <c r="GQ261" s="162"/>
      <c r="GR261" s="162"/>
      <c r="GS261" s="162"/>
      <c r="GT261" s="162"/>
      <c r="GU261" s="162"/>
      <c r="GV261" s="162"/>
      <c r="GW261" s="162"/>
      <c r="GX261" s="162"/>
      <c r="GY261" s="162"/>
      <c r="GZ261" s="162"/>
      <c r="HA261" s="162"/>
      <c r="HB261" s="162"/>
      <c r="HC261" s="162"/>
      <c r="HD261" s="162"/>
      <c r="HE261" s="162"/>
      <c r="HF261" s="162"/>
      <c r="HG261" s="162"/>
      <c r="HH261" s="162"/>
      <c r="HI261" s="162"/>
      <c r="HJ261" s="162"/>
      <c r="HK261" s="162"/>
      <c r="HL261" s="162"/>
      <c r="HM261" s="162"/>
      <c r="HN261" s="162"/>
      <c r="HO261" s="162"/>
      <c r="HP261" s="162"/>
      <c r="HQ261" s="162"/>
      <c r="HR261" s="162"/>
      <c r="HS261" s="162"/>
      <c r="HT261" s="162"/>
      <c r="HU261" s="162"/>
      <c r="HV261" s="162"/>
      <c r="HW261" s="162"/>
      <c r="HX261" s="162"/>
      <c r="HY261" s="162"/>
      <c r="HZ261" s="162"/>
      <c r="IA261" s="162"/>
      <c r="IB261" s="162"/>
      <c r="IC261" s="162"/>
      <c r="ID261" s="162"/>
      <c r="IE261" s="162"/>
      <c r="IF261" s="162"/>
      <c r="IG261" s="162"/>
      <c r="IH261" s="162"/>
      <c r="II261" s="162"/>
      <c r="IJ261" s="162"/>
      <c r="IK261" s="162"/>
      <c r="IL261" s="162"/>
      <c r="IM261" s="162"/>
      <c r="IN261" s="162"/>
      <c r="IO261" s="162"/>
      <c r="IP261" s="162"/>
      <c r="IQ261" s="162"/>
      <c r="IR261" s="162"/>
      <c r="IS261" s="162"/>
      <c r="IT261" s="162"/>
      <c r="IU261" s="162"/>
      <c r="IV261" s="162"/>
      <c r="IW261" s="162"/>
      <c r="IX261" s="162"/>
    </row>
    <row r="262" spans="1:258">
      <c r="A262" s="159"/>
      <c r="B262" s="160"/>
      <c r="C262" s="160"/>
      <c r="D262" s="160"/>
      <c r="E262" s="160"/>
      <c r="F262" s="161"/>
      <c r="G262" s="161"/>
      <c r="H262" s="161"/>
      <c r="I262" s="161"/>
      <c r="J262" s="161"/>
      <c r="K262" s="161"/>
      <c r="L262" s="161"/>
      <c r="M262" s="161"/>
      <c r="N262" s="160"/>
      <c r="O262" s="160"/>
      <c r="P262" s="160"/>
      <c r="Q262" s="160"/>
      <c r="R262" s="160"/>
      <c r="S262" s="161"/>
      <c r="T262" s="161"/>
      <c r="U262" s="161"/>
      <c r="V262" s="161"/>
      <c r="W262" s="161"/>
      <c r="X262" s="161"/>
      <c r="Y262" s="161"/>
      <c r="Z262" s="317"/>
      <c r="AA262" s="161"/>
      <c r="BI262" s="162"/>
      <c r="BJ262" s="162"/>
      <c r="BK262" s="162"/>
      <c r="BL262" s="162"/>
      <c r="BM262" s="162"/>
      <c r="BN262" s="162"/>
      <c r="BO262" s="162"/>
      <c r="BP262" s="162"/>
      <c r="BQ262" s="162"/>
      <c r="BR262" s="162"/>
      <c r="BS262" s="162"/>
      <c r="BT262" s="162"/>
      <c r="BU262" s="162"/>
      <c r="BV262" s="162"/>
      <c r="BW262" s="162"/>
      <c r="BX262" s="162"/>
      <c r="BY262" s="162"/>
      <c r="BZ262" s="162"/>
      <c r="CA262" s="162"/>
      <c r="CB262" s="162"/>
      <c r="CC262" s="162"/>
      <c r="CD262" s="162"/>
      <c r="CE262" s="162"/>
      <c r="CF262" s="162"/>
      <c r="CG262" s="162"/>
      <c r="CH262" s="162"/>
      <c r="CI262" s="162"/>
      <c r="CJ262" s="162"/>
      <c r="CK262" s="162"/>
      <c r="CL262" s="162"/>
      <c r="CM262" s="162"/>
      <c r="CN262" s="162"/>
      <c r="CO262" s="162"/>
      <c r="CP262" s="162"/>
      <c r="CQ262" s="162"/>
      <c r="CR262" s="162"/>
      <c r="CS262" s="162"/>
      <c r="CT262" s="162"/>
      <c r="CU262" s="162"/>
      <c r="CV262" s="162"/>
      <c r="CW262" s="162"/>
      <c r="CX262" s="162"/>
      <c r="CY262" s="162"/>
      <c r="CZ262" s="162"/>
      <c r="DA262" s="162"/>
      <c r="DB262" s="162"/>
      <c r="DC262" s="162"/>
      <c r="DD262" s="162"/>
      <c r="DE262" s="162"/>
      <c r="DF262" s="162"/>
      <c r="DG262" s="162"/>
      <c r="DH262" s="162"/>
      <c r="DI262" s="162"/>
      <c r="DJ262" s="162"/>
      <c r="DK262" s="162"/>
      <c r="DL262" s="162"/>
      <c r="DM262" s="162"/>
      <c r="DN262" s="162"/>
      <c r="DO262" s="162"/>
      <c r="DP262" s="162"/>
      <c r="DQ262" s="162"/>
      <c r="DR262" s="162"/>
      <c r="DS262" s="162"/>
      <c r="DT262" s="162"/>
      <c r="DU262" s="162"/>
      <c r="DV262" s="162"/>
      <c r="DW262" s="162"/>
      <c r="DX262" s="162"/>
      <c r="DY262" s="162"/>
      <c r="DZ262" s="162"/>
      <c r="EA262" s="162"/>
      <c r="EB262" s="162"/>
      <c r="EC262" s="162"/>
      <c r="ED262" s="162"/>
      <c r="EE262" s="162"/>
      <c r="EF262" s="162"/>
      <c r="EG262" s="162"/>
      <c r="EH262" s="162"/>
      <c r="EI262" s="162"/>
      <c r="EJ262" s="162"/>
      <c r="EK262" s="162"/>
      <c r="EL262" s="162"/>
      <c r="EM262" s="162"/>
      <c r="EN262" s="162"/>
      <c r="EO262" s="162"/>
      <c r="EP262" s="162"/>
      <c r="EQ262" s="162"/>
      <c r="ER262" s="162"/>
      <c r="ES262" s="162"/>
      <c r="ET262" s="162"/>
      <c r="EU262" s="162"/>
      <c r="EV262" s="162"/>
      <c r="EW262" s="162"/>
      <c r="EX262" s="162"/>
      <c r="EY262" s="162"/>
      <c r="EZ262" s="162"/>
      <c r="FA262" s="162"/>
      <c r="FB262" s="162"/>
      <c r="FC262" s="162"/>
      <c r="FD262" s="162"/>
      <c r="FE262" s="162"/>
      <c r="FF262" s="162"/>
      <c r="FG262" s="162"/>
      <c r="FH262" s="162"/>
      <c r="FI262" s="162"/>
      <c r="FJ262" s="162"/>
      <c r="FK262" s="162"/>
      <c r="FL262" s="162"/>
      <c r="FM262" s="162"/>
      <c r="FN262" s="162"/>
      <c r="FO262" s="162"/>
      <c r="FP262" s="162"/>
      <c r="FQ262" s="162"/>
      <c r="FR262" s="162"/>
      <c r="FS262" s="162"/>
      <c r="FT262" s="162"/>
      <c r="FU262" s="162"/>
      <c r="FV262" s="162"/>
      <c r="FW262" s="162"/>
      <c r="FX262" s="162"/>
      <c r="FY262" s="162"/>
      <c r="FZ262" s="162"/>
      <c r="GA262" s="162"/>
      <c r="GB262" s="162"/>
      <c r="GC262" s="162"/>
      <c r="GD262" s="162"/>
      <c r="GE262" s="162"/>
      <c r="GF262" s="162"/>
      <c r="GG262" s="162"/>
      <c r="GH262" s="162"/>
      <c r="GI262" s="162"/>
      <c r="GJ262" s="162"/>
      <c r="GK262" s="162"/>
      <c r="GL262" s="162"/>
      <c r="GM262" s="162"/>
      <c r="GN262" s="162"/>
      <c r="GO262" s="162"/>
      <c r="GP262" s="162"/>
      <c r="GQ262" s="162"/>
      <c r="GR262" s="162"/>
      <c r="GS262" s="162"/>
      <c r="GT262" s="162"/>
      <c r="GU262" s="162"/>
      <c r="GV262" s="162"/>
      <c r="GW262" s="162"/>
      <c r="GX262" s="162"/>
      <c r="GY262" s="162"/>
      <c r="GZ262" s="162"/>
      <c r="HA262" s="162"/>
      <c r="HB262" s="162"/>
      <c r="HC262" s="162"/>
      <c r="HD262" s="162"/>
      <c r="HE262" s="162"/>
      <c r="HF262" s="162"/>
      <c r="HG262" s="162"/>
      <c r="HH262" s="162"/>
      <c r="HI262" s="162"/>
      <c r="HJ262" s="162"/>
      <c r="HK262" s="162"/>
      <c r="HL262" s="162"/>
      <c r="HM262" s="162"/>
      <c r="HN262" s="162"/>
      <c r="HO262" s="162"/>
      <c r="HP262" s="162"/>
      <c r="HQ262" s="162"/>
      <c r="HR262" s="162"/>
      <c r="HS262" s="162"/>
      <c r="HT262" s="162"/>
      <c r="HU262" s="162"/>
      <c r="HV262" s="162"/>
      <c r="HW262" s="162"/>
      <c r="HX262" s="162"/>
      <c r="HY262" s="162"/>
      <c r="HZ262" s="162"/>
      <c r="IA262" s="162"/>
      <c r="IB262" s="162"/>
      <c r="IC262" s="162"/>
      <c r="ID262" s="162"/>
      <c r="IE262" s="162"/>
      <c r="IF262" s="162"/>
      <c r="IG262" s="162"/>
      <c r="IH262" s="162"/>
      <c r="II262" s="162"/>
      <c r="IJ262" s="162"/>
      <c r="IK262" s="162"/>
      <c r="IL262" s="162"/>
      <c r="IM262" s="162"/>
      <c r="IN262" s="162"/>
      <c r="IO262" s="162"/>
      <c r="IP262" s="162"/>
      <c r="IQ262" s="162"/>
      <c r="IR262" s="162"/>
      <c r="IS262" s="162"/>
      <c r="IT262" s="162"/>
      <c r="IU262" s="162"/>
      <c r="IV262" s="162"/>
      <c r="IW262" s="162"/>
      <c r="IX262" s="162"/>
    </row>
    <row r="263" spans="1:258">
      <c r="A263" s="159"/>
      <c r="B263" s="160"/>
      <c r="C263" s="160"/>
      <c r="D263" s="160"/>
      <c r="E263" s="160"/>
      <c r="F263" s="161"/>
      <c r="G263" s="161"/>
      <c r="H263" s="161"/>
      <c r="I263" s="161"/>
      <c r="J263" s="161"/>
      <c r="K263" s="161"/>
      <c r="L263" s="161"/>
      <c r="M263" s="161"/>
      <c r="N263" s="160"/>
      <c r="O263" s="160"/>
      <c r="P263" s="160"/>
      <c r="Q263" s="160"/>
      <c r="R263" s="160"/>
      <c r="S263" s="161"/>
      <c r="T263" s="161"/>
      <c r="U263" s="161"/>
      <c r="V263" s="161"/>
      <c r="W263" s="161"/>
      <c r="X263" s="161"/>
      <c r="Y263" s="161"/>
      <c r="Z263" s="317"/>
      <c r="AA263" s="161"/>
      <c r="BI263" s="162"/>
      <c r="BJ263" s="162"/>
      <c r="BK263" s="162"/>
      <c r="BL263" s="162"/>
      <c r="BM263" s="162"/>
      <c r="BN263" s="162"/>
      <c r="BO263" s="162"/>
      <c r="BP263" s="162"/>
      <c r="BQ263" s="162"/>
      <c r="BR263" s="162"/>
      <c r="BS263" s="162"/>
      <c r="BT263" s="162"/>
      <c r="BU263" s="162"/>
      <c r="BV263" s="162"/>
      <c r="BW263" s="162"/>
      <c r="BX263" s="162"/>
      <c r="BY263" s="162"/>
      <c r="BZ263" s="162"/>
      <c r="CA263" s="162"/>
      <c r="CB263" s="162"/>
      <c r="CC263" s="162"/>
      <c r="CD263" s="162"/>
      <c r="CE263" s="162"/>
      <c r="CF263" s="162"/>
      <c r="CG263" s="162"/>
      <c r="CH263" s="162"/>
      <c r="CI263" s="162"/>
      <c r="CJ263" s="162"/>
      <c r="CK263" s="162"/>
      <c r="CL263" s="162"/>
      <c r="CM263" s="162"/>
      <c r="CN263" s="162"/>
      <c r="CO263" s="162"/>
      <c r="CP263" s="162"/>
      <c r="CQ263" s="162"/>
      <c r="CR263" s="162"/>
      <c r="CS263" s="162"/>
      <c r="CT263" s="162"/>
      <c r="CU263" s="162"/>
      <c r="CV263" s="162"/>
      <c r="CW263" s="162"/>
      <c r="CX263" s="162"/>
      <c r="CY263" s="162"/>
      <c r="CZ263" s="162"/>
      <c r="DA263" s="162"/>
      <c r="DB263" s="162"/>
      <c r="DC263" s="162"/>
      <c r="DD263" s="162"/>
      <c r="DE263" s="162"/>
      <c r="DF263" s="162"/>
      <c r="DG263" s="162"/>
      <c r="DH263" s="162"/>
      <c r="DI263" s="162"/>
      <c r="DJ263" s="162"/>
      <c r="DK263" s="162"/>
      <c r="DL263" s="162"/>
      <c r="DM263" s="162"/>
      <c r="DN263" s="162"/>
      <c r="DO263" s="162"/>
      <c r="DP263" s="162"/>
      <c r="DQ263" s="162"/>
      <c r="DR263" s="162"/>
      <c r="DS263" s="162"/>
      <c r="DT263" s="162"/>
      <c r="DU263" s="162"/>
      <c r="DV263" s="162"/>
      <c r="DW263" s="162"/>
      <c r="DX263" s="162"/>
      <c r="DY263" s="162"/>
      <c r="DZ263" s="162"/>
      <c r="EA263" s="162"/>
      <c r="EB263" s="162"/>
      <c r="EC263" s="162"/>
      <c r="ED263" s="162"/>
      <c r="EE263" s="162"/>
      <c r="EF263" s="162"/>
      <c r="EG263" s="162"/>
      <c r="EH263" s="162"/>
      <c r="EI263" s="162"/>
      <c r="EJ263" s="162"/>
      <c r="EK263" s="162"/>
      <c r="EL263" s="162"/>
      <c r="EM263" s="162"/>
      <c r="EN263" s="162"/>
      <c r="EO263" s="162"/>
      <c r="EP263" s="162"/>
      <c r="EQ263" s="162"/>
      <c r="ER263" s="162"/>
      <c r="ES263" s="162"/>
      <c r="ET263" s="162"/>
      <c r="EU263" s="162"/>
      <c r="EV263" s="162"/>
      <c r="EW263" s="162"/>
      <c r="EX263" s="162"/>
      <c r="EY263" s="162"/>
      <c r="EZ263" s="162"/>
      <c r="FA263" s="162"/>
      <c r="FB263" s="162"/>
      <c r="FC263" s="162"/>
      <c r="FD263" s="162"/>
      <c r="FE263" s="162"/>
      <c r="FF263" s="162"/>
      <c r="FG263" s="162"/>
      <c r="FH263" s="162"/>
      <c r="FI263" s="162"/>
      <c r="FJ263" s="162"/>
      <c r="FK263" s="162"/>
      <c r="FL263" s="162"/>
      <c r="FM263" s="162"/>
      <c r="FN263" s="162"/>
      <c r="FO263" s="162"/>
      <c r="FP263" s="162"/>
      <c r="FQ263" s="162"/>
      <c r="FR263" s="162"/>
      <c r="FS263" s="162"/>
      <c r="FT263" s="162"/>
      <c r="FU263" s="162"/>
      <c r="FV263" s="162"/>
      <c r="FW263" s="162"/>
      <c r="FX263" s="162"/>
      <c r="FY263" s="162"/>
      <c r="FZ263" s="162"/>
      <c r="GA263" s="162"/>
      <c r="GB263" s="162"/>
      <c r="GC263" s="162"/>
      <c r="GD263" s="162"/>
      <c r="GE263" s="162"/>
      <c r="GF263" s="162"/>
      <c r="GG263" s="162"/>
      <c r="GH263" s="162"/>
      <c r="GI263" s="162"/>
      <c r="GJ263" s="162"/>
      <c r="GK263" s="162"/>
      <c r="GL263" s="162"/>
      <c r="GM263" s="162"/>
      <c r="GN263" s="162"/>
      <c r="GO263" s="162"/>
      <c r="GP263" s="162"/>
      <c r="GQ263" s="162"/>
      <c r="GR263" s="162"/>
      <c r="GS263" s="162"/>
      <c r="GT263" s="162"/>
      <c r="GU263" s="162"/>
      <c r="GV263" s="162"/>
      <c r="GW263" s="162"/>
      <c r="GX263" s="162"/>
      <c r="GY263" s="162"/>
      <c r="GZ263" s="162"/>
      <c r="HA263" s="162"/>
      <c r="HB263" s="162"/>
      <c r="HC263" s="162"/>
      <c r="HD263" s="162"/>
      <c r="HE263" s="162"/>
      <c r="HF263" s="162"/>
      <c r="HG263" s="162"/>
      <c r="HH263" s="162"/>
      <c r="HI263" s="162"/>
      <c r="HJ263" s="162"/>
      <c r="HK263" s="162"/>
      <c r="HL263" s="162"/>
      <c r="HM263" s="162"/>
      <c r="HN263" s="162"/>
      <c r="HO263" s="162"/>
      <c r="HP263" s="162"/>
      <c r="HQ263" s="162"/>
      <c r="HR263" s="162"/>
      <c r="HS263" s="162"/>
      <c r="HT263" s="162"/>
      <c r="HU263" s="162"/>
      <c r="HV263" s="162"/>
      <c r="HW263" s="162"/>
      <c r="HX263" s="162"/>
      <c r="HY263" s="162"/>
      <c r="HZ263" s="162"/>
      <c r="IA263" s="162"/>
      <c r="IB263" s="162"/>
      <c r="IC263" s="162"/>
      <c r="ID263" s="162"/>
      <c r="IE263" s="162"/>
      <c r="IF263" s="162"/>
      <c r="IG263" s="162"/>
      <c r="IH263" s="162"/>
      <c r="II263" s="162"/>
      <c r="IJ263" s="162"/>
      <c r="IK263" s="162"/>
      <c r="IL263" s="162"/>
      <c r="IM263" s="162"/>
      <c r="IN263" s="162"/>
      <c r="IO263" s="162"/>
      <c r="IP263" s="162"/>
      <c r="IQ263" s="162"/>
      <c r="IR263" s="162"/>
      <c r="IS263" s="162"/>
      <c r="IT263" s="162"/>
      <c r="IU263" s="162"/>
      <c r="IV263" s="162"/>
      <c r="IW263" s="162"/>
      <c r="IX263" s="162"/>
    </row>
    <row r="264" spans="1:258">
      <c r="A264" s="159"/>
      <c r="B264" s="160"/>
      <c r="C264" s="160"/>
      <c r="D264" s="160"/>
      <c r="E264" s="160"/>
      <c r="F264" s="161"/>
      <c r="G264" s="161"/>
      <c r="H264" s="161"/>
      <c r="I264" s="161"/>
      <c r="J264" s="161"/>
      <c r="K264" s="161"/>
      <c r="L264" s="161"/>
      <c r="M264" s="161"/>
      <c r="N264" s="160"/>
      <c r="O264" s="160"/>
      <c r="P264" s="160"/>
      <c r="Q264" s="160"/>
      <c r="R264" s="160"/>
      <c r="S264" s="161"/>
      <c r="T264" s="161"/>
      <c r="U264" s="161"/>
      <c r="V264" s="161"/>
      <c r="W264" s="161"/>
      <c r="X264" s="161"/>
      <c r="Y264" s="161"/>
      <c r="Z264" s="317"/>
      <c r="AA264" s="161"/>
      <c r="BI264" s="162"/>
      <c r="BJ264" s="162"/>
      <c r="BK264" s="162"/>
      <c r="BL264" s="162"/>
      <c r="BM264" s="162"/>
      <c r="BN264" s="162"/>
      <c r="BO264" s="162"/>
      <c r="BP264" s="162"/>
      <c r="BQ264" s="162"/>
      <c r="BR264" s="162"/>
      <c r="BS264" s="162"/>
      <c r="BT264" s="162"/>
      <c r="BU264" s="162"/>
      <c r="BV264" s="162"/>
      <c r="BW264" s="162"/>
      <c r="BX264" s="162"/>
      <c r="BY264" s="162"/>
      <c r="BZ264" s="162"/>
      <c r="CA264" s="162"/>
      <c r="CB264" s="162"/>
      <c r="CC264" s="162"/>
      <c r="CD264" s="162"/>
      <c r="CE264" s="162"/>
      <c r="CF264" s="162"/>
      <c r="CG264" s="162"/>
      <c r="CH264" s="162"/>
      <c r="CI264" s="162"/>
      <c r="CJ264" s="162"/>
      <c r="CK264" s="162"/>
      <c r="CL264" s="162"/>
      <c r="CM264" s="162"/>
      <c r="CN264" s="162"/>
      <c r="CO264" s="162"/>
      <c r="CP264" s="162"/>
      <c r="CQ264" s="162"/>
      <c r="CR264" s="162"/>
      <c r="CS264" s="162"/>
      <c r="CT264" s="162"/>
      <c r="CU264" s="162"/>
      <c r="CV264" s="162"/>
      <c r="CW264" s="162"/>
      <c r="CX264" s="162"/>
      <c r="CY264" s="162"/>
      <c r="CZ264" s="162"/>
      <c r="DA264" s="162"/>
      <c r="DB264" s="162"/>
      <c r="DC264" s="162"/>
      <c r="DD264" s="162"/>
      <c r="DE264" s="162"/>
      <c r="DF264" s="162"/>
      <c r="DG264" s="162"/>
      <c r="DH264" s="162"/>
      <c r="DI264" s="162"/>
      <c r="DJ264" s="162"/>
      <c r="DK264" s="162"/>
      <c r="DL264" s="162"/>
      <c r="DM264" s="162"/>
      <c r="DN264" s="162"/>
      <c r="DO264" s="162"/>
      <c r="DP264" s="162"/>
      <c r="DQ264" s="162"/>
      <c r="DR264" s="162"/>
      <c r="DS264" s="162"/>
      <c r="DT264" s="162"/>
      <c r="DU264" s="162"/>
      <c r="DV264" s="162"/>
      <c r="DW264" s="162"/>
      <c r="DX264" s="162"/>
      <c r="DY264" s="162"/>
      <c r="DZ264" s="162"/>
      <c r="EA264" s="162"/>
      <c r="EB264" s="162"/>
      <c r="EC264" s="162"/>
      <c r="ED264" s="162"/>
      <c r="EE264" s="162"/>
      <c r="EF264" s="162"/>
      <c r="EG264" s="162"/>
      <c r="EH264" s="162"/>
      <c r="EI264" s="162"/>
      <c r="EJ264" s="162"/>
      <c r="EK264" s="162"/>
      <c r="EL264" s="162"/>
      <c r="EM264" s="162"/>
      <c r="EN264" s="162"/>
      <c r="EO264" s="162"/>
      <c r="EP264" s="162"/>
      <c r="EQ264" s="162"/>
      <c r="ER264" s="162"/>
      <c r="ES264" s="162"/>
      <c r="ET264" s="162"/>
      <c r="EU264" s="162"/>
      <c r="EV264" s="162"/>
      <c r="EW264" s="162"/>
      <c r="EX264" s="162"/>
      <c r="EY264" s="162"/>
      <c r="EZ264" s="162"/>
      <c r="FA264" s="162"/>
      <c r="FB264" s="162"/>
      <c r="FC264" s="162"/>
      <c r="FD264" s="162"/>
      <c r="FE264" s="162"/>
      <c r="FF264" s="162"/>
      <c r="FG264" s="162"/>
      <c r="FH264" s="162"/>
      <c r="FI264" s="162"/>
      <c r="FJ264" s="162"/>
      <c r="FK264" s="162"/>
      <c r="FL264" s="162"/>
      <c r="FM264" s="162"/>
      <c r="FN264" s="162"/>
      <c r="FO264" s="162"/>
      <c r="FP264" s="162"/>
      <c r="FQ264" s="162"/>
      <c r="FR264" s="162"/>
      <c r="FS264" s="162"/>
      <c r="FT264" s="162"/>
      <c r="FU264" s="162"/>
      <c r="FV264" s="162"/>
      <c r="FW264" s="162"/>
      <c r="FX264" s="162"/>
      <c r="FY264" s="162"/>
      <c r="FZ264" s="162"/>
      <c r="GA264" s="162"/>
      <c r="GB264" s="162"/>
      <c r="GC264" s="162"/>
      <c r="GD264" s="162"/>
      <c r="GE264" s="162"/>
      <c r="GF264" s="162"/>
      <c r="GG264" s="162"/>
      <c r="GH264" s="162"/>
      <c r="GI264" s="162"/>
      <c r="GJ264" s="162"/>
      <c r="GK264" s="162"/>
      <c r="GL264" s="162"/>
      <c r="GM264" s="162"/>
      <c r="GN264" s="162"/>
      <c r="GO264" s="162"/>
      <c r="GP264" s="162"/>
      <c r="GQ264" s="162"/>
      <c r="GR264" s="162"/>
      <c r="GS264" s="162"/>
      <c r="GT264" s="162"/>
      <c r="GU264" s="162"/>
      <c r="GV264" s="162"/>
      <c r="GW264" s="162"/>
      <c r="GX264" s="162"/>
      <c r="GY264" s="162"/>
      <c r="GZ264" s="162"/>
      <c r="HA264" s="162"/>
      <c r="HB264" s="162"/>
      <c r="HC264" s="162"/>
      <c r="HD264" s="162"/>
      <c r="HE264" s="162"/>
      <c r="HF264" s="162"/>
      <c r="HG264" s="162"/>
      <c r="HH264" s="162"/>
      <c r="HI264" s="162"/>
      <c r="HJ264" s="162"/>
      <c r="HK264" s="162"/>
      <c r="HL264" s="162"/>
      <c r="HM264" s="162"/>
      <c r="HN264" s="162"/>
      <c r="HO264" s="162"/>
      <c r="HP264" s="162"/>
      <c r="HQ264" s="162"/>
      <c r="HR264" s="162"/>
      <c r="HS264" s="162"/>
      <c r="HT264" s="162"/>
      <c r="HU264" s="162"/>
      <c r="HV264" s="162"/>
      <c r="HW264" s="162"/>
      <c r="HX264" s="162"/>
      <c r="HY264" s="162"/>
      <c r="HZ264" s="162"/>
      <c r="IA264" s="162"/>
      <c r="IB264" s="162"/>
      <c r="IC264" s="162"/>
      <c r="ID264" s="162"/>
      <c r="IE264" s="162"/>
      <c r="IF264" s="162"/>
      <c r="IG264" s="162"/>
      <c r="IH264" s="162"/>
      <c r="II264" s="162"/>
      <c r="IJ264" s="162"/>
      <c r="IK264" s="162"/>
      <c r="IL264" s="162"/>
      <c r="IM264" s="162"/>
      <c r="IN264" s="162"/>
      <c r="IO264" s="162"/>
      <c r="IP264" s="162"/>
      <c r="IQ264" s="162"/>
      <c r="IR264" s="162"/>
      <c r="IS264" s="162"/>
      <c r="IT264" s="162"/>
      <c r="IU264" s="162"/>
      <c r="IV264" s="162"/>
      <c r="IW264" s="162"/>
      <c r="IX264" s="162"/>
    </row>
    <row r="265" spans="1:258">
      <c r="A265" s="159"/>
      <c r="B265" s="160"/>
      <c r="C265" s="160"/>
      <c r="D265" s="160"/>
      <c r="E265" s="160"/>
      <c r="F265" s="161"/>
      <c r="G265" s="161"/>
      <c r="H265" s="161"/>
      <c r="I265" s="161"/>
      <c r="J265" s="161"/>
      <c r="K265" s="161"/>
      <c r="L265" s="161"/>
      <c r="M265" s="161"/>
      <c r="N265" s="160"/>
      <c r="O265" s="160"/>
      <c r="P265" s="160"/>
      <c r="Q265" s="160"/>
      <c r="R265" s="160"/>
      <c r="S265" s="161"/>
      <c r="T265" s="161"/>
      <c r="U265" s="161"/>
      <c r="V265" s="161"/>
      <c r="W265" s="161"/>
      <c r="X265" s="161"/>
      <c r="Y265" s="161"/>
      <c r="Z265" s="317"/>
      <c r="AA265" s="161"/>
      <c r="BI265" s="162"/>
      <c r="BJ265" s="162"/>
      <c r="BK265" s="162"/>
      <c r="BL265" s="162"/>
      <c r="BM265" s="162"/>
      <c r="BN265" s="162"/>
      <c r="BO265" s="162"/>
      <c r="BP265" s="162"/>
      <c r="BQ265" s="162"/>
      <c r="BR265" s="162"/>
      <c r="BS265" s="162"/>
      <c r="BT265" s="162"/>
      <c r="BU265" s="162"/>
      <c r="BV265" s="162"/>
      <c r="BW265" s="162"/>
      <c r="BX265" s="162"/>
      <c r="BY265" s="162"/>
      <c r="BZ265" s="162"/>
      <c r="CA265" s="162"/>
      <c r="CB265" s="162"/>
      <c r="CC265" s="162"/>
      <c r="CD265" s="162"/>
      <c r="CE265" s="162"/>
      <c r="CF265" s="162"/>
      <c r="CG265" s="162"/>
      <c r="CH265" s="162"/>
      <c r="CI265" s="162"/>
      <c r="CJ265" s="162"/>
      <c r="CK265" s="162"/>
      <c r="CL265" s="162"/>
      <c r="CM265" s="162"/>
      <c r="CN265" s="162"/>
      <c r="CO265" s="162"/>
      <c r="CP265" s="162"/>
      <c r="CQ265" s="162"/>
      <c r="CR265" s="162"/>
      <c r="CS265" s="162"/>
      <c r="CT265" s="162"/>
      <c r="CU265" s="162"/>
      <c r="CV265" s="162"/>
      <c r="CW265" s="162"/>
      <c r="CX265" s="162"/>
      <c r="CY265" s="162"/>
      <c r="CZ265" s="162"/>
      <c r="DA265" s="162"/>
      <c r="DB265" s="162"/>
      <c r="DC265" s="162"/>
      <c r="DD265" s="162"/>
      <c r="DE265" s="162"/>
      <c r="DF265" s="162"/>
      <c r="DG265" s="162"/>
      <c r="DH265" s="162"/>
      <c r="DI265" s="162"/>
      <c r="DJ265" s="162"/>
      <c r="DK265" s="162"/>
      <c r="DL265" s="162"/>
      <c r="DM265" s="162"/>
      <c r="DN265" s="162"/>
      <c r="DO265" s="162"/>
      <c r="DP265" s="162"/>
      <c r="DQ265" s="162"/>
      <c r="DR265" s="162"/>
      <c r="DS265" s="162"/>
      <c r="DT265" s="162"/>
      <c r="DU265" s="162"/>
      <c r="DV265" s="162"/>
      <c r="DW265" s="162"/>
      <c r="DX265" s="162"/>
      <c r="DY265" s="162"/>
      <c r="DZ265" s="162"/>
      <c r="EA265" s="162"/>
      <c r="EB265" s="162"/>
      <c r="EC265" s="162"/>
      <c r="ED265" s="162"/>
      <c r="EE265" s="162"/>
      <c r="EF265" s="162"/>
      <c r="EG265" s="162"/>
      <c r="EH265" s="162"/>
      <c r="EI265" s="162"/>
      <c r="EJ265" s="162"/>
      <c r="EK265" s="162"/>
      <c r="EL265" s="162"/>
      <c r="EM265" s="162"/>
      <c r="EN265" s="162"/>
      <c r="EO265" s="162"/>
      <c r="EP265" s="162"/>
      <c r="EQ265" s="162"/>
      <c r="ER265" s="162"/>
      <c r="ES265" s="162"/>
      <c r="ET265" s="162"/>
      <c r="EU265" s="162"/>
      <c r="EV265" s="162"/>
      <c r="EW265" s="162"/>
      <c r="EX265" s="162"/>
      <c r="EY265" s="162"/>
      <c r="EZ265" s="162"/>
      <c r="FA265" s="162"/>
      <c r="FB265" s="162"/>
      <c r="FC265" s="162"/>
      <c r="FD265" s="162"/>
      <c r="FE265" s="162"/>
      <c r="FF265" s="162"/>
      <c r="FG265" s="162"/>
      <c r="FH265" s="162"/>
      <c r="FI265" s="162"/>
      <c r="FJ265" s="162"/>
      <c r="FK265" s="162"/>
      <c r="FL265" s="162"/>
      <c r="FM265" s="162"/>
      <c r="FN265" s="162"/>
      <c r="FO265" s="162"/>
      <c r="FP265" s="162"/>
      <c r="FQ265" s="162"/>
      <c r="FR265" s="162"/>
      <c r="FS265" s="162"/>
      <c r="FT265" s="162"/>
      <c r="FU265" s="162"/>
      <c r="FV265" s="162"/>
      <c r="FW265" s="162"/>
      <c r="FX265" s="162"/>
      <c r="FY265" s="162"/>
      <c r="FZ265" s="162"/>
      <c r="GA265" s="162"/>
      <c r="GB265" s="162"/>
      <c r="GC265" s="162"/>
      <c r="GD265" s="162"/>
      <c r="GE265" s="162"/>
      <c r="GF265" s="162"/>
      <c r="GG265" s="162"/>
      <c r="GH265" s="162"/>
      <c r="GI265" s="162"/>
      <c r="GJ265" s="162"/>
      <c r="GK265" s="162"/>
      <c r="GL265" s="162"/>
      <c r="GM265" s="162"/>
      <c r="GN265" s="162"/>
      <c r="GO265" s="162"/>
      <c r="GP265" s="162"/>
      <c r="GQ265" s="162"/>
      <c r="GR265" s="162"/>
      <c r="GS265" s="162"/>
      <c r="GT265" s="162"/>
      <c r="GU265" s="162"/>
      <c r="GV265" s="162"/>
      <c r="GW265" s="162"/>
      <c r="GX265" s="162"/>
      <c r="GY265" s="162"/>
      <c r="GZ265" s="162"/>
      <c r="HA265" s="162"/>
      <c r="HB265" s="162"/>
      <c r="HC265" s="162"/>
      <c r="HD265" s="162"/>
      <c r="HE265" s="162"/>
      <c r="HF265" s="162"/>
      <c r="HG265" s="162"/>
      <c r="HH265" s="162"/>
      <c r="HI265" s="162"/>
      <c r="HJ265" s="162"/>
      <c r="HK265" s="162"/>
      <c r="HL265" s="162"/>
      <c r="HM265" s="162"/>
      <c r="HN265" s="162"/>
      <c r="HO265" s="162"/>
      <c r="HP265" s="162"/>
      <c r="HQ265" s="162"/>
      <c r="HR265" s="162"/>
      <c r="HS265" s="162"/>
      <c r="HT265" s="162"/>
      <c r="HU265" s="162"/>
      <c r="HV265" s="162"/>
      <c r="HW265" s="162"/>
      <c r="HX265" s="162"/>
      <c r="HY265" s="162"/>
      <c r="HZ265" s="162"/>
      <c r="IA265" s="162"/>
      <c r="IB265" s="162"/>
      <c r="IC265" s="162"/>
      <c r="ID265" s="162"/>
      <c r="IE265" s="162"/>
      <c r="IF265" s="162"/>
      <c r="IG265" s="162"/>
      <c r="IH265" s="162"/>
      <c r="II265" s="162"/>
      <c r="IJ265" s="162"/>
      <c r="IK265" s="162"/>
      <c r="IL265" s="162"/>
      <c r="IM265" s="162"/>
      <c r="IN265" s="162"/>
      <c r="IO265" s="162"/>
      <c r="IP265" s="162"/>
      <c r="IQ265" s="162"/>
      <c r="IR265" s="162"/>
      <c r="IS265" s="162"/>
      <c r="IT265" s="162"/>
      <c r="IU265" s="162"/>
      <c r="IV265" s="162"/>
      <c r="IW265" s="162"/>
      <c r="IX265" s="162"/>
    </row>
    <row r="266" spans="1:258">
      <c r="A266" s="159"/>
      <c r="B266" s="160"/>
      <c r="C266" s="160"/>
      <c r="D266" s="160"/>
      <c r="E266" s="160"/>
      <c r="F266" s="161"/>
      <c r="G266" s="161"/>
      <c r="H266" s="161"/>
      <c r="I266" s="161"/>
      <c r="J266" s="161"/>
      <c r="K266" s="161"/>
      <c r="L266" s="161"/>
      <c r="M266" s="161"/>
      <c r="N266" s="160"/>
      <c r="O266" s="160"/>
      <c r="P266" s="160"/>
      <c r="Q266" s="160"/>
      <c r="R266" s="160"/>
      <c r="S266" s="161"/>
      <c r="T266" s="161"/>
      <c r="U266" s="161"/>
      <c r="V266" s="161"/>
      <c r="W266" s="161"/>
      <c r="X266" s="161"/>
      <c r="Y266" s="161"/>
      <c r="Z266" s="317"/>
      <c r="AA266" s="161"/>
      <c r="BI266" s="162"/>
      <c r="BJ266" s="162"/>
      <c r="BK266" s="162"/>
      <c r="BL266" s="162"/>
      <c r="BM266" s="162"/>
      <c r="BN266" s="162"/>
      <c r="BO266" s="162"/>
      <c r="BP266" s="162"/>
      <c r="BQ266" s="162"/>
      <c r="BR266" s="162"/>
      <c r="BS266" s="162"/>
      <c r="BT266" s="162"/>
      <c r="BU266" s="162"/>
      <c r="BV266" s="162"/>
      <c r="BW266" s="162"/>
      <c r="BX266" s="162"/>
      <c r="BY266" s="162"/>
      <c r="BZ266" s="162"/>
      <c r="CA266" s="162"/>
      <c r="CB266" s="162"/>
      <c r="CC266" s="162"/>
      <c r="CD266" s="162"/>
      <c r="CE266" s="162"/>
      <c r="CF266" s="162"/>
      <c r="CG266" s="162"/>
      <c r="CH266" s="162"/>
      <c r="CI266" s="162"/>
      <c r="CJ266" s="162"/>
      <c r="CK266" s="162"/>
      <c r="CL266" s="162"/>
      <c r="CM266" s="162"/>
      <c r="CN266" s="162"/>
      <c r="CO266" s="162"/>
      <c r="CP266" s="162"/>
      <c r="CQ266" s="162"/>
      <c r="CR266" s="162"/>
      <c r="CS266" s="162"/>
      <c r="CT266" s="162"/>
      <c r="CU266" s="162"/>
      <c r="CV266" s="162"/>
      <c r="CW266" s="162"/>
      <c r="CX266" s="162"/>
      <c r="CY266" s="162"/>
      <c r="CZ266" s="162"/>
      <c r="DA266" s="162"/>
      <c r="DB266" s="162"/>
      <c r="DC266" s="162"/>
      <c r="DD266" s="162"/>
      <c r="DE266" s="162"/>
      <c r="DF266" s="162"/>
      <c r="DG266" s="162"/>
      <c r="DH266" s="162"/>
      <c r="DI266" s="162"/>
      <c r="DJ266" s="162"/>
      <c r="DK266" s="162"/>
      <c r="DL266" s="162"/>
      <c r="DM266" s="162"/>
      <c r="DN266" s="162"/>
      <c r="DO266" s="162"/>
      <c r="DP266" s="162"/>
      <c r="DQ266" s="162"/>
      <c r="DR266" s="162"/>
      <c r="DS266" s="162"/>
      <c r="DT266" s="162"/>
      <c r="DU266" s="162"/>
      <c r="DV266" s="162"/>
      <c r="DW266" s="162"/>
      <c r="DX266" s="162"/>
      <c r="DY266" s="162"/>
      <c r="DZ266" s="162"/>
      <c r="EA266" s="162"/>
      <c r="EB266" s="162"/>
      <c r="EC266" s="162"/>
      <c r="ED266" s="162"/>
      <c r="EE266" s="162"/>
      <c r="EF266" s="162"/>
      <c r="EG266" s="162"/>
      <c r="EH266" s="162"/>
      <c r="EI266" s="162"/>
      <c r="EJ266" s="162"/>
      <c r="EK266" s="162"/>
      <c r="EL266" s="162"/>
      <c r="EM266" s="162"/>
      <c r="EN266" s="162"/>
      <c r="EO266" s="162"/>
      <c r="EP266" s="162"/>
      <c r="EQ266" s="162"/>
      <c r="ER266" s="162"/>
      <c r="ES266" s="162"/>
      <c r="ET266" s="162"/>
      <c r="EU266" s="162"/>
      <c r="EV266" s="162"/>
      <c r="EW266" s="162"/>
      <c r="EX266" s="162"/>
      <c r="EY266" s="162"/>
      <c r="EZ266" s="162"/>
      <c r="FA266" s="162"/>
      <c r="FB266" s="162"/>
      <c r="FC266" s="162"/>
      <c r="FD266" s="162"/>
      <c r="FE266" s="162"/>
      <c r="FF266" s="162"/>
      <c r="FG266" s="162"/>
      <c r="FH266" s="162"/>
      <c r="FI266" s="162"/>
      <c r="FJ266" s="162"/>
      <c r="FK266" s="162"/>
      <c r="FL266" s="162"/>
      <c r="FM266" s="162"/>
      <c r="FN266" s="162"/>
      <c r="FO266" s="162"/>
      <c r="FP266" s="162"/>
      <c r="FQ266" s="162"/>
      <c r="FR266" s="162"/>
      <c r="FS266" s="162"/>
      <c r="FT266" s="162"/>
      <c r="FU266" s="162"/>
      <c r="FV266" s="162"/>
      <c r="FW266" s="162"/>
      <c r="FX266" s="162"/>
      <c r="FY266" s="162"/>
      <c r="FZ266" s="162"/>
      <c r="GA266" s="162"/>
      <c r="GB266" s="162"/>
      <c r="GC266" s="162"/>
      <c r="GD266" s="162"/>
      <c r="GE266" s="162"/>
      <c r="GF266" s="162"/>
      <c r="GG266" s="162"/>
      <c r="GH266" s="162"/>
      <c r="GI266" s="162"/>
      <c r="GJ266" s="162"/>
      <c r="GK266" s="162"/>
      <c r="GL266" s="162"/>
      <c r="GM266" s="162"/>
      <c r="GN266" s="162"/>
      <c r="GO266" s="162"/>
      <c r="GP266" s="162"/>
      <c r="GQ266" s="162"/>
      <c r="GR266" s="162"/>
      <c r="GS266" s="162"/>
      <c r="GT266" s="162"/>
      <c r="GU266" s="162"/>
      <c r="GV266" s="162"/>
      <c r="GW266" s="162"/>
      <c r="GX266" s="162"/>
      <c r="GY266" s="162"/>
      <c r="GZ266" s="162"/>
      <c r="HA266" s="162"/>
      <c r="HB266" s="162"/>
      <c r="HC266" s="162"/>
      <c r="HD266" s="162"/>
      <c r="HE266" s="162"/>
      <c r="HF266" s="162"/>
      <c r="HG266" s="162"/>
      <c r="HH266" s="162"/>
      <c r="HI266" s="162"/>
      <c r="HJ266" s="162"/>
      <c r="HK266" s="162"/>
      <c r="HL266" s="162"/>
      <c r="HM266" s="162"/>
      <c r="HN266" s="162"/>
      <c r="HO266" s="162"/>
      <c r="HP266" s="162"/>
      <c r="HQ266" s="162"/>
      <c r="HR266" s="162"/>
      <c r="HS266" s="162"/>
      <c r="HT266" s="162"/>
      <c r="HU266" s="162"/>
      <c r="HV266" s="162"/>
      <c r="HW266" s="162"/>
      <c r="HX266" s="162"/>
      <c r="HY266" s="162"/>
      <c r="HZ266" s="162"/>
      <c r="IA266" s="162"/>
      <c r="IB266" s="162"/>
      <c r="IC266" s="162"/>
      <c r="ID266" s="162"/>
      <c r="IE266" s="162"/>
      <c r="IF266" s="162"/>
      <c r="IG266" s="162"/>
      <c r="IH266" s="162"/>
      <c r="II266" s="162"/>
      <c r="IJ266" s="162"/>
      <c r="IK266" s="162"/>
      <c r="IL266" s="162"/>
      <c r="IM266" s="162"/>
      <c r="IN266" s="162"/>
      <c r="IO266" s="162"/>
      <c r="IP266" s="162"/>
      <c r="IQ266" s="162"/>
      <c r="IR266" s="162"/>
      <c r="IS266" s="162"/>
      <c r="IT266" s="162"/>
      <c r="IU266" s="162"/>
      <c r="IV266" s="162"/>
      <c r="IW266" s="162"/>
      <c r="IX266" s="162"/>
    </row>
    <row r="267" spans="1:258">
      <c r="A267" s="159"/>
      <c r="B267" s="160"/>
      <c r="C267" s="160"/>
      <c r="D267" s="160"/>
      <c r="E267" s="160"/>
      <c r="F267" s="161"/>
      <c r="G267" s="161"/>
      <c r="H267" s="161"/>
      <c r="I267" s="161"/>
      <c r="J267" s="161"/>
      <c r="K267" s="161"/>
      <c r="L267" s="161"/>
      <c r="M267" s="161"/>
      <c r="N267" s="160"/>
      <c r="O267" s="160"/>
      <c r="P267" s="160"/>
      <c r="Q267" s="160"/>
      <c r="R267" s="160"/>
      <c r="S267" s="161"/>
      <c r="T267" s="161"/>
      <c r="U267" s="161"/>
      <c r="V267" s="161"/>
      <c r="W267" s="161"/>
      <c r="X267" s="161"/>
      <c r="Y267" s="161"/>
      <c r="Z267" s="317"/>
      <c r="AA267" s="161"/>
      <c r="BI267" s="162"/>
      <c r="BJ267" s="162"/>
      <c r="BK267" s="162"/>
      <c r="BL267" s="162"/>
      <c r="BM267" s="162"/>
      <c r="BN267" s="162"/>
      <c r="BO267" s="162"/>
      <c r="BP267" s="162"/>
      <c r="BQ267" s="162"/>
      <c r="BR267" s="162"/>
      <c r="BS267" s="162"/>
      <c r="BT267" s="162"/>
      <c r="BU267" s="162"/>
      <c r="BV267" s="162"/>
      <c r="BW267" s="162"/>
      <c r="BX267" s="162"/>
      <c r="BY267" s="162"/>
      <c r="BZ267" s="162"/>
      <c r="CA267" s="162"/>
      <c r="CB267" s="162"/>
      <c r="CC267" s="162"/>
      <c r="CD267" s="162"/>
      <c r="CE267" s="162"/>
      <c r="CF267" s="162"/>
      <c r="CG267" s="162"/>
      <c r="CH267" s="162"/>
      <c r="CI267" s="162"/>
      <c r="CJ267" s="162"/>
      <c r="CK267" s="162"/>
      <c r="CL267" s="162"/>
      <c r="CM267" s="162"/>
      <c r="CN267" s="162"/>
      <c r="CO267" s="162"/>
      <c r="CP267" s="162"/>
      <c r="CQ267" s="162"/>
      <c r="CR267" s="162"/>
      <c r="CS267" s="162"/>
      <c r="CT267" s="162"/>
      <c r="CU267" s="162"/>
      <c r="CV267" s="162"/>
      <c r="CW267" s="162"/>
      <c r="CX267" s="162"/>
      <c r="CY267" s="162"/>
      <c r="CZ267" s="162"/>
      <c r="DA267" s="162"/>
      <c r="DB267" s="162"/>
      <c r="DC267" s="162"/>
      <c r="DD267" s="162"/>
      <c r="DE267" s="162"/>
      <c r="DF267" s="162"/>
      <c r="DG267" s="162"/>
      <c r="DH267" s="162"/>
      <c r="DI267" s="162"/>
      <c r="DJ267" s="162"/>
      <c r="DK267" s="162"/>
      <c r="DL267" s="162"/>
      <c r="DM267" s="162"/>
      <c r="DN267" s="162"/>
      <c r="DO267" s="162"/>
      <c r="DP267" s="162"/>
      <c r="DQ267" s="162"/>
      <c r="DR267" s="162"/>
      <c r="DS267" s="162"/>
      <c r="DT267" s="162"/>
      <c r="DU267" s="162"/>
      <c r="DV267" s="162"/>
      <c r="DW267" s="162"/>
      <c r="DX267" s="162"/>
      <c r="DY267" s="162"/>
      <c r="DZ267" s="162"/>
      <c r="EA267" s="162"/>
      <c r="EB267" s="162"/>
      <c r="EC267" s="162"/>
      <c r="ED267" s="162"/>
      <c r="EE267" s="162"/>
      <c r="EF267" s="162"/>
      <c r="EG267" s="162"/>
      <c r="EH267" s="162"/>
      <c r="EI267" s="162"/>
      <c r="EJ267" s="162"/>
      <c r="EK267" s="162"/>
      <c r="EL267" s="162"/>
      <c r="EM267" s="162"/>
      <c r="EN267" s="162"/>
      <c r="EO267" s="162"/>
      <c r="EP267" s="162"/>
      <c r="EQ267" s="162"/>
      <c r="ER267" s="162"/>
      <c r="ES267" s="162"/>
      <c r="ET267" s="162"/>
      <c r="EU267" s="162"/>
      <c r="EV267" s="162"/>
      <c r="EW267" s="162"/>
      <c r="EX267" s="162"/>
      <c r="EY267" s="162"/>
      <c r="EZ267" s="162"/>
      <c r="FA267" s="162"/>
      <c r="FB267" s="162"/>
      <c r="FC267" s="162"/>
      <c r="FD267" s="162"/>
      <c r="FE267" s="162"/>
      <c r="FF267" s="162"/>
      <c r="FG267" s="162"/>
      <c r="FH267" s="162"/>
      <c r="FI267" s="162"/>
      <c r="FJ267" s="162"/>
      <c r="FK267" s="162"/>
      <c r="FL267" s="162"/>
      <c r="FM267" s="162"/>
      <c r="FN267" s="162"/>
      <c r="FO267" s="162"/>
      <c r="FP267" s="162"/>
      <c r="FQ267" s="162"/>
      <c r="FR267" s="162"/>
      <c r="FS267" s="162"/>
      <c r="FT267" s="162"/>
      <c r="FU267" s="162"/>
      <c r="FV267" s="162"/>
      <c r="FW267" s="162"/>
      <c r="FX267" s="162"/>
      <c r="FY267" s="162"/>
      <c r="FZ267" s="162"/>
      <c r="GA267" s="162"/>
      <c r="GB267" s="162"/>
      <c r="GC267" s="162"/>
      <c r="GD267" s="162"/>
      <c r="GE267" s="162"/>
      <c r="GF267" s="162"/>
      <c r="GG267" s="162"/>
      <c r="GH267" s="162"/>
      <c r="GI267" s="162"/>
      <c r="GJ267" s="162"/>
      <c r="GK267" s="162"/>
      <c r="GL267" s="162"/>
      <c r="GM267" s="162"/>
      <c r="GN267" s="162"/>
      <c r="GO267" s="162"/>
      <c r="GP267" s="162"/>
      <c r="GQ267" s="162"/>
      <c r="GR267" s="162"/>
      <c r="GS267" s="162"/>
      <c r="GT267" s="162"/>
      <c r="GU267" s="162"/>
      <c r="GV267" s="162"/>
      <c r="GW267" s="162"/>
      <c r="GX267" s="162"/>
      <c r="GY267" s="162"/>
      <c r="GZ267" s="162"/>
      <c r="HA267" s="162"/>
      <c r="HB267" s="162"/>
      <c r="HC267" s="162"/>
      <c r="HD267" s="162"/>
      <c r="HE267" s="162"/>
      <c r="HF267" s="162"/>
      <c r="HG267" s="162"/>
      <c r="HH267" s="162"/>
      <c r="HI267" s="162"/>
      <c r="HJ267" s="162"/>
      <c r="HK267" s="162"/>
      <c r="HL267" s="162"/>
      <c r="HM267" s="162"/>
      <c r="HN267" s="162"/>
      <c r="HO267" s="162"/>
      <c r="HP267" s="162"/>
      <c r="HQ267" s="162"/>
      <c r="HR267" s="162"/>
      <c r="HS267" s="162"/>
      <c r="HT267" s="162"/>
      <c r="HU267" s="162"/>
      <c r="HV267" s="162"/>
      <c r="HW267" s="162"/>
      <c r="HX267" s="162"/>
      <c r="HY267" s="162"/>
      <c r="HZ267" s="162"/>
      <c r="IA267" s="162"/>
      <c r="IB267" s="162"/>
      <c r="IC267" s="162"/>
      <c r="ID267" s="162"/>
      <c r="IE267" s="162"/>
      <c r="IF267" s="162"/>
      <c r="IG267" s="162"/>
      <c r="IH267" s="162"/>
      <c r="II267" s="162"/>
      <c r="IJ267" s="162"/>
      <c r="IK267" s="162"/>
      <c r="IL267" s="162"/>
      <c r="IM267" s="162"/>
      <c r="IN267" s="162"/>
      <c r="IO267" s="162"/>
      <c r="IP267" s="162"/>
      <c r="IQ267" s="162"/>
      <c r="IR267" s="162"/>
      <c r="IS267" s="162"/>
      <c r="IT267" s="162"/>
      <c r="IU267" s="162"/>
      <c r="IV267" s="162"/>
      <c r="IW267" s="162"/>
      <c r="IX267" s="162"/>
    </row>
    <row r="268" spans="1:258">
      <c r="A268" s="159"/>
      <c r="B268" s="160"/>
      <c r="C268" s="160"/>
      <c r="D268" s="160"/>
      <c r="E268" s="160"/>
      <c r="F268" s="161"/>
      <c r="G268" s="161"/>
      <c r="H268" s="161"/>
      <c r="I268" s="161"/>
      <c r="J268" s="161"/>
      <c r="K268" s="161"/>
      <c r="L268" s="161"/>
      <c r="M268" s="161"/>
      <c r="N268" s="160"/>
      <c r="O268" s="160"/>
      <c r="P268" s="160"/>
      <c r="Q268" s="160"/>
      <c r="R268" s="160"/>
      <c r="S268" s="161"/>
      <c r="T268" s="161"/>
      <c r="U268" s="161"/>
      <c r="V268" s="161"/>
      <c r="W268" s="161"/>
      <c r="X268" s="161"/>
      <c r="Y268" s="161"/>
      <c r="Z268" s="317"/>
      <c r="AA268" s="161"/>
      <c r="BI268" s="162"/>
      <c r="BJ268" s="162"/>
      <c r="BK268" s="162"/>
      <c r="BL268" s="162"/>
      <c r="BM268" s="162"/>
      <c r="BN268" s="162"/>
      <c r="BO268" s="162"/>
      <c r="BP268" s="162"/>
      <c r="BQ268" s="162"/>
      <c r="BR268" s="162"/>
      <c r="BS268" s="162"/>
      <c r="BT268" s="162"/>
      <c r="BU268" s="162"/>
      <c r="BV268" s="162"/>
      <c r="BW268" s="162"/>
      <c r="BX268" s="162"/>
      <c r="BY268" s="162"/>
      <c r="BZ268" s="162"/>
      <c r="CA268" s="162"/>
      <c r="CB268" s="162"/>
      <c r="CC268" s="162"/>
      <c r="CD268" s="162"/>
      <c r="CE268" s="162"/>
      <c r="CF268" s="162"/>
      <c r="CG268" s="162"/>
      <c r="CH268" s="162"/>
      <c r="CI268" s="162"/>
      <c r="CJ268" s="162"/>
      <c r="CK268" s="162"/>
      <c r="CL268" s="162"/>
      <c r="CM268" s="162"/>
      <c r="CN268" s="162"/>
      <c r="CO268" s="162"/>
      <c r="CP268" s="162"/>
      <c r="CQ268" s="162"/>
      <c r="CR268" s="162"/>
      <c r="CS268" s="162"/>
      <c r="CT268" s="162"/>
      <c r="CU268" s="162"/>
      <c r="CV268" s="162"/>
      <c r="CW268" s="162"/>
      <c r="CX268" s="162"/>
      <c r="CY268" s="162"/>
      <c r="CZ268" s="162"/>
      <c r="DA268" s="162"/>
      <c r="DB268" s="162"/>
      <c r="DC268" s="162"/>
      <c r="DD268" s="162"/>
      <c r="DE268" s="162"/>
      <c r="DF268" s="162"/>
      <c r="DG268" s="162"/>
      <c r="DH268" s="162"/>
      <c r="DI268" s="162"/>
      <c r="DJ268" s="162"/>
      <c r="DK268" s="162"/>
      <c r="DL268" s="162"/>
      <c r="DM268" s="162"/>
      <c r="DN268" s="162"/>
      <c r="DO268" s="162"/>
      <c r="DP268" s="162"/>
      <c r="DQ268" s="162"/>
      <c r="DR268" s="162"/>
      <c r="DS268" s="162"/>
      <c r="DT268" s="162"/>
      <c r="DU268" s="162"/>
      <c r="DV268" s="162"/>
      <c r="DW268" s="162"/>
      <c r="DX268" s="162"/>
      <c r="DY268" s="162"/>
      <c r="DZ268" s="162"/>
      <c r="EA268" s="162"/>
      <c r="EB268" s="162"/>
      <c r="EC268" s="162"/>
      <c r="ED268" s="162"/>
      <c r="EE268" s="162"/>
      <c r="EF268" s="162"/>
      <c r="EG268" s="162"/>
      <c r="EH268" s="162"/>
      <c r="EI268" s="162"/>
      <c r="EJ268" s="162"/>
      <c r="EK268" s="162"/>
      <c r="EL268" s="162"/>
      <c r="EM268" s="162"/>
      <c r="EN268" s="162"/>
      <c r="EO268" s="162"/>
      <c r="EP268" s="162"/>
      <c r="EQ268" s="162"/>
      <c r="ER268" s="162"/>
      <c r="ES268" s="162"/>
      <c r="ET268" s="162"/>
      <c r="EU268" s="162"/>
      <c r="EV268" s="162"/>
      <c r="EW268" s="162"/>
      <c r="EX268" s="162"/>
      <c r="EY268" s="162"/>
      <c r="EZ268" s="162"/>
      <c r="FA268" s="162"/>
      <c r="FB268" s="162"/>
      <c r="FC268" s="162"/>
      <c r="FD268" s="162"/>
      <c r="FE268" s="162"/>
      <c r="FF268" s="162"/>
      <c r="FG268" s="162"/>
      <c r="FH268" s="162"/>
      <c r="FI268" s="162"/>
      <c r="FJ268" s="162"/>
      <c r="FK268" s="162"/>
      <c r="FL268" s="162"/>
      <c r="FM268" s="162"/>
      <c r="FN268" s="162"/>
      <c r="FO268" s="162"/>
      <c r="FP268" s="162"/>
      <c r="FQ268" s="162"/>
      <c r="FR268" s="162"/>
      <c r="FS268" s="162"/>
      <c r="FT268" s="162"/>
      <c r="FU268" s="162"/>
      <c r="FV268" s="162"/>
      <c r="FW268" s="162"/>
      <c r="FX268" s="162"/>
      <c r="FY268" s="162"/>
      <c r="FZ268" s="162"/>
      <c r="GA268" s="162"/>
      <c r="GB268" s="162"/>
      <c r="GC268" s="162"/>
      <c r="GD268" s="162"/>
      <c r="GE268" s="162"/>
      <c r="GF268" s="162"/>
      <c r="GG268" s="162"/>
      <c r="GH268" s="162"/>
      <c r="GI268" s="162"/>
      <c r="GJ268" s="162"/>
      <c r="GK268" s="162"/>
      <c r="GL268" s="162"/>
      <c r="GM268" s="162"/>
      <c r="GN268" s="162"/>
      <c r="GO268" s="162"/>
      <c r="GP268" s="162"/>
      <c r="GQ268" s="162"/>
      <c r="GR268" s="162"/>
      <c r="GS268" s="162"/>
      <c r="GT268" s="162"/>
      <c r="GU268" s="162"/>
      <c r="GV268" s="162"/>
      <c r="GW268" s="162"/>
      <c r="GX268" s="162"/>
      <c r="GY268" s="162"/>
      <c r="GZ268" s="162"/>
      <c r="HA268" s="162"/>
      <c r="HB268" s="162"/>
      <c r="HC268" s="162"/>
      <c r="HD268" s="162"/>
      <c r="HE268" s="162"/>
      <c r="HF268" s="162"/>
      <c r="HG268" s="162"/>
      <c r="HH268" s="162"/>
      <c r="HI268" s="162"/>
      <c r="HJ268" s="162"/>
      <c r="HK268" s="162"/>
      <c r="HL268" s="162"/>
      <c r="HM268" s="162"/>
      <c r="HN268" s="162"/>
      <c r="HO268" s="162"/>
      <c r="HP268" s="162"/>
      <c r="HQ268" s="162"/>
      <c r="HR268" s="162"/>
      <c r="HS268" s="162"/>
      <c r="HT268" s="162"/>
      <c r="HU268" s="162"/>
      <c r="HV268" s="162"/>
      <c r="HW268" s="162"/>
      <c r="HX268" s="162"/>
      <c r="HY268" s="162"/>
      <c r="HZ268" s="162"/>
      <c r="IA268" s="162"/>
      <c r="IB268" s="162"/>
      <c r="IC268" s="162"/>
      <c r="ID268" s="162"/>
      <c r="IE268" s="162"/>
      <c r="IF268" s="162"/>
      <c r="IG268" s="162"/>
      <c r="IH268" s="162"/>
      <c r="II268" s="162"/>
      <c r="IJ268" s="162"/>
      <c r="IK268" s="162"/>
      <c r="IL268" s="162"/>
      <c r="IM268" s="162"/>
      <c r="IN268" s="162"/>
      <c r="IO268" s="162"/>
      <c r="IP268" s="162"/>
      <c r="IQ268" s="162"/>
      <c r="IR268" s="162"/>
      <c r="IS268" s="162"/>
      <c r="IT268" s="162"/>
      <c r="IU268" s="162"/>
      <c r="IV268" s="162"/>
      <c r="IW268" s="162"/>
      <c r="IX268" s="162"/>
    </row>
    <row r="269" spans="1:258">
      <c r="A269" s="159"/>
      <c r="B269" s="160"/>
      <c r="C269" s="160"/>
      <c r="D269" s="160"/>
      <c r="E269" s="160"/>
      <c r="F269" s="161"/>
      <c r="G269" s="161"/>
      <c r="H269" s="161"/>
      <c r="I269" s="161"/>
      <c r="J269" s="161"/>
      <c r="K269" s="161"/>
      <c r="L269" s="161"/>
      <c r="M269" s="161"/>
      <c r="N269" s="160"/>
      <c r="O269" s="160"/>
      <c r="P269" s="160"/>
      <c r="Q269" s="160"/>
      <c r="R269" s="160"/>
      <c r="S269" s="161"/>
      <c r="T269" s="161"/>
      <c r="U269" s="161"/>
      <c r="V269" s="161"/>
      <c r="W269" s="161"/>
      <c r="X269" s="161"/>
      <c r="Y269" s="161"/>
      <c r="Z269" s="317"/>
      <c r="AA269" s="161"/>
      <c r="BI269" s="162"/>
      <c r="BJ269" s="162"/>
      <c r="BK269" s="162"/>
      <c r="BL269" s="162"/>
      <c r="BM269" s="162"/>
      <c r="BN269" s="162"/>
      <c r="BO269" s="162"/>
      <c r="BP269" s="162"/>
      <c r="BQ269" s="162"/>
      <c r="BR269" s="162"/>
      <c r="BS269" s="162"/>
      <c r="BT269" s="162"/>
      <c r="BU269" s="162"/>
      <c r="BV269" s="162"/>
      <c r="BW269" s="162"/>
      <c r="BX269" s="162"/>
      <c r="BY269" s="162"/>
      <c r="BZ269" s="162"/>
      <c r="CA269" s="162"/>
      <c r="CB269" s="162"/>
      <c r="CC269" s="162"/>
      <c r="CD269" s="162"/>
      <c r="CE269" s="162"/>
      <c r="CF269" s="162"/>
      <c r="CG269" s="162"/>
      <c r="CH269" s="162"/>
      <c r="CI269" s="162"/>
      <c r="CJ269" s="162"/>
      <c r="CK269" s="162"/>
      <c r="CL269" s="162"/>
      <c r="CM269" s="162"/>
      <c r="CN269" s="162"/>
      <c r="CO269" s="162"/>
      <c r="CP269" s="162"/>
      <c r="CQ269" s="162"/>
      <c r="CR269" s="162"/>
      <c r="CS269" s="162"/>
      <c r="CT269" s="162"/>
      <c r="CU269" s="162"/>
      <c r="CV269" s="162"/>
      <c r="CW269" s="162"/>
      <c r="CX269" s="162"/>
      <c r="CY269" s="162"/>
      <c r="CZ269" s="162"/>
      <c r="DA269" s="162"/>
      <c r="DB269" s="162"/>
      <c r="DC269" s="162"/>
      <c r="DD269" s="162"/>
      <c r="DE269" s="162"/>
      <c r="DF269" s="162"/>
      <c r="DG269" s="162"/>
      <c r="DH269" s="162"/>
      <c r="DI269" s="162"/>
      <c r="DJ269" s="162"/>
      <c r="DK269" s="162"/>
      <c r="DL269" s="162"/>
      <c r="DM269" s="162"/>
      <c r="DN269" s="162"/>
      <c r="DO269" s="162"/>
      <c r="DP269" s="162"/>
      <c r="DQ269" s="162"/>
      <c r="DR269" s="162"/>
      <c r="DS269" s="162"/>
      <c r="DT269" s="162"/>
      <c r="DU269" s="162"/>
      <c r="DV269" s="162"/>
      <c r="DW269" s="162"/>
      <c r="DX269" s="162"/>
      <c r="DY269" s="162"/>
      <c r="DZ269" s="162"/>
      <c r="EA269" s="162"/>
      <c r="EB269" s="162"/>
      <c r="EC269" s="162"/>
      <c r="ED269" s="162"/>
      <c r="EE269" s="162"/>
      <c r="EF269" s="162"/>
      <c r="EG269" s="162"/>
      <c r="EH269" s="162"/>
      <c r="EI269" s="162"/>
      <c r="EJ269" s="162"/>
      <c r="EK269" s="162"/>
      <c r="EL269" s="162"/>
      <c r="EM269" s="162"/>
      <c r="EN269" s="162"/>
      <c r="EO269" s="162"/>
      <c r="EP269" s="162"/>
      <c r="EQ269" s="162"/>
      <c r="ER269" s="162"/>
      <c r="ES269" s="162"/>
      <c r="ET269" s="162"/>
      <c r="EU269" s="162"/>
      <c r="EV269" s="162"/>
      <c r="EW269" s="162"/>
      <c r="EX269" s="162"/>
      <c r="EY269" s="162"/>
      <c r="EZ269" s="162"/>
      <c r="FA269" s="162"/>
      <c r="FB269" s="162"/>
      <c r="FC269" s="162"/>
      <c r="FD269" s="162"/>
      <c r="FE269" s="162"/>
      <c r="FF269" s="162"/>
      <c r="FG269" s="162"/>
      <c r="FH269" s="162"/>
      <c r="FI269" s="162"/>
      <c r="FJ269" s="162"/>
      <c r="FK269" s="162"/>
      <c r="FL269" s="162"/>
      <c r="FM269" s="162"/>
      <c r="FN269" s="162"/>
      <c r="FO269" s="162"/>
      <c r="FP269" s="162"/>
      <c r="FQ269" s="162"/>
      <c r="FR269" s="162"/>
      <c r="FS269" s="162"/>
      <c r="FT269" s="162"/>
      <c r="FU269" s="162"/>
      <c r="FV269" s="162"/>
      <c r="FW269" s="162"/>
      <c r="FX269" s="162"/>
      <c r="FY269" s="162"/>
      <c r="FZ269" s="162"/>
      <c r="GA269" s="162"/>
      <c r="GB269" s="162"/>
      <c r="GC269" s="162"/>
      <c r="GD269" s="162"/>
      <c r="GE269" s="162"/>
      <c r="GF269" s="162"/>
      <c r="GG269" s="162"/>
      <c r="GH269" s="162"/>
      <c r="GI269" s="162"/>
      <c r="GJ269" s="162"/>
      <c r="GK269" s="162"/>
      <c r="GL269" s="162"/>
      <c r="GM269" s="162"/>
      <c r="GN269" s="162"/>
      <c r="GO269" s="162"/>
      <c r="GP269" s="162"/>
      <c r="GQ269" s="162"/>
      <c r="GR269" s="162"/>
      <c r="GS269" s="162"/>
      <c r="GT269" s="162"/>
      <c r="GU269" s="162"/>
      <c r="GV269" s="162"/>
      <c r="GW269" s="162"/>
      <c r="GX269" s="162"/>
      <c r="GY269" s="162"/>
      <c r="GZ269" s="162"/>
      <c r="HA269" s="162"/>
      <c r="HB269" s="162"/>
      <c r="HC269" s="162"/>
      <c r="HD269" s="162"/>
      <c r="HE269" s="162"/>
      <c r="HF269" s="162"/>
      <c r="HG269" s="162"/>
      <c r="HH269" s="162"/>
      <c r="HI269" s="162"/>
      <c r="HJ269" s="162"/>
      <c r="HK269" s="162"/>
      <c r="HL269" s="162"/>
      <c r="HM269" s="162"/>
      <c r="HN269" s="162"/>
      <c r="HO269" s="162"/>
      <c r="HP269" s="162"/>
      <c r="HQ269" s="162"/>
      <c r="HR269" s="162"/>
      <c r="HS269" s="162"/>
      <c r="HT269" s="162"/>
      <c r="HU269" s="162"/>
      <c r="HV269" s="162"/>
      <c r="HW269" s="162"/>
      <c r="HX269" s="162"/>
      <c r="HY269" s="162"/>
      <c r="HZ269" s="162"/>
      <c r="IA269" s="162"/>
      <c r="IB269" s="162"/>
      <c r="IC269" s="162"/>
      <c r="ID269" s="162"/>
      <c r="IE269" s="162"/>
      <c r="IF269" s="162"/>
      <c r="IG269" s="162"/>
      <c r="IH269" s="162"/>
      <c r="II269" s="162"/>
      <c r="IJ269" s="162"/>
      <c r="IK269" s="162"/>
      <c r="IL269" s="162"/>
      <c r="IM269" s="162"/>
      <c r="IN269" s="162"/>
      <c r="IO269" s="162"/>
      <c r="IP269" s="162"/>
      <c r="IQ269" s="162"/>
      <c r="IR269" s="162"/>
      <c r="IS269" s="162"/>
      <c r="IT269" s="162"/>
      <c r="IU269" s="162"/>
      <c r="IV269" s="162"/>
      <c r="IW269" s="162"/>
      <c r="IX269" s="162"/>
    </row>
    <row r="270" spans="1:258">
      <c r="A270" s="159"/>
      <c r="B270" s="160"/>
      <c r="C270" s="160"/>
      <c r="D270" s="160"/>
      <c r="E270" s="160"/>
      <c r="F270" s="161"/>
      <c r="G270" s="161"/>
      <c r="H270" s="161"/>
      <c r="I270" s="161"/>
      <c r="J270" s="161"/>
      <c r="K270" s="161"/>
      <c r="L270" s="161"/>
      <c r="M270" s="161"/>
      <c r="N270" s="160"/>
      <c r="O270" s="160"/>
      <c r="P270" s="160"/>
      <c r="Q270" s="160"/>
      <c r="R270" s="160"/>
      <c r="S270" s="161"/>
      <c r="T270" s="161"/>
      <c r="U270" s="161"/>
      <c r="V270" s="161"/>
      <c r="W270" s="161"/>
      <c r="X270" s="161"/>
      <c r="Y270" s="161"/>
      <c r="Z270" s="317"/>
      <c r="AA270" s="161"/>
      <c r="BI270" s="162"/>
      <c r="BJ270" s="162"/>
      <c r="BK270" s="162"/>
      <c r="BL270" s="162"/>
      <c r="BM270" s="162"/>
      <c r="BN270" s="162"/>
      <c r="BO270" s="162"/>
      <c r="BP270" s="162"/>
      <c r="BQ270" s="162"/>
      <c r="BR270" s="162"/>
      <c r="BS270" s="162"/>
      <c r="BT270" s="162"/>
      <c r="BU270" s="162"/>
      <c r="BV270" s="162"/>
      <c r="BW270" s="162"/>
      <c r="BX270" s="162"/>
      <c r="BY270" s="162"/>
      <c r="BZ270" s="162"/>
      <c r="CA270" s="162"/>
      <c r="CB270" s="162"/>
      <c r="CC270" s="162"/>
      <c r="CD270" s="162"/>
      <c r="CE270" s="162"/>
      <c r="CF270" s="162"/>
      <c r="CG270" s="162"/>
      <c r="CH270" s="162"/>
      <c r="CI270" s="162"/>
      <c r="CJ270" s="162"/>
      <c r="CK270" s="162"/>
      <c r="CL270" s="162"/>
      <c r="CM270" s="162"/>
      <c r="CN270" s="162"/>
      <c r="CO270" s="162"/>
      <c r="CP270" s="162"/>
      <c r="CQ270" s="162"/>
      <c r="CR270" s="162"/>
      <c r="CS270" s="162"/>
      <c r="CT270" s="162"/>
      <c r="CU270" s="162"/>
      <c r="CV270" s="162"/>
      <c r="CW270" s="162"/>
      <c r="CX270" s="162"/>
      <c r="CY270" s="162"/>
      <c r="CZ270" s="162"/>
      <c r="DA270" s="162"/>
      <c r="DB270" s="162"/>
      <c r="DC270" s="162"/>
      <c r="DD270" s="162"/>
      <c r="DE270" s="162"/>
      <c r="DF270" s="162"/>
      <c r="DG270" s="162"/>
      <c r="DH270" s="162"/>
      <c r="DI270" s="162"/>
      <c r="DJ270" s="162"/>
      <c r="DK270" s="162"/>
      <c r="DL270" s="162"/>
      <c r="DM270" s="162"/>
      <c r="DN270" s="162"/>
      <c r="DO270" s="162"/>
      <c r="DP270" s="162"/>
      <c r="DQ270" s="162"/>
      <c r="DR270" s="162"/>
      <c r="DS270" s="162"/>
      <c r="DT270" s="162"/>
      <c r="DU270" s="162"/>
      <c r="DV270" s="162"/>
      <c r="DW270" s="162"/>
      <c r="DX270" s="162"/>
      <c r="DY270" s="162"/>
      <c r="DZ270" s="162"/>
      <c r="EA270" s="162"/>
      <c r="EB270" s="162"/>
      <c r="EC270" s="162"/>
      <c r="ED270" s="162"/>
      <c r="EE270" s="162"/>
      <c r="EF270" s="162"/>
      <c r="EG270" s="162"/>
      <c r="EH270" s="162"/>
      <c r="EI270" s="162"/>
      <c r="EJ270" s="162"/>
      <c r="EK270" s="162"/>
      <c r="EL270" s="162"/>
      <c r="EM270" s="162"/>
      <c r="EN270" s="162"/>
      <c r="EO270" s="162"/>
      <c r="EP270" s="162"/>
      <c r="EQ270" s="162"/>
      <c r="ER270" s="162"/>
      <c r="ES270" s="162"/>
      <c r="ET270" s="162"/>
      <c r="EU270" s="162"/>
      <c r="EV270" s="162"/>
      <c r="EW270" s="162"/>
      <c r="EX270" s="162"/>
      <c r="EY270" s="162"/>
      <c r="EZ270" s="162"/>
      <c r="FA270" s="162"/>
      <c r="FB270" s="162"/>
      <c r="FC270" s="162"/>
      <c r="FD270" s="162"/>
      <c r="FE270" s="162"/>
      <c r="FF270" s="162"/>
      <c r="FG270" s="162"/>
      <c r="FH270" s="162"/>
      <c r="FI270" s="162"/>
      <c r="FJ270" s="162"/>
      <c r="FK270" s="162"/>
      <c r="FL270" s="162"/>
      <c r="FM270" s="162"/>
      <c r="FN270" s="162"/>
      <c r="FO270" s="162"/>
      <c r="FP270" s="162"/>
      <c r="FQ270" s="162"/>
      <c r="FR270" s="162"/>
      <c r="FS270" s="162"/>
      <c r="FT270" s="162"/>
      <c r="FU270" s="162"/>
      <c r="FV270" s="162"/>
      <c r="FW270" s="162"/>
      <c r="FX270" s="162"/>
      <c r="FY270" s="162"/>
      <c r="FZ270" s="162"/>
      <c r="GA270" s="162"/>
      <c r="GB270" s="162"/>
      <c r="GC270" s="162"/>
      <c r="GD270" s="162"/>
      <c r="GE270" s="162"/>
      <c r="GF270" s="162"/>
      <c r="GG270" s="162"/>
      <c r="GH270" s="162"/>
      <c r="GI270" s="162"/>
      <c r="GJ270" s="162"/>
      <c r="GK270" s="162"/>
      <c r="GL270" s="162"/>
      <c r="GM270" s="162"/>
      <c r="GN270" s="162"/>
      <c r="GO270" s="162"/>
      <c r="GP270" s="162"/>
      <c r="GQ270" s="162"/>
      <c r="GR270" s="162"/>
      <c r="GS270" s="162"/>
      <c r="GT270" s="162"/>
      <c r="GU270" s="162"/>
      <c r="GV270" s="162"/>
      <c r="GW270" s="162"/>
      <c r="GX270" s="162"/>
      <c r="GY270" s="162"/>
      <c r="GZ270" s="162"/>
      <c r="HA270" s="162"/>
      <c r="HB270" s="162"/>
      <c r="HC270" s="162"/>
      <c r="HD270" s="162"/>
      <c r="HE270" s="162"/>
      <c r="HF270" s="162"/>
      <c r="HG270" s="162"/>
      <c r="HH270" s="162"/>
      <c r="HI270" s="162"/>
      <c r="HJ270" s="162"/>
      <c r="HK270" s="162"/>
      <c r="HL270" s="162"/>
      <c r="HM270" s="162"/>
      <c r="HN270" s="162"/>
      <c r="HO270" s="162"/>
      <c r="HP270" s="162"/>
      <c r="HQ270" s="162"/>
      <c r="HR270" s="162"/>
      <c r="HS270" s="162"/>
      <c r="HT270" s="162"/>
      <c r="HU270" s="162"/>
      <c r="HV270" s="162"/>
      <c r="HW270" s="162"/>
      <c r="HX270" s="162"/>
      <c r="HY270" s="162"/>
      <c r="HZ270" s="162"/>
      <c r="IA270" s="162"/>
      <c r="IB270" s="162"/>
      <c r="IC270" s="162"/>
      <c r="ID270" s="162"/>
      <c r="IE270" s="162"/>
      <c r="IF270" s="162"/>
      <c r="IG270" s="162"/>
      <c r="IH270" s="162"/>
      <c r="II270" s="162"/>
      <c r="IJ270" s="162"/>
      <c r="IK270" s="162"/>
      <c r="IL270" s="162"/>
      <c r="IM270" s="162"/>
      <c r="IN270" s="162"/>
      <c r="IO270" s="162"/>
      <c r="IP270" s="162"/>
      <c r="IQ270" s="162"/>
      <c r="IR270" s="162"/>
      <c r="IS270" s="162"/>
      <c r="IT270" s="162"/>
      <c r="IU270" s="162"/>
      <c r="IV270" s="162"/>
      <c r="IW270" s="162"/>
      <c r="IX270" s="162"/>
    </row>
    <row r="271" spans="1:258">
      <c r="A271" s="159"/>
      <c r="B271" s="160"/>
      <c r="C271" s="160"/>
      <c r="D271" s="160"/>
      <c r="E271" s="160"/>
      <c r="F271" s="161"/>
      <c r="G271" s="161"/>
      <c r="H271" s="161"/>
      <c r="I271" s="161"/>
      <c r="J271" s="161"/>
      <c r="K271" s="161"/>
      <c r="L271" s="161"/>
      <c r="M271" s="161"/>
      <c r="N271" s="160"/>
      <c r="O271" s="160"/>
      <c r="P271" s="160"/>
      <c r="Q271" s="160"/>
      <c r="R271" s="160"/>
      <c r="S271" s="161"/>
      <c r="T271" s="161"/>
      <c r="U271" s="161"/>
      <c r="V271" s="161"/>
      <c r="W271" s="161"/>
      <c r="X271" s="161"/>
      <c r="Y271" s="161"/>
      <c r="Z271" s="317"/>
      <c r="AA271" s="161"/>
      <c r="BI271" s="162"/>
      <c r="BJ271" s="162"/>
      <c r="BK271" s="162"/>
      <c r="BL271" s="162"/>
      <c r="BM271" s="162"/>
      <c r="BN271" s="162"/>
      <c r="BO271" s="162"/>
      <c r="BP271" s="162"/>
      <c r="BQ271" s="162"/>
      <c r="BR271" s="162"/>
      <c r="BS271" s="162"/>
      <c r="BT271" s="162"/>
      <c r="BU271" s="162"/>
      <c r="BV271" s="162"/>
      <c r="BW271" s="162"/>
      <c r="BX271" s="162"/>
      <c r="BY271" s="162"/>
      <c r="BZ271" s="162"/>
      <c r="CA271" s="162"/>
      <c r="CB271" s="162"/>
      <c r="CC271" s="162"/>
      <c r="CD271" s="162"/>
      <c r="CE271" s="162"/>
      <c r="CF271" s="162"/>
      <c r="CG271" s="162"/>
      <c r="CH271" s="162"/>
      <c r="CI271" s="162"/>
      <c r="CJ271" s="162"/>
      <c r="CK271" s="162"/>
      <c r="CL271" s="162"/>
      <c r="CM271" s="162"/>
      <c r="CN271" s="162"/>
      <c r="CO271" s="162"/>
      <c r="CP271" s="162"/>
      <c r="CQ271" s="162"/>
      <c r="CR271" s="162"/>
      <c r="CS271" s="162"/>
      <c r="CT271" s="162"/>
      <c r="CU271" s="162"/>
      <c r="CV271" s="162"/>
      <c r="CW271" s="162"/>
      <c r="CX271" s="162"/>
      <c r="CY271" s="162"/>
      <c r="CZ271" s="162"/>
      <c r="DA271" s="162"/>
      <c r="DB271" s="162"/>
      <c r="DC271" s="162"/>
      <c r="DD271" s="162"/>
      <c r="DE271" s="162"/>
      <c r="DF271" s="162"/>
      <c r="DG271" s="162"/>
      <c r="DH271" s="162"/>
      <c r="DI271" s="162"/>
      <c r="DJ271" s="162"/>
      <c r="DK271" s="162"/>
      <c r="DL271" s="162"/>
      <c r="DM271" s="162"/>
      <c r="DN271" s="162"/>
      <c r="DO271" s="162"/>
      <c r="DP271" s="162"/>
      <c r="DQ271" s="162"/>
      <c r="DR271" s="162"/>
      <c r="DS271" s="162"/>
      <c r="DT271" s="162"/>
      <c r="DU271" s="162"/>
      <c r="DV271" s="162"/>
      <c r="DW271" s="162"/>
      <c r="DX271" s="162"/>
      <c r="DY271" s="162"/>
      <c r="DZ271" s="162"/>
      <c r="EA271" s="162"/>
      <c r="EB271" s="162"/>
      <c r="EC271" s="162"/>
      <c r="ED271" s="162"/>
      <c r="EE271" s="162"/>
      <c r="EF271" s="162"/>
      <c r="EG271" s="162"/>
      <c r="EH271" s="162"/>
      <c r="EI271" s="162"/>
      <c r="EJ271" s="162"/>
      <c r="EK271" s="162"/>
      <c r="EL271" s="162"/>
      <c r="EM271" s="162"/>
      <c r="EN271" s="162"/>
      <c r="EO271" s="162"/>
      <c r="EP271" s="162"/>
      <c r="EQ271" s="162"/>
      <c r="ER271" s="162"/>
      <c r="ES271" s="162"/>
      <c r="ET271" s="162"/>
      <c r="EU271" s="162"/>
      <c r="EV271" s="162"/>
      <c r="EW271" s="162"/>
      <c r="EX271" s="162"/>
      <c r="EY271" s="162"/>
      <c r="EZ271" s="162"/>
      <c r="FA271" s="162"/>
      <c r="FB271" s="162"/>
      <c r="FC271" s="162"/>
      <c r="FD271" s="162"/>
      <c r="FE271" s="162"/>
      <c r="FF271" s="162"/>
      <c r="FG271" s="162"/>
      <c r="FH271" s="162"/>
      <c r="FI271" s="162"/>
      <c r="FJ271" s="162"/>
      <c r="FK271" s="162"/>
      <c r="FL271" s="162"/>
      <c r="FM271" s="162"/>
      <c r="FN271" s="162"/>
      <c r="FO271" s="162"/>
      <c r="FP271" s="162"/>
      <c r="FQ271" s="162"/>
      <c r="FR271" s="162"/>
      <c r="FS271" s="162"/>
      <c r="FT271" s="162"/>
      <c r="FU271" s="162"/>
      <c r="FV271" s="162"/>
      <c r="FW271" s="162"/>
      <c r="FX271" s="162"/>
      <c r="FY271" s="162"/>
      <c r="FZ271" s="162"/>
      <c r="GA271" s="162"/>
      <c r="GB271" s="162"/>
      <c r="GC271" s="162"/>
      <c r="GD271" s="162"/>
      <c r="GE271" s="162"/>
      <c r="GF271" s="162"/>
      <c r="GG271" s="162"/>
      <c r="GH271" s="162"/>
      <c r="GI271" s="162"/>
      <c r="GJ271" s="162"/>
      <c r="GK271" s="162"/>
      <c r="GL271" s="162"/>
      <c r="GM271" s="162"/>
      <c r="GN271" s="162"/>
      <c r="GO271" s="162"/>
      <c r="GP271" s="162"/>
      <c r="GQ271" s="162"/>
      <c r="GR271" s="162"/>
      <c r="GS271" s="162"/>
      <c r="GT271" s="162"/>
      <c r="GU271" s="162"/>
      <c r="GV271" s="162"/>
      <c r="GW271" s="162"/>
      <c r="GX271" s="162"/>
      <c r="GY271" s="162"/>
      <c r="GZ271" s="162"/>
      <c r="HA271" s="162"/>
      <c r="HB271" s="162"/>
      <c r="HC271" s="162"/>
      <c r="HD271" s="162"/>
      <c r="HE271" s="162"/>
      <c r="HF271" s="162"/>
      <c r="HG271" s="162"/>
      <c r="HH271" s="162"/>
      <c r="HI271" s="162"/>
      <c r="HJ271" s="162"/>
      <c r="HK271" s="162"/>
      <c r="HL271" s="162"/>
      <c r="HM271" s="162"/>
      <c r="HN271" s="162"/>
      <c r="HO271" s="162"/>
      <c r="HP271" s="162"/>
      <c r="HQ271" s="162"/>
      <c r="HR271" s="162"/>
      <c r="HS271" s="162"/>
      <c r="HT271" s="162"/>
      <c r="HU271" s="162"/>
      <c r="HV271" s="162"/>
      <c r="HW271" s="162"/>
      <c r="HX271" s="162"/>
      <c r="HY271" s="162"/>
      <c r="HZ271" s="162"/>
      <c r="IA271" s="162"/>
      <c r="IB271" s="162"/>
      <c r="IC271" s="162"/>
      <c r="ID271" s="162"/>
      <c r="IE271" s="162"/>
      <c r="IF271" s="162"/>
      <c r="IG271" s="162"/>
      <c r="IH271" s="162"/>
      <c r="II271" s="162"/>
      <c r="IJ271" s="162"/>
      <c r="IK271" s="162"/>
      <c r="IL271" s="162"/>
      <c r="IM271" s="162"/>
      <c r="IN271" s="162"/>
      <c r="IO271" s="162"/>
      <c r="IP271" s="162"/>
      <c r="IQ271" s="162"/>
      <c r="IR271" s="162"/>
      <c r="IS271" s="162"/>
      <c r="IT271" s="162"/>
      <c r="IU271" s="162"/>
      <c r="IV271" s="162"/>
      <c r="IW271" s="162"/>
      <c r="IX271" s="162"/>
    </row>
    <row r="272" spans="1:258">
      <c r="A272" s="159"/>
      <c r="B272" s="160"/>
      <c r="C272" s="160"/>
      <c r="D272" s="160"/>
      <c r="E272" s="160"/>
      <c r="F272" s="161"/>
      <c r="G272" s="161"/>
      <c r="H272" s="161"/>
      <c r="I272" s="161"/>
      <c r="J272" s="161"/>
      <c r="K272" s="161"/>
      <c r="L272" s="161"/>
      <c r="M272" s="161"/>
      <c r="N272" s="160"/>
      <c r="O272" s="160"/>
      <c r="P272" s="160"/>
      <c r="Q272" s="160"/>
      <c r="R272" s="160"/>
      <c r="S272" s="161"/>
      <c r="T272" s="161"/>
      <c r="U272" s="161"/>
      <c r="V272" s="161"/>
      <c r="W272" s="161"/>
      <c r="X272" s="161"/>
      <c r="Y272" s="161"/>
      <c r="Z272" s="317"/>
      <c r="AA272" s="161"/>
      <c r="BI272" s="162"/>
      <c r="BJ272" s="162"/>
      <c r="BK272" s="162"/>
      <c r="BL272" s="162"/>
      <c r="BM272" s="162"/>
      <c r="BN272" s="162"/>
      <c r="BO272" s="162"/>
      <c r="BP272" s="162"/>
      <c r="BQ272" s="162"/>
      <c r="BR272" s="162"/>
      <c r="BS272" s="162"/>
      <c r="BT272" s="162"/>
      <c r="BU272" s="162"/>
      <c r="BV272" s="162"/>
      <c r="BW272" s="162"/>
      <c r="BX272" s="162"/>
      <c r="BY272" s="162"/>
      <c r="BZ272" s="162"/>
      <c r="CA272" s="162"/>
      <c r="CB272" s="162"/>
      <c r="CC272" s="162"/>
      <c r="CD272" s="162"/>
      <c r="CE272" s="162"/>
      <c r="CF272" s="162"/>
      <c r="CG272" s="162"/>
      <c r="CH272" s="162"/>
      <c r="CI272" s="162"/>
      <c r="CJ272" s="162"/>
      <c r="CK272" s="162"/>
      <c r="CL272" s="162"/>
      <c r="CM272" s="162"/>
      <c r="CN272" s="162"/>
      <c r="CO272" s="162"/>
      <c r="CP272" s="162"/>
      <c r="CQ272" s="162"/>
      <c r="CR272" s="162"/>
      <c r="CS272" s="162"/>
      <c r="CT272" s="162"/>
      <c r="CU272" s="162"/>
      <c r="CV272" s="162"/>
      <c r="CW272" s="162"/>
      <c r="CX272" s="162"/>
      <c r="CY272" s="162"/>
      <c r="CZ272" s="162"/>
      <c r="DA272" s="162"/>
      <c r="DB272" s="162"/>
      <c r="DC272" s="162"/>
      <c r="DD272" s="162"/>
      <c r="DE272" s="162"/>
      <c r="DF272" s="162"/>
      <c r="DG272" s="162"/>
      <c r="DH272" s="162"/>
      <c r="DI272" s="162"/>
      <c r="DJ272" s="162"/>
      <c r="DK272" s="162"/>
      <c r="DL272" s="162"/>
      <c r="DM272" s="162"/>
      <c r="DN272" s="162"/>
      <c r="DO272" s="162"/>
      <c r="DP272" s="162"/>
      <c r="DQ272" s="162"/>
      <c r="DR272" s="162"/>
      <c r="DS272" s="162"/>
      <c r="DT272" s="162"/>
      <c r="DU272" s="162"/>
      <c r="DV272" s="162"/>
      <c r="DW272" s="162"/>
      <c r="DX272" s="162"/>
      <c r="DY272" s="162"/>
      <c r="DZ272" s="162"/>
      <c r="EA272" s="162"/>
      <c r="EB272" s="162"/>
      <c r="EC272" s="162"/>
      <c r="ED272" s="162"/>
      <c r="EE272" s="162"/>
      <c r="EF272" s="162"/>
      <c r="EG272" s="162"/>
      <c r="EH272" s="162"/>
      <c r="EI272" s="162"/>
      <c r="EJ272" s="162"/>
      <c r="EK272" s="162"/>
      <c r="EL272" s="162"/>
      <c r="EM272" s="162"/>
      <c r="EN272" s="162"/>
      <c r="EO272" s="162"/>
      <c r="EP272" s="162"/>
      <c r="EQ272" s="162"/>
      <c r="ER272" s="162"/>
      <c r="ES272" s="162"/>
      <c r="ET272" s="162"/>
      <c r="EU272" s="162"/>
      <c r="EV272" s="162"/>
      <c r="EW272" s="162"/>
      <c r="EX272" s="162"/>
      <c r="EY272" s="162"/>
      <c r="EZ272" s="162"/>
      <c r="FA272" s="162"/>
      <c r="FB272" s="162"/>
      <c r="FC272" s="162"/>
      <c r="FD272" s="162"/>
      <c r="FE272" s="162"/>
      <c r="FF272" s="162"/>
      <c r="FG272" s="162"/>
      <c r="FH272" s="162"/>
      <c r="FI272" s="162"/>
      <c r="FJ272" s="162"/>
      <c r="FK272" s="162"/>
      <c r="FL272" s="162"/>
      <c r="FM272" s="162"/>
      <c r="FN272" s="162"/>
      <c r="FO272" s="162"/>
      <c r="FP272" s="162"/>
      <c r="FQ272" s="162"/>
      <c r="FR272" s="162"/>
      <c r="FS272" s="162"/>
      <c r="FT272" s="162"/>
      <c r="FU272" s="162"/>
      <c r="FV272" s="162"/>
      <c r="FW272" s="162"/>
      <c r="FX272" s="162"/>
      <c r="FY272" s="162"/>
      <c r="FZ272" s="162"/>
      <c r="GA272" s="162"/>
      <c r="GB272" s="162"/>
      <c r="GC272" s="162"/>
      <c r="GD272" s="162"/>
      <c r="GE272" s="162"/>
      <c r="GF272" s="162"/>
      <c r="GG272" s="162"/>
      <c r="GH272" s="162"/>
      <c r="GI272" s="162"/>
      <c r="GJ272" s="162"/>
      <c r="GK272" s="162"/>
      <c r="GL272" s="162"/>
      <c r="GM272" s="162"/>
      <c r="GN272" s="162"/>
      <c r="GO272" s="162"/>
      <c r="GP272" s="162"/>
      <c r="GQ272" s="162"/>
      <c r="GR272" s="162"/>
      <c r="GS272" s="162"/>
      <c r="GT272" s="162"/>
      <c r="GU272" s="162"/>
      <c r="GV272" s="162"/>
      <c r="GW272" s="162"/>
      <c r="GX272" s="162"/>
      <c r="GY272" s="162"/>
      <c r="GZ272" s="162"/>
      <c r="HA272" s="162"/>
      <c r="HB272" s="162"/>
      <c r="HC272" s="162"/>
      <c r="HD272" s="162"/>
      <c r="HE272" s="162"/>
      <c r="HF272" s="162"/>
      <c r="HG272" s="162"/>
      <c r="HH272" s="162"/>
      <c r="HI272" s="162"/>
      <c r="HJ272" s="162"/>
      <c r="HK272" s="162"/>
      <c r="HL272" s="162"/>
      <c r="HM272" s="162"/>
      <c r="HN272" s="162"/>
      <c r="HO272" s="162"/>
      <c r="HP272" s="162"/>
      <c r="HQ272" s="162"/>
      <c r="HR272" s="162"/>
      <c r="HS272" s="162"/>
      <c r="HT272" s="162"/>
      <c r="HU272" s="162"/>
      <c r="HV272" s="162"/>
      <c r="HW272" s="162"/>
      <c r="HX272" s="162"/>
      <c r="HY272" s="162"/>
      <c r="HZ272" s="162"/>
      <c r="IA272" s="162"/>
      <c r="IB272" s="162"/>
      <c r="IC272" s="162"/>
      <c r="ID272" s="162"/>
      <c r="IE272" s="162"/>
      <c r="IF272" s="162"/>
      <c r="IG272" s="162"/>
      <c r="IH272" s="162"/>
      <c r="II272" s="162"/>
      <c r="IJ272" s="162"/>
      <c r="IK272" s="162"/>
      <c r="IL272" s="162"/>
      <c r="IM272" s="162"/>
      <c r="IN272" s="162"/>
      <c r="IO272" s="162"/>
      <c r="IP272" s="162"/>
      <c r="IQ272" s="162"/>
      <c r="IR272" s="162"/>
      <c r="IS272" s="162"/>
      <c r="IT272" s="162"/>
      <c r="IU272" s="162"/>
      <c r="IV272" s="162"/>
      <c r="IW272" s="162"/>
      <c r="IX272" s="162"/>
    </row>
    <row r="273" spans="1:258">
      <c r="A273" s="159"/>
      <c r="B273" s="160"/>
      <c r="C273" s="160"/>
      <c r="D273" s="160"/>
      <c r="E273" s="160"/>
      <c r="F273" s="161"/>
      <c r="G273" s="161"/>
      <c r="H273" s="161"/>
      <c r="I273" s="161"/>
      <c r="J273" s="161"/>
      <c r="K273" s="161"/>
      <c r="L273" s="161"/>
      <c r="M273" s="161"/>
      <c r="N273" s="160"/>
      <c r="O273" s="160"/>
      <c r="P273" s="160"/>
      <c r="Q273" s="160"/>
      <c r="R273" s="160"/>
      <c r="S273" s="161"/>
      <c r="T273" s="161"/>
      <c r="U273" s="161"/>
      <c r="V273" s="161"/>
      <c r="W273" s="161"/>
      <c r="X273" s="161"/>
      <c r="Y273" s="161"/>
      <c r="Z273" s="317"/>
      <c r="AA273" s="161"/>
      <c r="BI273" s="162"/>
      <c r="BJ273" s="162"/>
      <c r="BK273" s="162"/>
      <c r="BL273" s="162"/>
      <c r="BM273" s="162"/>
      <c r="BN273" s="162"/>
      <c r="BO273" s="162"/>
      <c r="BP273" s="162"/>
      <c r="BQ273" s="162"/>
      <c r="BR273" s="162"/>
      <c r="BS273" s="162"/>
      <c r="BT273" s="162"/>
      <c r="BU273" s="162"/>
      <c r="BV273" s="162"/>
      <c r="BW273" s="162"/>
      <c r="BX273" s="162"/>
      <c r="BY273" s="162"/>
      <c r="BZ273" s="162"/>
      <c r="CA273" s="162"/>
      <c r="CB273" s="162"/>
      <c r="CC273" s="162"/>
      <c r="CD273" s="162"/>
      <c r="CE273" s="162"/>
      <c r="CF273" s="162"/>
      <c r="CG273" s="162"/>
      <c r="CH273" s="162"/>
      <c r="CI273" s="162"/>
      <c r="CJ273" s="162"/>
      <c r="CK273" s="162"/>
      <c r="CL273" s="162"/>
      <c r="CM273" s="162"/>
      <c r="CN273" s="162"/>
      <c r="CO273" s="162"/>
      <c r="CP273" s="162"/>
      <c r="CQ273" s="162"/>
      <c r="CR273" s="162"/>
      <c r="CS273" s="162"/>
      <c r="CT273" s="162"/>
      <c r="CU273" s="162"/>
      <c r="CV273" s="162"/>
      <c r="CW273" s="162"/>
      <c r="CX273" s="162"/>
      <c r="CY273" s="162"/>
      <c r="CZ273" s="162"/>
      <c r="DA273" s="162"/>
      <c r="DB273" s="162"/>
      <c r="DC273" s="162"/>
      <c r="DD273" s="162"/>
      <c r="DE273" s="162"/>
      <c r="DF273" s="162"/>
      <c r="DG273" s="162"/>
      <c r="DH273" s="162"/>
      <c r="DI273" s="162"/>
      <c r="DJ273" s="162"/>
      <c r="DK273" s="162"/>
      <c r="DL273" s="162"/>
      <c r="DM273" s="162"/>
      <c r="DN273" s="162"/>
      <c r="DO273" s="162"/>
      <c r="DP273" s="162"/>
      <c r="DQ273" s="162"/>
      <c r="DR273" s="162"/>
      <c r="DS273" s="162"/>
      <c r="DT273" s="162"/>
      <c r="DU273" s="162"/>
      <c r="DV273" s="162"/>
      <c r="DW273" s="162"/>
      <c r="DX273" s="162"/>
      <c r="DY273" s="162"/>
      <c r="DZ273" s="162"/>
      <c r="EA273" s="162"/>
      <c r="EB273" s="162"/>
      <c r="EC273" s="162"/>
      <c r="ED273" s="162"/>
      <c r="EE273" s="162"/>
      <c r="EF273" s="162"/>
      <c r="EG273" s="162"/>
      <c r="EH273" s="162"/>
      <c r="EI273" s="162"/>
      <c r="EJ273" s="162"/>
      <c r="EK273" s="162"/>
      <c r="EL273" s="162"/>
      <c r="EM273" s="162"/>
      <c r="EN273" s="162"/>
      <c r="EO273" s="162"/>
      <c r="EP273" s="162"/>
      <c r="EQ273" s="162"/>
      <c r="ER273" s="162"/>
      <c r="ES273" s="162"/>
      <c r="ET273" s="162"/>
      <c r="EU273" s="162"/>
      <c r="EV273" s="162"/>
      <c r="EW273" s="162"/>
      <c r="EX273" s="162"/>
      <c r="EY273" s="162"/>
      <c r="EZ273" s="162"/>
      <c r="FA273" s="162"/>
      <c r="FB273" s="162"/>
      <c r="FC273" s="162"/>
      <c r="FD273" s="162"/>
      <c r="FE273" s="162"/>
      <c r="FF273" s="162"/>
      <c r="FG273" s="162"/>
      <c r="FH273" s="162"/>
      <c r="FI273" s="162"/>
      <c r="FJ273" s="162"/>
      <c r="FK273" s="162"/>
      <c r="FL273" s="162"/>
      <c r="FM273" s="162"/>
      <c r="FN273" s="162"/>
      <c r="FO273" s="162"/>
      <c r="FP273" s="162"/>
      <c r="FQ273" s="162"/>
      <c r="FR273" s="162"/>
      <c r="FS273" s="162"/>
      <c r="FT273" s="162"/>
      <c r="FU273" s="162"/>
      <c r="FV273" s="162"/>
      <c r="FW273" s="162"/>
      <c r="FX273" s="162"/>
      <c r="FY273" s="162"/>
      <c r="FZ273" s="162"/>
      <c r="GA273" s="162"/>
      <c r="GB273" s="162"/>
      <c r="GC273" s="162"/>
      <c r="GD273" s="162"/>
      <c r="GE273" s="162"/>
      <c r="GF273" s="162"/>
      <c r="GG273" s="162"/>
      <c r="GH273" s="162"/>
      <c r="GI273" s="162"/>
      <c r="GJ273" s="162"/>
      <c r="GK273" s="162"/>
      <c r="GL273" s="162"/>
      <c r="GM273" s="162"/>
      <c r="GN273" s="162"/>
      <c r="GO273" s="162"/>
      <c r="GP273" s="162"/>
      <c r="GQ273" s="162"/>
      <c r="GR273" s="162"/>
      <c r="GS273" s="162"/>
      <c r="GT273" s="162"/>
      <c r="GU273" s="162"/>
      <c r="GV273" s="162"/>
      <c r="GW273" s="162"/>
      <c r="GX273" s="162"/>
      <c r="GY273" s="162"/>
      <c r="GZ273" s="162"/>
      <c r="HA273" s="162"/>
      <c r="HB273" s="162"/>
      <c r="HC273" s="162"/>
      <c r="HD273" s="162"/>
      <c r="HE273" s="162"/>
      <c r="HF273" s="162"/>
      <c r="HG273" s="162"/>
      <c r="HH273" s="162"/>
      <c r="HI273" s="162"/>
      <c r="HJ273" s="162"/>
      <c r="HK273" s="162"/>
      <c r="HL273" s="162"/>
      <c r="HM273" s="162"/>
      <c r="HN273" s="162"/>
      <c r="HO273" s="162"/>
      <c r="HP273" s="162"/>
      <c r="HQ273" s="162"/>
      <c r="HR273" s="162"/>
      <c r="HS273" s="162"/>
      <c r="HT273" s="162"/>
      <c r="HU273" s="162"/>
      <c r="HV273" s="162"/>
      <c r="HW273" s="162"/>
      <c r="HX273" s="162"/>
      <c r="HY273" s="162"/>
      <c r="HZ273" s="162"/>
      <c r="IA273" s="162"/>
      <c r="IB273" s="162"/>
      <c r="IC273" s="162"/>
      <c r="ID273" s="162"/>
      <c r="IE273" s="162"/>
      <c r="IF273" s="162"/>
      <c r="IG273" s="162"/>
      <c r="IH273" s="162"/>
      <c r="II273" s="162"/>
      <c r="IJ273" s="162"/>
      <c r="IK273" s="162"/>
      <c r="IL273" s="162"/>
      <c r="IM273" s="162"/>
      <c r="IN273" s="162"/>
      <c r="IO273" s="162"/>
      <c r="IP273" s="162"/>
      <c r="IQ273" s="162"/>
      <c r="IR273" s="162"/>
      <c r="IS273" s="162"/>
      <c r="IT273" s="162"/>
      <c r="IU273" s="162"/>
      <c r="IV273" s="162"/>
      <c r="IW273" s="162"/>
      <c r="IX273" s="162"/>
    </row>
    <row r="274" spans="1:258">
      <c r="A274" s="159"/>
      <c r="B274" s="160"/>
      <c r="C274" s="160"/>
      <c r="D274" s="160"/>
      <c r="E274" s="160"/>
      <c r="F274" s="161"/>
      <c r="G274" s="161"/>
      <c r="H274" s="161"/>
      <c r="I274" s="161"/>
      <c r="J274" s="161"/>
      <c r="K274" s="161"/>
      <c r="L274" s="161"/>
      <c r="M274" s="161"/>
      <c r="N274" s="160"/>
      <c r="O274" s="160"/>
      <c r="P274" s="160"/>
      <c r="Q274" s="160"/>
      <c r="R274" s="160"/>
      <c r="S274" s="161"/>
      <c r="T274" s="161"/>
      <c r="U274" s="161"/>
      <c r="V274" s="161"/>
      <c r="W274" s="161"/>
      <c r="X274" s="161"/>
      <c r="Y274" s="161"/>
      <c r="Z274" s="317"/>
      <c r="AA274" s="161"/>
      <c r="BI274" s="162"/>
      <c r="BJ274" s="162"/>
      <c r="BK274" s="162"/>
      <c r="BL274" s="162"/>
      <c r="BM274" s="162"/>
      <c r="BN274" s="162"/>
      <c r="BO274" s="162"/>
      <c r="BP274" s="162"/>
      <c r="BQ274" s="162"/>
      <c r="BR274" s="162"/>
      <c r="BS274" s="162"/>
      <c r="BT274" s="162"/>
      <c r="BU274" s="162"/>
      <c r="BV274" s="162"/>
      <c r="BW274" s="162"/>
      <c r="BX274" s="162"/>
      <c r="BY274" s="162"/>
      <c r="BZ274" s="162"/>
      <c r="CA274" s="162"/>
      <c r="CB274" s="162"/>
      <c r="CC274" s="162"/>
      <c r="CD274" s="162"/>
      <c r="CE274" s="162"/>
      <c r="CF274" s="162"/>
      <c r="CG274" s="162"/>
      <c r="CH274" s="162"/>
      <c r="CI274" s="162"/>
      <c r="CJ274" s="162"/>
      <c r="CK274" s="162"/>
      <c r="CL274" s="162"/>
      <c r="CM274" s="162"/>
      <c r="CN274" s="162"/>
      <c r="CO274" s="162"/>
      <c r="CP274" s="162"/>
      <c r="CQ274" s="162"/>
      <c r="CR274" s="162"/>
      <c r="CS274" s="162"/>
      <c r="CT274" s="162"/>
      <c r="CU274" s="162"/>
      <c r="CV274" s="162"/>
      <c r="CW274" s="162"/>
      <c r="CX274" s="162"/>
      <c r="CY274" s="162"/>
      <c r="CZ274" s="162"/>
      <c r="DA274" s="162"/>
      <c r="DB274" s="162"/>
      <c r="DC274" s="162"/>
      <c r="DD274" s="162"/>
      <c r="DE274" s="162"/>
      <c r="DF274" s="162"/>
      <c r="DG274" s="162"/>
      <c r="DH274" s="162"/>
      <c r="DI274" s="162"/>
      <c r="DJ274" s="162"/>
      <c r="DK274" s="162"/>
      <c r="DL274" s="162"/>
      <c r="DM274" s="162"/>
      <c r="DN274" s="162"/>
      <c r="DO274" s="162"/>
      <c r="DP274" s="162"/>
      <c r="DQ274" s="162"/>
      <c r="DR274" s="162"/>
      <c r="DS274" s="162"/>
      <c r="DT274" s="162"/>
      <c r="DU274" s="162"/>
      <c r="DV274" s="162"/>
      <c r="DW274" s="162"/>
      <c r="DX274" s="162"/>
      <c r="DY274" s="162"/>
      <c r="DZ274" s="162"/>
      <c r="EA274" s="162"/>
      <c r="EB274" s="162"/>
      <c r="EC274" s="162"/>
      <c r="ED274" s="162"/>
      <c r="EE274" s="162"/>
      <c r="EF274" s="162"/>
      <c r="EG274" s="162"/>
      <c r="EH274" s="162"/>
      <c r="EI274" s="162"/>
      <c r="EJ274" s="162"/>
      <c r="EK274" s="162"/>
      <c r="EL274" s="162"/>
      <c r="EM274" s="162"/>
      <c r="EN274" s="162"/>
      <c r="EO274" s="162"/>
      <c r="EP274" s="162"/>
      <c r="EQ274" s="162"/>
      <c r="ER274" s="162"/>
      <c r="ES274" s="162"/>
      <c r="ET274" s="162"/>
      <c r="EU274" s="162"/>
      <c r="EV274" s="162"/>
      <c r="EW274" s="162"/>
      <c r="EX274" s="162"/>
      <c r="EY274" s="162"/>
      <c r="EZ274" s="162"/>
      <c r="FA274" s="162"/>
      <c r="FB274" s="162"/>
      <c r="FC274" s="162"/>
      <c r="FD274" s="162"/>
      <c r="FE274" s="162"/>
      <c r="FF274" s="162"/>
      <c r="FG274" s="162"/>
      <c r="FH274" s="162"/>
      <c r="FI274" s="162"/>
      <c r="FJ274" s="162"/>
      <c r="FK274" s="162"/>
      <c r="FL274" s="162"/>
      <c r="FM274" s="162"/>
      <c r="FN274" s="162"/>
      <c r="FO274" s="162"/>
      <c r="FP274" s="162"/>
      <c r="FQ274" s="162"/>
      <c r="FR274" s="162"/>
      <c r="FS274" s="162"/>
      <c r="FT274" s="162"/>
      <c r="FU274" s="162"/>
      <c r="FV274" s="162"/>
      <c r="FW274" s="162"/>
      <c r="FX274" s="162"/>
      <c r="FY274" s="162"/>
      <c r="FZ274" s="162"/>
      <c r="GA274" s="162"/>
      <c r="GB274" s="162"/>
      <c r="GC274" s="162"/>
      <c r="GD274" s="162"/>
      <c r="GE274" s="162"/>
      <c r="GF274" s="162"/>
      <c r="GG274" s="162"/>
      <c r="GH274" s="162"/>
      <c r="GI274" s="162"/>
      <c r="GJ274" s="162"/>
      <c r="GK274" s="162"/>
      <c r="GL274" s="162"/>
      <c r="GM274" s="162"/>
      <c r="GN274" s="162"/>
      <c r="GO274" s="162"/>
      <c r="GP274" s="162"/>
      <c r="GQ274" s="162"/>
      <c r="GR274" s="162"/>
      <c r="GS274" s="162"/>
      <c r="GT274" s="162"/>
      <c r="GU274" s="162"/>
      <c r="GV274" s="162"/>
      <c r="GW274" s="162"/>
      <c r="GX274" s="162"/>
      <c r="GY274" s="162"/>
      <c r="GZ274" s="162"/>
      <c r="HA274" s="162"/>
      <c r="HB274" s="162"/>
      <c r="HC274" s="162"/>
      <c r="HD274" s="162"/>
      <c r="HE274" s="162"/>
      <c r="HF274" s="162"/>
      <c r="HG274" s="162"/>
      <c r="HH274" s="162"/>
      <c r="HI274" s="162"/>
      <c r="HJ274" s="162"/>
      <c r="HK274" s="162"/>
      <c r="HL274" s="162"/>
      <c r="HM274" s="162"/>
      <c r="HN274" s="162"/>
      <c r="HO274" s="162"/>
      <c r="HP274" s="162"/>
      <c r="HQ274" s="162"/>
      <c r="HR274" s="162"/>
      <c r="HS274" s="162"/>
      <c r="HT274" s="162"/>
      <c r="HU274" s="162"/>
      <c r="HV274" s="162"/>
      <c r="HW274" s="162"/>
      <c r="HX274" s="162"/>
      <c r="HY274" s="162"/>
      <c r="HZ274" s="162"/>
      <c r="IA274" s="162"/>
      <c r="IB274" s="162"/>
      <c r="IC274" s="162"/>
      <c r="ID274" s="162"/>
      <c r="IE274" s="162"/>
      <c r="IF274" s="162"/>
      <c r="IG274" s="162"/>
      <c r="IH274" s="162"/>
      <c r="II274" s="162"/>
      <c r="IJ274" s="162"/>
      <c r="IK274" s="162"/>
      <c r="IL274" s="162"/>
      <c r="IM274" s="162"/>
      <c r="IN274" s="162"/>
      <c r="IO274" s="162"/>
      <c r="IP274" s="162"/>
      <c r="IQ274" s="162"/>
      <c r="IR274" s="162"/>
      <c r="IS274" s="162"/>
      <c r="IT274" s="162"/>
      <c r="IU274" s="162"/>
      <c r="IV274" s="162"/>
      <c r="IW274" s="162"/>
      <c r="IX274" s="162"/>
    </row>
    <row r="275" spans="1:258">
      <c r="A275" s="159"/>
      <c r="B275" s="160"/>
      <c r="C275" s="160"/>
      <c r="D275" s="160"/>
      <c r="E275" s="160"/>
      <c r="F275" s="161"/>
      <c r="G275" s="161"/>
      <c r="H275" s="161"/>
      <c r="I275" s="161"/>
      <c r="J275" s="161"/>
      <c r="K275" s="161"/>
      <c r="L275" s="161"/>
      <c r="M275" s="161"/>
      <c r="N275" s="160"/>
      <c r="O275" s="160"/>
      <c r="P275" s="160"/>
      <c r="Q275" s="160"/>
      <c r="R275" s="160"/>
      <c r="S275" s="161"/>
      <c r="T275" s="161"/>
      <c r="U275" s="161"/>
      <c r="V275" s="161"/>
      <c r="W275" s="161"/>
      <c r="X275" s="161"/>
      <c r="Y275" s="161"/>
      <c r="Z275" s="317"/>
      <c r="AA275" s="161"/>
      <c r="BI275" s="162"/>
      <c r="BJ275" s="162"/>
      <c r="BK275" s="162"/>
      <c r="BL275" s="162"/>
      <c r="BM275" s="162"/>
      <c r="BN275" s="162"/>
      <c r="BO275" s="162"/>
      <c r="BP275" s="162"/>
      <c r="BQ275" s="162"/>
      <c r="BR275" s="162"/>
      <c r="BS275" s="162"/>
      <c r="BT275" s="162"/>
      <c r="BU275" s="162"/>
      <c r="BV275" s="162"/>
      <c r="BW275" s="162"/>
      <c r="BX275" s="162"/>
      <c r="BY275" s="162"/>
      <c r="BZ275" s="162"/>
      <c r="CA275" s="162"/>
      <c r="CB275" s="162"/>
      <c r="CC275" s="162"/>
      <c r="CD275" s="162"/>
      <c r="CE275" s="162"/>
      <c r="CF275" s="162"/>
      <c r="CG275" s="162"/>
      <c r="CH275" s="162"/>
      <c r="CI275" s="162"/>
      <c r="CJ275" s="162"/>
      <c r="CK275" s="162"/>
      <c r="CL275" s="162"/>
      <c r="CM275" s="162"/>
      <c r="CN275" s="162"/>
      <c r="CO275" s="162"/>
      <c r="CP275" s="162"/>
      <c r="CQ275" s="162"/>
      <c r="CR275" s="162"/>
      <c r="CS275" s="162"/>
      <c r="CT275" s="162"/>
      <c r="CU275" s="162"/>
      <c r="CV275" s="162"/>
      <c r="CW275" s="162"/>
      <c r="CX275" s="162"/>
      <c r="CY275" s="162"/>
      <c r="CZ275" s="162"/>
      <c r="DA275" s="162"/>
      <c r="DB275" s="162"/>
      <c r="DC275" s="162"/>
      <c r="DD275" s="162"/>
      <c r="DE275" s="162"/>
      <c r="DF275" s="162"/>
      <c r="DG275" s="162"/>
      <c r="DH275" s="162"/>
      <c r="DI275" s="162"/>
      <c r="DJ275" s="162"/>
      <c r="DK275" s="162"/>
      <c r="DL275" s="162"/>
      <c r="DM275" s="162"/>
      <c r="DN275" s="162"/>
      <c r="DO275" s="162"/>
      <c r="DP275" s="162"/>
      <c r="DQ275" s="162"/>
      <c r="DR275" s="162"/>
      <c r="DS275" s="162"/>
      <c r="DT275" s="162"/>
      <c r="DU275" s="162"/>
      <c r="DV275" s="162"/>
      <c r="DW275" s="162"/>
      <c r="DX275" s="162"/>
      <c r="DY275" s="162"/>
      <c r="DZ275" s="162"/>
      <c r="EA275" s="162"/>
      <c r="EB275" s="162"/>
      <c r="EC275" s="162"/>
      <c r="ED275" s="162"/>
      <c r="EE275" s="162"/>
      <c r="EF275" s="162"/>
      <c r="EG275" s="162"/>
      <c r="EH275" s="162"/>
      <c r="EI275" s="162"/>
      <c r="EJ275" s="162"/>
      <c r="EK275" s="162"/>
      <c r="EL275" s="162"/>
      <c r="EM275" s="162"/>
      <c r="EN275" s="162"/>
      <c r="EO275" s="162"/>
      <c r="EP275" s="162"/>
      <c r="EQ275" s="162"/>
      <c r="ER275" s="162"/>
      <c r="ES275" s="162"/>
      <c r="ET275" s="162"/>
      <c r="EU275" s="162"/>
      <c r="EV275" s="162"/>
      <c r="EW275" s="162"/>
      <c r="EX275" s="162"/>
      <c r="EY275" s="162"/>
      <c r="EZ275" s="162"/>
      <c r="FA275" s="162"/>
      <c r="FB275" s="162"/>
      <c r="FC275" s="162"/>
      <c r="FD275" s="162"/>
      <c r="FE275" s="162"/>
      <c r="FF275" s="162"/>
      <c r="FG275" s="162"/>
      <c r="FH275" s="162"/>
      <c r="FI275" s="162"/>
      <c r="FJ275" s="162"/>
      <c r="FK275" s="162"/>
      <c r="FL275" s="162"/>
      <c r="FM275" s="162"/>
      <c r="FN275" s="162"/>
      <c r="FO275" s="162"/>
      <c r="FP275" s="162"/>
      <c r="FQ275" s="162"/>
      <c r="FR275" s="162"/>
      <c r="FS275" s="162"/>
      <c r="FT275" s="162"/>
      <c r="FU275" s="162"/>
      <c r="FV275" s="162"/>
      <c r="FW275" s="162"/>
      <c r="FX275" s="162"/>
      <c r="FY275" s="162"/>
      <c r="FZ275" s="162"/>
      <c r="GA275" s="162"/>
      <c r="GB275" s="162"/>
      <c r="GC275" s="162"/>
      <c r="GD275" s="162"/>
      <c r="GE275" s="162"/>
      <c r="GF275" s="162"/>
      <c r="GG275" s="162"/>
      <c r="GH275" s="162"/>
      <c r="GI275" s="162"/>
      <c r="GJ275" s="162"/>
      <c r="GK275" s="162"/>
      <c r="GL275" s="162"/>
      <c r="GM275" s="162"/>
      <c r="GN275" s="162"/>
      <c r="GO275" s="162"/>
      <c r="GP275" s="162"/>
      <c r="GQ275" s="162"/>
      <c r="GR275" s="162"/>
      <c r="GS275" s="162"/>
      <c r="GT275" s="162"/>
      <c r="GU275" s="162"/>
      <c r="GV275" s="162"/>
      <c r="GW275" s="162"/>
      <c r="GX275" s="162"/>
      <c r="GY275" s="162"/>
      <c r="GZ275" s="162"/>
      <c r="HA275" s="162"/>
      <c r="HB275" s="162"/>
      <c r="HC275" s="162"/>
      <c r="HD275" s="162"/>
      <c r="HE275" s="162"/>
      <c r="HF275" s="162"/>
      <c r="HG275" s="162"/>
      <c r="HH275" s="162"/>
      <c r="HI275" s="162"/>
      <c r="HJ275" s="162"/>
      <c r="HK275" s="162"/>
      <c r="HL275" s="162"/>
      <c r="HM275" s="162"/>
      <c r="HN275" s="162"/>
      <c r="HO275" s="162"/>
      <c r="HP275" s="162"/>
      <c r="HQ275" s="162"/>
      <c r="HR275" s="162"/>
      <c r="HS275" s="162"/>
      <c r="HT275" s="162"/>
      <c r="HU275" s="162"/>
      <c r="HV275" s="162"/>
      <c r="HW275" s="162"/>
      <c r="HX275" s="162"/>
      <c r="HY275" s="162"/>
      <c r="HZ275" s="162"/>
      <c r="IA275" s="162"/>
      <c r="IB275" s="162"/>
      <c r="IC275" s="162"/>
      <c r="ID275" s="162"/>
      <c r="IE275" s="162"/>
      <c r="IF275" s="162"/>
      <c r="IG275" s="162"/>
      <c r="IH275" s="162"/>
      <c r="II275" s="162"/>
      <c r="IJ275" s="162"/>
      <c r="IK275" s="162"/>
      <c r="IL275" s="162"/>
      <c r="IM275" s="162"/>
      <c r="IN275" s="162"/>
      <c r="IO275" s="162"/>
      <c r="IP275" s="162"/>
      <c r="IQ275" s="162"/>
      <c r="IR275" s="162"/>
      <c r="IS275" s="162"/>
      <c r="IT275" s="162"/>
      <c r="IU275" s="162"/>
      <c r="IV275" s="162"/>
      <c r="IW275" s="162"/>
      <c r="IX275" s="162"/>
    </row>
    <row r="276" spans="1:258">
      <c r="A276" s="159"/>
      <c r="B276" s="160"/>
      <c r="C276" s="160"/>
      <c r="D276" s="160"/>
      <c r="E276" s="160"/>
      <c r="F276" s="161"/>
      <c r="G276" s="161"/>
      <c r="H276" s="161"/>
      <c r="I276" s="161"/>
      <c r="J276" s="161"/>
      <c r="K276" s="161"/>
      <c r="L276" s="161"/>
      <c r="M276" s="161"/>
      <c r="N276" s="160"/>
      <c r="O276" s="160"/>
      <c r="P276" s="160"/>
      <c r="Q276" s="160"/>
      <c r="R276" s="160"/>
      <c r="S276" s="161"/>
      <c r="T276" s="161"/>
      <c r="U276" s="161"/>
      <c r="V276" s="161"/>
      <c r="W276" s="161"/>
      <c r="X276" s="161"/>
      <c r="Y276" s="161"/>
      <c r="Z276" s="317"/>
      <c r="AA276" s="161"/>
      <c r="BI276" s="162"/>
      <c r="BJ276" s="162"/>
      <c r="BK276" s="162"/>
      <c r="BL276" s="162"/>
      <c r="BM276" s="162"/>
      <c r="BN276" s="162"/>
      <c r="BO276" s="162"/>
      <c r="BP276" s="162"/>
      <c r="BQ276" s="162"/>
      <c r="BR276" s="162"/>
      <c r="BS276" s="162"/>
      <c r="BT276" s="162"/>
      <c r="BU276" s="162"/>
      <c r="BV276" s="162"/>
      <c r="BW276" s="162"/>
      <c r="BX276" s="162"/>
      <c r="BY276" s="162"/>
      <c r="BZ276" s="162"/>
      <c r="CA276" s="162"/>
      <c r="CB276" s="162"/>
      <c r="CC276" s="162"/>
      <c r="CD276" s="162"/>
      <c r="CE276" s="162"/>
      <c r="CF276" s="162"/>
      <c r="CG276" s="162"/>
      <c r="CH276" s="162"/>
      <c r="CI276" s="162"/>
      <c r="CJ276" s="162"/>
      <c r="CK276" s="162"/>
      <c r="CL276" s="162"/>
      <c r="CM276" s="162"/>
      <c r="CN276" s="162"/>
      <c r="CO276" s="162"/>
      <c r="CP276" s="162"/>
      <c r="CQ276" s="162"/>
      <c r="CR276" s="162"/>
      <c r="CS276" s="162"/>
      <c r="CT276" s="162"/>
      <c r="CU276" s="162"/>
      <c r="CV276" s="162"/>
      <c r="CW276" s="162"/>
      <c r="CX276" s="162"/>
      <c r="CY276" s="162"/>
      <c r="CZ276" s="162"/>
      <c r="DA276" s="162"/>
      <c r="DB276" s="162"/>
      <c r="DC276" s="162"/>
      <c r="DD276" s="162"/>
      <c r="DE276" s="162"/>
      <c r="DF276" s="162"/>
      <c r="DG276" s="162"/>
      <c r="DH276" s="162"/>
      <c r="DI276" s="162"/>
      <c r="DJ276" s="162"/>
      <c r="DK276" s="162"/>
      <c r="DL276" s="162"/>
      <c r="DM276" s="162"/>
      <c r="DN276" s="162"/>
      <c r="DO276" s="162"/>
      <c r="DP276" s="162"/>
      <c r="DQ276" s="162"/>
      <c r="DR276" s="162"/>
      <c r="DS276" s="162"/>
      <c r="DT276" s="162"/>
      <c r="DU276" s="162"/>
      <c r="DV276" s="162"/>
      <c r="DW276" s="162"/>
      <c r="DX276" s="162"/>
      <c r="DY276" s="162"/>
      <c r="DZ276" s="162"/>
      <c r="EA276" s="162"/>
      <c r="EB276" s="162"/>
      <c r="EC276" s="162"/>
      <c r="ED276" s="162"/>
      <c r="EE276" s="162"/>
      <c r="EF276" s="162"/>
      <c r="EG276" s="162"/>
      <c r="EH276" s="162"/>
      <c r="EI276" s="162"/>
      <c r="EJ276" s="162"/>
      <c r="EK276" s="162"/>
      <c r="EL276" s="162"/>
      <c r="EM276" s="162"/>
      <c r="EN276" s="162"/>
      <c r="EO276" s="162"/>
      <c r="EP276" s="162"/>
      <c r="EQ276" s="162"/>
      <c r="ER276" s="162"/>
      <c r="ES276" s="162"/>
      <c r="ET276" s="162"/>
      <c r="EU276" s="162"/>
      <c r="EV276" s="162"/>
      <c r="EW276" s="162"/>
      <c r="EX276" s="162"/>
      <c r="EY276" s="162"/>
      <c r="EZ276" s="162"/>
      <c r="FA276" s="162"/>
      <c r="FB276" s="162"/>
      <c r="FC276" s="162"/>
      <c r="FD276" s="162"/>
      <c r="FE276" s="162"/>
      <c r="FF276" s="162"/>
      <c r="FG276" s="162"/>
      <c r="FH276" s="162"/>
      <c r="FI276" s="162"/>
      <c r="FJ276" s="162"/>
      <c r="FK276" s="162"/>
      <c r="FL276" s="162"/>
      <c r="FM276" s="162"/>
      <c r="FN276" s="162"/>
      <c r="FO276" s="162"/>
      <c r="FP276" s="162"/>
      <c r="FQ276" s="162"/>
      <c r="FR276" s="162"/>
      <c r="FS276" s="162"/>
      <c r="FT276" s="162"/>
      <c r="FU276" s="162"/>
      <c r="FV276" s="162"/>
      <c r="FW276" s="162"/>
      <c r="FX276" s="162"/>
      <c r="FY276" s="162"/>
      <c r="FZ276" s="162"/>
      <c r="GA276" s="162"/>
      <c r="GB276" s="162"/>
      <c r="GC276" s="162"/>
      <c r="GD276" s="162"/>
      <c r="GE276" s="162"/>
      <c r="GF276" s="162"/>
      <c r="GG276" s="162"/>
      <c r="GH276" s="162"/>
      <c r="GI276" s="162"/>
      <c r="GJ276" s="162"/>
      <c r="GK276" s="162"/>
      <c r="GL276" s="162"/>
      <c r="GM276" s="162"/>
      <c r="GN276" s="162"/>
      <c r="GO276" s="162"/>
      <c r="GP276" s="162"/>
      <c r="GQ276" s="162"/>
      <c r="GR276" s="162"/>
      <c r="GS276" s="162"/>
      <c r="GT276" s="162"/>
      <c r="GU276" s="162"/>
      <c r="GV276" s="162"/>
      <c r="GW276" s="162"/>
      <c r="GX276" s="162"/>
      <c r="GY276" s="162"/>
      <c r="GZ276" s="162"/>
      <c r="HA276" s="162"/>
      <c r="HB276" s="162"/>
      <c r="HC276" s="162"/>
      <c r="HD276" s="162"/>
      <c r="HE276" s="162"/>
      <c r="HF276" s="162"/>
      <c r="HG276" s="162"/>
      <c r="HH276" s="162"/>
      <c r="HI276" s="162"/>
      <c r="HJ276" s="162"/>
      <c r="HK276" s="162"/>
      <c r="HL276" s="162"/>
      <c r="HM276" s="162"/>
      <c r="HN276" s="162"/>
      <c r="HO276" s="162"/>
      <c r="HP276" s="162"/>
      <c r="HQ276" s="162"/>
      <c r="HR276" s="162"/>
      <c r="HS276" s="162"/>
      <c r="HT276" s="162"/>
      <c r="HU276" s="162"/>
      <c r="HV276" s="162"/>
      <c r="HW276" s="162"/>
      <c r="HX276" s="162"/>
      <c r="HY276" s="162"/>
      <c r="HZ276" s="162"/>
      <c r="IA276" s="162"/>
      <c r="IB276" s="162"/>
      <c r="IC276" s="162"/>
      <c r="ID276" s="162"/>
      <c r="IE276" s="162"/>
      <c r="IF276" s="162"/>
      <c r="IG276" s="162"/>
      <c r="IH276" s="162"/>
      <c r="II276" s="162"/>
      <c r="IJ276" s="162"/>
      <c r="IK276" s="162"/>
      <c r="IL276" s="162"/>
      <c r="IM276" s="162"/>
      <c r="IN276" s="162"/>
      <c r="IO276" s="162"/>
      <c r="IP276" s="162"/>
      <c r="IQ276" s="162"/>
      <c r="IR276" s="162"/>
      <c r="IS276" s="162"/>
      <c r="IT276" s="162"/>
      <c r="IU276" s="162"/>
      <c r="IV276" s="162"/>
      <c r="IW276" s="162"/>
      <c r="IX276" s="162"/>
    </row>
    <row r="277" spans="1:258">
      <c r="A277" s="159"/>
      <c r="B277" s="160"/>
      <c r="C277" s="160"/>
      <c r="D277" s="160"/>
      <c r="E277" s="160"/>
      <c r="F277" s="161"/>
      <c r="G277" s="161"/>
      <c r="H277" s="161"/>
      <c r="I277" s="161"/>
      <c r="J277" s="161"/>
      <c r="K277" s="161"/>
      <c r="L277" s="161"/>
      <c r="M277" s="161"/>
      <c r="N277" s="160"/>
      <c r="O277" s="160"/>
      <c r="P277" s="160"/>
      <c r="Q277" s="160"/>
      <c r="R277" s="160"/>
      <c r="S277" s="161"/>
      <c r="T277" s="161"/>
      <c r="U277" s="161"/>
      <c r="V277" s="161"/>
      <c r="W277" s="161"/>
      <c r="X277" s="161"/>
      <c r="Y277" s="161"/>
      <c r="Z277" s="317"/>
      <c r="AA277" s="161"/>
      <c r="BI277" s="162"/>
      <c r="BJ277" s="162"/>
      <c r="BK277" s="162"/>
      <c r="BL277" s="162"/>
      <c r="BM277" s="162"/>
      <c r="BN277" s="162"/>
      <c r="BO277" s="162"/>
      <c r="BP277" s="162"/>
      <c r="BQ277" s="162"/>
      <c r="BR277" s="162"/>
      <c r="BS277" s="162"/>
      <c r="BT277" s="162"/>
      <c r="BU277" s="162"/>
      <c r="BV277" s="162"/>
      <c r="BW277" s="162"/>
      <c r="BX277" s="162"/>
      <c r="BY277" s="162"/>
      <c r="BZ277" s="162"/>
      <c r="CA277" s="162"/>
      <c r="CB277" s="162"/>
      <c r="CC277" s="162"/>
      <c r="CD277" s="162"/>
      <c r="CE277" s="162"/>
      <c r="CF277" s="162"/>
      <c r="CG277" s="162"/>
      <c r="CH277" s="162"/>
      <c r="CI277" s="162"/>
      <c r="CJ277" s="162"/>
      <c r="CK277" s="162"/>
      <c r="CL277" s="162"/>
      <c r="CM277" s="162"/>
      <c r="CN277" s="162"/>
      <c r="CO277" s="162"/>
      <c r="CP277" s="162"/>
      <c r="CQ277" s="162"/>
      <c r="CR277" s="162"/>
      <c r="CS277" s="162"/>
      <c r="CT277" s="162"/>
      <c r="CU277" s="162"/>
      <c r="CV277" s="162"/>
      <c r="CW277" s="162"/>
      <c r="CX277" s="162"/>
      <c r="CY277" s="162"/>
      <c r="CZ277" s="162"/>
      <c r="DA277" s="162"/>
      <c r="DB277" s="162"/>
      <c r="DC277" s="162"/>
      <c r="DD277" s="162"/>
      <c r="DE277" s="162"/>
      <c r="DF277" s="162"/>
      <c r="DG277" s="162"/>
      <c r="DH277" s="162"/>
      <c r="DI277" s="162"/>
      <c r="DJ277" s="162"/>
      <c r="DK277" s="162"/>
      <c r="DL277" s="162"/>
      <c r="DM277" s="162"/>
      <c r="DN277" s="162"/>
      <c r="DO277" s="162"/>
      <c r="DP277" s="162"/>
      <c r="DQ277" s="162"/>
      <c r="DR277" s="162"/>
      <c r="DS277" s="162"/>
      <c r="DT277" s="162"/>
      <c r="DU277" s="162"/>
      <c r="DV277" s="162"/>
      <c r="DW277" s="162"/>
      <c r="DX277" s="162"/>
      <c r="DY277" s="162"/>
      <c r="DZ277" s="162"/>
      <c r="EA277" s="162"/>
      <c r="EB277" s="162"/>
      <c r="EC277" s="162"/>
      <c r="ED277" s="162"/>
      <c r="EE277" s="162"/>
      <c r="EF277" s="162"/>
      <c r="EG277" s="162"/>
      <c r="EH277" s="162"/>
      <c r="EI277" s="162"/>
      <c r="EJ277" s="162"/>
      <c r="EK277" s="162"/>
      <c r="EL277" s="162"/>
      <c r="EM277" s="162"/>
      <c r="EN277" s="162"/>
      <c r="EO277" s="162"/>
      <c r="EP277" s="162"/>
      <c r="EQ277" s="162"/>
      <c r="ER277" s="162"/>
      <c r="ES277" s="162"/>
      <c r="ET277" s="162"/>
      <c r="EU277" s="162"/>
      <c r="EV277" s="162"/>
      <c r="EW277" s="162"/>
      <c r="EX277" s="162"/>
      <c r="EY277" s="162"/>
      <c r="EZ277" s="162"/>
      <c r="FA277" s="162"/>
      <c r="FB277" s="162"/>
      <c r="FC277" s="162"/>
      <c r="FD277" s="162"/>
      <c r="FE277" s="162"/>
      <c r="FF277" s="162"/>
      <c r="FG277" s="162"/>
      <c r="FH277" s="162"/>
      <c r="FI277" s="162"/>
      <c r="FJ277" s="162"/>
      <c r="FK277" s="162"/>
      <c r="FL277" s="162"/>
      <c r="FM277" s="162"/>
      <c r="FN277" s="162"/>
      <c r="FO277" s="162"/>
      <c r="FP277" s="162"/>
      <c r="FQ277" s="162"/>
      <c r="FR277" s="162"/>
      <c r="FS277" s="162"/>
      <c r="FT277" s="162"/>
      <c r="FU277" s="162"/>
      <c r="FV277" s="162"/>
      <c r="FW277" s="162"/>
      <c r="FX277" s="162"/>
      <c r="FY277" s="162"/>
      <c r="FZ277" s="162"/>
      <c r="GA277" s="162"/>
      <c r="GB277" s="162"/>
      <c r="GC277" s="162"/>
      <c r="GD277" s="162"/>
      <c r="GE277" s="162"/>
      <c r="GF277" s="162"/>
      <c r="GG277" s="162"/>
      <c r="GH277" s="162"/>
      <c r="GI277" s="162"/>
      <c r="GJ277" s="162"/>
      <c r="GK277" s="162"/>
      <c r="GL277" s="162"/>
      <c r="GM277" s="162"/>
      <c r="GN277" s="162"/>
      <c r="GO277" s="162"/>
      <c r="GP277" s="162"/>
      <c r="GQ277" s="162"/>
      <c r="GR277" s="162"/>
      <c r="GS277" s="162"/>
      <c r="GT277" s="162"/>
      <c r="GU277" s="162"/>
      <c r="GV277" s="162"/>
      <c r="GW277" s="162"/>
      <c r="GX277" s="162"/>
      <c r="GY277" s="162"/>
      <c r="GZ277" s="162"/>
      <c r="HA277" s="162"/>
      <c r="HB277" s="162"/>
      <c r="HC277" s="162"/>
      <c r="HD277" s="162"/>
      <c r="HE277" s="162"/>
      <c r="HF277" s="162"/>
      <c r="HG277" s="162"/>
      <c r="HH277" s="162"/>
      <c r="HI277" s="162"/>
      <c r="HJ277" s="162"/>
      <c r="HK277" s="162"/>
      <c r="HL277" s="162"/>
      <c r="HM277" s="162"/>
      <c r="HN277" s="162"/>
      <c r="HO277" s="162"/>
      <c r="HP277" s="162"/>
      <c r="HQ277" s="162"/>
      <c r="HR277" s="162"/>
      <c r="HS277" s="162"/>
      <c r="HT277" s="162"/>
      <c r="HU277" s="162"/>
      <c r="HV277" s="162"/>
      <c r="HW277" s="162"/>
      <c r="HX277" s="162"/>
      <c r="HY277" s="162"/>
      <c r="HZ277" s="162"/>
      <c r="IA277" s="162"/>
      <c r="IB277" s="162"/>
      <c r="IC277" s="162"/>
      <c r="ID277" s="162"/>
      <c r="IE277" s="162"/>
      <c r="IF277" s="162"/>
      <c r="IG277" s="162"/>
      <c r="IH277" s="162"/>
      <c r="II277" s="162"/>
      <c r="IJ277" s="162"/>
      <c r="IK277" s="162"/>
      <c r="IL277" s="162"/>
      <c r="IM277" s="162"/>
      <c r="IN277" s="162"/>
      <c r="IO277" s="162"/>
      <c r="IP277" s="162"/>
      <c r="IQ277" s="162"/>
      <c r="IR277" s="162"/>
      <c r="IS277" s="162"/>
      <c r="IT277" s="162"/>
      <c r="IU277" s="162"/>
      <c r="IV277" s="162"/>
      <c r="IW277" s="162"/>
      <c r="IX277" s="162"/>
    </row>
    <row r="278" spans="1:258">
      <c r="A278" s="159"/>
      <c r="B278" s="160"/>
      <c r="C278" s="160"/>
      <c r="D278" s="160"/>
      <c r="E278" s="160"/>
      <c r="F278" s="161"/>
      <c r="G278" s="161"/>
      <c r="H278" s="161"/>
      <c r="I278" s="161"/>
      <c r="J278" s="161"/>
      <c r="K278" s="161"/>
      <c r="L278" s="161"/>
      <c r="M278" s="161"/>
      <c r="N278" s="160"/>
      <c r="O278" s="160"/>
      <c r="P278" s="160"/>
      <c r="Q278" s="160"/>
      <c r="R278" s="160"/>
      <c r="S278" s="161"/>
      <c r="T278" s="161"/>
      <c r="U278" s="161"/>
      <c r="V278" s="161"/>
      <c r="W278" s="161"/>
      <c r="X278" s="161"/>
      <c r="Y278" s="161"/>
      <c r="Z278" s="317"/>
      <c r="AA278" s="161"/>
      <c r="BI278" s="162"/>
      <c r="BJ278" s="162"/>
      <c r="BK278" s="162"/>
      <c r="BL278" s="162"/>
      <c r="BM278" s="162"/>
      <c r="BN278" s="162"/>
      <c r="BO278" s="162"/>
      <c r="BP278" s="162"/>
      <c r="BQ278" s="162"/>
      <c r="BR278" s="162"/>
      <c r="BS278" s="162"/>
      <c r="BT278" s="162"/>
      <c r="BU278" s="162"/>
      <c r="BV278" s="162"/>
      <c r="BW278" s="162"/>
      <c r="BX278" s="162"/>
      <c r="BY278" s="162"/>
      <c r="BZ278" s="162"/>
      <c r="CA278" s="162"/>
      <c r="CB278" s="162"/>
      <c r="CC278" s="162"/>
      <c r="CD278" s="162"/>
      <c r="CE278" s="162"/>
      <c r="CF278" s="162"/>
      <c r="CG278" s="162"/>
      <c r="CH278" s="162"/>
      <c r="CI278" s="162"/>
      <c r="CJ278" s="162"/>
      <c r="CK278" s="162"/>
      <c r="CL278" s="162"/>
      <c r="CM278" s="162"/>
      <c r="CN278" s="162"/>
      <c r="CO278" s="162"/>
      <c r="CP278" s="162"/>
      <c r="CQ278" s="162"/>
      <c r="CR278" s="162"/>
      <c r="CS278" s="162"/>
      <c r="CT278" s="162"/>
      <c r="CU278" s="162"/>
      <c r="CV278" s="162"/>
      <c r="CW278" s="162"/>
      <c r="CX278" s="162"/>
      <c r="CY278" s="162"/>
      <c r="CZ278" s="162"/>
      <c r="DA278" s="162"/>
      <c r="DB278" s="162"/>
      <c r="DC278" s="162"/>
      <c r="DD278" s="162"/>
      <c r="DE278" s="162"/>
      <c r="DF278" s="162"/>
      <c r="DG278" s="162"/>
      <c r="DH278" s="162"/>
      <c r="DI278" s="162"/>
      <c r="DJ278" s="162"/>
      <c r="DK278" s="162"/>
      <c r="DL278" s="162"/>
      <c r="DM278" s="162"/>
      <c r="DN278" s="162"/>
      <c r="DO278" s="162"/>
      <c r="DP278" s="162"/>
      <c r="DQ278" s="162"/>
      <c r="DR278" s="162"/>
      <c r="DS278" s="162"/>
      <c r="DT278" s="162"/>
      <c r="DU278" s="162"/>
      <c r="DV278" s="162"/>
      <c r="DW278" s="162"/>
      <c r="DX278" s="162"/>
      <c r="DY278" s="162"/>
      <c r="DZ278" s="162"/>
      <c r="EA278" s="162"/>
      <c r="EB278" s="162"/>
      <c r="EC278" s="162"/>
      <c r="ED278" s="162"/>
      <c r="EE278" s="162"/>
      <c r="EF278" s="162"/>
      <c r="EG278" s="162"/>
      <c r="EH278" s="162"/>
      <c r="EI278" s="162"/>
      <c r="EJ278" s="162"/>
      <c r="EK278" s="162"/>
      <c r="EL278" s="162"/>
      <c r="EM278" s="162"/>
      <c r="EN278" s="162"/>
      <c r="EO278" s="162"/>
      <c r="EP278" s="162"/>
      <c r="EQ278" s="162"/>
      <c r="ER278" s="162"/>
      <c r="ES278" s="162"/>
      <c r="ET278" s="162"/>
      <c r="EU278" s="162"/>
      <c r="EV278" s="162"/>
      <c r="EW278" s="162"/>
      <c r="EX278" s="162"/>
      <c r="EY278" s="162"/>
      <c r="EZ278" s="162"/>
      <c r="FA278" s="162"/>
      <c r="FB278" s="162"/>
      <c r="FC278" s="162"/>
      <c r="FD278" s="162"/>
      <c r="FE278" s="162"/>
      <c r="FF278" s="162"/>
      <c r="FG278" s="162"/>
      <c r="FH278" s="162"/>
      <c r="FI278" s="162"/>
      <c r="FJ278" s="162"/>
      <c r="FK278" s="162"/>
      <c r="FL278" s="162"/>
      <c r="FM278" s="162"/>
      <c r="FN278" s="162"/>
      <c r="FO278" s="162"/>
      <c r="FP278" s="162"/>
      <c r="FQ278" s="162"/>
      <c r="FR278" s="162"/>
      <c r="FS278" s="162"/>
      <c r="FT278" s="162"/>
      <c r="FU278" s="162"/>
      <c r="FV278" s="162"/>
      <c r="FW278" s="162"/>
      <c r="FX278" s="162"/>
      <c r="FY278" s="162"/>
      <c r="FZ278" s="162"/>
      <c r="GA278" s="162"/>
      <c r="GB278" s="162"/>
      <c r="GC278" s="162"/>
      <c r="GD278" s="162"/>
      <c r="GE278" s="162"/>
      <c r="GF278" s="162"/>
      <c r="GG278" s="162"/>
      <c r="GH278" s="162"/>
      <c r="GI278" s="162"/>
      <c r="GJ278" s="162"/>
      <c r="GK278" s="162"/>
      <c r="GL278" s="162"/>
      <c r="GM278" s="162"/>
      <c r="GN278" s="162"/>
      <c r="GO278" s="162"/>
      <c r="GP278" s="162"/>
      <c r="GQ278" s="162"/>
      <c r="GR278" s="162"/>
      <c r="GS278" s="162"/>
      <c r="GT278" s="162"/>
      <c r="GU278" s="162"/>
      <c r="GV278" s="162"/>
      <c r="GW278" s="162"/>
      <c r="GX278" s="162"/>
      <c r="GY278" s="162"/>
      <c r="GZ278" s="162"/>
      <c r="HA278" s="162"/>
      <c r="HB278" s="162"/>
      <c r="HC278" s="162"/>
      <c r="HD278" s="162"/>
      <c r="HE278" s="162"/>
      <c r="HF278" s="162"/>
      <c r="HG278" s="162"/>
      <c r="HH278" s="162"/>
      <c r="HI278" s="162"/>
      <c r="HJ278" s="162"/>
      <c r="HK278" s="162"/>
      <c r="HL278" s="162"/>
      <c r="HM278" s="162"/>
      <c r="HN278" s="162"/>
      <c r="HO278" s="162"/>
      <c r="HP278" s="162"/>
      <c r="HQ278" s="162"/>
      <c r="HR278" s="162"/>
      <c r="HS278" s="162"/>
      <c r="HT278" s="162"/>
      <c r="HU278" s="162"/>
      <c r="HV278" s="162"/>
      <c r="HW278" s="162"/>
      <c r="HX278" s="162"/>
      <c r="HY278" s="162"/>
      <c r="HZ278" s="162"/>
      <c r="IA278" s="162"/>
      <c r="IB278" s="162"/>
      <c r="IC278" s="162"/>
      <c r="ID278" s="162"/>
      <c r="IE278" s="162"/>
      <c r="IF278" s="162"/>
      <c r="IG278" s="162"/>
      <c r="IH278" s="162"/>
      <c r="II278" s="162"/>
      <c r="IJ278" s="162"/>
      <c r="IK278" s="162"/>
      <c r="IL278" s="162"/>
      <c r="IM278" s="162"/>
      <c r="IN278" s="162"/>
      <c r="IO278" s="162"/>
      <c r="IP278" s="162"/>
      <c r="IQ278" s="162"/>
      <c r="IR278" s="162"/>
      <c r="IS278" s="162"/>
      <c r="IT278" s="162"/>
      <c r="IU278" s="162"/>
      <c r="IV278" s="162"/>
      <c r="IW278" s="162"/>
      <c r="IX278" s="162"/>
    </row>
    <row r="279" spans="1:258">
      <c r="A279" s="159"/>
      <c r="B279" s="160"/>
      <c r="C279" s="160"/>
      <c r="D279" s="160"/>
      <c r="E279" s="160"/>
      <c r="F279" s="161"/>
      <c r="G279" s="161"/>
      <c r="H279" s="161"/>
      <c r="I279" s="161"/>
      <c r="J279" s="161"/>
      <c r="K279" s="161"/>
      <c r="L279" s="161"/>
      <c r="M279" s="161"/>
      <c r="N279" s="160"/>
      <c r="O279" s="160"/>
      <c r="P279" s="160"/>
      <c r="Q279" s="160"/>
      <c r="R279" s="160"/>
      <c r="S279" s="161"/>
      <c r="T279" s="161"/>
      <c r="U279" s="161"/>
      <c r="V279" s="161"/>
      <c r="W279" s="161"/>
      <c r="X279" s="161"/>
      <c r="Y279" s="161"/>
      <c r="Z279" s="317"/>
      <c r="AA279" s="161"/>
      <c r="BI279" s="162"/>
      <c r="BJ279" s="162"/>
      <c r="BK279" s="162"/>
      <c r="BL279" s="162"/>
      <c r="BM279" s="162"/>
      <c r="BN279" s="162"/>
      <c r="BO279" s="162"/>
      <c r="BP279" s="162"/>
      <c r="BQ279" s="162"/>
      <c r="BR279" s="162"/>
      <c r="BS279" s="162"/>
      <c r="BT279" s="162"/>
      <c r="BU279" s="162"/>
      <c r="BV279" s="162"/>
      <c r="BW279" s="162"/>
      <c r="BX279" s="162"/>
      <c r="BY279" s="162"/>
      <c r="BZ279" s="162"/>
      <c r="CA279" s="162"/>
      <c r="CB279" s="162"/>
      <c r="CC279" s="162"/>
      <c r="CD279" s="162"/>
      <c r="CE279" s="162"/>
      <c r="CF279" s="162"/>
      <c r="CG279" s="162"/>
      <c r="CH279" s="162"/>
      <c r="CI279" s="162"/>
      <c r="CJ279" s="162"/>
      <c r="CK279" s="162"/>
      <c r="CL279" s="162"/>
      <c r="CM279" s="162"/>
      <c r="CN279" s="162"/>
      <c r="CO279" s="162"/>
      <c r="CP279" s="162"/>
      <c r="CQ279" s="162"/>
      <c r="CR279" s="162"/>
      <c r="CS279" s="162"/>
      <c r="CT279" s="162"/>
      <c r="CU279" s="162"/>
      <c r="CV279" s="162"/>
      <c r="CW279" s="162"/>
      <c r="CX279" s="162"/>
      <c r="CY279" s="162"/>
      <c r="CZ279" s="162"/>
      <c r="DA279" s="162"/>
      <c r="DB279" s="162"/>
      <c r="DC279" s="162"/>
      <c r="DD279" s="162"/>
      <c r="DE279" s="162"/>
      <c r="DF279" s="162"/>
      <c r="DG279" s="162"/>
      <c r="DH279" s="162"/>
      <c r="DI279" s="162"/>
      <c r="DJ279" s="162"/>
      <c r="DK279" s="162"/>
      <c r="DL279" s="162"/>
      <c r="DM279" s="162"/>
      <c r="DN279" s="162"/>
      <c r="DO279" s="162"/>
      <c r="DP279" s="162"/>
      <c r="DQ279" s="162"/>
      <c r="DR279" s="162"/>
      <c r="DS279" s="162"/>
      <c r="DT279" s="162"/>
      <c r="DU279" s="162"/>
      <c r="DV279" s="162"/>
      <c r="DW279" s="162"/>
      <c r="DX279" s="162"/>
      <c r="DY279" s="162"/>
      <c r="DZ279" s="162"/>
      <c r="EA279" s="162"/>
      <c r="EB279" s="162"/>
      <c r="EC279" s="162"/>
      <c r="ED279" s="162"/>
      <c r="EE279" s="162"/>
      <c r="EF279" s="162"/>
      <c r="EG279" s="162"/>
      <c r="EH279" s="162"/>
      <c r="EI279" s="162"/>
      <c r="EJ279" s="162"/>
      <c r="EK279" s="162"/>
      <c r="EL279" s="162"/>
      <c r="EM279" s="162"/>
      <c r="EN279" s="162"/>
      <c r="EO279" s="162"/>
      <c r="EP279" s="162"/>
      <c r="EQ279" s="162"/>
      <c r="ER279" s="162"/>
      <c r="ES279" s="162"/>
      <c r="ET279" s="162"/>
      <c r="EU279" s="162"/>
      <c r="EV279" s="162"/>
      <c r="EW279" s="162"/>
      <c r="EX279" s="162"/>
      <c r="EY279" s="162"/>
      <c r="EZ279" s="162"/>
      <c r="FA279" s="162"/>
      <c r="FB279" s="162"/>
      <c r="FC279" s="162"/>
      <c r="FD279" s="162"/>
      <c r="FE279" s="162"/>
      <c r="FF279" s="162"/>
      <c r="FG279" s="162"/>
      <c r="FH279" s="162"/>
      <c r="FI279" s="162"/>
      <c r="FJ279" s="162"/>
      <c r="FK279" s="162"/>
      <c r="FL279" s="162"/>
      <c r="FM279" s="162"/>
      <c r="FN279" s="162"/>
      <c r="FO279" s="162"/>
      <c r="FP279" s="162"/>
      <c r="FQ279" s="162"/>
      <c r="FR279" s="162"/>
      <c r="FS279" s="162"/>
      <c r="FT279" s="162"/>
      <c r="FU279" s="162"/>
      <c r="FV279" s="162"/>
      <c r="FW279" s="162"/>
      <c r="FX279" s="162"/>
      <c r="FY279" s="162"/>
      <c r="FZ279" s="162"/>
      <c r="GA279" s="162"/>
      <c r="GB279" s="162"/>
      <c r="GC279" s="162"/>
      <c r="GD279" s="162"/>
      <c r="GE279" s="162"/>
      <c r="GF279" s="162"/>
      <c r="GG279" s="162"/>
      <c r="GH279" s="162"/>
      <c r="GI279" s="162"/>
      <c r="GJ279" s="162"/>
      <c r="GK279" s="162"/>
      <c r="GL279" s="162"/>
      <c r="GM279" s="162"/>
      <c r="GN279" s="162"/>
      <c r="GO279" s="162"/>
      <c r="GP279" s="162"/>
      <c r="GQ279" s="162"/>
      <c r="GR279" s="162"/>
      <c r="GS279" s="162"/>
      <c r="GT279" s="162"/>
      <c r="GU279" s="162"/>
      <c r="GV279" s="162"/>
      <c r="GW279" s="162"/>
      <c r="GX279" s="162"/>
      <c r="GY279" s="162"/>
      <c r="GZ279" s="162"/>
      <c r="HA279" s="162"/>
      <c r="HB279" s="162"/>
      <c r="HC279" s="162"/>
      <c r="HD279" s="162"/>
      <c r="HE279" s="162"/>
      <c r="HF279" s="162"/>
      <c r="HG279" s="162"/>
      <c r="HH279" s="162"/>
      <c r="HI279" s="162"/>
      <c r="HJ279" s="162"/>
      <c r="HK279" s="162"/>
      <c r="HL279" s="162"/>
      <c r="HM279" s="162"/>
      <c r="HN279" s="162"/>
      <c r="HO279" s="162"/>
      <c r="HP279" s="162"/>
      <c r="HQ279" s="162"/>
      <c r="HR279" s="162"/>
      <c r="HS279" s="162"/>
      <c r="HT279" s="162"/>
      <c r="HU279" s="162"/>
      <c r="HV279" s="162"/>
      <c r="HW279" s="162"/>
      <c r="HX279" s="162"/>
      <c r="HY279" s="162"/>
      <c r="HZ279" s="162"/>
      <c r="IA279" s="162"/>
      <c r="IB279" s="162"/>
      <c r="IC279" s="162"/>
      <c r="ID279" s="162"/>
      <c r="IE279" s="162"/>
      <c r="IF279" s="162"/>
      <c r="IG279" s="162"/>
      <c r="IH279" s="162"/>
      <c r="II279" s="162"/>
      <c r="IJ279" s="162"/>
      <c r="IK279" s="162"/>
      <c r="IL279" s="162"/>
      <c r="IM279" s="162"/>
      <c r="IN279" s="162"/>
      <c r="IO279" s="162"/>
      <c r="IP279" s="162"/>
      <c r="IQ279" s="162"/>
      <c r="IR279" s="162"/>
      <c r="IS279" s="162"/>
      <c r="IT279" s="162"/>
      <c r="IU279" s="162"/>
      <c r="IV279" s="162"/>
      <c r="IW279" s="162"/>
      <c r="IX279" s="162"/>
    </row>
    <row r="280" spans="1:258">
      <c r="A280" s="159"/>
      <c r="B280" s="160"/>
      <c r="C280" s="160"/>
      <c r="D280" s="160"/>
      <c r="E280" s="160"/>
      <c r="F280" s="161"/>
      <c r="G280" s="161"/>
      <c r="H280" s="161"/>
      <c r="I280" s="161"/>
      <c r="J280" s="161"/>
      <c r="K280" s="161"/>
      <c r="L280" s="161"/>
      <c r="M280" s="161"/>
      <c r="N280" s="160"/>
      <c r="O280" s="160"/>
      <c r="P280" s="160"/>
      <c r="Q280" s="160"/>
      <c r="R280" s="160"/>
      <c r="S280" s="161"/>
      <c r="T280" s="161"/>
      <c r="U280" s="161"/>
      <c r="V280" s="161"/>
      <c r="W280" s="161"/>
      <c r="X280" s="161"/>
      <c r="Y280" s="161"/>
      <c r="Z280" s="317"/>
      <c r="AA280" s="161"/>
      <c r="BI280" s="162"/>
      <c r="BJ280" s="162"/>
      <c r="BK280" s="162"/>
      <c r="BL280" s="162"/>
      <c r="BM280" s="162"/>
      <c r="BN280" s="162"/>
      <c r="BO280" s="162"/>
      <c r="BP280" s="162"/>
      <c r="BQ280" s="162"/>
      <c r="BR280" s="162"/>
      <c r="BS280" s="162"/>
      <c r="BT280" s="162"/>
      <c r="BU280" s="162"/>
      <c r="BV280" s="162"/>
      <c r="BW280" s="162"/>
      <c r="BX280" s="162"/>
      <c r="BY280" s="162"/>
      <c r="BZ280" s="162"/>
      <c r="CA280" s="162"/>
      <c r="CB280" s="162"/>
      <c r="CC280" s="162"/>
      <c r="CD280" s="162"/>
      <c r="CE280" s="162"/>
      <c r="CF280" s="162"/>
      <c r="CG280" s="162"/>
      <c r="CH280" s="162"/>
      <c r="CI280" s="162"/>
      <c r="CJ280" s="162"/>
      <c r="CK280" s="162"/>
      <c r="CL280" s="162"/>
      <c r="CM280" s="162"/>
      <c r="CN280" s="162"/>
      <c r="CO280" s="162"/>
      <c r="CP280" s="162"/>
      <c r="CQ280" s="162"/>
      <c r="CR280" s="162"/>
      <c r="CS280" s="162"/>
      <c r="CT280" s="162"/>
      <c r="CU280" s="162"/>
      <c r="CV280" s="162"/>
      <c r="CW280" s="162"/>
      <c r="CX280" s="162"/>
      <c r="CY280" s="162"/>
      <c r="CZ280" s="162"/>
      <c r="DA280" s="162"/>
      <c r="DB280" s="162"/>
      <c r="DC280" s="162"/>
      <c r="DD280" s="162"/>
      <c r="DE280" s="162"/>
      <c r="DF280" s="162"/>
      <c r="DG280" s="162"/>
      <c r="DH280" s="162"/>
      <c r="DI280" s="162"/>
      <c r="DJ280" s="162"/>
      <c r="DK280" s="162"/>
      <c r="DL280" s="162"/>
      <c r="DM280" s="162"/>
      <c r="DN280" s="162"/>
      <c r="DO280" s="162"/>
      <c r="DP280" s="162"/>
      <c r="DQ280" s="162"/>
      <c r="DR280" s="162"/>
      <c r="DS280" s="162"/>
      <c r="DT280" s="162"/>
      <c r="DU280" s="162"/>
      <c r="DV280" s="162"/>
      <c r="DW280" s="162"/>
      <c r="DX280" s="162"/>
      <c r="DY280" s="162"/>
      <c r="DZ280" s="162"/>
      <c r="EA280" s="162"/>
      <c r="EB280" s="162"/>
      <c r="EC280" s="162"/>
      <c r="ED280" s="162"/>
      <c r="EE280" s="162"/>
      <c r="EF280" s="162"/>
      <c r="EG280" s="162"/>
      <c r="EH280" s="162"/>
      <c r="EI280" s="162"/>
      <c r="EJ280" s="162"/>
      <c r="EK280" s="162"/>
      <c r="EL280" s="162"/>
      <c r="EM280" s="162"/>
      <c r="EN280" s="162"/>
      <c r="EO280" s="162"/>
      <c r="EP280" s="162"/>
      <c r="EQ280" s="162"/>
      <c r="ER280" s="162"/>
      <c r="ES280" s="162"/>
      <c r="ET280" s="162"/>
      <c r="EU280" s="162"/>
      <c r="EV280" s="162"/>
      <c r="EW280" s="162"/>
      <c r="EX280" s="162"/>
      <c r="EY280" s="162"/>
      <c r="EZ280" s="162"/>
      <c r="FA280" s="162"/>
      <c r="FB280" s="162"/>
      <c r="FC280" s="162"/>
      <c r="FD280" s="162"/>
      <c r="FE280" s="162"/>
      <c r="FF280" s="162"/>
      <c r="FG280" s="162"/>
      <c r="FH280" s="162"/>
      <c r="FI280" s="162"/>
      <c r="FJ280" s="162"/>
      <c r="FK280" s="162"/>
      <c r="FL280" s="162"/>
      <c r="FM280" s="162"/>
      <c r="FN280" s="162"/>
      <c r="FO280" s="162"/>
      <c r="FP280" s="162"/>
      <c r="FQ280" s="162"/>
      <c r="FR280" s="162"/>
      <c r="FS280" s="162"/>
      <c r="FT280" s="162"/>
      <c r="FU280" s="162"/>
      <c r="FV280" s="162"/>
      <c r="FW280" s="162"/>
      <c r="FX280" s="162"/>
      <c r="FY280" s="162"/>
      <c r="FZ280" s="162"/>
      <c r="GA280" s="162"/>
      <c r="GB280" s="162"/>
      <c r="GC280" s="162"/>
      <c r="GD280" s="162"/>
      <c r="GE280" s="162"/>
      <c r="GF280" s="162"/>
      <c r="GG280" s="162"/>
      <c r="GH280" s="162"/>
      <c r="GI280" s="162"/>
      <c r="GJ280" s="162"/>
      <c r="GK280" s="162"/>
      <c r="GL280" s="162"/>
      <c r="GM280" s="162"/>
      <c r="GN280" s="162"/>
      <c r="GO280" s="162"/>
      <c r="GP280" s="162"/>
      <c r="GQ280" s="162"/>
      <c r="GR280" s="162"/>
      <c r="GS280" s="162"/>
      <c r="GT280" s="162"/>
      <c r="GU280" s="162"/>
      <c r="GV280" s="162"/>
      <c r="GW280" s="162"/>
      <c r="GX280" s="162"/>
      <c r="GY280" s="162"/>
      <c r="GZ280" s="162"/>
      <c r="HA280" s="162"/>
      <c r="HB280" s="162"/>
      <c r="HC280" s="162"/>
      <c r="HD280" s="162"/>
      <c r="HE280" s="162"/>
      <c r="HF280" s="162"/>
      <c r="HG280" s="162"/>
      <c r="HH280" s="162"/>
      <c r="HI280" s="162"/>
      <c r="HJ280" s="162"/>
      <c r="HK280" s="162"/>
      <c r="HL280" s="162"/>
      <c r="HM280" s="162"/>
      <c r="HN280" s="162"/>
      <c r="HO280" s="162"/>
      <c r="HP280" s="162"/>
      <c r="HQ280" s="162"/>
      <c r="HR280" s="162"/>
      <c r="HS280" s="162"/>
      <c r="HT280" s="162"/>
      <c r="HU280" s="162"/>
      <c r="HV280" s="162"/>
      <c r="HW280" s="162"/>
      <c r="HX280" s="162"/>
      <c r="HY280" s="162"/>
      <c r="HZ280" s="162"/>
      <c r="IA280" s="162"/>
      <c r="IB280" s="162"/>
      <c r="IC280" s="162"/>
      <c r="ID280" s="162"/>
      <c r="IE280" s="162"/>
      <c r="IF280" s="162"/>
      <c r="IG280" s="162"/>
      <c r="IH280" s="162"/>
      <c r="II280" s="162"/>
      <c r="IJ280" s="162"/>
      <c r="IK280" s="162"/>
      <c r="IL280" s="162"/>
      <c r="IM280" s="162"/>
      <c r="IN280" s="162"/>
      <c r="IO280" s="162"/>
      <c r="IP280" s="162"/>
      <c r="IQ280" s="162"/>
      <c r="IR280" s="162"/>
      <c r="IS280" s="162"/>
      <c r="IT280" s="162"/>
      <c r="IU280" s="162"/>
      <c r="IV280" s="162"/>
      <c r="IW280" s="162"/>
      <c r="IX280" s="162"/>
    </row>
    <row r="281" spans="1:258">
      <c r="A281" s="159"/>
      <c r="B281" s="160"/>
      <c r="C281" s="160"/>
      <c r="D281" s="160"/>
      <c r="E281" s="160"/>
      <c r="F281" s="161"/>
      <c r="G281" s="161"/>
      <c r="H281" s="161"/>
      <c r="I281" s="161"/>
      <c r="J281" s="161"/>
      <c r="K281" s="161"/>
      <c r="L281" s="161"/>
      <c r="M281" s="161"/>
      <c r="N281" s="160"/>
      <c r="O281" s="160"/>
      <c r="P281" s="160"/>
      <c r="Q281" s="160"/>
      <c r="R281" s="160"/>
      <c r="S281" s="161"/>
      <c r="T281" s="161"/>
      <c r="U281" s="161"/>
      <c r="V281" s="161"/>
      <c r="W281" s="161"/>
      <c r="X281" s="161"/>
      <c r="Y281" s="161"/>
      <c r="Z281" s="317"/>
      <c r="AA281" s="161"/>
      <c r="BI281" s="162"/>
      <c r="BJ281" s="162"/>
      <c r="BK281" s="162"/>
      <c r="BL281" s="162"/>
      <c r="BM281" s="162"/>
      <c r="BN281" s="162"/>
      <c r="BO281" s="162"/>
      <c r="BP281" s="162"/>
      <c r="BQ281" s="162"/>
      <c r="BR281" s="162"/>
      <c r="BS281" s="162"/>
      <c r="BT281" s="162"/>
      <c r="BU281" s="162"/>
      <c r="BV281" s="162"/>
      <c r="BW281" s="162"/>
      <c r="BX281" s="162"/>
      <c r="BY281" s="162"/>
      <c r="BZ281" s="162"/>
      <c r="CA281" s="162"/>
      <c r="CB281" s="162"/>
      <c r="CC281" s="162"/>
      <c r="CD281" s="162"/>
      <c r="CE281" s="162"/>
      <c r="CF281" s="162"/>
      <c r="CG281" s="162"/>
      <c r="CH281" s="162"/>
      <c r="CI281" s="162"/>
      <c r="CJ281" s="162"/>
      <c r="CK281" s="162"/>
      <c r="CL281" s="162"/>
      <c r="CM281" s="162"/>
      <c r="CN281" s="162"/>
      <c r="CO281" s="162"/>
      <c r="CP281" s="162"/>
      <c r="CQ281" s="162"/>
      <c r="CR281" s="162"/>
      <c r="CS281" s="162"/>
      <c r="CT281" s="162"/>
      <c r="CU281" s="162"/>
      <c r="CV281" s="162"/>
      <c r="CW281" s="162"/>
      <c r="CX281" s="162"/>
      <c r="CY281" s="162"/>
      <c r="CZ281" s="162"/>
      <c r="DA281" s="162"/>
      <c r="DB281" s="162"/>
      <c r="DC281" s="162"/>
      <c r="DD281" s="162"/>
      <c r="DE281" s="162"/>
      <c r="DF281" s="162"/>
      <c r="DG281" s="162"/>
      <c r="DH281" s="162"/>
      <c r="DI281" s="162"/>
      <c r="DJ281" s="162"/>
      <c r="DK281" s="162"/>
      <c r="DL281" s="162"/>
      <c r="DM281" s="162"/>
      <c r="DN281" s="162"/>
      <c r="DO281" s="162"/>
      <c r="DP281" s="162"/>
      <c r="DQ281" s="162"/>
      <c r="DR281" s="162"/>
      <c r="DS281" s="162"/>
      <c r="DT281" s="162"/>
      <c r="DU281" s="162"/>
      <c r="DV281" s="162"/>
      <c r="DW281" s="162"/>
      <c r="DX281" s="162"/>
      <c r="DY281" s="162"/>
      <c r="DZ281" s="162"/>
      <c r="EA281" s="162"/>
      <c r="EB281" s="162"/>
      <c r="EC281" s="162"/>
      <c r="ED281" s="162"/>
      <c r="EE281" s="162"/>
      <c r="EF281" s="162"/>
      <c r="EG281" s="162"/>
      <c r="EH281" s="162"/>
      <c r="EI281" s="162"/>
      <c r="EJ281" s="162"/>
      <c r="EK281" s="162"/>
      <c r="EL281" s="162"/>
      <c r="EM281" s="162"/>
      <c r="EN281" s="162"/>
      <c r="EO281" s="162"/>
      <c r="EP281" s="162"/>
      <c r="EQ281" s="162"/>
      <c r="ER281" s="162"/>
      <c r="ES281" s="162"/>
      <c r="ET281" s="162"/>
      <c r="EU281" s="162"/>
      <c r="EV281" s="162"/>
      <c r="EW281" s="162"/>
      <c r="EX281" s="162"/>
      <c r="EY281" s="162"/>
      <c r="EZ281" s="162"/>
      <c r="FA281" s="162"/>
      <c r="FB281" s="162"/>
      <c r="FC281" s="162"/>
      <c r="FD281" s="162"/>
      <c r="FE281" s="162"/>
      <c r="FF281" s="162"/>
      <c r="FG281" s="162"/>
      <c r="FH281" s="162"/>
      <c r="FI281" s="162"/>
      <c r="FJ281" s="162"/>
      <c r="FK281" s="162"/>
      <c r="FL281" s="162"/>
      <c r="FM281" s="162"/>
      <c r="FN281" s="162"/>
      <c r="FO281" s="162"/>
      <c r="FP281" s="162"/>
      <c r="FQ281" s="162"/>
      <c r="FR281" s="162"/>
      <c r="FS281" s="162"/>
      <c r="FT281" s="162"/>
      <c r="FU281" s="162"/>
      <c r="FV281" s="162"/>
      <c r="FW281" s="162"/>
      <c r="FX281" s="162"/>
      <c r="FY281" s="162"/>
      <c r="FZ281" s="162"/>
      <c r="GA281" s="162"/>
      <c r="GB281" s="162"/>
      <c r="GC281" s="162"/>
      <c r="GD281" s="162"/>
      <c r="GE281" s="162"/>
      <c r="GF281" s="162"/>
      <c r="GG281" s="162"/>
      <c r="GH281" s="162"/>
      <c r="GI281" s="162"/>
      <c r="GJ281" s="162"/>
      <c r="GK281" s="162"/>
      <c r="GL281" s="162"/>
      <c r="GM281" s="162"/>
      <c r="GN281" s="162"/>
      <c r="GO281" s="162"/>
      <c r="GP281" s="162"/>
      <c r="GQ281" s="162"/>
      <c r="GR281" s="162"/>
      <c r="GS281" s="162"/>
      <c r="GT281" s="162"/>
      <c r="GU281" s="162"/>
      <c r="GV281" s="162"/>
      <c r="GW281" s="162"/>
      <c r="GX281" s="162"/>
      <c r="GY281" s="162"/>
      <c r="GZ281" s="162"/>
      <c r="HA281" s="162"/>
      <c r="HB281" s="162"/>
      <c r="HC281" s="162"/>
      <c r="HD281" s="162"/>
      <c r="HE281" s="162"/>
      <c r="HF281" s="162"/>
      <c r="HG281" s="162"/>
      <c r="HH281" s="162"/>
      <c r="HI281" s="162"/>
      <c r="HJ281" s="162"/>
      <c r="HK281" s="162"/>
      <c r="HL281" s="162"/>
      <c r="HM281" s="162"/>
      <c r="HN281" s="162"/>
      <c r="HO281" s="162"/>
      <c r="HP281" s="162"/>
      <c r="HQ281" s="162"/>
      <c r="HR281" s="162"/>
      <c r="HS281" s="162"/>
      <c r="HT281" s="162"/>
      <c r="HU281" s="162"/>
      <c r="HV281" s="162"/>
      <c r="HW281" s="162"/>
      <c r="HX281" s="162"/>
      <c r="HY281" s="162"/>
      <c r="HZ281" s="162"/>
      <c r="IA281" s="162"/>
      <c r="IB281" s="162"/>
      <c r="IC281" s="162"/>
      <c r="ID281" s="162"/>
      <c r="IE281" s="162"/>
      <c r="IF281" s="162"/>
      <c r="IG281" s="162"/>
      <c r="IH281" s="162"/>
      <c r="II281" s="162"/>
      <c r="IJ281" s="162"/>
      <c r="IK281" s="162"/>
      <c r="IL281" s="162"/>
      <c r="IM281" s="162"/>
      <c r="IN281" s="162"/>
      <c r="IO281" s="162"/>
      <c r="IP281" s="162"/>
      <c r="IQ281" s="162"/>
      <c r="IR281" s="162"/>
      <c r="IS281" s="162"/>
      <c r="IT281" s="162"/>
      <c r="IU281" s="162"/>
      <c r="IV281" s="162"/>
      <c r="IW281" s="162"/>
      <c r="IX281" s="162"/>
    </row>
    <row r="282" spans="1:258">
      <c r="A282" s="159"/>
      <c r="B282" s="160"/>
      <c r="C282" s="160"/>
      <c r="D282" s="160"/>
      <c r="E282" s="160"/>
      <c r="F282" s="161"/>
      <c r="G282" s="161"/>
      <c r="H282" s="161"/>
      <c r="I282" s="161"/>
      <c r="J282" s="161"/>
      <c r="K282" s="161"/>
      <c r="L282" s="161"/>
      <c r="M282" s="161"/>
      <c r="N282" s="160"/>
      <c r="O282" s="160"/>
      <c r="P282" s="160"/>
      <c r="Q282" s="160"/>
      <c r="R282" s="160"/>
      <c r="S282" s="161"/>
      <c r="T282" s="161"/>
      <c r="U282" s="161"/>
      <c r="V282" s="161"/>
      <c r="W282" s="161"/>
      <c r="X282" s="161"/>
      <c r="Y282" s="161"/>
      <c r="Z282" s="317"/>
      <c r="AA282" s="161"/>
      <c r="BI282" s="162"/>
      <c r="BJ282" s="162"/>
      <c r="BK282" s="162"/>
      <c r="BL282" s="162"/>
      <c r="BM282" s="162"/>
      <c r="BN282" s="162"/>
      <c r="BO282" s="162"/>
      <c r="BP282" s="162"/>
      <c r="BQ282" s="162"/>
      <c r="BR282" s="162"/>
      <c r="BS282" s="162"/>
      <c r="BT282" s="162"/>
      <c r="BU282" s="162"/>
      <c r="BV282" s="162"/>
      <c r="BW282" s="162"/>
      <c r="BX282" s="162"/>
      <c r="BY282" s="162"/>
      <c r="BZ282" s="162"/>
      <c r="CA282" s="162"/>
      <c r="CB282" s="162"/>
      <c r="CC282" s="162"/>
      <c r="CD282" s="162"/>
      <c r="CE282" s="162"/>
      <c r="CF282" s="162"/>
      <c r="CG282" s="162"/>
      <c r="CH282" s="162"/>
      <c r="CI282" s="162"/>
      <c r="CJ282" s="162"/>
      <c r="CK282" s="162"/>
      <c r="CL282" s="162"/>
      <c r="CM282" s="162"/>
      <c r="CN282" s="162"/>
      <c r="CO282" s="162"/>
      <c r="CP282" s="162"/>
      <c r="CQ282" s="162"/>
      <c r="CR282" s="162"/>
      <c r="CS282" s="162"/>
      <c r="CT282" s="162"/>
      <c r="CU282" s="162"/>
      <c r="CV282" s="162"/>
      <c r="CW282" s="162"/>
      <c r="CX282" s="162"/>
      <c r="CY282" s="162"/>
      <c r="CZ282" s="162"/>
      <c r="DA282" s="162"/>
      <c r="DB282" s="162"/>
      <c r="DC282" s="162"/>
      <c r="DD282" s="162"/>
      <c r="DE282" s="162"/>
      <c r="DF282" s="162"/>
      <c r="DG282" s="162"/>
      <c r="DH282" s="162"/>
      <c r="DI282" s="162"/>
      <c r="DJ282" s="162"/>
      <c r="DK282" s="162"/>
      <c r="DL282" s="162"/>
      <c r="DM282" s="162"/>
      <c r="DN282" s="162"/>
      <c r="DO282" s="162"/>
      <c r="DP282" s="162"/>
      <c r="DQ282" s="162"/>
      <c r="DR282" s="162"/>
      <c r="DS282" s="162"/>
      <c r="DT282" s="162"/>
      <c r="DU282" s="162"/>
      <c r="DV282" s="162"/>
      <c r="DW282" s="162"/>
      <c r="DX282" s="162"/>
      <c r="DY282" s="162"/>
      <c r="DZ282" s="162"/>
      <c r="EA282" s="162"/>
      <c r="EB282" s="162"/>
      <c r="EC282" s="162"/>
      <c r="ED282" s="162"/>
      <c r="EE282" s="162"/>
      <c r="EF282" s="162"/>
      <c r="EG282" s="162"/>
      <c r="EH282" s="162"/>
      <c r="EI282" s="162"/>
      <c r="EJ282" s="162"/>
      <c r="EK282" s="162"/>
      <c r="EL282" s="162"/>
      <c r="EM282" s="162"/>
      <c r="EN282" s="162"/>
      <c r="EO282" s="162"/>
      <c r="EP282" s="162"/>
      <c r="EQ282" s="162"/>
      <c r="ER282" s="162"/>
      <c r="ES282" s="162"/>
      <c r="ET282" s="162"/>
      <c r="EU282" s="162"/>
      <c r="EV282" s="162"/>
      <c r="EW282" s="162"/>
      <c r="EX282" s="162"/>
      <c r="EY282" s="162"/>
      <c r="EZ282" s="162"/>
      <c r="FA282" s="162"/>
      <c r="FB282" s="162"/>
      <c r="FC282" s="162"/>
      <c r="FD282" s="162"/>
      <c r="FE282" s="162"/>
      <c r="FF282" s="162"/>
      <c r="FG282" s="162"/>
      <c r="FH282" s="162"/>
      <c r="FI282" s="162"/>
      <c r="FJ282" s="162"/>
      <c r="FK282" s="162"/>
      <c r="FL282" s="162"/>
      <c r="FM282" s="162"/>
      <c r="FN282" s="162"/>
      <c r="FO282" s="162"/>
      <c r="FP282" s="162"/>
      <c r="FQ282" s="162"/>
      <c r="FR282" s="162"/>
      <c r="FS282" s="162"/>
      <c r="FT282" s="162"/>
      <c r="FU282" s="162"/>
      <c r="FV282" s="162"/>
      <c r="FW282" s="162"/>
      <c r="FX282" s="162"/>
      <c r="FY282" s="162"/>
      <c r="FZ282" s="162"/>
      <c r="GA282" s="162"/>
      <c r="GB282" s="162"/>
      <c r="GC282" s="162"/>
      <c r="GD282" s="162"/>
      <c r="GE282" s="162"/>
      <c r="GF282" s="162"/>
      <c r="GG282" s="162"/>
      <c r="GH282" s="162"/>
      <c r="GI282" s="162"/>
      <c r="GJ282" s="162"/>
      <c r="GK282" s="162"/>
      <c r="GL282" s="162"/>
      <c r="GM282" s="162"/>
      <c r="GN282" s="162"/>
      <c r="GO282" s="162"/>
      <c r="GP282" s="162"/>
      <c r="GQ282" s="162"/>
      <c r="GR282" s="162"/>
      <c r="GS282" s="162"/>
      <c r="GT282" s="162"/>
      <c r="GU282" s="162"/>
      <c r="GV282" s="162"/>
      <c r="GW282" s="162"/>
      <c r="GX282" s="162"/>
      <c r="GY282" s="162"/>
      <c r="GZ282" s="162"/>
      <c r="HA282" s="162"/>
      <c r="HB282" s="162"/>
      <c r="HC282" s="162"/>
      <c r="HD282" s="162"/>
      <c r="HE282" s="162"/>
      <c r="HF282" s="162"/>
      <c r="HG282" s="162"/>
      <c r="HH282" s="162"/>
      <c r="HI282" s="162"/>
      <c r="HJ282" s="162"/>
      <c r="HK282" s="162"/>
      <c r="HL282" s="162"/>
      <c r="HM282" s="162"/>
      <c r="HN282" s="162"/>
      <c r="HO282" s="162"/>
      <c r="HP282" s="162"/>
      <c r="HQ282" s="162"/>
      <c r="HR282" s="162"/>
      <c r="HS282" s="162"/>
      <c r="HT282" s="162"/>
      <c r="HU282" s="162"/>
      <c r="HV282" s="162"/>
      <c r="HW282" s="162"/>
      <c r="HX282" s="162"/>
      <c r="HY282" s="162"/>
      <c r="HZ282" s="162"/>
      <c r="IA282" s="162"/>
      <c r="IB282" s="162"/>
      <c r="IC282" s="162"/>
      <c r="ID282" s="162"/>
      <c r="IE282" s="162"/>
      <c r="IF282" s="162"/>
      <c r="IG282" s="162"/>
      <c r="IH282" s="162"/>
      <c r="II282" s="162"/>
      <c r="IJ282" s="162"/>
      <c r="IK282" s="162"/>
      <c r="IL282" s="162"/>
      <c r="IM282" s="162"/>
      <c r="IN282" s="162"/>
      <c r="IO282" s="162"/>
      <c r="IP282" s="162"/>
      <c r="IQ282" s="162"/>
      <c r="IR282" s="162"/>
      <c r="IS282" s="162"/>
      <c r="IT282" s="162"/>
      <c r="IU282" s="162"/>
      <c r="IV282" s="162"/>
      <c r="IW282" s="162"/>
      <c r="IX282" s="162"/>
    </row>
    <row r="283" spans="1:258">
      <c r="A283" s="159"/>
      <c r="B283" s="160"/>
      <c r="C283" s="160"/>
      <c r="D283" s="160"/>
      <c r="E283" s="160"/>
      <c r="F283" s="161"/>
      <c r="G283" s="161"/>
      <c r="H283" s="161"/>
      <c r="I283" s="161"/>
      <c r="J283" s="161"/>
      <c r="K283" s="161"/>
      <c r="L283" s="161"/>
      <c r="M283" s="161"/>
      <c r="N283" s="160"/>
      <c r="O283" s="160"/>
      <c r="P283" s="160"/>
      <c r="Q283" s="160"/>
      <c r="R283" s="160"/>
      <c r="S283" s="161"/>
      <c r="T283" s="161"/>
      <c r="U283" s="161"/>
      <c r="V283" s="161"/>
      <c r="W283" s="161"/>
      <c r="X283" s="161"/>
      <c r="Y283" s="161"/>
      <c r="Z283" s="317"/>
      <c r="AA283" s="161"/>
      <c r="BI283" s="162"/>
      <c r="BJ283" s="162"/>
      <c r="BK283" s="162"/>
      <c r="BL283" s="162"/>
      <c r="BM283" s="162"/>
      <c r="BN283" s="162"/>
      <c r="BO283" s="162"/>
      <c r="BP283" s="162"/>
      <c r="BQ283" s="162"/>
      <c r="BR283" s="162"/>
      <c r="BS283" s="162"/>
      <c r="BT283" s="162"/>
      <c r="BU283" s="162"/>
      <c r="BV283" s="162"/>
      <c r="BW283" s="162"/>
      <c r="BX283" s="162"/>
      <c r="BY283" s="162"/>
      <c r="BZ283" s="162"/>
      <c r="CA283" s="162"/>
      <c r="CB283" s="162"/>
      <c r="CC283" s="162"/>
      <c r="CD283" s="162"/>
      <c r="CE283" s="162"/>
      <c r="CF283" s="162"/>
      <c r="CG283" s="162"/>
      <c r="CH283" s="162"/>
      <c r="CI283" s="162"/>
      <c r="CJ283" s="162"/>
      <c r="CK283" s="162"/>
      <c r="CL283" s="162"/>
      <c r="CM283" s="162"/>
      <c r="CN283" s="162"/>
      <c r="CO283" s="162"/>
      <c r="CP283" s="162"/>
      <c r="CQ283" s="162"/>
      <c r="CR283" s="162"/>
      <c r="CS283" s="162"/>
      <c r="CT283" s="162"/>
      <c r="CU283" s="162"/>
      <c r="CV283" s="162"/>
      <c r="CW283" s="162"/>
      <c r="CX283" s="162"/>
      <c r="CY283" s="162"/>
      <c r="CZ283" s="162"/>
      <c r="DA283" s="162"/>
      <c r="DB283" s="162"/>
      <c r="DC283" s="162"/>
      <c r="DD283" s="162"/>
      <c r="DE283" s="162"/>
      <c r="DF283" s="162"/>
      <c r="DG283" s="162"/>
      <c r="DH283" s="162"/>
      <c r="DI283" s="162"/>
      <c r="DJ283" s="162"/>
      <c r="DK283" s="162"/>
      <c r="DL283" s="162"/>
      <c r="DM283" s="162"/>
      <c r="DN283" s="162"/>
      <c r="DO283" s="162"/>
      <c r="DP283" s="162"/>
      <c r="DQ283" s="162"/>
      <c r="DR283" s="162"/>
      <c r="DS283" s="162"/>
      <c r="DT283" s="162"/>
      <c r="DU283" s="162"/>
      <c r="DV283" s="162"/>
      <c r="DW283" s="162"/>
      <c r="DX283" s="162"/>
      <c r="DY283" s="162"/>
      <c r="DZ283" s="162"/>
      <c r="EA283" s="162"/>
      <c r="EB283" s="162"/>
      <c r="EC283" s="162"/>
      <c r="ED283" s="162"/>
      <c r="EE283" s="162"/>
      <c r="EF283" s="162"/>
      <c r="EG283" s="162"/>
      <c r="EH283" s="162"/>
      <c r="EI283" s="162"/>
      <c r="EJ283" s="162"/>
      <c r="EK283" s="162"/>
      <c r="EL283" s="162"/>
      <c r="EM283" s="162"/>
      <c r="EN283" s="162"/>
      <c r="EO283" s="162"/>
      <c r="EP283" s="162"/>
      <c r="EQ283" s="162"/>
      <c r="ER283" s="162"/>
      <c r="ES283" s="162"/>
      <c r="ET283" s="162"/>
      <c r="EU283" s="162"/>
      <c r="EV283" s="162"/>
      <c r="EW283" s="162"/>
      <c r="EX283" s="162"/>
      <c r="EY283" s="162"/>
      <c r="EZ283" s="162"/>
      <c r="FA283" s="162"/>
      <c r="FB283" s="162"/>
      <c r="FC283" s="162"/>
      <c r="FD283" s="162"/>
      <c r="FE283" s="162"/>
      <c r="FF283" s="162"/>
      <c r="FG283" s="162"/>
      <c r="FH283" s="162"/>
      <c r="FI283" s="162"/>
      <c r="FJ283" s="162"/>
      <c r="FK283" s="162"/>
      <c r="FL283" s="162"/>
      <c r="FM283" s="162"/>
      <c r="FN283" s="162"/>
      <c r="FO283" s="162"/>
      <c r="FP283" s="162"/>
      <c r="FQ283" s="162"/>
      <c r="FR283" s="162"/>
      <c r="FS283" s="162"/>
      <c r="FT283" s="162"/>
      <c r="FU283" s="162"/>
      <c r="FV283" s="162"/>
      <c r="FW283" s="162"/>
      <c r="FX283" s="162"/>
      <c r="FY283" s="162"/>
      <c r="FZ283" s="162"/>
      <c r="GA283" s="162"/>
      <c r="GB283" s="162"/>
      <c r="GC283" s="162"/>
      <c r="GD283" s="162"/>
      <c r="GE283" s="162"/>
      <c r="GF283" s="162"/>
      <c r="GG283" s="162"/>
      <c r="GH283" s="162"/>
      <c r="GI283" s="162"/>
      <c r="GJ283" s="162"/>
      <c r="GK283" s="162"/>
      <c r="GL283" s="162"/>
      <c r="GM283" s="162"/>
      <c r="GN283" s="162"/>
      <c r="GO283" s="162"/>
      <c r="GP283" s="162"/>
      <c r="GQ283" s="162"/>
      <c r="GR283" s="162"/>
      <c r="GS283" s="162"/>
      <c r="GT283" s="162"/>
      <c r="GU283" s="162"/>
      <c r="GV283" s="162"/>
      <c r="GW283" s="162"/>
      <c r="GX283" s="162"/>
      <c r="GY283" s="162"/>
      <c r="GZ283" s="162"/>
      <c r="HA283" s="162"/>
      <c r="HB283" s="162"/>
      <c r="HC283" s="162"/>
      <c r="HD283" s="162"/>
      <c r="HE283" s="162"/>
      <c r="HF283" s="162"/>
      <c r="HG283" s="162"/>
      <c r="HH283" s="162"/>
      <c r="HI283" s="162"/>
      <c r="HJ283" s="162"/>
      <c r="HK283" s="162"/>
      <c r="HL283" s="162"/>
      <c r="HM283" s="162"/>
      <c r="HN283" s="162"/>
      <c r="HO283" s="162"/>
      <c r="HP283" s="162"/>
      <c r="HQ283" s="162"/>
      <c r="HR283" s="162"/>
      <c r="HS283" s="162"/>
      <c r="HT283" s="162"/>
      <c r="HU283" s="162"/>
      <c r="HV283" s="162"/>
      <c r="HW283" s="162"/>
      <c r="HX283" s="162"/>
      <c r="HY283" s="162"/>
      <c r="HZ283" s="162"/>
      <c r="IA283" s="162"/>
      <c r="IB283" s="162"/>
      <c r="IC283" s="162"/>
      <c r="ID283" s="162"/>
      <c r="IE283" s="162"/>
      <c r="IF283" s="162"/>
      <c r="IG283" s="162"/>
      <c r="IH283" s="162"/>
      <c r="II283" s="162"/>
      <c r="IJ283" s="162"/>
      <c r="IK283" s="162"/>
      <c r="IL283" s="162"/>
      <c r="IM283" s="162"/>
      <c r="IN283" s="162"/>
      <c r="IO283" s="162"/>
      <c r="IP283" s="162"/>
      <c r="IQ283" s="162"/>
      <c r="IR283" s="162"/>
      <c r="IS283" s="162"/>
      <c r="IT283" s="162"/>
      <c r="IU283" s="162"/>
      <c r="IV283" s="162"/>
      <c r="IW283" s="162"/>
      <c r="IX283" s="162"/>
    </row>
    <row r="284" spans="1:258">
      <c r="A284" s="159"/>
      <c r="B284" s="160"/>
      <c r="C284" s="160"/>
      <c r="D284" s="160"/>
      <c r="E284" s="160"/>
      <c r="F284" s="161"/>
      <c r="G284" s="161"/>
      <c r="H284" s="161"/>
      <c r="I284" s="161"/>
      <c r="J284" s="161"/>
      <c r="K284" s="161"/>
      <c r="L284" s="161"/>
      <c r="M284" s="161"/>
      <c r="N284" s="160"/>
      <c r="O284" s="160"/>
      <c r="P284" s="160"/>
      <c r="Q284" s="160"/>
      <c r="R284" s="160"/>
      <c r="S284" s="161"/>
      <c r="T284" s="161"/>
      <c r="U284" s="161"/>
      <c r="V284" s="161"/>
      <c r="W284" s="161"/>
      <c r="X284" s="161"/>
      <c r="Y284" s="161"/>
      <c r="Z284" s="317"/>
      <c r="AA284" s="161"/>
      <c r="BI284" s="162"/>
      <c r="BJ284" s="162"/>
      <c r="BK284" s="162"/>
      <c r="BL284" s="162"/>
      <c r="BM284" s="162"/>
      <c r="BN284" s="162"/>
      <c r="BO284" s="162"/>
      <c r="BP284" s="162"/>
      <c r="BQ284" s="162"/>
      <c r="BR284" s="162"/>
      <c r="BS284" s="162"/>
      <c r="BT284" s="162"/>
      <c r="BU284" s="162"/>
      <c r="BV284" s="162"/>
      <c r="BW284" s="162"/>
      <c r="BX284" s="162"/>
      <c r="BY284" s="162"/>
      <c r="BZ284" s="162"/>
      <c r="CA284" s="162"/>
      <c r="CB284" s="162"/>
      <c r="CC284" s="162"/>
      <c r="CD284" s="162"/>
      <c r="CE284" s="162"/>
      <c r="CF284" s="162"/>
      <c r="CG284" s="162"/>
      <c r="CH284" s="162"/>
      <c r="CI284" s="162"/>
      <c r="CJ284" s="162"/>
      <c r="CK284" s="162"/>
      <c r="CL284" s="162"/>
      <c r="CM284" s="162"/>
      <c r="CN284" s="162"/>
      <c r="CO284" s="162"/>
      <c r="CP284" s="162"/>
      <c r="CQ284" s="162"/>
      <c r="CR284" s="162"/>
      <c r="CS284" s="162"/>
      <c r="CT284" s="162"/>
      <c r="CU284" s="162"/>
      <c r="CV284" s="162"/>
      <c r="CW284" s="162"/>
      <c r="CX284" s="162"/>
      <c r="CY284" s="162"/>
      <c r="CZ284" s="162"/>
      <c r="DA284" s="162"/>
      <c r="DB284" s="162"/>
      <c r="DC284" s="162"/>
      <c r="DD284" s="162"/>
      <c r="DE284" s="162"/>
      <c r="DF284" s="162"/>
      <c r="DG284" s="162"/>
      <c r="DH284" s="162"/>
      <c r="DI284" s="162"/>
      <c r="DJ284" s="162"/>
      <c r="DK284" s="162"/>
      <c r="DL284" s="162"/>
      <c r="DM284" s="162"/>
      <c r="DN284" s="162"/>
      <c r="DO284" s="162"/>
      <c r="DP284" s="162"/>
      <c r="DQ284" s="162"/>
      <c r="DR284" s="162"/>
      <c r="DS284" s="162"/>
      <c r="DT284" s="162"/>
      <c r="DU284" s="162"/>
      <c r="DV284" s="162"/>
      <c r="DW284" s="162"/>
      <c r="DX284" s="162"/>
      <c r="DY284" s="162"/>
      <c r="DZ284" s="162"/>
      <c r="EA284" s="162"/>
      <c r="EB284" s="162"/>
      <c r="EC284" s="162"/>
      <c r="ED284" s="162"/>
      <c r="EE284" s="162"/>
      <c r="EF284" s="162"/>
      <c r="EG284" s="162"/>
      <c r="EH284" s="162"/>
      <c r="EI284" s="162"/>
      <c r="EJ284" s="162"/>
      <c r="EK284" s="162"/>
      <c r="EL284" s="162"/>
      <c r="EM284" s="162"/>
      <c r="EN284" s="162"/>
      <c r="EO284" s="162"/>
      <c r="EP284" s="162"/>
      <c r="EQ284" s="162"/>
      <c r="ER284" s="162"/>
      <c r="ES284" s="162"/>
      <c r="ET284" s="162"/>
      <c r="EU284" s="162"/>
      <c r="EV284" s="162"/>
      <c r="EW284" s="162"/>
      <c r="EX284" s="162"/>
      <c r="EY284" s="162"/>
      <c r="EZ284" s="162"/>
      <c r="FA284" s="162"/>
      <c r="FB284" s="162"/>
      <c r="FC284" s="162"/>
      <c r="FD284" s="162"/>
      <c r="FE284" s="162"/>
      <c r="FF284" s="162"/>
      <c r="FG284" s="162"/>
      <c r="FH284" s="162"/>
      <c r="FI284" s="162"/>
      <c r="FJ284" s="162"/>
      <c r="FK284" s="162"/>
      <c r="FL284" s="162"/>
      <c r="FM284" s="162"/>
      <c r="FN284" s="162"/>
      <c r="FO284" s="162"/>
      <c r="FP284" s="162"/>
      <c r="FQ284" s="162"/>
      <c r="FR284" s="162"/>
      <c r="FS284" s="162"/>
      <c r="FT284" s="162"/>
      <c r="FU284" s="162"/>
      <c r="FV284" s="162"/>
      <c r="FW284" s="162"/>
      <c r="FX284" s="162"/>
      <c r="FY284" s="162"/>
      <c r="FZ284" s="162"/>
      <c r="GA284" s="162"/>
      <c r="GB284" s="162"/>
      <c r="GC284" s="162"/>
      <c r="GD284" s="162"/>
      <c r="GE284" s="162"/>
      <c r="GF284" s="162"/>
      <c r="GG284" s="162"/>
      <c r="GH284" s="162"/>
      <c r="GI284" s="162"/>
      <c r="GJ284" s="162"/>
      <c r="GK284" s="162"/>
      <c r="GL284" s="162"/>
      <c r="GM284" s="162"/>
      <c r="GN284" s="162"/>
      <c r="GO284" s="162"/>
      <c r="GP284" s="162"/>
      <c r="GQ284" s="162"/>
      <c r="GR284" s="162"/>
      <c r="GS284" s="162"/>
      <c r="GT284" s="162"/>
      <c r="GU284" s="162"/>
      <c r="GV284" s="162"/>
      <c r="GW284" s="162"/>
      <c r="GX284" s="162"/>
      <c r="GY284" s="162"/>
      <c r="GZ284" s="162"/>
      <c r="HA284" s="162"/>
      <c r="HB284" s="162"/>
      <c r="HC284" s="162"/>
      <c r="HD284" s="162"/>
      <c r="HE284" s="162"/>
      <c r="HF284" s="162"/>
      <c r="HG284" s="162"/>
      <c r="HH284" s="162"/>
      <c r="HI284" s="162"/>
      <c r="HJ284" s="162"/>
      <c r="HK284" s="162"/>
      <c r="HL284" s="162"/>
      <c r="HM284" s="162"/>
      <c r="HN284" s="162"/>
      <c r="HO284" s="162"/>
      <c r="HP284" s="162"/>
      <c r="HQ284" s="162"/>
      <c r="HR284" s="162"/>
      <c r="HS284" s="162"/>
      <c r="HT284" s="162"/>
      <c r="HU284" s="162"/>
      <c r="HV284" s="162"/>
      <c r="HW284" s="162"/>
      <c r="HX284" s="162"/>
      <c r="HY284" s="162"/>
      <c r="HZ284" s="162"/>
      <c r="IA284" s="162"/>
      <c r="IB284" s="162"/>
      <c r="IC284" s="162"/>
      <c r="ID284" s="162"/>
      <c r="IE284" s="162"/>
      <c r="IF284" s="162"/>
      <c r="IG284" s="162"/>
      <c r="IH284" s="162"/>
      <c r="II284" s="162"/>
      <c r="IJ284" s="162"/>
      <c r="IK284" s="162"/>
      <c r="IL284" s="162"/>
      <c r="IM284" s="162"/>
      <c r="IN284" s="162"/>
      <c r="IO284" s="162"/>
      <c r="IP284" s="162"/>
      <c r="IQ284" s="162"/>
      <c r="IR284" s="162"/>
      <c r="IS284" s="162"/>
      <c r="IT284" s="162"/>
      <c r="IU284" s="162"/>
      <c r="IV284" s="162"/>
      <c r="IW284" s="162"/>
      <c r="IX284" s="162"/>
    </row>
    <row r="285" spans="1:258">
      <c r="A285" s="159"/>
      <c r="B285" s="160"/>
      <c r="C285" s="160"/>
      <c r="D285" s="160"/>
      <c r="E285" s="160"/>
      <c r="F285" s="161"/>
      <c r="G285" s="161"/>
      <c r="H285" s="161"/>
      <c r="I285" s="161"/>
      <c r="J285" s="161"/>
      <c r="K285" s="161"/>
      <c r="L285" s="161"/>
      <c r="M285" s="161"/>
      <c r="N285" s="160"/>
      <c r="O285" s="160"/>
      <c r="P285" s="160"/>
      <c r="Q285" s="160"/>
      <c r="R285" s="160"/>
      <c r="S285" s="161"/>
      <c r="T285" s="161"/>
      <c r="U285" s="161"/>
      <c r="V285" s="161"/>
      <c r="W285" s="161"/>
      <c r="X285" s="161"/>
      <c r="Y285" s="161"/>
      <c r="Z285" s="317"/>
      <c r="AA285" s="161"/>
      <c r="BI285" s="162"/>
      <c r="BJ285" s="162"/>
      <c r="BK285" s="162"/>
      <c r="BL285" s="162"/>
      <c r="BM285" s="162"/>
      <c r="BN285" s="162"/>
      <c r="BO285" s="162"/>
      <c r="BP285" s="162"/>
      <c r="BQ285" s="162"/>
      <c r="BR285" s="162"/>
      <c r="BS285" s="162"/>
      <c r="BT285" s="162"/>
      <c r="BU285" s="162"/>
      <c r="BV285" s="162"/>
      <c r="BW285" s="162"/>
      <c r="BX285" s="162"/>
      <c r="BY285" s="162"/>
      <c r="BZ285" s="162"/>
      <c r="CA285" s="162"/>
      <c r="CB285" s="162"/>
      <c r="CC285" s="162"/>
      <c r="CD285" s="162"/>
      <c r="CE285" s="162"/>
      <c r="CF285" s="162"/>
      <c r="CG285" s="162"/>
      <c r="CH285" s="162"/>
      <c r="CI285" s="162"/>
      <c r="CJ285" s="162"/>
      <c r="CK285" s="162"/>
      <c r="CL285" s="162"/>
      <c r="CM285" s="162"/>
      <c r="CN285" s="162"/>
      <c r="CO285" s="162"/>
      <c r="CP285" s="162"/>
      <c r="CQ285" s="162"/>
      <c r="CR285" s="162"/>
      <c r="CS285" s="162"/>
      <c r="CT285" s="162"/>
      <c r="CU285" s="162"/>
      <c r="CV285" s="162"/>
      <c r="CW285" s="162"/>
      <c r="CX285" s="162"/>
      <c r="CY285" s="162"/>
      <c r="CZ285" s="162"/>
      <c r="DA285" s="162"/>
      <c r="DB285" s="162"/>
      <c r="DC285" s="162"/>
      <c r="DD285" s="162"/>
      <c r="DE285" s="162"/>
      <c r="DF285" s="162"/>
      <c r="DG285" s="162"/>
      <c r="DH285" s="162"/>
      <c r="DI285" s="162"/>
      <c r="DJ285" s="162"/>
      <c r="DK285" s="162"/>
      <c r="DL285" s="162"/>
      <c r="DM285" s="162"/>
      <c r="DN285" s="162"/>
      <c r="DO285" s="162"/>
      <c r="DP285" s="162"/>
      <c r="DQ285" s="162"/>
      <c r="DR285" s="162"/>
      <c r="DS285" s="162"/>
      <c r="DT285" s="162"/>
      <c r="DU285" s="162"/>
      <c r="DV285" s="162"/>
      <c r="DW285" s="162"/>
      <c r="DX285" s="162"/>
      <c r="DY285" s="162"/>
      <c r="DZ285" s="162"/>
      <c r="EA285" s="162"/>
      <c r="EB285" s="162"/>
      <c r="EC285" s="162"/>
      <c r="ED285" s="162"/>
      <c r="EE285" s="162"/>
      <c r="EF285" s="162"/>
      <c r="EG285" s="162"/>
      <c r="EH285" s="162"/>
      <c r="EI285" s="162"/>
      <c r="EJ285" s="162"/>
      <c r="EK285" s="162"/>
      <c r="EL285" s="162"/>
      <c r="EM285" s="162"/>
      <c r="EN285" s="162"/>
      <c r="EO285" s="162"/>
      <c r="EP285" s="162"/>
      <c r="EQ285" s="162"/>
      <c r="ER285" s="162"/>
      <c r="ES285" s="162"/>
      <c r="ET285" s="162"/>
      <c r="EU285" s="162"/>
      <c r="EV285" s="162"/>
      <c r="EW285" s="162"/>
      <c r="EX285" s="162"/>
      <c r="EY285" s="162"/>
      <c r="EZ285" s="162"/>
      <c r="FA285" s="162"/>
      <c r="FB285" s="162"/>
      <c r="FC285" s="162"/>
      <c r="FD285" s="162"/>
      <c r="FE285" s="162"/>
      <c r="FF285" s="162"/>
      <c r="FG285" s="162"/>
      <c r="FH285" s="162"/>
      <c r="FI285" s="162"/>
      <c r="FJ285" s="162"/>
      <c r="FK285" s="162"/>
      <c r="FL285" s="162"/>
      <c r="FM285" s="162"/>
      <c r="FN285" s="162"/>
      <c r="FO285" s="162"/>
      <c r="FP285" s="162"/>
      <c r="FQ285" s="162"/>
      <c r="FR285" s="162"/>
      <c r="FS285" s="162"/>
      <c r="FT285" s="162"/>
      <c r="FU285" s="162"/>
      <c r="FV285" s="162"/>
      <c r="FW285" s="162"/>
      <c r="FX285" s="162"/>
      <c r="FY285" s="162"/>
      <c r="FZ285" s="162"/>
      <c r="GA285" s="162"/>
      <c r="GB285" s="162"/>
      <c r="GC285" s="162"/>
      <c r="GD285" s="162"/>
      <c r="GE285" s="162"/>
      <c r="GF285" s="162"/>
      <c r="GG285" s="162"/>
      <c r="GH285" s="162"/>
      <c r="GI285" s="162"/>
      <c r="GJ285" s="162"/>
      <c r="GK285" s="162"/>
      <c r="GL285" s="162"/>
      <c r="GM285" s="162"/>
      <c r="GN285" s="162"/>
      <c r="GO285" s="162"/>
      <c r="GP285" s="162"/>
      <c r="GQ285" s="162"/>
      <c r="GR285" s="162"/>
      <c r="GS285" s="162"/>
      <c r="GT285" s="162"/>
      <c r="GU285" s="162"/>
      <c r="GV285" s="162"/>
      <c r="GW285" s="162"/>
      <c r="GX285" s="162"/>
      <c r="GY285" s="162"/>
      <c r="GZ285" s="162"/>
      <c r="HA285" s="162"/>
      <c r="HB285" s="162"/>
      <c r="HC285" s="162"/>
      <c r="HD285" s="162"/>
      <c r="HE285" s="162"/>
      <c r="HF285" s="162"/>
      <c r="HG285" s="162"/>
      <c r="HH285" s="162"/>
      <c r="HI285" s="162"/>
      <c r="HJ285" s="162"/>
      <c r="HK285" s="162"/>
      <c r="HL285" s="162"/>
      <c r="HM285" s="162"/>
      <c r="HN285" s="162"/>
      <c r="HO285" s="162"/>
      <c r="HP285" s="162"/>
      <c r="HQ285" s="162"/>
      <c r="HR285" s="162"/>
      <c r="HS285" s="162"/>
      <c r="HT285" s="162"/>
      <c r="HU285" s="162"/>
      <c r="HV285" s="162"/>
      <c r="HW285" s="162"/>
      <c r="HX285" s="162"/>
      <c r="HY285" s="162"/>
      <c r="HZ285" s="162"/>
      <c r="IA285" s="162"/>
      <c r="IB285" s="162"/>
      <c r="IC285" s="162"/>
      <c r="ID285" s="162"/>
      <c r="IE285" s="162"/>
      <c r="IF285" s="162"/>
      <c r="IG285" s="162"/>
      <c r="IH285" s="162"/>
      <c r="II285" s="162"/>
      <c r="IJ285" s="162"/>
      <c r="IK285" s="162"/>
      <c r="IL285" s="162"/>
      <c r="IM285" s="162"/>
      <c r="IN285" s="162"/>
      <c r="IO285" s="162"/>
      <c r="IP285" s="162"/>
      <c r="IQ285" s="162"/>
      <c r="IR285" s="162"/>
      <c r="IS285" s="162"/>
      <c r="IT285" s="162"/>
      <c r="IU285" s="162"/>
      <c r="IV285" s="162"/>
      <c r="IW285" s="162"/>
      <c r="IX285" s="162"/>
    </row>
    <row r="286" spans="1:258">
      <c r="A286" s="159"/>
      <c r="B286" s="160"/>
      <c r="C286" s="160"/>
      <c r="D286" s="160"/>
      <c r="E286" s="160"/>
      <c r="F286" s="161"/>
      <c r="G286" s="161"/>
      <c r="H286" s="161"/>
      <c r="I286" s="161"/>
      <c r="J286" s="161"/>
      <c r="K286" s="161"/>
      <c r="L286" s="161"/>
      <c r="M286" s="161"/>
      <c r="N286" s="160"/>
      <c r="O286" s="160"/>
      <c r="P286" s="160"/>
      <c r="Q286" s="160"/>
      <c r="R286" s="160"/>
      <c r="S286" s="161"/>
      <c r="T286" s="161"/>
      <c r="U286" s="161"/>
      <c r="V286" s="161"/>
      <c r="W286" s="161"/>
      <c r="X286" s="161"/>
      <c r="Y286" s="161"/>
      <c r="Z286" s="317"/>
      <c r="AA286" s="161"/>
      <c r="BI286" s="162"/>
      <c r="BJ286" s="162"/>
      <c r="BK286" s="162"/>
      <c r="BL286" s="162"/>
      <c r="BM286" s="162"/>
      <c r="BN286" s="162"/>
      <c r="BO286" s="162"/>
      <c r="BP286" s="162"/>
      <c r="BQ286" s="162"/>
      <c r="BR286" s="162"/>
      <c r="BS286" s="162"/>
      <c r="BT286" s="162"/>
      <c r="BU286" s="162"/>
      <c r="BV286" s="162"/>
      <c r="BW286" s="162"/>
      <c r="BX286" s="162"/>
      <c r="BY286" s="162"/>
      <c r="BZ286" s="162"/>
      <c r="CA286" s="162"/>
      <c r="CB286" s="162"/>
      <c r="CC286" s="162"/>
      <c r="CD286" s="162"/>
      <c r="CE286" s="162"/>
      <c r="CF286" s="162"/>
      <c r="CG286" s="162"/>
      <c r="CH286" s="162"/>
      <c r="CI286" s="162"/>
      <c r="CJ286" s="162"/>
      <c r="CK286" s="162"/>
      <c r="CL286" s="162"/>
      <c r="CM286" s="162"/>
      <c r="CN286" s="162"/>
      <c r="CO286" s="162"/>
      <c r="CP286" s="162"/>
      <c r="CQ286" s="162"/>
      <c r="CR286" s="162"/>
      <c r="CS286" s="162"/>
      <c r="CT286" s="162"/>
      <c r="CU286" s="162"/>
      <c r="CV286" s="162"/>
      <c r="CW286" s="162"/>
      <c r="CX286" s="162"/>
      <c r="CY286" s="162"/>
      <c r="CZ286" s="162"/>
      <c r="DA286" s="162"/>
      <c r="DB286" s="162"/>
      <c r="DC286" s="162"/>
      <c r="DD286" s="162"/>
      <c r="DE286" s="162"/>
      <c r="DF286" s="162"/>
      <c r="DG286" s="162"/>
      <c r="DH286" s="162"/>
      <c r="DI286" s="162"/>
      <c r="DJ286" s="162"/>
      <c r="DK286" s="162"/>
      <c r="DL286" s="162"/>
      <c r="DM286" s="162"/>
      <c r="DN286" s="162"/>
      <c r="DO286" s="162"/>
      <c r="DP286" s="162"/>
      <c r="DQ286" s="162"/>
      <c r="DR286" s="162"/>
      <c r="DS286" s="162"/>
      <c r="DT286" s="162"/>
      <c r="DU286" s="162"/>
      <c r="DV286" s="162"/>
      <c r="DW286" s="162"/>
      <c r="DX286" s="162"/>
      <c r="DY286" s="162"/>
      <c r="DZ286" s="162"/>
      <c r="EA286" s="162"/>
      <c r="EB286" s="162"/>
      <c r="EC286" s="162"/>
      <c r="ED286" s="162"/>
      <c r="EE286" s="162"/>
      <c r="EF286" s="162"/>
      <c r="EG286" s="162"/>
      <c r="EH286" s="162"/>
      <c r="EI286" s="162"/>
      <c r="EJ286" s="162"/>
      <c r="EK286" s="162"/>
      <c r="EL286" s="162"/>
      <c r="EM286" s="162"/>
      <c r="EN286" s="162"/>
      <c r="EO286" s="162"/>
      <c r="EP286" s="162"/>
      <c r="EQ286" s="162"/>
      <c r="ER286" s="162"/>
      <c r="ES286" s="162"/>
      <c r="ET286" s="162"/>
      <c r="EU286" s="162"/>
      <c r="EV286" s="162"/>
      <c r="EW286" s="162"/>
      <c r="EX286" s="162"/>
      <c r="EY286" s="162"/>
      <c r="EZ286" s="162"/>
      <c r="FA286" s="162"/>
      <c r="FB286" s="162"/>
      <c r="FC286" s="162"/>
      <c r="FD286" s="162"/>
      <c r="FE286" s="162"/>
      <c r="FF286" s="162"/>
      <c r="FG286" s="162"/>
      <c r="FH286" s="162"/>
      <c r="FI286" s="162"/>
      <c r="FJ286" s="162"/>
      <c r="FK286" s="162"/>
      <c r="FL286" s="162"/>
      <c r="FM286" s="162"/>
      <c r="FN286" s="162"/>
      <c r="FO286" s="162"/>
      <c r="FP286" s="162"/>
      <c r="FQ286" s="162"/>
      <c r="FR286" s="162"/>
      <c r="FS286" s="162"/>
      <c r="FT286" s="162"/>
      <c r="FU286" s="162"/>
      <c r="FV286" s="162"/>
      <c r="FW286" s="162"/>
      <c r="FX286" s="162"/>
      <c r="FY286" s="162"/>
      <c r="FZ286" s="162"/>
      <c r="GA286" s="162"/>
      <c r="GB286" s="162"/>
      <c r="GC286" s="162"/>
      <c r="GD286" s="162"/>
      <c r="GE286" s="162"/>
      <c r="GF286" s="162"/>
      <c r="GG286" s="162"/>
      <c r="GH286" s="162"/>
      <c r="GI286" s="162"/>
      <c r="GJ286" s="162"/>
      <c r="GK286" s="162"/>
      <c r="GL286" s="162"/>
      <c r="GM286" s="162"/>
      <c r="GN286" s="162"/>
      <c r="GO286" s="162"/>
      <c r="GP286" s="162"/>
      <c r="GQ286" s="162"/>
      <c r="GR286" s="162"/>
      <c r="GS286" s="162"/>
      <c r="GT286" s="162"/>
      <c r="GU286" s="162"/>
      <c r="GV286" s="162"/>
      <c r="GW286" s="162"/>
      <c r="GX286" s="162"/>
      <c r="GY286" s="162"/>
      <c r="GZ286" s="162"/>
      <c r="HA286" s="162"/>
      <c r="HB286" s="162"/>
      <c r="HC286" s="162"/>
      <c r="HD286" s="162"/>
      <c r="HE286" s="162"/>
      <c r="HF286" s="162"/>
      <c r="HG286" s="162"/>
      <c r="HH286" s="162"/>
      <c r="HI286" s="162"/>
      <c r="HJ286" s="162"/>
      <c r="HK286" s="162"/>
      <c r="HL286" s="162"/>
      <c r="HM286" s="162"/>
      <c r="HN286" s="162"/>
      <c r="HO286" s="162"/>
      <c r="HP286" s="162"/>
      <c r="HQ286" s="162"/>
      <c r="HR286" s="162"/>
      <c r="HS286" s="162"/>
      <c r="HT286" s="162"/>
      <c r="HU286" s="162"/>
      <c r="HV286" s="162"/>
      <c r="HW286" s="162"/>
      <c r="HX286" s="162"/>
      <c r="HY286" s="162"/>
      <c r="HZ286" s="162"/>
      <c r="IA286" s="162"/>
      <c r="IB286" s="162"/>
      <c r="IC286" s="162"/>
      <c r="ID286" s="162"/>
      <c r="IE286" s="162"/>
      <c r="IF286" s="162"/>
      <c r="IG286" s="162"/>
      <c r="IH286" s="162"/>
      <c r="II286" s="162"/>
      <c r="IJ286" s="162"/>
      <c r="IK286" s="162"/>
      <c r="IL286" s="162"/>
      <c r="IM286" s="162"/>
      <c r="IN286" s="162"/>
      <c r="IO286" s="162"/>
      <c r="IP286" s="162"/>
      <c r="IQ286" s="162"/>
      <c r="IR286" s="162"/>
      <c r="IS286" s="162"/>
      <c r="IT286" s="162"/>
      <c r="IU286" s="162"/>
      <c r="IV286" s="162"/>
      <c r="IW286" s="162"/>
      <c r="IX286" s="162"/>
    </row>
    <row r="287" spans="1:258">
      <c r="A287" s="159"/>
      <c r="B287" s="160"/>
      <c r="C287" s="160"/>
      <c r="D287" s="160"/>
      <c r="E287" s="160"/>
      <c r="F287" s="161"/>
      <c r="G287" s="161"/>
      <c r="H287" s="161"/>
      <c r="I287" s="161"/>
      <c r="J287" s="161"/>
      <c r="K287" s="161"/>
      <c r="L287" s="161"/>
      <c r="M287" s="161"/>
      <c r="N287" s="160"/>
      <c r="O287" s="160"/>
      <c r="P287" s="160"/>
      <c r="Q287" s="160"/>
      <c r="R287" s="160"/>
      <c r="S287" s="161"/>
      <c r="T287" s="161"/>
      <c r="U287" s="161"/>
      <c r="V287" s="161"/>
      <c r="W287" s="161"/>
      <c r="X287" s="161"/>
      <c r="Y287" s="161"/>
      <c r="Z287" s="317"/>
      <c r="AA287" s="161"/>
      <c r="BI287" s="162"/>
      <c r="BJ287" s="162"/>
      <c r="BK287" s="162"/>
      <c r="BL287" s="162"/>
      <c r="BM287" s="162"/>
      <c r="BN287" s="162"/>
      <c r="BO287" s="162"/>
      <c r="BP287" s="162"/>
      <c r="BQ287" s="162"/>
      <c r="BR287" s="162"/>
      <c r="BS287" s="162"/>
      <c r="BT287" s="162"/>
      <c r="BU287" s="162"/>
      <c r="BV287" s="162"/>
      <c r="BW287" s="162"/>
      <c r="BX287" s="162"/>
      <c r="BY287" s="162"/>
      <c r="BZ287" s="162"/>
      <c r="CA287" s="162"/>
      <c r="CB287" s="162"/>
      <c r="CC287" s="162"/>
      <c r="CD287" s="162"/>
      <c r="CE287" s="162"/>
      <c r="CF287" s="162"/>
      <c r="CG287" s="162"/>
      <c r="CH287" s="162"/>
      <c r="CI287" s="162"/>
      <c r="CJ287" s="162"/>
      <c r="CK287" s="162"/>
      <c r="CL287" s="162"/>
      <c r="CM287" s="162"/>
      <c r="CN287" s="162"/>
      <c r="CO287" s="162"/>
      <c r="CP287" s="162"/>
      <c r="CQ287" s="162"/>
      <c r="CR287" s="162"/>
      <c r="CS287" s="162"/>
      <c r="CT287" s="162"/>
      <c r="CU287" s="162"/>
      <c r="CV287" s="162"/>
      <c r="CW287" s="162"/>
      <c r="CX287" s="162"/>
      <c r="CY287" s="162"/>
      <c r="CZ287" s="162"/>
      <c r="DA287" s="162"/>
      <c r="DB287" s="162"/>
      <c r="DC287" s="162"/>
      <c r="DD287" s="162"/>
      <c r="DE287" s="162"/>
      <c r="DF287" s="162"/>
      <c r="DG287" s="162"/>
      <c r="DH287" s="162"/>
      <c r="DI287" s="162"/>
      <c r="DJ287" s="162"/>
      <c r="DK287" s="162"/>
      <c r="DL287" s="162"/>
      <c r="DM287" s="162"/>
      <c r="DN287" s="162"/>
      <c r="DO287" s="162"/>
      <c r="DP287" s="162"/>
      <c r="DQ287" s="162"/>
      <c r="DR287" s="162"/>
      <c r="DS287" s="162"/>
      <c r="DT287" s="162"/>
      <c r="DU287" s="162"/>
      <c r="DV287" s="162"/>
      <c r="DW287" s="162"/>
      <c r="DX287" s="162"/>
      <c r="DY287" s="162"/>
      <c r="DZ287" s="162"/>
      <c r="EA287" s="162"/>
      <c r="EB287" s="162"/>
      <c r="EC287" s="162"/>
      <c r="ED287" s="162"/>
      <c r="EE287" s="162"/>
      <c r="EF287" s="162"/>
      <c r="EG287" s="162"/>
      <c r="EH287" s="162"/>
      <c r="EI287" s="162"/>
      <c r="EJ287" s="162"/>
      <c r="EK287" s="162"/>
      <c r="EL287" s="162"/>
      <c r="EM287" s="162"/>
      <c r="EN287" s="162"/>
      <c r="EO287" s="162"/>
      <c r="EP287" s="162"/>
      <c r="EQ287" s="162"/>
      <c r="ER287" s="162"/>
      <c r="ES287" s="162"/>
      <c r="ET287" s="162"/>
      <c r="EU287" s="162"/>
      <c r="EV287" s="162"/>
      <c r="EW287" s="162"/>
      <c r="EX287" s="162"/>
      <c r="EY287" s="162"/>
      <c r="EZ287" s="162"/>
      <c r="FA287" s="162"/>
      <c r="FB287" s="162"/>
      <c r="FC287" s="162"/>
      <c r="FD287" s="162"/>
      <c r="FE287" s="162"/>
      <c r="FF287" s="162"/>
      <c r="FG287" s="162"/>
      <c r="FH287" s="162"/>
      <c r="FI287" s="162"/>
      <c r="FJ287" s="162"/>
      <c r="FK287" s="162"/>
      <c r="FL287" s="162"/>
      <c r="FM287" s="162"/>
      <c r="FN287" s="162"/>
      <c r="FO287" s="162"/>
      <c r="FP287" s="162"/>
      <c r="FQ287" s="162"/>
      <c r="FR287" s="162"/>
      <c r="FS287" s="162"/>
      <c r="FT287" s="162"/>
      <c r="FU287" s="162"/>
      <c r="FV287" s="162"/>
      <c r="FW287" s="162"/>
      <c r="FX287" s="162"/>
      <c r="FY287" s="162"/>
      <c r="FZ287" s="162"/>
      <c r="GA287" s="162"/>
      <c r="GB287" s="162"/>
      <c r="GC287" s="162"/>
      <c r="GD287" s="162"/>
      <c r="GE287" s="162"/>
      <c r="GF287" s="162"/>
      <c r="GG287" s="162"/>
      <c r="GH287" s="162"/>
      <c r="GI287" s="162"/>
      <c r="GJ287" s="162"/>
      <c r="GK287" s="162"/>
      <c r="GL287" s="162"/>
      <c r="GM287" s="162"/>
      <c r="GN287" s="162"/>
      <c r="GO287" s="162"/>
      <c r="GP287" s="162"/>
      <c r="GQ287" s="162"/>
      <c r="GR287" s="162"/>
      <c r="GS287" s="162"/>
      <c r="GT287" s="162"/>
      <c r="GU287" s="162"/>
      <c r="GV287" s="162"/>
      <c r="GW287" s="162"/>
      <c r="GX287" s="162"/>
      <c r="GY287" s="162"/>
      <c r="GZ287" s="162"/>
      <c r="HA287" s="162"/>
      <c r="HB287" s="162"/>
      <c r="HC287" s="162"/>
      <c r="HD287" s="162"/>
      <c r="HE287" s="162"/>
      <c r="HF287" s="162"/>
      <c r="HG287" s="162"/>
      <c r="HH287" s="162"/>
      <c r="HI287" s="162"/>
      <c r="HJ287" s="162"/>
      <c r="HK287" s="162"/>
      <c r="HL287" s="162"/>
      <c r="HM287" s="162"/>
      <c r="HN287" s="162"/>
      <c r="HO287" s="162"/>
      <c r="HP287" s="162"/>
      <c r="HQ287" s="162"/>
      <c r="HR287" s="162"/>
      <c r="HS287" s="162"/>
      <c r="HT287" s="162"/>
      <c r="HU287" s="162"/>
      <c r="HV287" s="162"/>
      <c r="HW287" s="162"/>
      <c r="HX287" s="162"/>
      <c r="HY287" s="162"/>
      <c r="HZ287" s="162"/>
      <c r="IA287" s="162"/>
      <c r="IB287" s="162"/>
      <c r="IC287" s="162"/>
      <c r="ID287" s="162"/>
      <c r="IE287" s="162"/>
      <c r="IF287" s="162"/>
      <c r="IG287" s="162"/>
      <c r="IH287" s="162"/>
      <c r="II287" s="162"/>
      <c r="IJ287" s="162"/>
      <c r="IK287" s="162"/>
      <c r="IL287" s="162"/>
      <c r="IM287" s="162"/>
      <c r="IN287" s="162"/>
      <c r="IO287" s="162"/>
      <c r="IP287" s="162"/>
      <c r="IQ287" s="162"/>
      <c r="IR287" s="162"/>
      <c r="IS287" s="162"/>
      <c r="IT287" s="162"/>
      <c r="IU287" s="162"/>
      <c r="IV287" s="162"/>
      <c r="IW287" s="162"/>
      <c r="IX287" s="162"/>
    </row>
    <row r="288" spans="1:258">
      <c r="A288" s="159"/>
      <c r="B288" s="160"/>
      <c r="C288" s="160"/>
      <c r="D288" s="160"/>
      <c r="E288" s="160"/>
      <c r="F288" s="161"/>
      <c r="G288" s="161"/>
      <c r="H288" s="161"/>
      <c r="I288" s="161"/>
      <c r="J288" s="161"/>
      <c r="K288" s="161"/>
      <c r="L288" s="161"/>
      <c r="M288" s="161"/>
      <c r="N288" s="160"/>
      <c r="O288" s="160"/>
      <c r="P288" s="160"/>
      <c r="Q288" s="160"/>
      <c r="R288" s="160"/>
      <c r="S288" s="161"/>
      <c r="T288" s="161"/>
      <c r="U288" s="161"/>
      <c r="V288" s="161"/>
      <c r="W288" s="161"/>
      <c r="X288" s="161"/>
      <c r="Y288" s="161"/>
      <c r="Z288" s="317"/>
      <c r="AA288" s="161"/>
      <c r="BI288" s="162"/>
      <c r="BJ288" s="162"/>
      <c r="BK288" s="162"/>
      <c r="BL288" s="162"/>
      <c r="BM288" s="162"/>
      <c r="BN288" s="162"/>
      <c r="BO288" s="162"/>
      <c r="BP288" s="162"/>
      <c r="BQ288" s="162"/>
      <c r="BR288" s="162"/>
      <c r="BS288" s="162"/>
      <c r="BT288" s="162"/>
      <c r="BU288" s="162"/>
      <c r="BV288" s="162"/>
      <c r="BW288" s="162"/>
      <c r="BX288" s="162"/>
      <c r="BY288" s="162"/>
      <c r="BZ288" s="162"/>
      <c r="CA288" s="162"/>
      <c r="CB288" s="162"/>
      <c r="CC288" s="162"/>
      <c r="CD288" s="162"/>
      <c r="CE288" s="162"/>
      <c r="CF288" s="162"/>
      <c r="CG288" s="162"/>
      <c r="CH288" s="162"/>
      <c r="CI288" s="162"/>
      <c r="CJ288" s="162"/>
      <c r="CK288" s="162"/>
      <c r="CL288" s="162"/>
      <c r="CM288" s="162"/>
      <c r="CN288" s="162"/>
      <c r="CO288" s="162"/>
      <c r="CP288" s="162"/>
      <c r="CQ288" s="162"/>
      <c r="CR288" s="162"/>
      <c r="CS288" s="162"/>
      <c r="CT288" s="162"/>
      <c r="CU288" s="162"/>
      <c r="CV288" s="162"/>
      <c r="CW288" s="162"/>
      <c r="CX288" s="162"/>
      <c r="CY288" s="162"/>
      <c r="CZ288" s="162"/>
      <c r="DA288" s="162"/>
      <c r="DB288" s="162"/>
      <c r="DC288" s="162"/>
      <c r="DD288" s="162"/>
      <c r="DE288" s="162"/>
      <c r="DF288" s="162"/>
      <c r="DG288" s="162"/>
      <c r="DH288" s="162"/>
      <c r="DI288" s="162"/>
      <c r="DJ288" s="162"/>
      <c r="DK288" s="162"/>
      <c r="DL288" s="162"/>
      <c r="DM288" s="162"/>
      <c r="DN288" s="162"/>
      <c r="DO288" s="162"/>
      <c r="DP288" s="162"/>
      <c r="DQ288" s="162"/>
      <c r="DR288" s="162"/>
      <c r="DS288" s="162"/>
      <c r="DT288" s="162"/>
      <c r="DU288" s="162"/>
      <c r="DV288" s="162"/>
      <c r="DW288" s="162"/>
      <c r="DX288" s="162"/>
      <c r="DY288" s="162"/>
      <c r="DZ288" s="162"/>
      <c r="EA288" s="162"/>
      <c r="EB288" s="162"/>
      <c r="EC288" s="162"/>
      <c r="ED288" s="162"/>
      <c r="EE288" s="162"/>
      <c r="EF288" s="162"/>
      <c r="EG288" s="162"/>
      <c r="EH288" s="162"/>
      <c r="EI288" s="162"/>
      <c r="EJ288" s="162"/>
      <c r="EK288" s="162"/>
      <c r="EL288" s="162"/>
      <c r="EM288" s="162"/>
      <c r="EN288" s="162"/>
      <c r="EO288" s="162"/>
      <c r="EP288" s="162"/>
      <c r="EQ288" s="162"/>
      <c r="ER288" s="162"/>
      <c r="ES288" s="162"/>
      <c r="ET288" s="162"/>
      <c r="EU288" s="162"/>
      <c r="EV288" s="162"/>
      <c r="EW288" s="162"/>
      <c r="EX288" s="162"/>
      <c r="EY288" s="162"/>
      <c r="EZ288" s="162"/>
      <c r="FA288" s="162"/>
      <c r="FB288" s="162"/>
      <c r="FC288" s="162"/>
      <c r="FD288" s="162"/>
      <c r="FE288" s="162"/>
      <c r="FF288" s="162"/>
      <c r="FG288" s="162"/>
      <c r="FH288" s="162"/>
      <c r="FI288" s="162"/>
      <c r="FJ288" s="162"/>
      <c r="FK288" s="162"/>
      <c r="FL288" s="162"/>
      <c r="FM288" s="162"/>
      <c r="FN288" s="162"/>
      <c r="FO288" s="162"/>
      <c r="FP288" s="162"/>
      <c r="FQ288" s="162"/>
      <c r="FR288" s="162"/>
      <c r="FS288" s="162"/>
      <c r="FT288" s="162"/>
      <c r="FU288" s="162"/>
      <c r="FV288" s="162"/>
      <c r="FW288" s="162"/>
      <c r="FX288" s="162"/>
      <c r="FY288" s="162"/>
      <c r="FZ288" s="162"/>
      <c r="GA288" s="162"/>
      <c r="GB288" s="162"/>
      <c r="GC288" s="162"/>
      <c r="GD288" s="162"/>
      <c r="GE288" s="162"/>
      <c r="GF288" s="162"/>
      <c r="GG288" s="162"/>
      <c r="GH288" s="162"/>
      <c r="GI288" s="162"/>
      <c r="GJ288" s="162"/>
      <c r="GK288" s="162"/>
      <c r="GL288" s="162"/>
      <c r="GM288" s="162"/>
      <c r="GN288" s="162"/>
      <c r="GO288" s="162"/>
      <c r="GP288" s="162"/>
      <c r="GQ288" s="162"/>
      <c r="GR288" s="162"/>
      <c r="GS288" s="162"/>
      <c r="GT288" s="162"/>
      <c r="GU288" s="162"/>
      <c r="GV288" s="162"/>
      <c r="GW288" s="162"/>
      <c r="GX288" s="162"/>
      <c r="GY288" s="162"/>
      <c r="GZ288" s="162"/>
      <c r="HA288" s="162"/>
      <c r="HB288" s="162"/>
      <c r="HC288" s="162"/>
      <c r="HD288" s="162"/>
      <c r="HE288" s="162"/>
      <c r="HF288" s="162"/>
      <c r="HG288" s="162"/>
      <c r="HH288" s="162"/>
      <c r="HI288" s="162"/>
      <c r="HJ288" s="162"/>
      <c r="HK288" s="162"/>
      <c r="HL288" s="162"/>
      <c r="HM288" s="162"/>
      <c r="HN288" s="162"/>
      <c r="HO288" s="162"/>
      <c r="HP288" s="162"/>
      <c r="HQ288" s="162"/>
      <c r="HR288" s="162"/>
      <c r="HS288" s="162"/>
      <c r="HT288" s="162"/>
      <c r="HU288" s="162"/>
      <c r="HV288" s="162"/>
      <c r="HW288" s="162"/>
      <c r="HX288" s="162"/>
      <c r="HY288" s="162"/>
      <c r="HZ288" s="162"/>
      <c r="IA288" s="162"/>
      <c r="IB288" s="162"/>
      <c r="IC288" s="162"/>
      <c r="ID288" s="162"/>
      <c r="IE288" s="162"/>
      <c r="IF288" s="162"/>
      <c r="IG288" s="162"/>
      <c r="IH288" s="162"/>
      <c r="II288" s="162"/>
      <c r="IJ288" s="162"/>
      <c r="IK288" s="162"/>
      <c r="IL288" s="162"/>
      <c r="IM288" s="162"/>
      <c r="IN288" s="162"/>
      <c r="IO288" s="162"/>
      <c r="IP288" s="162"/>
      <c r="IQ288" s="162"/>
      <c r="IR288" s="162"/>
      <c r="IS288" s="162"/>
      <c r="IT288" s="162"/>
      <c r="IU288" s="162"/>
      <c r="IV288" s="162"/>
      <c r="IW288" s="162"/>
      <c r="IX288" s="162"/>
    </row>
    <row r="289" spans="1:258">
      <c r="A289" s="159"/>
      <c r="B289" s="160"/>
      <c r="C289" s="160"/>
      <c r="D289" s="160"/>
      <c r="E289" s="160"/>
      <c r="F289" s="161"/>
      <c r="G289" s="161"/>
      <c r="H289" s="161"/>
      <c r="I289" s="161"/>
      <c r="J289" s="161"/>
      <c r="K289" s="161"/>
      <c r="L289" s="161"/>
      <c r="M289" s="161"/>
      <c r="N289" s="160"/>
      <c r="O289" s="160"/>
      <c r="P289" s="160"/>
      <c r="Q289" s="160"/>
      <c r="R289" s="160"/>
      <c r="S289" s="161"/>
      <c r="T289" s="161"/>
      <c r="U289" s="161"/>
      <c r="V289" s="161"/>
      <c r="W289" s="161"/>
      <c r="X289" s="161"/>
      <c r="Y289" s="161"/>
      <c r="Z289" s="317"/>
      <c r="AA289" s="161"/>
      <c r="BI289" s="162"/>
      <c r="BJ289" s="162"/>
      <c r="BK289" s="162"/>
      <c r="BL289" s="162"/>
      <c r="BM289" s="162"/>
      <c r="BN289" s="162"/>
      <c r="BO289" s="162"/>
      <c r="BP289" s="162"/>
      <c r="BQ289" s="162"/>
      <c r="BR289" s="162"/>
      <c r="BS289" s="162"/>
      <c r="BT289" s="162"/>
      <c r="BU289" s="162"/>
      <c r="BV289" s="162"/>
      <c r="BW289" s="162"/>
      <c r="BX289" s="162"/>
      <c r="BY289" s="162"/>
      <c r="BZ289" s="162"/>
      <c r="CA289" s="162"/>
      <c r="CB289" s="162"/>
      <c r="CC289" s="162"/>
      <c r="CD289" s="162"/>
      <c r="CE289" s="162"/>
      <c r="CF289" s="162"/>
      <c r="CG289" s="162"/>
      <c r="CH289" s="162"/>
      <c r="CI289" s="162"/>
      <c r="CJ289" s="162"/>
      <c r="CK289" s="162"/>
      <c r="CL289" s="162"/>
      <c r="CM289" s="162"/>
      <c r="CN289" s="162"/>
      <c r="CO289" s="162"/>
      <c r="CP289" s="162"/>
      <c r="CQ289" s="162"/>
      <c r="CR289" s="162"/>
      <c r="CS289" s="162"/>
      <c r="CT289" s="162"/>
      <c r="CU289" s="162"/>
      <c r="CV289" s="162"/>
      <c r="CW289" s="162"/>
      <c r="CX289" s="162"/>
      <c r="CY289" s="162"/>
      <c r="CZ289" s="162"/>
      <c r="DA289" s="162"/>
      <c r="DB289" s="162"/>
      <c r="DC289" s="162"/>
      <c r="DD289" s="162"/>
      <c r="DE289" s="162"/>
      <c r="DF289" s="162"/>
      <c r="DG289" s="162"/>
      <c r="DH289" s="162"/>
      <c r="DI289" s="162"/>
      <c r="DJ289" s="162"/>
      <c r="DK289" s="162"/>
      <c r="DL289" s="162"/>
      <c r="DM289" s="162"/>
      <c r="DN289" s="162"/>
      <c r="DO289" s="162"/>
      <c r="DP289" s="162"/>
      <c r="DQ289" s="162"/>
      <c r="DR289" s="162"/>
      <c r="DS289" s="162"/>
      <c r="DT289" s="162"/>
      <c r="DU289" s="162"/>
      <c r="DV289" s="162"/>
      <c r="DW289" s="162"/>
      <c r="DX289" s="162"/>
      <c r="DY289" s="162"/>
      <c r="DZ289" s="162"/>
      <c r="EA289" s="162"/>
      <c r="EB289" s="162"/>
      <c r="EC289" s="162"/>
      <c r="ED289" s="162"/>
      <c r="EE289" s="162"/>
      <c r="EF289" s="162"/>
      <c r="EG289" s="162"/>
      <c r="EH289" s="162"/>
      <c r="EI289" s="162"/>
      <c r="EJ289" s="162"/>
      <c r="EK289" s="162"/>
      <c r="EL289" s="162"/>
      <c r="EM289" s="162"/>
      <c r="EN289" s="162"/>
      <c r="EO289" s="162"/>
      <c r="EP289" s="162"/>
      <c r="EQ289" s="162"/>
      <c r="ER289" s="162"/>
      <c r="ES289" s="162"/>
      <c r="ET289" s="162"/>
      <c r="EU289" s="162"/>
      <c r="EV289" s="162"/>
      <c r="EW289" s="162"/>
      <c r="EX289" s="162"/>
      <c r="EY289" s="162"/>
      <c r="EZ289" s="162"/>
      <c r="FA289" s="162"/>
      <c r="FB289" s="162"/>
      <c r="FC289" s="162"/>
      <c r="FD289" s="162"/>
      <c r="FE289" s="162"/>
      <c r="FF289" s="162"/>
      <c r="FG289" s="162"/>
      <c r="FH289" s="162"/>
      <c r="FI289" s="162"/>
      <c r="FJ289" s="162"/>
      <c r="FK289" s="162"/>
      <c r="FL289" s="162"/>
      <c r="FM289" s="162"/>
      <c r="FN289" s="162"/>
      <c r="FO289" s="162"/>
      <c r="FP289" s="162"/>
      <c r="FQ289" s="162"/>
      <c r="FR289" s="162"/>
      <c r="FS289" s="162"/>
      <c r="FT289" s="162"/>
      <c r="FU289" s="162"/>
      <c r="FV289" s="162"/>
      <c r="FW289" s="162"/>
      <c r="FX289" s="162"/>
      <c r="FY289" s="162"/>
      <c r="FZ289" s="162"/>
      <c r="GA289" s="162"/>
      <c r="GB289" s="162"/>
      <c r="GC289" s="162"/>
      <c r="GD289" s="162"/>
      <c r="GE289" s="162"/>
      <c r="GF289" s="162"/>
      <c r="GG289" s="162"/>
      <c r="GH289" s="162"/>
      <c r="GI289" s="162"/>
      <c r="GJ289" s="162"/>
      <c r="GK289" s="162"/>
      <c r="GL289" s="162"/>
      <c r="GM289" s="162"/>
      <c r="GN289" s="162"/>
      <c r="GO289" s="162"/>
      <c r="GP289" s="162"/>
      <c r="GQ289" s="162"/>
      <c r="GR289" s="162"/>
      <c r="GS289" s="162"/>
      <c r="GT289" s="162"/>
      <c r="GU289" s="162"/>
      <c r="GV289" s="162"/>
      <c r="GW289" s="162"/>
      <c r="GX289" s="162"/>
      <c r="GY289" s="162"/>
      <c r="GZ289" s="162"/>
      <c r="HA289" s="162"/>
      <c r="HB289" s="162"/>
      <c r="HC289" s="162"/>
      <c r="HD289" s="162"/>
      <c r="HE289" s="162"/>
      <c r="HF289" s="162"/>
      <c r="HG289" s="162"/>
      <c r="HH289" s="162"/>
      <c r="HI289" s="162"/>
      <c r="HJ289" s="162"/>
      <c r="HK289" s="162"/>
      <c r="HL289" s="162"/>
      <c r="HM289" s="162"/>
      <c r="HN289" s="162"/>
      <c r="HO289" s="162"/>
      <c r="HP289" s="162"/>
      <c r="HQ289" s="162"/>
      <c r="HR289" s="162"/>
      <c r="HS289" s="162"/>
      <c r="HT289" s="162"/>
      <c r="HU289" s="162"/>
      <c r="HV289" s="162"/>
      <c r="HW289" s="162"/>
      <c r="HX289" s="162"/>
      <c r="HY289" s="162"/>
      <c r="HZ289" s="162"/>
      <c r="IA289" s="162"/>
      <c r="IB289" s="162"/>
      <c r="IC289" s="162"/>
      <c r="ID289" s="162"/>
      <c r="IE289" s="162"/>
      <c r="IF289" s="162"/>
      <c r="IG289" s="162"/>
      <c r="IH289" s="162"/>
      <c r="II289" s="162"/>
      <c r="IJ289" s="162"/>
      <c r="IK289" s="162"/>
      <c r="IL289" s="162"/>
      <c r="IM289" s="162"/>
      <c r="IN289" s="162"/>
      <c r="IO289" s="162"/>
      <c r="IP289" s="162"/>
      <c r="IQ289" s="162"/>
      <c r="IR289" s="162"/>
      <c r="IS289" s="162"/>
      <c r="IT289" s="162"/>
      <c r="IU289" s="162"/>
      <c r="IV289" s="162"/>
      <c r="IW289" s="162"/>
      <c r="IX289" s="162"/>
    </row>
    <row r="290" spans="1:258">
      <c r="A290" s="159"/>
      <c r="B290" s="160"/>
      <c r="C290" s="160"/>
      <c r="D290" s="160"/>
      <c r="E290" s="160"/>
      <c r="F290" s="161"/>
      <c r="G290" s="161"/>
      <c r="H290" s="161"/>
      <c r="I290" s="161"/>
      <c r="J290" s="161"/>
      <c r="K290" s="161"/>
      <c r="L290" s="161"/>
      <c r="M290" s="161"/>
      <c r="N290" s="160"/>
      <c r="O290" s="160"/>
      <c r="P290" s="160"/>
      <c r="Q290" s="160"/>
      <c r="R290" s="160"/>
      <c r="S290" s="161"/>
      <c r="T290" s="161"/>
      <c r="U290" s="161"/>
      <c r="V290" s="161"/>
      <c r="W290" s="161"/>
      <c r="X290" s="161"/>
      <c r="Y290" s="161"/>
      <c r="Z290" s="317"/>
      <c r="AA290" s="161"/>
      <c r="BI290" s="162"/>
      <c r="BJ290" s="162"/>
      <c r="BK290" s="162"/>
      <c r="BL290" s="162"/>
      <c r="BM290" s="162"/>
      <c r="BN290" s="162"/>
      <c r="BO290" s="162"/>
      <c r="BP290" s="162"/>
      <c r="BQ290" s="162"/>
      <c r="BR290" s="162"/>
      <c r="BS290" s="162"/>
      <c r="BT290" s="162"/>
      <c r="BU290" s="162"/>
      <c r="BV290" s="162"/>
      <c r="BW290" s="162"/>
      <c r="BX290" s="162"/>
      <c r="BY290" s="162"/>
      <c r="BZ290" s="162"/>
      <c r="CA290" s="162"/>
      <c r="CB290" s="162"/>
      <c r="CC290" s="162"/>
      <c r="CD290" s="162"/>
      <c r="CE290" s="162"/>
      <c r="CF290" s="162"/>
      <c r="CG290" s="162"/>
      <c r="CH290" s="162"/>
      <c r="CI290" s="162"/>
      <c r="CJ290" s="162"/>
      <c r="CK290" s="162"/>
      <c r="CL290" s="162"/>
      <c r="CM290" s="162"/>
      <c r="CN290" s="162"/>
      <c r="CO290" s="162"/>
      <c r="CP290" s="162"/>
      <c r="CQ290" s="162"/>
      <c r="CR290" s="162"/>
      <c r="CS290" s="162"/>
      <c r="CT290" s="162"/>
      <c r="CU290" s="162"/>
      <c r="CV290" s="162"/>
      <c r="CW290" s="162"/>
      <c r="CX290" s="162"/>
      <c r="CY290" s="162"/>
      <c r="CZ290" s="162"/>
      <c r="DA290" s="162"/>
      <c r="DB290" s="162"/>
      <c r="DC290" s="162"/>
      <c r="DD290" s="162"/>
      <c r="DE290" s="162"/>
      <c r="DF290" s="162"/>
      <c r="DG290" s="162"/>
      <c r="DH290" s="162"/>
      <c r="DI290" s="162"/>
      <c r="DJ290" s="162"/>
      <c r="DK290" s="162"/>
      <c r="DL290" s="162"/>
      <c r="DM290" s="162"/>
      <c r="DN290" s="162"/>
      <c r="DO290" s="162"/>
      <c r="DP290" s="162"/>
      <c r="DQ290" s="162"/>
      <c r="DR290" s="162"/>
      <c r="DS290" s="162"/>
      <c r="DT290" s="162"/>
      <c r="DU290" s="162"/>
      <c r="DV290" s="162"/>
      <c r="DW290" s="162"/>
      <c r="DX290" s="162"/>
      <c r="DY290" s="162"/>
      <c r="DZ290" s="162"/>
      <c r="EA290" s="162"/>
      <c r="EB290" s="162"/>
      <c r="EC290" s="162"/>
      <c r="ED290" s="162"/>
      <c r="EE290" s="162"/>
      <c r="EF290" s="162"/>
      <c r="EG290" s="162"/>
      <c r="EH290" s="162"/>
      <c r="EI290" s="162"/>
      <c r="EJ290" s="162"/>
      <c r="EK290" s="162"/>
      <c r="EL290" s="162"/>
      <c r="EM290" s="162"/>
      <c r="EN290" s="162"/>
      <c r="EO290" s="162"/>
      <c r="EP290" s="162"/>
      <c r="EQ290" s="162"/>
      <c r="ER290" s="162"/>
      <c r="ES290" s="162"/>
      <c r="ET290" s="162"/>
      <c r="EU290" s="162"/>
      <c r="EV290" s="162"/>
      <c r="EW290" s="162"/>
      <c r="EX290" s="162"/>
      <c r="EY290" s="162"/>
      <c r="EZ290" s="162"/>
      <c r="FA290" s="162"/>
      <c r="FB290" s="162"/>
      <c r="FC290" s="162"/>
      <c r="FD290" s="162"/>
      <c r="FE290" s="162"/>
      <c r="FF290" s="162"/>
      <c r="FG290" s="162"/>
      <c r="FH290" s="162"/>
      <c r="FI290" s="162"/>
      <c r="FJ290" s="162"/>
      <c r="FK290" s="162"/>
      <c r="FL290" s="162"/>
      <c r="FM290" s="162"/>
      <c r="FN290" s="162"/>
      <c r="FO290" s="162"/>
      <c r="FP290" s="162"/>
      <c r="FQ290" s="162"/>
      <c r="FR290" s="162"/>
      <c r="FS290" s="162"/>
      <c r="FT290" s="162"/>
      <c r="FU290" s="162"/>
      <c r="FV290" s="162"/>
      <c r="FW290" s="162"/>
      <c r="FX290" s="162"/>
      <c r="FY290" s="162"/>
      <c r="FZ290" s="162"/>
      <c r="GA290" s="162"/>
      <c r="GB290" s="162"/>
      <c r="GC290" s="162"/>
      <c r="GD290" s="162"/>
      <c r="GE290" s="162"/>
      <c r="GF290" s="162"/>
      <c r="GG290" s="162"/>
      <c r="GH290" s="162"/>
      <c r="GI290" s="162"/>
      <c r="GJ290" s="162"/>
      <c r="GK290" s="162"/>
      <c r="GL290" s="162"/>
      <c r="GM290" s="162"/>
      <c r="GN290" s="162"/>
      <c r="GO290" s="162"/>
      <c r="GP290" s="162"/>
      <c r="GQ290" s="162"/>
      <c r="GR290" s="162"/>
      <c r="GS290" s="162"/>
      <c r="GT290" s="162"/>
      <c r="GU290" s="162"/>
      <c r="GV290" s="162"/>
      <c r="GW290" s="162"/>
      <c r="GX290" s="162"/>
      <c r="GY290" s="162"/>
      <c r="GZ290" s="162"/>
      <c r="HA290" s="162"/>
      <c r="HB290" s="162"/>
      <c r="HC290" s="162"/>
      <c r="HD290" s="162"/>
      <c r="HE290" s="162"/>
      <c r="HF290" s="162"/>
      <c r="HG290" s="162"/>
      <c r="HH290" s="162"/>
      <c r="HI290" s="162"/>
      <c r="HJ290" s="162"/>
      <c r="HK290" s="162"/>
      <c r="HL290" s="162"/>
      <c r="HM290" s="162"/>
      <c r="HN290" s="162"/>
      <c r="HO290" s="162"/>
      <c r="HP290" s="162"/>
      <c r="HQ290" s="162"/>
      <c r="HR290" s="162"/>
      <c r="HS290" s="162"/>
      <c r="HT290" s="162"/>
      <c r="HU290" s="162"/>
      <c r="HV290" s="162"/>
      <c r="HW290" s="162"/>
      <c r="HX290" s="162"/>
      <c r="HY290" s="162"/>
      <c r="HZ290" s="162"/>
      <c r="IA290" s="162"/>
      <c r="IB290" s="162"/>
      <c r="IC290" s="162"/>
      <c r="ID290" s="162"/>
      <c r="IE290" s="162"/>
      <c r="IF290" s="162"/>
      <c r="IG290" s="162"/>
      <c r="IH290" s="162"/>
      <c r="II290" s="162"/>
      <c r="IJ290" s="162"/>
      <c r="IK290" s="162"/>
      <c r="IL290" s="162"/>
      <c r="IM290" s="162"/>
      <c r="IN290" s="162"/>
      <c r="IO290" s="162"/>
      <c r="IP290" s="162"/>
      <c r="IQ290" s="162"/>
      <c r="IR290" s="162"/>
      <c r="IS290" s="162"/>
      <c r="IT290" s="162"/>
      <c r="IU290" s="162"/>
      <c r="IV290" s="162"/>
      <c r="IW290" s="162"/>
      <c r="IX290" s="162"/>
    </row>
    <row r="291" spans="1:258">
      <c r="A291" s="159"/>
      <c r="B291" s="160"/>
      <c r="C291" s="160"/>
      <c r="D291" s="160"/>
      <c r="E291" s="160"/>
      <c r="F291" s="161"/>
      <c r="G291" s="161"/>
      <c r="H291" s="161"/>
      <c r="I291" s="161"/>
      <c r="J291" s="161"/>
      <c r="K291" s="161"/>
      <c r="L291" s="161"/>
      <c r="M291" s="161"/>
      <c r="N291" s="160"/>
      <c r="O291" s="160"/>
      <c r="P291" s="160"/>
      <c r="Q291" s="160"/>
      <c r="R291" s="160"/>
      <c r="S291" s="161"/>
      <c r="T291" s="161"/>
      <c r="U291" s="161"/>
      <c r="V291" s="161"/>
      <c r="W291" s="161"/>
      <c r="X291" s="161"/>
      <c r="Y291" s="161"/>
      <c r="Z291" s="317"/>
      <c r="AA291" s="161"/>
      <c r="BI291" s="162"/>
      <c r="BJ291" s="162"/>
      <c r="BK291" s="162"/>
      <c r="BL291" s="162"/>
      <c r="BM291" s="162"/>
      <c r="BN291" s="162"/>
      <c r="BO291" s="162"/>
      <c r="BP291" s="162"/>
      <c r="BQ291" s="162"/>
      <c r="BR291" s="162"/>
      <c r="BS291" s="162"/>
      <c r="BT291" s="162"/>
      <c r="BU291" s="162"/>
      <c r="BV291" s="162"/>
      <c r="BW291" s="162"/>
      <c r="BX291" s="162"/>
      <c r="BY291" s="162"/>
      <c r="BZ291" s="162"/>
      <c r="CA291" s="162"/>
      <c r="CB291" s="162"/>
      <c r="CC291" s="162"/>
      <c r="CD291" s="162"/>
      <c r="CE291" s="162"/>
      <c r="CF291" s="162"/>
      <c r="CG291" s="162"/>
      <c r="CH291" s="162"/>
      <c r="CI291" s="162"/>
      <c r="CJ291" s="162"/>
      <c r="CK291" s="162"/>
      <c r="CL291" s="162"/>
      <c r="CM291" s="162"/>
      <c r="CN291" s="162"/>
      <c r="CO291" s="162"/>
      <c r="CP291" s="162"/>
      <c r="CQ291" s="162"/>
      <c r="CR291" s="162"/>
      <c r="CS291" s="162"/>
      <c r="CT291" s="162"/>
      <c r="CU291" s="162"/>
      <c r="CV291" s="162"/>
      <c r="CW291" s="162"/>
      <c r="CX291" s="162"/>
      <c r="CY291" s="162"/>
      <c r="CZ291" s="162"/>
      <c r="DA291" s="162"/>
      <c r="DB291" s="162"/>
      <c r="DC291" s="162"/>
      <c r="DD291" s="162"/>
      <c r="DE291" s="162"/>
      <c r="DF291" s="162"/>
      <c r="DG291" s="162"/>
      <c r="DH291" s="162"/>
      <c r="DI291" s="162"/>
      <c r="DJ291" s="162"/>
      <c r="DK291" s="162"/>
      <c r="DL291" s="162"/>
      <c r="DM291" s="162"/>
      <c r="DN291" s="162"/>
      <c r="DO291" s="162"/>
      <c r="DP291" s="162"/>
      <c r="DQ291" s="162"/>
      <c r="DR291" s="162"/>
      <c r="DS291" s="162"/>
      <c r="DT291" s="162"/>
      <c r="DU291" s="162"/>
      <c r="DV291" s="162"/>
      <c r="DW291" s="162"/>
      <c r="DX291" s="162"/>
      <c r="DY291" s="162"/>
      <c r="DZ291" s="162"/>
      <c r="EA291" s="162"/>
      <c r="EB291" s="162"/>
      <c r="EC291" s="162"/>
      <c r="ED291" s="162"/>
      <c r="EE291" s="162"/>
      <c r="EF291" s="162"/>
      <c r="EG291" s="162"/>
      <c r="EH291" s="162"/>
      <c r="EI291" s="162"/>
      <c r="EJ291" s="162"/>
      <c r="EK291" s="162"/>
      <c r="EL291" s="162"/>
      <c r="EM291" s="162"/>
      <c r="EN291" s="162"/>
      <c r="EO291" s="162"/>
      <c r="EP291" s="162"/>
      <c r="EQ291" s="162"/>
      <c r="ER291" s="162"/>
      <c r="ES291" s="162"/>
      <c r="ET291" s="162"/>
      <c r="EU291" s="162"/>
      <c r="EV291" s="162"/>
      <c r="EW291" s="162"/>
      <c r="EX291" s="162"/>
      <c r="EY291" s="162"/>
      <c r="EZ291" s="162"/>
      <c r="FA291" s="162"/>
      <c r="FB291" s="162"/>
      <c r="FC291" s="162"/>
      <c r="FD291" s="162"/>
      <c r="FE291" s="162"/>
      <c r="FF291" s="162"/>
      <c r="FG291" s="162"/>
      <c r="FH291" s="162"/>
      <c r="FI291" s="162"/>
      <c r="FJ291" s="162"/>
      <c r="FK291" s="162"/>
      <c r="FL291" s="162"/>
      <c r="FM291" s="162"/>
      <c r="FN291" s="162"/>
      <c r="FO291" s="162"/>
      <c r="FP291" s="162"/>
      <c r="FQ291" s="162"/>
      <c r="FR291" s="162"/>
      <c r="FS291" s="162"/>
      <c r="FT291" s="162"/>
      <c r="FU291" s="162"/>
      <c r="FV291" s="162"/>
      <c r="FW291" s="162"/>
      <c r="FX291" s="162"/>
      <c r="FY291" s="162"/>
      <c r="FZ291" s="162"/>
      <c r="GA291" s="162"/>
      <c r="GB291" s="162"/>
      <c r="GC291" s="162"/>
      <c r="GD291" s="162"/>
      <c r="GE291" s="162"/>
      <c r="GF291" s="162"/>
      <c r="GG291" s="162"/>
      <c r="GH291" s="162"/>
      <c r="GI291" s="162"/>
      <c r="GJ291" s="162"/>
      <c r="GK291" s="162"/>
      <c r="GL291" s="162"/>
      <c r="GM291" s="162"/>
      <c r="GN291" s="162"/>
      <c r="GO291" s="162"/>
      <c r="GP291" s="162"/>
      <c r="GQ291" s="162"/>
      <c r="GR291" s="162"/>
      <c r="GS291" s="162"/>
      <c r="GT291" s="162"/>
      <c r="GU291" s="162"/>
      <c r="GV291" s="162"/>
      <c r="GW291" s="162"/>
      <c r="GX291" s="162"/>
      <c r="GY291" s="162"/>
      <c r="GZ291" s="162"/>
      <c r="HA291" s="162"/>
      <c r="HB291" s="162"/>
      <c r="HC291" s="162"/>
      <c r="HD291" s="162"/>
      <c r="HE291" s="162"/>
      <c r="HF291" s="162"/>
      <c r="HG291" s="162"/>
      <c r="HH291" s="162"/>
      <c r="HI291" s="162"/>
      <c r="HJ291" s="162"/>
      <c r="HK291" s="162"/>
      <c r="HL291" s="162"/>
      <c r="HM291" s="162"/>
      <c r="HN291" s="162"/>
      <c r="HO291" s="162"/>
      <c r="HP291" s="162"/>
      <c r="HQ291" s="162"/>
      <c r="HR291" s="162"/>
      <c r="HS291" s="162"/>
      <c r="HT291" s="162"/>
      <c r="HU291" s="162"/>
      <c r="HV291" s="162"/>
      <c r="HW291" s="162"/>
      <c r="HX291" s="162"/>
      <c r="HY291" s="162"/>
      <c r="HZ291" s="162"/>
      <c r="IA291" s="162"/>
      <c r="IB291" s="162"/>
      <c r="IC291" s="162"/>
      <c r="ID291" s="162"/>
      <c r="IE291" s="162"/>
      <c r="IF291" s="162"/>
      <c r="IG291" s="162"/>
      <c r="IH291" s="162"/>
      <c r="II291" s="162"/>
      <c r="IJ291" s="162"/>
      <c r="IK291" s="162"/>
      <c r="IL291" s="162"/>
      <c r="IM291" s="162"/>
      <c r="IN291" s="162"/>
      <c r="IO291" s="162"/>
      <c r="IP291" s="162"/>
      <c r="IQ291" s="162"/>
      <c r="IR291" s="162"/>
      <c r="IS291" s="162"/>
      <c r="IT291" s="162"/>
      <c r="IU291" s="162"/>
      <c r="IV291" s="162"/>
      <c r="IW291" s="162"/>
      <c r="IX291" s="162"/>
    </row>
    <row r="292" spans="1:258">
      <c r="A292" s="159"/>
      <c r="B292" s="160"/>
      <c r="C292" s="160"/>
      <c r="D292" s="160"/>
      <c r="E292" s="160"/>
      <c r="F292" s="161"/>
      <c r="G292" s="161"/>
      <c r="H292" s="161"/>
      <c r="I292" s="161"/>
      <c r="J292" s="161"/>
      <c r="K292" s="161"/>
      <c r="L292" s="161"/>
      <c r="M292" s="161"/>
      <c r="N292" s="160"/>
      <c r="O292" s="160"/>
      <c r="P292" s="160"/>
      <c r="Q292" s="160"/>
      <c r="R292" s="160"/>
      <c r="S292" s="161"/>
      <c r="T292" s="161"/>
      <c r="U292" s="161"/>
      <c r="V292" s="161"/>
      <c r="W292" s="161"/>
      <c r="X292" s="161"/>
      <c r="Y292" s="161"/>
      <c r="Z292" s="317"/>
      <c r="AA292" s="161"/>
      <c r="BI292" s="162"/>
      <c r="BJ292" s="162"/>
      <c r="BK292" s="162"/>
      <c r="BL292" s="162"/>
      <c r="BM292" s="162"/>
      <c r="BN292" s="162"/>
      <c r="BO292" s="162"/>
      <c r="BP292" s="162"/>
      <c r="BQ292" s="162"/>
      <c r="BR292" s="162"/>
      <c r="BS292" s="162"/>
      <c r="BT292" s="162"/>
      <c r="BU292" s="162"/>
      <c r="BV292" s="162"/>
      <c r="BW292" s="162"/>
      <c r="BX292" s="162"/>
      <c r="BY292" s="162"/>
      <c r="BZ292" s="162"/>
      <c r="CA292" s="162"/>
      <c r="CB292" s="162"/>
      <c r="CC292" s="162"/>
      <c r="CD292" s="162"/>
      <c r="CE292" s="162"/>
      <c r="CF292" s="162"/>
      <c r="CG292" s="162"/>
      <c r="CH292" s="162"/>
      <c r="CI292" s="162"/>
      <c r="CJ292" s="162"/>
      <c r="CK292" s="162"/>
      <c r="CL292" s="162"/>
      <c r="CM292" s="162"/>
      <c r="CN292" s="162"/>
      <c r="CO292" s="162"/>
      <c r="CP292" s="162"/>
      <c r="CQ292" s="162"/>
      <c r="CR292" s="162"/>
      <c r="CS292" s="162"/>
      <c r="CT292" s="162"/>
      <c r="CU292" s="162"/>
      <c r="CV292" s="162"/>
      <c r="CW292" s="162"/>
      <c r="CX292" s="162"/>
      <c r="CY292" s="162"/>
      <c r="CZ292" s="162"/>
      <c r="DA292" s="162"/>
      <c r="DB292" s="162"/>
      <c r="DC292" s="162"/>
      <c r="DD292" s="162"/>
      <c r="DE292" s="162"/>
      <c r="DF292" s="162"/>
      <c r="DG292" s="162"/>
      <c r="DH292" s="162"/>
      <c r="DI292" s="162"/>
      <c r="DJ292" s="162"/>
      <c r="DK292" s="162"/>
      <c r="DL292" s="162"/>
      <c r="DM292" s="162"/>
      <c r="DN292" s="162"/>
      <c r="DO292" s="162"/>
      <c r="DP292" s="162"/>
      <c r="DQ292" s="162"/>
      <c r="DR292" s="162"/>
      <c r="DS292" s="162"/>
      <c r="DT292" s="162"/>
      <c r="DU292" s="162"/>
      <c r="DV292" s="162"/>
      <c r="DW292" s="162"/>
      <c r="DX292" s="162"/>
      <c r="DY292" s="162"/>
      <c r="DZ292" s="162"/>
      <c r="EA292" s="162"/>
      <c r="EB292" s="162"/>
      <c r="EC292" s="162"/>
      <c r="ED292" s="162"/>
      <c r="EE292" s="162"/>
      <c r="EF292" s="162"/>
      <c r="EG292" s="162"/>
      <c r="EH292" s="162"/>
      <c r="EI292" s="162"/>
      <c r="EJ292" s="162"/>
      <c r="EK292" s="162"/>
      <c r="EL292" s="162"/>
      <c r="EM292" s="162"/>
      <c r="EN292" s="162"/>
      <c r="EO292" s="162"/>
      <c r="EP292" s="162"/>
      <c r="EQ292" s="162"/>
      <c r="ER292" s="162"/>
      <c r="ES292" s="162"/>
      <c r="ET292" s="162"/>
      <c r="EU292" s="162"/>
      <c r="EV292" s="162"/>
      <c r="EW292" s="162"/>
      <c r="EX292" s="162"/>
      <c r="EY292" s="162"/>
      <c r="EZ292" s="162"/>
      <c r="FA292" s="162"/>
      <c r="FB292" s="162"/>
      <c r="FC292" s="162"/>
      <c r="FD292" s="162"/>
      <c r="FE292" s="162"/>
      <c r="FF292" s="162"/>
      <c r="FG292" s="162"/>
      <c r="FH292" s="162"/>
      <c r="FI292" s="162"/>
      <c r="FJ292" s="162"/>
      <c r="FK292" s="162"/>
      <c r="FL292" s="162"/>
      <c r="FM292" s="162"/>
      <c r="FN292" s="162"/>
      <c r="FO292" s="162"/>
      <c r="FP292" s="162"/>
      <c r="FQ292" s="162"/>
      <c r="FR292" s="162"/>
      <c r="FS292" s="162"/>
      <c r="FT292" s="162"/>
      <c r="FU292" s="162"/>
      <c r="FV292" s="162"/>
      <c r="FW292" s="162"/>
      <c r="FX292" s="162"/>
      <c r="FY292" s="162"/>
      <c r="FZ292" s="162"/>
      <c r="GA292" s="162"/>
      <c r="GB292" s="162"/>
      <c r="GC292" s="162"/>
      <c r="GD292" s="162"/>
      <c r="GE292" s="162"/>
      <c r="GF292" s="162"/>
      <c r="GG292" s="162"/>
      <c r="GH292" s="162"/>
      <c r="GI292" s="162"/>
      <c r="GJ292" s="162"/>
      <c r="GK292" s="162"/>
      <c r="GL292" s="162"/>
      <c r="GM292" s="162"/>
      <c r="GN292" s="162"/>
      <c r="GO292" s="162"/>
      <c r="GP292" s="162"/>
      <c r="GQ292" s="162"/>
      <c r="GR292" s="162"/>
      <c r="GS292" s="162"/>
      <c r="GT292" s="162"/>
      <c r="GU292" s="162"/>
      <c r="GV292" s="162"/>
      <c r="GW292" s="162"/>
      <c r="GX292" s="162"/>
      <c r="GY292" s="162"/>
      <c r="GZ292" s="162"/>
      <c r="HA292" s="162"/>
      <c r="HB292" s="162"/>
      <c r="HC292" s="162"/>
      <c r="HD292" s="162"/>
      <c r="HE292" s="162"/>
      <c r="HF292" s="162"/>
      <c r="HG292" s="162"/>
      <c r="HH292" s="162"/>
      <c r="HI292" s="162"/>
      <c r="HJ292" s="162"/>
      <c r="HK292" s="162"/>
      <c r="HL292" s="162"/>
      <c r="HM292" s="162"/>
      <c r="HN292" s="162"/>
      <c r="HO292" s="162"/>
      <c r="HP292" s="162"/>
      <c r="HQ292" s="162"/>
      <c r="HR292" s="162"/>
      <c r="HS292" s="162"/>
      <c r="HT292" s="162"/>
      <c r="HU292" s="162"/>
      <c r="HV292" s="162"/>
      <c r="HW292" s="162"/>
      <c r="HX292" s="162"/>
      <c r="HY292" s="162"/>
      <c r="HZ292" s="162"/>
      <c r="IA292" s="162"/>
      <c r="IB292" s="162"/>
      <c r="IC292" s="162"/>
      <c r="ID292" s="162"/>
      <c r="IE292" s="162"/>
      <c r="IF292" s="162"/>
      <c r="IG292" s="162"/>
      <c r="IH292" s="162"/>
      <c r="II292" s="162"/>
      <c r="IJ292" s="162"/>
      <c r="IK292" s="162"/>
      <c r="IL292" s="162"/>
      <c r="IM292" s="162"/>
      <c r="IN292" s="162"/>
      <c r="IO292" s="162"/>
      <c r="IP292" s="162"/>
      <c r="IQ292" s="162"/>
      <c r="IR292" s="162"/>
      <c r="IS292" s="162"/>
      <c r="IT292" s="162"/>
      <c r="IU292" s="162"/>
      <c r="IV292" s="162"/>
      <c r="IW292" s="162"/>
      <c r="IX292" s="162"/>
    </row>
    <row r="293" spans="1:258">
      <c r="A293" s="159"/>
      <c r="B293" s="160"/>
      <c r="C293" s="160"/>
      <c r="D293" s="160"/>
      <c r="E293" s="160"/>
      <c r="F293" s="161"/>
      <c r="G293" s="161"/>
      <c r="H293" s="161"/>
      <c r="I293" s="161"/>
      <c r="J293" s="161"/>
      <c r="K293" s="161"/>
      <c r="L293" s="161"/>
      <c r="M293" s="161"/>
      <c r="N293" s="160"/>
      <c r="O293" s="160"/>
      <c r="P293" s="160"/>
      <c r="Q293" s="160"/>
      <c r="R293" s="160"/>
      <c r="S293" s="161"/>
      <c r="T293" s="161"/>
      <c r="U293" s="161"/>
      <c r="V293" s="161"/>
      <c r="W293" s="161"/>
      <c r="X293" s="161"/>
      <c r="Y293" s="161"/>
      <c r="Z293" s="317"/>
      <c r="AA293" s="161"/>
      <c r="BI293" s="162"/>
      <c r="BJ293" s="162"/>
      <c r="BK293" s="162"/>
      <c r="BL293" s="162"/>
      <c r="BM293" s="162"/>
      <c r="BN293" s="162"/>
      <c r="BO293" s="162"/>
      <c r="BP293" s="162"/>
      <c r="BQ293" s="162"/>
      <c r="BR293" s="162"/>
      <c r="BS293" s="162"/>
      <c r="BT293" s="162"/>
      <c r="BU293" s="162"/>
      <c r="BV293" s="162"/>
      <c r="BW293" s="162"/>
      <c r="BX293" s="162"/>
      <c r="BY293" s="162"/>
      <c r="BZ293" s="162"/>
      <c r="CA293" s="162"/>
      <c r="CB293" s="162"/>
      <c r="CC293" s="162"/>
      <c r="CD293" s="162"/>
      <c r="CE293" s="162"/>
      <c r="CF293" s="162"/>
      <c r="CG293" s="162"/>
      <c r="CH293" s="162"/>
      <c r="CI293" s="162"/>
      <c r="CJ293" s="162"/>
      <c r="CK293" s="162"/>
      <c r="CL293" s="162"/>
      <c r="CM293" s="162"/>
      <c r="CN293" s="162"/>
      <c r="CO293" s="162"/>
      <c r="CP293" s="162"/>
      <c r="CQ293" s="162"/>
      <c r="CR293" s="162"/>
      <c r="CS293" s="162"/>
      <c r="CT293" s="162"/>
      <c r="CU293" s="162"/>
      <c r="CV293" s="162"/>
      <c r="CW293" s="162"/>
      <c r="CX293" s="162"/>
      <c r="CY293" s="162"/>
      <c r="CZ293" s="162"/>
      <c r="DA293" s="162"/>
      <c r="DB293" s="162"/>
      <c r="DC293" s="162"/>
      <c r="DD293" s="162"/>
      <c r="DE293" s="162"/>
      <c r="DF293" s="162"/>
      <c r="DG293" s="162"/>
      <c r="DH293" s="162"/>
      <c r="DI293" s="162"/>
      <c r="DJ293" s="162"/>
      <c r="DK293" s="162"/>
      <c r="DL293" s="162"/>
      <c r="DM293" s="162"/>
      <c r="DN293" s="162"/>
      <c r="DO293" s="162"/>
      <c r="DP293" s="162"/>
      <c r="DQ293" s="162"/>
      <c r="DR293" s="162"/>
      <c r="DS293" s="162"/>
      <c r="DT293" s="162"/>
      <c r="DU293" s="162"/>
      <c r="DV293" s="162"/>
      <c r="DW293" s="162"/>
      <c r="DX293" s="162"/>
      <c r="DY293" s="162"/>
      <c r="DZ293" s="162"/>
      <c r="EA293" s="162"/>
      <c r="EB293" s="162"/>
      <c r="EC293" s="162"/>
      <c r="ED293" s="162"/>
      <c r="EE293" s="162"/>
      <c r="EF293" s="162"/>
      <c r="EG293" s="162"/>
      <c r="EH293" s="162"/>
      <c r="EI293" s="162"/>
      <c r="EJ293" s="162"/>
      <c r="EK293" s="162"/>
      <c r="EL293" s="162"/>
      <c r="EM293" s="162"/>
      <c r="EN293" s="162"/>
      <c r="EO293" s="162"/>
      <c r="EP293" s="162"/>
      <c r="EQ293" s="162"/>
      <c r="ER293" s="162"/>
      <c r="ES293" s="162"/>
      <c r="ET293" s="162"/>
      <c r="EU293" s="162"/>
      <c r="EV293" s="162"/>
      <c r="EW293" s="162"/>
      <c r="EX293" s="162"/>
      <c r="EY293" s="162"/>
      <c r="EZ293" s="162"/>
      <c r="FA293" s="162"/>
      <c r="FB293" s="162"/>
      <c r="FC293" s="162"/>
      <c r="FD293" s="162"/>
      <c r="FE293" s="162"/>
      <c r="FF293" s="162"/>
      <c r="FG293" s="162"/>
      <c r="FH293" s="162"/>
      <c r="FI293" s="162"/>
      <c r="FJ293" s="162"/>
      <c r="FK293" s="162"/>
      <c r="FL293" s="162"/>
      <c r="FM293" s="162"/>
      <c r="FN293" s="162"/>
      <c r="FO293" s="162"/>
      <c r="FP293" s="162"/>
      <c r="FQ293" s="162"/>
      <c r="FR293" s="162"/>
      <c r="FS293" s="162"/>
      <c r="FT293" s="162"/>
      <c r="FU293" s="162"/>
      <c r="FV293" s="162"/>
      <c r="FW293" s="162"/>
      <c r="FX293" s="162"/>
      <c r="FY293" s="162"/>
      <c r="FZ293" s="162"/>
      <c r="GA293" s="162"/>
      <c r="GB293" s="162"/>
      <c r="GC293" s="162"/>
      <c r="GD293" s="162"/>
      <c r="GE293" s="162"/>
      <c r="GF293" s="162"/>
      <c r="GG293" s="162"/>
      <c r="GH293" s="162"/>
      <c r="GI293" s="162"/>
      <c r="GJ293" s="162"/>
      <c r="GK293" s="162"/>
      <c r="GL293" s="162"/>
      <c r="GM293" s="162"/>
      <c r="GN293" s="162"/>
      <c r="GO293" s="162"/>
      <c r="GP293" s="162"/>
      <c r="GQ293" s="162"/>
      <c r="GR293" s="162"/>
      <c r="GS293" s="162"/>
      <c r="GT293" s="162"/>
      <c r="GU293" s="162"/>
      <c r="GV293" s="162"/>
      <c r="GW293" s="162"/>
      <c r="GX293" s="162"/>
      <c r="GY293" s="162"/>
      <c r="GZ293" s="162"/>
      <c r="HA293" s="162"/>
      <c r="HB293" s="162"/>
      <c r="HC293" s="162"/>
      <c r="HD293" s="162"/>
      <c r="HE293" s="162"/>
      <c r="HF293" s="162"/>
      <c r="HG293" s="162"/>
      <c r="HH293" s="162"/>
      <c r="HI293" s="162"/>
      <c r="HJ293" s="162"/>
      <c r="HK293" s="162"/>
      <c r="HL293" s="162"/>
      <c r="HM293" s="162"/>
      <c r="HN293" s="162"/>
      <c r="HO293" s="162"/>
      <c r="HP293" s="162"/>
      <c r="HQ293" s="162"/>
      <c r="HR293" s="162"/>
      <c r="HS293" s="162"/>
      <c r="HT293" s="162"/>
      <c r="HU293" s="162"/>
      <c r="HV293" s="162"/>
      <c r="HW293" s="162"/>
      <c r="HX293" s="162"/>
      <c r="HY293" s="162"/>
      <c r="HZ293" s="162"/>
      <c r="IA293" s="162"/>
      <c r="IB293" s="162"/>
      <c r="IC293" s="162"/>
      <c r="ID293" s="162"/>
      <c r="IE293" s="162"/>
      <c r="IF293" s="162"/>
      <c r="IG293" s="162"/>
      <c r="IH293" s="162"/>
      <c r="II293" s="162"/>
      <c r="IJ293" s="162"/>
      <c r="IK293" s="162"/>
      <c r="IL293" s="162"/>
      <c r="IM293" s="162"/>
      <c r="IN293" s="162"/>
      <c r="IO293" s="162"/>
      <c r="IP293" s="162"/>
      <c r="IQ293" s="162"/>
      <c r="IR293" s="162"/>
      <c r="IS293" s="162"/>
      <c r="IT293" s="162"/>
      <c r="IU293" s="162"/>
      <c r="IV293" s="162"/>
      <c r="IW293" s="162"/>
      <c r="IX293" s="162"/>
    </row>
    <row r="294" spans="1:258">
      <c r="A294" s="159"/>
      <c r="B294" s="160"/>
      <c r="C294" s="160"/>
      <c r="D294" s="160"/>
      <c r="E294" s="160"/>
      <c r="F294" s="161"/>
      <c r="G294" s="161"/>
      <c r="H294" s="161"/>
      <c r="I294" s="161"/>
      <c r="J294" s="161"/>
      <c r="K294" s="161"/>
      <c r="L294" s="161"/>
      <c r="M294" s="161"/>
      <c r="N294" s="160"/>
      <c r="O294" s="160"/>
      <c r="P294" s="160"/>
      <c r="Q294" s="160"/>
      <c r="R294" s="160"/>
      <c r="S294" s="161"/>
      <c r="T294" s="161"/>
      <c r="U294" s="161"/>
      <c r="V294" s="161"/>
      <c r="W294" s="161"/>
      <c r="X294" s="161"/>
      <c r="Y294" s="161"/>
      <c r="Z294" s="317"/>
      <c r="AA294" s="161"/>
      <c r="BI294" s="162"/>
      <c r="BJ294" s="162"/>
      <c r="BK294" s="162"/>
      <c r="BL294" s="162"/>
      <c r="BM294" s="162"/>
      <c r="BN294" s="162"/>
      <c r="BO294" s="162"/>
      <c r="BP294" s="162"/>
      <c r="BQ294" s="162"/>
      <c r="BR294" s="162"/>
      <c r="BS294" s="162"/>
      <c r="BT294" s="162"/>
      <c r="BU294" s="162"/>
      <c r="BV294" s="162"/>
      <c r="BW294" s="162"/>
      <c r="BX294" s="162"/>
      <c r="BY294" s="162"/>
      <c r="BZ294" s="162"/>
      <c r="CA294" s="162"/>
      <c r="CB294" s="162"/>
      <c r="CC294" s="162"/>
      <c r="CD294" s="162"/>
      <c r="CE294" s="162"/>
      <c r="CF294" s="162"/>
      <c r="CG294" s="162"/>
      <c r="CH294" s="162"/>
      <c r="CI294" s="162"/>
      <c r="CJ294" s="162"/>
      <c r="CK294" s="162"/>
      <c r="CL294" s="162"/>
      <c r="CM294" s="162"/>
      <c r="CN294" s="162"/>
      <c r="CO294" s="162"/>
      <c r="CP294" s="162"/>
      <c r="CQ294" s="162"/>
      <c r="CR294" s="162"/>
      <c r="CS294" s="162"/>
      <c r="CT294" s="162"/>
      <c r="CU294" s="162"/>
      <c r="CV294" s="162"/>
      <c r="CW294" s="162"/>
      <c r="CX294" s="162"/>
      <c r="CY294" s="162"/>
      <c r="CZ294" s="162"/>
      <c r="DA294" s="162"/>
      <c r="DB294" s="162"/>
      <c r="DC294" s="162"/>
      <c r="DD294" s="162"/>
      <c r="DE294" s="162"/>
      <c r="DF294" s="162"/>
      <c r="DG294" s="162"/>
      <c r="DH294" s="162"/>
      <c r="DI294" s="162"/>
      <c r="DJ294" s="162"/>
      <c r="DK294" s="162"/>
      <c r="DL294" s="162"/>
      <c r="DM294" s="162"/>
      <c r="DN294" s="162"/>
      <c r="DO294" s="162"/>
      <c r="DP294" s="162"/>
      <c r="DQ294" s="162"/>
      <c r="DR294" s="162"/>
      <c r="DS294" s="162"/>
      <c r="DT294" s="162"/>
      <c r="DU294" s="162"/>
      <c r="DV294" s="162"/>
      <c r="DW294" s="162"/>
      <c r="DX294" s="162"/>
      <c r="DY294" s="162"/>
      <c r="DZ294" s="162"/>
      <c r="EA294" s="162"/>
      <c r="EB294" s="162"/>
      <c r="EC294" s="162"/>
      <c r="ED294" s="162"/>
      <c r="EE294" s="162"/>
      <c r="EF294" s="162"/>
      <c r="EG294" s="162"/>
      <c r="EH294" s="162"/>
      <c r="EI294" s="162"/>
      <c r="EJ294" s="162"/>
      <c r="EK294" s="162"/>
      <c r="EL294" s="162"/>
      <c r="EM294" s="162"/>
      <c r="EN294" s="162"/>
      <c r="EO294" s="162"/>
      <c r="EP294" s="162"/>
      <c r="EQ294" s="162"/>
      <c r="ER294" s="162"/>
      <c r="ES294" s="162"/>
      <c r="ET294" s="162"/>
      <c r="EU294" s="162"/>
      <c r="EV294" s="162"/>
      <c r="EW294" s="162"/>
      <c r="EX294" s="162"/>
      <c r="EY294" s="162"/>
      <c r="EZ294" s="162"/>
      <c r="FA294" s="162"/>
      <c r="FB294" s="162"/>
      <c r="FC294" s="162"/>
      <c r="FD294" s="162"/>
      <c r="FE294" s="162"/>
      <c r="FF294" s="162"/>
      <c r="FG294" s="162"/>
      <c r="FH294" s="162"/>
      <c r="FI294" s="162"/>
      <c r="FJ294" s="162"/>
      <c r="FK294" s="162"/>
      <c r="FL294" s="162"/>
      <c r="FM294" s="162"/>
      <c r="FN294" s="162"/>
      <c r="FO294" s="162"/>
      <c r="FP294" s="162"/>
      <c r="FQ294" s="162"/>
      <c r="FR294" s="162"/>
      <c r="FS294" s="162"/>
      <c r="FT294" s="162"/>
      <c r="FU294" s="162"/>
      <c r="FV294" s="162"/>
      <c r="FW294" s="162"/>
      <c r="FX294" s="162"/>
      <c r="FY294" s="162"/>
      <c r="FZ294" s="162"/>
      <c r="GA294" s="162"/>
      <c r="GB294" s="162"/>
      <c r="GC294" s="162"/>
      <c r="GD294" s="162"/>
      <c r="GE294" s="162"/>
      <c r="GF294" s="162"/>
      <c r="GG294" s="162"/>
      <c r="GH294" s="162"/>
      <c r="GI294" s="162"/>
      <c r="GJ294" s="162"/>
      <c r="GK294" s="162"/>
      <c r="GL294" s="162"/>
      <c r="GM294" s="162"/>
      <c r="GN294" s="162"/>
      <c r="GO294" s="162"/>
      <c r="GP294" s="162"/>
      <c r="GQ294" s="162"/>
      <c r="GR294" s="162"/>
      <c r="GS294" s="162"/>
      <c r="GT294" s="162"/>
      <c r="GU294" s="162"/>
      <c r="GV294" s="162"/>
      <c r="GW294" s="162"/>
      <c r="GX294" s="162"/>
      <c r="GY294" s="162"/>
      <c r="GZ294" s="162"/>
      <c r="HA294" s="162"/>
      <c r="HB294" s="162"/>
      <c r="HC294" s="162"/>
      <c r="HD294" s="162"/>
      <c r="HE294" s="162"/>
      <c r="HF294" s="162"/>
      <c r="HG294" s="162"/>
      <c r="HH294" s="162"/>
      <c r="HI294" s="162"/>
      <c r="HJ294" s="162"/>
      <c r="HK294" s="162"/>
      <c r="HL294" s="162"/>
      <c r="HM294" s="162"/>
      <c r="HN294" s="162"/>
      <c r="HO294" s="162"/>
      <c r="HP294" s="162"/>
      <c r="HQ294" s="162"/>
      <c r="HR294" s="162"/>
      <c r="HS294" s="162"/>
      <c r="HT294" s="162"/>
      <c r="HU294" s="162"/>
      <c r="HV294" s="162"/>
      <c r="HW294" s="162"/>
      <c r="HX294" s="162"/>
      <c r="HY294" s="162"/>
      <c r="HZ294" s="162"/>
      <c r="IA294" s="162"/>
      <c r="IB294" s="162"/>
      <c r="IC294" s="162"/>
      <c r="ID294" s="162"/>
      <c r="IE294" s="162"/>
      <c r="IF294" s="162"/>
      <c r="IG294" s="162"/>
      <c r="IH294" s="162"/>
      <c r="II294" s="162"/>
      <c r="IJ294" s="162"/>
      <c r="IK294" s="162"/>
      <c r="IL294" s="162"/>
      <c r="IM294" s="162"/>
      <c r="IN294" s="162"/>
      <c r="IO294" s="162"/>
      <c r="IP294" s="162"/>
      <c r="IQ294" s="162"/>
      <c r="IR294" s="162"/>
      <c r="IS294" s="162"/>
      <c r="IT294" s="162"/>
      <c r="IU294" s="162"/>
      <c r="IV294" s="162"/>
      <c r="IW294" s="162"/>
      <c r="IX294" s="162"/>
    </row>
    <row r="295" spans="1:258">
      <c r="A295" s="159"/>
      <c r="B295" s="160"/>
      <c r="C295" s="160"/>
      <c r="D295" s="160"/>
      <c r="E295" s="160"/>
      <c r="F295" s="161"/>
      <c r="G295" s="161"/>
      <c r="H295" s="161"/>
      <c r="I295" s="161"/>
      <c r="J295" s="161"/>
      <c r="K295" s="161"/>
      <c r="L295" s="161"/>
      <c r="M295" s="161"/>
      <c r="N295" s="160"/>
      <c r="O295" s="160"/>
      <c r="P295" s="160"/>
      <c r="Q295" s="160"/>
      <c r="R295" s="160"/>
      <c r="S295" s="161"/>
      <c r="T295" s="161"/>
      <c r="U295" s="161"/>
      <c r="V295" s="161"/>
      <c r="W295" s="161"/>
      <c r="X295" s="161"/>
      <c r="Y295" s="161"/>
      <c r="Z295" s="317"/>
      <c r="AA295" s="161"/>
      <c r="BI295" s="162"/>
      <c r="BJ295" s="162"/>
      <c r="BK295" s="162"/>
      <c r="BL295" s="162"/>
      <c r="BM295" s="162"/>
      <c r="BN295" s="162"/>
      <c r="BO295" s="162"/>
      <c r="BP295" s="162"/>
      <c r="BQ295" s="162"/>
      <c r="BR295" s="162"/>
      <c r="BS295" s="162"/>
      <c r="BT295" s="162"/>
      <c r="BU295" s="162"/>
      <c r="BV295" s="162"/>
      <c r="BW295" s="162"/>
      <c r="BX295" s="162"/>
      <c r="BY295" s="162"/>
      <c r="BZ295" s="162"/>
      <c r="CA295" s="162"/>
      <c r="CB295" s="162"/>
      <c r="CC295" s="162"/>
      <c r="CD295" s="162"/>
      <c r="CE295" s="162"/>
      <c r="CF295" s="162"/>
      <c r="CG295" s="162"/>
      <c r="CH295" s="162"/>
      <c r="CI295" s="162"/>
      <c r="CJ295" s="162"/>
      <c r="CK295" s="162"/>
      <c r="CL295" s="162"/>
      <c r="CM295" s="162"/>
      <c r="CN295" s="162"/>
      <c r="CO295" s="162"/>
      <c r="CP295" s="162"/>
      <c r="CQ295" s="162"/>
      <c r="CR295" s="162"/>
      <c r="CS295" s="162"/>
      <c r="CT295" s="162"/>
      <c r="CU295" s="162"/>
      <c r="CV295" s="162"/>
      <c r="CW295" s="162"/>
      <c r="CX295" s="162"/>
      <c r="CY295" s="162"/>
      <c r="CZ295" s="162"/>
      <c r="DA295" s="162"/>
      <c r="DB295" s="162"/>
      <c r="DC295" s="162"/>
      <c r="DD295" s="162"/>
      <c r="DE295" s="162"/>
      <c r="DF295" s="162"/>
      <c r="DG295" s="162"/>
      <c r="DH295" s="162"/>
      <c r="DI295" s="162"/>
      <c r="DJ295" s="162"/>
      <c r="DK295" s="162"/>
      <c r="DL295" s="162"/>
      <c r="DM295" s="162"/>
      <c r="DN295" s="162"/>
      <c r="DO295" s="162"/>
      <c r="DP295" s="162"/>
      <c r="DQ295" s="162"/>
      <c r="DR295" s="162"/>
      <c r="DS295" s="162"/>
      <c r="DT295" s="162"/>
      <c r="DU295" s="162"/>
      <c r="DV295" s="162"/>
      <c r="DW295" s="162"/>
      <c r="DX295" s="162"/>
      <c r="DY295" s="162"/>
      <c r="DZ295" s="162"/>
      <c r="EA295" s="162"/>
      <c r="EB295" s="162"/>
      <c r="EC295" s="162"/>
      <c r="ED295" s="162"/>
      <c r="EE295" s="162"/>
      <c r="EF295" s="162"/>
      <c r="EG295" s="162"/>
      <c r="EH295" s="162"/>
      <c r="EI295" s="162"/>
      <c r="EJ295" s="162"/>
      <c r="EK295" s="162"/>
      <c r="EL295" s="162"/>
      <c r="EM295" s="162"/>
      <c r="EN295" s="162"/>
      <c r="EO295" s="162"/>
      <c r="EP295" s="162"/>
      <c r="EQ295" s="162"/>
      <c r="ER295" s="162"/>
      <c r="ES295" s="162"/>
      <c r="ET295" s="162"/>
      <c r="EU295" s="162"/>
      <c r="EV295" s="162"/>
      <c r="EW295" s="162"/>
      <c r="EX295" s="162"/>
      <c r="EY295" s="162"/>
      <c r="EZ295" s="162"/>
      <c r="FA295" s="162"/>
      <c r="FB295" s="162"/>
      <c r="FC295" s="162"/>
      <c r="FD295" s="162"/>
      <c r="FE295" s="162"/>
      <c r="FF295" s="162"/>
      <c r="FG295" s="162"/>
      <c r="FH295" s="162"/>
      <c r="FI295" s="162"/>
      <c r="FJ295" s="162"/>
      <c r="FK295" s="162"/>
      <c r="FL295" s="162"/>
      <c r="FM295" s="162"/>
      <c r="FN295" s="162"/>
      <c r="FO295" s="162"/>
      <c r="FP295" s="162"/>
      <c r="FQ295" s="162"/>
      <c r="FR295" s="162"/>
      <c r="FS295" s="162"/>
      <c r="FT295" s="162"/>
      <c r="FU295" s="162"/>
      <c r="FV295" s="162"/>
      <c r="FW295" s="162"/>
      <c r="FX295" s="162"/>
      <c r="FY295" s="162"/>
      <c r="FZ295" s="162"/>
      <c r="GA295" s="162"/>
      <c r="GB295" s="162"/>
      <c r="GC295" s="162"/>
      <c r="GD295" s="162"/>
      <c r="GE295" s="162"/>
      <c r="GF295" s="162"/>
      <c r="GG295" s="162"/>
      <c r="GH295" s="162"/>
      <c r="GI295" s="162"/>
      <c r="GJ295" s="162"/>
      <c r="GK295" s="162"/>
      <c r="GL295" s="162"/>
      <c r="GM295" s="162"/>
      <c r="GN295" s="162"/>
      <c r="GO295" s="162"/>
      <c r="GP295" s="162"/>
      <c r="GQ295" s="162"/>
      <c r="GR295" s="162"/>
      <c r="GS295" s="162"/>
      <c r="GT295" s="162"/>
      <c r="GU295" s="162"/>
      <c r="GV295" s="162"/>
      <c r="GW295" s="162"/>
      <c r="GX295" s="162"/>
      <c r="GY295" s="162"/>
      <c r="GZ295" s="162"/>
      <c r="HA295" s="162"/>
      <c r="HB295" s="162"/>
      <c r="HC295" s="162"/>
      <c r="HD295" s="162"/>
      <c r="HE295" s="162"/>
      <c r="HF295" s="162"/>
      <c r="HG295" s="162"/>
      <c r="HH295" s="162"/>
      <c r="HI295" s="162"/>
      <c r="HJ295" s="162"/>
      <c r="HK295" s="162"/>
      <c r="HL295" s="162"/>
      <c r="HM295" s="162"/>
      <c r="HN295" s="162"/>
      <c r="HO295" s="162"/>
      <c r="HP295" s="162"/>
      <c r="HQ295" s="162"/>
      <c r="HR295" s="162"/>
      <c r="HS295" s="162"/>
      <c r="HT295" s="162"/>
      <c r="HU295" s="162"/>
      <c r="HV295" s="162"/>
      <c r="HW295" s="162"/>
      <c r="HX295" s="162"/>
      <c r="HY295" s="162"/>
      <c r="HZ295" s="162"/>
      <c r="IA295" s="162"/>
      <c r="IB295" s="162"/>
      <c r="IC295" s="162"/>
      <c r="ID295" s="162"/>
      <c r="IE295" s="162"/>
      <c r="IF295" s="162"/>
      <c r="IG295" s="162"/>
      <c r="IH295" s="162"/>
      <c r="II295" s="162"/>
      <c r="IJ295" s="162"/>
      <c r="IK295" s="162"/>
      <c r="IL295" s="162"/>
      <c r="IM295" s="162"/>
      <c r="IN295" s="162"/>
      <c r="IO295" s="162"/>
      <c r="IP295" s="162"/>
      <c r="IQ295" s="162"/>
      <c r="IR295" s="162"/>
      <c r="IS295" s="162"/>
      <c r="IT295" s="162"/>
      <c r="IU295" s="162"/>
      <c r="IV295" s="162"/>
      <c r="IW295" s="162"/>
      <c r="IX295" s="162"/>
    </row>
    <row r="296" spans="1:258">
      <c r="A296" s="159"/>
      <c r="B296" s="160"/>
      <c r="C296" s="160"/>
      <c r="D296" s="160"/>
      <c r="E296" s="160"/>
      <c r="F296" s="161"/>
      <c r="G296" s="161"/>
      <c r="H296" s="161"/>
      <c r="I296" s="161"/>
      <c r="J296" s="161"/>
      <c r="K296" s="161"/>
      <c r="L296" s="161"/>
      <c r="M296" s="161"/>
      <c r="N296" s="160"/>
      <c r="O296" s="160"/>
      <c r="P296" s="160"/>
      <c r="Q296" s="160"/>
      <c r="R296" s="160"/>
      <c r="S296" s="161"/>
      <c r="T296" s="161"/>
      <c r="U296" s="161"/>
      <c r="V296" s="161"/>
      <c r="W296" s="161"/>
      <c r="X296" s="161"/>
      <c r="Y296" s="161"/>
      <c r="Z296" s="317"/>
      <c r="AA296" s="161"/>
      <c r="BI296" s="162"/>
      <c r="BJ296" s="162"/>
      <c r="BK296" s="162"/>
      <c r="BL296" s="162"/>
      <c r="BM296" s="162"/>
      <c r="BN296" s="162"/>
      <c r="BO296" s="162"/>
      <c r="BP296" s="162"/>
      <c r="BQ296" s="162"/>
      <c r="BR296" s="162"/>
      <c r="BS296" s="162"/>
      <c r="BT296" s="162"/>
      <c r="BU296" s="162"/>
      <c r="BV296" s="162"/>
      <c r="BW296" s="162"/>
      <c r="BX296" s="162"/>
      <c r="BY296" s="162"/>
      <c r="BZ296" s="162"/>
      <c r="CA296" s="162"/>
      <c r="CB296" s="162"/>
      <c r="CC296" s="162"/>
      <c r="CD296" s="162"/>
      <c r="CE296" s="162"/>
      <c r="CF296" s="162"/>
      <c r="CG296" s="162"/>
      <c r="CH296" s="162"/>
      <c r="CI296" s="162"/>
      <c r="CJ296" s="162"/>
      <c r="CK296" s="162"/>
      <c r="CL296" s="162"/>
      <c r="CM296" s="162"/>
      <c r="CN296" s="162"/>
      <c r="CO296" s="162"/>
      <c r="CP296" s="162"/>
      <c r="CQ296" s="162"/>
      <c r="CR296" s="162"/>
      <c r="CS296" s="162"/>
      <c r="CT296" s="162"/>
      <c r="CU296" s="162"/>
      <c r="CV296" s="162"/>
      <c r="CW296" s="162"/>
      <c r="CX296" s="162"/>
      <c r="CY296" s="162"/>
      <c r="CZ296" s="162"/>
      <c r="DA296" s="162"/>
      <c r="DB296" s="162"/>
      <c r="DC296" s="162"/>
      <c r="DD296" s="162"/>
      <c r="DE296" s="162"/>
      <c r="DF296" s="162"/>
      <c r="DG296" s="162"/>
      <c r="DH296" s="162"/>
      <c r="DI296" s="162"/>
      <c r="DJ296" s="162"/>
      <c r="DK296" s="162"/>
      <c r="DL296" s="162"/>
      <c r="DM296" s="162"/>
      <c r="DN296" s="162"/>
      <c r="DO296" s="162"/>
      <c r="DP296" s="162"/>
      <c r="DQ296" s="162"/>
      <c r="DR296" s="162"/>
      <c r="DS296" s="162"/>
      <c r="DT296" s="162"/>
      <c r="DU296" s="162"/>
      <c r="DV296" s="162"/>
      <c r="DW296" s="162"/>
      <c r="DX296" s="162"/>
      <c r="DY296" s="162"/>
      <c r="DZ296" s="162"/>
      <c r="EA296" s="162"/>
      <c r="EB296" s="162"/>
      <c r="EC296" s="162"/>
      <c r="ED296" s="162"/>
      <c r="EE296" s="162"/>
      <c r="EF296" s="162"/>
      <c r="EG296" s="162"/>
      <c r="EH296" s="162"/>
      <c r="EI296" s="162"/>
      <c r="EJ296" s="162"/>
      <c r="EK296" s="162"/>
      <c r="EL296" s="162"/>
      <c r="EM296" s="162"/>
      <c r="EN296" s="162"/>
      <c r="EO296" s="162"/>
      <c r="EP296" s="162"/>
      <c r="EQ296" s="162"/>
      <c r="ER296" s="162"/>
      <c r="ES296" s="162"/>
      <c r="ET296" s="162"/>
      <c r="EU296" s="162"/>
      <c r="EV296" s="162"/>
      <c r="EW296" s="162"/>
      <c r="EX296" s="162"/>
      <c r="EY296" s="162"/>
      <c r="EZ296" s="162"/>
      <c r="FA296" s="162"/>
      <c r="FB296" s="162"/>
      <c r="FC296" s="162"/>
      <c r="FD296" s="162"/>
      <c r="FE296" s="162"/>
      <c r="FF296" s="162"/>
      <c r="FG296" s="162"/>
      <c r="FH296" s="162"/>
      <c r="FI296" s="162"/>
      <c r="FJ296" s="162"/>
      <c r="FK296" s="162"/>
      <c r="FL296" s="162"/>
      <c r="FM296" s="162"/>
      <c r="FN296" s="162"/>
      <c r="FO296" s="162"/>
      <c r="FP296" s="162"/>
      <c r="FQ296" s="162"/>
      <c r="FR296" s="162"/>
      <c r="FS296" s="162"/>
      <c r="FT296" s="162"/>
      <c r="FU296" s="162"/>
      <c r="FV296" s="162"/>
      <c r="FW296" s="162"/>
      <c r="FX296" s="162"/>
      <c r="FY296" s="162"/>
      <c r="FZ296" s="162"/>
      <c r="GA296" s="162"/>
      <c r="GB296" s="162"/>
      <c r="GC296" s="162"/>
      <c r="GD296" s="162"/>
      <c r="GE296" s="162"/>
      <c r="GF296" s="162"/>
      <c r="GG296" s="162"/>
      <c r="GH296" s="162"/>
      <c r="GI296" s="162"/>
      <c r="GJ296" s="162"/>
      <c r="GK296" s="162"/>
      <c r="GL296" s="162"/>
      <c r="GM296" s="162"/>
      <c r="GN296" s="162"/>
      <c r="GO296" s="162"/>
      <c r="GP296" s="162"/>
      <c r="GQ296" s="162"/>
      <c r="GR296" s="162"/>
      <c r="GS296" s="162"/>
      <c r="GT296" s="162"/>
      <c r="GU296" s="162"/>
      <c r="GV296" s="162"/>
      <c r="GW296" s="162"/>
      <c r="GX296" s="162"/>
      <c r="GY296" s="162"/>
      <c r="GZ296" s="162"/>
      <c r="HA296" s="162"/>
      <c r="HB296" s="162"/>
      <c r="HC296" s="162"/>
      <c r="HD296" s="162"/>
      <c r="HE296" s="162"/>
      <c r="HF296" s="162"/>
      <c r="HG296" s="162"/>
      <c r="HH296" s="162"/>
      <c r="HI296" s="162"/>
      <c r="HJ296" s="162"/>
      <c r="HK296" s="162"/>
      <c r="HL296" s="162"/>
      <c r="HM296" s="162"/>
      <c r="HN296" s="162"/>
      <c r="HO296" s="162"/>
      <c r="HP296" s="162"/>
      <c r="HQ296" s="162"/>
      <c r="HR296" s="162"/>
      <c r="HS296" s="162"/>
      <c r="HT296" s="162"/>
      <c r="HU296" s="162"/>
      <c r="HV296" s="162"/>
      <c r="HW296" s="162"/>
      <c r="HX296" s="162"/>
      <c r="HY296" s="162"/>
      <c r="HZ296" s="162"/>
      <c r="IA296" s="162"/>
      <c r="IB296" s="162"/>
      <c r="IC296" s="162"/>
      <c r="ID296" s="162"/>
      <c r="IE296" s="162"/>
      <c r="IF296" s="162"/>
      <c r="IG296" s="162"/>
      <c r="IH296" s="162"/>
      <c r="II296" s="162"/>
      <c r="IJ296" s="162"/>
      <c r="IK296" s="162"/>
      <c r="IL296" s="162"/>
      <c r="IM296" s="162"/>
      <c r="IN296" s="162"/>
      <c r="IO296" s="162"/>
      <c r="IP296" s="162"/>
      <c r="IQ296" s="162"/>
      <c r="IR296" s="162"/>
      <c r="IS296" s="162"/>
      <c r="IT296" s="162"/>
      <c r="IU296" s="162"/>
      <c r="IV296" s="162"/>
      <c r="IW296" s="162"/>
      <c r="IX296" s="162"/>
    </row>
    <row r="297" spans="1:258">
      <c r="A297" s="159"/>
      <c r="B297" s="160"/>
      <c r="C297" s="160"/>
      <c r="D297" s="160"/>
      <c r="E297" s="160"/>
      <c r="F297" s="161"/>
      <c r="G297" s="161"/>
      <c r="H297" s="161"/>
      <c r="I297" s="161"/>
      <c r="J297" s="161"/>
      <c r="K297" s="161"/>
      <c r="L297" s="161"/>
      <c r="M297" s="161"/>
      <c r="N297" s="160"/>
      <c r="O297" s="160"/>
      <c r="P297" s="160"/>
      <c r="Q297" s="160"/>
      <c r="R297" s="160"/>
      <c r="S297" s="161"/>
      <c r="T297" s="161"/>
      <c r="U297" s="161"/>
      <c r="V297" s="161"/>
      <c r="W297" s="161"/>
      <c r="X297" s="161"/>
      <c r="Y297" s="161"/>
      <c r="Z297" s="317"/>
      <c r="AA297" s="161"/>
      <c r="BI297" s="162"/>
      <c r="BJ297" s="162"/>
      <c r="BK297" s="162"/>
      <c r="BL297" s="162"/>
      <c r="BM297" s="162"/>
      <c r="BN297" s="162"/>
      <c r="BO297" s="162"/>
      <c r="BP297" s="162"/>
      <c r="BQ297" s="162"/>
      <c r="BR297" s="162"/>
      <c r="BS297" s="162"/>
      <c r="BT297" s="162"/>
      <c r="BU297" s="162"/>
      <c r="BV297" s="162"/>
      <c r="BW297" s="162"/>
      <c r="BX297" s="162"/>
      <c r="BY297" s="162"/>
      <c r="BZ297" s="162"/>
      <c r="CA297" s="162"/>
      <c r="CB297" s="162"/>
      <c r="CC297" s="162"/>
      <c r="CD297" s="162"/>
      <c r="CE297" s="162"/>
      <c r="CF297" s="162"/>
      <c r="CG297" s="162"/>
      <c r="CH297" s="162"/>
      <c r="CI297" s="162"/>
      <c r="CJ297" s="162"/>
      <c r="CK297" s="162"/>
      <c r="CL297" s="162"/>
      <c r="CM297" s="162"/>
      <c r="CN297" s="162"/>
      <c r="CO297" s="162"/>
      <c r="CP297" s="162"/>
      <c r="CQ297" s="162"/>
      <c r="CR297" s="162"/>
      <c r="CS297" s="162"/>
      <c r="CT297" s="162"/>
      <c r="CU297" s="162"/>
      <c r="CV297" s="162"/>
      <c r="CW297" s="162"/>
      <c r="CX297" s="162"/>
      <c r="CY297" s="162"/>
      <c r="CZ297" s="162"/>
      <c r="DA297" s="162"/>
      <c r="DB297" s="162"/>
      <c r="DC297" s="162"/>
      <c r="DD297" s="162"/>
      <c r="DE297" s="162"/>
      <c r="DF297" s="162"/>
      <c r="DG297" s="162"/>
      <c r="DH297" s="162"/>
      <c r="DI297" s="162"/>
      <c r="DJ297" s="162"/>
      <c r="DK297" s="162"/>
      <c r="DL297" s="162"/>
      <c r="DM297" s="162"/>
      <c r="DN297" s="162"/>
      <c r="DO297" s="162"/>
      <c r="DP297" s="162"/>
      <c r="DQ297" s="162"/>
      <c r="DR297" s="162"/>
      <c r="DS297" s="162"/>
      <c r="DT297" s="162"/>
      <c r="DU297" s="162"/>
      <c r="DV297" s="162"/>
      <c r="DW297" s="162"/>
      <c r="DX297" s="162"/>
      <c r="DY297" s="162"/>
      <c r="DZ297" s="162"/>
      <c r="EA297" s="162"/>
      <c r="EB297" s="162"/>
      <c r="EC297" s="162"/>
      <c r="ED297" s="162"/>
      <c r="EE297" s="162"/>
      <c r="EF297" s="162"/>
      <c r="EG297" s="162"/>
      <c r="EH297" s="162"/>
      <c r="EI297" s="162"/>
      <c r="EJ297" s="162"/>
      <c r="EK297" s="162"/>
      <c r="EL297" s="162"/>
      <c r="EM297" s="162"/>
      <c r="EN297" s="162"/>
      <c r="EO297" s="162"/>
      <c r="EP297" s="162"/>
      <c r="EQ297" s="162"/>
      <c r="ER297" s="162"/>
      <c r="ES297" s="162"/>
      <c r="ET297" s="162"/>
      <c r="EU297" s="162"/>
      <c r="EV297" s="162"/>
      <c r="EW297" s="162"/>
      <c r="EX297" s="162"/>
      <c r="EY297" s="162"/>
      <c r="EZ297" s="162"/>
      <c r="FA297" s="162"/>
      <c r="FB297" s="162"/>
      <c r="FC297" s="162"/>
      <c r="FD297" s="162"/>
      <c r="FE297" s="162"/>
      <c r="FF297" s="162"/>
      <c r="FG297" s="162"/>
      <c r="FH297" s="162"/>
      <c r="FI297" s="162"/>
      <c r="FJ297" s="162"/>
      <c r="FK297" s="162"/>
      <c r="FL297" s="162"/>
      <c r="FM297" s="162"/>
      <c r="FN297" s="162"/>
      <c r="FO297" s="162"/>
      <c r="FP297" s="162"/>
      <c r="FQ297" s="162"/>
      <c r="FR297" s="162"/>
      <c r="FS297" s="162"/>
      <c r="FT297" s="162"/>
      <c r="FU297" s="162"/>
      <c r="FV297" s="162"/>
      <c r="FW297" s="162"/>
      <c r="FX297" s="162"/>
      <c r="FY297" s="162"/>
      <c r="FZ297" s="162"/>
      <c r="GA297" s="162"/>
      <c r="GB297" s="162"/>
      <c r="GC297" s="162"/>
      <c r="GD297" s="162"/>
      <c r="GE297" s="162"/>
      <c r="GF297" s="162"/>
      <c r="GG297" s="162"/>
      <c r="GH297" s="162"/>
      <c r="GI297" s="162"/>
      <c r="GJ297" s="162"/>
      <c r="GK297" s="162"/>
      <c r="GL297" s="162"/>
      <c r="GM297" s="162"/>
      <c r="GN297" s="162"/>
      <c r="GO297" s="162"/>
      <c r="GP297" s="162"/>
      <c r="GQ297" s="162"/>
      <c r="GR297" s="162"/>
      <c r="GS297" s="162"/>
      <c r="GT297" s="162"/>
      <c r="GU297" s="162"/>
      <c r="GV297" s="162"/>
      <c r="GW297" s="162"/>
      <c r="GX297" s="162"/>
      <c r="GY297" s="162"/>
      <c r="GZ297" s="162"/>
      <c r="HA297" s="162"/>
      <c r="HB297" s="162"/>
      <c r="HC297" s="162"/>
      <c r="HD297" s="162"/>
      <c r="HE297" s="162"/>
      <c r="HF297" s="162"/>
      <c r="HG297" s="162"/>
      <c r="HH297" s="162"/>
      <c r="HI297" s="162"/>
      <c r="HJ297" s="162"/>
      <c r="HK297" s="162"/>
      <c r="HL297" s="162"/>
      <c r="HM297" s="162"/>
      <c r="HN297" s="162"/>
      <c r="HO297" s="162"/>
      <c r="HP297" s="162"/>
      <c r="HQ297" s="162"/>
      <c r="HR297" s="162"/>
      <c r="HS297" s="162"/>
      <c r="HT297" s="162"/>
      <c r="HU297" s="162"/>
      <c r="HV297" s="162"/>
      <c r="HW297" s="162"/>
      <c r="HX297" s="162"/>
      <c r="HY297" s="162"/>
      <c r="HZ297" s="162"/>
      <c r="IA297" s="162"/>
      <c r="IB297" s="162"/>
      <c r="IC297" s="162"/>
      <c r="ID297" s="162"/>
      <c r="IE297" s="162"/>
      <c r="IF297" s="162"/>
      <c r="IG297" s="162"/>
      <c r="IH297" s="162"/>
      <c r="II297" s="162"/>
      <c r="IJ297" s="162"/>
      <c r="IK297" s="162"/>
      <c r="IL297" s="162"/>
      <c r="IM297" s="162"/>
      <c r="IN297" s="162"/>
      <c r="IO297" s="162"/>
      <c r="IP297" s="162"/>
      <c r="IQ297" s="162"/>
      <c r="IR297" s="162"/>
      <c r="IS297" s="162"/>
      <c r="IT297" s="162"/>
      <c r="IU297" s="162"/>
      <c r="IV297" s="162"/>
      <c r="IW297" s="162"/>
      <c r="IX297" s="162"/>
    </row>
    <row r="298" spans="1:258">
      <c r="A298" s="159"/>
      <c r="B298" s="160"/>
      <c r="C298" s="160"/>
      <c r="D298" s="160"/>
      <c r="E298" s="160"/>
      <c r="F298" s="161"/>
      <c r="G298" s="161"/>
      <c r="H298" s="161"/>
      <c r="I298" s="161"/>
      <c r="J298" s="161"/>
      <c r="K298" s="161"/>
      <c r="L298" s="161"/>
      <c r="M298" s="161"/>
      <c r="N298" s="160"/>
      <c r="O298" s="160"/>
      <c r="P298" s="160"/>
      <c r="Q298" s="160"/>
      <c r="R298" s="160"/>
      <c r="S298" s="161"/>
      <c r="T298" s="161"/>
      <c r="U298" s="161"/>
      <c r="V298" s="161"/>
      <c r="W298" s="161"/>
      <c r="X298" s="161"/>
      <c r="Y298" s="161"/>
      <c r="Z298" s="317"/>
      <c r="AA298" s="161"/>
      <c r="BI298" s="162"/>
      <c r="BJ298" s="162"/>
      <c r="BK298" s="162"/>
      <c r="BL298" s="162"/>
      <c r="BM298" s="162"/>
      <c r="BN298" s="162"/>
      <c r="BO298" s="162"/>
      <c r="BP298" s="162"/>
      <c r="BQ298" s="162"/>
      <c r="BR298" s="162"/>
      <c r="BS298" s="162"/>
      <c r="BT298" s="162"/>
      <c r="BU298" s="162"/>
      <c r="BV298" s="162"/>
      <c r="BW298" s="162"/>
      <c r="BX298" s="162"/>
      <c r="BY298" s="162"/>
      <c r="BZ298" s="162"/>
      <c r="CA298" s="162"/>
      <c r="CB298" s="162"/>
      <c r="CC298" s="162"/>
      <c r="CD298" s="162"/>
      <c r="CE298" s="162"/>
      <c r="CF298" s="162"/>
      <c r="CG298" s="162"/>
      <c r="CH298" s="162"/>
      <c r="CI298" s="162"/>
      <c r="CJ298" s="162"/>
      <c r="CK298" s="162"/>
      <c r="CL298" s="162"/>
      <c r="CM298" s="162"/>
      <c r="CN298" s="162"/>
      <c r="CO298" s="162"/>
      <c r="CP298" s="162"/>
      <c r="CQ298" s="162"/>
      <c r="CR298" s="162"/>
      <c r="CS298" s="162"/>
      <c r="CT298" s="162"/>
      <c r="CU298" s="162"/>
      <c r="CV298" s="162"/>
      <c r="CW298" s="162"/>
      <c r="CX298" s="162"/>
      <c r="CY298" s="162"/>
      <c r="CZ298" s="162"/>
      <c r="DA298" s="162"/>
      <c r="DB298" s="162"/>
      <c r="DC298" s="162"/>
      <c r="DD298" s="162"/>
      <c r="DE298" s="162"/>
      <c r="DF298" s="162"/>
      <c r="DG298" s="162"/>
      <c r="DH298" s="162"/>
      <c r="DI298" s="162"/>
      <c r="DJ298" s="162"/>
      <c r="DK298" s="162"/>
      <c r="DL298" s="162"/>
      <c r="DM298" s="162"/>
      <c r="DN298" s="162"/>
      <c r="DO298" s="162"/>
      <c r="DP298" s="162"/>
      <c r="DQ298" s="162"/>
      <c r="DR298" s="162"/>
      <c r="DS298" s="162"/>
      <c r="DT298" s="162"/>
      <c r="DU298" s="162"/>
      <c r="DV298" s="162"/>
      <c r="DW298" s="162"/>
      <c r="DX298" s="162"/>
      <c r="DY298" s="162"/>
      <c r="DZ298" s="162"/>
      <c r="EA298" s="162"/>
      <c r="EB298" s="162"/>
      <c r="EC298" s="162"/>
      <c r="ED298" s="162"/>
      <c r="EE298" s="162"/>
      <c r="EF298" s="162"/>
      <c r="EG298" s="162"/>
      <c r="EH298" s="162"/>
      <c r="EI298" s="162"/>
      <c r="EJ298" s="162"/>
      <c r="EK298" s="162"/>
      <c r="EL298" s="162"/>
      <c r="EM298" s="162"/>
      <c r="EN298" s="162"/>
      <c r="EO298" s="162"/>
      <c r="EP298" s="162"/>
      <c r="EQ298" s="162"/>
      <c r="ER298" s="162"/>
      <c r="ES298" s="162"/>
      <c r="ET298" s="162"/>
      <c r="EU298" s="162"/>
      <c r="EV298" s="162"/>
      <c r="EW298" s="162"/>
      <c r="EX298" s="162"/>
      <c r="EY298" s="162"/>
      <c r="EZ298" s="162"/>
      <c r="FA298" s="162"/>
      <c r="FB298" s="162"/>
      <c r="FC298" s="162"/>
      <c r="FD298" s="162"/>
      <c r="FE298" s="162"/>
      <c r="FF298" s="162"/>
      <c r="FG298" s="162"/>
      <c r="FH298" s="162"/>
      <c r="FI298" s="162"/>
      <c r="FJ298" s="162"/>
      <c r="FK298" s="162"/>
      <c r="FL298" s="162"/>
      <c r="FM298" s="162"/>
      <c r="FN298" s="162"/>
      <c r="FO298" s="162"/>
      <c r="FP298" s="162"/>
      <c r="FQ298" s="162"/>
      <c r="FR298" s="162"/>
      <c r="FS298" s="162"/>
      <c r="FT298" s="162"/>
      <c r="FU298" s="162"/>
      <c r="FV298" s="162"/>
      <c r="FW298" s="162"/>
      <c r="FX298" s="162"/>
      <c r="FY298" s="162"/>
      <c r="FZ298" s="162"/>
      <c r="GA298" s="162"/>
      <c r="GB298" s="162"/>
      <c r="GC298" s="162"/>
      <c r="GD298" s="162"/>
      <c r="GE298" s="162"/>
      <c r="GF298" s="162"/>
      <c r="GG298" s="162"/>
      <c r="GH298" s="162"/>
      <c r="GI298" s="162"/>
      <c r="GJ298" s="162"/>
      <c r="GK298" s="162"/>
      <c r="GL298" s="162"/>
      <c r="GM298" s="162"/>
      <c r="GN298" s="162"/>
      <c r="GO298" s="162"/>
      <c r="GP298" s="162"/>
      <c r="GQ298" s="162"/>
      <c r="GR298" s="162"/>
      <c r="GS298" s="162"/>
      <c r="GT298" s="162"/>
      <c r="GU298" s="162"/>
      <c r="GV298" s="162"/>
      <c r="GW298" s="162"/>
      <c r="GX298" s="162"/>
      <c r="GY298" s="162"/>
      <c r="GZ298" s="162"/>
      <c r="HA298" s="162"/>
      <c r="HB298" s="162"/>
      <c r="HC298" s="162"/>
      <c r="HD298" s="162"/>
      <c r="HE298" s="162"/>
      <c r="HF298" s="162"/>
      <c r="HG298" s="162"/>
      <c r="HH298" s="162"/>
      <c r="HI298" s="162"/>
      <c r="HJ298" s="162"/>
      <c r="HK298" s="162"/>
      <c r="HL298" s="162"/>
      <c r="HM298" s="162"/>
      <c r="HN298" s="162"/>
      <c r="HO298" s="162"/>
      <c r="HP298" s="162"/>
      <c r="HQ298" s="162"/>
      <c r="HR298" s="162"/>
      <c r="HS298" s="162"/>
      <c r="HT298" s="162"/>
      <c r="HU298" s="162"/>
      <c r="HV298" s="162"/>
      <c r="HW298" s="162"/>
      <c r="HX298" s="162"/>
      <c r="HY298" s="162"/>
      <c r="HZ298" s="162"/>
      <c r="IA298" s="162"/>
      <c r="IB298" s="162"/>
      <c r="IC298" s="162"/>
      <c r="ID298" s="162"/>
      <c r="IE298" s="162"/>
      <c r="IF298" s="162"/>
      <c r="IG298" s="162"/>
      <c r="IH298" s="162"/>
      <c r="II298" s="162"/>
      <c r="IJ298" s="162"/>
      <c r="IK298" s="162"/>
      <c r="IL298" s="162"/>
      <c r="IM298" s="162"/>
      <c r="IN298" s="162"/>
      <c r="IO298" s="162"/>
      <c r="IP298" s="162"/>
      <c r="IQ298" s="162"/>
      <c r="IR298" s="162"/>
      <c r="IS298" s="162"/>
      <c r="IT298" s="162"/>
      <c r="IU298" s="162"/>
      <c r="IV298" s="162"/>
      <c r="IW298" s="162"/>
      <c r="IX298" s="162"/>
    </row>
    <row r="299" spans="1:258">
      <c r="A299" s="159"/>
      <c r="B299" s="160"/>
      <c r="C299" s="160"/>
      <c r="D299" s="160"/>
      <c r="E299" s="160"/>
      <c r="F299" s="161"/>
      <c r="G299" s="161"/>
      <c r="H299" s="161"/>
      <c r="I299" s="161"/>
      <c r="J299" s="161"/>
      <c r="K299" s="161"/>
      <c r="L299" s="161"/>
      <c r="M299" s="161"/>
      <c r="N299" s="160"/>
      <c r="O299" s="160"/>
      <c r="P299" s="160"/>
      <c r="Q299" s="160"/>
      <c r="R299" s="160"/>
      <c r="S299" s="161"/>
      <c r="T299" s="161"/>
      <c r="U299" s="161"/>
      <c r="V299" s="161"/>
      <c r="W299" s="161"/>
      <c r="X299" s="161"/>
      <c r="Y299" s="161"/>
      <c r="Z299" s="317"/>
      <c r="AA299" s="161"/>
      <c r="BI299" s="162"/>
      <c r="BJ299" s="162"/>
      <c r="BK299" s="162"/>
      <c r="BL299" s="162"/>
      <c r="BM299" s="162"/>
      <c r="BN299" s="162"/>
      <c r="BO299" s="162"/>
      <c r="BP299" s="162"/>
      <c r="BQ299" s="162"/>
      <c r="BR299" s="162"/>
      <c r="BS299" s="162"/>
      <c r="BT299" s="162"/>
      <c r="BU299" s="162"/>
      <c r="BV299" s="162"/>
      <c r="BW299" s="162"/>
      <c r="BX299" s="162"/>
      <c r="BY299" s="162"/>
      <c r="BZ299" s="162"/>
      <c r="CA299" s="162"/>
      <c r="CB299" s="162"/>
      <c r="CC299" s="162"/>
      <c r="CD299" s="162"/>
      <c r="CE299" s="162"/>
      <c r="CF299" s="162"/>
      <c r="CG299" s="162"/>
      <c r="CH299" s="162"/>
      <c r="CI299" s="162"/>
      <c r="CJ299" s="162"/>
      <c r="CK299" s="162"/>
      <c r="CL299" s="162"/>
      <c r="CM299" s="162"/>
      <c r="CN299" s="162"/>
      <c r="CO299" s="162"/>
      <c r="CP299" s="162"/>
      <c r="CQ299" s="162"/>
      <c r="CR299" s="162"/>
      <c r="CS299" s="162"/>
      <c r="CT299" s="162"/>
      <c r="CU299" s="162"/>
      <c r="CV299" s="162"/>
      <c r="CW299" s="162"/>
      <c r="CX299" s="162"/>
      <c r="CY299" s="162"/>
      <c r="CZ299" s="162"/>
      <c r="DA299" s="162"/>
      <c r="DB299" s="162"/>
      <c r="DC299" s="162"/>
      <c r="DD299" s="162"/>
      <c r="DE299" s="162"/>
      <c r="DF299" s="162"/>
      <c r="DG299" s="162"/>
      <c r="DH299" s="162"/>
      <c r="DI299" s="162"/>
      <c r="DJ299" s="162"/>
      <c r="DK299" s="162"/>
      <c r="DL299" s="162"/>
      <c r="DM299" s="162"/>
      <c r="DN299" s="162"/>
      <c r="DO299" s="162"/>
      <c r="DP299" s="162"/>
      <c r="DQ299" s="162"/>
      <c r="DR299" s="162"/>
      <c r="DS299" s="162"/>
      <c r="DT299" s="162"/>
      <c r="DU299" s="162"/>
      <c r="DV299" s="162"/>
      <c r="DW299" s="162"/>
      <c r="DX299" s="162"/>
      <c r="DY299" s="162"/>
      <c r="DZ299" s="162"/>
      <c r="EA299" s="162"/>
      <c r="EB299" s="162"/>
      <c r="EC299" s="162"/>
      <c r="ED299" s="162"/>
      <c r="EE299" s="162"/>
      <c r="EF299" s="162"/>
      <c r="EG299" s="162"/>
      <c r="EH299" s="162"/>
      <c r="EI299" s="162"/>
      <c r="EJ299" s="162"/>
      <c r="EK299" s="162"/>
      <c r="EL299" s="162"/>
      <c r="EM299" s="162"/>
      <c r="EN299" s="162"/>
      <c r="EO299" s="162"/>
      <c r="EP299" s="162"/>
      <c r="EQ299" s="162"/>
      <c r="ER299" s="162"/>
      <c r="ES299" s="162"/>
      <c r="ET299" s="162"/>
      <c r="EU299" s="162"/>
      <c r="EV299" s="162"/>
      <c r="EW299" s="162"/>
      <c r="EX299" s="162"/>
      <c r="EY299" s="162"/>
      <c r="EZ299" s="162"/>
      <c r="FA299" s="162"/>
      <c r="FB299" s="162"/>
      <c r="FC299" s="162"/>
      <c r="FD299" s="162"/>
      <c r="FE299" s="162"/>
      <c r="FF299" s="162"/>
      <c r="FG299" s="162"/>
      <c r="FH299" s="162"/>
      <c r="FI299" s="162"/>
      <c r="FJ299" s="162"/>
      <c r="FK299" s="162"/>
      <c r="FL299" s="162"/>
      <c r="FM299" s="162"/>
      <c r="FN299" s="162"/>
      <c r="FO299" s="162"/>
      <c r="FP299" s="162"/>
      <c r="FQ299" s="162"/>
      <c r="FR299" s="162"/>
      <c r="FS299" s="162"/>
      <c r="FT299" s="162"/>
      <c r="FU299" s="162"/>
      <c r="FV299" s="162"/>
      <c r="FW299" s="162"/>
      <c r="FX299" s="162"/>
      <c r="FY299" s="162"/>
      <c r="FZ299" s="162"/>
      <c r="GA299" s="162"/>
      <c r="GB299" s="162"/>
      <c r="GC299" s="162"/>
      <c r="GD299" s="162"/>
      <c r="GE299" s="162"/>
      <c r="GF299" s="162"/>
      <c r="GG299" s="162"/>
      <c r="GH299" s="162"/>
      <c r="GI299" s="162"/>
      <c r="GJ299" s="162"/>
      <c r="GK299" s="162"/>
      <c r="GL299" s="162"/>
      <c r="GM299" s="162"/>
      <c r="GN299" s="162"/>
      <c r="GO299" s="162"/>
      <c r="GP299" s="162"/>
      <c r="GQ299" s="162"/>
      <c r="GR299" s="162"/>
      <c r="GS299" s="162"/>
      <c r="GT299" s="162"/>
      <c r="GU299" s="162"/>
      <c r="GV299" s="162"/>
      <c r="GW299" s="162"/>
      <c r="GX299" s="162"/>
      <c r="GY299" s="162"/>
      <c r="GZ299" s="162"/>
      <c r="HA299" s="162"/>
      <c r="HB299" s="162"/>
      <c r="HC299" s="162"/>
      <c r="HD299" s="162"/>
      <c r="HE299" s="162"/>
      <c r="HF299" s="162"/>
      <c r="HG299" s="162"/>
      <c r="HH299" s="162"/>
      <c r="HI299" s="162"/>
      <c r="HJ299" s="162"/>
      <c r="HK299" s="162"/>
      <c r="HL299" s="162"/>
      <c r="HM299" s="162"/>
      <c r="HN299" s="162"/>
      <c r="HO299" s="162"/>
      <c r="HP299" s="162"/>
      <c r="HQ299" s="162"/>
      <c r="HR299" s="162"/>
      <c r="HS299" s="162"/>
      <c r="HT299" s="162"/>
      <c r="HU299" s="162"/>
      <c r="HV299" s="162"/>
      <c r="HW299" s="162"/>
      <c r="HX299" s="162"/>
      <c r="HY299" s="162"/>
      <c r="HZ299" s="162"/>
      <c r="IA299" s="162"/>
      <c r="IB299" s="162"/>
      <c r="IC299" s="162"/>
      <c r="ID299" s="162"/>
      <c r="IE299" s="162"/>
      <c r="IF299" s="162"/>
      <c r="IG299" s="162"/>
      <c r="IH299" s="162"/>
      <c r="II299" s="162"/>
      <c r="IJ299" s="162"/>
      <c r="IK299" s="162"/>
      <c r="IL299" s="162"/>
      <c r="IM299" s="162"/>
      <c r="IN299" s="162"/>
      <c r="IO299" s="162"/>
      <c r="IP299" s="162"/>
      <c r="IQ299" s="162"/>
      <c r="IR299" s="162"/>
      <c r="IS299" s="162"/>
      <c r="IT299" s="162"/>
      <c r="IU299" s="162"/>
      <c r="IV299" s="162"/>
      <c r="IW299" s="162"/>
      <c r="IX299" s="162"/>
    </row>
    <row r="300" spans="1:258">
      <c r="A300" s="159"/>
      <c r="B300" s="160"/>
      <c r="C300" s="160"/>
      <c r="D300" s="160"/>
      <c r="E300" s="160"/>
      <c r="F300" s="161"/>
      <c r="G300" s="161"/>
      <c r="H300" s="161"/>
      <c r="I300" s="161"/>
      <c r="J300" s="161"/>
      <c r="K300" s="161"/>
      <c r="L300" s="161"/>
      <c r="M300" s="161"/>
      <c r="N300" s="160"/>
      <c r="O300" s="160"/>
      <c r="P300" s="160"/>
      <c r="Q300" s="160"/>
      <c r="R300" s="160"/>
      <c r="S300" s="161"/>
      <c r="T300" s="161"/>
      <c r="U300" s="161"/>
      <c r="V300" s="161"/>
      <c r="W300" s="161"/>
      <c r="X300" s="161"/>
      <c r="Y300" s="161"/>
      <c r="Z300" s="317"/>
      <c r="AA300" s="161"/>
      <c r="BI300" s="162"/>
      <c r="BJ300" s="162"/>
      <c r="BK300" s="162"/>
      <c r="BL300" s="162"/>
      <c r="BM300" s="162"/>
      <c r="BN300" s="162"/>
      <c r="BO300" s="162"/>
      <c r="BP300" s="162"/>
      <c r="BQ300" s="162"/>
      <c r="BR300" s="162"/>
      <c r="BS300" s="162"/>
      <c r="BT300" s="162"/>
      <c r="BU300" s="162"/>
      <c r="BV300" s="162"/>
      <c r="BW300" s="162"/>
      <c r="BX300" s="162"/>
      <c r="BY300" s="162"/>
      <c r="BZ300" s="162"/>
      <c r="CA300" s="162"/>
      <c r="CB300" s="162"/>
      <c r="CC300" s="162"/>
      <c r="CD300" s="162"/>
      <c r="CE300" s="162"/>
      <c r="CF300" s="162"/>
      <c r="CG300" s="162"/>
      <c r="CH300" s="162"/>
      <c r="CI300" s="162"/>
      <c r="CJ300" s="162"/>
      <c r="CK300" s="162"/>
      <c r="CL300" s="162"/>
      <c r="CM300" s="162"/>
      <c r="CN300" s="162"/>
      <c r="CO300" s="162"/>
      <c r="CP300" s="162"/>
      <c r="CQ300" s="162"/>
      <c r="CR300" s="162"/>
      <c r="CS300" s="162"/>
      <c r="CT300" s="162"/>
      <c r="CU300" s="162"/>
      <c r="CV300" s="162"/>
      <c r="CW300" s="162"/>
      <c r="CX300" s="162"/>
      <c r="CY300" s="162"/>
      <c r="CZ300" s="162"/>
      <c r="DA300" s="162"/>
      <c r="DB300" s="162"/>
      <c r="DC300" s="162"/>
      <c r="DD300" s="162"/>
      <c r="DE300" s="162"/>
      <c r="DF300" s="162"/>
      <c r="DG300" s="162"/>
      <c r="DH300" s="162"/>
      <c r="DI300" s="162"/>
      <c r="DJ300" s="162"/>
      <c r="DK300" s="162"/>
      <c r="DL300" s="162"/>
      <c r="DM300" s="162"/>
      <c r="DN300" s="162"/>
      <c r="DO300" s="162"/>
      <c r="DP300" s="162"/>
      <c r="DQ300" s="162"/>
      <c r="DR300" s="162"/>
      <c r="DS300" s="162"/>
      <c r="DT300" s="162"/>
      <c r="DU300" s="162"/>
      <c r="DV300" s="162"/>
      <c r="DW300" s="162"/>
      <c r="DX300" s="162"/>
      <c r="DY300" s="162"/>
      <c r="DZ300" s="162"/>
      <c r="EA300" s="162"/>
      <c r="EB300" s="162"/>
      <c r="EC300" s="162"/>
      <c r="ED300" s="162"/>
      <c r="EE300" s="162"/>
      <c r="EF300" s="162"/>
      <c r="EG300" s="162"/>
      <c r="EH300" s="162"/>
      <c r="EI300" s="162"/>
      <c r="EJ300" s="162"/>
      <c r="EK300" s="162"/>
      <c r="EL300" s="162"/>
      <c r="EM300" s="162"/>
      <c r="EN300" s="162"/>
      <c r="EO300" s="162"/>
      <c r="EP300" s="162"/>
      <c r="EQ300" s="162"/>
      <c r="ER300" s="162"/>
      <c r="ES300" s="162"/>
      <c r="ET300" s="162"/>
      <c r="EU300" s="162"/>
      <c r="EV300" s="162"/>
      <c r="EW300" s="162"/>
      <c r="EX300" s="162"/>
      <c r="EY300" s="162"/>
      <c r="EZ300" s="162"/>
      <c r="FA300" s="162"/>
      <c r="FB300" s="162"/>
      <c r="FC300" s="162"/>
      <c r="FD300" s="162"/>
      <c r="FE300" s="162"/>
      <c r="FF300" s="162"/>
      <c r="FG300" s="162"/>
      <c r="FH300" s="162"/>
      <c r="FI300" s="162"/>
      <c r="FJ300" s="162"/>
      <c r="FK300" s="162"/>
      <c r="FL300" s="162"/>
      <c r="FM300" s="162"/>
      <c r="FN300" s="162"/>
      <c r="FO300" s="162"/>
      <c r="FP300" s="162"/>
      <c r="FQ300" s="162"/>
      <c r="FR300" s="162"/>
      <c r="FS300" s="162"/>
      <c r="FT300" s="162"/>
      <c r="FU300" s="162"/>
      <c r="FV300" s="162"/>
      <c r="FW300" s="162"/>
      <c r="FX300" s="162"/>
      <c r="FY300" s="162"/>
      <c r="FZ300" s="162"/>
      <c r="GA300" s="162"/>
      <c r="GB300" s="162"/>
      <c r="GC300" s="162"/>
      <c r="GD300" s="162"/>
      <c r="GE300" s="162"/>
      <c r="GF300" s="162"/>
      <c r="GG300" s="162"/>
      <c r="GH300" s="162"/>
      <c r="GI300" s="162"/>
      <c r="GJ300" s="162"/>
      <c r="GK300" s="162"/>
      <c r="GL300" s="162"/>
      <c r="GM300" s="162"/>
      <c r="GN300" s="162"/>
      <c r="GO300" s="162"/>
      <c r="GP300" s="162"/>
      <c r="GQ300" s="162"/>
      <c r="GR300" s="162"/>
      <c r="GS300" s="162"/>
      <c r="GT300" s="162"/>
      <c r="GU300" s="162"/>
      <c r="GV300" s="162"/>
      <c r="GW300" s="162"/>
      <c r="GX300" s="162"/>
      <c r="GY300" s="162"/>
      <c r="GZ300" s="162"/>
      <c r="HA300" s="162"/>
      <c r="HB300" s="162"/>
      <c r="HC300" s="162"/>
      <c r="HD300" s="162"/>
      <c r="HE300" s="162"/>
      <c r="HF300" s="162"/>
      <c r="HG300" s="162"/>
      <c r="HH300" s="162"/>
      <c r="HI300" s="162"/>
      <c r="HJ300" s="162"/>
      <c r="HK300" s="162"/>
      <c r="HL300" s="162"/>
      <c r="HM300" s="162"/>
      <c r="HN300" s="162"/>
      <c r="HO300" s="162"/>
      <c r="HP300" s="162"/>
      <c r="HQ300" s="162"/>
      <c r="HR300" s="162"/>
      <c r="HS300" s="162"/>
      <c r="HT300" s="162"/>
      <c r="HU300" s="162"/>
      <c r="HV300" s="162"/>
      <c r="HW300" s="162"/>
      <c r="HX300" s="162"/>
      <c r="HY300" s="162"/>
      <c r="HZ300" s="162"/>
      <c r="IA300" s="162"/>
      <c r="IB300" s="162"/>
      <c r="IC300" s="162"/>
      <c r="ID300" s="162"/>
      <c r="IE300" s="162"/>
      <c r="IF300" s="162"/>
      <c r="IG300" s="162"/>
      <c r="IH300" s="162"/>
      <c r="II300" s="162"/>
      <c r="IJ300" s="162"/>
      <c r="IK300" s="162"/>
      <c r="IL300" s="162"/>
      <c r="IM300" s="162"/>
      <c r="IN300" s="162"/>
      <c r="IO300" s="162"/>
      <c r="IP300" s="162"/>
      <c r="IQ300" s="162"/>
      <c r="IR300" s="162"/>
      <c r="IS300" s="162"/>
      <c r="IT300" s="162"/>
      <c r="IU300" s="162"/>
      <c r="IV300" s="162"/>
      <c r="IW300" s="162"/>
      <c r="IX300" s="162"/>
    </row>
    <row r="301" spans="1:258">
      <c r="A301" s="159"/>
      <c r="B301" s="160"/>
      <c r="C301" s="160"/>
      <c r="D301" s="160"/>
      <c r="E301" s="160"/>
      <c r="F301" s="161"/>
      <c r="G301" s="161"/>
      <c r="H301" s="161"/>
      <c r="I301" s="161"/>
      <c r="J301" s="161"/>
      <c r="K301" s="161"/>
      <c r="L301" s="161"/>
      <c r="M301" s="161"/>
      <c r="N301" s="160"/>
      <c r="O301" s="160"/>
      <c r="P301" s="160"/>
      <c r="Q301" s="160"/>
      <c r="R301" s="160"/>
      <c r="S301" s="161"/>
      <c r="T301" s="161"/>
      <c r="U301" s="161"/>
      <c r="V301" s="161"/>
      <c r="W301" s="161"/>
      <c r="X301" s="161"/>
      <c r="Y301" s="161"/>
      <c r="Z301" s="317"/>
      <c r="AA301" s="161"/>
      <c r="BI301" s="162"/>
      <c r="BJ301" s="162"/>
      <c r="BK301" s="162"/>
      <c r="BL301" s="162"/>
      <c r="BM301" s="162"/>
      <c r="BN301" s="162"/>
      <c r="BO301" s="162"/>
      <c r="BP301" s="162"/>
      <c r="BQ301" s="162"/>
      <c r="BR301" s="162"/>
      <c r="BS301" s="162"/>
      <c r="BT301" s="162"/>
      <c r="BU301" s="162"/>
      <c r="BV301" s="162"/>
      <c r="BW301" s="162"/>
      <c r="BX301" s="162"/>
      <c r="BY301" s="162"/>
      <c r="BZ301" s="162"/>
      <c r="CA301" s="162"/>
      <c r="CB301" s="162"/>
      <c r="CC301" s="162"/>
      <c r="CD301" s="162"/>
      <c r="CE301" s="162"/>
      <c r="CF301" s="162"/>
      <c r="CG301" s="162"/>
      <c r="CH301" s="162"/>
      <c r="CI301" s="162"/>
      <c r="CJ301" s="162"/>
      <c r="CK301" s="162"/>
      <c r="CL301" s="162"/>
      <c r="CM301" s="162"/>
      <c r="CN301" s="162"/>
      <c r="CO301" s="162"/>
      <c r="CP301" s="162"/>
      <c r="CQ301" s="162"/>
      <c r="CR301" s="162"/>
      <c r="CS301" s="162"/>
      <c r="CT301" s="162"/>
      <c r="CU301" s="162"/>
      <c r="CV301" s="162"/>
      <c r="CW301" s="162"/>
      <c r="CX301" s="162"/>
      <c r="CY301" s="162"/>
      <c r="CZ301" s="162"/>
      <c r="DA301" s="162"/>
      <c r="DB301" s="162"/>
      <c r="DC301" s="162"/>
      <c r="DD301" s="162"/>
      <c r="DE301" s="162"/>
      <c r="DF301" s="162"/>
      <c r="DG301" s="162"/>
      <c r="DH301" s="162"/>
      <c r="DI301" s="162"/>
      <c r="DJ301" s="162"/>
      <c r="DK301" s="162"/>
      <c r="DL301" s="162"/>
      <c r="DM301" s="162"/>
      <c r="DN301" s="162"/>
      <c r="DO301" s="162"/>
      <c r="DP301" s="162"/>
      <c r="DQ301" s="162"/>
      <c r="DR301" s="162"/>
      <c r="DS301" s="162"/>
      <c r="DT301" s="162"/>
      <c r="DU301" s="162"/>
      <c r="DV301" s="162"/>
      <c r="DW301" s="162"/>
      <c r="DX301" s="162"/>
      <c r="DY301" s="162"/>
      <c r="DZ301" s="162"/>
      <c r="EA301" s="162"/>
      <c r="EB301" s="162"/>
      <c r="EC301" s="162"/>
      <c r="ED301" s="162"/>
      <c r="EE301" s="162"/>
      <c r="EF301" s="162"/>
      <c r="EG301" s="162"/>
      <c r="EH301" s="162"/>
      <c r="EI301" s="162"/>
      <c r="EJ301" s="162"/>
      <c r="EK301" s="162"/>
      <c r="EL301" s="162"/>
      <c r="EM301" s="162"/>
      <c r="EN301" s="162"/>
      <c r="EO301" s="162"/>
      <c r="EP301" s="162"/>
      <c r="EQ301" s="162"/>
      <c r="ER301" s="162"/>
      <c r="ES301" s="162"/>
      <c r="ET301" s="162"/>
      <c r="EU301" s="162"/>
      <c r="EV301" s="162"/>
      <c r="EW301" s="162"/>
      <c r="EX301" s="162"/>
      <c r="EY301" s="162"/>
      <c r="EZ301" s="162"/>
      <c r="FA301" s="162"/>
      <c r="FB301" s="162"/>
      <c r="FC301" s="162"/>
      <c r="FD301" s="162"/>
      <c r="FE301" s="162"/>
      <c r="FF301" s="162"/>
      <c r="FG301" s="162"/>
      <c r="FH301" s="162"/>
      <c r="FI301" s="162"/>
      <c r="FJ301" s="162"/>
      <c r="FK301" s="162"/>
      <c r="FL301" s="162"/>
      <c r="FM301" s="162"/>
      <c r="FN301" s="162"/>
      <c r="FO301" s="162"/>
      <c r="FP301" s="162"/>
      <c r="FQ301" s="162"/>
      <c r="FR301" s="162"/>
      <c r="FS301" s="162"/>
      <c r="FT301" s="162"/>
      <c r="FU301" s="162"/>
      <c r="FV301" s="162"/>
      <c r="FW301" s="162"/>
      <c r="FX301" s="162"/>
      <c r="FY301" s="162"/>
      <c r="FZ301" s="162"/>
      <c r="GA301" s="162"/>
      <c r="GB301" s="162"/>
      <c r="GC301" s="162"/>
      <c r="GD301" s="162"/>
      <c r="GE301" s="162"/>
      <c r="GF301" s="162"/>
      <c r="GG301" s="162"/>
      <c r="GH301" s="162"/>
      <c r="GI301" s="162"/>
      <c r="GJ301" s="162"/>
      <c r="GK301" s="162"/>
      <c r="GL301" s="162"/>
      <c r="GM301" s="162"/>
      <c r="GN301" s="162"/>
      <c r="GO301" s="162"/>
      <c r="GP301" s="162"/>
      <c r="GQ301" s="162"/>
      <c r="GR301" s="162"/>
      <c r="GS301" s="162"/>
      <c r="GT301" s="162"/>
      <c r="GU301" s="162"/>
      <c r="GV301" s="162"/>
      <c r="GW301" s="162"/>
      <c r="GX301" s="162"/>
      <c r="GY301" s="162"/>
      <c r="GZ301" s="162"/>
      <c r="HA301" s="162"/>
      <c r="HB301" s="162"/>
      <c r="HC301" s="162"/>
      <c r="HD301" s="162"/>
      <c r="HE301" s="162"/>
      <c r="HF301" s="162"/>
      <c r="HG301" s="162"/>
      <c r="HH301" s="162"/>
      <c r="HI301" s="162"/>
      <c r="HJ301" s="162"/>
      <c r="HK301" s="162"/>
      <c r="HL301" s="162"/>
      <c r="HM301" s="162"/>
      <c r="HN301" s="162"/>
      <c r="HO301" s="162"/>
      <c r="HP301" s="162"/>
      <c r="HQ301" s="162"/>
      <c r="HR301" s="162"/>
      <c r="HS301" s="162"/>
      <c r="HT301" s="162"/>
      <c r="HU301" s="162"/>
      <c r="HV301" s="162"/>
      <c r="HW301" s="162"/>
      <c r="HX301" s="162"/>
      <c r="HY301" s="162"/>
      <c r="HZ301" s="162"/>
      <c r="IA301" s="162"/>
      <c r="IB301" s="162"/>
      <c r="IC301" s="162"/>
      <c r="ID301" s="162"/>
      <c r="IE301" s="162"/>
      <c r="IF301" s="162"/>
      <c r="IG301" s="162"/>
      <c r="IH301" s="162"/>
      <c r="II301" s="162"/>
      <c r="IJ301" s="162"/>
      <c r="IK301" s="162"/>
      <c r="IL301" s="162"/>
      <c r="IM301" s="162"/>
      <c r="IN301" s="162"/>
      <c r="IO301" s="162"/>
      <c r="IP301" s="162"/>
      <c r="IQ301" s="162"/>
      <c r="IR301" s="162"/>
      <c r="IS301" s="162"/>
      <c r="IT301" s="162"/>
      <c r="IU301" s="162"/>
      <c r="IV301" s="162"/>
      <c r="IW301" s="162"/>
      <c r="IX301" s="162"/>
    </row>
    <row r="302" spans="1:258">
      <c r="A302" s="159"/>
      <c r="B302" s="160"/>
      <c r="C302" s="160"/>
      <c r="D302" s="160"/>
      <c r="E302" s="160"/>
      <c r="F302" s="161"/>
      <c r="G302" s="161"/>
      <c r="H302" s="161"/>
      <c r="I302" s="161"/>
      <c r="J302" s="161"/>
      <c r="K302" s="161"/>
      <c r="L302" s="161"/>
      <c r="M302" s="161"/>
      <c r="N302" s="160"/>
      <c r="O302" s="160"/>
      <c r="P302" s="160"/>
      <c r="Q302" s="160"/>
      <c r="R302" s="160"/>
      <c r="S302" s="161"/>
      <c r="T302" s="161"/>
      <c r="U302" s="161"/>
      <c r="V302" s="161"/>
      <c r="W302" s="161"/>
      <c r="X302" s="161"/>
      <c r="Y302" s="161"/>
      <c r="Z302" s="317"/>
      <c r="AA302" s="161"/>
      <c r="BI302" s="162"/>
      <c r="BJ302" s="162"/>
      <c r="BK302" s="162"/>
      <c r="BL302" s="162"/>
      <c r="BM302" s="162"/>
      <c r="BN302" s="162"/>
      <c r="BO302" s="162"/>
      <c r="BP302" s="162"/>
      <c r="BQ302" s="162"/>
      <c r="BR302" s="162"/>
      <c r="BS302" s="162"/>
      <c r="BT302" s="162"/>
      <c r="BU302" s="162"/>
      <c r="BV302" s="162"/>
      <c r="BW302" s="162"/>
      <c r="BX302" s="162"/>
      <c r="BY302" s="162"/>
      <c r="BZ302" s="162"/>
      <c r="CA302" s="162"/>
      <c r="CB302" s="162"/>
      <c r="CC302" s="162"/>
      <c r="CD302" s="162"/>
      <c r="CE302" s="162"/>
      <c r="CF302" s="162"/>
      <c r="CG302" s="162"/>
      <c r="CH302" s="162"/>
      <c r="CI302" s="162"/>
      <c r="CJ302" s="162"/>
      <c r="CK302" s="162"/>
      <c r="CL302" s="162"/>
      <c r="CM302" s="162"/>
      <c r="CN302" s="162"/>
      <c r="CO302" s="162"/>
      <c r="CP302" s="162"/>
      <c r="CQ302" s="162"/>
      <c r="CR302" s="162"/>
      <c r="CS302" s="162"/>
      <c r="CT302" s="162"/>
      <c r="CU302" s="162"/>
      <c r="CV302" s="162"/>
      <c r="CW302" s="162"/>
      <c r="CX302" s="162"/>
      <c r="CY302" s="162"/>
      <c r="CZ302" s="162"/>
      <c r="DA302" s="162"/>
      <c r="DB302" s="162"/>
      <c r="DC302" s="162"/>
      <c r="DD302" s="162"/>
      <c r="DE302" s="162"/>
      <c r="DF302" s="162"/>
      <c r="DG302" s="162"/>
      <c r="DH302" s="162"/>
      <c r="DI302" s="162"/>
      <c r="DJ302" s="162"/>
      <c r="DK302" s="162"/>
      <c r="DL302" s="162"/>
      <c r="DM302" s="162"/>
      <c r="DN302" s="162"/>
      <c r="DO302" s="162"/>
      <c r="DP302" s="162"/>
      <c r="DQ302" s="162"/>
      <c r="DR302" s="162"/>
      <c r="DS302" s="162"/>
      <c r="DT302" s="162"/>
      <c r="DU302" s="162"/>
      <c r="DV302" s="162"/>
      <c r="DW302" s="162"/>
      <c r="DX302" s="162"/>
      <c r="DY302" s="162"/>
      <c r="DZ302" s="162"/>
      <c r="EA302" s="162"/>
      <c r="EB302" s="162"/>
      <c r="EC302" s="162"/>
      <c r="ED302" s="162"/>
      <c r="EE302" s="162"/>
      <c r="EF302" s="162"/>
      <c r="EG302" s="162"/>
      <c r="EH302" s="162"/>
      <c r="EI302" s="162"/>
      <c r="EJ302" s="162"/>
      <c r="EK302" s="162"/>
      <c r="EL302" s="162"/>
      <c r="EM302" s="162"/>
      <c r="EN302" s="162"/>
      <c r="EO302" s="162"/>
      <c r="EP302" s="162"/>
      <c r="EQ302" s="162"/>
      <c r="ER302" s="162"/>
      <c r="ES302" s="162"/>
      <c r="ET302" s="162"/>
      <c r="EU302" s="162"/>
      <c r="EV302" s="162"/>
      <c r="EW302" s="162"/>
      <c r="EX302" s="162"/>
      <c r="EY302" s="162"/>
      <c r="EZ302" s="162"/>
      <c r="FA302" s="162"/>
      <c r="FB302" s="162"/>
      <c r="FC302" s="162"/>
      <c r="FD302" s="162"/>
      <c r="FE302" s="162"/>
      <c r="FF302" s="162"/>
      <c r="FG302" s="162"/>
      <c r="FH302" s="162"/>
      <c r="FI302" s="162"/>
      <c r="FJ302" s="162"/>
      <c r="FK302" s="162"/>
      <c r="FL302" s="162"/>
      <c r="FM302" s="162"/>
      <c r="FN302" s="162"/>
      <c r="FO302" s="162"/>
      <c r="FP302" s="162"/>
      <c r="FQ302" s="162"/>
      <c r="FR302" s="162"/>
      <c r="FS302" s="162"/>
      <c r="FT302" s="162"/>
      <c r="FU302" s="162"/>
      <c r="FV302" s="162"/>
      <c r="FW302" s="162"/>
      <c r="FX302" s="162"/>
      <c r="FY302" s="162"/>
      <c r="FZ302" s="162"/>
      <c r="GA302" s="162"/>
      <c r="GB302" s="162"/>
      <c r="GC302" s="162"/>
      <c r="GD302" s="162"/>
      <c r="GE302" s="162"/>
      <c r="GF302" s="162"/>
      <c r="GG302" s="162"/>
      <c r="GH302" s="162"/>
      <c r="GI302" s="162"/>
      <c r="GJ302" s="162"/>
      <c r="GK302" s="162"/>
      <c r="GL302" s="162"/>
      <c r="GM302" s="162"/>
      <c r="GN302" s="162"/>
      <c r="GO302" s="162"/>
      <c r="GP302" s="162"/>
      <c r="GQ302" s="162"/>
      <c r="GR302" s="162"/>
      <c r="GS302" s="162"/>
      <c r="GT302" s="162"/>
      <c r="GU302" s="162"/>
      <c r="GV302" s="162"/>
      <c r="GW302" s="162"/>
      <c r="GX302" s="162"/>
      <c r="GY302" s="162"/>
      <c r="GZ302" s="162"/>
      <c r="HA302" s="162"/>
      <c r="HB302" s="162"/>
      <c r="HC302" s="162"/>
      <c r="HD302" s="162"/>
      <c r="HE302" s="162"/>
      <c r="HF302" s="162"/>
      <c r="HG302" s="162"/>
      <c r="HH302" s="162"/>
      <c r="HI302" s="162"/>
      <c r="HJ302" s="162"/>
      <c r="HK302" s="162"/>
      <c r="HL302" s="162"/>
      <c r="HM302" s="162"/>
      <c r="HN302" s="162"/>
      <c r="HO302" s="162"/>
      <c r="HP302" s="162"/>
      <c r="HQ302" s="162"/>
      <c r="HR302" s="162"/>
      <c r="HS302" s="162"/>
      <c r="HT302" s="162"/>
      <c r="HU302" s="162"/>
      <c r="HV302" s="162"/>
      <c r="HW302" s="162"/>
      <c r="HX302" s="162"/>
      <c r="HY302" s="162"/>
      <c r="HZ302" s="162"/>
      <c r="IA302" s="162"/>
      <c r="IB302" s="162"/>
      <c r="IC302" s="162"/>
      <c r="ID302" s="162"/>
      <c r="IE302" s="162"/>
      <c r="IF302" s="162"/>
      <c r="IG302" s="162"/>
      <c r="IH302" s="162"/>
      <c r="II302" s="162"/>
      <c r="IJ302" s="162"/>
      <c r="IK302" s="162"/>
      <c r="IL302" s="162"/>
      <c r="IM302" s="162"/>
      <c r="IN302" s="162"/>
      <c r="IO302" s="162"/>
      <c r="IP302" s="162"/>
      <c r="IQ302" s="162"/>
      <c r="IR302" s="162"/>
      <c r="IS302" s="162"/>
      <c r="IT302" s="162"/>
      <c r="IU302" s="162"/>
      <c r="IV302" s="162"/>
      <c r="IW302" s="162"/>
      <c r="IX302" s="162"/>
    </row>
    <row r="303" spans="1:258">
      <c r="A303" s="159"/>
      <c r="B303" s="160"/>
      <c r="C303" s="160"/>
      <c r="D303" s="160"/>
      <c r="E303" s="160"/>
      <c r="F303" s="161"/>
      <c r="G303" s="161"/>
      <c r="H303" s="161"/>
      <c r="I303" s="161"/>
      <c r="J303" s="161"/>
      <c r="K303" s="161"/>
      <c r="L303" s="161"/>
      <c r="M303" s="161"/>
      <c r="N303" s="160"/>
      <c r="O303" s="160"/>
      <c r="P303" s="160"/>
      <c r="Q303" s="160"/>
      <c r="R303" s="160"/>
      <c r="S303" s="161"/>
      <c r="T303" s="161"/>
      <c r="U303" s="161"/>
      <c r="V303" s="161"/>
      <c r="W303" s="161"/>
      <c r="X303" s="161"/>
      <c r="Y303" s="161"/>
      <c r="Z303" s="317"/>
      <c r="AA303" s="161"/>
      <c r="BI303" s="162"/>
      <c r="BJ303" s="162"/>
      <c r="BK303" s="162"/>
      <c r="BL303" s="162"/>
      <c r="BM303" s="162"/>
      <c r="BN303" s="162"/>
      <c r="BO303" s="162"/>
      <c r="BP303" s="162"/>
      <c r="BQ303" s="162"/>
      <c r="BR303" s="162"/>
      <c r="BS303" s="162"/>
      <c r="BT303" s="162"/>
      <c r="BU303" s="162"/>
      <c r="BV303" s="162"/>
      <c r="BW303" s="162"/>
      <c r="BX303" s="162"/>
      <c r="BY303" s="162"/>
      <c r="BZ303" s="162"/>
      <c r="CA303" s="162"/>
      <c r="CB303" s="162"/>
      <c r="CC303" s="162"/>
      <c r="CD303" s="162"/>
      <c r="CE303" s="162"/>
      <c r="CF303" s="162"/>
      <c r="CG303" s="162"/>
      <c r="CH303" s="162"/>
      <c r="CI303" s="162"/>
      <c r="CJ303" s="162"/>
      <c r="CK303" s="162"/>
      <c r="CL303" s="162"/>
      <c r="CM303" s="162"/>
      <c r="CN303" s="162"/>
      <c r="CO303" s="162"/>
      <c r="CP303" s="162"/>
      <c r="CQ303" s="162"/>
      <c r="CR303" s="162"/>
      <c r="CS303" s="162"/>
      <c r="CT303" s="162"/>
      <c r="CU303" s="162"/>
      <c r="CV303" s="162"/>
      <c r="CW303" s="162"/>
      <c r="CX303" s="162"/>
      <c r="CY303" s="162"/>
      <c r="CZ303" s="162"/>
      <c r="DA303" s="162"/>
      <c r="DB303" s="162"/>
      <c r="DC303" s="162"/>
      <c r="DD303" s="162"/>
      <c r="DE303" s="162"/>
      <c r="DF303" s="162"/>
      <c r="DG303" s="162"/>
      <c r="DH303" s="162"/>
      <c r="DI303" s="162"/>
      <c r="DJ303" s="162"/>
      <c r="DK303" s="162"/>
      <c r="DL303" s="162"/>
      <c r="DM303" s="162"/>
      <c r="DN303" s="162"/>
      <c r="DO303" s="162"/>
      <c r="DP303" s="162"/>
      <c r="DQ303" s="162"/>
      <c r="DR303" s="162"/>
      <c r="DS303" s="162"/>
      <c r="DT303" s="162"/>
      <c r="DU303" s="162"/>
      <c r="DV303" s="162"/>
      <c r="DW303" s="162"/>
      <c r="DX303" s="162"/>
      <c r="DY303" s="162"/>
      <c r="DZ303" s="162"/>
      <c r="EA303" s="162"/>
      <c r="EB303" s="162"/>
      <c r="EC303" s="162"/>
      <c r="ED303" s="162"/>
      <c r="EE303" s="162"/>
      <c r="EF303" s="162"/>
      <c r="EG303" s="162"/>
      <c r="EH303" s="162"/>
      <c r="EI303" s="162"/>
      <c r="EJ303" s="162"/>
      <c r="EK303" s="162"/>
      <c r="EL303" s="162"/>
      <c r="EM303" s="162"/>
      <c r="EN303" s="162"/>
      <c r="EO303" s="162"/>
      <c r="EP303" s="162"/>
      <c r="EQ303" s="162"/>
      <c r="ER303" s="162"/>
      <c r="ES303" s="162"/>
      <c r="ET303" s="162"/>
      <c r="EU303" s="162"/>
      <c r="EV303" s="162"/>
      <c r="EW303" s="162"/>
      <c r="EX303" s="162"/>
      <c r="EY303" s="162"/>
      <c r="EZ303" s="162"/>
      <c r="FA303" s="162"/>
      <c r="FB303" s="162"/>
      <c r="FC303" s="162"/>
      <c r="FD303" s="162"/>
      <c r="FE303" s="162"/>
      <c r="FF303" s="162"/>
      <c r="FG303" s="162"/>
      <c r="FH303" s="162"/>
      <c r="FI303" s="162"/>
      <c r="FJ303" s="162"/>
      <c r="FK303" s="162"/>
      <c r="FL303" s="162"/>
      <c r="FM303" s="162"/>
      <c r="FN303" s="162"/>
      <c r="FO303" s="162"/>
      <c r="FP303" s="162"/>
      <c r="FQ303" s="162"/>
      <c r="FR303" s="162"/>
      <c r="FS303" s="162"/>
      <c r="FT303" s="162"/>
      <c r="FU303" s="162"/>
      <c r="FV303" s="162"/>
      <c r="FW303" s="162"/>
      <c r="FX303" s="162"/>
      <c r="FY303" s="162"/>
      <c r="FZ303" s="162"/>
      <c r="GA303" s="162"/>
      <c r="GB303" s="162"/>
      <c r="GC303" s="162"/>
      <c r="GD303" s="162"/>
      <c r="GE303" s="162"/>
      <c r="GF303" s="162"/>
      <c r="GG303" s="162"/>
      <c r="GH303" s="162"/>
      <c r="GI303" s="162"/>
      <c r="GJ303" s="162"/>
      <c r="GK303" s="162"/>
      <c r="GL303" s="162"/>
      <c r="GM303" s="162"/>
      <c r="GN303" s="162"/>
      <c r="GO303" s="162"/>
      <c r="GP303" s="162"/>
      <c r="GQ303" s="162"/>
      <c r="GR303" s="162"/>
      <c r="GS303" s="162"/>
      <c r="GT303" s="162"/>
      <c r="GU303" s="162"/>
      <c r="GV303" s="162"/>
      <c r="GW303" s="162"/>
      <c r="GX303" s="162"/>
      <c r="GY303" s="162"/>
      <c r="GZ303" s="162"/>
      <c r="HA303" s="162"/>
      <c r="HB303" s="162"/>
      <c r="HC303" s="162"/>
      <c r="HD303" s="162"/>
      <c r="HE303" s="162"/>
      <c r="HF303" s="162"/>
      <c r="HG303" s="162"/>
      <c r="HH303" s="162"/>
      <c r="HI303" s="162"/>
      <c r="HJ303" s="162"/>
      <c r="HK303" s="162"/>
      <c r="HL303" s="162"/>
      <c r="HM303" s="162"/>
      <c r="HN303" s="162"/>
      <c r="HO303" s="162"/>
      <c r="HP303" s="162"/>
      <c r="HQ303" s="162"/>
      <c r="HR303" s="162"/>
      <c r="HS303" s="162"/>
      <c r="HT303" s="162"/>
      <c r="HU303" s="162"/>
      <c r="HV303" s="162"/>
      <c r="HW303" s="162"/>
      <c r="HX303" s="162"/>
      <c r="HY303" s="162"/>
      <c r="HZ303" s="162"/>
      <c r="IA303" s="162"/>
      <c r="IB303" s="162"/>
      <c r="IC303" s="162"/>
      <c r="ID303" s="162"/>
      <c r="IE303" s="162"/>
      <c r="IF303" s="162"/>
      <c r="IG303" s="162"/>
      <c r="IH303" s="162"/>
      <c r="II303" s="162"/>
      <c r="IJ303" s="162"/>
      <c r="IK303" s="162"/>
      <c r="IL303" s="162"/>
      <c r="IM303" s="162"/>
      <c r="IN303" s="162"/>
      <c r="IO303" s="162"/>
      <c r="IP303" s="162"/>
      <c r="IQ303" s="162"/>
      <c r="IR303" s="162"/>
      <c r="IS303" s="162"/>
      <c r="IT303" s="162"/>
      <c r="IU303" s="162"/>
      <c r="IV303" s="162"/>
      <c r="IW303" s="162"/>
      <c r="IX303" s="162"/>
    </row>
    <row r="304" spans="1:258">
      <c r="A304" s="159"/>
      <c r="B304" s="160"/>
      <c r="C304" s="160"/>
      <c r="D304" s="160"/>
      <c r="E304" s="160"/>
      <c r="F304" s="161"/>
      <c r="G304" s="161"/>
      <c r="H304" s="161"/>
      <c r="I304" s="161"/>
      <c r="J304" s="161"/>
      <c r="K304" s="161"/>
      <c r="L304" s="161"/>
      <c r="M304" s="161"/>
      <c r="N304" s="160"/>
      <c r="O304" s="160"/>
      <c r="P304" s="160"/>
      <c r="Q304" s="160"/>
      <c r="R304" s="160"/>
      <c r="S304" s="161"/>
      <c r="T304" s="161"/>
      <c r="U304" s="161"/>
      <c r="V304" s="161"/>
      <c r="W304" s="161"/>
      <c r="X304" s="161"/>
      <c r="Y304" s="161"/>
      <c r="Z304" s="317"/>
      <c r="AA304" s="161"/>
      <c r="BI304" s="162"/>
      <c r="BJ304" s="162"/>
      <c r="BK304" s="162"/>
      <c r="BL304" s="162"/>
      <c r="BM304" s="162"/>
      <c r="BN304" s="162"/>
      <c r="BO304" s="162"/>
      <c r="BP304" s="162"/>
      <c r="BQ304" s="162"/>
      <c r="BR304" s="162"/>
      <c r="BS304" s="162"/>
      <c r="BT304" s="162"/>
      <c r="BU304" s="162"/>
      <c r="BV304" s="162"/>
      <c r="BW304" s="162"/>
      <c r="BX304" s="162"/>
      <c r="BY304" s="162"/>
      <c r="BZ304" s="162"/>
      <c r="CA304" s="162"/>
      <c r="CB304" s="162"/>
      <c r="CC304" s="162"/>
      <c r="CD304" s="162"/>
      <c r="CE304" s="162"/>
      <c r="CF304" s="162"/>
      <c r="CG304" s="162"/>
      <c r="CH304" s="162"/>
      <c r="CI304" s="162"/>
      <c r="CJ304" s="162"/>
      <c r="CK304" s="162"/>
      <c r="CL304" s="162"/>
      <c r="CM304" s="162"/>
      <c r="CN304" s="162"/>
      <c r="CO304" s="162"/>
      <c r="CP304" s="162"/>
      <c r="CQ304" s="162"/>
      <c r="CR304" s="162"/>
      <c r="CS304" s="162"/>
      <c r="CT304" s="162"/>
      <c r="CU304" s="162"/>
      <c r="CV304" s="162"/>
      <c r="CW304" s="162"/>
      <c r="CX304" s="162"/>
      <c r="CY304" s="162"/>
      <c r="CZ304" s="162"/>
      <c r="DA304" s="162"/>
      <c r="DB304" s="162"/>
      <c r="DC304" s="162"/>
      <c r="DD304" s="162"/>
      <c r="DE304" s="162"/>
      <c r="DF304" s="162"/>
      <c r="DG304" s="162"/>
      <c r="DH304" s="162"/>
      <c r="DI304" s="162"/>
      <c r="DJ304" s="162"/>
      <c r="DK304" s="162"/>
      <c r="DL304" s="162"/>
      <c r="DM304" s="162"/>
      <c r="DN304" s="162"/>
      <c r="DO304" s="162"/>
      <c r="DP304" s="162"/>
      <c r="DQ304" s="162"/>
      <c r="DR304" s="162"/>
      <c r="DS304" s="162"/>
      <c r="DT304" s="162"/>
      <c r="DU304" s="162"/>
      <c r="DV304" s="162"/>
      <c r="DW304" s="162"/>
      <c r="DX304" s="162"/>
      <c r="DY304" s="162"/>
      <c r="DZ304" s="162"/>
      <c r="EA304" s="162"/>
      <c r="EB304" s="162"/>
      <c r="EC304" s="162"/>
      <c r="ED304" s="162"/>
      <c r="EE304" s="162"/>
      <c r="EF304" s="162"/>
      <c r="EG304" s="162"/>
      <c r="EH304" s="162"/>
      <c r="EI304" s="162"/>
      <c r="EJ304" s="162"/>
      <c r="EK304" s="162"/>
      <c r="EL304" s="162"/>
      <c r="EM304" s="162"/>
      <c r="EN304" s="162"/>
      <c r="EO304" s="162"/>
      <c r="EP304" s="162"/>
      <c r="EQ304" s="162"/>
      <c r="ER304" s="162"/>
      <c r="ES304" s="162"/>
      <c r="ET304" s="162"/>
      <c r="EU304" s="162"/>
      <c r="EV304" s="162"/>
      <c r="EW304" s="162"/>
      <c r="EX304" s="162"/>
      <c r="EY304" s="162"/>
      <c r="EZ304" s="162"/>
      <c r="FA304" s="162"/>
      <c r="FB304" s="162"/>
      <c r="FC304" s="162"/>
      <c r="FD304" s="162"/>
      <c r="FE304" s="162"/>
      <c r="FF304" s="162"/>
      <c r="FG304" s="162"/>
      <c r="FH304" s="162"/>
      <c r="FI304" s="162"/>
      <c r="FJ304" s="162"/>
      <c r="FK304" s="162"/>
      <c r="FL304" s="162"/>
      <c r="FM304" s="162"/>
      <c r="FN304" s="162"/>
      <c r="FO304" s="162"/>
      <c r="FP304" s="162"/>
      <c r="FQ304" s="162"/>
      <c r="FR304" s="162"/>
      <c r="FS304" s="162"/>
      <c r="FT304" s="162"/>
      <c r="FU304" s="162"/>
      <c r="FV304" s="162"/>
      <c r="FW304" s="162"/>
      <c r="FX304" s="162"/>
      <c r="FY304" s="162"/>
      <c r="FZ304" s="162"/>
      <c r="GA304" s="162"/>
      <c r="GB304" s="162"/>
      <c r="GC304" s="162"/>
      <c r="GD304" s="162"/>
      <c r="GE304" s="162"/>
      <c r="GF304" s="162"/>
      <c r="GG304" s="162"/>
      <c r="GH304" s="162"/>
      <c r="GI304" s="162"/>
      <c r="GJ304" s="162"/>
      <c r="GK304" s="162"/>
      <c r="GL304" s="162"/>
      <c r="GM304" s="162"/>
      <c r="GN304" s="162"/>
      <c r="GO304" s="162"/>
      <c r="GP304" s="162"/>
      <c r="GQ304" s="162"/>
      <c r="GR304" s="162"/>
      <c r="GS304" s="162"/>
      <c r="GT304" s="162"/>
      <c r="GU304" s="162"/>
      <c r="GV304" s="162"/>
      <c r="GW304" s="162"/>
      <c r="GX304" s="162"/>
      <c r="GY304" s="162"/>
      <c r="GZ304" s="162"/>
      <c r="HA304" s="162"/>
      <c r="HB304" s="162"/>
      <c r="HC304" s="162"/>
      <c r="HD304" s="162"/>
      <c r="HE304" s="162"/>
      <c r="HF304" s="162"/>
      <c r="HG304" s="162"/>
      <c r="HH304" s="162"/>
      <c r="HI304" s="162"/>
      <c r="HJ304" s="162"/>
      <c r="HK304" s="162"/>
      <c r="HL304" s="162"/>
      <c r="HM304" s="162"/>
      <c r="HN304" s="162"/>
      <c r="HO304" s="162"/>
      <c r="HP304" s="162"/>
      <c r="HQ304" s="162"/>
      <c r="HR304" s="162"/>
      <c r="HS304" s="162"/>
      <c r="HT304" s="162"/>
      <c r="HU304" s="162"/>
      <c r="HV304" s="162"/>
      <c r="HW304" s="162"/>
      <c r="HX304" s="162"/>
      <c r="HY304" s="162"/>
      <c r="HZ304" s="162"/>
      <c r="IA304" s="162"/>
      <c r="IB304" s="162"/>
      <c r="IC304" s="162"/>
      <c r="ID304" s="162"/>
      <c r="IE304" s="162"/>
      <c r="IF304" s="162"/>
      <c r="IG304" s="162"/>
      <c r="IH304" s="162"/>
      <c r="II304" s="162"/>
      <c r="IJ304" s="162"/>
      <c r="IK304" s="162"/>
      <c r="IL304" s="162"/>
      <c r="IM304" s="162"/>
      <c r="IN304" s="162"/>
      <c r="IO304" s="162"/>
      <c r="IP304" s="162"/>
      <c r="IQ304" s="162"/>
      <c r="IR304" s="162"/>
      <c r="IS304" s="162"/>
      <c r="IT304" s="162"/>
      <c r="IU304" s="162"/>
      <c r="IV304" s="162"/>
      <c r="IW304" s="162"/>
      <c r="IX304" s="162"/>
    </row>
    <row r="305" spans="1:258">
      <c r="A305" s="159"/>
      <c r="B305" s="160"/>
      <c r="C305" s="160"/>
      <c r="D305" s="160"/>
      <c r="E305" s="160"/>
      <c r="F305" s="161"/>
      <c r="G305" s="161"/>
      <c r="H305" s="161"/>
      <c r="I305" s="161"/>
      <c r="J305" s="161"/>
      <c r="K305" s="161"/>
      <c r="L305" s="161"/>
      <c r="M305" s="161"/>
      <c r="N305" s="160"/>
      <c r="O305" s="160"/>
      <c r="P305" s="160"/>
      <c r="Q305" s="160"/>
      <c r="R305" s="160"/>
      <c r="S305" s="161"/>
      <c r="T305" s="161"/>
      <c r="U305" s="161"/>
      <c r="V305" s="161"/>
      <c r="W305" s="161"/>
      <c r="X305" s="161"/>
      <c r="Y305" s="161"/>
      <c r="Z305" s="317"/>
      <c r="AA305" s="161"/>
      <c r="BI305" s="162"/>
      <c r="BJ305" s="162"/>
      <c r="BK305" s="162"/>
      <c r="BL305" s="162"/>
      <c r="BM305" s="162"/>
      <c r="BN305" s="162"/>
      <c r="BO305" s="162"/>
      <c r="BP305" s="162"/>
      <c r="BQ305" s="162"/>
      <c r="BR305" s="162"/>
      <c r="BS305" s="162"/>
      <c r="BT305" s="162"/>
      <c r="BU305" s="162"/>
      <c r="BV305" s="162"/>
      <c r="BW305" s="162"/>
      <c r="BX305" s="162"/>
      <c r="BY305" s="162"/>
      <c r="BZ305" s="162"/>
      <c r="CA305" s="162"/>
      <c r="CB305" s="162"/>
      <c r="CC305" s="162"/>
      <c r="CD305" s="162"/>
      <c r="CE305" s="162"/>
      <c r="CF305" s="162"/>
      <c r="CG305" s="162"/>
      <c r="CH305" s="162"/>
      <c r="CI305" s="162"/>
      <c r="CJ305" s="162"/>
      <c r="CK305" s="162"/>
      <c r="CL305" s="162"/>
      <c r="CM305" s="162"/>
      <c r="CN305" s="162"/>
      <c r="CO305" s="162"/>
      <c r="CP305" s="162"/>
      <c r="CQ305" s="162"/>
      <c r="CR305" s="162"/>
      <c r="CS305" s="162"/>
      <c r="CT305" s="162"/>
      <c r="CU305" s="162"/>
      <c r="CV305" s="162"/>
      <c r="CW305" s="162"/>
      <c r="CX305" s="162"/>
      <c r="CY305" s="162"/>
      <c r="CZ305" s="162"/>
      <c r="DA305" s="162"/>
      <c r="DB305" s="162"/>
      <c r="DC305" s="162"/>
      <c r="DD305" s="162"/>
      <c r="DE305" s="162"/>
      <c r="DF305" s="162"/>
      <c r="DG305" s="162"/>
      <c r="DH305" s="162"/>
      <c r="DI305" s="162"/>
      <c r="DJ305" s="162"/>
      <c r="DK305" s="162"/>
      <c r="DL305" s="162"/>
      <c r="DM305" s="162"/>
      <c r="DN305" s="162"/>
      <c r="DO305" s="162"/>
      <c r="DP305" s="162"/>
      <c r="DQ305" s="162"/>
      <c r="DR305" s="162"/>
      <c r="DS305" s="162"/>
      <c r="DT305" s="162"/>
      <c r="DU305" s="162"/>
      <c r="DV305" s="162"/>
      <c r="DW305" s="162"/>
      <c r="DX305" s="162"/>
      <c r="DY305" s="162"/>
      <c r="DZ305" s="162"/>
      <c r="EA305" s="162"/>
      <c r="EB305" s="162"/>
      <c r="EC305" s="162"/>
      <c r="ED305" s="162"/>
      <c r="EE305" s="162"/>
      <c r="EF305" s="162"/>
      <c r="EG305" s="162"/>
      <c r="EH305" s="162"/>
      <c r="EI305" s="162"/>
      <c r="EJ305" s="162"/>
      <c r="EK305" s="162"/>
      <c r="EL305" s="162"/>
      <c r="EM305" s="162"/>
      <c r="EN305" s="162"/>
      <c r="EO305" s="162"/>
      <c r="EP305" s="162"/>
      <c r="EQ305" s="162"/>
      <c r="ER305" s="162"/>
      <c r="ES305" s="162"/>
      <c r="ET305" s="162"/>
      <c r="EU305" s="162"/>
      <c r="EV305" s="162"/>
      <c r="EW305" s="162"/>
      <c r="EX305" s="162"/>
      <c r="EY305" s="162"/>
      <c r="EZ305" s="162"/>
      <c r="FA305" s="162"/>
      <c r="FB305" s="162"/>
      <c r="FC305" s="162"/>
      <c r="FD305" s="162"/>
      <c r="FE305" s="162"/>
      <c r="FF305" s="162"/>
      <c r="FG305" s="162"/>
      <c r="FH305" s="162"/>
      <c r="FI305" s="162"/>
      <c r="FJ305" s="162"/>
      <c r="FK305" s="162"/>
      <c r="FL305" s="162"/>
      <c r="FM305" s="162"/>
      <c r="FN305" s="162"/>
      <c r="FO305" s="162"/>
      <c r="FP305" s="162"/>
      <c r="FQ305" s="162"/>
      <c r="FR305" s="162"/>
      <c r="FS305" s="162"/>
      <c r="FT305" s="162"/>
      <c r="FU305" s="162"/>
      <c r="FV305" s="162"/>
      <c r="FW305" s="162"/>
      <c r="FX305" s="162"/>
      <c r="FY305" s="162"/>
      <c r="FZ305" s="162"/>
      <c r="GA305" s="162"/>
      <c r="GB305" s="162"/>
      <c r="GC305" s="162"/>
      <c r="GD305" s="162"/>
      <c r="GE305" s="162"/>
      <c r="GF305" s="162"/>
      <c r="GG305" s="162"/>
      <c r="GH305" s="162"/>
      <c r="GI305" s="162"/>
      <c r="GJ305" s="162"/>
      <c r="GK305" s="162"/>
      <c r="GL305" s="162"/>
      <c r="GM305" s="162"/>
      <c r="GN305" s="162"/>
      <c r="GO305" s="162"/>
      <c r="GP305" s="162"/>
      <c r="GQ305" s="162"/>
      <c r="GR305" s="162"/>
      <c r="GS305" s="162"/>
      <c r="GT305" s="162"/>
      <c r="GU305" s="162"/>
      <c r="GV305" s="162"/>
      <c r="GW305" s="162"/>
      <c r="GX305" s="162"/>
      <c r="GY305" s="162"/>
      <c r="GZ305" s="162"/>
      <c r="HA305" s="162"/>
      <c r="HB305" s="162"/>
      <c r="HC305" s="162"/>
      <c r="HD305" s="162"/>
      <c r="HE305" s="162"/>
      <c r="HF305" s="162"/>
      <c r="HG305" s="162"/>
      <c r="HH305" s="162"/>
      <c r="HI305" s="162"/>
      <c r="HJ305" s="162"/>
      <c r="HK305" s="162"/>
      <c r="HL305" s="162"/>
      <c r="HM305" s="162"/>
      <c r="HN305" s="162"/>
      <c r="HO305" s="162"/>
      <c r="HP305" s="162"/>
      <c r="HQ305" s="162"/>
      <c r="HR305" s="162"/>
      <c r="HS305" s="162"/>
      <c r="HT305" s="162"/>
      <c r="HU305" s="162"/>
      <c r="HV305" s="162"/>
      <c r="HW305" s="162"/>
      <c r="HX305" s="162"/>
      <c r="HY305" s="162"/>
      <c r="HZ305" s="162"/>
      <c r="IA305" s="162"/>
      <c r="IB305" s="162"/>
      <c r="IC305" s="162"/>
      <c r="ID305" s="162"/>
      <c r="IE305" s="162"/>
      <c r="IF305" s="162"/>
      <c r="IG305" s="162"/>
      <c r="IH305" s="162"/>
      <c r="II305" s="162"/>
      <c r="IJ305" s="162"/>
      <c r="IK305" s="162"/>
      <c r="IL305" s="162"/>
      <c r="IM305" s="162"/>
      <c r="IN305" s="162"/>
      <c r="IO305" s="162"/>
      <c r="IP305" s="162"/>
      <c r="IQ305" s="162"/>
      <c r="IR305" s="162"/>
      <c r="IS305" s="162"/>
      <c r="IT305" s="162"/>
      <c r="IU305" s="162"/>
      <c r="IV305" s="162"/>
      <c r="IW305" s="162"/>
      <c r="IX305" s="162"/>
    </row>
    <row r="306" spans="1:258">
      <c r="A306" s="159"/>
      <c r="B306" s="160"/>
      <c r="C306" s="160"/>
      <c r="D306" s="160"/>
      <c r="E306" s="160"/>
      <c r="F306" s="161"/>
      <c r="G306" s="161"/>
      <c r="H306" s="161"/>
      <c r="I306" s="161"/>
      <c r="J306" s="161"/>
      <c r="K306" s="161"/>
      <c r="L306" s="161"/>
      <c r="M306" s="161"/>
      <c r="N306" s="160"/>
      <c r="O306" s="160"/>
      <c r="P306" s="160"/>
      <c r="Q306" s="160"/>
      <c r="R306" s="160"/>
      <c r="S306" s="161"/>
      <c r="T306" s="161"/>
      <c r="U306" s="161"/>
      <c r="V306" s="161"/>
      <c r="W306" s="161"/>
      <c r="X306" s="161"/>
      <c r="Y306" s="161"/>
      <c r="Z306" s="317"/>
      <c r="AA306" s="161"/>
      <c r="BI306" s="162"/>
      <c r="BJ306" s="162"/>
      <c r="BK306" s="162"/>
      <c r="BL306" s="162"/>
      <c r="BM306" s="162"/>
      <c r="BN306" s="162"/>
      <c r="BO306" s="162"/>
      <c r="BP306" s="162"/>
      <c r="BQ306" s="162"/>
      <c r="BR306" s="162"/>
      <c r="BS306" s="162"/>
      <c r="BT306" s="162"/>
      <c r="BU306" s="162"/>
      <c r="BV306" s="162"/>
      <c r="BW306" s="162"/>
      <c r="BX306" s="162"/>
      <c r="BY306" s="162"/>
      <c r="BZ306" s="162"/>
      <c r="CA306" s="162"/>
      <c r="CB306" s="162"/>
      <c r="CC306" s="162"/>
      <c r="CD306" s="162"/>
      <c r="CE306" s="162"/>
      <c r="CF306" s="162"/>
      <c r="CG306" s="162"/>
      <c r="CH306" s="162"/>
      <c r="CI306" s="162"/>
      <c r="CJ306" s="162"/>
      <c r="CK306" s="162"/>
      <c r="CL306" s="162"/>
      <c r="CM306" s="162"/>
      <c r="CN306" s="162"/>
      <c r="CO306" s="162"/>
      <c r="CP306" s="162"/>
      <c r="CQ306" s="162"/>
      <c r="CR306" s="162"/>
      <c r="CS306" s="162"/>
      <c r="CT306" s="162"/>
      <c r="CU306" s="162"/>
      <c r="CV306" s="162"/>
      <c r="CW306" s="162"/>
      <c r="CX306" s="162"/>
      <c r="CY306" s="162"/>
      <c r="CZ306" s="162"/>
      <c r="DA306" s="162"/>
      <c r="DB306" s="162"/>
      <c r="DC306" s="162"/>
      <c r="DD306" s="162"/>
      <c r="DE306" s="162"/>
      <c r="DF306" s="162"/>
      <c r="DG306" s="162"/>
      <c r="DH306" s="162"/>
      <c r="DI306" s="162"/>
      <c r="DJ306" s="162"/>
      <c r="DK306" s="162"/>
      <c r="DL306" s="162"/>
      <c r="DM306" s="162"/>
      <c r="DN306" s="162"/>
      <c r="DO306" s="162"/>
      <c r="DP306" s="162"/>
      <c r="DQ306" s="162"/>
      <c r="DR306" s="162"/>
      <c r="DS306" s="162"/>
      <c r="DT306" s="162"/>
      <c r="DU306" s="162"/>
      <c r="DV306" s="162"/>
      <c r="DW306" s="162"/>
      <c r="DX306" s="162"/>
      <c r="DY306" s="162"/>
      <c r="DZ306" s="162"/>
      <c r="EA306" s="162"/>
      <c r="EB306" s="162"/>
      <c r="EC306" s="162"/>
      <c r="ED306" s="162"/>
      <c r="EE306" s="162"/>
      <c r="EF306" s="162"/>
      <c r="EG306" s="162"/>
      <c r="EH306" s="162"/>
      <c r="EI306" s="162"/>
      <c r="EJ306" s="162"/>
      <c r="EK306" s="162"/>
      <c r="EL306" s="162"/>
      <c r="EM306" s="162"/>
      <c r="EN306" s="162"/>
      <c r="EO306" s="162"/>
      <c r="EP306" s="162"/>
      <c r="EQ306" s="162"/>
      <c r="ER306" s="162"/>
      <c r="ES306" s="162"/>
      <c r="ET306" s="162"/>
      <c r="EU306" s="162"/>
      <c r="EV306" s="162"/>
      <c r="EW306" s="162"/>
      <c r="EX306" s="162"/>
      <c r="EY306" s="162"/>
      <c r="EZ306" s="162"/>
      <c r="FA306" s="162"/>
      <c r="FB306" s="162"/>
      <c r="FC306" s="162"/>
      <c r="FD306" s="162"/>
      <c r="FE306" s="162"/>
      <c r="FF306" s="162"/>
      <c r="FG306" s="162"/>
      <c r="FH306" s="162"/>
      <c r="FI306" s="162"/>
      <c r="FJ306" s="162"/>
      <c r="FK306" s="162"/>
      <c r="FL306" s="162"/>
      <c r="FM306" s="162"/>
      <c r="FN306" s="162"/>
      <c r="FO306" s="162"/>
      <c r="FP306" s="162"/>
      <c r="FQ306" s="162"/>
      <c r="FR306" s="162"/>
      <c r="FS306" s="162"/>
      <c r="FT306" s="162"/>
      <c r="FU306" s="162"/>
      <c r="FV306" s="162"/>
      <c r="FW306" s="162"/>
      <c r="FX306" s="162"/>
      <c r="FY306" s="162"/>
      <c r="FZ306" s="162"/>
      <c r="GA306" s="162"/>
      <c r="GB306" s="162"/>
      <c r="GC306" s="162"/>
      <c r="GD306" s="162"/>
      <c r="GE306" s="162"/>
      <c r="GF306" s="162"/>
      <c r="GG306" s="162"/>
      <c r="GH306" s="162"/>
      <c r="GI306" s="162"/>
      <c r="GJ306" s="162"/>
      <c r="GK306" s="162"/>
      <c r="GL306" s="162"/>
      <c r="GM306" s="162"/>
      <c r="GN306" s="162"/>
      <c r="GO306" s="162"/>
      <c r="GP306" s="162"/>
      <c r="GQ306" s="162"/>
      <c r="GR306" s="162"/>
      <c r="GS306" s="162"/>
      <c r="GT306" s="162"/>
      <c r="GU306" s="162"/>
      <c r="GV306" s="162"/>
      <c r="GW306" s="162"/>
      <c r="GX306" s="162"/>
      <c r="GY306" s="162"/>
      <c r="GZ306" s="162"/>
      <c r="HA306" s="162"/>
      <c r="HB306" s="162"/>
      <c r="HC306" s="162"/>
      <c r="HD306" s="162"/>
      <c r="HE306" s="162"/>
      <c r="HF306" s="162"/>
      <c r="HG306" s="162"/>
      <c r="HH306" s="162"/>
      <c r="HI306" s="162"/>
      <c r="HJ306" s="162"/>
      <c r="HK306" s="162"/>
      <c r="HL306" s="162"/>
      <c r="HM306" s="162"/>
      <c r="HN306" s="162"/>
      <c r="HO306" s="162"/>
      <c r="HP306" s="162"/>
      <c r="HQ306" s="162"/>
      <c r="HR306" s="162"/>
      <c r="HS306" s="162"/>
      <c r="HT306" s="162"/>
      <c r="HU306" s="162"/>
      <c r="HV306" s="162"/>
      <c r="HW306" s="162"/>
      <c r="HX306" s="162"/>
      <c r="HY306" s="162"/>
      <c r="HZ306" s="162"/>
      <c r="IA306" s="162"/>
      <c r="IB306" s="162"/>
      <c r="IC306" s="162"/>
      <c r="ID306" s="162"/>
      <c r="IE306" s="162"/>
      <c r="IF306" s="162"/>
      <c r="IG306" s="162"/>
      <c r="IH306" s="162"/>
      <c r="II306" s="162"/>
      <c r="IJ306" s="162"/>
      <c r="IK306" s="162"/>
      <c r="IL306" s="162"/>
      <c r="IM306" s="162"/>
      <c r="IN306" s="162"/>
      <c r="IO306" s="162"/>
      <c r="IP306" s="162"/>
      <c r="IQ306" s="162"/>
      <c r="IR306" s="162"/>
      <c r="IS306" s="162"/>
      <c r="IT306" s="162"/>
      <c r="IU306" s="162"/>
      <c r="IV306" s="162"/>
      <c r="IW306" s="162"/>
      <c r="IX306" s="162"/>
    </row>
    <row r="307" spans="1:258">
      <c r="A307" s="159"/>
      <c r="B307" s="160"/>
      <c r="C307" s="160"/>
      <c r="D307" s="160"/>
      <c r="E307" s="160"/>
      <c r="F307" s="161"/>
      <c r="G307" s="161"/>
      <c r="H307" s="161"/>
      <c r="I307" s="161"/>
      <c r="J307" s="161"/>
      <c r="K307" s="161"/>
      <c r="L307" s="161"/>
      <c r="M307" s="161"/>
      <c r="N307" s="160"/>
      <c r="O307" s="160"/>
      <c r="P307" s="160"/>
      <c r="Q307" s="160"/>
      <c r="R307" s="160"/>
      <c r="S307" s="161"/>
      <c r="T307" s="161"/>
      <c r="U307" s="161"/>
      <c r="V307" s="161"/>
      <c r="W307" s="161"/>
      <c r="X307" s="161"/>
      <c r="Y307" s="161"/>
      <c r="Z307" s="317"/>
      <c r="AA307" s="161"/>
      <c r="BI307" s="162"/>
      <c r="BJ307" s="162"/>
      <c r="BK307" s="162"/>
      <c r="BL307" s="162"/>
      <c r="BM307" s="162"/>
      <c r="BN307" s="162"/>
      <c r="BO307" s="162"/>
      <c r="BP307" s="162"/>
      <c r="BQ307" s="162"/>
      <c r="BR307" s="162"/>
      <c r="BS307" s="162"/>
      <c r="BT307" s="162"/>
      <c r="BU307" s="162"/>
      <c r="BV307" s="162"/>
      <c r="BW307" s="162"/>
      <c r="BX307" s="162"/>
      <c r="BY307" s="162"/>
      <c r="BZ307" s="162"/>
      <c r="CA307" s="162"/>
      <c r="CB307" s="162"/>
      <c r="CC307" s="162"/>
      <c r="CD307" s="162"/>
      <c r="CE307" s="162"/>
      <c r="CF307" s="162"/>
      <c r="CG307" s="162"/>
      <c r="CH307" s="162"/>
      <c r="CI307" s="162"/>
      <c r="CJ307" s="162"/>
      <c r="CK307" s="162"/>
      <c r="CL307" s="162"/>
      <c r="CM307" s="162"/>
      <c r="CN307" s="162"/>
      <c r="CO307" s="162"/>
      <c r="CP307" s="162"/>
      <c r="CQ307" s="162"/>
      <c r="CR307" s="162"/>
      <c r="CS307" s="162"/>
      <c r="CT307" s="162"/>
      <c r="CU307" s="162"/>
      <c r="CV307" s="162"/>
      <c r="CW307" s="162"/>
      <c r="CX307" s="162"/>
      <c r="CY307" s="162"/>
      <c r="CZ307" s="162"/>
      <c r="DA307" s="162"/>
      <c r="DB307" s="162"/>
      <c r="DC307" s="162"/>
      <c r="DD307" s="162"/>
      <c r="DE307" s="162"/>
      <c r="DF307" s="162"/>
      <c r="DG307" s="162"/>
      <c r="DH307" s="162"/>
      <c r="DI307" s="162"/>
      <c r="DJ307" s="162"/>
      <c r="DK307" s="162"/>
      <c r="DL307" s="162"/>
      <c r="DM307" s="162"/>
      <c r="DN307" s="162"/>
      <c r="DO307" s="162"/>
      <c r="DP307" s="162"/>
      <c r="DQ307" s="162"/>
      <c r="DR307" s="162"/>
      <c r="DS307" s="162"/>
      <c r="DT307" s="162"/>
      <c r="DU307" s="162"/>
      <c r="DV307" s="162"/>
      <c r="DW307" s="162"/>
      <c r="DX307" s="162"/>
      <c r="DY307" s="162"/>
      <c r="DZ307" s="162"/>
      <c r="EA307" s="162"/>
      <c r="EB307" s="162"/>
      <c r="EC307" s="162"/>
      <c r="ED307" s="162"/>
      <c r="EE307" s="162"/>
      <c r="EF307" s="162"/>
      <c r="EG307" s="162"/>
      <c r="EH307" s="162"/>
      <c r="EI307" s="162"/>
      <c r="EJ307" s="162"/>
      <c r="EK307" s="162"/>
      <c r="EL307" s="162"/>
      <c r="EM307" s="162"/>
      <c r="EN307" s="162"/>
      <c r="EO307" s="162"/>
      <c r="EP307" s="162"/>
      <c r="EQ307" s="162"/>
      <c r="ER307" s="162"/>
      <c r="ES307" s="162"/>
      <c r="ET307" s="162"/>
      <c r="EU307" s="162"/>
      <c r="EV307" s="162"/>
      <c r="EW307" s="162"/>
      <c r="EX307" s="162"/>
      <c r="EY307" s="162"/>
      <c r="EZ307" s="162"/>
      <c r="FA307" s="162"/>
      <c r="FB307" s="162"/>
      <c r="FC307" s="162"/>
      <c r="FD307" s="162"/>
      <c r="FE307" s="162"/>
      <c r="FF307" s="162"/>
      <c r="FG307" s="162"/>
      <c r="FH307" s="162"/>
      <c r="FI307" s="162"/>
      <c r="FJ307" s="162"/>
      <c r="FK307" s="162"/>
      <c r="FL307" s="162"/>
      <c r="FM307" s="162"/>
      <c r="FN307" s="162"/>
      <c r="FO307" s="162"/>
      <c r="FP307" s="162"/>
      <c r="FQ307" s="162"/>
      <c r="FR307" s="162"/>
      <c r="FS307" s="162"/>
      <c r="FT307" s="162"/>
      <c r="FU307" s="162"/>
      <c r="FV307" s="162"/>
      <c r="FW307" s="162"/>
      <c r="FX307" s="162"/>
      <c r="FY307" s="162"/>
      <c r="FZ307" s="162"/>
      <c r="GA307" s="162"/>
      <c r="GB307" s="162"/>
      <c r="GC307" s="162"/>
      <c r="GD307" s="162"/>
      <c r="GE307" s="162"/>
      <c r="GF307" s="162"/>
      <c r="GG307" s="162"/>
      <c r="GH307" s="162"/>
      <c r="GI307" s="162"/>
      <c r="GJ307" s="162"/>
      <c r="GK307" s="162"/>
      <c r="GL307" s="162"/>
      <c r="GM307" s="162"/>
      <c r="GN307" s="162"/>
      <c r="GO307" s="162"/>
      <c r="GP307" s="162"/>
      <c r="GQ307" s="162"/>
      <c r="GR307" s="162"/>
      <c r="GS307" s="162"/>
      <c r="GT307" s="162"/>
      <c r="GU307" s="162"/>
      <c r="GV307" s="162"/>
      <c r="GW307" s="162"/>
      <c r="GX307" s="162"/>
      <c r="GY307" s="162"/>
      <c r="GZ307" s="162"/>
      <c r="HA307" s="162"/>
      <c r="HB307" s="162"/>
      <c r="HC307" s="162"/>
      <c r="HD307" s="162"/>
      <c r="HE307" s="162"/>
      <c r="HF307" s="162"/>
      <c r="HG307" s="162"/>
      <c r="HH307" s="162"/>
      <c r="HI307" s="162"/>
      <c r="HJ307" s="162"/>
      <c r="HK307" s="162"/>
      <c r="HL307" s="162"/>
      <c r="HM307" s="162"/>
      <c r="HN307" s="162"/>
      <c r="HO307" s="162"/>
      <c r="HP307" s="162"/>
      <c r="HQ307" s="162"/>
      <c r="HR307" s="162"/>
      <c r="HS307" s="162"/>
      <c r="HT307" s="162"/>
      <c r="HU307" s="162"/>
      <c r="HV307" s="162"/>
      <c r="HW307" s="162"/>
      <c r="HX307" s="162"/>
      <c r="HY307" s="162"/>
      <c r="HZ307" s="162"/>
      <c r="IA307" s="162"/>
      <c r="IB307" s="162"/>
      <c r="IC307" s="162"/>
      <c r="ID307" s="162"/>
      <c r="IE307" s="162"/>
      <c r="IF307" s="162"/>
      <c r="IG307" s="162"/>
      <c r="IH307" s="162"/>
      <c r="II307" s="162"/>
      <c r="IJ307" s="162"/>
      <c r="IK307" s="162"/>
      <c r="IL307" s="162"/>
      <c r="IM307" s="162"/>
      <c r="IN307" s="162"/>
      <c r="IO307" s="162"/>
      <c r="IP307" s="162"/>
      <c r="IQ307" s="162"/>
      <c r="IR307" s="162"/>
      <c r="IS307" s="162"/>
      <c r="IT307" s="162"/>
      <c r="IU307" s="162"/>
      <c r="IV307" s="162"/>
      <c r="IW307" s="162"/>
      <c r="IX307" s="162"/>
    </row>
    <row r="308" spans="1:258">
      <c r="A308" s="159"/>
      <c r="B308" s="160"/>
      <c r="C308" s="160"/>
      <c r="D308" s="160"/>
      <c r="E308" s="160"/>
      <c r="F308" s="161"/>
      <c r="G308" s="161"/>
      <c r="H308" s="161"/>
      <c r="I308" s="161"/>
      <c r="J308" s="161"/>
      <c r="K308" s="161"/>
      <c r="L308" s="161"/>
      <c r="M308" s="161"/>
      <c r="N308" s="160"/>
      <c r="O308" s="160"/>
      <c r="P308" s="160"/>
      <c r="Q308" s="160"/>
      <c r="R308" s="160"/>
      <c r="S308" s="161"/>
      <c r="T308" s="161"/>
      <c r="U308" s="161"/>
      <c r="V308" s="161"/>
      <c r="W308" s="161"/>
      <c r="X308" s="161"/>
      <c r="Y308" s="161"/>
      <c r="Z308" s="317"/>
      <c r="AA308" s="161"/>
      <c r="BI308" s="162"/>
      <c r="BJ308" s="162"/>
      <c r="BK308" s="162"/>
      <c r="BL308" s="162"/>
      <c r="BM308" s="162"/>
      <c r="BN308" s="162"/>
      <c r="BO308" s="162"/>
      <c r="BP308" s="162"/>
      <c r="BQ308" s="162"/>
      <c r="BR308" s="162"/>
      <c r="BS308" s="162"/>
      <c r="BT308" s="162"/>
      <c r="BU308" s="162"/>
      <c r="BV308" s="162"/>
      <c r="BW308" s="162"/>
      <c r="BX308" s="162"/>
      <c r="BY308" s="162"/>
      <c r="BZ308" s="162"/>
      <c r="CA308" s="162"/>
      <c r="CB308" s="162"/>
      <c r="CC308" s="162"/>
      <c r="CD308" s="162"/>
      <c r="CE308" s="162"/>
      <c r="CF308" s="162"/>
      <c r="CG308" s="162"/>
      <c r="CH308" s="162"/>
      <c r="CI308" s="162"/>
      <c r="CJ308" s="162"/>
      <c r="CK308" s="162"/>
      <c r="CL308" s="162"/>
      <c r="CM308" s="162"/>
      <c r="CN308" s="162"/>
      <c r="CO308" s="162"/>
      <c r="CP308" s="162"/>
      <c r="CQ308" s="162"/>
      <c r="CR308" s="162"/>
      <c r="CS308" s="162"/>
      <c r="CT308" s="162"/>
      <c r="CU308" s="162"/>
      <c r="CV308" s="162"/>
      <c r="CW308" s="162"/>
      <c r="CX308" s="162"/>
      <c r="CY308" s="162"/>
      <c r="CZ308" s="162"/>
      <c r="DA308" s="162"/>
      <c r="DB308" s="162"/>
      <c r="DC308" s="162"/>
      <c r="DD308" s="162"/>
      <c r="DE308" s="162"/>
      <c r="DF308" s="162"/>
      <c r="DG308" s="162"/>
      <c r="DH308" s="162"/>
      <c r="DI308" s="162"/>
      <c r="DJ308" s="162"/>
      <c r="DK308" s="162"/>
      <c r="DL308" s="162"/>
      <c r="DM308" s="162"/>
      <c r="DN308" s="162"/>
      <c r="DO308" s="162"/>
      <c r="DP308" s="162"/>
      <c r="DQ308" s="162"/>
      <c r="DR308" s="162"/>
      <c r="DS308" s="162"/>
      <c r="DT308" s="162"/>
      <c r="DU308" s="162"/>
      <c r="DV308" s="162"/>
      <c r="DW308" s="162"/>
      <c r="DX308" s="162"/>
      <c r="DY308" s="162"/>
      <c r="DZ308" s="162"/>
      <c r="EA308" s="162"/>
      <c r="EB308" s="162"/>
      <c r="EC308" s="162"/>
      <c r="ED308" s="162"/>
      <c r="EE308" s="162"/>
      <c r="EF308" s="162"/>
      <c r="EG308" s="162"/>
      <c r="EH308" s="162"/>
      <c r="EI308" s="162"/>
      <c r="EJ308" s="162"/>
      <c r="EK308" s="162"/>
      <c r="EL308" s="162"/>
      <c r="EM308" s="162"/>
      <c r="EN308" s="162"/>
      <c r="EO308" s="162"/>
      <c r="EP308" s="162"/>
      <c r="EQ308" s="162"/>
      <c r="ER308" s="162"/>
      <c r="ES308" s="162"/>
      <c r="ET308" s="162"/>
      <c r="EU308" s="162"/>
      <c r="EV308" s="162"/>
      <c r="EW308" s="162"/>
      <c r="EX308" s="162"/>
      <c r="EY308" s="162"/>
      <c r="EZ308" s="162"/>
      <c r="FA308" s="162"/>
      <c r="FB308" s="162"/>
      <c r="FC308" s="162"/>
      <c r="FD308" s="162"/>
      <c r="FE308" s="162"/>
      <c r="FF308" s="162"/>
      <c r="FG308" s="162"/>
      <c r="FH308" s="162"/>
      <c r="FI308" s="162"/>
      <c r="FJ308" s="162"/>
      <c r="FK308" s="162"/>
      <c r="FL308" s="162"/>
      <c r="FM308" s="162"/>
      <c r="FN308" s="162"/>
      <c r="FO308" s="162"/>
      <c r="FP308" s="162"/>
      <c r="FQ308" s="162"/>
      <c r="FR308" s="162"/>
      <c r="FS308" s="162"/>
      <c r="FT308" s="162"/>
      <c r="FU308" s="162"/>
      <c r="FV308" s="162"/>
      <c r="FW308" s="162"/>
      <c r="FX308" s="162"/>
      <c r="FY308" s="162"/>
      <c r="FZ308" s="162"/>
      <c r="GA308" s="162"/>
      <c r="GB308" s="162"/>
      <c r="GC308" s="162"/>
      <c r="GD308" s="162"/>
      <c r="GE308" s="162"/>
      <c r="GF308" s="162"/>
      <c r="GG308" s="162"/>
      <c r="GH308" s="162"/>
      <c r="GI308" s="162"/>
      <c r="GJ308" s="162"/>
      <c r="GK308" s="162"/>
      <c r="GL308" s="162"/>
      <c r="GM308" s="162"/>
      <c r="GN308" s="162"/>
      <c r="GO308" s="162"/>
      <c r="GP308" s="162"/>
      <c r="GQ308" s="162"/>
      <c r="GR308" s="162"/>
      <c r="GS308" s="162"/>
      <c r="GT308" s="162"/>
      <c r="GU308" s="162"/>
      <c r="GV308" s="162"/>
      <c r="GW308" s="162"/>
      <c r="GX308" s="162"/>
      <c r="GY308" s="162"/>
      <c r="GZ308" s="162"/>
      <c r="HA308" s="162"/>
      <c r="HB308" s="162"/>
      <c r="HC308" s="162"/>
      <c r="HD308" s="162"/>
      <c r="HE308" s="162"/>
      <c r="HF308" s="162"/>
      <c r="HG308" s="162"/>
      <c r="HH308" s="162"/>
      <c r="HI308" s="162"/>
      <c r="HJ308" s="162"/>
      <c r="HK308" s="162"/>
      <c r="HL308" s="162"/>
      <c r="HM308" s="162"/>
      <c r="HN308" s="162"/>
      <c r="HO308" s="162"/>
      <c r="HP308" s="162"/>
      <c r="HQ308" s="162"/>
      <c r="HR308" s="162"/>
      <c r="HS308" s="162"/>
      <c r="HT308" s="162"/>
      <c r="HU308" s="162"/>
      <c r="HV308" s="162"/>
      <c r="HW308" s="162"/>
      <c r="HX308" s="162"/>
      <c r="HY308" s="162"/>
      <c r="HZ308" s="162"/>
      <c r="IA308" s="162"/>
      <c r="IB308" s="162"/>
      <c r="IC308" s="162"/>
      <c r="ID308" s="162"/>
      <c r="IE308" s="162"/>
      <c r="IF308" s="162"/>
      <c r="IG308" s="162"/>
      <c r="IH308" s="162"/>
      <c r="II308" s="162"/>
      <c r="IJ308" s="162"/>
      <c r="IK308" s="162"/>
      <c r="IL308" s="162"/>
      <c r="IM308" s="162"/>
      <c r="IN308" s="162"/>
      <c r="IO308" s="162"/>
      <c r="IP308" s="162"/>
      <c r="IQ308" s="162"/>
      <c r="IR308" s="162"/>
      <c r="IS308" s="162"/>
      <c r="IT308" s="162"/>
      <c r="IU308" s="162"/>
      <c r="IV308" s="162"/>
      <c r="IW308" s="162"/>
      <c r="IX308" s="162"/>
    </row>
    <row r="309" spans="1:258">
      <c r="A309" s="159"/>
      <c r="B309" s="160"/>
      <c r="C309" s="160"/>
      <c r="D309" s="160"/>
      <c r="E309" s="160"/>
      <c r="F309" s="161"/>
      <c r="G309" s="161"/>
      <c r="H309" s="161"/>
      <c r="I309" s="161"/>
      <c r="J309" s="161"/>
      <c r="K309" s="161"/>
      <c r="L309" s="161"/>
      <c r="M309" s="161"/>
      <c r="N309" s="160"/>
      <c r="O309" s="160"/>
      <c r="P309" s="160"/>
      <c r="Q309" s="160"/>
      <c r="R309" s="160"/>
      <c r="S309" s="161"/>
      <c r="T309" s="161"/>
      <c r="U309" s="161"/>
      <c r="V309" s="161"/>
      <c r="W309" s="161"/>
      <c r="X309" s="161"/>
      <c r="Y309" s="161"/>
      <c r="Z309" s="317"/>
      <c r="AA309" s="161"/>
      <c r="BI309" s="162"/>
      <c r="BJ309" s="162"/>
      <c r="BK309" s="162"/>
      <c r="BL309" s="162"/>
      <c r="BM309" s="162"/>
      <c r="BN309" s="162"/>
      <c r="BO309" s="162"/>
      <c r="BP309" s="162"/>
      <c r="BQ309" s="162"/>
      <c r="BR309" s="162"/>
      <c r="BS309" s="162"/>
      <c r="BT309" s="162"/>
      <c r="BU309" s="162"/>
      <c r="BV309" s="162"/>
      <c r="BW309" s="162"/>
      <c r="BX309" s="162"/>
      <c r="BY309" s="162"/>
      <c r="BZ309" s="162"/>
      <c r="CA309" s="162"/>
      <c r="CB309" s="162"/>
      <c r="CC309" s="162"/>
      <c r="CD309" s="162"/>
      <c r="CE309" s="162"/>
      <c r="CF309" s="162"/>
      <c r="CG309" s="162"/>
      <c r="CH309" s="162"/>
      <c r="CI309" s="162"/>
      <c r="CJ309" s="162"/>
      <c r="CK309" s="162"/>
      <c r="CL309" s="162"/>
      <c r="CM309" s="162"/>
      <c r="CN309" s="162"/>
      <c r="CO309" s="162"/>
      <c r="CP309" s="162"/>
      <c r="CQ309" s="162"/>
      <c r="CR309" s="162"/>
      <c r="CS309" s="162"/>
      <c r="CT309" s="162"/>
      <c r="CU309" s="162"/>
      <c r="CV309" s="162"/>
      <c r="CW309" s="162"/>
      <c r="CX309" s="162"/>
      <c r="CY309" s="162"/>
      <c r="CZ309" s="162"/>
      <c r="DA309" s="162"/>
      <c r="DB309" s="162"/>
      <c r="DC309" s="162"/>
      <c r="DD309" s="162"/>
      <c r="DE309" s="162"/>
      <c r="DF309" s="162"/>
      <c r="DG309" s="162"/>
      <c r="DH309" s="162"/>
      <c r="DI309" s="162"/>
      <c r="DJ309" s="162"/>
      <c r="DK309" s="162"/>
      <c r="DL309" s="162"/>
      <c r="DM309" s="162"/>
      <c r="DN309" s="162"/>
      <c r="DO309" s="162"/>
      <c r="DP309" s="162"/>
      <c r="DQ309" s="162"/>
      <c r="DR309" s="162"/>
      <c r="DS309" s="162"/>
      <c r="DT309" s="162"/>
      <c r="DU309" s="162"/>
      <c r="DV309" s="162"/>
      <c r="DW309" s="162"/>
      <c r="DX309" s="162"/>
      <c r="DY309" s="162"/>
      <c r="DZ309" s="162"/>
      <c r="EA309" s="162"/>
      <c r="EB309" s="162"/>
      <c r="EC309" s="162"/>
      <c r="ED309" s="162"/>
      <c r="EE309" s="162"/>
      <c r="EF309" s="162"/>
      <c r="EG309" s="162"/>
      <c r="EH309" s="162"/>
      <c r="EI309" s="162"/>
      <c r="EJ309" s="162"/>
      <c r="EK309" s="162"/>
      <c r="EL309" s="162"/>
      <c r="EM309" s="162"/>
      <c r="EN309" s="162"/>
      <c r="EO309" s="162"/>
      <c r="EP309" s="162"/>
      <c r="EQ309" s="162"/>
      <c r="ER309" s="162"/>
      <c r="ES309" s="162"/>
      <c r="ET309" s="162"/>
      <c r="EU309" s="162"/>
      <c r="EV309" s="162"/>
      <c r="EW309" s="162"/>
      <c r="EX309" s="162"/>
      <c r="EY309" s="162"/>
      <c r="EZ309" s="162"/>
      <c r="FA309" s="162"/>
      <c r="FB309" s="162"/>
      <c r="FC309" s="162"/>
      <c r="FD309" s="162"/>
      <c r="FE309" s="162"/>
      <c r="FF309" s="162"/>
      <c r="FG309" s="162"/>
      <c r="FH309" s="162"/>
      <c r="FI309" s="162"/>
      <c r="FJ309" s="162"/>
      <c r="FK309" s="162"/>
      <c r="FL309" s="162"/>
      <c r="FM309" s="162"/>
      <c r="FN309" s="162"/>
      <c r="FO309" s="162"/>
      <c r="FP309" s="162"/>
      <c r="FQ309" s="162"/>
      <c r="FR309" s="162"/>
      <c r="FS309" s="162"/>
      <c r="FT309" s="162"/>
      <c r="FU309" s="162"/>
      <c r="FV309" s="162"/>
      <c r="FW309" s="162"/>
      <c r="FX309" s="162"/>
      <c r="FY309" s="162"/>
      <c r="FZ309" s="162"/>
      <c r="GA309" s="162"/>
      <c r="GB309" s="162"/>
      <c r="GC309" s="162"/>
      <c r="GD309" s="162"/>
      <c r="GE309" s="162"/>
      <c r="GF309" s="162"/>
      <c r="GG309" s="162"/>
      <c r="GH309" s="162"/>
      <c r="GI309" s="162"/>
      <c r="GJ309" s="162"/>
      <c r="GK309" s="162"/>
      <c r="GL309" s="162"/>
      <c r="GM309" s="162"/>
      <c r="GN309" s="162"/>
      <c r="GO309" s="162"/>
      <c r="GP309" s="162"/>
      <c r="GQ309" s="162"/>
      <c r="GR309" s="162"/>
      <c r="GS309" s="162"/>
      <c r="GT309" s="162"/>
      <c r="GU309" s="162"/>
      <c r="GV309" s="162"/>
      <c r="GW309" s="162"/>
      <c r="GX309" s="162"/>
      <c r="GY309" s="162"/>
      <c r="GZ309" s="162"/>
      <c r="HA309" s="162"/>
      <c r="HB309" s="162"/>
      <c r="HC309" s="162"/>
      <c r="HD309" s="162"/>
      <c r="HE309" s="162"/>
      <c r="HF309" s="162"/>
      <c r="HG309" s="162"/>
      <c r="HH309" s="162"/>
      <c r="HI309" s="162"/>
      <c r="HJ309" s="162"/>
      <c r="HK309" s="162"/>
      <c r="HL309" s="162"/>
      <c r="HM309" s="162"/>
      <c r="HN309" s="162"/>
      <c r="HO309" s="162"/>
      <c r="HP309" s="162"/>
      <c r="HQ309" s="162"/>
      <c r="HR309" s="162"/>
      <c r="HS309" s="162"/>
      <c r="HT309" s="162"/>
      <c r="HU309" s="162"/>
      <c r="HV309" s="162"/>
      <c r="HW309" s="162"/>
      <c r="HX309" s="162"/>
      <c r="HY309" s="162"/>
      <c r="HZ309" s="162"/>
      <c r="IA309" s="162"/>
      <c r="IB309" s="162"/>
      <c r="IC309" s="162"/>
      <c r="ID309" s="162"/>
      <c r="IE309" s="162"/>
      <c r="IF309" s="162"/>
      <c r="IG309" s="162"/>
      <c r="IH309" s="162"/>
      <c r="II309" s="162"/>
      <c r="IJ309" s="162"/>
      <c r="IK309" s="162"/>
      <c r="IL309" s="162"/>
      <c r="IM309" s="162"/>
      <c r="IN309" s="162"/>
      <c r="IO309" s="162"/>
      <c r="IP309" s="162"/>
      <c r="IQ309" s="162"/>
      <c r="IR309" s="162"/>
      <c r="IS309" s="162"/>
      <c r="IT309" s="162"/>
      <c r="IU309" s="162"/>
      <c r="IV309" s="162"/>
      <c r="IW309" s="162"/>
      <c r="IX309" s="162"/>
    </row>
    <row r="310" spans="1:258">
      <c r="A310" s="159"/>
      <c r="B310" s="160"/>
      <c r="C310" s="160"/>
      <c r="D310" s="160"/>
      <c r="E310" s="160"/>
      <c r="F310" s="161"/>
      <c r="G310" s="161"/>
      <c r="H310" s="161"/>
      <c r="I310" s="161"/>
      <c r="J310" s="161"/>
      <c r="K310" s="161"/>
      <c r="L310" s="161"/>
      <c r="M310" s="161"/>
      <c r="N310" s="160"/>
      <c r="O310" s="160"/>
      <c r="P310" s="160"/>
      <c r="Q310" s="160"/>
      <c r="R310" s="160"/>
      <c r="S310" s="161"/>
      <c r="T310" s="161"/>
      <c r="U310" s="161"/>
      <c r="V310" s="161"/>
      <c r="W310" s="161"/>
      <c r="X310" s="161"/>
      <c r="Y310" s="161"/>
      <c r="Z310" s="317"/>
      <c r="AA310" s="161"/>
      <c r="BI310" s="162"/>
      <c r="BJ310" s="162"/>
      <c r="BK310" s="162"/>
      <c r="BL310" s="162"/>
      <c r="BM310" s="162"/>
      <c r="BN310" s="162"/>
      <c r="BO310" s="162"/>
      <c r="BP310" s="162"/>
      <c r="BQ310" s="162"/>
      <c r="BR310" s="162"/>
      <c r="BS310" s="162"/>
      <c r="BT310" s="162"/>
      <c r="BU310" s="162"/>
      <c r="BV310" s="162"/>
      <c r="BW310" s="162"/>
      <c r="BX310" s="162"/>
      <c r="BY310" s="162"/>
      <c r="BZ310" s="162"/>
      <c r="CA310" s="162"/>
      <c r="CB310" s="162"/>
      <c r="CC310" s="162"/>
      <c r="CD310" s="162"/>
      <c r="CE310" s="162"/>
      <c r="CF310" s="162"/>
      <c r="CG310" s="162"/>
      <c r="CH310" s="162"/>
      <c r="CI310" s="162"/>
      <c r="CJ310" s="162"/>
      <c r="CK310" s="162"/>
      <c r="CL310" s="162"/>
      <c r="CM310" s="162"/>
      <c r="CN310" s="162"/>
      <c r="CO310" s="162"/>
      <c r="CP310" s="162"/>
      <c r="CQ310" s="162"/>
      <c r="CR310" s="162"/>
      <c r="CS310" s="162"/>
      <c r="CT310" s="162"/>
      <c r="CU310" s="162"/>
      <c r="CV310" s="162"/>
      <c r="CW310" s="162"/>
      <c r="CX310" s="162"/>
      <c r="CY310" s="162"/>
      <c r="CZ310" s="162"/>
      <c r="DA310" s="162"/>
      <c r="DB310" s="162"/>
      <c r="DC310" s="162"/>
      <c r="DD310" s="162"/>
      <c r="DE310" s="162"/>
      <c r="DF310" s="162"/>
      <c r="DG310" s="162"/>
      <c r="DH310" s="162"/>
      <c r="DI310" s="162"/>
      <c r="DJ310" s="162"/>
      <c r="DK310" s="162"/>
      <c r="DL310" s="162"/>
      <c r="DM310" s="162"/>
      <c r="DN310" s="162"/>
      <c r="DO310" s="162"/>
      <c r="DP310" s="162"/>
      <c r="DQ310" s="162"/>
      <c r="DR310" s="162"/>
      <c r="DS310" s="162"/>
      <c r="DT310" s="162"/>
      <c r="DU310" s="162"/>
      <c r="DV310" s="162"/>
      <c r="DW310" s="162"/>
      <c r="DX310" s="162"/>
      <c r="DY310" s="162"/>
      <c r="DZ310" s="162"/>
      <c r="EA310" s="162"/>
      <c r="EB310" s="162"/>
      <c r="EC310" s="162"/>
      <c r="ED310" s="162"/>
      <c r="EE310" s="162"/>
      <c r="EF310" s="162"/>
      <c r="EG310" s="162"/>
      <c r="EH310" s="162"/>
      <c r="EI310" s="162"/>
      <c r="EJ310" s="162"/>
      <c r="EK310" s="162"/>
      <c r="EL310" s="162"/>
      <c r="EM310" s="162"/>
      <c r="EN310" s="162"/>
      <c r="EO310" s="162"/>
      <c r="EP310" s="162"/>
      <c r="EQ310" s="162"/>
      <c r="ER310" s="162"/>
      <c r="ES310" s="162"/>
      <c r="ET310" s="162"/>
      <c r="EU310" s="162"/>
      <c r="EV310" s="162"/>
      <c r="EW310" s="162"/>
      <c r="EX310" s="162"/>
      <c r="EY310" s="162"/>
      <c r="EZ310" s="162"/>
      <c r="FA310" s="162"/>
      <c r="FB310" s="162"/>
      <c r="FC310" s="162"/>
      <c r="FD310" s="162"/>
      <c r="FE310" s="162"/>
      <c r="FF310" s="162"/>
      <c r="FG310" s="162"/>
      <c r="FH310" s="162"/>
      <c r="FI310" s="162"/>
      <c r="FJ310" s="162"/>
      <c r="FK310" s="162"/>
      <c r="FL310" s="162"/>
      <c r="FM310" s="162"/>
      <c r="FN310" s="162"/>
      <c r="FO310" s="162"/>
      <c r="FP310" s="162"/>
      <c r="FQ310" s="162"/>
      <c r="FR310" s="162"/>
      <c r="FS310" s="162"/>
      <c r="FT310" s="162"/>
      <c r="FU310" s="162"/>
      <c r="FV310" s="162"/>
      <c r="FW310" s="162"/>
      <c r="FX310" s="162"/>
      <c r="FY310" s="162"/>
      <c r="FZ310" s="162"/>
      <c r="GA310" s="162"/>
      <c r="GB310" s="162"/>
      <c r="GC310" s="162"/>
      <c r="GD310" s="162"/>
      <c r="GE310" s="162"/>
      <c r="GF310" s="162"/>
      <c r="GG310" s="162"/>
      <c r="GH310" s="162"/>
      <c r="GI310" s="162"/>
      <c r="GJ310" s="162"/>
      <c r="GK310" s="162"/>
      <c r="GL310" s="162"/>
      <c r="GM310" s="162"/>
      <c r="GN310" s="162"/>
      <c r="GO310" s="162"/>
      <c r="GP310" s="162"/>
      <c r="GQ310" s="162"/>
      <c r="GR310" s="162"/>
      <c r="GS310" s="162"/>
      <c r="GT310" s="162"/>
      <c r="GU310" s="162"/>
      <c r="GV310" s="162"/>
      <c r="GW310" s="162"/>
      <c r="GX310" s="162"/>
      <c r="GY310" s="162"/>
      <c r="GZ310" s="162"/>
      <c r="HA310" s="162"/>
      <c r="HB310" s="162"/>
      <c r="HC310" s="162"/>
      <c r="HD310" s="162"/>
      <c r="HE310" s="162"/>
      <c r="HF310" s="162"/>
      <c r="HG310" s="162"/>
      <c r="HH310" s="162"/>
      <c r="HI310" s="162"/>
      <c r="HJ310" s="162"/>
      <c r="HK310" s="162"/>
      <c r="HL310" s="162"/>
      <c r="HM310" s="162"/>
      <c r="HN310" s="162"/>
      <c r="HO310" s="162"/>
      <c r="HP310" s="162"/>
      <c r="HQ310" s="162"/>
      <c r="HR310" s="162"/>
      <c r="HS310" s="162"/>
      <c r="HT310" s="162"/>
      <c r="HU310" s="162"/>
      <c r="HV310" s="162"/>
      <c r="HW310" s="162"/>
      <c r="HX310" s="162"/>
      <c r="HY310" s="162"/>
      <c r="HZ310" s="162"/>
      <c r="IA310" s="162"/>
      <c r="IB310" s="162"/>
      <c r="IC310" s="162"/>
      <c r="ID310" s="162"/>
      <c r="IE310" s="162"/>
      <c r="IF310" s="162"/>
      <c r="IG310" s="162"/>
      <c r="IH310" s="162"/>
      <c r="II310" s="162"/>
      <c r="IJ310" s="162"/>
      <c r="IK310" s="162"/>
      <c r="IL310" s="162"/>
      <c r="IM310" s="162"/>
      <c r="IN310" s="162"/>
      <c r="IO310" s="162"/>
      <c r="IP310" s="162"/>
      <c r="IQ310" s="162"/>
      <c r="IR310" s="162"/>
      <c r="IS310" s="162"/>
      <c r="IT310" s="162"/>
      <c r="IU310" s="162"/>
      <c r="IV310" s="162"/>
      <c r="IW310" s="162"/>
      <c r="IX310" s="162"/>
    </row>
    <row r="311" spans="1:258">
      <c r="A311" s="159"/>
      <c r="B311" s="160"/>
      <c r="C311" s="160"/>
      <c r="D311" s="160"/>
      <c r="E311" s="160"/>
      <c r="F311" s="161"/>
      <c r="G311" s="161"/>
      <c r="H311" s="161"/>
      <c r="I311" s="161"/>
      <c r="J311" s="161"/>
      <c r="K311" s="161"/>
      <c r="L311" s="161"/>
      <c r="M311" s="161"/>
      <c r="N311" s="160"/>
      <c r="O311" s="160"/>
      <c r="P311" s="160"/>
      <c r="Q311" s="160"/>
      <c r="R311" s="160"/>
      <c r="S311" s="161"/>
      <c r="T311" s="161"/>
      <c r="U311" s="161"/>
      <c r="V311" s="161"/>
      <c r="W311" s="161"/>
      <c r="X311" s="161"/>
      <c r="Y311" s="161"/>
      <c r="Z311" s="317"/>
      <c r="AA311" s="161"/>
      <c r="BI311" s="162"/>
      <c r="BJ311" s="162"/>
      <c r="BK311" s="162"/>
      <c r="BL311" s="162"/>
      <c r="BM311" s="162"/>
      <c r="BN311" s="162"/>
      <c r="BO311" s="162"/>
      <c r="BP311" s="162"/>
      <c r="BQ311" s="162"/>
      <c r="BR311" s="162"/>
      <c r="BS311" s="162"/>
      <c r="BT311" s="162"/>
      <c r="BU311" s="162"/>
      <c r="BV311" s="162"/>
      <c r="BW311" s="162"/>
      <c r="BX311" s="162"/>
      <c r="BY311" s="162"/>
      <c r="BZ311" s="162"/>
      <c r="CA311" s="162"/>
      <c r="CB311" s="162"/>
      <c r="CC311" s="162"/>
      <c r="CD311" s="162"/>
      <c r="CE311" s="162"/>
      <c r="CF311" s="162"/>
      <c r="CG311" s="162"/>
      <c r="CH311" s="162"/>
      <c r="CI311" s="162"/>
      <c r="CJ311" s="162"/>
      <c r="CK311" s="162"/>
      <c r="CL311" s="162"/>
      <c r="CM311" s="162"/>
      <c r="CN311" s="162"/>
      <c r="CO311" s="162"/>
      <c r="CP311" s="162"/>
      <c r="CQ311" s="162"/>
      <c r="CR311" s="162"/>
      <c r="CS311" s="162"/>
      <c r="CT311" s="162"/>
      <c r="CU311" s="162"/>
      <c r="CV311" s="162"/>
      <c r="CW311" s="162"/>
      <c r="CX311" s="162"/>
      <c r="CY311" s="162"/>
      <c r="CZ311" s="162"/>
      <c r="DA311" s="162"/>
      <c r="DB311" s="162"/>
      <c r="DC311" s="162"/>
      <c r="DD311" s="162"/>
      <c r="DE311" s="162"/>
      <c r="DF311" s="162"/>
      <c r="DG311" s="162"/>
      <c r="DH311" s="162"/>
      <c r="DI311" s="162"/>
      <c r="DJ311" s="162"/>
      <c r="DK311" s="162"/>
      <c r="DL311" s="162"/>
      <c r="DM311" s="162"/>
      <c r="DN311" s="162"/>
      <c r="DO311" s="162"/>
      <c r="DP311" s="162"/>
      <c r="DQ311" s="162"/>
      <c r="DR311" s="162"/>
      <c r="DS311" s="162"/>
      <c r="DT311" s="162"/>
      <c r="DU311" s="162"/>
      <c r="DV311" s="162"/>
      <c r="DW311" s="162"/>
      <c r="DX311" s="162"/>
      <c r="DY311" s="162"/>
      <c r="DZ311" s="162"/>
      <c r="EA311" s="162"/>
      <c r="EB311" s="162"/>
      <c r="EC311" s="162"/>
      <c r="ED311" s="162"/>
      <c r="EE311" s="162"/>
      <c r="EF311" s="162"/>
      <c r="EG311" s="162"/>
      <c r="EH311" s="162"/>
      <c r="EI311" s="162"/>
      <c r="EJ311" s="162"/>
      <c r="EK311" s="162"/>
      <c r="EL311" s="162"/>
      <c r="EM311" s="162"/>
      <c r="EN311" s="162"/>
      <c r="EO311" s="162"/>
      <c r="EP311" s="162"/>
      <c r="EQ311" s="162"/>
      <c r="ER311" s="162"/>
      <c r="ES311" s="162"/>
      <c r="ET311" s="162"/>
      <c r="EU311" s="162"/>
      <c r="EV311" s="162"/>
      <c r="EW311" s="162"/>
      <c r="EX311" s="162"/>
      <c r="EY311" s="162"/>
      <c r="EZ311" s="162"/>
      <c r="FA311" s="162"/>
      <c r="FB311" s="162"/>
      <c r="FC311" s="162"/>
      <c r="FD311" s="162"/>
      <c r="FE311" s="162"/>
      <c r="FF311" s="162"/>
      <c r="FG311" s="162"/>
      <c r="FH311" s="162"/>
      <c r="FI311" s="162"/>
      <c r="FJ311" s="162"/>
      <c r="FK311" s="162"/>
      <c r="FL311" s="162"/>
      <c r="FM311" s="162"/>
      <c r="FN311" s="162"/>
      <c r="FO311" s="162"/>
      <c r="FP311" s="162"/>
      <c r="FQ311" s="162"/>
      <c r="FR311" s="162"/>
      <c r="FS311" s="162"/>
      <c r="FT311" s="162"/>
      <c r="FU311" s="162"/>
      <c r="FV311" s="162"/>
      <c r="FW311" s="162"/>
      <c r="FX311" s="162"/>
      <c r="FY311" s="162"/>
      <c r="FZ311" s="162"/>
      <c r="GA311" s="162"/>
      <c r="GB311" s="162"/>
      <c r="GC311" s="162"/>
      <c r="GD311" s="162"/>
      <c r="GE311" s="162"/>
      <c r="GF311" s="162"/>
      <c r="GG311" s="162"/>
      <c r="GH311" s="162"/>
      <c r="GI311" s="162"/>
      <c r="GJ311" s="162"/>
      <c r="GK311" s="162"/>
      <c r="GL311" s="162"/>
      <c r="GM311" s="162"/>
      <c r="GN311" s="162"/>
      <c r="GO311" s="162"/>
      <c r="GP311" s="162"/>
      <c r="GQ311" s="162"/>
      <c r="GR311" s="162"/>
      <c r="GS311" s="162"/>
      <c r="GT311" s="162"/>
      <c r="GU311" s="162"/>
      <c r="GV311" s="162"/>
      <c r="GW311" s="162"/>
      <c r="GX311" s="162"/>
      <c r="GY311" s="162"/>
      <c r="GZ311" s="162"/>
      <c r="HA311" s="162"/>
      <c r="HB311" s="162"/>
      <c r="HC311" s="162"/>
      <c r="HD311" s="162"/>
      <c r="HE311" s="162"/>
      <c r="HF311" s="162"/>
      <c r="HG311" s="162"/>
      <c r="HH311" s="162"/>
      <c r="HI311" s="162"/>
      <c r="HJ311" s="162"/>
      <c r="HK311" s="162"/>
      <c r="HL311" s="162"/>
      <c r="HM311" s="162"/>
      <c r="HN311" s="162"/>
      <c r="HO311" s="162"/>
      <c r="HP311" s="162"/>
      <c r="HQ311" s="162"/>
      <c r="HR311" s="162"/>
      <c r="HS311" s="162"/>
      <c r="HT311" s="162"/>
      <c r="HU311" s="162"/>
      <c r="HV311" s="162"/>
      <c r="HW311" s="162"/>
      <c r="HX311" s="162"/>
      <c r="HY311" s="162"/>
      <c r="HZ311" s="162"/>
      <c r="IA311" s="162"/>
      <c r="IB311" s="162"/>
      <c r="IC311" s="162"/>
      <c r="ID311" s="162"/>
      <c r="IE311" s="162"/>
      <c r="IF311" s="162"/>
      <c r="IG311" s="162"/>
      <c r="IH311" s="162"/>
      <c r="II311" s="162"/>
      <c r="IJ311" s="162"/>
      <c r="IK311" s="162"/>
      <c r="IL311" s="162"/>
      <c r="IM311" s="162"/>
      <c r="IN311" s="162"/>
      <c r="IO311" s="162"/>
      <c r="IP311" s="162"/>
      <c r="IQ311" s="162"/>
      <c r="IR311" s="162"/>
      <c r="IS311" s="162"/>
      <c r="IT311" s="162"/>
      <c r="IU311" s="162"/>
      <c r="IV311" s="162"/>
      <c r="IW311" s="162"/>
      <c r="IX311" s="162"/>
    </row>
    <row r="312" spans="1:258">
      <c r="A312" s="159"/>
      <c r="B312" s="160"/>
      <c r="C312" s="160"/>
      <c r="D312" s="160"/>
      <c r="E312" s="160"/>
      <c r="F312" s="161"/>
      <c r="G312" s="161"/>
      <c r="H312" s="161"/>
      <c r="I312" s="161"/>
      <c r="J312" s="161"/>
      <c r="K312" s="161"/>
      <c r="L312" s="161"/>
      <c r="M312" s="161"/>
      <c r="N312" s="160"/>
      <c r="O312" s="160"/>
      <c r="P312" s="160"/>
      <c r="Q312" s="160"/>
      <c r="R312" s="160"/>
      <c r="S312" s="161"/>
      <c r="T312" s="161"/>
      <c r="U312" s="161"/>
      <c r="V312" s="161"/>
      <c r="W312" s="161"/>
      <c r="X312" s="161"/>
      <c r="Y312" s="161"/>
      <c r="Z312" s="317"/>
      <c r="AA312" s="161"/>
      <c r="BI312" s="162"/>
      <c r="BJ312" s="162"/>
      <c r="BK312" s="162"/>
      <c r="BL312" s="162"/>
      <c r="BM312" s="162"/>
      <c r="BN312" s="162"/>
      <c r="BO312" s="162"/>
      <c r="BP312" s="162"/>
      <c r="BQ312" s="162"/>
      <c r="BR312" s="162"/>
      <c r="BS312" s="162"/>
      <c r="BT312" s="162"/>
      <c r="BU312" s="162"/>
      <c r="BV312" s="162"/>
      <c r="BW312" s="162"/>
      <c r="BX312" s="162"/>
      <c r="BY312" s="162"/>
      <c r="BZ312" s="162"/>
      <c r="CA312" s="162"/>
      <c r="CB312" s="162"/>
      <c r="CC312" s="162"/>
      <c r="CD312" s="162"/>
      <c r="CE312" s="162"/>
      <c r="CF312" s="162"/>
      <c r="CG312" s="162"/>
      <c r="CH312" s="162"/>
      <c r="CI312" s="162"/>
      <c r="CJ312" s="162"/>
      <c r="CK312" s="162"/>
      <c r="CL312" s="162"/>
      <c r="CM312" s="162"/>
      <c r="CN312" s="162"/>
      <c r="CO312" s="162"/>
      <c r="CP312" s="162"/>
      <c r="CQ312" s="162"/>
      <c r="CR312" s="162"/>
      <c r="CS312" s="162"/>
      <c r="CT312" s="162"/>
      <c r="CU312" s="162"/>
      <c r="CV312" s="162"/>
      <c r="CW312" s="162"/>
      <c r="CX312" s="162"/>
      <c r="CY312" s="162"/>
      <c r="CZ312" s="162"/>
      <c r="DA312" s="162"/>
      <c r="DB312" s="162"/>
      <c r="DC312" s="162"/>
      <c r="DD312" s="162"/>
      <c r="DE312" s="162"/>
      <c r="DF312" s="162"/>
      <c r="DG312" s="162"/>
      <c r="DH312" s="162"/>
      <c r="DI312" s="162"/>
      <c r="DJ312" s="162"/>
      <c r="DK312" s="162"/>
      <c r="DL312" s="162"/>
      <c r="DM312" s="162"/>
      <c r="DN312" s="162"/>
      <c r="DO312" s="162"/>
      <c r="DP312" s="162"/>
      <c r="DQ312" s="162"/>
      <c r="DR312" s="162"/>
      <c r="DS312" s="162"/>
      <c r="DT312" s="162"/>
      <c r="DU312" s="162"/>
      <c r="DV312" s="162"/>
      <c r="DW312" s="162"/>
      <c r="DX312" s="162"/>
      <c r="DY312" s="162"/>
      <c r="DZ312" s="162"/>
      <c r="EA312" s="162"/>
      <c r="EB312" s="162"/>
      <c r="EC312" s="162"/>
      <c r="ED312" s="162"/>
      <c r="EE312" s="162"/>
      <c r="EF312" s="162"/>
      <c r="EG312" s="162"/>
      <c r="EH312" s="162"/>
      <c r="EI312" s="162"/>
      <c r="EJ312" s="162"/>
      <c r="EK312" s="162"/>
      <c r="EL312" s="162"/>
      <c r="EM312" s="162"/>
      <c r="EN312" s="162"/>
      <c r="EO312" s="162"/>
      <c r="EP312" s="162"/>
      <c r="EQ312" s="162"/>
      <c r="ER312" s="162"/>
      <c r="ES312" s="162"/>
      <c r="ET312" s="162"/>
      <c r="EU312" s="162"/>
      <c r="EV312" s="162"/>
      <c r="EW312" s="162"/>
      <c r="EX312" s="162"/>
      <c r="EY312" s="162"/>
      <c r="EZ312" s="162"/>
      <c r="FA312" s="162"/>
      <c r="FB312" s="162"/>
      <c r="FC312" s="162"/>
      <c r="FD312" s="162"/>
      <c r="FE312" s="162"/>
      <c r="FF312" s="162"/>
      <c r="FG312" s="162"/>
      <c r="FH312" s="162"/>
      <c r="FI312" s="162"/>
      <c r="FJ312" s="162"/>
      <c r="FK312" s="162"/>
      <c r="FL312" s="162"/>
      <c r="FM312" s="162"/>
      <c r="FN312" s="162"/>
      <c r="FO312" s="162"/>
      <c r="FP312" s="162"/>
      <c r="FQ312" s="162"/>
      <c r="FR312" s="162"/>
      <c r="FS312" s="162"/>
      <c r="FT312" s="162"/>
      <c r="FU312" s="162"/>
      <c r="FV312" s="162"/>
      <c r="FW312" s="162"/>
      <c r="FX312" s="162"/>
      <c r="FY312" s="162"/>
      <c r="FZ312" s="162"/>
      <c r="GA312" s="162"/>
      <c r="GB312" s="162"/>
      <c r="GC312" s="162"/>
      <c r="GD312" s="162"/>
      <c r="GE312" s="162"/>
      <c r="GF312" s="162"/>
      <c r="GG312" s="162"/>
      <c r="GH312" s="162"/>
      <c r="GI312" s="162"/>
      <c r="GJ312" s="162"/>
      <c r="GK312" s="162"/>
      <c r="GL312" s="162"/>
      <c r="GM312" s="162"/>
      <c r="GN312" s="162"/>
      <c r="GO312" s="162"/>
      <c r="GP312" s="162"/>
      <c r="GQ312" s="162"/>
      <c r="GR312" s="162"/>
      <c r="GS312" s="162"/>
      <c r="GT312" s="162"/>
      <c r="GU312" s="162"/>
      <c r="GV312" s="162"/>
      <c r="GW312" s="162"/>
      <c r="GX312" s="162"/>
      <c r="GY312" s="162"/>
      <c r="GZ312" s="162"/>
      <c r="HA312" s="162"/>
      <c r="HB312" s="162"/>
      <c r="HC312" s="162"/>
      <c r="HD312" s="162"/>
      <c r="HE312" s="162"/>
      <c r="HF312" s="162"/>
      <c r="HG312" s="162"/>
      <c r="HH312" s="162"/>
      <c r="HI312" s="162"/>
      <c r="HJ312" s="162"/>
      <c r="HK312" s="162"/>
      <c r="HL312" s="162"/>
      <c r="HM312" s="162"/>
      <c r="HN312" s="162"/>
      <c r="HO312" s="162"/>
      <c r="HP312" s="162"/>
      <c r="HQ312" s="162"/>
      <c r="HR312" s="162"/>
      <c r="HS312" s="162"/>
      <c r="HT312" s="162"/>
      <c r="HU312" s="162"/>
      <c r="HV312" s="162"/>
      <c r="HW312" s="162"/>
      <c r="HX312" s="162"/>
      <c r="HY312" s="162"/>
      <c r="HZ312" s="162"/>
      <c r="IA312" s="162"/>
      <c r="IB312" s="162"/>
      <c r="IC312" s="162"/>
      <c r="ID312" s="162"/>
      <c r="IE312" s="162"/>
      <c r="IF312" s="162"/>
      <c r="IG312" s="162"/>
      <c r="IH312" s="162"/>
      <c r="II312" s="162"/>
      <c r="IJ312" s="162"/>
      <c r="IK312" s="162"/>
      <c r="IL312" s="162"/>
      <c r="IM312" s="162"/>
      <c r="IN312" s="162"/>
      <c r="IO312" s="162"/>
      <c r="IP312" s="162"/>
      <c r="IQ312" s="162"/>
      <c r="IR312" s="162"/>
      <c r="IS312" s="162"/>
      <c r="IT312" s="162"/>
      <c r="IU312" s="162"/>
      <c r="IV312" s="162"/>
      <c r="IW312" s="162"/>
      <c r="IX312" s="162"/>
    </row>
    <row r="313" spans="1:258">
      <c r="A313" s="159"/>
      <c r="B313" s="160"/>
      <c r="C313" s="160"/>
      <c r="D313" s="160"/>
      <c r="E313" s="160"/>
      <c r="F313" s="161"/>
      <c r="G313" s="161"/>
      <c r="H313" s="161"/>
      <c r="I313" s="161"/>
      <c r="J313" s="161"/>
      <c r="K313" s="161"/>
      <c r="L313" s="161"/>
      <c r="M313" s="161"/>
      <c r="N313" s="160"/>
      <c r="O313" s="160"/>
      <c r="P313" s="160"/>
      <c r="Q313" s="160"/>
      <c r="R313" s="160"/>
      <c r="S313" s="161"/>
      <c r="T313" s="161"/>
      <c r="U313" s="161"/>
      <c r="V313" s="161"/>
      <c r="W313" s="161"/>
      <c r="X313" s="161"/>
      <c r="Y313" s="161"/>
      <c r="Z313" s="317"/>
      <c r="AA313" s="161"/>
      <c r="BI313" s="162"/>
      <c r="BJ313" s="162"/>
      <c r="BK313" s="162"/>
      <c r="BL313" s="162"/>
      <c r="BM313" s="162"/>
      <c r="BN313" s="162"/>
      <c r="BO313" s="162"/>
      <c r="BP313" s="162"/>
      <c r="BQ313" s="162"/>
      <c r="BR313" s="162"/>
      <c r="BS313" s="162"/>
      <c r="BT313" s="162"/>
      <c r="BU313" s="162"/>
      <c r="BV313" s="162"/>
      <c r="BW313" s="162"/>
      <c r="BX313" s="162"/>
      <c r="BY313" s="162"/>
      <c r="BZ313" s="162"/>
      <c r="CA313" s="162"/>
      <c r="CB313" s="162"/>
      <c r="CC313" s="162"/>
      <c r="CD313" s="162"/>
      <c r="CE313" s="162"/>
      <c r="CF313" s="162"/>
      <c r="CG313" s="162"/>
      <c r="CH313" s="162"/>
      <c r="CI313" s="162"/>
      <c r="CJ313" s="162"/>
      <c r="CK313" s="162"/>
      <c r="CL313" s="162"/>
      <c r="CM313" s="162"/>
      <c r="CN313" s="162"/>
      <c r="CO313" s="162"/>
      <c r="CP313" s="162"/>
      <c r="CQ313" s="162"/>
      <c r="CR313" s="162"/>
      <c r="CS313" s="162"/>
      <c r="CT313" s="162"/>
      <c r="CU313" s="162"/>
      <c r="CV313" s="162"/>
      <c r="CW313" s="162"/>
      <c r="CX313" s="162"/>
      <c r="CY313" s="162"/>
      <c r="CZ313" s="162"/>
      <c r="DA313" s="162"/>
      <c r="DB313" s="162"/>
      <c r="DC313" s="162"/>
      <c r="DD313" s="162"/>
      <c r="DE313" s="162"/>
      <c r="DF313" s="162"/>
      <c r="DG313" s="162"/>
      <c r="DH313" s="162"/>
      <c r="DI313" s="162"/>
      <c r="DJ313" s="162"/>
      <c r="DK313" s="162"/>
      <c r="DL313" s="162"/>
      <c r="DM313" s="162"/>
      <c r="DN313" s="162"/>
      <c r="DO313" s="162"/>
      <c r="DP313" s="162"/>
      <c r="DQ313" s="162"/>
      <c r="DR313" s="162"/>
      <c r="DS313" s="162"/>
      <c r="DT313" s="162"/>
      <c r="DU313" s="162"/>
      <c r="DV313" s="162"/>
      <c r="DW313" s="162"/>
      <c r="DX313" s="162"/>
      <c r="DY313" s="162"/>
      <c r="DZ313" s="162"/>
      <c r="EA313" s="162"/>
      <c r="EB313" s="162"/>
      <c r="EC313" s="162"/>
      <c r="ED313" s="162"/>
      <c r="EE313" s="162"/>
      <c r="EF313" s="162"/>
      <c r="EG313" s="162"/>
      <c r="EH313" s="162"/>
      <c r="EI313" s="162"/>
      <c r="EJ313" s="162"/>
      <c r="EK313" s="162"/>
      <c r="EL313" s="162"/>
      <c r="EM313" s="162"/>
      <c r="EN313" s="162"/>
      <c r="EO313" s="162"/>
      <c r="EP313" s="162"/>
      <c r="EQ313" s="162"/>
      <c r="ER313" s="162"/>
      <c r="ES313" s="162"/>
      <c r="ET313" s="162"/>
      <c r="EU313" s="162"/>
      <c r="EV313" s="162"/>
      <c r="EW313" s="162"/>
      <c r="EX313" s="162"/>
      <c r="EY313" s="162"/>
      <c r="EZ313" s="162"/>
      <c r="FA313" s="162"/>
      <c r="FB313" s="162"/>
      <c r="FC313" s="162"/>
      <c r="FD313" s="162"/>
      <c r="FE313" s="162"/>
      <c r="FF313" s="162"/>
      <c r="FG313" s="162"/>
      <c r="FH313" s="162"/>
      <c r="FI313" s="162"/>
      <c r="FJ313" s="162"/>
      <c r="FK313" s="162"/>
      <c r="FL313" s="162"/>
      <c r="FM313" s="162"/>
      <c r="FN313" s="162"/>
      <c r="FO313" s="162"/>
      <c r="FP313" s="162"/>
      <c r="FQ313" s="162"/>
      <c r="FR313" s="162"/>
      <c r="FS313" s="162"/>
      <c r="FT313" s="162"/>
      <c r="FU313" s="162"/>
      <c r="FV313" s="162"/>
      <c r="FW313" s="162"/>
      <c r="FX313" s="162"/>
      <c r="FY313" s="162"/>
      <c r="FZ313" s="162"/>
      <c r="GA313" s="162"/>
      <c r="GB313" s="162"/>
      <c r="GC313" s="162"/>
      <c r="GD313" s="162"/>
      <c r="GE313" s="162"/>
      <c r="GF313" s="162"/>
      <c r="GG313" s="162"/>
      <c r="GH313" s="162"/>
      <c r="GI313" s="162"/>
      <c r="GJ313" s="162"/>
      <c r="GK313" s="162"/>
      <c r="GL313" s="162"/>
      <c r="GM313" s="162"/>
      <c r="GN313" s="162"/>
      <c r="GO313" s="162"/>
      <c r="GP313" s="162"/>
      <c r="GQ313" s="162"/>
      <c r="GR313" s="162"/>
      <c r="GS313" s="162"/>
      <c r="GT313" s="162"/>
      <c r="GU313" s="162"/>
      <c r="GV313" s="162"/>
      <c r="GW313" s="162"/>
      <c r="GX313" s="162"/>
      <c r="GY313" s="162"/>
      <c r="GZ313" s="162"/>
      <c r="HA313" s="162"/>
      <c r="HB313" s="162"/>
      <c r="HC313" s="162"/>
      <c r="HD313" s="162"/>
      <c r="HE313" s="162"/>
      <c r="HF313" s="162"/>
      <c r="HG313" s="162"/>
      <c r="HH313" s="162"/>
      <c r="HI313" s="162"/>
      <c r="HJ313" s="162"/>
      <c r="HK313" s="162"/>
      <c r="HL313" s="162"/>
      <c r="HM313" s="162"/>
      <c r="HN313" s="162"/>
      <c r="HO313" s="162"/>
      <c r="HP313" s="162"/>
      <c r="HQ313" s="162"/>
      <c r="HR313" s="162"/>
      <c r="HS313" s="162"/>
      <c r="HT313" s="162"/>
      <c r="HU313" s="162"/>
      <c r="HV313" s="162"/>
      <c r="HW313" s="162"/>
      <c r="HX313" s="162"/>
      <c r="HY313" s="162"/>
      <c r="HZ313" s="162"/>
      <c r="IA313" s="162"/>
      <c r="IB313" s="162"/>
      <c r="IC313" s="162"/>
      <c r="ID313" s="162"/>
      <c r="IE313" s="162"/>
      <c r="IF313" s="162"/>
      <c r="IG313" s="162"/>
      <c r="IH313" s="162"/>
      <c r="II313" s="162"/>
      <c r="IJ313" s="162"/>
      <c r="IK313" s="162"/>
      <c r="IL313" s="162"/>
      <c r="IM313" s="162"/>
      <c r="IN313" s="162"/>
      <c r="IO313" s="162"/>
      <c r="IP313" s="162"/>
      <c r="IQ313" s="162"/>
      <c r="IR313" s="162"/>
      <c r="IS313" s="162"/>
      <c r="IT313" s="162"/>
      <c r="IU313" s="162"/>
      <c r="IV313" s="162"/>
      <c r="IW313" s="162"/>
      <c r="IX313" s="162"/>
    </row>
    <row r="314" spans="1:258">
      <c r="A314" s="159"/>
      <c r="B314" s="160"/>
      <c r="C314" s="160"/>
      <c r="D314" s="160"/>
      <c r="E314" s="160"/>
      <c r="F314" s="161"/>
      <c r="G314" s="161"/>
      <c r="H314" s="161"/>
      <c r="I314" s="161"/>
      <c r="J314" s="161"/>
      <c r="K314" s="161"/>
      <c r="L314" s="161"/>
      <c r="M314" s="161"/>
      <c r="N314" s="160"/>
      <c r="O314" s="160"/>
      <c r="P314" s="160"/>
      <c r="Q314" s="160"/>
      <c r="R314" s="160"/>
      <c r="S314" s="161"/>
      <c r="T314" s="161"/>
      <c r="U314" s="161"/>
      <c r="V314" s="161"/>
      <c r="W314" s="161"/>
      <c r="X314" s="161"/>
      <c r="Y314" s="161"/>
      <c r="Z314" s="317"/>
      <c r="AA314" s="161"/>
      <c r="BI314" s="162"/>
      <c r="BJ314" s="162"/>
      <c r="BK314" s="162"/>
      <c r="BL314" s="162"/>
      <c r="BM314" s="162"/>
      <c r="BN314" s="162"/>
      <c r="BO314" s="162"/>
      <c r="BP314" s="162"/>
      <c r="BQ314" s="162"/>
      <c r="BR314" s="162"/>
      <c r="BS314" s="162"/>
      <c r="BT314" s="162"/>
      <c r="BU314" s="162"/>
      <c r="BV314" s="162"/>
      <c r="BW314" s="162"/>
      <c r="BX314" s="162"/>
      <c r="BY314" s="162"/>
      <c r="BZ314" s="162"/>
      <c r="CA314" s="162"/>
      <c r="CB314" s="162"/>
      <c r="CC314" s="162"/>
      <c r="CD314" s="162"/>
      <c r="CE314" s="162"/>
      <c r="CF314" s="162"/>
      <c r="CG314" s="162"/>
      <c r="CH314" s="162"/>
      <c r="CI314" s="162"/>
      <c r="CJ314" s="162"/>
      <c r="CK314" s="162"/>
      <c r="CL314" s="162"/>
      <c r="CM314" s="162"/>
      <c r="CN314" s="162"/>
      <c r="CO314" s="162"/>
      <c r="CP314" s="162"/>
      <c r="CQ314" s="162"/>
      <c r="CR314" s="162"/>
      <c r="CS314" s="162"/>
      <c r="CT314" s="162"/>
      <c r="CU314" s="162"/>
      <c r="CV314" s="162"/>
      <c r="CW314" s="162"/>
      <c r="CX314" s="162"/>
      <c r="CY314" s="162"/>
      <c r="CZ314" s="162"/>
      <c r="DA314" s="162"/>
      <c r="DB314" s="162"/>
      <c r="DC314" s="162"/>
      <c r="DD314" s="162"/>
      <c r="DE314" s="162"/>
      <c r="DF314" s="162"/>
      <c r="DG314" s="162"/>
      <c r="DH314" s="162"/>
      <c r="DI314" s="162"/>
      <c r="DJ314" s="162"/>
      <c r="DK314" s="162"/>
      <c r="DL314" s="162"/>
      <c r="DM314" s="162"/>
      <c r="DN314" s="162"/>
      <c r="DO314" s="162"/>
      <c r="DP314" s="162"/>
      <c r="DQ314" s="162"/>
      <c r="DR314" s="162"/>
      <c r="DS314" s="162"/>
      <c r="DT314" s="162"/>
      <c r="DU314" s="162"/>
      <c r="DV314" s="162"/>
      <c r="DW314" s="162"/>
      <c r="DX314" s="162"/>
      <c r="DY314" s="162"/>
      <c r="DZ314" s="162"/>
      <c r="EA314" s="162"/>
      <c r="EB314" s="162"/>
      <c r="EC314" s="162"/>
      <c r="ED314" s="162"/>
      <c r="EE314" s="162"/>
      <c r="EF314" s="162"/>
      <c r="EG314" s="162"/>
      <c r="EH314" s="162"/>
      <c r="EI314" s="162"/>
      <c r="EJ314" s="162"/>
      <c r="EK314" s="162"/>
      <c r="EL314" s="162"/>
      <c r="EM314" s="162"/>
      <c r="EN314" s="162"/>
      <c r="EO314" s="162"/>
      <c r="EP314" s="162"/>
      <c r="EQ314" s="162"/>
      <c r="ER314" s="162"/>
      <c r="ES314" s="162"/>
      <c r="ET314" s="162"/>
      <c r="EU314" s="162"/>
      <c r="EV314" s="162"/>
      <c r="EW314" s="162"/>
      <c r="EX314" s="162"/>
      <c r="EY314" s="162"/>
      <c r="EZ314" s="162"/>
      <c r="FA314" s="162"/>
      <c r="FB314" s="162"/>
      <c r="FC314" s="162"/>
      <c r="FD314" s="162"/>
      <c r="FE314" s="162"/>
      <c r="FF314" s="162"/>
      <c r="FG314" s="162"/>
      <c r="FH314" s="162"/>
      <c r="FI314" s="162"/>
      <c r="FJ314" s="162"/>
      <c r="FK314" s="162"/>
      <c r="FL314" s="162"/>
      <c r="FM314" s="162"/>
      <c r="FN314" s="162"/>
      <c r="FO314" s="162"/>
      <c r="FP314" s="162"/>
      <c r="FQ314" s="162"/>
      <c r="FR314" s="162"/>
      <c r="FS314" s="162"/>
      <c r="FT314" s="162"/>
      <c r="FU314" s="162"/>
      <c r="FV314" s="162"/>
      <c r="FW314" s="162"/>
      <c r="FX314" s="162"/>
      <c r="FY314" s="162"/>
      <c r="FZ314" s="162"/>
      <c r="GA314" s="162"/>
      <c r="GB314" s="162"/>
      <c r="GC314" s="162"/>
      <c r="GD314" s="162"/>
      <c r="GE314" s="162"/>
      <c r="GF314" s="162"/>
      <c r="GG314" s="162"/>
      <c r="GH314" s="162"/>
      <c r="GI314" s="162"/>
      <c r="GJ314" s="162"/>
      <c r="GK314" s="162"/>
      <c r="GL314" s="162"/>
      <c r="GM314" s="162"/>
      <c r="GN314" s="162"/>
      <c r="GO314" s="162"/>
      <c r="GP314" s="162"/>
      <c r="GQ314" s="162"/>
      <c r="GR314" s="162"/>
      <c r="GS314" s="162"/>
      <c r="GT314" s="162"/>
      <c r="GU314" s="162"/>
      <c r="GV314" s="162"/>
      <c r="GW314" s="162"/>
      <c r="GX314" s="162"/>
      <c r="GY314" s="162"/>
      <c r="GZ314" s="162"/>
      <c r="HA314" s="162"/>
      <c r="HB314" s="162"/>
      <c r="HC314" s="162"/>
      <c r="HD314" s="162"/>
      <c r="HE314" s="162"/>
      <c r="HF314" s="162"/>
      <c r="HG314" s="162"/>
      <c r="HH314" s="162"/>
      <c r="HI314" s="162"/>
      <c r="HJ314" s="162"/>
      <c r="HK314" s="162"/>
      <c r="HL314" s="162"/>
      <c r="HM314" s="162"/>
      <c r="HN314" s="162"/>
      <c r="HO314" s="162"/>
      <c r="HP314" s="162"/>
      <c r="HQ314" s="162"/>
      <c r="HR314" s="162"/>
      <c r="HS314" s="162"/>
      <c r="HT314" s="162"/>
      <c r="HU314" s="162"/>
      <c r="HV314" s="162"/>
      <c r="HW314" s="162"/>
      <c r="HX314" s="162"/>
      <c r="HY314" s="162"/>
      <c r="HZ314" s="162"/>
      <c r="IA314" s="162"/>
      <c r="IB314" s="162"/>
      <c r="IC314" s="162"/>
      <c r="ID314" s="162"/>
      <c r="IE314" s="162"/>
      <c r="IF314" s="162"/>
      <c r="IG314" s="162"/>
      <c r="IH314" s="162"/>
      <c r="II314" s="162"/>
      <c r="IJ314" s="162"/>
      <c r="IK314" s="162"/>
      <c r="IL314" s="162"/>
      <c r="IM314" s="162"/>
      <c r="IN314" s="162"/>
      <c r="IO314" s="162"/>
      <c r="IP314" s="162"/>
      <c r="IQ314" s="162"/>
      <c r="IR314" s="162"/>
      <c r="IS314" s="162"/>
      <c r="IT314" s="162"/>
      <c r="IU314" s="162"/>
      <c r="IV314" s="162"/>
      <c r="IW314" s="162"/>
      <c r="IX314" s="162"/>
    </row>
    <row r="315" spans="1:258">
      <c r="A315" s="159"/>
      <c r="B315" s="160"/>
      <c r="C315" s="160"/>
      <c r="D315" s="160"/>
      <c r="E315" s="160"/>
      <c r="F315" s="161"/>
      <c r="G315" s="161"/>
      <c r="H315" s="161"/>
      <c r="I315" s="161"/>
      <c r="J315" s="161"/>
      <c r="K315" s="161"/>
      <c r="L315" s="161"/>
      <c r="M315" s="161"/>
      <c r="N315" s="160"/>
      <c r="O315" s="160"/>
      <c r="P315" s="160"/>
      <c r="Q315" s="160"/>
      <c r="R315" s="160"/>
      <c r="S315" s="161"/>
      <c r="T315" s="161"/>
      <c r="U315" s="161"/>
      <c r="V315" s="161"/>
      <c r="W315" s="161"/>
      <c r="X315" s="161"/>
      <c r="Y315" s="161"/>
      <c r="Z315" s="317"/>
      <c r="AA315" s="161"/>
      <c r="BI315" s="162"/>
      <c r="BJ315" s="162"/>
      <c r="BK315" s="162"/>
      <c r="BL315" s="162"/>
      <c r="BM315" s="162"/>
      <c r="BN315" s="162"/>
      <c r="BO315" s="162"/>
      <c r="BP315" s="162"/>
      <c r="BQ315" s="162"/>
      <c r="BR315" s="162"/>
      <c r="BS315" s="162"/>
      <c r="BT315" s="162"/>
      <c r="BU315" s="162"/>
      <c r="BV315" s="162"/>
      <c r="BW315" s="162"/>
      <c r="BX315" s="162"/>
      <c r="BY315" s="162"/>
      <c r="BZ315" s="162"/>
      <c r="CA315" s="162"/>
      <c r="CB315" s="162"/>
      <c r="CC315" s="162"/>
      <c r="CD315" s="162"/>
      <c r="CE315" s="162"/>
      <c r="CF315" s="162"/>
      <c r="CG315" s="162"/>
      <c r="CH315" s="162"/>
      <c r="CI315" s="162"/>
      <c r="CJ315" s="162"/>
      <c r="CK315" s="162"/>
      <c r="CL315" s="162"/>
      <c r="CM315" s="162"/>
      <c r="CN315" s="162"/>
      <c r="CO315" s="162"/>
      <c r="CP315" s="162"/>
      <c r="CQ315" s="162"/>
      <c r="CR315" s="162"/>
      <c r="CS315" s="162"/>
      <c r="CT315" s="162"/>
      <c r="CU315" s="162"/>
      <c r="CV315" s="162"/>
      <c r="CW315" s="162"/>
      <c r="CX315" s="162"/>
      <c r="CY315" s="162"/>
      <c r="CZ315" s="162"/>
      <c r="DA315" s="162"/>
      <c r="DB315" s="162"/>
      <c r="DC315" s="162"/>
      <c r="DD315" s="162"/>
      <c r="DE315" s="162"/>
      <c r="DF315" s="162"/>
      <c r="DG315" s="162"/>
      <c r="DH315" s="162"/>
      <c r="DI315" s="162"/>
      <c r="DJ315" s="162"/>
      <c r="DK315" s="162"/>
      <c r="DL315" s="162"/>
      <c r="DM315" s="162"/>
      <c r="DN315" s="162"/>
      <c r="DO315" s="162"/>
      <c r="DP315" s="162"/>
      <c r="DQ315" s="162"/>
      <c r="DR315" s="162"/>
      <c r="DS315" s="162"/>
      <c r="DT315" s="162"/>
      <c r="DU315" s="162"/>
      <c r="DV315" s="162"/>
      <c r="DW315" s="162"/>
      <c r="DX315" s="162"/>
      <c r="DY315" s="162"/>
      <c r="DZ315" s="162"/>
      <c r="EA315" s="162"/>
      <c r="EB315" s="162"/>
      <c r="EC315" s="162"/>
      <c r="ED315" s="162"/>
      <c r="EE315" s="162"/>
      <c r="EF315" s="162"/>
      <c r="EG315" s="162"/>
      <c r="EH315" s="162"/>
      <c r="EI315" s="162"/>
      <c r="EJ315" s="162"/>
      <c r="EK315" s="162"/>
      <c r="EL315" s="162"/>
      <c r="EM315" s="162"/>
      <c r="EN315" s="162"/>
      <c r="EO315" s="162"/>
      <c r="EP315" s="162"/>
      <c r="EQ315" s="162"/>
      <c r="ER315" s="162"/>
      <c r="ES315" s="162"/>
      <c r="ET315" s="162"/>
      <c r="EU315" s="162"/>
      <c r="EV315" s="162"/>
      <c r="EW315" s="162"/>
      <c r="EX315" s="162"/>
      <c r="EY315" s="162"/>
      <c r="EZ315" s="162"/>
      <c r="FA315" s="162"/>
      <c r="FB315" s="162"/>
      <c r="FC315" s="162"/>
      <c r="FD315" s="162"/>
      <c r="FE315" s="162"/>
      <c r="FF315" s="162"/>
      <c r="FG315" s="162"/>
      <c r="FH315" s="162"/>
      <c r="FI315" s="162"/>
      <c r="FJ315" s="162"/>
      <c r="FK315" s="162"/>
      <c r="FL315" s="162"/>
      <c r="FM315" s="162"/>
      <c r="FN315" s="162"/>
      <c r="FO315" s="162"/>
      <c r="FP315" s="162"/>
      <c r="FQ315" s="162"/>
      <c r="FR315" s="162"/>
      <c r="FS315" s="162"/>
      <c r="FT315" s="162"/>
      <c r="FU315" s="162"/>
      <c r="FV315" s="162"/>
      <c r="FW315" s="162"/>
      <c r="FX315" s="162"/>
      <c r="FY315" s="162"/>
      <c r="FZ315" s="162"/>
      <c r="GA315" s="162"/>
      <c r="GB315" s="162"/>
      <c r="GC315" s="162"/>
      <c r="GD315" s="162"/>
      <c r="GE315" s="162"/>
      <c r="GF315" s="162"/>
      <c r="GG315" s="162"/>
      <c r="GH315" s="162"/>
      <c r="GI315" s="162"/>
      <c r="GJ315" s="162"/>
      <c r="GK315" s="162"/>
      <c r="GL315" s="162"/>
      <c r="GM315" s="162"/>
      <c r="GN315" s="162"/>
      <c r="GO315" s="162"/>
      <c r="GP315" s="162"/>
      <c r="GQ315" s="162"/>
      <c r="GR315" s="162"/>
      <c r="GS315" s="162"/>
      <c r="GT315" s="162"/>
      <c r="GU315" s="162"/>
      <c r="GV315" s="162"/>
      <c r="GW315" s="162"/>
      <c r="GX315" s="162"/>
      <c r="GY315" s="162"/>
      <c r="GZ315" s="162"/>
      <c r="HA315" s="162"/>
      <c r="HB315" s="162"/>
      <c r="HC315" s="162"/>
      <c r="HD315" s="162"/>
      <c r="HE315" s="162"/>
      <c r="HF315" s="162"/>
      <c r="HG315" s="162"/>
      <c r="HH315" s="162"/>
      <c r="HI315" s="162"/>
      <c r="HJ315" s="162"/>
      <c r="HK315" s="162"/>
      <c r="HL315" s="162"/>
      <c r="HM315" s="162"/>
      <c r="HN315" s="162"/>
      <c r="HO315" s="162"/>
      <c r="HP315" s="162"/>
      <c r="HQ315" s="162"/>
      <c r="HR315" s="162"/>
      <c r="HS315" s="162"/>
      <c r="HT315" s="162"/>
      <c r="HU315" s="162"/>
      <c r="HV315" s="162"/>
      <c r="HW315" s="162"/>
      <c r="HX315" s="162"/>
      <c r="HY315" s="162"/>
      <c r="HZ315" s="162"/>
      <c r="IA315" s="162"/>
      <c r="IB315" s="162"/>
      <c r="IC315" s="162"/>
      <c r="ID315" s="162"/>
      <c r="IE315" s="162"/>
      <c r="IF315" s="162"/>
      <c r="IG315" s="162"/>
      <c r="IH315" s="162"/>
      <c r="II315" s="162"/>
      <c r="IJ315" s="162"/>
      <c r="IK315" s="162"/>
      <c r="IL315" s="162"/>
      <c r="IM315" s="162"/>
      <c r="IN315" s="162"/>
      <c r="IO315" s="162"/>
      <c r="IP315" s="162"/>
      <c r="IQ315" s="162"/>
      <c r="IR315" s="162"/>
      <c r="IS315" s="162"/>
      <c r="IT315" s="162"/>
      <c r="IU315" s="162"/>
      <c r="IV315" s="162"/>
      <c r="IW315" s="162"/>
      <c r="IX315" s="162"/>
    </row>
    <row r="316" spans="1:258">
      <c r="A316" s="159"/>
      <c r="B316" s="160"/>
      <c r="C316" s="160"/>
      <c r="D316" s="160"/>
      <c r="E316" s="160"/>
      <c r="F316" s="161"/>
      <c r="G316" s="161"/>
      <c r="H316" s="161"/>
      <c r="I316" s="161"/>
      <c r="J316" s="161"/>
      <c r="K316" s="161"/>
      <c r="L316" s="161"/>
      <c r="M316" s="161"/>
      <c r="N316" s="160"/>
      <c r="O316" s="160"/>
      <c r="P316" s="160"/>
      <c r="Q316" s="160"/>
      <c r="R316" s="160"/>
      <c r="S316" s="161"/>
      <c r="T316" s="161"/>
      <c r="U316" s="161"/>
      <c r="V316" s="161"/>
      <c r="W316" s="161"/>
      <c r="X316" s="161"/>
      <c r="Y316" s="161"/>
      <c r="Z316" s="317"/>
      <c r="AA316" s="161"/>
      <c r="BI316" s="162"/>
      <c r="BJ316" s="162"/>
      <c r="BK316" s="162"/>
      <c r="BL316" s="162"/>
      <c r="BM316" s="162"/>
      <c r="BN316" s="162"/>
      <c r="BO316" s="162"/>
      <c r="BP316" s="162"/>
      <c r="BQ316" s="162"/>
      <c r="BR316" s="162"/>
      <c r="BS316" s="162"/>
      <c r="BT316" s="162"/>
      <c r="BU316" s="162"/>
      <c r="BV316" s="162"/>
      <c r="BW316" s="162"/>
      <c r="BX316" s="162"/>
      <c r="BY316" s="162"/>
      <c r="BZ316" s="162"/>
      <c r="CA316" s="162"/>
      <c r="CB316" s="162"/>
      <c r="CC316" s="162"/>
      <c r="CD316" s="162"/>
      <c r="CE316" s="162"/>
      <c r="CF316" s="162"/>
      <c r="CG316" s="162"/>
      <c r="CH316" s="162"/>
      <c r="CI316" s="162"/>
      <c r="CJ316" s="162"/>
      <c r="CK316" s="162"/>
      <c r="CL316" s="162"/>
      <c r="CM316" s="162"/>
      <c r="CN316" s="162"/>
      <c r="CO316" s="162"/>
      <c r="CP316" s="162"/>
      <c r="CQ316" s="162"/>
      <c r="CR316" s="162"/>
      <c r="CS316" s="162"/>
      <c r="CT316" s="162"/>
      <c r="CU316" s="162"/>
      <c r="CV316" s="162"/>
      <c r="CW316" s="162"/>
      <c r="CX316" s="162"/>
      <c r="CY316" s="162"/>
      <c r="CZ316" s="162"/>
      <c r="DA316" s="162"/>
      <c r="DB316" s="162"/>
      <c r="DC316" s="162"/>
      <c r="DD316" s="162"/>
      <c r="DE316" s="162"/>
      <c r="DF316" s="162"/>
      <c r="DG316" s="162"/>
      <c r="DH316" s="162"/>
      <c r="DI316" s="162"/>
      <c r="DJ316" s="162"/>
      <c r="DK316" s="162"/>
      <c r="DL316" s="162"/>
      <c r="DM316" s="162"/>
      <c r="DN316" s="162"/>
      <c r="DO316" s="162"/>
      <c r="DP316" s="162"/>
      <c r="DQ316" s="162"/>
      <c r="DR316" s="162"/>
      <c r="DS316" s="162"/>
      <c r="DT316" s="162"/>
      <c r="DU316" s="162"/>
      <c r="DV316" s="162"/>
      <c r="DW316" s="162"/>
      <c r="DX316" s="162"/>
      <c r="DY316" s="162"/>
      <c r="DZ316" s="162"/>
      <c r="EA316" s="162"/>
      <c r="EB316" s="162"/>
      <c r="EC316" s="162"/>
      <c r="ED316" s="162"/>
      <c r="EE316" s="162"/>
      <c r="EF316" s="162"/>
      <c r="EG316" s="162"/>
      <c r="EH316" s="162"/>
      <c r="EI316" s="162"/>
      <c r="EJ316" s="162"/>
      <c r="EK316" s="162"/>
      <c r="EL316" s="162"/>
      <c r="EM316" s="162"/>
      <c r="EN316" s="162"/>
      <c r="EO316" s="162"/>
      <c r="EP316" s="162"/>
      <c r="EQ316" s="162"/>
      <c r="ER316" s="162"/>
      <c r="ES316" s="162"/>
      <c r="ET316" s="162"/>
      <c r="EU316" s="162"/>
      <c r="EV316" s="162"/>
      <c r="EW316" s="162"/>
      <c r="EX316" s="162"/>
      <c r="EY316" s="162"/>
      <c r="EZ316" s="162"/>
      <c r="FA316" s="162"/>
      <c r="FB316" s="162"/>
      <c r="FC316" s="162"/>
      <c r="FD316" s="162"/>
      <c r="FE316" s="162"/>
      <c r="FF316" s="162"/>
      <c r="FG316" s="162"/>
      <c r="FH316" s="162"/>
      <c r="FI316" s="162"/>
      <c r="FJ316" s="162"/>
      <c r="FK316" s="162"/>
      <c r="FL316" s="162"/>
      <c r="FM316" s="162"/>
      <c r="FN316" s="162"/>
      <c r="FO316" s="162"/>
      <c r="FP316" s="162"/>
      <c r="FQ316" s="162"/>
      <c r="FR316" s="162"/>
      <c r="FS316" s="162"/>
      <c r="FT316" s="162"/>
      <c r="FU316" s="162"/>
      <c r="FV316" s="162"/>
      <c r="FW316" s="162"/>
      <c r="FX316" s="162"/>
      <c r="FY316" s="162"/>
      <c r="FZ316" s="162"/>
      <c r="GA316" s="162"/>
      <c r="GB316" s="162"/>
      <c r="GC316" s="162"/>
      <c r="GD316" s="162"/>
      <c r="GE316" s="162"/>
      <c r="GF316" s="162"/>
      <c r="GG316" s="162"/>
      <c r="GH316" s="162"/>
      <c r="GI316" s="162"/>
      <c r="GJ316" s="162"/>
      <c r="GK316" s="162"/>
      <c r="GL316" s="162"/>
      <c r="GM316" s="162"/>
      <c r="GN316" s="162"/>
      <c r="GO316" s="162"/>
      <c r="GP316" s="162"/>
      <c r="GQ316" s="162"/>
      <c r="GR316" s="162"/>
      <c r="GS316" s="162"/>
      <c r="GT316" s="162"/>
      <c r="GU316" s="162"/>
      <c r="GV316" s="162"/>
      <c r="GW316" s="162"/>
      <c r="GX316" s="162"/>
      <c r="GY316" s="162"/>
      <c r="GZ316" s="162"/>
      <c r="HA316" s="162"/>
      <c r="HB316" s="162"/>
      <c r="HC316" s="162"/>
      <c r="HD316" s="162"/>
      <c r="HE316" s="162"/>
      <c r="HF316" s="162"/>
      <c r="HG316" s="162"/>
      <c r="HH316" s="162"/>
      <c r="HI316" s="162"/>
      <c r="HJ316" s="162"/>
      <c r="HK316" s="162"/>
      <c r="HL316" s="162"/>
      <c r="HM316" s="162"/>
      <c r="HN316" s="162"/>
      <c r="HO316" s="162"/>
      <c r="HP316" s="162"/>
      <c r="HQ316" s="162"/>
      <c r="HR316" s="162"/>
      <c r="HS316" s="162"/>
      <c r="HT316" s="162"/>
      <c r="HU316" s="162"/>
      <c r="HV316" s="162"/>
      <c r="HW316" s="162"/>
      <c r="HX316" s="162"/>
      <c r="HY316" s="162"/>
      <c r="HZ316" s="162"/>
      <c r="IA316" s="162"/>
      <c r="IB316" s="162"/>
      <c r="IC316" s="162"/>
      <c r="ID316" s="162"/>
      <c r="IE316" s="162"/>
      <c r="IF316" s="162"/>
      <c r="IG316" s="162"/>
      <c r="IH316" s="162"/>
      <c r="II316" s="162"/>
      <c r="IJ316" s="162"/>
      <c r="IK316" s="162"/>
      <c r="IL316" s="162"/>
      <c r="IM316" s="162"/>
      <c r="IN316" s="162"/>
      <c r="IO316" s="162"/>
      <c r="IP316" s="162"/>
      <c r="IQ316" s="162"/>
      <c r="IR316" s="162"/>
      <c r="IS316" s="162"/>
      <c r="IT316" s="162"/>
      <c r="IU316" s="162"/>
      <c r="IV316" s="162"/>
      <c r="IW316" s="162"/>
      <c r="IX316" s="162"/>
    </row>
    <row r="317" spans="1:258">
      <c r="A317" s="159"/>
      <c r="B317" s="160"/>
      <c r="C317" s="160"/>
      <c r="D317" s="160"/>
      <c r="E317" s="160"/>
      <c r="F317" s="161"/>
      <c r="G317" s="161"/>
      <c r="H317" s="161"/>
      <c r="I317" s="161"/>
      <c r="J317" s="161"/>
      <c r="K317" s="161"/>
      <c r="L317" s="161"/>
      <c r="M317" s="161"/>
      <c r="N317" s="160"/>
      <c r="O317" s="160"/>
      <c r="P317" s="160"/>
      <c r="Q317" s="160"/>
      <c r="R317" s="160"/>
      <c r="S317" s="161"/>
      <c r="T317" s="161"/>
      <c r="U317" s="161"/>
      <c r="V317" s="161"/>
      <c r="W317" s="161"/>
      <c r="X317" s="161"/>
      <c r="Y317" s="161"/>
      <c r="Z317" s="317"/>
      <c r="AA317" s="161"/>
      <c r="BI317" s="162"/>
      <c r="BJ317" s="162"/>
      <c r="BK317" s="162"/>
      <c r="BL317" s="162"/>
      <c r="BM317" s="162"/>
      <c r="BN317" s="162"/>
      <c r="BO317" s="162"/>
      <c r="BP317" s="162"/>
      <c r="BQ317" s="162"/>
      <c r="BR317" s="162"/>
      <c r="BS317" s="162"/>
      <c r="BT317" s="162"/>
      <c r="BU317" s="162"/>
      <c r="BV317" s="162"/>
      <c r="BW317" s="162"/>
      <c r="BX317" s="162"/>
      <c r="BY317" s="162"/>
      <c r="BZ317" s="162"/>
      <c r="CA317" s="162"/>
      <c r="CB317" s="162"/>
      <c r="CC317" s="162"/>
      <c r="CD317" s="162"/>
      <c r="CE317" s="162"/>
      <c r="CF317" s="162"/>
      <c r="CG317" s="162"/>
      <c r="CH317" s="162"/>
      <c r="CI317" s="162"/>
      <c r="CJ317" s="162"/>
      <c r="CK317" s="162"/>
      <c r="CL317" s="162"/>
      <c r="CM317" s="162"/>
      <c r="CN317" s="162"/>
      <c r="CO317" s="162"/>
      <c r="CP317" s="162"/>
      <c r="CQ317" s="162"/>
      <c r="CR317" s="162"/>
      <c r="CS317" s="162"/>
      <c r="CT317" s="162"/>
      <c r="CU317" s="162"/>
      <c r="CV317" s="162"/>
      <c r="CW317" s="162"/>
      <c r="CX317" s="162"/>
      <c r="CY317" s="162"/>
      <c r="CZ317" s="162"/>
      <c r="DA317" s="162"/>
      <c r="DB317" s="162"/>
      <c r="DC317" s="162"/>
      <c r="DD317" s="162"/>
      <c r="DE317" s="162"/>
      <c r="DF317" s="162"/>
      <c r="DG317" s="162"/>
      <c r="DH317" s="162"/>
      <c r="DI317" s="162"/>
      <c r="DJ317" s="162"/>
      <c r="DK317" s="162"/>
      <c r="DL317" s="162"/>
      <c r="DM317" s="162"/>
      <c r="DN317" s="162"/>
      <c r="DO317" s="162"/>
      <c r="DP317" s="162"/>
      <c r="DQ317" s="162"/>
      <c r="DR317" s="162"/>
      <c r="DS317" s="162"/>
      <c r="DT317" s="162"/>
      <c r="DU317" s="162"/>
      <c r="DV317" s="162"/>
      <c r="DW317" s="162"/>
      <c r="DX317" s="162"/>
      <c r="DY317" s="162"/>
      <c r="DZ317" s="162"/>
      <c r="EA317" s="162"/>
      <c r="EB317" s="162"/>
      <c r="EC317" s="162"/>
      <c r="ED317" s="162"/>
      <c r="EE317" s="162"/>
      <c r="EF317" s="162"/>
      <c r="EG317" s="162"/>
      <c r="EH317" s="162"/>
      <c r="EI317" s="162"/>
      <c r="EJ317" s="162"/>
      <c r="EK317" s="162"/>
      <c r="EL317" s="162"/>
      <c r="EM317" s="162"/>
      <c r="EN317" s="162"/>
      <c r="EO317" s="162"/>
      <c r="EP317" s="162"/>
      <c r="EQ317" s="162"/>
      <c r="ER317" s="162"/>
      <c r="ES317" s="162"/>
      <c r="ET317" s="162"/>
      <c r="EU317" s="162"/>
      <c r="EV317" s="162"/>
      <c r="EW317" s="162"/>
      <c r="EX317" s="162"/>
      <c r="EY317" s="162"/>
      <c r="EZ317" s="162"/>
      <c r="FA317" s="162"/>
      <c r="FB317" s="162"/>
      <c r="FC317" s="162"/>
      <c r="FD317" s="162"/>
      <c r="FE317" s="162"/>
      <c r="FF317" s="162"/>
      <c r="FG317" s="162"/>
      <c r="FH317" s="162"/>
      <c r="FI317" s="162"/>
      <c r="FJ317" s="162"/>
      <c r="FK317" s="162"/>
      <c r="FL317" s="162"/>
      <c r="FM317" s="162"/>
      <c r="FN317" s="162"/>
      <c r="FO317" s="162"/>
      <c r="FP317" s="162"/>
      <c r="FQ317" s="162"/>
      <c r="FR317" s="162"/>
      <c r="FS317" s="162"/>
      <c r="FT317" s="162"/>
      <c r="FU317" s="162"/>
      <c r="FV317" s="162"/>
      <c r="FW317" s="162"/>
      <c r="FX317" s="162"/>
      <c r="FY317" s="162"/>
      <c r="FZ317" s="162"/>
      <c r="GA317" s="162"/>
      <c r="GB317" s="162"/>
      <c r="GC317" s="162"/>
      <c r="GD317" s="162"/>
      <c r="GE317" s="162"/>
      <c r="GF317" s="162"/>
      <c r="GG317" s="162"/>
      <c r="GH317" s="162"/>
      <c r="GI317" s="162"/>
      <c r="GJ317" s="162"/>
      <c r="GK317" s="162"/>
      <c r="GL317" s="162"/>
      <c r="GM317" s="162"/>
      <c r="GN317" s="162"/>
      <c r="GO317" s="162"/>
      <c r="GP317" s="162"/>
      <c r="GQ317" s="162"/>
      <c r="GR317" s="162"/>
      <c r="GS317" s="162"/>
      <c r="GT317" s="162"/>
      <c r="GU317" s="162"/>
      <c r="GV317" s="162"/>
      <c r="GW317" s="162"/>
      <c r="GX317" s="162"/>
      <c r="GY317" s="162"/>
      <c r="GZ317" s="162"/>
      <c r="HA317" s="162"/>
      <c r="HB317" s="162"/>
      <c r="HC317" s="162"/>
      <c r="HD317" s="162"/>
      <c r="HE317" s="162"/>
      <c r="HF317" s="162"/>
      <c r="HG317" s="162"/>
      <c r="HH317" s="162"/>
      <c r="HI317" s="162"/>
      <c r="HJ317" s="162"/>
      <c r="HK317" s="162"/>
      <c r="HL317" s="162"/>
      <c r="HM317" s="162"/>
      <c r="HN317" s="162"/>
      <c r="HO317" s="162"/>
      <c r="HP317" s="162"/>
      <c r="HQ317" s="162"/>
      <c r="HR317" s="162"/>
      <c r="HS317" s="162"/>
      <c r="HT317" s="162"/>
      <c r="HU317" s="162"/>
      <c r="HV317" s="162"/>
      <c r="HW317" s="162"/>
      <c r="HX317" s="162"/>
      <c r="HY317" s="162"/>
      <c r="HZ317" s="162"/>
      <c r="IA317" s="162"/>
      <c r="IB317" s="162"/>
      <c r="IC317" s="162"/>
      <c r="ID317" s="162"/>
      <c r="IE317" s="162"/>
      <c r="IF317" s="162"/>
      <c r="IG317" s="162"/>
      <c r="IH317" s="162"/>
      <c r="II317" s="162"/>
      <c r="IJ317" s="162"/>
      <c r="IK317" s="162"/>
      <c r="IL317" s="162"/>
      <c r="IM317" s="162"/>
      <c r="IN317" s="162"/>
      <c r="IO317" s="162"/>
      <c r="IP317" s="162"/>
      <c r="IQ317" s="162"/>
      <c r="IR317" s="162"/>
      <c r="IS317" s="162"/>
      <c r="IT317" s="162"/>
      <c r="IU317" s="162"/>
      <c r="IV317" s="162"/>
      <c r="IW317" s="162"/>
      <c r="IX317" s="162"/>
    </row>
    <row r="318" spans="1:258">
      <c r="A318" s="159"/>
      <c r="B318" s="160"/>
      <c r="C318" s="160"/>
      <c r="D318" s="160"/>
      <c r="E318" s="160"/>
      <c r="F318" s="161"/>
      <c r="G318" s="161"/>
      <c r="H318" s="161"/>
      <c r="I318" s="161"/>
      <c r="J318" s="161"/>
      <c r="K318" s="161"/>
      <c r="L318" s="161"/>
      <c r="M318" s="161"/>
      <c r="N318" s="160"/>
      <c r="O318" s="160"/>
      <c r="P318" s="160"/>
      <c r="Q318" s="160"/>
      <c r="R318" s="160"/>
      <c r="S318" s="161"/>
      <c r="T318" s="161"/>
      <c r="U318" s="161"/>
      <c r="V318" s="161"/>
      <c r="W318" s="161"/>
      <c r="X318" s="161"/>
      <c r="Y318" s="161"/>
      <c r="Z318" s="317"/>
      <c r="AA318" s="161"/>
      <c r="BI318" s="162"/>
      <c r="BJ318" s="162"/>
      <c r="BK318" s="162"/>
      <c r="BL318" s="162"/>
      <c r="BM318" s="162"/>
      <c r="BN318" s="162"/>
      <c r="BO318" s="162"/>
      <c r="BP318" s="162"/>
      <c r="BQ318" s="162"/>
      <c r="BR318" s="162"/>
      <c r="BS318" s="162"/>
      <c r="BT318" s="162"/>
      <c r="BU318" s="162"/>
      <c r="BV318" s="162"/>
      <c r="BW318" s="162"/>
      <c r="BX318" s="162"/>
      <c r="BY318" s="162"/>
      <c r="BZ318" s="162"/>
      <c r="CA318" s="162"/>
      <c r="CB318" s="162"/>
      <c r="CC318" s="162"/>
      <c r="CD318" s="162"/>
      <c r="CE318" s="162"/>
      <c r="CF318" s="162"/>
      <c r="CG318" s="162"/>
      <c r="CH318" s="162"/>
      <c r="CI318" s="162"/>
      <c r="CJ318" s="162"/>
      <c r="CK318" s="162"/>
      <c r="CL318" s="162"/>
      <c r="CM318" s="162"/>
      <c r="CN318" s="162"/>
      <c r="CO318" s="162"/>
      <c r="CP318" s="162"/>
      <c r="CQ318" s="162"/>
      <c r="CR318" s="162"/>
      <c r="CS318" s="162"/>
      <c r="CT318" s="162"/>
      <c r="CU318" s="162"/>
      <c r="CV318" s="162"/>
      <c r="CW318" s="162"/>
      <c r="CX318" s="162"/>
      <c r="CY318" s="162"/>
      <c r="CZ318" s="162"/>
      <c r="DA318" s="162"/>
      <c r="DB318" s="162"/>
      <c r="DC318" s="162"/>
      <c r="DD318" s="162"/>
      <c r="DE318" s="162"/>
      <c r="DF318" s="162"/>
      <c r="DG318" s="162"/>
      <c r="DH318" s="162"/>
      <c r="DI318" s="162"/>
      <c r="DJ318" s="162"/>
      <c r="DK318" s="162"/>
      <c r="DL318" s="162"/>
      <c r="DM318" s="162"/>
      <c r="DN318" s="162"/>
      <c r="DO318" s="162"/>
      <c r="DP318" s="162"/>
      <c r="DQ318" s="162"/>
      <c r="DR318" s="162"/>
      <c r="DS318" s="162"/>
      <c r="DT318" s="162"/>
      <c r="DU318" s="162"/>
      <c r="DV318" s="162"/>
      <c r="DW318" s="162"/>
      <c r="DX318" s="162"/>
      <c r="DY318" s="162"/>
      <c r="DZ318" s="162"/>
      <c r="EA318" s="162"/>
      <c r="EB318" s="162"/>
      <c r="EC318" s="162"/>
      <c r="ED318" s="162"/>
      <c r="EE318" s="162"/>
      <c r="EF318" s="162"/>
      <c r="EG318" s="162"/>
      <c r="EH318" s="162"/>
      <c r="EI318" s="162"/>
      <c r="EJ318" s="162"/>
      <c r="EK318" s="162"/>
      <c r="EL318" s="162"/>
      <c r="EM318" s="162"/>
      <c r="EN318" s="162"/>
      <c r="EO318" s="162"/>
      <c r="EP318" s="162"/>
      <c r="EQ318" s="162"/>
      <c r="ER318" s="162"/>
      <c r="ES318" s="162"/>
      <c r="ET318" s="162"/>
      <c r="EU318" s="162"/>
      <c r="EV318" s="162"/>
      <c r="EW318" s="162"/>
      <c r="EX318" s="162"/>
      <c r="EY318" s="162"/>
      <c r="EZ318" s="162"/>
      <c r="FA318" s="162"/>
      <c r="FB318" s="162"/>
      <c r="FC318" s="162"/>
      <c r="FD318" s="162"/>
      <c r="FE318" s="162"/>
      <c r="FF318" s="162"/>
      <c r="FG318" s="162"/>
      <c r="FH318" s="162"/>
      <c r="FI318" s="162"/>
      <c r="FJ318" s="162"/>
      <c r="FK318" s="162"/>
      <c r="FL318" s="162"/>
      <c r="FM318" s="162"/>
      <c r="FN318" s="162"/>
      <c r="FO318" s="162"/>
      <c r="FP318" s="162"/>
      <c r="FQ318" s="162"/>
      <c r="FR318" s="162"/>
      <c r="FS318" s="162"/>
      <c r="FT318" s="162"/>
      <c r="FU318" s="162"/>
      <c r="FV318" s="162"/>
      <c r="FW318" s="162"/>
      <c r="FX318" s="162"/>
      <c r="FY318" s="162"/>
      <c r="FZ318" s="162"/>
      <c r="GA318" s="162"/>
      <c r="GB318" s="162"/>
      <c r="GC318" s="162"/>
      <c r="GD318" s="162"/>
      <c r="GE318" s="162"/>
      <c r="GF318" s="162"/>
      <c r="GG318" s="162"/>
      <c r="GH318" s="162"/>
      <c r="GI318" s="162"/>
      <c r="GJ318" s="162"/>
      <c r="GK318" s="162"/>
      <c r="GL318" s="162"/>
      <c r="GM318" s="162"/>
      <c r="GN318" s="162"/>
      <c r="GO318" s="162"/>
      <c r="GP318" s="162"/>
      <c r="GQ318" s="162"/>
      <c r="GR318" s="162"/>
      <c r="GS318" s="162"/>
      <c r="GT318" s="162"/>
      <c r="GU318" s="162"/>
      <c r="GV318" s="162"/>
      <c r="GW318" s="162"/>
      <c r="GX318" s="162"/>
      <c r="GY318" s="162"/>
      <c r="GZ318" s="162"/>
      <c r="HA318" s="162"/>
      <c r="HB318" s="162"/>
      <c r="HC318" s="162"/>
      <c r="HD318" s="162"/>
      <c r="HE318" s="162"/>
      <c r="HF318" s="162"/>
      <c r="HG318" s="162"/>
      <c r="HH318" s="162"/>
      <c r="HI318" s="162"/>
      <c r="HJ318" s="162"/>
      <c r="HK318" s="162"/>
      <c r="HL318" s="162"/>
      <c r="HM318" s="162"/>
      <c r="HN318" s="162"/>
      <c r="HO318" s="162"/>
      <c r="HP318" s="162"/>
      <c r="HQ318" s="162"/>
      <c r="HR318" s="162"/>
      <c r="HS318" s="162"/>
      <c r="HT318" s="162"/>
      <c r="HU318" s="162"/>
      <c r="HV318" s="162"/>
      <c r="HW318" s="162"/>
      <c r="HX318" s="162"/>
      <c r="HY318" s="162"/>
      <c r="HZ318" s="162"/>
      <c r="IA318" s="162"/>
      <c r="IB318" s="162"/>
      <c r="IC318" s="162"/>
      <c r="ID318" s="162"/>
      <c r="IE318" s="162"/>
      <c r="IF318" s="162"/>
      <c r="IG318" s="162"/>
      <c r="IH318" s="162"/>
      <c r="II318" s="162"/>
      <c r="IJ318" s="162"/>
      <c r="IK318" s="162"/>
      <c r="IL318" s="162"/>
      <c r="IM318" s="162"/>
      <c r="IN318" s="162"/>
      <c r="IO318" s="162"/>
      <c r="IP318" s="162"/>
      <c r="IQ318" s="162"/>
      <c r="IR318" s="162"/>
      <c r="IS318" s="162"/>
      <c r="IT318" s="162"/>
      <c r="IU318" s="162"/>
      <c r="IV318" s="162"/>
      <c r="IW318" s="162"/>
      <c r="IX318" s="162"/>
    </row>
    <row r="319" spans="1:258">
      <c r="A319" s="159"/>
      <c r="B319" s="160"/>
      <c r="C319" s="160"/>
      <c r="D319" s="160"/>
      <c r="E319" s="160"/>
      <c r="F319" s="161"/>
      <c r="G319" s="161"/>
      <c r="H319" s="161"/>
      <c r="I319" s="161"/>
      <c r="J319" s="161"/>
      <c r="K319" s="161"/>
      <c r="L319" s="161"/>
      <c r="M319" s="161"/>
      <c r="N319" s="160"/>
      <c r="O319" s="160"/>
      <c r="P319" s="160"/>
      <c r="Q319" s="160"/>
      <c r="R319" s="160"/>
      <c r="S319" s="161"/>
      <c r="T319" s="161"/>
      <c r="U319" s="161"/>
      <c r="V319" s="161"/>
      <c r="W319" s="161"/>
      <c r="X319" s="161"/>
      <c r="Y319" s="161"/>
      <c r="Z319" s="317"/>
      <c r="AA319" s="161"/>
      <c r="BI319" s="162"/>
      <c r="BJ319" s="162"/>
      <c r="BK319" s="162"/>
      <c r="BL319" s="162"/>
      <c r="BM319" s="162"/>
      <c r="BN319" s="162"/>
      <c r="BO319" s="162"/>
      <c r="BP319" s="162"/>
      <c r="BQ319" s="162"/>
      <c r="BR319" s="162"/>
      <c r="BS319" s="162"/>
      <c r="BT319" s="162"/>
      <c r="BU319" s="162"/>
      <c r="BV319" s="162"/>
      <c r="BW319" s="162"/>
      <c r="BX319" s="162"/>
      <c r="BY319" s="162"/>
      <c r="BZ319" s="162"/>
      <c r="CA319" s="162"/>
      <c r="CB319" s="162"/>
      <c r="CC319" s="162"/>
      <c r="CD319" s="162"/>
      <c r="CE319" s="162"/>
      <c r="CF319" s="162"/>
      <c r="CG319" s="162"/>
      <c r="CH319" s="162"/>
      <c r="CI319" s="162"/>
      <c r="CJ319" s="162"/>
      <c r="CK319" s="162"/>
      <c r="CL319" s="162"/>
      <c r="CM319" s="162"/>
      <c r="CN319" s="162"/>
      <c r="CO319" s="162"/>
      <c r="CP319" s="162"/>
      <c r="CQ319" s="162"/>
      <c r="CR319" s="162"/>
      <c r="CS319" s="162"/>
      <c r="CT319" s="162"/>
      <c r="CU319" s="162"/>
      <c r="CV319" s="162"/>
      <c r="CW319" s="162"/>
      <c r="CX319" s="162"/>
      <c r="CY319" s="162"/>
      <c r="CZ319" s="162"/>
      <c r="DA319" s="162"/>
      <c r="DB319" s="162"/>
      <c r="DC319" s="162"/>
      <c r="DD319" s="162"/>
      <c r="DE319" s="162"/>
      <c r="DF319" s="162"/>
      <c r="DG319" s="162"/>
      <c r="DH319" s="162"/>
      <c r="DI319" s="162"/>
      <c r="DJ319" s="162"/>
      <c r="DK319" s="162"/>
      <c r="DL319" s="162"/>
      <c r="DM319" s="162"/>
      <c r="DN319" s="162"/>
      <c r="DO319" s="162"/>
      <c r="DP319" s="162"/>
      <c r="DQ319" s="162"/>
      <c r="DR319" s="162"/>
      <c r="DS319" s="162"/>
      <c r="DT319" s="162"/>
      <c r="DU319" s="162"/>
      <c r="DV319" s="162"/>
      <c r="DW319" s="162"/>
      <c r="DX319" s="162"/>
      <c r="DY319" s="162"/>
      <c r="DZ319" s="162"/>
      <c r="EA319" s="162"/>
      <c r="EB319" s="162"/>
      <c r="EC319" s="162"/>
      <c r="ED319" s="162"/>
      <c r="EE319" s="162"/>
      <c r="EF319" s="162"/>
      <c r="EG319" s="162"/>
      <c r="EH319" s="162"/>
      <c r="EI319" s="162"/>
      <c r="EJ319" s="162"/>
      <c r="EK319" s="162"/>
      <c r="EL319" s="162"/>
      <c r="EM319" s="162"/>
      <c r="EN319" s="162"/>
      <c r="EO319" s="162"/>
      <c r="EP319" s="162"/>
      <c r="EQ319" s="162"/>
      <c r="ER319" s="162"/>
      <c r="ES319" s="162"/>
      <c r="ET319" s="162"/>
      <c r="EU319" s="162"/>
      <c r="EV319" s="162"/>
      <c r="EW319" s="162"/>
      <c r="EX319" s="162"/>
      <c r="EY319" s="162"/>
      <c r="EZ319" s="162"/>
      <c r="FA319" s="162"/>
      <c r="FB319" s="162"/>
      <c r="FC319" s="162"/>
      <c r="FD319" s="162"/>
      <c r="FE319" s="162"/>
      <c r="FF319" s="162"/>
      <c r="FG319" s="162"/>
      <c r="FH319" s="162"/>
      <c r="FI319" s="162"/>
      <c r="FJ319" s="162"/>
      <c r="FK319" s="162"/>
      <c r="FL319" s="162"/>
      <c r="FM319" s="162"/>
      <c r="FN319" s="162"/>
      <c r="FO319" s="162"/>
      <c r="FP319" s="162"/>
      <c r="FQ319" s="162"/>
      <c r="FR319" s="162"/>
      <c r="FS319" s="162"/>
      <c r="FT319" s="162"/>
      <c r="FU319" s="162"/>
      <c r="FV319" s="162"/>
      <c r="FW319" s="162"/>
      <c r="FX319" s="162"/>
      <c r="FY319" s="162"/>
      <c r="FZ319" s="162"/>
      <c r="GA319" s="162"/>
      <c r="GB319" s="162"/>
      <c r="GC319" s="162"/>
      <c r="GD319" s="162"/>
      <c r="GE319" s="162"/>
      <c r="GF319" s="162"/>
      <c r="GG319" s="162"/>
      <c r="GH319" s="162"/>
      <c r="GI319" s="162"/>
      <c r="GJ319" s="162"/>
      <c r="GK319" s="162"/>
      <c r="GL319" s="162"/>
      <c r="GM319" s="162"/>
      <c r="GN319" s="162"/>
      <c r="GO319" s="162"/>
      <c r="GP319" s="162"/>
      <c r="GQ319" s="162"/>
      <c r="GR319" s="162"/>
      <c r="GS319" s="162"/>
      <c r="GT319" s="162"/>
      <c r="GU319" s="162"/>
      <c r="GV319" s="162"/>
      <c r="GW319" s="162"/>
      <c r="GX319" s="162"/>
      <c r="GY319" s="162"/>
      <c r="GZ319" s="162"/>
      <c r="HA319" s="162"/>
      <c r="HB319" s="162"/>
      <c r="HC319" s="162"/>
      <c r="HD319" s="162"/>
      <c r="HE319" s="162"/>
      <c r="HF319" s="162"/>
      <c r="HG319" s="162"/>
      <c r="HH319" s="162"/>
      <c r="HI319" s="162"/>
      <c r="HJ319" s="162"/>
      <c r="HK319" s="162"/>
      <c r="HL319" s="162"/>
      <c r="HM319" s="162"/>
      <c r="HN319" s="162"/>
      <c r="HO319" s="162"/>
      <c r="HP319" s="162"/>
      <c r="HQ319" s="162"/>
      <c r="HR319" s="162"/>
      <c r="HS319" s="162"/>
      <c r="HT319" s="162"/>
      <c r="HU319" s="162"/>
      <c r="HV319" s="162"/>
      <c r="HW319" s="162"/>
      <c r="HX319" s="162"/>
      <c r="HY319" s="162"/>
      <c r="HZ319" s="162"/>
      <c r="IA319" s="162"/>
      <c r="IB319" s="162"/>
      <c r="IC319" s="162"/>
      <c r="ID319" s="162"/>
      <c r="IE319" s="162"/>
      <c r="IF319" s="162"/>
      <c r="IG319" s="162"/>
      <c r="IH319" s="162"/>
      <c r="II319" s="162"/>
      <c r="IJ319" s="162"/>
      <c r="IK319" s="162"/>
      <c r="IL319" s="162"/>
      <c r="IM319" s="162"/>
      <c r="IN319" s="162"/>
      <c r="IO319" s="162"/>
      <c r="IP319" s="162"/>
      <c r="IQ319" s="162"/>
      <c r="IR319" s="162"/>
      <c r="IS319" s="162"/>
      <c r="IT319" s="162"/>
      <c r="IU319" s="162"/>
      <c r="IV319" s="162"/>
      <c r="IW319" s="162"/>
      <c r="IX319" s="162"/>
    </row>
    <row r="320" spans="1:258">
      <c r="A320" s="159"/>
      <c r="B320" s="160"/>
      <c r="C320" s="160"/>
      <c r="D320" s="160"/>
      <c r="E320" s="160"/>
      <c r="F320" s="161"/>
      <c r="G320" s="161"/>
      <c r="H320" s="161"/>
      <c r="I320" s="161"/>
      <c r="J320" s="161"/>
      <c r="K320" s="161"/>
      <c r="L320" s="161"/>
      <c r="M320" s="161"/>
      <c r="N320" s="160"/>
      <c r="O320" s="160"/>
      <c r="P320" s="160"/>
      <c r="Q320" s="160"/>
      <c r="R320" s="160"/>
      <c r="S320" s="161"/>
      <c r="T320" s="161"/>
      <c r="U320" s="161"/>
      <c r="V320" s="161"/>
      <c r="W320" s="161"/>
      <c r="X320" s="161"/>
      <c r="Y320" s="161"/>
      <c r="Z320" s="317"/>
      <c r="AA320" s="161"/>
      <c r="BI320" s="162"/>
      <c r="BJ320" s="162"/>
      <c r="BK320" s="162"/>
      <c r="BL320" s="162"/>
      <c r="BM320" s="162"/>
      <c r="BN320" s="162"/>
      <c r="BO320" s="162"/>
      <c r="BP320" s="162"/>
      <c r="BQ320" s="162"/>
      <c r="BR320" s="162"/>
      <c r="BS320" s="162"/>
      <c r="BT320" s="162"/>
      <c r="BU320" s="162"/>
      <c r="BV320" s="162"/>
      <c r="BW320" s="162"/>
      <c r="BX320" s="162"/>
      <c r="BY320" s="162"/>
      <c r="BZ320" s="162"/>
      <c r="CA320" s="162"/>
      <c r="CB320" s="162"/>
      <c r="CC320" s="162"/>
      <c r="CD320" s="162"/>
      <c r="CE320" s="162"/>
      <c r="CF320" s="162"/>
      <c r="CG320" s="162"/>
      <c r="CH320" s="162"/>
      <c r="CI320" s="162"/>
      <c r="CJ320" s="162"/>
      <c r="CK320" s="162"/>
      <c r="CL320" s="162"/>
      <c r="CM320" s="162"/>
      <c r="CN320" s="162"/>
      <c r="CO320" s="162"/>
      <c r="CP320" s="162"/>
      <c r="CQ320" s="162"/>
      <c r="CR320" s="162"/>
      <c r="CS320" s="162"/>
      <c r="CT320" s="162"/>
      <c r="CU320" s="162"/>
      <c r="CV320" s="162"/>
      <c r="CW320" s="162"/>
      <c r="CX320" s="162"/>
      <c r="CY320" s="162"/>
      <c r="CZ320" s="162"/>
      <c r="DA320" s="162"/>
      <c r="DB320" s="162"/>
      <c r="DC320" s="162"/>
      <c r="DD320" s="162"/>
      <c r="DE320" s="162"/>
      <c r="DF320" s="162"/>
      <c r="DG320" s="162"/>
      <c r="DH320" s="162"/>
      <c r="DI320" s="162"/>
      <c r="DJ320" s="162"/>
      <c r="DK320" s="162"/>
      <c r="DL320" s="162"/>
      <c r="DM320" s="162"/>
      <c r="DN320" s="162"/>
      <c r="DO320" s="162"/>
      <c r="DP320" s="162"/>
      <c r="DQ320" s="162"/>
      <c r="DR320" s="162"/>
      <c r="DS320" s="162"/>
      <c r="DT320" s="162"/>
      <c r="DU320" s="162"/>
      <c r="DV320" s="162"/>
      <c r="DW320" s="162"/>
      <c r="DX320" s="162"/>
      <c r="DY320" s="162"/>
      <c r="DZ320" s="162"/>
      <c r="EA320" s="162"/>
      <c r="EB320" s="162"/>
      <c r="EC320" s="162"/>
      <c r="ED320" s="162"/>
      <c r="EE320" s="162"/>
      <c r="EF320" s="162"/>
      <c r="EG320" s="162"/>
      <c r="EH320" s="162"/>
      <c r="EI320" s="162"/>
      <c r="EJ320" s="162"/>
      <c r="EK320" s="162"/>
      <c r="EL320" s="162"/>
      <c r="EM320" s="162"/>
      <c r="EN320" s="162"/>
      <c r="EO320" s="162"/>
      <c r="EP320" s="162"/>
      <c r="EQ320" s="162"/>
      <c r="ER320" s="162"/>
      <c r="ES320" s="162"/>
      <c r="ET320" s="162"/>
      <c r="EU320" s="162"/>
      <c r="EV320" s="162"/>
      <c r="EW320" s="162"/>
      <c r="EX320" s="162"/>
      <c r="EY320" s="162"/>
      <c r="EZ320" s="162"/>
      <c r="FA320" s="162"/>
      <c r="FB320" s="162"/>
      <c r="FC320" s="162"/>
      <c r="FD320" s="162"/>
      <c r="FE320" s="162"/>
      <c r="FF320" s="162"/>
      <c r="FG320" s="162"/>
      <c r="FH320" s="162"/>
      <c r="FI320" s="162"/>
      <c r="FJ320" s="162"/>
      <c r="FK320" s="162"/>
      <c r="FL320" s="162"/>
      <c r="FM320" s="162"/>
      <c r="FN320" s="162"/>
      <c r="FO320" s="162"/>
      <c r="FP320" s="162"/>
      <c r="FQ320" s="162"/>
      <c r="FR320" s="162"/>
      <c r="FS320" s="162"/>
      <c r="FT320" s="162"/>
      <c r="FU320" s="162"/>
      <c r="FV320" s="162"/>
      <c r="FW320" s="162"/>
      <c r="FX320" s="162"/>
      <c r="FY320" s="162"/>
      <c r="FZ320" s="162"/>
      <c r="GA320" s="162"/>
      <c r="GB320" s="162"/>
      <c r="GC320" s="162"/>
      <c r="GD320" s="162"/>
      <c r="GE320" s="162"/>
      <c r="GF320" s="162"/>
      <c r="GG320" s="162"/>
      <c r="GH320" s="162"/>
      <c r="GI320" s="162"/>
      <c r="GJ320" s="162"/>
      <c r="GK320" s="162"/>
      <c r="GL320" s="162"/>
      <c r="GM320" s="162"/>
      <c r="GN320" s="162"/>
      <c r="GO320" s="162"/>
      <c r="GP320" s="162"/>
      <c r="GQ320" s="162"/>
      <c r="GR320" s="162"/>
      <c r="GS320" s="162"/>
      <c r="GT320" s="162"/>
      <c r="GU320" s="162"/>
      <c r="GV320" s="162"/>
      <c r="GW320" s="162"/>
      <c r="GX320" s="162"/>
      <c r="GY320" s="162"/>
      <c r="GZ320" s="162"/>
      <c r="HA320" s="162"/>
      <c r="HB320" s="162"/>
      <c r="HC320" s="162"/>
      <c r="HD320" s="162"/>
      <c r="HE320" s="162"/>
      <c r="HF320" s="162"/>
      <c r="HG320" s="162"/>
      <c r="HH320" s="162"/>
      <c r="HI320" s="162"/>
      <c r="HJ320" s="162"/>
      <c r="HK320" s="162"/>
      <c r="HL320" s="162"/>
      <c r="HM320" s="162"/>
      <c r="HN320" s="162"/>
      <c r="HO320" s="162"/>
      <c r="HP320" s="162"/>
      <c r="HQ320" s="162"/>
      <c r="HR320" s="162"/>
      <c r="HS320" s="162"/>
      <c r="HT320" s="162"/>
      <c r="HU320" s="162"/>
      <c r="HV320" s="162"/>
      <c r="HW320" s="162"/>
      <c r="HX320" s="162"/>
      <c r="HY320" s="162"/>
      <c r="HZ320" s="162"/>
      <c r="IA320" s="162"/>
      <c r="IB320" s="162"/>
      <c r="IC320" s="162"/>
      <c r="ID320" s="162"/>
      <c r="IE320" s="162"/>
      <c r="IF320" s="162"/>
      <c r="IG320" s="162"/>
      <c r="IH320" s="162"/>
      <c r="II320" s="162"/>
      <c r="IJ320" s="162"/>
      <c r="IK320" s="162"/>
      <c r="IL320" s="162"/>
      <c r="IM320" s="162"/>
      <c r="IN320" s="162"/>
      <c r="IO320" s="162"/>
      <c r="IP320" s="162"/>
      <c r="IQ320" s="162"/>
      <c r="IR320" s="162"/>
      <c r="IS320" s="162"/>
      <c r="IT320" s="162"/>
      <c r="IU320" s="162"/>
      <c r="IV320" s="162"/>
      <c r="IW320" s="162"/>
      <c r="IX320" s="162"/>
    </row>
    <row r="321" spans="1:258">
      <c r="A321" s="159"/>
      <c r="B321" s="160"/>
      <c r="C321" s="160"/>
      <c r="D321" s="160"/>
      <c r="E321" s="160"/>
      <c r="F321" s="161"/>
      <c r="G321" s="161"/>
      <c r="H321" s="161"/>
      <c r="I321" s="161"/>
      <c r="J321" s="161"/>
      <c r="K321" s="161"/>
      <c r="L321" s="161"/>
      <c r="M321" s="161"/>
      <c r="N321" s="160"/>
      <c r="O321" s="160"/>
      <c r="P321" s="160"/>
      <c r="Q321" s="160"/>
      <c r="R321" s="160"/>
      <c r="S321" s="161"/>
      <c r="T321" s="161"/>
      <c r="U321" s="161"/>
      <c r="V321" s="161"/>
      <c r="W321" s="161"/>
      <c r="X321" s="161"/>
      <c r="Y321" s="161"/>
      <c r="Z321" s="317"/>
      <c r="AA321" s="161"/>
      <c r="BI321" s="162"/>
      <c r="BJ321" s="162"/>
      <c r="BK321" s="162"/>
      <c r="BL321" s="162"/>
      <c r="BM321" s="162"/>
      <c r="BN321" s="162"/>
      <c r="BO321" s="162"/>
      <c r="BP321" s="162"/>
      <c r="BQ321" s="162"/>
      <c r="BR321" s="162"/>
      <c r="BS321" s="162"/>
      <c r="BT321" s="162"/>
      <c r="BU321" s="162"/>
      <c r="BV321" s="162"/>
      <c r="BW321" s="162"/>
      <c r="BX321" s="162"/>
      <c r="BY321" s="162"/>
      <c r="BZ321" s="162"/>
      <c r="CA321" s="162"/>
      <c r="CB321" s="162"/>
      <c r="CC321" s="162"/>
      <c r="CD321" s="162"/>
      <c r="CE321" s="162"/>
      <c r="CF321" s="162"/>
      <c r="CG321" s="162"/>
      <c r="CH321" s="162"/>
      <c r="CI321" s="162"/>
      <c r="CJ321" s="162"/>
      <c r="CK321" s="162"/>
      <c r="CL321" s="162"/>
      <c r="CM321" s="162"/>
      <c r="CN321" s="162"/>
      <c r="CO321" s="162"/>
      <c r="CP321" s="162"/>
      <c r="CQ321" s="162"/>
      <c r="CR321" s="162"/>
      <c r="CS321" s="162"/>
      <c r="CT321" s="162"/>
      <c r="CU321" s="162"/>
      <c r="CV321" s="162"/>
      <c r="CW321" s="162"/>
      <c r="CX321" s="162"/>
      <c r="CY321" s="162"/>
      <c r="CZ321" s="162"/>
      <c r="DA321" s="162"/>
      <c r="DB321" s="162"/>
      <c r="DC321" s="162"/>
      <c r="DD321" s="162"/>
      <c r="DE321" s="162"/>
      <c r="DF321" s="162"/>
      <c r="DG321" s="162"/>
      <c r="DH321" s="162"/>
      <c r="DI321" s="162"/>
      <c r="DJ321" s="162"/>
      <c r="DK321" s="162"/>
      <c r="DL321" s="162"/>
      <c r="DM321" s="162"/>
      <c r="DN321" s="162"/>
      <c r="DO321" s="162"/>
      <c r="DP321" s="162"/>
      <c r="DQ321" s="162"/>
      <c r="DR321" s="162"/>
      <c r="DS321" s="162"/>
      <c r="DT321" s="162"/>
      <c r="DU321" s="162"/>
      <c r="DV321" s="162"/>
      <c r="DW321" s="162"/>
      <c r="DX321" s="162"/>
      <c r="DY321" s="162"/>
      <c r="DZ321" s="162"/>
      <c r="EA321" s="162"/>
      <c r="EB321" s="162"/>
      <c r="EC321" s="162"/>
      <c r="ED321" s="162"/>
      <c r="EE321" s="162"/>
      <c r="EF321" s="162"/>
      <c r="EG321" s="162"/>
      <c r="EH321" s="162"/>
      <c r="EI321" s="162"/>
      <c r="EJ321" s="162"/>
      <c r="EK321" s="162"/>
      <c r="EL321" s="162"/>
      <c r="EM321" s="162"/>
      <c r="EN321" s="162"/>
      <c r="EO321" s="162"/>
      <c r="EP321" s="162"/>
      <c r="EQ321" s="162"/>
      <c r="ER321" s="162"/>
      <c r="ES321" s="162"/>
      <c r="ET321" s="162"/>
      <c r="EU321" s="162"/>
      <c r="EV321" s="162"/>
      <c r="EW321" s="162"/>
      <c r="EX321" s="162"/>
      <c r="EY321" s="162"/>
      <c r="EZ321" s="162"/>
      <c r="FA321" s="162"/>
      <c r="FB321" s="162"/>
      <c r="FC321" s="162"/>
      <c r="FD321" s="162"/>
      <c r="FE321" s="162"/>
      <c r="FF321" s="162"/>
      <c r="FG321" s="162"/>
      <c r="FH321" s="162"/>
      <c r="FI321" s="162"/>
      <c r="FJ321" s="162"/>
      <c r="FK321" s="162"/>
      <c r="FL321" s="162"/>
      <c r="FM321" s="162"/>
      <c r="FN321" s="162"/>
      <c r="FO321" s="162"/>
      <c r="FP321" s="162"/>
      <c r="FQ321" s="162"/>
      <c r="FR321" s="162"/>
      <c r="FS321" s="162"/>
      <c r="FT321" s="162"/>
      <c r="FU321" s="162"/>
      <c r="FV321" s="162"/>
      <c r="FW321" s="162"/>
      <c r="FX321" s="162"/>
      <c r="FY321" s="162"/>
      <c r="FZ321" s="162"/>
      <c r="GA321" s="162"/>
      <c r="GB321" s="162"/>
      <c r="GC321" s="162"/>
      <c r="GD321" s="162"/>
      <c r="GE321" s="162"/>
      <c r="GF321" s="162"/>
      <c r="GG321" s="162"/>
      <c r="GH321" s="162"/>
      <c r="GI321" s="162"/>
      <c r="GJ321" s="162"/>
      <c r="GK321" s="162"/>
      <c r="GL321" s="162"/>
      <c r="GM321" s="162"/>
      <c r="GN321" s="162"/>
      <c r="GO321" s="162"/>
      <c r="GP321" s="162"/>
      <c r="GQ321" s="162"/>
      <c r="GR321" s="162"/>
      <c r="GS321" s="162"/>
      <c r="GT321" s="162"/>
      <c r="GU321" s="162"/>
      <c r="GV321" s="162"/>
      <c r="GW321" s="162"/>
      <c r="GX321" s="162"/>
      <c r="GY321" s="162"/>
      <c r="GZ321" s="162"/>
      <c r="HA321" s="162"/>
      <c r="HB321" s="162"/>
      <c r="HC321" s="162"/>
      <c r="HD321" s="162"/>
      <c r="HE321" s="162"/>
      <c r="HF321" s="162"/>
      <c r="HG321" s="162"/>
      <c r="HH321" s="162"/>
      <c r="HI321" s="162"/>
      <c r="HJ321" s="162"/>
      <c r="HK321" s="162"/>
      <c r="HL321" s="162"/>
      <c r="HM321" s="162"/>
      <c r="HN321" s="162"/>
      <c r="HO321" s="162"/>
      <c r="HP321" s="162"/>
      <c r="HQ321" s="162"/>
      <c r="HR321" s="162"/>
      <c r="HS321" s="162"/>
      <c r="HT321" s="162"/>
      <c r="HU321" s="162"/>
      <c r="HV321" s="162"/>
      <c r="HW321" s="162"/>
      <c r="HX321" s="162"/>
      <c r="HY321" s="162"/>
      <c r="HZ321" s="162"/>
      <c r="IA321" s="162"/>
      <c r="IB321" s="162"/>
      <c r="IC321" s="162"/>
      <c r="ID321" s="162"/>
      <c r="IE321" s="162"/>
      <c r="IF321" s="162"/>
      <c r="IG321" s="162"/>
      <c r="IH321" s="162"/>
      <c r="II321" s="162"/>
      <c r="IJ321" s="162"/>
      <c r="IK321" s="162"/>
      <c r="IL321" s="162"/>
      <c r="IM321" s="162"/>
      <c r="IN321" s="162"/>
      <c r="IO321" s="162"/>
      <c r="IP321" s="162"/>
      <c r="IQ321" s="162"/>
      <c r="IR321" s="162"/>
      <c r="IS321" s="162"/>
      <c r="IT321" s="162"/>
      <c r="IU321" s="162"/>
      <c r="IV321" s="162"/>
      <c r="IW321" s="162"/>
      <c r="IX321" s="162"/>
    </row>
    <row r="322" spans="1:258">
      <c r="A322" s="159"/>
      <c r="B322" s="160"/>
      <c r="C322" s="160"/>
      <c r="D322" s="160"/>
      <c r="E322" s="160"/>
      <c r="F322" s="161"/>
      <c r="G322" s="161"/>
      <c r="H322" s="161"/>
      <c r="I322" s="161"/>
      <c r="J322" s="161"/>
      <c r="K322" s="161"/>
      <c r="L322" s="161"/>
      <c r="M322" s="161"/>
      <c r="N322" s="160"/>
      <c r="O322" s="160"/>
      <c r="P322" s="160"/>
      <c r="Q322" s="160"/>
      <c r="R322" s="160"/>
      <c r="S322" s="161"/>
      <c r="T322" s="161"/>
      <c r="U322" s="161"/>
      <c r="V322" s="161"/>
      <c r="W322" s="161"/>
      <c r="X322" s="161"/>
      <c r="Y322" s="161"/>
      <c r="Z322" s="317"/>
      <c r="AA322" s="161"/>
      <c r="BI322" s="162"/>
      <c r="BJ322" s="162"/>
      <c r="BK322" s="162"/>
      <c r="BL322" s="162"/>
      <c r="BM322" s="162"/>
      <c r="BN322" s="162"/>
      <c r="BO322" s="162"/>
      <c r="BP322" s="162"/>
      <c r="BQ322" s="162"/>
      <c r="BR322" s="162"/>
      <c r="BS322" s="162"/>
      <c r="BT322" s="162"/>
      <c r="BU322" s="162"/>
      <c r="BV322" s="162"/>
      <c r="BW322" s="162"/>
      <c r="BX322" s="162"/>
      <c r="BY322" s="162"/>
      <c r="BZ322" s="162"/>
      <c r="CA322" s="162"/>
      <c r="CB322" s="162"/>
      <c r="CC322" s="162"/>
      <c r="CD322" s="162"/>
      <c r="CE322" s="162"/>
      <c r="CF322" s="162"/>
      <c r="CG322" s="162"/>
      <c r="CH322" s="162"/>
      <c r="CI322" s="162"/>
      <c r="CJ322" s="162"/>
      <c r="CK322" s="162"/>
      <c r="CL322" s="162"/>
      <c r="CM322" s="162"/>
      <c r="CN322" s="162"/>
      <c r="CO322" s="162"/>
      <c r="CP322" s="162"/>
      <c r="CQ322" s="162"/>
      <c r="CR322" s="162"/>
      <c r="CS322" s="162"/>
      <c r="CT322" s="162"/>
      <c r="CU322" s="162"/>
      <c r="CV322" s="162"/>
      <c r="CW322" s="162"/>
      <c r="CX322" s="162"/>
      <c r="CY322" s="162"/>
      <c r="CZ322" s="162"/>
      <c r="DA322" s="162"/>
      <c r="DB322" s="162"/>
      <c r="DC322" s="162"/>
      <c r="DD322" s="162"/>
      <c r="DE322" s="162"/>
      <c r="DF322" s="162"/>
      <c r="DG322" s="162"/>
      <c r="DH322" s="162"/>
      <c r="DI322" s="162"/>
      <c r="DJ322" s="162"/>
      <c r="DK322" s="162"/>
      <c r="DL322" s="162"/>
      <c r="DM322" s="162"/>
      <c r="DN322" s="162"/>
      <c r="DO322" s="162"/>
      <c r="DP322" s="162"/>
      <c r="DQ322" s="162"/>
      <c r="DR322" s="162"/>
      <c r="DS322" s="162"/>
      <c r="DT322" s="162"/>
      <c r="DU322" s="162"/>
      <c r="DV322" s="162"/>
      <c r="DW322" s="162"/>
      <c r="DX322" s="162"/>
      <c r="DY322" s="162"/>
      <c r="DZ322" s="162"/>
      <c r="EA322" s="162"/>
      <c r="EB322" s="162"/>
      <c r="EC322" s="162"/>
      <c r="ED322" s="162"/>
      <c r="EE322" s="162"/>
      <c r="EF322" s="162"/>
      <c r="EG322" s="162"/>
      <c r="EH322" s="162"/>
      <c r="EI322" s="162"/>
      <c r="EJ322" s="162"/>
      <c r="EK322" s="162"/>
      <c r="EL322" s="162"/>
      <c r="EM322" s="162"/>
      <c r="EN322" s="162"/>
      <c r="EO322" s="162"/>
      <c r="EP322" s="162"/>
      <c r="EQ322" s="162"/>
      <c r="ER322" s="162"/>
      <c r="ES322" s="162"/>
      <c r="ET322" s="162"/>
      <c r="EU322" s="162"/>
      <c r="EV322" s="162"/>
      <c r="EW322" s="162"/>
      <c r="EX322" s="162"/>
      <c r="EY322" s="162"/>
      <c r="EZ322" s="162"/>
      <c r="FA322" s="162"/>
      <c r="FB322" s="162"/>
      <c r="FC322" s="162"/>
      <c r="FD322" s="162"/>
      <c r="FE322" s="162"/>
      <c r="FF322" s="162"/>
      <c r="FG322" s="162"/>
      <c r="FH322" s="162"/>
      <c r="FI322" s="162"/>
      <c r="FJ322" s="162"/>
      <c r="FK322" s="162"/>
      <c r="FL322" s="162"/>
      <c r="FM322" s="162"/>
      <c r="FN322" s="162"/>
      <c r="FO322" s="162"/>
      <c r="FP322" s="162"/>
      <c r="FQ322" s="162"/>
      <c r="FR322" s="162"/>
      <c r="FS322" s="162"/>
      <c r="FT322" s="162"/>
      <c r="FU322" s="162"/>
      <c r="FV322" s="162"/>
      <c r="FW322" s="162"/>
      <c r="FX322" s="162"/>
      <c r="FY322" s="162"/>
      <c r="FZ322" s="162"/>
      <c r="GA322" s="162"/>
      <c r="GB322" s="162"/>
      <c r="GC322" s="162"/>
      <c r="GD322" s="162"/>
      <c r="GE322" s="162"/>
      <c r="GF322" s="162"/>
      <c r="GG322" s="162"/>
      <c r="GH322" s="162"/>
      <c r="GI322" s="162"/>
      <c r="GJ322" s="162"/>
      <c r="GK322" s="162"/>
      <c r="GL322" s="162"/>
      <c r="GM322" s="162"/>
      <c r="GN322" s="162"/>
      <c r="GO322" s="162"/>
      <c r="GP322" s="162"/>
      <c r="GQ322" s="162"/>
      <c r="GR322" s="162"/>
      <c r="GS322" s="162"/>
      <c r="GT322" s="162"/>
      <c r="GU322" s="162"/>
      <c r="GV322" s="162"/>
      <c r="GW322" s="162"/>
      <c r="GX322" s="162"/>
      <c r="GY322" s="162"/>
      <c r="GZ322" s="162"/>
      <c r="HA322" s="162"/>
      <c r="HB322" s="162"/>
      <c r="HC322" s="162"/>
      <c r="HD322" s="162"/>
      <c r="HE322" s="162"/>
      <c r="HF322" s="162"/>
      <c r="HG322" s="162"/>
      <c r="HH322" s="162"/>
      <c r="HI322" s="162"/>
      <c r="HJ322" s="162"/>
      <c r="HK322" s="162"/>
      <c r="HL322" s="162"/>
      <c r="HM322" s="162"/>
      <c r="HN322" s="162"/>
      <c r="HO322" s="162"/>
      <c r="HP322" s="162"/>
      <c r="HQ322" s="162"/>
      <c r="HR322" s="162"/>
      <c r="HS322" s="162"/>
      <c r="HT322" s="162"/>
      <c r="HU322" s="162"/>
      <c r="HV322" s="162"/>
      <c r="HW322" s="162"/>
      <c r="HX322" s="162"/>
      <c r="HY322" s="162"/>
      <c r="HZ322" s="162"/>
      <c r="IA322" s="162"/>
      <c r="IB322" s="162"/>
      <c r="IC322" s="162"/>
      <c r="ID322" s="162"/>
      <c r="IE322" s="162"/>
      <c r="IF322" s="162"/>
      <c r="IG322" s="162"/>
      <c r="IH322" s="162"/>
      <c r="II322" s="162"/>
      <c r="IJ322" s="162"/>
      <c r="IK322" s="162"/>
      <c r="IL322" s="162"/>
      <c r="IM322" s="162"/>
      <c r="IN322" s="162"/>
      <c r="IO322" s="162"/>
      <c r="IP322" s="162"/>
      <c r="IQ322" s="162"/>
      <c r="IR322" s="162"/>
      <c r="IS322" s="162"/>
      <c r="IT322" s="162"/>
      <c r="IU322" s="162"/>
      <c r="IV322" s="162"/>
      <c r="IW322" s="162"/>
      <c r="IX322" s="162"/>
    </row>
    <row r="323" spans="1:258">
      <c r="A323" s="159"/>
      <c r="B323" s="160"/>
      <c r="C323" s="160"/>
      <c r="D323" s="160"/>
      <c r="E323" s="160"/>
      <c r="F323" s="161"/>
      <c r="G323" s="161"/>
      <c r="H323" s="161"/>
      <c r="I323" s="161"/>
      <c r="J323" s="161"/>
      <c r="K323" s="161"/>
      <c r="L323" s="161"/>
      <c r="M323" s="161"/>
      <c r="N323" s="160"/>
      <c r="O323" s="160"/>
      <c r="P323" s="160"/>
      <c r="Q323" s="160"/>
      <c r="R323" s="160"/>
      <c r="S323" s="161"/>
      <c r="T323" s="161"/>
      <c r="U323" s="161"/>
      <c r="V323" s="161"/>
      <c r="W323" s="161"/>
      <c r="X323" s="161"/>
      <c r="Y323" s="161"/>
      <c r="Z323" s="317"/>
      <c r="AA323" s="161"/>
      <c r="BI323" s="162"/>
      <c r="BJ323" s="162"/>
      <c r="BK323" s="162"/>
      <c r="BL323" s="162"/>
      <c r="BM323" s="162"/>
      <c r="BN323" s="162"/>
      <c r="BO323" s="162"/>
      <c r="BP323" s="162"/>
      <c r="BQ323" s="162"/>
      <c r="BR323" s="162"/>
      <c r="BS323" s="162"/>
      <c r="BT323" s="162"/>
      <c r="BU323" s="162"/>
      <c r="BV323" s="162"/>
      <c r="BW323" s="162"/>
      <c r="BX323" s="162"/>
      <c r="BY323" s="162"/>
      <c r="BZ323" s="162"/>
      <c r="CA323" s="162"/>
      <c r="CB323" s="162"/>
      <c r="CC323" s="162"/>
      <c r="CD323" s="162"/>
      <c r="CE323" s="162"/>
      <c r="CF323" s="162"/>
      <c r="CG323" s="162"/>
      <c r="CH323" s="162"/>
      <c r="CI323" s="162"/>
      <c r="CJ323" s="162"/>
      <c r="CK323" s="162"/>
      <c r="CL323" s="162"/>
      <c r="CM323" s="162"/>
      <c r="CN323" s="162"/>
      <c r="CO323" s="162"/>
      <c r="CP323" s="162"/>
      <c r="CQ323" s="162"/>
      <c r="CR323" s="162"/>
      <c r="CS323" s="162"/>
      <c r="CT323" s="162"/>
      <c r="CU323" s="162"/>
      <c r="CV323" s="162"/>
      <c r="CW323" s="162"/>
      <c r="CX323" s="162"/>
      <c r="CY323" s="162"/>
      <c r="CZ323" s="162"/>
      <c r="DA323" s="162"/>
      <c r="DB323" s="162"/>
      <c r="DC323" s="162"/>
      <c r="DD323" s="162"/>
      <c r="DE323" s="162"/>
      <c r="DF323" s="162"/>
      <c r="DG323" s="162"/>
      <c r="DH323" s="162"/>
      <c r="DI323" s="162"/>
      <c r="DJ323" s="162"/>
      <c r="DK323" s="162"/>
      <c r="DL323" s="162"/>
      <c r="DM323" s="162"/>
      <c r="DN323" s="162"/>
      <c r="DO323" s="162"/>
      <c r="DP323" s="162"/>
      <c r="DQ323" s="162"/>
      <c r="DR323" s="162"/>
      <c r="DS323" s="162"/>
      <c r="DT323" s="162"/>
      <c r="DU323" s="162"/>
      <c r="DV323" s="162"/>
      <c r="DW323" s="162"/>
      <c r="DX323" s="162"/>
      <c r="DY323" s="162"/>
      <c r="DZ323" s="162"/>
      <c r="EA323" s="162"/>
      <c r="EB323" s="162"/>
      <c r="EC323" s="162"/>
      <c r="ED323" s="162"/>
      <c r="EE323" s="162"/>
      <c r="EF323" s="162"/>
      <c r="EG323" s="162"/>
      <c r="EH323" s="162"/>
      <c r="EI323" s="162"/>
      <c r="EJ323" s="162"/>
      <c r="EK323" s="162"/>
      <c r="EL323" s="162"/>
      <c r="EM323" s="162"/>
      <c r="EN323" s="162"/>
      <c r="EO323" s="162"/>
      <c r="EP323" s="162"/>
      <c r="EQ323" s="162"/>
      <c r="ER323" s="162"/>
      <c r="ES323" s="162"/>
      <c r="ET323" s="162"/>
      <c r="EU323" s="162"/>
      <c r="EV323" s="162"/>
      <c r="EW323" s="162"/>
      <c r="EX323" s="162"/>
      <c r="EY323" s="162"/>
      <c r="EZ323" s="162"/>
      <c r="FA323" s="162"/>
      <c r="FB323" s="162"/>
      <c r="FC323" s="162"/>
      <c r="FD323" s="162"/>
      <c r="FE323" s="162"/>
      <c r="FF323" s="162"/>
      <c r="FG323" s="162"/>
      <c r="FH323" s="162"/>
      <c r="FI323" s="162"/>
      <c r="FJ323" s="162"/>
      <c r="FK323" s="162"/>
      <c r="FL323" s="162"/>
      <c r="FM323" s="162"/>
      <c r="FN323" s="162"/>
      <c r="FO323" s="162"/>
      <c r="FP323" s="162"/>
      <c r="FQ323" s="162"/>
      <c r="FR323" s="162"/>
      <c r="FS323" s="162"/>
      <c r="FT323" s="162"/>
      <c r="FU323" s="162"/>
      <c r="FV323" s="162"/>
      <c r="FW323" s="162"/>
      <c r="FX323" s="162"/>
      <c r="FY323" s="162"/>
      <c r="FZ323" s="162"/>
      <c r="GA323" s="162"/>
      <c r="GB323" s="162"/>
      <c r="GC323" s="162"/>
      <c r="GD323" s="162"/>
      <c r="GE323" s="162"/>
      <c r="GF323" s="162"/>
      <c r="GG323" s="162"/>
      <c r="GH323" s="162"/>
      <c r="GI323" s="162"/>
      <c r="GJ323" s="162"/>
      <c r="GK323" s="162"/>
      <c r="GL323" s="162"/>
      <c r="GM323" s="162"/>
      <c r="GN323" s="162"/>
      <c r="GO323" s="162"/>
      <c r="GP323" s="162"/>
      <c r="GQ323" s="162"/>
      <c r="GR323" s="162"/>
      <c r="GS323" s="162"/>
      <c r="GT323" s="162"/>
      <c r="GU323" s="162"/>
      <c r="GV323" s="162"/>
      <c r="GW323" s="162"/>
      <c r="GX323" s="162"/>
      <c r="GY323" s="162"/>
      <c r="GZ323" s="162"/>
      <c r="HA323" s="162"/>
      <c r="HB323" s="162"/>
      <c r="HC323" s="162"/>
      <c r="HD323" s="162"/>
      <c r="HE323" s="162"/>
      <c r="HF323" s="162"/>
      <c r="HG323" s="162"/>
      <c r="HH323" s="162"/>
      <c r="HI323" s="162"/>
      <c r="HJ323" s="162"/>
      <c r="HK323" s="162"/>
      <c r="HL323" s="162"/>
      <c r="HM323" s="162"/>
      <c r="HN323" s="162"/>
      <c r="HO323" s="162"/>
      <c r="HP323" s="162"/>
      <c r="HQ323" s="162"/>
      <c r="HR323" s="162"/>
      <c r="HS323" s="162"/>
      <c r="HT323" s="162"/>
      <c r="HU323" s="162"/>
      <c r="HV323" s="162"/>
      <c r="HW323" s="162"/>
      <c r="HX323" s="162"/>
      <c r="HY323" s="162"/>
      <c r="HZ323" s="162"/>
      <c r="IA323" s="162"/>
      <c r="IB323" s="162"/>
      <c r="IC323" s="162"/>
      <c r="ID323" s="162"/>
      <c r="IE323" s="162"/>
      <c r="IF323" s="162"/>
      <c r="IG323" s="162"/>
      <c r="IH323" s="162"/>
      <c r="II323" s="162"/>
      <c r="IJ323" s="162"/>
      <c r="IK323" s="162"/>
      <c r="IL323" s="162"/>
      <c r="IM323" s="162"/>
      <c r="IN323" s="162"/>
      <c r="IO323" s="162"/>
      <c r="IP323" s="162"/>
      <c r="IQ323" s="162"/>
      <c r="IR323" s="162"/>
      <c r="IS323" s="162"/>
      <c r="IT323" s="162"/>
      <c r="IU323" s="162"/>
      <c r="IV323" s="162"/>
      <c r="IW323" s="162"/>
      <c r="IX323" s="162"/>
    </row>
    <row r="324" spans="1:258">
      <c r="A324" s="159"/>
      <c r="B324" s="160"/>
      <c r="C324" s="160"/>
      <c r="D324" s="160"/>
      <c r="E324" s="160"/>
      <c r="F324" s="161"/>
      <c r="G324" s="161"/>
      <c r="H324" s="161"/>
      <c r="I324" s="161"/>
      <c r="J324" s="161"/>
      <c r="K324" s="161"/>
      <c r="L324" s="161"/>
      <c r="M324" s="161"/>
      <c r="N324" s="160"/>
      <c r="O324" s="160"/>
      <c r="P324" s="160"/>
      <c r="Q324" s="160"/>
      <c r="R324" s="160"/>
      <c r="S324" s="161"/>
      <c r="T324" s="161"/>
      <c r="U324" s="161"/>
      <c r="V324" s="161"/>
      <c r="W324" s="161"/>
      <c r="X324" s="161"/>
      <c r="Y324" s="161"/>
      <c r="Z324" s="317"/>
      <c r="AA324" s="161"/>
      <c r="BI324" s="162"/>
      <c r="BJ324" s="162"/>
      <c r="BK324" s="162"/>
      <c r="BL324" s="162"/>
      <c r="BM324" s="162"/>
      <c r="BN324" s="162"/>
      <c r="BO324" s="162"/>
      <c r="BP324" s="162"/>
      <c r="BQ324" s="162"/>
      <c r="BR324" s="162"/>
      <c r="BS324" s="162"/>
      <c r="BT324" s="162"/>
      <c r="BU324" s="162"/>
      <c r="BV324" s="162"/>
      <c r="BW324" s="162"/>
      <c r="BX324" s="162"/>
      <c r="BY324" s="162"/>
      <c r="BZ324" s="162"/>
      <c r="CA324" s="162"/>
      <c r="CB324" s="162"/>
      <c r="CC324" s="162"/>
      <c r="CD324" s="162"/>
      <c r="CE324" s="162"/>
      <c r="CF324" s="162"/>
      <c r="CG324" s="162"/>
      <c r="CH324" s="162"/>
      <c r="CI324" s="162"/>
      <c r="CJ324" s="162"/>
      <c r="CK324" s="162"/>
      <c r="CL324" s="162"/>
      <c r="CM324" s="162"/>
      <c r="CN324" s="162"/>
      <c r="CO324" s="162"/>
      <c r="CP324" s="162"/>
      <c r="CQ324" s="162"/>
      <c r="CR324" s="162"/>
      <c r="CS324" s="162"/>
      <c r="CT324" s="162"/>
      <c r="CU324" s="162"/>
      <c r="CV324" s="162"/>
      <c r="CW324" s="162"/>
      <c r="CX324" s="162"/>
      <c r="CY324" s="162"/>
      <c r="CZ324" s="162"/>
      <c r="DA324" s="162"/>
      <c r="DB324" s="162"/>
      <c r="DC324" s="162"/>
      <c r="DD324" s="162"/>
      <c r="DE324" s="162"/>
      <c r="DF324" s="162"/>
      <c r="DG324" s="162"/>
      <c r="DH324" s="162"/>
      <c r="DI324" s="162"/>
      <c r="DJ324" s="162"/>
      <c r="DK324" s="162"/>
      <c r="DL324" s="162"/>
      <c r="DM324" s="162"/>
      <c r="DN324" s="162"/>
      <c r="DO324" s="162"/>
      <c r="DP324" s="162"/>
      <c r="DQ324" s="162"/>
      <c r="DR324" s="162"/>
      <c r="DS324" s="162"/>
      <c r="DT324" s="162"/>
      <c r="DU324" s="162"/>
      <c r="DV324" s="162"/>
      <c r="DW324" s="162"/>
      <c r="DX324" s="162"/>
      <c r="DY324" s="162"/>
      <c r="DZ324" s="162"/>
      <c r="EA324" s="162"/>
      <c r="EB324" s="162"/>
      <c r="EC324" s="162"/>
      <c r="ED324" s="162"/>
      <c r="EE324" s="162"/>
      <c r="EF324" s="162"/>
      <c r="EG324" s="162"/>
      <c r="EH324" s="162"/>
      <c r="EI324" s="162"/>
      <c r="EJ324" s="162"/>
      <c r="EK324" s="162"/>
      <c r="EL324" s="162"/>
      <c r="EM324" s="162"/>
      <c r="EN324" s="162"/>
      <c r="EO324" s="162"/>
      <c r="EP324" s="162"/>
      <c r="EQ324" s="162"/>
      <c r="ER324" s="162"/>
      <c r="ES324" s="162"/>
      <c r="ET324" s="162"/>
      <c r="EU324" s="162"/>
      <c r="EV324" s="162"/>
      <c r="EW324" s="162"/>
      <c r="EX324" s="162"/>
      <c r="EY324" s="162"/>
      <c r="EZ324" s="162"/>
      <c r="FA324" s="162"/>
      <c r="FB324" s="162"/>
      <c r="FC324" s="162"/>
      <c r="FD324" s="162"/>
      <c r="FE324" s="162"/>
      <c r="FF324" s="162"/>
      <c r="FG324" s="162"/>
      <c r="FH324" s="162"/>
      <c r="FI324" s="162"/>
      <c r="FJ324" s="162"/>
      <c r="FK324" s="162"/>
      <c r="FL324" s="162"/>
      <c r="FM324" s="162"/>
      <c r="FN324" s="162"/>
      <c r="FO324" s="162"/>
      <c r="FP324" s="162"/>
      <c r="FQ324" s="162"/>
      <c r="FR324" s="162"/>
      <c r="FS324" s="162"/>
      <c r="FT324" s="162"/>
      <c r="FU324" s="162"/>
      <c r="FV324" s="162"/>
      <c r="FW324" s="162"/>
      <c r="FX324" s="162"/>
      <c r="FY324" s="162"/>
      <c r="FZ324" s="162"/>
      <c r="GA324" s="162"/>
      <c r="GB324" s="162"/>
      <c r="GC324" s="162"/>
      <c r="GD324" s="162"/>
      <c r="GE324" s="162"/>
      <c r="GF324" s="162"/>
      <c r="GG324" s="162"/>
      <c r="GH324" s="162"/>
      <c r="GI324" s="162"/>
      <c r="GJ324" s="162"/>
      <c r="GK324" s="162"/>
      <c r="GL324" s="162"/>
      <c r="GM324" s="162"/>
      <c r="GN324" s="162"/>
      <c r="GO324" s="162"/>
      <c r="GP324" s="162"/>
      <c r="GQ324" s="162"/>
      <c r="GR324" s="162"/>
      <c r="GS324" s="162"/>
      <c r="GT324" s="162"/>
      <c r="GU324" s="162"/>
      <c r="GV324" s="162"/>
      <c r="GW324" s="162"/>
      <c r="GX324" s="162"/>
      <c r="GY324" s="162"/>
      <c r="GZ324" s="162"/>
      <c r="HA324" s="162"/>
      <c r="HB324" s="162"/>
      <c r="HC324" s="162"/>
      <c r="HD324" s="162"/>
      <c r="HE324" s="162"/>
      <c r="HF324" s="162"/>
      <c r="HG324" s="162"/>
      <c r="HH324" s="162"/>
      <c r="HI324" s="162"/>
      <c r="HJ324" s="162"/>
      <c r="HK324" s="162"/>
      <c r="HL324" s="162"/>
      <c r="HM324" s="162"/>
      <c r="HN324" s="162"/>
      <c r="HO324" s="162"/>
      <c r="HP324" s="162"/>
      <c r="HQ324" s="162"/>
      <c r="HR324" s="162"/>
      <c r="HS324" s="162"/>
      <c r="HT324" s="162"/>
      <c r="HU324" s="162"/>
      <c r="HV324" s="162"/>
      <c r="HW324" s="162"/>
      <c r="HX324" s="162"/>
      <c r="HY324" s="162"/>
      <c r="HZ324" s="162"/>
      <c r="IA324" s="162"/>
      <c r="IB324" s="162"/>
      <c r="IC324" s="162"/>
      <c r="ID324" s="162"/>
      <c r="IE324" s="162"/>
      <c r="IF324" s="162"/>
      <c r="IG324" s="162"/>
      <c r="IH324" s="162"/>
      <c r="II324" s="162"/>
      <c r="IJ324" s="162"/>
      <c r="IK324" s="162"/>
      <c r="IL324" s="162"/>
      <c r="IM324" s="162"/>
      <c r="IN324" s="162"/>
      <c r="IO324" s="162"/>
      <c r="IP324" s="162"/>
      <c r="IQ324" s="162"/>
      <c r="IR324" s="162"/>
      <c r="IS324" s="162"/>
      <c r="IT324" s="162"/>
      <c r="IU324" s="162"/>
      <c r="IV324" s="162"/>
      <c r="IW324" s="162"/>
      <c r="IX324" s="162"/>
    </row>
    <row r="325" spans="1:258">
      <c r="A325" s="159"/>
      <c r="B325" s="160"/>
      <c r="C325" s="160"/>
      <c r="D325" s="160"/>
      <c r="E325" s="160"/>
      <c r="F325" s="161"/>
      <c r="G325" s="161"/>
      <c r="H325" s="161"/>
      <c r="I325" s="161"/>
      <c r="J325" s="161"/>
      <c r="K325" s="161"/>
      <c r="L325" s="161"/>
      <c r="M325" s="161"/>
      <c r="N325" s="160"/>
      <c r="O325" s="160"/>
      <c r="P325" s="160"/>
      <c r="Q325" s="160"/>
      <c r="R325" s="160"/>
      <c r="S325" s="161"/>
      <c r="T325" s="161"/>
      <c r="U325" s="161"/>
      <c r="V325" s="161"/>
      <c r="W325" s="161"/>
      <c r="X325" s="161"/>
      <c r="Y325" s="161"/>
      <c r="Z325" s="317"/>
      <c r="AA325" s="161"/>
      <c r="BI325" s="162"/>
      <c r="BJ325" s="162"/>
      <c r="BK325" s="162"/>
      <c r="BL325" s="162"/>
      <c r="BM325" s="162"/>
      <c r="BN325" s="162"/>
      <c r="BO325" s="162"/>
      <c r="BP325" s="162"/>
      <c r="BQ325" s="162"/>
      <c r="BR325" s="162"/>
      <c r="BS325" s="162"/>
      <c r="BT325" s="162"/>
      <c r="BU325" s="162"/>
      <c r="BV325" s="162"/>
      <c r="BW325" s="162"/>
      <c r="BX325" s="162"/>
      <c r="BY325" s="162"/>
      <c r="BZ325" s="162"/>
      <c r="CA325" s="162"/>
      <c r="CB325" s="162"/>
      <c r="CC325" s="162"/>
      <c r="CD325" s="162"/>
      <c r="CE325" s="162"/>
      <c r="CF325" s="162"/>
      <c r="CG325" s="162"/>
      <c r="CH325" s="162"/>
      <c r="CI325" s="162"/>
      <c r="CJ325" s="162"/>
      <c r="CK325" s="162"/>
      <c r="CL325" s="162"/>
      <c r="CM325" s="162"/>
      <c r="CN325" s="162"/>
      <c r="CO325" s="162"/>
      <c r="CP325" s="162"/>
      <c r="CQ325" s="162"/>
      <c r="CR325" s="162"/>
      <c r="CS325" s="162"/>
      <c r="CT325" s="162"/>
      <c r="CU325" s="162"/>
      <c r="CV325" s="162"/>
      <c r="CW325" s="162"/>
      <c r="CX325" s="162"/>
      <c r="CY325" s="162"/>
      <c r="CZ325" s="162"/>
      <c r="DA325" s="162"/>
      <c r="DB325" s="162"/>
      <c r="DC325" s="162"/>
      <c r="DD325" s="162"/>
      <c r="DE325" s="162"/>
      <c r="DF325" s="162"/>
      <c r="DG325" s="162"/>
      <c r="DH325" s="162"/>
      <c r="DI325" s="162"/>
      <c r="DJ325" s="162"/>
      <c r="DK325" s="162"/>
      <c r="DL325" s="162"/>
      <c r="DM325" s="162"/>
      <c r="DN325" s="162"/>
      <c r="DO325" s="162"/>
      <c r="DP325" s="162"/>
      <c r="DQ325" s="162"/>
      <c r="DR325" s="162"/>
      <c r="DS325" s="162"/>
      <c r="DT325" s="162"/>
      <c r="DU325" s="162"/>
      <c r="DV325" s="162"/>
      <c r="DW325" s="162"/>
      <c r="DX325" s="162"/>
      <c r="DY325" s="162"/>
      <c r="DZ325" s="162"/>
      <c r="EA325" s="162"/>
      <c r="EB325" s="162"/>
      <c r="EC325" s="162"/>
      <c r="ED325" s="162"/>
      <c r="EE325" s="162"/>
      <c r="EF325" s="162"/>
      <c r="EG325" s="162"/>
      <c r="EH325" s="162"/>
      <c r="EI325" s="162"/>
      <c r="EJ325" s="162"/>
      <c r="EK325" s="162"/>
      <c r="EL325" s="162"/>
      <c r="EM325" s="162"/>
      <c r="EN325" s="162"/>
      <c r="EO325" s="162"/>
      <c r="EP325" s="162"/>
      <c r="EQ325" s="162"/>
      <c r="ER325" s="162"/>
      <c r="ES325" s="162"/>
      <c r="ET325" s="162"/>
      <c r="EU325" s="162"/>
      <c r="EV325" s="162"/>
      <c r="EW325" s="162"/>
      <c r="EX325" s="162"/>
      <c r="EY325" s="162"/>
      <c r="EZ325" s="162"/>
      <c r="FA325" s="162"/>
      <c r="FB325" s="162"/>
      <c r="FC325" s="162"/>
      <c r="FD325" s="162"/>
      <c r="FE325" s="162"/>
      <c r="FF325" s="162"/>
      <c r="FG325" s="162"/>
      <c r="FH325" s="162"/>
      <c r="FI325" s="162"/>
      <c r="FJ325" s="162"/>
      <c r="FK325" s="162"/>
      <c r="FL325" s="162"/>
      <c r="FM325" s="162"/>
      <c r="FN325" s="162"/>
      <c r="FO325" s="162"/>
      <c r="FP325" s="162"/>
      <c r="FQ325" s="162"/>
      <c r="FR325" s="162"/>
      <c r="FS325" s="162"/>
      <c r="FT325" s="162"/>
      <c r="FU325" s="162"/>
      <c r="FV325" s="162"/>
      <c r="FW325" s="162"/>
      <c r="FX325" s="162"/>
      <c r="FY325" s="162"/>
      <c r="FZ325" s="162"/>
      <c r="GA325" s="162"/>
      <c r="GB325" s="162"/>
      <c r="GC325" s="162"/>
      <c r="GD325" s="162"/>
      <c r="GE325" s="162"/>
      <c r="GF325" s="162"/>
      <c r="GG325" s="162"/>
      <c r="GH325" s="162"/>
      <c r="GI325" s="162"/>
      <c r="GJ325" s="162"/>
      <c r="GK325" s="162"/>
      <c r="GL325" s="162"/>
      <c r="GM325" s="162"/>
      <c r="GN325" s="162"/>
      <c r="GO325" s="162"/>
      <c r="GP325" s="162"/>
      <c r="GQ325" s="162"/>
      <c r="GR325" s="162"/>
      <c r="GS325" s="162"/>
      <c r="GT325" s="162"/>
      <c r="GU325" s="162"/>
      <c r="GV325" s="162"/>
      <c r="GW325" s="162"/>
      <c r="GX325" s="162"/>
      <c r="GY325" s="162"/>
      <c r="GZ325" s="162"/>
      <c r="HA325" s="162"/>
      <c r="HB325" s="162"/>
      <c r="HC325" s="162"/>
      <c r="HD325" s="162"/>
      <c r="HE325" s="162"/>
      <c r="HF325" s="162"/>
      <c r="HG325" s="162"/>
      <c r="HH325" s="162"/>
      <c r="HI325" s="162"/>
      <c r="HJ325" s="162"/>
      <c r="HK325" s="162"/>
      <c r="HL325" s="162"/>
      <c r="HM325" s="162"/>
      <c r="HN325" s="162"/>
      <c r="HO325" s="162"/>
      <c r="HP325" s="162"/>
      <c r="HQ325" s="162"/>
      <c r="HR325" s="162"/>
      <c r="HS325" s="162"/>
      <c r="HT325" s="162"/>
      <c r="HU325" s="162"/>
      <c r="HV325" s="162"/>
      <c r="HW325" s="162"/>
      <c r="HX325" s="162"/>
      <c r="HY325" s="162"/>
      <c r="HZ325" s="162"/>
      <c r="IA325" s="162"/>
      <c r="IB325" s="162"/>
      <c r="IC325" s="162"/>
      <c r="ID325" s="162"/>
      <c r="IE325" s="162"/>
      <c r="IF325" s="162"/>
      <c r="IG325" s="162"/>
      <c r="IH325" s="162"/>
      <c r="II325" s="162"/>
      <c r="IJ325" s="162"/>
      <c r="IK325" s="162"/>
      <c r="IL325" s="162"/>
      <c r="IM325" s="162"/>
      <c r="IN325" s="162"/>
      <c r="IO325" s="162"/>
      <c r="IP325" s="162"/>
      <c r="IQ325" s="162"/>
      <c r="IR325" s="162"/>
      <c r="IS325" s="162"/>
      <c r="IT325" s="162"/>
      <c r="IU325" s="162"/>
      <c r="IV325" s="162"/>
      <c r="IW325" s="162"/>
      <c r="IX325" s="162"/>
    </row>
    <row r="326" spans="1:258">
      <c r="A326" s="159"/>
      <c r="B326" s="160"/>
      <c r="C326" s="160"/>
      <c r="D326" s="160"/>
      <c r="E326" s="160"/>
      <c r="F326" s="161"/>
      <c r="G326" s="161"/>
      <c r="H326" s="161"/>
      <c r="I326" s="161"/>
      <c r="J326" s="161"/>
      <c r="K326" s="161"/>
      <c r="L326" s="161"/>
      <c r="M326" s="161"/>
      <c r="N326" s="160"/>
      <c r="O326" s="160"/>
      <c r="P326" s="160"/>
      <c r="Q326" s="160"/>
      <c r="R326" s="160"/>
      <c r="S326" s="161"/>
      <c r="T326" s="161"/>
      <c r="U326" s="161"/>
      <c r="V326" s="161"/>
      <c r="W326" s="161"/>
      <c r="X326" s="161"/>
      <c r="Y326" s="161"/>
      <c r="Z326" s="317"/>
      <c r="AA326" s="161"/>
      <c r="BI326" s="162"/>
      <c r="BJ326" s="162"/>
      <c r="BK326" s="162"/>
      <c r="BL326" s="162"/>
      <c r="BM326" s="162"/>
      <c r="BN326" s="162"/>
      <c r="BO326" s="162"/>
      <c r="BP326" s="162"/>
      <c r="BQ326" s="162"/>
      <c r="BR326" s="162"/>
      <c r="BS326" s="162"/>
      <c r="BT326" s="162"/>
      <c r="BU326" s="162"/>
      <c r="BV326" s="162"/>
      <c r="BW326" s="162"/>
      <c r="BX326" s="162"/>
      <c r="BY326" s="162"/>
      <c r="BZ326" s="162"/>
      <c r="CA326" s="162"/>
      <c r="CB326" s="162"/>
      <c r="CC326" s="162"/>
      <c r="CD326" s="162"/>
      <c r="CE326" s="162"/>
      <c r="CF326" s="162"/>
      <c r="CG326" s="162"/>
      <c r="CH326" s="162"/>
      <c r="CI326" s="162"/>
      <c r="CJ326" s="162"/>
      <c r="CK326" s="162"/>
      <c r="CL326" s="162"/>
      <c r="CM326" s="162"/>
      <c r="CN326" s="162"/>
      <c r="CO326" s="162"/>
      <c r="CP326" s="162"/>
      <c r="CQ326" s="162"/>
      <c r="CR326" s="162"/>
      <c r="CS326" s="162"/>
      <c r="CT326" s="162"/>
      <c r="CU326" s="162"/>
      <c r="CV326" s="162"/>
      <c r="CW326" s="162"/>
      <c r="CX326" s="162"/>
      <c r="CY326" s="162"/>
      <c r="CZ326" s="162"/>
      <c r="DA326" s="162"/>
      <c r="DB326" s="162"/>
      <c r="DC326" s="162"/>
      <c r="DD326" s="162"/>
      <c r="DE326" s="162"/>
      <c r="DF326" s="162"/>
      <c r="DG326" s="162"/>
      <c r="DH326" s="162"/>
      <c r="DI326" s="162"/>
      <c r="DJ326" s="162"/>
      <c r="DK326" s="162"/>
      <c r="DL326" s="162"/>
      <c r="DM326" s="162"/>
      <c r="DN326" s="162"/>
      <c r="DO326" s="162"/>
      <c r="DP326" s="162"/>
      <c r="DQ326" s="162"/>
      <c r="DR326" s="162"/>
      <c r="DS326" s="162"/>
      <c r="DT326" s="162"/>
      <c r="DU326" s="162"/>
      <c r="DV326" s="162"/>
      <c r="DW326" s="162"/>
      <c r="DX326" s="162"/>
      <c r="DY326" s="162"/>
      <c r="DZ326" s="162"/>
      <c r="EA326" s="162"/>
      <c r="EB326" s="162"/>
      <c r="EC326" s="162"/>
      <c r="ED326" s="162"/>
      <c r="EE326" s="162"/>
      <c r="EF326" s="162"/>
      <c r="EG326" s="162"/>
      <c r="EH326" s="162"/>
      <c r="EI326" s="162"/>
      <c r="EJ326" s="162"/>
      <c r="EK326" s="162"/>
      <c r="EL326" s="162"/>
      <c r="EM326" s="162"/>
      <c r="EN326" s="162"/>
      <c r="EO326" s="162"/>
      <c r="EP326" s="162"/>
      <c r="EQ326" s="162"/>
      <c r="ER326" s="162"/>
      <c r="ES326" s="162"/>
      <c r="ET326" s="162"/>
      <c r="EU326" s="162"/>
      <c r="EV326" s="162"/>
      <c r="EW326" s="162"/>
      <c r="EX326" s="162"/>
      <c r="EY326" s="162"/>
      <c r="EZ326" s="162"/>
      <c r="FA326" s="162"/>
      <c r="FB326" s="162"/>
      <c r="FC326" s="162"/>
      <c r="FD326" s="162"/>
      <c r="FE326" s="162"/>
      <c r="FF326" s="162"/>
      <c r="FG326" s="162"/>
      <c r="FH326" s="162"/>
      <c r="FI326" s="162"/>
      <c r="FJ326" s="162"/>
      <c r="FK326" s="162"/>
      <c r="FL326" s="162"/>
      <c r="FM326" s="162"/>
      <c r="FN326" s="162"/>
      <c r="FO326" s="162"/>
      <c r="FP326" s="162"/>
      <c r="FQ326" s="162"/>
      <c r="FR326" s="162"/>
      <c r="FS326" s="162"/>
      <c r="FT326" s="162"/>
      <c r="FU326" s="162"/>
      <c r="FV326" s="162"/>
      <c r="FW326" s="162"/>
      <c r="FX326" s="162"/>
      <c r="FY326" s="162"/>
      <c r="FZ326" s="162"/>
      <c r="GA326" s="162"/>
      <c r="GB326" s="162"/>
      <c r="GC326" s="162"/>
      <c r="GD326" s="162"/>
      <c r="GE326" s="162"/>
      <c r="GF326" s="162"/>
      <c r="GG326" s="162"/>
      <c r="GH326" s="162"/>
      <c r="GI326" s="162"/>
      <c r="GJ326" s="162"/>
      <c r="GK326" s="162"/>
      <c r="GL326" s="162"/>
      <c r="GM326" s="162"/>
      <c r="GN326" s="162"/>
      <c r="GO326" s="162"/>
      <c r="GP326" s="162"/>
      <c r="GQ326" s="162"/>
      <c r="GR326" s="162"/>
      <c r="GS326" s="162"/>
      <c r="GT326" s="162"/>
      <c r="GU326" s="162"/>
      <c r="GV326" s="162"/>
      <c r="GW326" s="162"/>
      <c r="GX326" s="162"/>
      <c r="GY326" s="162"/>
      <c r="GZ326" s="162"/>
      <c r="HA326" s="162"/>
      <c r="HB326" s="162"/>
      <c r="HC326" s="162"/>
      <c r="HD326" s="162"/>
      <c r="HE326" s="162"/>
      <c r="HF326" s="162"/>
      <c r="HG326" s="162"/>
      <c r="HH326" s="162"/>
      <c r="HI326" s="162"/>
      <c r="HJ326" s="162"/>
      <c r="HK326" s="162"/>
      <c r="HL326" s="162"/>
      <c r="HM326" s="162"/>
      <c r="HN326" s="162"/>
      <c r="HO326" s="162"/>
      <c r="HP326" s="162"/>
      <c r="HQ326" s="162"/>
      <c r="HR326" s="162"/>
      <c r="HS326" s="162"/>
      <c r="HT326" s="162"/>
      <c r="HU326" s="162"/>
      <c r="HV326" s="162"/>
      <c r="HW326" s="162"/>
      <c r="HX326" s="162"/>
      <c r="HY326" s="162"/>
      <c r="HZ326" s="162"/>
      <c r="IA326" s="162"/>
      <c r="IB326" s="162"/>
      <c r="IC326" s="162"/>
      <c r="ID326" s="162"/>
      <c r="IE326" s="162"/>
      <c r="IF326" s="162"/>
      <c r="IG326" s="162"/>
      <c r="IH326" s="162"/>
      <c r="II326" s="162"/>
      <c r="IJ326" s="162"/>
      <c r="IK326" s="162"/>
      <c r="IL326" s="162"/>
      <c r="IM326" s="162"/>
      <c r="IN326" s="162"/>
      <c r="IO326" s="162"/>
      <c r="IP326" s="162"/>
      <c r="IQ326" s="162"/>
      <c r="IR326" s="162"/>
      <c r="IS326" s="162"/>
      <c r="IT326" s="162"/>
      <c r="IU326" s="162"/>
      <c r="IV326" s="162"/>
      <c r="IW326" s="162"/>
      <c r="IX326" s="162"/>
    </row>
    <row r="327" spans="1:258">
      <c r="A327" s="159"/>
      <c r="B327" s="160"/>
      <c r="C327" s="160"/>
      <c r="D327" s="160"/>
      <c r="E327" s="160"/>
      <c r="F327" s="161"/>
      <c r="G327" s="161"/>
      <c r="H327" s="161"/>
      <c r="I327" s="161"/>
      <c r="J327" s="161"/>
      <c r="K327" s="161"/>
      <c r="L327" s="161"/>
      <c r="M327" s="161"/>
      <c r="N327" s="160"/>
      <c r="O327" s="160"/>
      <c r="P327" s="160"/>
      <c r="Q327" s="160"/>
      <c r="R327" s="160"/>
      <c r="S327" s="161"/>
      <c r="T327" s="161"/>
      <c r="U327" s="161"/>
      <c r="V327" s="161"/>
      <c r="W327" s="161"/>
      <c r="X327" s="161"/>
      <c r="Y327" s="161"/>
      <c r="Z327" s="317"/>
      <c r="AA327" s="161"/>
      <c r="BI327" s="162"/>
      <c r="BJ327" s="162"/>
      <c r="BK327" s="162"/>
      <c r="BL327" s="162"/>
      <c r="BM327" s="162"/>
      <c r="BN327" s="162"/>
      <c r="BO327" s="162"/>
      <c r="BP327" s="162"/>
      <c r="BQ327" s="162"/>
      <c r="BR327" s="162"/>
      <c r="BS327" s="162"/>
      <c r="BT327" s="162"/>
      <c r="BU327" s="162"/>
      <c r="BV327" s="162"/>
      <c r="BW327" s="162"/>
      <c r="BX327" s="162"/>
      <c r="BY327" s="162"/>
      <c r="BZ327" s="162"/>
      <c r="CA327" s="162"/>
      <c r="CB327" s="162"/>
      <c r="CC327" s="162"/>
      <c r="CD327" s="162"/>
      <c r="CE327" s="162"/>
      <c r="CF327" s="162"/>
      <c r="CG327" s="162"/>
      <c r="CH327" s="162"/>
      <c r="CI327" s="162"/>
      <c r="CJ327" s="162"/>
      <c r="CK327" s="162"/>
      <c r="CL327" s="162"/>
      <c r="CM327" s="162"/>
      <c r="CN327" s="162"/>
      <c r="CO327" s="162"/>
      <c r="CP327" s="162"/>
      <c r="CQ327" s="162"/>
      <c r="CR327" s="162"/>
      <c r="CS327" s="162"/>
      <c r="CT327" s="162"/>
      <c r="CU327" s="162"/>
      <c r="CV327" s="162"/>
      <c r="CW327" s="162"/>
      <c r="CX327" s="162"/>
      <c r="CY327" s="162"/>
      <c r="CZ327" s="162"/>
      <c r="DA327" s="162"/>
      <c r="DB327" s="162"/>
      <c r="DC327" s="162"/>
      <c r="DD327" s="162"/>
      <c r="DE327" s="162"/>
      <c r="DF327" s="162"/>
      <c r="DG327" s="162"/>
      <c r="DH327" s="162"/>
      <c r="DI327" s="162"/>
      <c r="DJ327" s="162"/>
      <c r="DK327" s="162"/>
      <c r="DL327" s="162"/>
      <c r="DM327" s="162"/>
      <c r="DN327" s="162"/>
      <c r="DO327" s="162"/>
      <c r="DP327" s="162"/>
      <c r="DQ327" s="162"/>
      <c r="DR327" s="162"/>
      <c r="DS327" s="162"/>
      <c r="DT327" s="162"/>
      <c r="DU327" s="162"/>
      <c r="DV327" s="162"/>
      <c r="DW327" s="162"/>
      <c r="DX327" s="162"/>
      <c r="DY327" s="162"/>
      <c r="DZ327" s="162"/>
      <c r="EA327" s="162"/>
      <c r="EB327" s="162"/>
      <c r="EC327" s="162"/>
      <c r="ED327" s="162"/>
      <c r="EE327" s="162"/>
      <c r="EF327" s="162"/>
      <c r="EG327" s="162"/>
      <c r="EH327" s="162"/>
      <c r="EI327" s="162"/>
      <c r="EJ327" s="162"/>
      <c r="EK327" s="162"/>
      <c r="EL327" s="162"/>
      <c r="EM327" s="162"/>
      <c r="EN327" s="162"/>
      <c r="EO327" s="162"/>
      <c r="EP327" s="162"/>
      <c r="EQ327" s="162"/>
      <c r="ER327" s="162"/>
      <c r="ES327" s="162"/>
      <c r="ET327" s="162"/>
      <c r="EU327" s="162"/>
      <c r="EV327" s="162"/>
      <c r="EW327" s="162"/>
      <c r="EX327" s="162"/>
      <c r="EY327" s="162"/>
      <c r="EZ327" s="162"/>
      <c r="FA327" s="162"/>
      <c r="FB327" s="162"/>
      <c r="FC327" s="162"/>
      <c r="FD327" s="162"/>
      <c r="FE327" s="162"/>
      <c r="FF327" s="162"/>
      <c r="FG327" s="162"/>
      <c r="FH327" s="162"/>
      <c r="FI327" s="162"/>
      <c r="FJ327" s="162"/>
      <c r="FK327" s="162"/>
      <c r="FL327" s="162"/>
      <c r="FM327" s="162"/>
      <c r="FN327" s="162"/>
      <c r="FO327" s="162"/>
      <c r="FP327" s="162"/>
      <c r="FQ327" s="162"/>
      <c r="FR327" s="162"/>
      <c r="FS327" s="162"/>
      <c r="FT327" s="162"/>
      <c r="FU327" s="162"/>
      <c r="FV327" s="162"/>
      <c r="FW327" s="162"/>
      <c r="FX327" s="162"/>
      <c r="FY327" s="162"/>
      <c r="FZ327" s="162"/>
      <c r="GA327" s="162"/>
      <c r="GB327" s="162"/>
      <c r="GC327" s="162"/>
      <c r="GD327" s="162"/>
      <c r="GE327" s="162"/>
      <c r="GF327" s="162"/>
      <c r="GG327" s="162"/>
      <c r="GH327" s="162"/>
      <c r="GI327" s="162"/>
      <c r="GJ327" s="162"/>
      <c r="GK327" s="162"/>
      <c r="GL327" s="162"/>
      <c r="GM327" s="162"/>
      <c r="GN327" s="162"/>
      <c r="GO327" s="162"/>
      <c r="GP327" s="162"/>
      <c r="GQ327" s="162"/>
      <c r="GR327" s="162"/>
      <c r="GS327" s="162"/>
      <c r="GT327" s="162"/>
      <c r="GU327" s="162"/>
      <c r="GV327" s="162"/>
      <c r="GW327" s="162"/>
      <c r="GX327" s="162"/>
      <c r="GY327" s="162"/>
      <c r="GZ327" s="162"/>
      <c r="HA327" s="162"/>
      <c r="HB327" s="162"/>
      <c r="HC327" s="162"/>
      <c r="HD327" s="162"/>
      <c r="HE327" s="162"/>
      <c r="HF327" s="162"/>
      <c r="HG327" s="162"/>
      <c r="HH327" s="162"/>
      <c r="HI327" s="162"/>
      <c r="HJ327" s="162"/>
      <c r="HK327" s="162"/>
      <c r="HL327" s="162"/>
      <c r="HM327" s="162"/>
      <c r="HN327" s="162"/>
      <c r="HO327" s="162"/>
      <c r="HP327" s="162"/>
      <c r="HQ327" s="162"/>
      <c r="HR327" s="162"/>
      <c r="HS327" s="162"/>
      <c r="HT327" s="162"/>
      <c r="HU327" s="162"/>
      <c r="HV327" s="162"/>
      <c r="HW327" s="162"/>
      <c r="HX327" s="162"/>
      <c r="HY327" s="162"/>
      <c r="HZ327" s="162"/>
      <c r="IA327" s="162"/>
      <c r="IB327" s="162"/>
      <c r="IC327" s="162"/>
      <c r="ID327" s="162"/>
      <c r="IE327" s="162"/>
      <c r="IF327" s="162"/>
      <c r="IG327" s="162"/>
      <c r="IH327" s="162"/>
      <c r="II327" s="162"/>
      <c r="IJ327" s="162"/>
      <c r="IK327" s="162"/>
      <c r="IL327" s="162"/>
      <c r="IM327" s="162"/>
      <c r="IN327" s="162"/>
      <c r="IO327" s="162"/>
      <c r="IP327" s="162"/>
      <c r="IQ327" s="162"/>
      <c r="IR327" s="162"/>
      <c r="IS327" s="162"/>
      <c r="IT327" s="162"/>
      <c r="IU327" s="162"/>
      <c r="IV327" s="162"/>
      <c r="IW327" s="162"/>
      <c r="IX327" s="162"/>
    </row>
    <row r="328" spans="1:258">
      <c r="A328" s="159"/>
      <c r="B328" s="160"/>
      <c r="C328" s="160"/>
      <c r="D328" s="160"/>
      <c r="E328" s="160"/>
      <c r="F328" s="161"/>
      <c r="G328" s="161"/>
      <c r="H328" s="161"/>
      <c r="I328" s="161"/>
      <c r="J328" s="161"/>
      <c r="K328" s="161"/>
      <c r="L328" s="161"/>
      <c r="M328" s="161"/>
      <c r="N328" s="160"/>
      <c r="O328" s="160"/>
      <c r="P328" s="160"/>
      <c r="Q328" s="160"/>
      <c r="R328" s="160"/>
      <c r="S328" s="161"/>
      <c r="T328" s="161"/>
      <c r="U328" s="161"/>
      <c r="V328" s="161"/>
      <c r="W328" s="161"/>
      <c r="X328" s="161"/>
      <c r="Y328" s="161"/>
      <c r="Z328" s="317"/>
      <c r="AA328" s="161"/>
      <c r="BI328" s="162"/>
      <c r="BJ328" s="162"/>
      <c r="BK328" s="162"/>
      <c r="BL328" s="162"/>
      <c r="BM328" s="162"/>
      <c r="BN328" s="162"/>
      <c r="BO328" s="162"/>
      <c r="BP328" s="162"/>
      <c r="BQ328" s="162"/>
      <c r="BR328" s="162"/>
      <c r="BS328" s="162"/>
      <c r="BT328" s="162"/>
      <c r="BU328" s="162"/>
      <c r="BV328" s="162"/>
      <c r="BW328" s="162"/>
      <c r="BX328" s="162"/>
      <c r="BY328" s="162"/>
      <c r="BZ328" s="162"/>
      <c r="CA328" s="162"/>
      <c r="CB328" s="162"/>
      <c r="CC328" s="162"/>
      <c r="CD328" s="162"/>
      <c r="CE328" s="162"/>
      <c r="CF328" s="162"/>
      <c r="CG328" s="162"/>
      <c r="CH328" s="162"/>
      <c r="CI328" s="162"/>
      <c r="CJ328" s="162"/>
      <c r="CK328" s="162"/>
      <c r="CL328" s="162"/>
      <c r="CM328" s="162"/>
      <c r="CN328" s="162"/>
      <c r="CO328" s="162"/>
      <c r="CP328" s="162"/>
      <c r="CQ328" s="162"/>
      <c r="CR328" s="162"/>
      <c r="CS328" s="162"/>
      <c r="CT328" s="162"/>
      <c r="CU328" s="162"/>
      <c r="CV328" s="162"/>
      <c r="CW328" s="162"/>
      <c r="CX328" s="162"/>
      <c r="CY328" s="162"/>
      <c r="CZ328" s="162"/>
      <c r="DA328" s="162"/>
      <c r="DB328" s="162"/>
      <c r="DC328" s="162"/>
      <c r="DD328" s="162"/>
      <c r="DE328" s="162"/>
      <c r="DF328" s="162"/>
      <c r="DG328" s="162"/>
      <c r="DH328" s="162"/>
      <c r="DI328" s="162"/>
      <c r="DJ328" s="162"/>
      <c r="DK328" s="162"/>
      <c r="DL328" s="162"/>
      <c r="DM328" s="162"/>
      <c r="DN328" s="162"/>
      <c r="DO328" s="162"/>
      <c r="DP328" s="162"/>
      <c r="DQ328" s="162"/>
      <c r="DR328" s="162"/>
      <c r="DS328" s="162"/>
      <c r="DT328" s="162"/>
      <c r="DU328" s="162"/>
      <c r="DV328" s="162"/>
      <c r="DW328" s="162"/>
      <c r="DX328" s="162"/>
      <c r="DY328" s="162"/>
      <c r="DZ328" s="162"/>
      <c r="EA328" s="162"/>
      <c r="EB328" s="162"/>
      <c r="EC328" s="162"/>
      <c r="ED328" s="162"/>
      <c r="EE328" s="162"/>
      <c r="EF328" s="162"/>
      <c r="EG328" s="162"/>
      <c r="EH328" s="162"/>
      <c r="EI328" s="162"/>
      <c r="EJ328" s="162"/>
      <c r="EK328" s="162"/>
      <c r="EL328" s="162"/>
      <c r="EM328" s="162"/>
      <c r="EN328" s="162"/>
      <c r="EO328" s="162"/>
      <c r="EP328" s="162"/>
      <c r="EQ328" s="162"/>
      <c r="ER328" s="162"/>
      <c r="ES328" s="162"/>
      <c r="ET328" s="162"/>
      <c r="EU328" s="162"/>
      <c r="EV328" s="162"/>
      <c r="EW328" s="162"/>
      <c r="EX328" s="162"/>
      <c r="EY328" s="162"/>
      <c r="EZ328" s="162"/>
      <c r="FA328" s="162"/>
      <c r="FB328" s="162"/>
      <c r="FC328" s="162"/>
      <c r="FD328" s="162"/>
      <c r="FE328" s="162"/>
      <c r="FF328" s="162"/>
      <c r="FG328" s="162"/>
      <c r="FH328" s="162"/>
      <c r="FI328" s="162"/>
      <c r="FJ328" s="162"/>
      <c r="FK328" s="162"/>
      <c r="FL328" s="162"/>
      <c r="FM328" s="162"/>
      <c r="FN328" s="162"/>
      <c r="FO328" s="162"/>
      <c r="FP328" s="162"/>
      <c r="FQ328" s="162"/>
      <c r="FR328" s="162"/>
      <c r="FS328" s="162"/>
      <c r="FT328" s="162"/>
      <c r="FU328" s="162"/>
      <c r="FV328" s="162"/>
      <c r="FW328" s="162"/>
      <c r="FX328" s="162"/>
      <c r="FY328" s="162"/>
      <c r="FZ328" s="162"/>
      <c r="GA328" s="162"/>
      <c r="GB328" s="162"/>
      <c r="GC328" s="162"/>
      <c r="GD328" s="162"/>
      <c r="GE328" s="162"/>
      <c r="GF328" s="162"/>
      <c r="GG328" s="162"/>
      <c r="GH328" s="162"/>
      <c r="GI328" s="162"/>
      <c r="GJ328" s="162"/>
      <c r="GK328" s="162"/>
      <c r="GL328" s="162"/>
      <c r="GM328" s="162"/>
      <c r="GN328" s="162"/>
      <c r="GO328" s="162"/>
      <c r="GP328" s="162"/>
      <c r="GQ328" s="162"/>
      <c r="GR328" s="162"/>
      <c r="GS328" s="162"/>
      <c r="GT328" s="162"/>
      <c r="GU328" s="162"/>
      <c r="GV328" s="162"/>
      <c r="GW328" s="162"/>
      <c r="GX328" s="162"/>
      <c r="GY328" s="162"/>
      <c r="GZ328" s="162"/>
      <c r="HA328" s="162"/>
      <c r="HB328" s="162"/>
      <c r="HC328" s="162"/>
      <c r="HD328" s="162"/>
      <c r="HE328" s="162"/>
      <c r="HF328" s="162"/>
      <c r="HG328" s="162"/>
      <c r="HH328" s="162"/>
      <c r="HI328" s="162"/>
      <c r="HJ328" s="162"/>
      <c r="HK328" s="162"/>
      <c r="HL328" s="162"/>
      <c r="HM328" s="162"/>
      <c r="HN328" s="162"/>
      <c r="HO328" s="162"/>
      <c r="HP328" s="162"/>
      <c r="HQ328" s="162"/>
      <c r="HR328" s="162"/>
      <c r="HS328" s="162"/>
      <c r="HT328" s="162"/>
      <c r="HU328" s="162"/>
      <c r="HV328" s="162"/>
      <c r="HW328" s="162"/>
      <c r="HX328" s="162"/>
      <c r="HY328" s="162"/>
      <c r="HZ328" s="162"/>
      <c r="IA328" s="162"/>
      <c r="IB328" s="162"/>
      <c r="IC328" s="162"/>
      <c r="ID328" s="162"/>
      <c r="IE328" s="162"/>
      <c r="IF328" s="162"/>
      <c r="IG328" s="162"/>
      <c r="IH328" s="162"/>
      <c r="II328" s="162"/>
      <c r="IJ328" s="162"/>
      <c r="IK328" s="162"/>
      <c r="IL328" s="162"/>
      <c r="IM328" s="162"/>
      <c r="IN328" s="162"/>
      <c r="IO328" s="162"/>
      <c r="IP328" s="162"/>
      <c r="IQ328" s="162"/>
      <c r="IR328" s="162"/>
      <c r="IS328" s="162"/>
      <c r="IT328" s="162"/>
      <c r="IU328" s="162"/>
      <c r="IV328" s="162"/>
      <c r="IW328" s="162"/>
      <c r="IX328" s="162"/>
    </row>
    <row r="329" spans="1:258">
      <c r="A329" s="159"/>
      <c r="B329" s="160"/>
      <c r="C329" s="160"/>
      <c r="D329" s="160"/>
      <c r="E329" s="160"/>
      <c r="F329" s="161"/>
      <c r="G329" s="161"/>
      <c r="H329" s="161"/>
      <c r="I329" s="161"/>
      <c r="J329" s="161"/>
      <c r="K329" s="161"/>
      <c r="L329" s="161"/>
      <c r="M329" s="161"/>
      <c r="N329" s="160"/>
      <c r="O329" s="160"/>
      <c r="P329" s="160"/>
      <c r="Q329" s="160"/>
      <c r="R329" s="160"/>
      <c r="S329" s="161"/>
      <c r="T329" s="161"/>
      <c r="U329" s="161"/>
      <c r="V329" s="161"/>
      <c r="W329" s="161"/>
      <c r="X329" s="161"/>
      <c r="Y329" s="161"/>
      <c r="Z329" s="317"/>
      <c r="AA329" s="161"/>
      <c r="BI329" s="162"/>
      <c r="BJ329" s="162"/>
      <c r="BK329" s="162"/>
      <c r="BL329" s="162"/>
      <c r="BM329" s="162"/>
      <c r="BN329" s="162"/>
      <c r="BO329" s="162"/>
      <c r="BP329" s="162"/>
      <c r="BQ329" s="162"/>
      <c r="BR329" s="162"/>
      <c r="BS329" s="162"/>
      <c r="BT329" s="162"/>
      <c r="BU329" s="162"/>
      <c r="BV329" s="162"/>
      <c r="BW329" s="162"/>
      <c r="BX329" s="162"/>
      <c r="BY329" s="162"/>
      <c r="BZ329" s="162"/>
      <c r="CA329" s="162"/>
      <c r="CB329" s="162"/>
      <c r="CC329" s="162"/>
      <c r="CD329" s="162"/>
      <c r="CE329" s="162"/>
      <c r="CF329" s="162"/>
      <c r="CG329" s="162"/>
      <c r="CH329" s="162"/>
      <c r="CI329" s="162"/>
      <c r="CJ329" s="162"/>
      <c r="CK329" s="162"/>
      <c r="CL329" s="162"/>
      <c r="CM329" s="162"/>
      <c r="CN329" s="162"/>
      <c r="CO329" s="162"/>
      <c r="CP329" s="162"/>
      <c r="CQ329" s="162"/>
      <c r="CR329" s="162"/>
      <c r="CS329" s="162"/>
      <c r="CT329" s="162"/>
      <c r="CU329" s="162"/>
      <c r="CV329" s="162"/>
      <c r="CW329" s="162"/>
      <c r="CX329" s="162"/>
      <c r="CY329" s="162"/>
      <c r="CZ329" s="162"/>
      <c r="DA329" s="162"/>
      <c r="DB329" s="162"/>
      <c r="DC329" s="162"/>
      <c r="DD329" s="162"/>
      <c r="DE329" s="162"/>
      <c r="DF329" s="162"/>
      <c r="DG329" s="162"/>
      <c r="DH329" s="162"/>
      <c r="DI329" s="162"/>
      <c r="DJ329" s="162"/>
      <c r="DK329" s="162"/>
      <c r="DL329" s="162"/>
      <c r="DM329" s="162"/>
      <c r="DN329" s="162"/>
      <c r="DO329" s="162"/>
      <c r="DP329" s="162"/>
      <c r="DQ329" s="162"/>
      <c r="DR329" s="162"/>
      <c r="DS329" s="162"/>
      <c r="DT329" s="162"/>
      <c r="DU329" s="162"/>
      <c r="DV329" s="162"/>
      <c r="DW329" s="162"/>
      <c r="DX329" s="162"/>
      <c r="DY329" s="162"/>
      <c r="DZ329" s="162"/>
      <c r="EA329" s="162"/>
      <c r="EB329" s="162"/>
      <c r="EC329" s="162"/>
      <c r="ED329" s="162"/>
      <c r="EE329" s="162"/>
      <c r="EF329" s="162"/>
      <c r="EG329" s="162"/>
      <c r="EH329" s="162"/>
      <c r="EI329" s="162"/>
      <c r="EJ329" s="162"/>
      <c r="EK329" s="162"/>
      <c r="EL329" s="162"/>
      <c r="EM329" s="162"/>
      <c r="EN329" s="162"/>
      <c r="EO329" s="162"/>
      <c r="EP329" s="162"/>
      <c r="EQ329" s="162"/>
      <c r="ER329" s="162"/>
      <c r="ES329" s="162"/>
      <c r="ET329" s="162"/>
      <c r="EU329" s="162"/>
      <c r="EV329" s="162"/>
      <c r="EW329" s="162"/>
      <c r="EX329" s="162"/>
      <c r="EY329" s="162"/>
      <c r="EZ329" s="162"/>
      <c r="FA329" s="162"/>
      <c r="FB329" s="162"/>
      <c r="FC329" s="162"/>
      <c r="FD329" s="162"/>
      <c r="FE329" s="162"/>
      <c r="FF329" s="162"/>
      <c r="FG329" s="162"/>
      <c r="FH329" s="162"/>
      <c r="FI329" s="162"/>
      <c r="FJ329" s="162"/>
      <c r="FK329" s="162"/>
      <c r="FL329" s="162"/>
      <c r="FM329" s="162"/>
      <c r="FN329" s="162"/>
      <c r="FO329" s="162"/>
      <c r="FP329" s="162"/>
      <c r="FQ329" s="162"/>
      <c r="FR329" s="162"/>
      <c r="FS329" s="162"/>
      <c r="FT329" s="162"/>
      <c r="FU329" s="162"/>
      <c r="FV329" s="162"/>
      <c r="FW329" s="162"/>
      <c r="FX329" s="162"/>
      <c r="FY329" s="162"/>
      <c r="FZ329" s="162"/>
      <c r="GA329" s="162"/>
      <c r="GB329" s="162"/>
      <c r="GC329" s="162"/>
      <c r="GD329" s="162"/>
      <c r="GE329" s="162"/>
      <c r="GF329" s="162"/>
      <c r="GG329" s="162"/>
      <c r="GH329" s="162"/>
      <c r="GI329" s="162"/>
      <c r="GJ329" s="162"/>
      <c r="GK329" s="162"/>
      <c r="GL329" s="162"/>
      <c r="GM329" s="162"/>
      <c r="GN329" s="162"/>
      <c r="GO329" s="162"/>
      <c r="GP329" s="162"/>
      <c r="GQ329" s="162"/>
      <c r="GR329" s="162"/>
      <c r="GS329" s="162"/>
      <c r="GT329" s="162"/>
      <c r="GU329" s="162"/>
      <c r="GV329" s="162"/>
      <c r="GW329" s="162"/>
      <c r="GX329" s="162"/>
      <c r="GY329" s="162"/>
      <c r="GZ329" s="162"/>
      <c r="HA329" s="162"/>
      <c r="HB329" s="162"/>
      <c r="HC329" s="162"/>
      <c r="HD329" s="162"/>
      <c r="HE329" s="162"/>
      <c r="HF329" s="162"/>
      <c r="HG329" s="162"/>
      <c r="HH329" s="162"/>
      <c r="HI329" s="162"/>
      <c r="HJ329" s="162"/>
      <c r="HK329" s="162"/>
      <c r="HL329" s="162"/>
      <c r="HM329" s="162"/>
      <c r="HN329" s="162"/>
      <c r="HO329" s="162"/>
      <c r="HP329" s="162"/>
      <c r="HQ329" s="162"/>
      <c r="HR329" s="162"/>
      <c r="HS329" s="162"/>
      <c r="HT329" s="162"/>
      <c r="HU329" s="162"/>
      <c r="HV329" s="162"/>
      <c r="HW329" s="162"/>
      <c r="HX329" s="162"/>
      <c r="HY329" s="162"/>
      <c r="HZ329" s="162"/>
      <c r="IA329" s="162"/>
      <c r="IB329" s="162"/>
      <c r="IC329" s="162"/>
      <c r="ID329" s="162"/>
      <c r="IE329" s="162"/>
      <c r="IF329" s="162"/>
      <c r="IG329" s="162"/>
      <c r="IH329" s="162"/>
      <c r="II329" s="162"/>
      <c r="IJ329" s="162"/>
      <c r="IK329" s="162"/>
      <c r="IL329" s="162"/>
      <c r="IM329" s="162"/>
      <c r="IN329" s="162"/>
      <c r="IO329" s="162"/>
      <c r="IP329" s="162"/>
      <c r="IQ329" s="162"/>
      <c r="IR329" s="162"/>
      <c r="IS329" s="162"/>
      <c r="IT329" s="162"/>
      <c r="IU329" s="162"/>
      <c r="IV329" s="162"/>
      <c r="IW329" s="162"/>
      <c r="IX329" s="162"/>
    </row>
    <row r="330" spans="1:258">
      <c r="A330" s="159"/>
      <c r="B330" s="160"/>
      <c r="C330" s="160"/>
      <c r="D330" s="160"/>
      <c r="E330" s="160"/>
      <c r="F330" s="161"/>
      <c r="G330" s="161"/>
      <c r="H330" s="161"/>
      <c r="I330" s="161"/>
      <c r="J330" s="161"/>
      <c r="K330" s="161"/>
      <c r="L330" s="161"/>
      <c r="M330" s="161"/>
      <c r="N330" s="160"/>
      <c r="O330" s="160"/>
      <c r="P330" s="160"/>
      <c r="Q330" s="160"/>
      <c r="R330" s="160"/>
      <c r="S330" s="161"/>
      <c r="T330" s="161"/>
      <c r="U330" s="161"/>
      <c r="V330" s="161"/>
      <c r="W330" s="161"/>
      <c r="X330" s="161"/>
      <c r="Y330" s="161"/>
      <c r="Z330" s="317"/>
      <c r="AA330" s="161"/>
      <c r="BI330" s="162"/>
      <c r="BJ330" s="162"/>
      <c r="BK330" s="162"/>
      <c r="BL330" s="162"/>
      <c r="BM330" s="162"/>
      <c r="BN330" s="162"/>
      <c r="BO330" s="162"/>
      <c r="BP330" s="162"/>
      <c r="BQ330" s="162"/>
      <c r="BR330" s="162"/>
      <c r="BS330" s="162"/>
      <c r="BT330" s="162"/>
      <c r="BU330" s="162"/>
      <c r="BV330" s="162"/>
      <c r="BW330" s="162"/>
      <c r="BX330" s="162"/>
      <c r="BY330" s="162"/>
      <c r="BZ330" s="162"/>
      <c r="CA330" s="162"/>
      <c r="CB330" s="162"/>
      <c r="CC330" s="162"/>
      <c r="CD330" s="162"/>
      <c r="CE330" s="162"/>
      <c r="CF330" s="162"/>
      <c r="CG330" s="162"/>
      <c r="CH330" s="162"/>
      <c r="CI330" s="162"/>
      <c r="CJ330" s="162"/>
      <c r="CK330" s="162"/>
      <c r="CL330" s="162"/>
      <c r="CM330" s="162"/>
      <c r="CN330" s="162"/>
      <c r="CO330" s="162"/>
      <c r="CP330" s="162"/>
      <c r="CQ330" s="162"/>
      <c r="CR330" s="162"/>
      <c r="CS330" s="162"/>
      <c r="CT330" s="162"/>
      <c r="CU330" s="162"/>
      <c r="CV330" s="162"/>
      <c r="CW330" s="162"/>
      <c r="CX330" s="162"/>
      <c r="CY330" s="162"/>
      <c r="CZ330" s="162"/>
      <c r="DA330" s="162"/>
      <c r="DB330" s="162"/>
      <c r="DC330" s="162"/>
      <c r="DD330" s="162"/>
      <c r="DE330" s="162"/>
      <c r="DF330" s="162"/>
      <c r="DG330" s="162"/>
      <c r="DH330" s="162"/>
      <c r="DI330" s="162"/>
      <c r="DJ330" s="162"/>
      <c r="DK330" s="162"/>
      <c r="DL330" s="162"/>
      <c r="DM330" s="162"/>
      <c r="DN330" s="162"/>
      <c r="DO330" s="162"/>
      <c r="DP330" s="162"/>
      <c r="DQ330" s="162"/>
      <c r="DR330" s="162"/>
      <c r="DS330" s="162"/>
      <c r="DT330" s="162"/>
      <c r="DU330" s="162"/>
      <c r="DV330" s="162"/>
      <c r="DW330" s="162"/>
      <c r="DX330" s="162"/>
      <c r="DY330" s="162"/>
      <c r="DZ330" s="162"/>
      <c r="EA330" s="162"/>
      <c r="EB330" s="162"/>
      <c r="EC330" s="162"/>
      <c r="ED330" s="162"/>
      <c r="EE330" s="162"/>
      <c r="EF330" s="162"/>
      <c r="EG330" s="162"/>
      <c r="EH330" s="162"/>
      <c r="EI330" s="162"/>
      <c r="EJ330" s="162"/>
      <c r="EK330" s="162"/>
      <c r="EL330" s="162"/>
      <c r="EM330" s="162"/>
      <c r="EN330" s="162"/>
      <c r="EO330" s="162"/>
      <c r="EP330" s="162"/>
      <c r="EQ330" s="162"/>
      <c r="ER330" s="162"/>
      <c r="ES330" s="162"/>
      <c r="ET330" s="162"/>
      <c r="EU330" s="162"/>
      <c r="EV330" s="162"/>
      <c r="EW330" s="162"/>
      <c r="EX330" s="162"/>
      <c r="EY330" s="162"/>
      <c r="EZ330" s="162"/>
      <c r="FA330" s="162"/>
      <c r="FB330" s="162"/>
      <c r="FC330" s="162"/>
      <c r="FD330" s="162"/>
      <c r="FE330" s="162"/>
      <c r="FF330" s="162"/>
      <c r="FG330" s="162"/>
      <c r="FH330" s="162"/>
      <c r="FI330" s="162"/>
      <c r="FJ330" s="162"/>
      <c r="FK330" s="162"/>
      <c r="FL330" s="162"/>
      <c r="FM330" s="162"/>
      <c r="FN330" s="162"/>
      <c r="FO330" s="162"/>
      <c r="FP330" s="162"/>
      <c r="FQ330" s="162"/>
      <c r="FR330" s="162"/>
      <c r="FS330" s="162"/>
      <c r="FT330" s="162"/>
      <c r="FU330" s="162"/>
      <c r="FV330" s="162"/>
      <c r="FW330" s="162"/>
      <c r="FX330" s="162"/>
      <c r="FY330" s="162"/>
      <c r="FZ330" s="162"/>
      <c r="GA330" s="162"/>
      <c r="GB330" s="162"/>
      <c r="GC330" s="162"/>
      <c r="GD330" s="162"/>
      <c r="GE330" s="162"/>
      <c r="GF330" s="162"/>
      <c r="GG330" s="162"/>
      <c r="GH330" s="162"/>
      <c r="GI330" s="162"/>
      <c r="GJ330" s="162"/>
      <c r="GK330" s="162"/>
      <c r="GL330" s="162"/>
      <c r="GM330" s="162"/>
      <c r="GN330" s="162"/>
      <c r="GO330" s="162"/>
      <c r="GP330" s="162"/>
      <c r="GQ330" s="162"/>
      <c r="GR330" s="162"/>
      <c r="GS330" s="162"/>
      <c r="GT330" s="162"/>
      <c r="GU330" s="162"/>
      <c r="GV330" s="162"/>
      <c r="GW330" s="162"/>
      <c r="GX330" s="162"/>
      <c r="GY330" s="162"/>
      <c r="GZ330" s="162"/>
      <c r="HA330" s="162"/>
      <c r="HB330" s="162"/>
      <c r="HC330" s="162"/>
      <c r="HD330" s="162"/>
      <c r="HE330" s="162"/>
      <c r="HF330" s="162"/>
      <c r="HG330" s="162"/>
      <c r="HH330" s="162"/>
      <c r="HI330" s="162"/>
      <c r="HJ330" s="162"/>
      <c r="HK330" s="162"/>
      <c r="HL330" s="162"/>
      <c r="HM330" s="162"/>
      <c r="HN330" s="162"/>
      <c r="HO330" s="162"/>
      <c r="HP330" s="162"/>
      <c r="HQ330" s="162"/>
      <c r="HR330" s="162"/>
      <c r="HS330" s="162"/>
      <c r="HT330" s="162"/>
      <c r="HU330" s="162"/>
      <c r="HV330" s="162"/>
      <c r="HW330" s="162"/>
      <c r="HX330" s="162"/>
      <c r="HY330" s="162"/>
      <c r="HZ330" s="162"/>
      <c r="IA330" s="162"/>
      <c r="IB330" s="162"/>
      <c r="IC330" s="162"/>
      <c r="ID330" s="162"/>
      <c r="IE330" s="162"/>
      <c r="IF330" s="162"/>
      <c r="IG330" s="162"/>
      <c r="IH330" s="162"/>
      <c r="II330" s="162"/>
      <c r="IJ330" s="162"/>
      <c r="IK330" s="162"/>
      <c r="IL330" s="162"/>
      <c r="IM330" s="162"/>
      <c r="IN330" s="162"/>
      <c r="IO330" s="162"/>
      <c r="IP330" s="162"/>
      <c r="IQ330" s="162"/>
      <c r="IR330" s="162"/>
      <c r="IS330" s="162"/>
      <c r="IT330" s="162"/>
      <c r="IU330" s="162"/>
      <c r="IV330" s="162"/>
      <c r="IW330" s="162"/>
      <c r="IX330" s="162"/>
    </row>
    <row r="331" spans="1:258">
      <c r="A331" s="159"/>
      <c r="B331" s="160"/>
      <c r="C331" s="160"/>
      <c r="D331" s="160"/>
      <c r="E331" s="160"/>
      <c r="F331" s="161"/>
      <c r="G331" s="161"/>
      <c r="H331" s="161"/>
      <c r="I331" s="161"/>
      <c r="J331" s="161"/>
      <c r="K331" s="161"/>
      <c r="L331" s="161"/>
      <c r="M331" s="161"/>
      <c r="N331" s="160"/>
      <c r="O331" s="160"/>
      <c r="P331" s="160"/>
      <c r="Q331" s="160"/>
      <c r="R331" s="160"/>
      <c r="S331" s="161"/>
      <c r="T331" s="161"/>
      <c r="U331" s="161"/>
      <c r="V331" s="161"/>
      <c r="W331" s="161"/>
      <c r="X331" s="161"/>
      <c r="Y331" s="161"/>
      <c r="Z331" s="317"/>
      <c r="AA331" s="161"/>
      <c r="BI331" s="162"/>
      <c r="BJ331" s="162"/>
      <c r="BK331" s="162"/>
      <c r="BL331" s="162"/>
      <c r="BM331" s="162"/>
      <c r="BN331" s="162"/>
      <c r="BO331" s="162"/>
      <c r="BP331" s="162"/>
      <c r="BQ331" s="162"/>
      <c r="BR331" s="162"/>
      <c r="BS331" s="162"/>
      <c r="BT331" s="162"/>
      <c r="BU331" s="162"/>
      <c r="BV331" s="162"/>
      <c r="BW331" s="162"/>
      <c r="BX331" s="162"/>
      <c r="BY331" s="162"/>
      <c r="BZ331" s="162"/>
      <c r="CA331" s="162"/>
      <c r="CB331" s="162"/>
      <c r="CC331" s="162"/>
      <c r="CD331" s="162"/>
      <c r="CE331" s="162"/>
      <c r="CF331" s="162"/>
      <c r="CG331" s="162"/>
      <c r="CH331" s="162"/>
      <c r="CI331" s="162"/>
      <c r="CJ331" s="162"/>
      <c r="CK331" s="162"/>
      <c r="CL331" s="162"/>
      <c r="CM331" s="162"/>
      <c r="CN331" s="162"/>
      <c r="CO331" s="162"/>
      <c r="CP331" s="162"/>
      <c r="CQ331" s="162"/>
      <c r="CR331" s="162"/>
      <c r="CS331" s="162"/>
      <c r="CT331" s="162"/>
      <c r="CU331" s="162"/>
      <c r="CV331" s="162"/>
      <c r="CW331" s="162"/>
      <c r="CX331" s="162"/>
      <c r="CY331" s="162"/>
      <c r="CZ331" s="162"/>
      <c r="DA331" s="162"/>
      <c r="DB331" s="162"/>
      <c r="DC331" s="162"/>
      <c r="DD331" s="162"/>
      <c r="DE331" s="162"/>
      <c r="DF331" s="162"/>
      <c r="DG331" s="162"/>
      <c r="DH331" s="162"/>
      <c r="DI331" s="162"/>
      <c r="DJ331" s="162"/>
      <c r="DK331" s="162"/>
      <c r="DL331" s="162"/>
      <c r="DM331" s="162"/>
      <c r="DN331" s="162"/>
      <c r="DO331" s="162"/>
      <c r="DP331" s="162"/>
      <c r="DQ331" s="162"/>
      <c r="DR331" s="162"/>
      <c r="DS331" s="162"/>
      <c r="DT331" s="162"/>
      <c r="DU331" s="162"/>
      <c r="DV331" s="162"/>
      <c r="DW331" s="162"/>
      <c r="DX331" s="162"/>
      <c r="DY331" s="162"/>
      <c r="DZ331" s="162"/>
      <c r="EA331" s="162"/>
      <c r="EB331" s="162"/>
      <c r="EC331" s="162"/>
      <c r="ED331" s="162"/>
      <c r="EE331" s="162"/>
      <c r="EF331" s="162"/>
      <c r="EG331" s="162"/>
      <c r="EH331" s="162"/>
      <c r="EI331" s="162"/>
      <c r="EJ331" s="162"/>
      <c r="EK331" s="162"/>
      <c r="EL331" s="162"/>
      <c r="EM331" s="162"/>
      <c r="EN331" s="162"/>
      <c r="EO331" s="162"/>
      <c r="EP331" s="162"/>
      <c r="EQ331" s="162"/>
      <c r="ER331" s="162"/>
      <c r="ES331" s="162"/>
      <c r="ET331" s="162"/>
      <c r="EU331" s="162"/>
      <c r="EV331" s="162"/>
      <c r="EW331" s="162"/>
      <c r="EX331" s="162"/>
      <c r="EY331" s="162"/>
      <c r="EZ331" s="162"/>
      <c r="FA331" s="162"/>
      <c r="FB331" s="162"/>
      <c r="FC331" s="162"/>
      <c r="FD331" s="162"/>
      <c r="FE331" s="162"/>
      <c r="FF331" s="162"/>
      <c r="FG331" s="162"/>
      <c r="FH331" s="162"/>
      <c r="FI331" s="162"/>
      <c r="FJ331" s="162"/>
      <c r="FK331" s="162"/>
      <c r="FL331" s="162"/>
      <c r="FM331" s="162"/>
      <c r="FN331" s="162"/>
      <c r="FO331" s="162"/>
      <c r="FP331" s="162"/>
      <c r="FQ331" s="162"/>
      <c r="FR331" s="162"/>
      <c r="FS331" s="162"/>
      <c r="FT331" s="162"/>
      <c r="FU331" s="162"/>
      <c r="FV331" s="162"/>
      <c r="FW331" s="162"/>
      <c r="FX331" s="162"/>
      <c r="FY331" s="162"/>
      <c r="FZ331" s="162"/>
      <c r="GA331" s="162"/>
      <c r="GB331" s="162"/>
      <c r="GC331" s="162"/>
      <c r="GD331" s="162"/>
      <c r="GE331" s="162"/>
      <c r="GF331" s="162"/>
      <c r="GG331" s="162"/>
      <c r="GH331" s="162"/>
      <c r="GI331" s="162"/>
      <c r="GJ331" s="162"/>
      <c r="GK331" s="162"/>
      <c r="GL331" s="162"/>
      <c r="GM331" s="162"/>
      <c r="GN331" s="162"/>
      <c r="GO331" s="162"/>
      <c r="GP331" s="162"/>
      <c r="GQ331" s="162"/>
      <c r="GR331" s="162"/>
      <c r="GS331" s="162"/>
      <c r="GT331" s="162"/>
      <c r="GU331" s="162"/>
      <c r="GV331" s="162"/>
      <c r="GW331" s="162"/>
      <c r="GX331" s="162"/>
      <c r="GY331" s="162"/>
      <c r="GZ331" s="162"/>
      <c r="HA331" s="162"/>
      <c r="HB331" s="162"/>
      <c r="HC331" s="162"/>
      <c r="HD331" s="162"/>
      <c r="HE331" s="162"/>
      <c r="HF331" s="162"/>
      <c r="HG331" s="162"/>
      <c r="HH331" s="162"/>
      <c r="HI331" s="162"/>
      <c r="HJ331" s="162"/>
      <c r="HK331" s="162"/>
      <c r="HL331" s="162"/>
      <c r="HM331" s="162"/>
      <c r="HN331" s="162"/>
      <c r="HO331" s="162"/>
      <c r="HP331" s="162"/>
      <c r="HQ331" s="162"/>
      <c r="HR331" s="162"/>
      <c r="HS331" s="162"/>
      <c r="HT331" s="162"/>
      <c r="HU331" s="162"/>
      <c r="HV331" s="162"/>
      <c r="HW331" s="162"/>
      <c r="HX331" s="162"/>
      <c r="HY331" s="162"/>
      <c r="HZ331" s="162"/>
      <c r="IA331" s="162"/>
      <c r="IB331" s="162"/>
      <c r="IC331" s="162"/>
      <c r="ID331" s="162"/>
      <c r="IE331" s="162"/>
      <c r="IF331" s="162"/>
      <c r="IG331" s="162"/>
      <c r="IH331" s="162"/>
      <c r="II331" s="162"/>
      <c r="IJ331" s="162"/>
      <c r="IK331" s="162"/>
      <c r="IL331" s="162"/>
      <c r="IM331" s="162"/>
      <c r="IN331" s="162"/>
      <c r="IO331" s="162"/>
      <c r="IP331" s="162"/>
      <c r="IQ331" s="162"/>
      <c r="IR331" s="162"/>
      <c r="IS331" s="162"/>
      <c r="IT331" s="162"/>
      <c r="IU331" s="162"/>
      <c r="IV331" s="162"/>
      <c r="IW331" s="162"/>
      <c r="IX331" s="162"/>
    </row>
    <row r="332" spans="1:258">
      <c r="A332" s="159"/>
      <c r="B332" s="160"/>
      <c r="C332" s="160"/>
      <c r="D332" s="160"/>
      <c r="E332" s="160"/>
      <c r="F332" s="161"/>
      <c r="G332" s="161"/>
      <c r="H332" s="161"/>
      <c r="I332" s="161"/>
      <c r="J332" s="161"/>
      <c r="K332" s="161"/>
      <c r="L332" s="161"/>
      <c r="M332" s="161"/>
      <c r="N332" s="160"/>
      <c r="O332" s="160"/>
      <c r="P332" s="160"/>
      <c r="Q332" s="160"/>
      <c r="R332" s="160"/>
      <c r="S332" s="161"/>
      <c r="T332" s="161"/>
      <c r="U332" s="161"/>
      <c r="V332" s="161"/>
      <c r="W332" s="161"/>
      <c r="X332" s="161"/>
      <c r="Y332" s="161"/>
      <c r="Z332" s="317"/>
      <c r="AA332" s="161"/>
      <c r="BI332" s="162"/>
      <c r="BJ332" s="162"/>
      <c r="BK332" s="162"/>
      <c r="BL332" s="162"/>
      <c r="BM332" s="162"/>
      <c r="BN332" s="162"/>
      <c r="BO332" s="162"/>
      <c r="BP332" s="162"/>
      <c r="BQ332" s="162"/>
      <c r="BR332" s="162"/>
      <c r="BS332" s="162"/>
      <c r="BT332" s="162"/>
      <c r="BU332" s="162"/>
      <c r="BV332" s="162"/>
      <c r="BW332" s="162"/>
      <c r="BX332" s="162"/>
      <c r="BY332" s="162"/>
      <c r="BZ332" s="162"/>
      <c r="CA332" s="162"/>
      <c r="CB332" s="162"/>
      <c r="CC332" s="162"/>
      <c r="CD332" s="162"/>
      <c r="CE332" s="162"/>
      <c r="CF332" s="162"/>
      <c r="CG332" s="162"/>
      <c r="CH332" s="162"/>
      <c r="CI332" s="162"/>
      <c r="CJ332" s="162"/>
      <c r="CK332" s="162"/>
      <c r="CL332" s="162"/>
      <c r="CM332" s="162"/>
      <c r="CN332" s="162"/>
      <c r="CO332" s="162"/>
      <c r="CP332" s="162"/>
      <c r="CQ332" s="162"/>
      <c r="CR332" s="162"/>
      <c r="CS332" s="162"/>
      <c r="CT332" s="162"/>
      <c r="CU332" s="162"/>
      <c r="CV332" s="162"/>
      <c r="CW332" s="162"/>
      <c r="CX332" s="162"/>
      <c r="CY332" s="162"/>
      <c r="CZ332" s="162"/>
      <c r="DA332" s="162"/>
      <c r="DB332" s="162"/>
      <c r="DC332" s="162"/>
      <c r="DD332" s="162"/>
      <c r="DE332" s="162"/>
      <c r="DF332" s="162"/>
      <c r="DG332" s="162"/>
      <c r="DH332" s="162"/>
      <c r="DI332" s="162"/>
      <c r="DJ332" s="162"/>
      <c r="DK332" s="162"/>
      <c r="DL332" s="162"/>
      <c r="DM332" s="162"/>
      <c r="DN332" s="162"/>
      <c r="DO332" s="162"/>
      <c r="DP332" s="162"/>
      <c r="DQ332" s="162"/>
      <c r="DR332" s="162"/>
      <c r="DS332" s="162"/>
      <c r="DT332" s="162"/>
      <c r="DU332" s="162"/>
      <c r="DV332" s="162"/>
      <c r="DW332" s="162"/>
      <c r="DX332" s="162"/>
      <c r="DY332" s="162"/>
      <c r="DZ332" s="162"/>
      <c r="EA332" s="162"/>
      <c r="EB332" s="162"/>
      <c r="EC332" s="162"/>
      <c r="ED332" s="162"/>
      <c r="EE332" s="162"/>
      <c r="EF332" s="162"/>
      <c r="EG332" s="162"/>
      <c r="EH332" s="162"/>
      <c r="EI332" s="162"/>
      <c r="EJ332" s="162"/>
      <c r="EK332" s="162"/>
      <c r="EL332" s="162"/>
      <c r="EM332" s="162"/>
      <c r="EN332" s="162"/>
      <c r="EO332" s="162"/>
      <c r="EP332" s="162"/>
      <c r="EQ332" s="162"/>
      <c r="ER332" s="162"/>
      <c r="ES332" s="162"/>
      <c r="ET332" s="162"/>
      <c r="EU332" s="162"/>
      <c r="EV332" s="162"/>
      <c r="EW332" s="162"/>
      <c r="EX332" s="162"/>
      <c r="EY332" s="162"/>
      <c r="EZ332" s="162"/>
      <c r="FA332" s="162"/>
      <c r="FB332" s="162"/>
      <c r="FC332" s="162"/>
      <c r="FD332" s="162"/>
      <c r="FE332" s="162"/>
      <c r="FF332" s="162"/>
      <c r="FG332" s="162"/>
      <c r="FH332" s="162"/>
      <c r="FI332" s="162"/>
      <c r="FJ332" s="162"/>
      <c r="FK332" s="162"/>
      <c r="FL332" s="162"/>
      <c r="FM332" s="162"/>
      <c r="FN332" s="162"/>
      <c r="FO332" s="162"/>
      <c r="FP332" s="162"/>
      <c r="FQ332" s="162"/>
      <c r="FR332" s="162"/>
      <c r="FS332" s="162"/>
      <c r="FT332" s="162"/>
      <c r="FU332" s="162"/>
      <c r="FV332" s="162"/>
      <c r="FW332" s="162"/>
      <c r="FX332" s="162"/>
      <c r="FY332" s="162"/>
      <c r="FZ332" s="162"/>
      <c r="GA332" s="162"/>
      <c r="GB332" s="162"/>
      <c r="GC332" s="162"/>
      <c r="GD332" s="162"/>
      <c r="GE332" s="162"/>
      <c r="GF332" s="162"/>
      <c r="GG332" s="162"/>
      <c r="GH332" s="162"/>
      <c r="GI332" s="162"/>
      <c r="GJ332" s="162"/>
      <c r="GK332" s="162"/>
      <c r="GL332" s="162"/>
      <c r="GM332" s="162"/>
      <c r="GN332" s="162"/>
      <c r="GO332" s="162"/>
      <c r="GP332" s="162"/>
      <c r="GQ332" s="162"/>
      <c r="GR332" s="162"/>
      <c r="GS332" s="162"/>
      <c r="GT332" s="162"/>
      <c r="GU332" s="162"/>
      <c r="GV332" s="162"/>
      <c r="GW332" s="162"/>
      <c r="GX332" s="162"/>
      <c r="GY332" s="162"/>
      <c r="GZ332" s="162"/>
      <c r="HA332" s="162"/>
      <c r="HB332" s="162"/>
      <c r="HC332" s="162"/>
      <c r="HD332" s="162"/>
      <c r="HE332" s="162"/>
      <c r="HF332" s="162"/>
      <c r="HG332" s="162"/>
      <c r="HH332" s="162"/>
      <c r="HI332" s="162"/>
      <c r="HJ332" s="162"/>
      <c r="HK332" s="162"/>
      <c r="HL332" s="162"/>
      <c r="HM332" s="162"/>
      <c r="HN332" s="162"/>
      <c r="HO332" s="162"/>
      <c r="HP332" s="162"/>
      <c r="HQ332" s="162"/>
      <c r="HR332" s="162"/>
      <c r="HS332" s="162"/>
      <c r="HT332" s="162"/>
      <c r="HU332" s="162"/>
      <c r="HV332" s="162"/>
      <c r="HW332" s="162"/>
      <c r="HX332" s="162"/>
      <c r="HY332" s="162"/>
      <c r="HZ332" s="162"/>
      <c r="IA332" s="162"/>
      <c r="IB332" s="162"/>
      <c r="IC332" s="162"/>
      <c r="ID332" s="162"/>
      <c r="IE332" s="162"/>
      <c r="IF332" s="162"/>
      <c r="IG332" s="162"/>
      <c r="IH332" s="162"/>
      <c r="II332" s="162"/>
      <c r="IJ332" s="162"/>
      <c r="IK332" s="162"/>
      <c r="IL332" s="162"/>
      <c r="IM332" s="162"/>
      <c r="IN332" s="162"/>
      <c r="IO332" s="162"/>
      <c r="IP332" s="162"/>
      <c r="IQ332" s="162"/>
      <c r="IR332" s="162"/>
      <c r="IS332" s="162"/>
      <c r="IT332" s="162"/>
      <c r="IU332" s="162"/>
      <c r="IV332" s="162"/>
      <c r="IW332" s="162"/>
      <c r="IX332" s="162"/>
    </row>
    <row r="333" spans="1:258">
      <c r="A333" s="159"/>
      <c r="B333" s="160"/>
      <c r="C333" s="160"/>
      <c r="D333" s="160"/>
      <c r="E333" s="160"/>
      <c r="F333" s="161"/>
      <c r="G333" s="161"/>
      <c r="H333" s="161"/>
      <c r="I333" s="161"/>
      <c r="J333" s="161"/>
      <c r="K333" s="161"/>
      <c r="L333" s="161"/>
      <c r="M333" s="161"/>
      <c r="N333" s="160"/>
      <c r="O333" s="160"/>
      <c r="P333" s="160"/>
      <c r="Q333" s="160"/>
      <c r="R333" s="160"/>
      <c r="S333" s="161"/>
      <c r="T333" s="161"/>
      <c r="U333" s="161"/>
      <c r="V333" s="161"/>
      <c r="W333" s="161"/>
      <c r="X333" s="161"/>
      <c r="Y333" s="161"/>
      <c r="Z333" s="317"/>
      <c r="AA333" s="161"/>
      <c r="BI333" s="162"/>
      <c r="BJ333" s="162"/>
      <c r="BK333" s="162"/>
      <c r="BL333" s="162"/>
      <c r="BM333" s="162"/>
      <c r="BN333" s="162"/>
      <c r="BO333" s="162"/>
      <c r="BP333" s="162"/>
      <c r="BQ333" s="162"/>
      <c r="BR333" s="162"/>
      <c r="BS333" s="162"/>
      <c r="BT333" s="162"/>
      <c r="BU333" s="162"/>
      <c r="BV333" s="162"/>
      <c r="BW333" s="162"/>
      <c r="BX333" s="162"/>
      <c r="BY333" s="162"/>
      <c r="BZ333" s="162"/>
      <c r="CA333" s="162"/>
      <c r="CB333" s="162"/>
      <c r="CC333" s="162"/>
      <c r="CD333" s="162"/>
      <c r="CE333" s="162"/>
      <c r="CF333" s="162"/>
      <c r="CG333" s="162"/>
      <c r="CH333" s="162"/>
      <c r="CI333" s="162"/>
      <c r="CJ333" s="162"/>
      <c r="CK333" s="162"/>
      <c r="CL333" s="162"/>
      <c r="CM333" s="162"/>
      <c r="CN333" s="162"/>
      <c r="CO333" s="162"/>
      <c r="CP333" s="162"/>
      <c r="CQ333" s="162"/>
      <c r="CR333" s="162"/>
      <c r="CS333" s="162"/>
      <c r="CT333" s="162"/>
      <c r="CU333" s="162"/>
      <c r="CV333" s="162"/>
      <c r="CW333" s="162"/>
      <c r="CX333" s="162"/>
      <c r="CY333" s="162"/>
      <c r="CZ333" s="162"/>
      <c r="DA333" s="162"/>
      <c r="DB333" s="162"/>
      <c r="DC333" s="162"/>
      <c r="DD333" s="162"/>
      <c r="DE333" s="162"/>
      <c r="DF333" s="162"/>
      <c r="DG333" s="162"/>
      <c r="DH333" s="162"/>
      <c r="DI333" s="162"/>
      <c r="DJ333" s="162"/>
      <c r="DK333" s="162"/>
      <c r="DL333" s="162"/>
      <c r="DM333" s="162"/>
      <c r="DN333" s="162"/>
      <c r="DO333" s="162"/>
      <c r="DP333" s="162"/>
      <c r="DQ333" s="162"/>
      <c r="DR333" s="162"/>
      <c r="DS333" s="162"/>
      <c r="DT333" s="162"/>
      <c r="DU333" s="162"/>
      <c r="DV333" s="162"/>
      <c r="DW333" s="162"/>
      <c r="DX333" s="162"/>
      <c r="DY333" s="162"/>
      <c r="DZ333" s="162"/>
      <c r="EA333" s="162"/>
      <c r="EB333" s="162"/>
      <c r="EC333" s="162"/>
      <c r="ED333" s="162"/>
      <c r="EE333" s="162"/>
      <c r="EF333" s="162"/>
      <c r="EG333" s="162"/>
      <c r="EH333" s="162"/>
      <c r="EI333" s="162"/>
      <c r="EJ333" s="162"/>
      <c r="EK333" s="162"/>
      <c r="EL333" s="162"/>
      <c r="EM333" s="162"/>
      <c r="EN333" s="162"/>
      <c r="EO333" s="162"/>
      <c r="EP333" s="162"/>
      <c r="EQ333" s="162"/>
      <c r="ER333" s="162"/>
      <c r="ES333" s="162"/>
      <c r="ET333" s="162"/>
      <c r="EU333" s="162"/>
      <c r="EV333" s="162"/>
      <c r="EW333" s="162"/>
      <c r="EX333" s="162"/>
      <c r="EY333" s="162"/>
      <c r="EZ333" s="162"/>
      <c r="FA333" s="162"/>
      <c r="FB333" s="162"/>
      <c r="FC333" s="162"/>
      <c r="FD333" s="162"/>
      <c r="FE333" s="162"/>
      <c r="FF333" s="162"/>
      <c r="FG333" s="162"/>
      <c r="FH333" s="162"/>
      <c r="FI333" s="162"/>
      <c r="FJ333" s="162"/>
      <c r="FK333" s="162"/>
      <c r="FL333" s="162"/>
      <c r="FM333" s="162"/>
      <c r="FN333" s="162"/>
      <c r="FO333" s="162"/>
      <c r="FP333" s="162"/>
      <c r="FQ333" s="162"/>
      <c r="FR333" s="162"/>
      <c r="FS333" s="162"/>
      <c r="FT333" s="162"/>
      <c r="FU333" s="162"/>
      <c r="FV333" s="162"/>
      <c r="FW333" s="162"/>
      <c r="FX333" s="162"/>
      <c r="FY333" s="162"/>
      <c r="FZ333" s="162"/>
      <c r="GA333" s="162"/>
      <c r="GB333" s="162"/>
      <c r="GC333" s="162"/>
      <c r="GD333" s="162"/>
      <c r="GE333" s="162"/>
      <c r="GF333" s="162"/>
      <c r="GG333" s="162"/>
      <c r="GH333" s="162"/>
      <c r="GI333" s="162"/>
      <c r="GJ333" s="162"/>
      <c r="GK333" s="162"/>
      <c r="GL333" s="162"/>
      <c r="GM333" s="162"/>
      <c r="GN333" s="162"/>
      <c r="GO333" s="162"/>
      <c r="GP333" s="162"/>
      <c r="GQ333" s="162"/>
      <c r="GR333" s="162"/>
      <c r="GS333" s="162"/>
      <c r="GT333" s="162"/>
      <c r="GU333" s="162"/>
      <c r="GV333" s="162"/>
      <c r="GW333" s="162"/>
      <c r="GX333" s="162"/>
      <c r="GY333" s="162"/>
      <c r="GZ333" s="162"/>
      <c r="HA333" s="162"/>
      <c r="HB333" s="162"/>
      <c r="HC333" s="162"/>
      <c r="HD333" s="162"/>
      <c r="HE333" s="162"/>
      <c r="HF333" s="162"/>
      <c r="HG333" s="162"/>
      <c r="HH333" s="162"/>
      <c r="HI333" s="162"/>
      <c r="HJ333" s="162"/>
      <c r="HK333" s="162"/>
      <c r="HL333" s="162"/>
      <c r="HM333" s="162"/>
      <c r="HN333" s="162"/>
      <c r="HO333" s="162"/>
      <c r="HP333" s="162"/>
      <c r="HQ333" s="162"/>
      <c r="HR333" s="162"/>
      <c r="HS333" s="162"/>
      <c r="HT333" s="162"/>
      <c r="HU333" s="162"/>
      <c r="HV333" s="162"/>
      <c r="HW333" s="162"/>
      <c r="HX333" s="162"/>
      <c r="HY333" s="162"/>
      <c r="HZ333" s="162"/>
      <c r="IA333" s="162"/>
      <c r="IB333" s="162"/>
      <c r="IC333" s="162"/>
      <c r="ID333" s="162"/>
      <c r="IE333" s="162"/>
      <c r="IF333" s="162"/>
      <c r="IG333" s="162"/>
      <c r="IH333" s="162"/>
      <c r="II333" s="162"/>
      <c r="IJ333" s="162"/>
      <c r="IK333" s="162"/>
      <c r="IL333" s="162"/>
      <c r="IM333" s="162"/>
      <c r="IN333" s="162"/>
      <c r="IO333" s="162"/>
      <c r="IP333" s="162"/>
      <c r="IQ333" s="162"/>
      <c r="IR333" s="162"/>
      <c r="IS333" s="162"/>
      <c r="IT333" s="162"/>
      <c r="IU333" s="162"/>
      <c r="IV333" s="162"/>
      <c r="IW333" s="162"/>
      <c r="IX333" s="162"/>
    </row>
    <row r="334" spans="1:258">
      <c r="A334" s="159"/>
      <c r="B334" s="160"/>
      <c r="C334" s="160"/>
      <c r="D334" s="160"/>
      <c r="E334" s="160"/>
      <c r="F334" s="161"/>
      <c r="G334" s="161"/>
      <c r="H334" s="161"/>
      <c r="I334" s="161"/>
      <c r="J334" s="161"/>
      <c r="K334" s="161"/>
      <c r="L334" s="161"/>
      <c r="M334" s="161"/>
      <c r="N334" s="160"/>
      <c r="O334" s="160"/>
      <c r="P334" s="160"/>
      <c r="Q334" s="160"/>
      <c r="R334" s="160"/>
      <c r="S334" s="161"/>
      <c r="T334" s="161"/>
      <c r="U334" s="161"/>
      <c r="V334" s="161"/>
      <c r="W334" s="161"/>
      <c r="X334" s="161"/>
      <c r="Y334" s="161"/>
      <c r="Z334" s="317"/>
      <c r="AA334" s="161"/>
      <c r="BI334" s="162"/>
      <c r="BJ334" s="162"/>
      <c r="BK334" s="162"/>
      <c r="BL334" s="162"/>
      <c r="BM334" s="162"/>
      <c r="BN334" s="162"/>
      <c r="BO334" s="162"/>
      <c r="BP334" s="162"/>
      <c r="BQ334" s="162"/>
      <c r="BR334" s="162"/>
      <c r="BS334" s="162"/>
      <c r="BT334" s="162"/>
      <c r="BU334" s="162"/>
      <c r="BV334" s="162"/>
      <c r="BW334" s="162"/>
      <c r="BX334" s="162"/>
      <c r="BY334" s="162"/>
      <c r="BZ334" s="162"/>
      <c r="CA334" s="162"/>
      <c r="CB334" s="162"/>
      <c r="CC334" s="162"/>
      <c r="CD334" s="162"/>
      <c r="CE334" s="162"/>
      <c r="CF334" s="162"/>
      <c r="CG334" s="162"/>
      <c r="CH334" s="162"/>
      <c r="CI334" s="162"/>
      <c r="CJ334" s="162"/>
      <c r="CK334" s="162"/>
      <c r="CL334" s="162"/>
      <c r="CM334" s="162"/>
      <c r="CN334" s="162"/>
      <c r="CO334" s="162"/>
      <c r="CP334" s="162"/>
      <c r="CQ334" s="162"/>
      <c r="CR334" s="162"/>
      <c r="CS334" s="162"/>
      <c r="CT334" s="162"/>
      <c r="CU334" s="162"/>
      <c r="CV334" s="162"/>
      <c r="CW334" s="162"/>
      <c r="CX334" s="162"/>
      <c r="CY334" s="162"/>
      <c r="CZ334" s="162"/>
      <c r="DA334" s="162"/>
      <c r="DB334" s="162"/>
      <c r="DC334" s="162"/>
      <c r="DD334" s="162"/>
      <c r="DE334" s="162"/>
      <c r="DF334" s="162"/>
      <c r="DG334" s="162"/>
      <c r="DH334" s="162"/>
      <c r="DI334" s="162"/>
      <c r="DJ334" s="162"/>
      <c r="DK334" s="162"/>
      <c r="DL334" s="162"/>
      <c r="DM334" s="162"/>
      <c r="DN334" s="162"/>
      <c r="DO334" s="162"/>
      <c r="DP334" s="162"/>
      <c r="DQ334" s="162"/>
      <c r="DR334" s="162"/>
      <c r="DS334" s="162"/>
      <c r="DT334" s="162"/>
      <c r="DU334" s="162"/>
      <c r="DV334" s="162"/>
      <c r="DW334" s="162"/>
      <c r="DX334" s="162"/>
      <c r="DY334" s="162"/>
      <c r="DZ334" s="162"/>
      <c r="EA334" s="162"/>
      <c r="EB334" s="162"/>
      <c r="EC334" s="162"/>
      <c r="ED334" s="162"/>
      <c r="EE334" s="162"/>
      <c r="EF334" s="162"/>
      <c r="EG334" s="162"/>
      <c r="EH334" s="162"/>
      <c r="EI334" s="162"/>
      <c r="EJ334" s="162"/>
      <c r="EK334" s="162"/>
      <c r="EL334" s="162"/>
      <c r="EM334" s="162"/>
      <c r="EN334" s="162"/>
      <c r="EO334" s="162"/>
      <c r="EP334" s="162"/>
      <c r="EQ334" s="162"/>
      <c r="ER334" s="162"/>
      <c r="ES334" s="162"/>
      <c r="ET334" s="162"/>
      <c r="EU334" s="162"/>
      <c r="EV334" s="162"/>
      <c r="EW334" s="162"/>
      <c r="EX334" s="162"/>
      <c r="EY334" s="162"/>
      <c r="EZ334" s="162"/>
      <c r="FA334" s="162"/>
      <c r="FB334" s="162"/>
      <c r="FC334" s="162"/>
      <c r="FD334" s="162"/>
      <c r="FE334" s="162"/>
      <c r="FF334" s="162"/>
      <c r="FG334" s="162"/>
      <c r="FH334" s="162"/>
      <c r="FI334" s="162"/>
      <c r="FJ334" s="162"/>
      <c r="FK334" s="162"/>
      <c r="FL334" s="162"/>
      <c r="FM334" s="162"/>
      <c r="FN334" s="162"/>
      <c r="FO334" s="162"/>
      <c r="FP334" s="162"/>
      <c r="FQ334" s="162"/>
      <c r="FR334" s="162"/>
      <c r="FS334" s="162"/>
      <c r="FT334" s="162"/>
      <c r="FU334" s="162"/>
      <c r="FV334" s="162"/>
      <c r="FW334" s="162"/>
      <c r="FX334" s="162"/>
      <c r="FY334" s="162"/>
      <c r="FZ334" s="162"/>
      <c r="GA334" s="162"/>
      <c r="GB334" s="162"/>
      <c r="GC334" s="162"/>
      <c r="GD334" s="162"/>
      <c r="GE334" s="162"/>
      <c r="GF334" s="162"/>
      <c r="GG334" s="162"/>
      <c r="GH334" s="162"/>
      <c r="GI334" s="162"/>
      <c r="GJ334" s="162"/>
      <c r="GK334" s="162"/>
      <c r="GL334" s="162"/>
      <c r="GM334" s="162"/>
      <c r="GN334" s="162"/>
      <c r="GO334" s="162"/>
      <c r="GP334" s="162"/>
      <c r="GQ334" s="162"/>
      <c r="GR334" s="162"/>
      <c r="GS334" s="162"/>
      <c r="GT334" s="162"/>
      <c r="GU334" s="162"/>
      <c r="GV334" s="162"/>
      <c r="GW334" s="162"/>
      <c r="GX334" s="162"/>
      <c r="GY334" s="162"/>
      <c r="GZ334" s="162"/>
      <c r="HA334" s="162"/>
      <c r="HB334" s="162"/>
      <c r="HC334" s="162"/>
      <c r="HD334" s="162"/>
      <c r="HE334" s="162"/>
      <c r="HF334" s="162"/>
      <c r="HG334" s="162"/>
      <c r="HH334" s="162"/>
      <c r="HI334" s="162"/>
      <c r="HJ334" s="162"/>
      <c r="HK334" s="162"/>
      <c r="HL334" s="162"/>
      <c r="HM334" s="162"/>
      <c r="HN334" s="162"/>
      <c r="HO334" s="162"/>
      <c r="HP334" s="162"/>
      <c r="HQ334" s="162"/>
      <c r="HR334" s="162"/>
      <c r="HS334" s="162"/>
      <c r="HT334" s="162"/>
      <c r="HU334" s="162"/>
      <c r="HV334" s="162"/>
      <c r="HW334" s="162"/>
      <c r="HX334" s="162"/>
      <c r="HY334" s="162"/>
      <c r="HZ334" s="162"/>
      <c r="IA334" s="162"/>
      <c r="IB334" s="162"/>
      <c r="IC334" s="162"/>
      <c r="ID334" s="162"/>
      <c r="IE334" s="162"/>
      <c r="IF334" s="162"/>
      <c r="IG334" s="162"/>
      <c r="IH334" s="162"/>
      <c r="II334" s="162"/>
      <c r="IJ334" s="162"/>
      <c r="IK334" s="162"/>
      <c r="IL334" s="162"/>
      <c r="IM334" s="162"/>
      <c r="IN334" s="162"/>
      <c r="IO334" s="162"/>
      <c r="IP334" s="162"/>
      <c r="IQ334" s="162"/>
      <c r="IR334" s="162"/>
      <c r="IS334" s="162"/>
      <c r="IT334" s="162"/>
      <c r="IU334" s="162"/>
      <c r="IV334" s="162"/>
      <c r="IW334" s="162"/>
      <c r="IX334" s="162"/>
    </row>
    <row r="335" spans="1:258">
      <c r="A335" s="159"/>
      <c r="B335" s="160"/>
      <c r="C335" s="160"/>
      <c r="D335" s="160"/>
      <c r="E335" s="160"/>
      <c r="F335" s="161"/>
      <c r="G335" s="161"/>
      <c r="H335" s="161"/>
      <c r="I335" s="161"/>
      <c r="J335" s="161"/>
      <c r="K335" s="161"/>
      <c r="L335" s="161"/>
      <c r="M335" s="161"/>
      <c r="N335" s="160"/>
      <c r="O335" s="160"/>
      <c r="P335" s="160"/>
      <c r="Q335" s="160"/>
      <c r="R335" s="160"/>
      <c r="S335" s="161"/>
      <c r="T335" s="161"/>
      <c r="U335" s="161"/>
      <c r="V335" s="161"/>
      <c r="W335" s="161"/>
      <c r="X335" s="161"/>
      <c r="Y335" s="161"/>
      <c r="Z335" s="317"/>
      <c r="AA335" s="161"/>
      <c r="BI335" s="162"/>
      <c r="BJ335" s="162"/>
      <c r="BK335" s="162"/>
      <c r="BL335" s="162"/>
      <c r="BM335" s="162"/>
      <c r="BN335" s="162"/>
      <c r="BO335" s="162"/>
      <c r="BP335" s="162"/>
      <c r="BQ335" s="162"/>
      <c r="BR335" s="162"/>
      <c r="BS335" s="162"/>
      <c r="BT335" s="162"/>
      <c r="BU335" s="162"/>
      <c r="BV335" s="162"/>
      <c r="BW335" s="162"/>
      <c r="BX335" s="162"/>
      <c r="BY335" s="162"/>
      <c r="BZ335" s="162"/>
      <c r="CA335" s="162"/>
      <c r="CB335" s="162"/>
      <c r="CC335" s="162"/>
      <c r="CD335" s="162"/>
      <c r="CE335" s="162"/>
      <c r="CF335" s="162"/>
      <c r="CG335" s="162"/>
      <c r="CH335" s="162"/>
      <c r="CI335" s="162"/>
      <c r="CJ335" s="162"/>
      <c r="CK335" s="162"/>
      <c r="CL335" s="162"/>
      <c r="CM335" s="162"/>
      <c r="CN335" s="162"/>
      <c r="CO335" s="162"/>
      <c r="CP335" s="162"/>
      <c r="CQ335" s="162"/>
      <c r="CR335" s="162"/>
      <c r="CS335" s="162"/>
      <c r="CT335" s="162"/>
      <c r="CU335" s="162"/>
      <c r="CV335" s="162"/>
      <c r="CW335" s="162"/>
      <c r="CX335" s="162"/>
      <c r="CY335" s="162"/>
      <c r="CZ335" s="162"/>
      <c r="DA335" s="162"/>
      <c r="DB335" s="162"/>
      <c r="DC335" s="162"/>
      <c r="DD335" s="162"/>
      <c r="DE335" s="162"/>
      <c r="DF335" s="162"/>
      <c r="DG335" s="162"/>
      <c r="DH335" s="162"/>
      <c r="DI335" s="162"/>
      <c r="DJ335" s="162"/>
      <c r="DK335" s="162"/>
      <c r="DL335" s="162"/>
      <c r="DM335" s="162"/>
      <c r="DN335" s="162"/>
      <c r="DO335" s="162"/>
      <c r="DP335" s="162"/>
      <c r="DQ335" s="162"/>
      <c r="DR335" s="162"/>
      <c r="DS335" s="162"/>
      <c r="DT335" s="162"/>
      <c r="DU335" s="162"/>
      <c r="DV335" s="162"/>
      <c r="DW335" s="162"/>
      <c r="DX335" s="162"/>
      <c r="DY335" s="162"/>
      <c r="DZ335" s="162"/>
      <c r="EA335" s="162"/>
      <c r="EB335" s="162"/>
      <c r="EC335" s="162"/>
      <c r="ED335" s="162"/>
      <c r="EE335" s="162"/>
      <c r="EF335" s="162"/>
      <c r="EG335" s="162"/>
      <c r="EH335" s="162"/>
      <c r="EI335" s="162"/>
      <c r="EJ335" s="162"/>
      <c r="EK335" s="162"/>
      <c r="EL335" s="162"/>
      <c r="EM335" s="162"/>
      <c r="EN335" s="162"/>
      <c r="EO335" s="162"/>
      <c r="EP335" s="162"/>
      <c r="EQ335" s="162"/>
      <c r="ER335" s="162"/>
      <c r="ES335" s="162"/>
      <c r="ET335" s="162"/>
      <c r="EU335" s="162"/>
      <c r="EV335" s="162"/>
      <c r="EW335" s="162"/>
      <c r="EX335" s="162"/>
      <c r="EY335" s="162"/>
      <c r="EZ335" s="162"/>
      <c r="FA335" s="162"/>
      <c r="FB335" s="162"/>
      <c r="FC335" s="162"/>
      <c r="FD335" s="162"/>
      <c r="FE335" s="162"/>
      <c r="FF335" s="162"/>
      <c r="FG335" s="162"/>
      <c r="FH335" s="162"/>
      <c r="FI335" s="162"/>
      <c r="FJ335" s="162"/>
      <c r="FK335" s="162"/>
      <c r="FL335" s="162"/>
      <c r="FM335" s="162"/>
      <c r="FN335" s="162"/>
      <c r="FO335" s="162"/>
      <c r="FP335" s="162"/>
      <c r="FQ335" s="162"/>
      <c r="FR335" s="162"/>
      <c r="FS335" s="162"/>
      <c r="FT335" s="162"/>
      <c r="FU335" s="162"/>
      <c r="FV335" s="162"/>
      <c r="FW335" s="162"/>
      <c r="FX335" s="162"/>
      <c r="FY335" s="162"/>
      <c r="FZ335" s="162"/>
      <c r="GA335" s="162"/>
      <c r="GB335" s="162"/>
      <c r="GC335" s="162"/>
      <c r="GD335" s="162"/>
      <c r="GE335" s="162"/>
      <c r="GF335" s="162"/>
      <c r="GG335" s="162"/>
      <c r="GH335" s="162"/>
      <c r="GI335" s="162"/>
      <c r="GJ335" s="162"/>
      <c r="GK335" s="162"/>
      <c r="GL335" s="162"/>
      <c r="GM335" s="162"/>
      <c r="GN335" s="162"/>
      <c r="GO335" s="162"/>
      <c r="GP335" s="162"/>
      <c r="GQ335" s="162"/>
      <c r="GR335" s="162"/>
      <c r="GS335" s="162"/>
      <c r="GT335" s="162"/>
      <c r="GU335" s="162"/>
      <c r="GV335" s="162"/>
      <c r="GW335" s="162"/>
      <c r="GX335" s="162"/>
      <c r="GY335" s="162"/>
      <c r="GZ335" s="162"/>
      <c r="HA335" s="162"/>
      <c r="HB335" s="162"/>
      <c r="HC335" s="162"/>
      <c r="HD335" s="162"/>
      <c r="HE335" s="162"/>
      <c r="HF335" s="162"/>
      <c r="HG335" s="162"/>
      <c r="HH335" s="162"/>
      <c r="HI335" s="162"/>
      <c r="HJ335" s="162"/>
      <c r="HK335" s="162"/>
      <c r="HL335" s="162"/>
      <c r="HM335" s="162"/>
      <c r="HN335" s="162"/>
      <c r="HO335" s="162"/>
      <c r="HP335" s="162"/>
      <c r="HQ335" s="162"/>
      <c r="HR335" s="162"/>
      <c r="HS335" s="162"/>
      <c r="HT335" s="162"/>
      <c r="HU335" s="162"/>
      <c r="HV335" s="162"/>
      <c r="HW335" s="162"/>
      <c r="HX335" s="162"/>
      <c r="HY335" s="162"/>
      <c r="HZ335" s="162"/>
      <c r="IA335" s="162"/>
      <c r="IB335" s="162"/>
      <c r="IC335" s="162"/>
      <c r="ID335" s="162"/>
      <c r="IE335" s="162"/>
      <c r="IF335" s="162"/>
      <c r="IG335" s="162"/>
      <c r="IH335" s="162"/>
      <c r="II335" s="162"/>
      <c r="IJ335" s="162"/>
      <c r="IK335" s="162"/>
      <c r="IL335" s="162"/>
      <c r="IM335" s="162"/>
      <c r="IN335" s="162"/>
      <c r="IO335" s="162"/>
      <c r="IP335" s="162"/>
      <c r="IQ335" s="162"/>
      <c r="IR335" s="162"/>
      <c r="IS335" s="162"/>
      <c r="IT335" s="162"/>
      <c r="IU335" s="162"/>
      <c r="IV335" s="162"/>
      <c r="IW335" s="162"/>
      <c r="IX335" s="162"/>
    </row>
    <row r="336" spans="1:258">
      <c r="A336" s="159"/>
      <c r="B336" s="160"/>
      <c r="C336" s="160"/>
      <c r="D336" s="160"/>
      <c r="E336" s="160"/>
      <c r="F336" s="161"/>
      <c r="G336" s="161"/>
      <c r="H336" s="161"/>
      <c r="I336" s="161"/>
      <c r="J336" s="161"/>
      <c r="K336" s="161"/>
      <c r="L336" s="161"/>
      <c r="M336" s="161"/>
      <c r="N336" s="160"/>
      <c r="O336" s="160"/>
      <c r="P336" s="160"/>
      <c r="Q336" s="160"/>
      <c r="R336" s="160"/>
      <c r="S336" s="161"/>
      <c r="T336" s="161"/>
      <c r="U336" s="161"/>
      <c r="V336" s="161"/>
      <c r="W336" s="161"/>
      <c r="X336" s="161"/>
      <c r="Y336" s="161"/>
      <c r="Z336" s="317"/>
      <c r="AA336" s="161"/>
      <c r="BI336" s="162"/>
      <c r="BJ336" s="162"/>
      <c r="BK336" s="162"/>
      <c r="BL336" s="162"/>
      <c r="BM336" s="162"/>
      <c r="BN336" s="162"/>
      <c r="BO336" s="162"/>
      <c r="BP336" s="162"/>
      <c r="BQ336" s="162"/>
      <c r="BR336" s="162"/>
      <c r="BS336" s="162"/>
      <c r="BT336" s="162"/>
      <c r="BU336" s="162"/>
      <c r="BV336" s="162"/>
      <c r="BW336" s="162"/>
      <c r="BX336" s="162"/>
      <c r="BY336" s="162"/>
      <c r="BZ336" s="162"/>
      <c r="CA336" s="162"/>
      <c r="CB336" s="162"/>
      <c r="CC336" s="162"/>
      <c r="CD336" s="162"/>
      <c r="CE336" s="162"/>
      <c r="CF336" s="162"/>
      <c r="CG336" s="162"/>
      <c r="CH336" s="162"/>
      <c r="CI336" s="162"/>
      <c r="CJ336" s="162"/>
      <c r="CK336" s="162"/>
      <c r="CL336" s="162"/>
      <c r="CM336" s="162"/>
      <c r="CN336" s="162"/>
      <c r="CO336" s="162"/>
      <c r="CP336" s="162"/>
      <c r="CQ336" s="162"/>
      <c r="CR336" s="162"/>
      <c r="CS336" s="162"/>
      <c r="CT336" s="162"/>
      <c r="CU336" s="162"/>
      <c r="CV336" s="162"/>
      <c r="CW336" s="162"/>
      <c r="CX336" s="162"/>
      <c r="CY336" s="162"/>
      <c r="CZ336" s="162"/>
      <c r="DA336" s="162"/>
      <c r="DB336" s="162"/>
      <c r="DC336" s="162"/>
      <c r="DD336" s="162"/>
      <c r="DE336" s="162"/>
      <c r="DF336" s="162"/>
      <c r="DG336" s="162"/>
      <c r="DH336" s="162"/>
      <c r="DI336" s="162"/>
      <c r="DJ336" s="162"/>
      <c r="DK336" s="162"/>
      <c r="DL336" s="162"/>
      <c r="DM336" s="162"/>
      <c r="DN336" s="162"/>
      <c r="DO336" s="162"/>
      <c r="DP336" s="162"/>
      <c r="DQ336" s="162"/>
      <c r="DR336" s="162"/>
      <c r="DS336" s="162"/>
      <c r="DT336" s="162"/>
      <c r="DU336" s="162"/>
      <c r="DV336" s="162"/>
      <c r="DW336" s="162"/>
      <c r="DX336" s="162"/>
      <c r="DY336" s="162"/>
      <c r="DZ336" s="162"/>
      <c r="EA336" s="162"/>
      <c r="EB336" s="162"/>
      <c r="EC336" s="162"/>
      <c r="ED336" s="162"/>
      <c r="EE336" s="162"/>
      <c r="EF336" s="162"/>
      <c r="EG336" s="162"/>
      <c r="EH336" s="162"/>
      <c r="EI336" s="162"/>
      <c r="EJ336" s="162"/>
      <c r="EK336" s="162"/>
      <c r="EL336" s="162"/>
      <c r="EM336" s="162"/>
      <c r="EN336" s="162"/>
      <c r="EO336" s="162"/>
      <c r="EP336" s="162"/>
      <c r="EQ336" s="162"/>
      <c r="ER336" s="162"/>
      <c r="ES336" s="162"/>
      <c r="ET336" s="162"/>
      <c r="EU336" s="162"/>
      <c r="EV336" s="162"/>
      <c r="EW336" s="162"/>
      <c r="EX336" s="162"/>
      <c r="EY336" s="162"/>
      <c r="EZ336" s="162"/>
      <c r="FA336" s="162"/>
      <c r="FB336" s="162"/>
      <c r="FC336" s="162"/>
      <c r="FD336" s="162"/>
      <c r="FE336" s="162"/>
      <c r="FF336" s="162"/>
      <c r="FG336" s="162"/>
      <c r="FH336" s="162"/>
      <c r="FI336" s="162"/>
      <c r="FJ336" s="162"/>
      <c r="FK336" s="162"/>
      <c r="FL336" s="162"/>
      <c r="FM336" s="162"/>
      <c r="FN336" s="162"/>
      <c r="FO336" s="162"/>
      <c r="FP336" s="162"/>
      <c r="FQ336" s="162"/>
      <c r="FR336" s="162"/>
      <c r="FS336" s="162"/>
      <c r="FT336" s="162"/>
      <c r="FU336" s="162"/>
      <c r="FV336" s="162"/>
      <c r="FW336" s="162"/>
      <c r="FX336" s="162"/>
      <c r="FY336" s="162"/>
      <c r="FZ336" s="162"/>
      <c r="GA336" s="162"/>
      <c r="GB336" s="162"/>
      <c r="GC336" s="162"/>
      <c r="GD336" s="162"/>
      <c r="GE336" s="162"/>
      <c r="GF336" s="162"/>
      <c r="GG336" s="162"/>
      <c r="GH336" s="162"/>
      <c r="GI336" s="162"/>
      <c r="GJ336" s="162"/>
      <c r="GK336" s="162"/>
      <c r="GL336" s="162"/>
      <c r="GM336" s="162"/>
      <c r="GN336" s="162"/>
      <c r="GO336" s="162"/>
      <c r="GP336" s="162"/>
      <c r="GQ336" s="162"/>
      <c r="GR336" s="162"/>
      <c r="GS336" s="162"/>
      <c r="GT336" s="162"/>
      <c r="GU336" s="162"/>
      <c r="GV336" s="162"/>
      <c r="GW336" s="162"/>
      <c r="GX336" s="162"/>
      <c r="GY336" s="162"/>
      <c r="GZ336" s="162"/>
      <c r="HA336" s="162"/>
      <c r="HB336" s="162"/>
      <c r="HC336" s="162"/>
      <c r="HD336" s="162"/>
      <c r="HE336" s="162"/>
      <c r="HF336" s="162"/>
      <c r="HG336" s="162"/>
      <c r="HH336" s="162"/>
      <c r="HI336" s="162"/>
      <c r="HJ336" s="162"/>
      <c r="HK336" s="162"/>
      <c r="HL336" s="162"/>
      <c r="HM336" s="162"/>
      <c r="HN336" s="162"/>
      <c r="HO336" s="162"/>
      <c r="HP336" s="162"/>
      <c r="HQ336" s="162"/>
      <c r="HR336" s="162"/>
      <c r="HS336" s="162"/>
      <c r="HT336" s="162"/>
      <c r="HU336" s="162"/>
      <c r="HV336" s="162"/>
      <c r="HW336" s="162"/>
      <c r="HX336" s="162"/>
      <c r="HY336" s="162"/>
      <c r="HZ336" s="162"/>
      <c r="IA336" s="162"/>
      <c r="IB336" s="162"/>
      <c r="IC336" s="162"/>
      <c r="ID336" s="162"/>
      <c r="IE336" s="162"/>
      <c r="IF336" s="162"/>
      <c r="IG336" s="162"/>
      <c r="IH336" s="162"/>
      <c r="II336" s="162"/>
      <c r="IJ336" s="162"/>
      <c r="IK336" s="162"/>
      <c r="IL336" s="162"/>
      <c r="IM336" s="162"/>
      <c r="IN336" s="162"/>
      <c r="IO336" s="162"/>
      <c r="IP336" s="162"/>
      <c r="IQ336" s="162"/>
      <c r="IR336" s="162"/>
      <c r="IS336" s="162"/>
      <c r="IT336" s="162"/>
      <c r="IU336" s="162"/>
      <c r="IV336" s="162"/>
      <c r="IW336" s="162"/>
      <c r="IX336" s="162"/>
    </row>
    <row r="337" spans="1:258">
      <c r="A337" s="159"/>
      <c r="B337" s="160"/>
      <c r="C337" s="160"/>
      <c r="D337" s="160"/>
      <c r="E337" s="160"/>
      <c r="F337" s="161"/>
      <c r="G337" s="161"/>
      <c r="H337" s="161"/>
      <c r="I337" s="161"/>
      <c r="J337" s="161"/>
      <c r="K337" s="161"/>
      <c r="L337" s="161"/>
      <c r="M337" s="161"/>
      <c r="N337" s="160"/>
      <c r="O337" s="160"/>
      <c r="P337" s="160"/>
      <c r="Q337" s="160"/>
      <c r="R337" s="160"/>
      <c r="S337" s="161"/>
      <c r="T337" s="161"/>
      <c r="U337" s="161"/>
      <c r="V337" s="161"/>
      <c r="W337" s="161"/>
      <c r="X337" s="161"/>
      <c r="Y337" s="161"/>
      <c r="Z337" s="317"/>
      <c r="AA337" s="161"/>
      <c r="BI337" s="162"/>
      <c r="BJ337" s="162"/>
      <c r="BK337" s="162"/>
      <c r="BL337" s="162"/>
      <c r="BM337" s="162"/>
      <c r="BN337" s="162"/>
      <c r="BO337" s="162"/>
      <c r="BP337" s="162"/>
      <c r="BQ337" s="162"/>
      <c r="BR337" s="162"/>
      <c r="BS337" s="162"/>
      <c r="BT337" s="162"/>
      <c r="BU337" s="162"/>
      <c r="BV337" s="162"/>
      <c r="BW337" s="162"/>
      <c r="BX337" s="162"/>
      <c r="BY337" s="162"/>
      <c r="BZ337" s="162"/>
      <c r="CA337" s="162"/>
      <c r="CB337" s="162"/>
      <c r="CC337" s="162"/>
      <c r="CD337" s="162"/>
      <c r="CE337" s="162"/>
      <c r="CF337" s="162"/>
      <c r="CG337" s="162"/>
      <c r="CH337" s="162"/>
      <c r="CI337" s="162"/>
      <c r="CJ337" s="162"/>
      <c r="CK337" s="162"/>
      <c r="CL337" s="162"/>
      <c r="CM337" s="162"/>
      <c r="CN337" s="162"/>
      <c r="CO337" s="162"/>
      <c r="CP337" s="162"/>
      <c r="CQ337" s="162"/>
      <c r="CR337" s="162"/>
      <c r="CS337" s="162"/>
      <c r="CT337" s="162"/>
      <c r="CU337" s="162"/>
      <c r="CV337" s="162"/>
      <c r="CW337" s="162"/>
      <c r="CX337" s="162"/>
      <c r="CY337" s="162"/>
      <c r="CZ337" s="162"/>
      <c r="DA337" s="162"/>
      <c r="DB337" s="162"/>
      <c r="DC337" s="162"/>
      <c r="DD337" s="162"/>
      <c r="DE337" s="162"/>
      <c r="DF337" s="162"/>
      <c r="DG337" s="162"/>
      <c r="DH337" s="162"/>
      <c r="DI337" s="162"/>
      <c r="DJ337" s="162"/>
      <c r="DK337" s="162"/>
      <c r="DL337" s="162"/>
      <c r="DM337" s="162"/>
      <c r="DN337" s="162"/>
      <c r="DO337" s="162"/>
      <c r="DP337" s="162"/>
      <c r="DQ337" s="162"/>
      <c r="DR337" s="162"/>
      <c r="DS337" s="162"/>
      <c r="DT337" s="162"/>
      <c r="DU337" s="162"/>
      <c r="DV337" s="162"/>
      <c r="DW337" s="162"/>
      <c r="DX337" s="162"/>
      <c r="DY337" s="162"/>
      <c r="DZ337" s="162"/>
      <c r="EA337" s="162"/>
      <c r="EB337" s="162"/>
      <c r="EC337" s="162"/>
      <c r="ED337" s="162"/>
      <c r="EE337" s="162"/>
      <c r="EF337" s="162"/>
      <c r="EG337" s="162"/>
      <c r="EH337" s="162"/>
      <c r="EI337" s="162"/>
      <c r="EJ337" s="162"/>
      <c r="EK337" s="162"/>
      <c r="EL337" s="162"/>
      <c r="EM337" s="162"/>
      <c r="EN337" s="162"/>
      <c r="EO337" s="162"/>
      <c r="EP337" s="162"/>
      <c r="EQ337" s="162"/>
      <c r="ER337" s="162"/>
      <c r="ES337" s="162"/>
      <c r="ET337" s="162"/>
      <c r="EU337" s="162"/>
      <c r="EV337" s="162"/>
      <c r="EW337" s="162"/>
      <c r="EX337" s="162"/>
      <c r="EY337" s="162"/>
      <c r="EZ337" s="162"/>
      <c r="FA337" s="162"/>
      <c r="FB337" s="162"/>
      <c r="FC337" s="162"/>
      <c r="FD337" s="162"/>
      <c r="FE337" s="162"/>
      <c r="FF337" s="162"/>
      <c r="FG337" s="162"/>
      <c r="FH337" s="162"/>
      <c r="FI337" s="162"/>
      <c r="FJ337" s="162"/>
      <c r="FK337" s="162"/>
      <c r="FL337" s="162"/>
      <c r="FM337" s="162"/>
      <c r="FN337" s="162"/>
      <c r="FO337" s="162"/>
      <c r="FP337" s="162"/>
      <c r="FQ337" s="162"/>
      <c r="FR337" s="162"/>
      <c r="FS337" s="162"/>
      <c r="FT337" s="162"/>
      <c r="FU337" s="162"/>
      <c r="FV337" s="162"/>
      <c r="FW337" s="162"/>
      <c r="FX337" s="162"/>
      <c r="FY337" s="162"/>
      <c r="FZ337" s="162"/>
      <c r="GA337" s="162"/>
      <c r="GB337" s="162"/>
      <c r="GC337" s="162"/>
      <c r="GD337" s="162"/>
      <c r="GE337" s="162"/>
      <c r="GF337" s="162"/>
      <c r="GG337" s="162"/>
      <c r="GH337" s="162"/>
      <c r="GI337" s="162"/>
      <c r="GJ337" s="162"/>
      <c r="GK337" s="162"/>
      <c r="GL337" s="162"/>
      <c r="GM337" s="162"/>
      <c r="GN337" s="162"/>
      <c r="GO337" s="162"/>
      <c r="GP337" s="162"/>
      <c r="GQ337" s="162"/>
      <c r="GR337" s="162"/>
      <c r="GS337" s="162"/>
      <c r="GT337" s="162"/>
      <c r="GU337" s="162"/>
      <c r="GV337" s="162"/>
      <c r="GW337" s="162"/>
      <c r="GX337" s="162"/>
      <c r="GY337" s="162"/>
      <c r="GZ337" s="162"/>
      <c r="HA337" s="162"/>
      <c r="HB337" s="162"/>
      <c r="HC337" s="162"/>
      <c r="HD337" s="162"/>
      <c r="HE337" s="162"/>
      <c r="HF337" s="162"/>
      <c r="HG337" s="162"/>
      <c r="HH337" s="162"/>
      <c r="HI337" s="162"/>
      <c r="HJ337" s="162"/>
      <c r="HK337" s="162"/>
      <c r="HL337" s="162"/>
      <c r="HM337" s="162"/>
      <c r="HN337" s="162"/>
      <c r="HO337" s="162"/>
      <c r="HP337" s="162"/>
      <c r="HQ337" s="162"/>
      <c r="HR337" s="162"/>
      <c r="HS337" s="162"/>
      <c r="HT337" s="162"/>
      <c r="HU337" s="162"/>
      <c r="HV337" s="162"/>
      <c r="HW337" s="162"/>
      <c r="HX337" s="162"/>
      <c r="HY337" s="162"/>
      <c r="HZ337" s="162"/>
      <c r="IA337" s="162"/>
      <c r="IB337" s="162"/>
      <c r="IC337" s="162"/>
      <c r="ID337" s="162"/>
      <c r="IE337" s="162"/>
      <c r="IF337" s="162"/>
      <c r="IG337" s="162"/>
      <c r="IH337" s="162"/>
      <c r="II337" s="162"/>
      <c r="IJ337" s="162"/>
      <c r="IK337" s="162"/>
      <c r="IL337" s="162"/>
      <c r="IM337" s="162"/>
      <c r="IN337" s="162"/>
      <c r="IO337" s="162"/>
      <c r="IP337" s="162"/>
      <c r="IQ337" s="162"/>
      <c r="IR337" s="162"/>
      <c r="IS337" s="162"/>
      <c r="IT337" s="162"/>
      <c r="IU337" s="162"/>
      <c r="IV337" s="162"/>
      <c r="IW337" s="162"/>
      <c r="IX337" s="162"/>
    </row>
    <row r="338" spans="1:258">
      <c r="A338" s="159"/>
      <c r="B338" s="160"/>
      <c r="C338" s="160"/>
      <c r="D338" s="160"/>
      <c r="E338" s="160"/>
      <c r="F338" s="161"/>
      <c r="G338" s="161"/>
      <c r="H338" s="161"/>
      <c r="I338" s="161"/>
      <c r="J338" s="161"/>
      <c r="K338" s="161"/>
      <c r="L338" s="161"/>
      <c r="M338" s="161"/>
      <c r="N338" s="160"/>
      <c r="O338" s="160"/>
      <c r="P338" s="160"/>
      <c r="Q338" s="160"/>
      <c r="R338" s="160"/>
      <c r="S338" s="161"/>
      <c r="T338" s="161"/>
      <c r="U338" s="161"/>
      <c r="V338" s="161"/>
      <c r="W338" s="161"/>
      <c r="X338" s="161"/>
      <c r="Y338" s="161"/>
      <c r="Z338" s="317"/>
      <c r="AA338" s="161"/>
      <c r="BI338" s="162"/>
      <c r="BJ338" s="162"/>
      <c r="BK338" s="162"/>
      <c r="BL338" s="162"/>
      <c r="BM338" s="162"/>
      <c r="BN338" s="162"/>
      <c r="BO338" s="162"/>
      <c r="BP338" s="162"/>
      <c r="BQ338" s="162"/>
      <c r="BR338" s="162"/>
      <c r="BS338" s="162"/>
      <c r="BT338" s="162"/>
      <c r="BU338" s="162"/>
      <c r="BV338" s="162"/>
      <c r="BW338" s="162"/>
      <c r="BX338" s="162"/>
      <c r="BY338" s="162"/>
      <c r="BZ338" s="162"/>
      <c r="CA338" s="162"/>
      <c r="CB338" s="162"/>
      <c r="CC338" s="162"/>
      <c r="CD338" s="162"/>
      <c r="CE338" s="162"/>
      <c r="CF338" s="162"/>
      <c r="CG338" s="162"/>
      <c r="CH338" s="162"/>
      <c r="CI338" s="162"/>
      <c r="CJ338" s="162"/>
      <c r="CK338" s="162"/>
      <c r="CL338" s="162"/>
      <c r="CM338" s="162"/>
      <c r="CN338" s="162"/>
      <c r="CO338" s="162"/>
      <c r="CP338" s="162"/>
      <c r="CQ338" s="162"/>
      <c r="CR338" s="162"/>
      <c r="CS338" s="162"/>
      <c r="CT338" s="162"/>
      <c r="CU338" s="162"/>
      <c r="CV338" s="162"/>
      <c r="CW338" s="162"/>
      <c r="CX338" s="162"/>
      <c r="CY338" s="162"/>
      <c r="CZ338" s="162"/>
      <c r="DA338" s="162"/>
      <c r="DB338" s="162"/>
      <c r="DC338" s="162"/>
      <c r="DD338" s="162"/>
      <c r="DE338" s="162"/>
      <c r="DF338" s="162"/>
      <c r="DG338" s="162"/>
      <c r="DH338" s="162"/>
      <c r="DI338" s="162"/>
      <c r="DJ338" s="162"/>
      <c r="DK338" s="162"/>
      <c r="DL338" s="162"/>
      <c r="DM338" s="162"/>
      <c r="DN338" s="162"/>
      <c r="DO338" s="162"/>
      <c r="DP338" s="162"/>
      <c r="DQ338" s="162"/>
      <c r="DR338" s="162"/>
      <c r="DS338" s="162"/>
      <c r="DT338" s="162"/>
      <c r="DU338" s="162"/>
      <c r="DV338" s="162"/>
      <c r="DW338" s="162"/>
      <c r="DX338" s="162"/>
      <c r="DY338" s="162"/>
      <c r="DZ338" s="162"/>
      <c r="EA338" s="162"/>
      <c r="EB338" s="162"/>
      <c r="EC338" s="162"/>
      <c r="ED338" s="162"/>
      <c r="EE338" s="162"/>
      <c r="EF338" s="162"/>
      <c r="EG338" s="162"/>
      <c r="EH338" s="162"/>
      <c r="EI338" s="162"/>
      <c r="EJ338" s="162"/>
      <c r="EK338" s="162"/>
      <c r="EL338" s="162"/>
      <c r="EM338" s="162"/>
      <c r="EN338" s="162"/>
      <c r="EO338" s="162"/>
      <c r="EP338" s="162"/>
      <c r="EQ338" s="162"/>
      <c r="ER338" s="162"/>
      <c r="ES338" s="162"/>
      <c r="ET338" s="162"/>
      <c r="EU338" s="162"/>
      <c r="EV338" s="162"/>
      <c r="EW338" s="162"/>
      <c r="EX338" s="162"/>
      <c r="EY338" s="162"/>
      <c r="EZ338" s="162"/>
      <c r="FA338" s="162"/>
      <c r="FB338" s="162"/>
      <c r="FC338" s="162"/>
      <c r="FD338" s="162"/>
      <c r="FE338" s="162"/>
      <c r="FF338" s="162"/>
      <c r="FG338" s="162"/>
      <c r="FH338" s="162"/>
      <c r="FI338" s="162"/>
      <c r="FJ338" s="162"/>
      <c r="FK338" s="162"/>
      <c r="FL338" s="162"/>
      <c r="FM338" s="162"/>
      <c r="FN338" s="162"/>
      <c r="FO338" s="162"/>
      <c r="FP338" s="162"/>
      <c r="FQ338" s="162"/>
      <c r="FR338" s="162"/>
      <c r="FS338" s="162"/>
      <c r="FT338" s="162"/>
      <c r="FU338" s="162"/>
      <c r="FV338" s="162"/>
      <c r="FW338" s="162"/>
      <c r="FX338" s="162"/>
      <c r="FY338" s="162"/>
      <c r="FZ338" s="162"/>
      <c r="GA338" s="162"/>
      <c r="GB338" s="162"/>
      <c r="GC338" s="162"/>
      <c r="GD338" s="162"/>
      <c r="GE338" s="162"/>
      <c r="GF338" s="162"/>
      <c r="GG338" s="162"/>
      <c r="GH338" s="162"/>
      <c r="GI338" s="162"/>
      <c r="GJ338" s="162"/>
      <c r="GK338" s="162"/>
      <c r="GL338" s="162"/>
      <c r="GM338" s="162"/>
      <c r="GN338" s="162"/>
      <c r="GO338" s="162"/>
      <c r="GP338" s="162"/>
      <c r="GQ338" s="162"/>
      <c r="GR338" s="162"/>
      <c r="GS338" s="162"/>
      <c r="GT338" s="162"/>
      <c r="GU338" s="162"/>
      <c r="GV338" s="162"/>
      <c r="GW338" s="162"/>
      <c r="GX338" s="162"/>
      <c r="GY338" s="162"/>
      <c r="GZ338" s="162"/>
      <c r="HA338" s="162"/>
      <c r="HB338" s="162"/>
      <c r="HC338" s="162"/>
      <c r="HD338" s="162"/>
      <c r="HE338" s="162"/>
      <c r="HF338" s="162"/>
      <c r="HG338" s="162"/>
      <c r="HH338" s="162"/>
      <c r="HI338" s="162"/>
      <c r="HJ338" s="162"/>
      <c r="HK338" s="162"/>
      <c r="HL338" s="162"/>
      <c r="HM338" s="162"/>
      <c r="HN338" s="162"/>
      <c r="HO338" s="162"/>
      <c r="HP338" s="162"/>
      <c r="HQ338" s="162"/>
      <c r="HR338" s="162"/>
      <c r="HS338" s="162"/>
      <c r="HT338" s="162"/>
      <c r="HU338" s="162"/>
      <c r="HV338" s="162"/>
      <c r="HW338" s="162"/>
      <c r="HX338" s="162"/>
      <c r="HY338" s="162"/>
      <c r="HZ338" s="162"/>
      <c r="IA338" s="162"/>
      <c r="IB338" s="162"/>
      <c r="IC338" s="162"/>
      <c r="ID338" s="162"/>
      <c r="IE338" s="162"/>
      <c r="IF338" s="162"/>
      <c r="IG338" s="162"/>
      <c r="IH338" s="162"/>
      <c r="II338" s="162"/>
      <c r="IJ338" s="162"/>
      <c r="IK338" s="162"/>
      <c r="IL338" s="162"/>
      <c r="IM338" s="162"/>
      <c r="IN338" s="162"/>
      <c r="IO338" s="162"/>
      <c r="IP338" s="162"/>
      <c r="IQ338" s="162"/>
      <c r="IR338" s="162"/>
      <c r="IS338" s="162"/>
      <c r="IT338" s="162"/>
      <c r="IU338" s="162"/>
      <c r="IV338" s="162"/>
      <c r="IW338" s="162"/>
      <c r="IX338" s="162"/>
    </row>
    <row r="339" spans="1:258">
      <c r="A339" s="159"/>
      <c r="B339" s="160"/>
      <c r="C339" s="160"/>
      <c r="D339" s="160"/>
      <c r="E339" s="160"/>
      <c r="F339" s="161"/>
      <c r="G339" s="161"/>
      <c r="H339" s="161"/>
      <c r="I339" s="161"/>
      <c r="J339" s="161"/>
      <c r="K339" s="161"/>
      <c r="L339" s="161"/>
      <c r="M339" s="161"/>
      <c r="N339" s="160"/>
      <c r="O339" s="160"/>
      <c r="P339" s="160"/>
      <c r="Q339" s="160"/>
      <c r="R339" s="160"/>
      <c r="S339" s="161"/>
      <c r="T339" s="161"/>
      <c r="U339" s="161"/>
      <c r="V339" s="161"/>
      <c r="W339" s="161"/>
      <c r="X339" s="161"/>
      <c r="Y339" s="161"/>
      <c r="Z339" s="317"/>
      <c r="AA339" s="161"/>
      <c r="BI339" s="162"/>
      <c r="BJ339" s="162"/>
      <c r="BK339" s="162"/>
      <c r="BL339" s="162"/>
      <c r="BM339" s="162"/>
      <c r="BN339" s="162"/>
      <c r="BO339" s="162"/>
      <c r="BP339" s="162"/>
      <c r="BQ339" s="162"/>
      <c r="BR339" s="162"/>
      <c r="BS339" s="162"/>
      <c r="BT339" s="162"/>
      <c r="BU339" s="162"/>
      <c r="BV339" s="162"/>
      <c r="BW339" s="162"/>
      <c r="BX339" s="162"/>
      <c r="BY339" s="162"/>
      <c r="BZ339" s="162"/>
      <c r="CA339" s="162"/>
      <c r="CB339" s="162"/>
      <c r="CC339" s="162"/>
      <c r="CD339" s="162"/>
      <c r="CE339" s="162"/>
      <c r="CF339" s="162"/>
      <c r="CG339" s="162"/>
      <c r="CH339" s="162"/>
      <c r="CI339" s="162"/>
      <c r="CJ339" s="162"/>
      <c r="CK339" s="162"/>
      <c r="CL339" s="162"/>
      <c r="CM339" s="162"/>
      <c r="CN339" s="162"/>
      <c r="CO339" s="162"/>
      <c r="CP339" s="162"/>
      <c r="CQ339" s="162"/>
      <c r="CR339" s="162"/>
      <c r="CS339" s="162"/>
      <c r="CT339" s="162"/>
      <c r="CU339" s="162"/>
      <c r="CV339" s="162"/>
      <c r="CW339" s="162"/>
      <c r="CX339" s="162"/>
      <c r="CY339" s="162"/>
      <c r="CZ339" s="162"/>
      <c r="DA339" s="162"/>
      <c r="DB339" s="162"/>
      <c r="DC339" s="162"/>
      <c r="DD339" s="162"/>
      <c r="DE339" s="162"/>
      <c r="DF339" s="162"/>
      <c r="DG339" s="162"/>
      <c r="DH339" s="162"/>
      <c r="DI339" s="162"/>
      <c r="DJ339" s="162"/>
      <c r="DK339" s="162"/>
      <c r="DL339" s="162"/>
      <c r="DM339" s="162"/>
      <c r="DN339" s="162"/>
      <c r="DO339" s="162"/>
      <c r="DP339" s="162"/>
      <c r="DQ339" s="162"/>
      <c r="DR339" s="162"/>
      <c r="DS339" s="162"/>
      <c r="DT339" s="162"/>
      <c r="DU339" s="162"/>
      <c r="DV339" s="162"/>
      <c r="DW339" s="162"/>
      <c r="DX339" s="162"/>
      <c r="DY339" s="162"/>
      <c r="DZ339" s="162"/>
      <c r="EA339" s="162"/>
      <c r="EB339" s="162"/>
      <c r="EC339" s="162"/>
      <c r="ED339" s="162"/>
      <c r="EE339" s="162"/>
      <c r="EF339" s="162"/>
      <c r="EG339" s="162"/>
      <c r="EH339" s="162"/>
      <c r="EI339" s="162"/>
      <c r="EJ339" s="162"/>
      <c r="EK339" s="162"/>
      <c r="EL339" s="162"/>
      <c r="EM339" s="162"/>
      <c r="EN339" s="162"/>
      <c r="EO339" s="162"/>
      <c r="EP339" s="162"/>
      <c r="EQ339" s="162"/>
      <c r="ER339" s="162"/>
      <c r="ES339" s="162"/>
      <c r="ET339" s="162"/>
      <c r="EU339" s="162"/>
      <c r="EV339" s="162"/>
      <c r="EW339" s="162"/>
      <c r="EX339" s="162"/>
      <c r="EY339" s="162"/>
      <c r="EZ339" s="162"/>
      <c r="FA339" s="162"/>
      <c r="FB339" s="162"/>
      <c r="FC339" s="162"/>
      <c r="FD339" s="162"/>
      <c r="FE339" s="162"/>
      <c r="FF339" s="162"/>
      <c r="FG339" s="162"/>
      <c r="FH339" s="162"/>
      <c r="FI339" s="162"/>
      <c r="FJ339" s="162"/>
      <c r="FK339" s="162"/>
      <c r="FL339" s="162"/>
      <c r="FM339" s="162"/>
      <c r="FN339" s="162"/>
      <c r="FO339" s="162"/>
      <c r="FP339" s="162"/>
      <c r="FQ339" s="162"/>
      <c r="FR339" s="162"/>
      <c r="FS339" s="162"/>
      <c r="FT339" s="162"/>
      <c r="FU339" s="162"/>
      <c r="FV339" s="162"/>
      <c r="FW339" s="162"/>
      <c r="FX339" s="162"/>
      <c r="FY339" s="162"/>
      <c r="FZ339" s="162"/>
      <c r="GA339" s="162"/>
      <c r="GB339" s="162"/>
      <c r="GC339" s="162"/>
      <c r="GD339" s="162"/>
      <c r="GE339" s="162"/>
      <c r="GF339" s="162"/>
      <c r="GG339" s="162"/>
      <c r="GH339" s="162"/>
      <c r="GI339" s="162"/>
      <c r="GJ339" s="162"/>
      <c r="GK339" s="162"/>
      <c r="GL339" s="162"/>
      <c r="GM339" s="162"/>
      <c r="GN339" s="162"/>
      <c r="GO339" s="162"/>
      <c r="GP339" s="162"/>
      <c r="GQ339" s="162"/>
      <c r="GR339" s="162"/>
      <c r="GS339" s="162"/>
      <c r="GT339" s="162"/>
      <c r="GU339" s="162"/>
      <c r="GV339" s="162"/>
      <c r="GW339" s="162"/>
      <c r="GX339" s="162"/>
      <c r="GY339" s="162"/>
      <c r="GZ339" s="162"/>
      <c r="HA339" s="162"/>
      <c r="HB339" s="162"/>
      <c r="HC339" s="162"/>
      <c r="HD339" s="162"/>
      <c r="HE339" s="162"/>
      <c r="HF339" s="162"/>
      <c r="HG339" s="162"/>
      <c r="HH339" s="162"/>
      <c r="HI339" s="162"/>
      <c r="HJ339" s="162"/>
      <c r="HK339" s="162"/>
      <c r="HL339" s="162"/>
      <c r="HM339" s="162"/>
      <c r="HN339" s="162"/>
      <c r="HO339" s="162"/>
      <c r="HP339" s="162"/>
      <c r="HQ339" s="162"/>
      <c r="HR339" s="162"/>
      <c r="HS339" s="162"/>
      <c r="HT339" s="162"/>
      <c r="HU339" s="162"/>
      <c r="HV339" s="162"/>
      <c r="HW339" s="162"/>
      <c r="HX339" s="162"/>
      <c r="HY339" s="162"/>
      <c r="HZ339" s="162"/>
      <c r="IA339" s="162"/>
      <c r="IB339" s="162"/>
      <c r="IC339" s="162"/>
      <c r="ID339" s="162"/>
      <c r="IE339" s="162"/>
      <c r="IF339" s="162"/>
      <c r="IG339" s="162"/>
      <c r="IH339" s="162"/>
      <c r="II339" s="162"/>
      <c r="IJ339" s="162"/>
      <c r="IK339" s="162"/>
      <c r="IL339" s="162"/>
      <c r="IM339" s="162"/>
      <c r="IN339" s="162"/>
      <c r="IO339" s="162"/>
      <c r="IP339" s="162"/>
      <c r="IQ339" s="162"/>
      <c r="IR339" s="162"/>
      <c r="IS339" s="162"/>
      <c r="IT339" s="162"/>
      <c r="IU339" s="162"/>
      <c r="IV339" s="162"/>
      <c r="IW339" s="162"/>
      <c r="IX339" s="162"/>
    </row>
    <row r="340" spans="1:258">
      <c r="A340" s="159"/>
      <c r="B340" s="160"/>
      <c r="C340" s="160"/>
      <c r="D340" s="160"/>
      <c r="E340" s="160"/>
      <c r="F340" s="161"/>
      <c r="G340" s="161"/>
      <c r="H340" s="161"/>
      <c r="I340" s="161"/>
      <c r="J340" s="161"/>
      <c r="K340" s="161"/>
      <c r="L340" s="161"/>
      <c r="M340" s="161"/>
      <c r="N340" s="160"/>
      <c r="O340" s="160"/>
      <c r="P340" s="160"/>
      <c r="Q340" s="160"/>
      <c r="R340" s="160"/>
      <c r="S340" s="161"/>
      <c r="T340" s="161"/>
      <c r="U340" s="161"/>
      <c r="V340" s="161"/>
      <c r="W340" s="161"/>
      <c r="X340" s="161"/>
      <c r="Y340" s="161"/>
      <c r="Z340" s="317"/>
      <c r="AA340" s="161"/>
      <c r="BI340" s="162"/>
      <c r="BJ340" s="162"/>
      <c r="BK340" s="162"/>
      <c r="BL340" s="162"/>
      <c r="BM340" s="162"/>
      <c r="BN340" s="162"/>
      <c r="BO340" s="162"/>
      <c r="BP340" s="162"/>
      <c r="BQ340" s="162"/>
      <c r="BR340" s="162"/>
      <c r="BS340" s="162"/>
      <c r="BT340" s="162"/>
      <c r="BU340" s="162"/>
      <c r="BV340" s="162"/>
      <c r="BW340" s="162"/>
      <c r="BX340" s="162"/>
      <c r="BY340" s="162"/>
      <c r="BZ340" s="162"/>
      <c r="CA340" s="162"/>
      <c r="CB340" s="162"/>
      <c r="CC340" s="162"/>
      <c r="CD340" s="162"/>
      <c r="CE340" s="162"/>
      <c r="CF340" s="162"/>
      <c r="CG340" s="162"/>
      <c r="CH340" s="162"/>
      <c r="CI340" s="162"/>
      <c r="CJ340" s="162"/>
      <c r="CK340" s="162"/>
      <c r="CL340" s="162"/>
      <c r="CM340" s="162"/>
      <c r="CN340" s="162"/>
      <c r="CO340" s="162"/>
      <c r="CP340" s="162"/>
      <c r="CQ340" s="162"/>
      <c r="CR340" s="162"/>
      <c r="CS340" s="162"/>
      <c r="CT340" s="162"/>
      <c r="CU340" s="162"/>
      <c r="CV340" s="162"/>
      <c r="CW340" s="162"/>
      <c r="CX340" s="162"/>
      <c r="CY340" s="162"/>
      <c r="CZ340" s="162"/>
      <c r="DA340" s="162"/>
      <c r="DB340" s="162"/>
      <c r="DC340" s="162"/>
      <c r="DD340" s="162"/>
      <c r="DE340" s="162"/>
      <c r="DF340" s="162"/>
      <c r="DG340" s="162"/>
      <c r="DH340" s="162"/>
      <c r="DI340" s="162"/>
      <c r="DJ340" s="162"/>
      <c r="DK340" s="162"/>
      <c r="DL340" s="162"/>
      <c r="DM340" s="162"/>
      <c r="DN340" s="162"/>
      <c r="DO340" s="162"/>
      <c r="DP340" s="162"/>
      <c r="DQ340" s="162"/>
      <c r="DR340" s="162"/>
      <c r="DS340" s="162"/>
      <c r="DT340" s="162"/>
      <c r="DU340" s="162"/>
      <c r="DV340" s="162"/>
      <c r="DW340" s="162"/>
      <c r="DX340" s="162"/>
      <c r="DY340" s="162"/>
      <c r="DZ340" s="162"/>
      <c r="EA340" s="162"/>
      <c r="EB340" s="162"/>
      <c r="EC340" s="162"/>
      <c r="ED340" s="162"/>
      <c r="EE340" s="162"/>
      <c r="EF340" s="162"/>
      <c r="EG340" s="162"/>
      <c r="EH340" s="162"/>
      <c r="EI340" s="162"/>
      <c r="EJ340" s="162"/>
      <c r="EK340" s="162"/>
      <c r="EL340" s="162"/>
      <c r="EM340" s="162"/>
      <c r="EN340" s="162"/>
      <c r="EO340" s="162"/>
      <c r="EP340" s="162"/>
      <c r="EQ340" s="162"/>
      <c r="ER340" s="162"/>
      <c r="ES340" s="162"/>
      <c r="ET340" s="162"/>
      <c r="EU340" s="162"/>
      <c r="EV340" s="162"/>
      <c r="EW340" s="162"/>
      <c r="EX340" s="162"/>
      <c r="EY340" s="162"/>
      <c r="EZ340" s="162"/>
      <c r="FA340" s="162"/>
      <c r="FB340" s="162"/>
      <c r="FC340" s="162"/>
      <c r="FD340" s="162"/>
      <c r="FE340" s="162"/>
      <c r="FF340" s="162"/>
      <c r="FG340" s="162"/>
      <c r="FH340" s="162"/>
      <c r="FI340" s="162"/>
      <c r="FJ340" s="162"/>
      <c r="FK340" s="162"/>
      <c r="FL340" s="162"/>
      <c r="FM340" s="162"/>
      <c r="FN340" s="162"/>
      <c r="FO340" s="162"/>
      <c r="FP340" s="162"/>
      <c r="FQ340" s="162"/>
      <c r="FR340" s="162"/>
      <c r="FS340" s="162"/>
      <c r="FT340" s="162"/>
      <c r="FU340" s="162"/>
      <c r="FV340" s="162"/>
      <c r="FW340" s="162"/>
      <c r="FX340" s="162"/>
      <c r="FY340" s="162"/>
      <c r="FZ340" s="162"/>
      <c r="GA340" s="162"/>
      <c r="GB340" s="162"/>
      <c r="GC340" s="162"/>
      <c r="GD340" s="162"/>
      <c r="GE340" s="162"/>
      <c r="GF340" s="162"/>
      <c r="GG340" s="162"/>
      <c r="GH340" s="162"/>
      <c r="GI340" s="162"/>
      <c r="GJ340" s="162"/>
      <c r="GK340" s="162"/>
      <c r="GL340" s="162"/>
      <c r="GM340" s="162"/>
      <c r="GN340" s="162"/>
      <c r="GO340" s="162"/>
      <c r="GP340" s="162"/>
      <c r="GQ340" s="162"/>
      <c r="GR340" s="162"/>
      <c r="GS340" s="162"/>
      <c r="GT340" s="162"/>
      <c r="GU340" s="162"/>
      <c r="GV340" s="162"/>
      <c r="GW340" s="162"/>
      <c r="GX340" s="162"/>
      <c r="GY340" s="162"/>
      <c r="GZ340" s="162"/>
      <c r="HA340" s="162"/>
      <c r="HB340" s="162"/>
      <c r="HC340" s="162"/>
      <c r="HD340" s="162"/>
      <c r="HE340" s="162"/>
      <c r="HF340" s="162"/>
      <c r="HG340" s="162"/>
      <c r="HH340" s="162"/>
      <c r="HI340" s="162"/>
      <c r="HJ340" s="162"/>
      <c r="HK340" s="162"/>
      <c r="HL340" s="162"/>
      <c r="HM340" s="162"/>
      <c r="HN340" s="162"/>
      <c r="HO340" s="162"/>
      <c r="HP340" s="162"/>
      <c r="HQ340" s="162"/>
      <c r="HR340" s="162"/>
      <c r="HS340" s="162"/>
      <c r="HT340" s="162"/>
      <c r="HU340" s="162"/>
      <c r="HV340" s="162"/>
      <c r="HW340" s="162"/>
      <c r="HX340" s="162"/>
      <c r="HY340" s="162"/>
      <c r="HZ340" s="162"/>
      <c r="IA340" s="162"/>
      <c r="IB340" s="162"/>
      <c r="IC340" s="162"/>
      <c r="ID340" s="162"/>
      <c r="IE340" s="162"/>
      <c r="IF340" s="162"/>
      <c r="IG340" s="162"/>
      <c r="IH340" s="162"/>
      <c r="II340" s="162"/>
      <c r="IJ340" s="162"/>
      <c r="IK340" s="162"/>
      <c r="IL340" s="162"/>
      <c r="IM340" s="162"/>
      <c r="IN340" s="162"/>
      <c r="IO340" s="162"/>
      <c r="IP340" s="162"/>
      <c r="IQ340" s="162"/>
      <c r="IR340" s="162"/>
      <c r="IS340" s="162"/>
      <c r="IT340" s="162"/>
      <c r="IU340" s="162"/>
      <c r="IV340" s="162"/>
      <c r="IW340" s="162"/>
      <c r="IX340" s="162"/>
    </row>
    <row r="341" spans="1:258">
      <c r="A341" s="159"/>
      <c r="B341" s="160"/>
      <c r="C341" s="160"/>
      <c r="D341" s="160"/>
      <c r="E341" s="160"/>
      <c r="F341" s="161"/>
      <c r="G341" s="161"/>
      <c r="H341" s="161"/>
      <c r="I341" s="161"/>
      <c r="J341" s="161"/>
      <c r="K341" s="161"/>
      <c r="L341" s="161"/>
      <c r="M341" s="161"/>
      <c r="N341" s="160"/>
      <c r="O341" s="160"/>
      <c r="P341" s="160"/>
      <c r="Q341" s="160"/>
      <c r="R341" s="160"/>
      <c r="S341" s="161"/>
      <c r="T341" s="161"/>
      <c r="U341" s="161"/>
      <c r="V341" s="161"/>
      <c r="W341" s="161"/>
      <c r="X341" s="161"/>
      <c r="Y341" s="161"/>
      <c r="Z341" s="317"/>
      <c r="AA341" s="161"/>
      <c r="BI341" s="162"/>
      <c r="BJ341" s="162"/>
      <c r="BK341" s="162"/>
      <c r="BL341" s="162"/>
      <c r="BM341" s="162"/>
      <c r="BN341" s="162"/>
      <c r="BO341" s="162"/>
      <c r="BP341" s="162"/>
      <c r="BQ341" s="162"/>
      <c r="BR341" s="162"/>
      <c r="BS341" s="162"/>
      <c r="BT341" s="162"/>
      <c r="BU341" s="162"/>
      <c r="BV341" s="162"/>
      <c r="BW341" s="162"/>
      <c r="BX341" s="162"/>
      <c r="BY341" s="162"/>
      <c r="BZ341" s="162"/>
      <c r="CA341" s="162"/>
      <c r="CB341" s="162"/>
      <c r="CC341" s="162"/>
      <c r="CD341" s="162"/>
      <c r="CE341" s="162"/>
      <c r="CF341" s="162"/>
      <c r="CG341" s="162"/>
      <c r="CH341" s="162"/>
      <c r="CI341" s="162"/>
      <c r="CJ341" s="162"/>
      <c r="CK341" s="162"/>
      <c r="CL341" s="162"/>
      <c r="CM341" s="162"/>
      <c r="CN341" s="162"/>
      <c r="CO341" s="162"/>
      <c r="CP341" s="162"/>
      <c r="CQ341" s="162"/>
      <c r="CR341" s="162"/>
      <c r="CS341" s="162"/>
      <c r="CT341" s="162"/>
      <c r="CU341" s="162"/>
      <c r="CV341" s="162"/>
      <c r="CW341" s="162"/>
      <c r="CX341" s="162"/>
      <c r="CY341" s="162"/>
      <c r="CZ341" s="162"/>
      <c r="DA341" s="162"/>
      <c r="DB341" s="162"/>
      <c r="DC341" s="162"/>
      <c r="DD341" s="162"/>
      <c r="DE341" s="162"/>
      <c r="DF341" s="162"/>
      <c r="DG341" s="162"/>
      <c r="DH341" s="162"/>
      <c r="DI341" s="162"/>
      <c r="DJ341" s="162"/>
      <c r="DK341" s="162"/>
      <c r="DL341" s="162"/>
      <c r="DM341" s="162"/>
      <c r="DN341" s="162"/>
      <c r="DO341" s="162"/>
      <c r="DP341" s="162"/>
      <c r="DQ341" s="162"/>
      <c r="DR341" s="162"/>
      <c r="DS341" s="162"/>
      <c r="DT341" s="162"/>
      <c r="DU341" s="162"/>
      <c r="DV341" s="162"/>
      <c r="DW341" s="162"/>
      <c r="DX341" s="162"/>
      <c r="DY341" s="162"/>
      <c r="DZ341" s="162"/>
      <c r="EA341" s="162"/>
      <c r="EB341" s="162"/>
      <c r="EC341" s="162"/>
      <c r="ED341" s="162"/>
      <c r="EE341" s="162"/>
      <c r="EF341" s="162"/>
      <c r="EG341" s="162"/>
      <c r="EH341" s="162"/>
      <c r="EI341" s="162"/>
      <c r="EJ341" s="162"/>
      <c r="EK341" s="162"/>
      <c r="EL341" s="162"/>
      <c r="EM341" s="162"/>
      <c r="EN341" s="162"/>
      <c r="EO341" s="162"/>
      <c r="EP341" s="162"/>
      <c r="EQ341" s="162"/>
      <c r="ER341" s="162"/>
      <c r="ES341" s="162"/>
      <c r="ET341" s="162"/>
      <c r="EU341" s="162"/>
      <c r="EV341" s="162"/>
      <c r="EW341" s="162"/>
      <c r="EX341" s="162"/>
      <c r="EY341" s="162"/>
      <c r="EZ341" s="162"/>
      <c r="FA341" s="162"/>
      <c r="FB341" s="162"/>
      <c r="FC341" s="162"/>
      <c r="FD341" s="162"/>
      <c r="FE341" s="162"/>
      <c r="FF341" s="162"/>
      <c r="FG341" s="162"/>
      <c r="FH341" s="162"/>
      <c r="FI341" s="162"/>
      <c r="FJ341" s="162"/>
      <c r="FK341" s="162"/>
      <c r="FL341" s="162"/>
      <c r="FM341" s="162"/>
      <c r="FN341" s="162"/>
      <c r="FO341" s="162"/>
      <c r="FP341" s="162"/>
      <c r="FQ341" s="162"/>
      <c r="FR341" s="162"/>
      <c r="FS341" s="162"/>
      <c r="FT341" s="162"/>
      <c r="FU341" s="162"/>
      <c r="FV341" s="162"/>
      <c r="FW341" s="162"/>
      <c r="FX341" s="162"/>
      <c r="FY341" s="162"/>
      <c r="FZ341" s="162"/>
      <c r="GA341" s="162"/>
      <c r="GB341" s="162"/>
      <c r="GC341" s="162"/>
      <c r="GD341" s="162"/>
      <c r="GE341" s="162"/>
      <c r="GF341" s="162"/>
      <c r="GG341" s="162"/>
      <c r="GH341" s="162"/>
      <c r="GI341" s="162"/>
      <c r="GJ341" s="162"/>
      <c r="GK341" s="162"/>
      <c r="GL341" s="162"/>
      <c r="GM341" s="162"/>
      <c r="GN341" s="162"/>
      <c r="GO341" s="162"/>
      <c r="GP341" s="162"/>
      <c r="GQ341" s="162"/>
      <c r="GR341" s="162"/>
      <c r="GS341" s="162"/>
      <c r="GT341" s="162"/>
      <c r="GU341" s="162"/>
      <c r="GV341" s="162"/>
      <c r="GW341" s="162"/>
      <c r="GX341" s="162"/>
      <c r="GY341" s="162"/>
      <c r="GZ341" s="162"/>
      <c r="HA341" s="162"/>
      <c r="HB341" s="162"/>
      <c r="HC341" s="162"/>
      <c r="HD341" s="162"/>
      <c r="HE341" s="162"/>
      <c r="HF341" s="162"/>
      <c r="HG341" s="162"/>
      <c r="HH341" s="162"/>
      <c r="HI341" s="162"/>
      <c r="HJ341" s="162"/>
      <c r="HK341" s="162"/>
      <c r="HL341" s="162"/>
      <c r="HM341" s="162"/>
      <c r="HN341" s="162"/>
      <c r="HO341" s="162"/>
      <c r="HP341" s="162"/>
      <c r="HQ341" s="162"/>
      <c r="HR341" s="162"/>
      <c r="HS341" s="162"/>
      <c r="HT341" s="162"/>
      <c r="HU341" s="162"/>
      <c r="HV341" s="162"/>
      <c r="HW341" s="162"/>
      <c r="HX341" s="162"/>
      <c r="HY341" s="162"/>
      <c r="HZ341" s="162"/>
      <c r="IA341" s="162"/>
      <c r="IB341" s="162"/>
      <c r="IC341" s="162"/>
      <c r="ID341" s="162"/>
      <c r="IE341" s="162"/>
      <c r="IF341" s="162"/>
      <c r="IG341" s="162"/>
      <c r="IH341" s="162"/>
      <c r="II341" s="162"/>
      <c r="IJ341" s="162"/>
      <c r="IK341" s="162"/>
      <c r="IL341" s="162"/>
      <c r="IM341" s="162"/>
      <c r="IN341" s="162"/>
      <c r="IO341" s="162"/>
      <c r="IP341" s="162"/>
      <c r="IQ341" s="162"/>
      <c r="IR341" s="162"/>
      <c r="IS341" s="162"/>
      <c r="IT341" s="162"/>
      <c r="IU341" s="162"/>
      <c r="IV341" s="162"/>
      <c r="IW341" s="162"/>
      <c r="IX341" s="162"/>
    </row>
    <row r="342" spans="1:258">
      <c r="A342" s="159"/>
      <c r="B342" s="160"/>
      <c r="C342" s="160"/>
      <c r="D342" s="160"/>
      <c r="E342" s="160"/>
      <c r="F342" s="161"/>
      <c r="G342" s="161"/>
      <c r="H342" s="161"/>
      <c r="I342" s="161"/>
      <c r="J342" s="161"/>
      <c r="K342" s="161"/>
      <c r="L342" s="161"/>
      <c r="M342" s="161"/>
      <c r="N342" s="160"/>
      <c r="O342" s="160"/>
      <c r="P342" s="160"/>
      <c r="Q342" s="160"/>
      <c r="R342" s="160"/>
      <c r="S342" s="161"/>
      <c r="T342" s="161"/>
      <c r="U342" s="161"/>
      <c r="V342" s="161"/>
      <c r="W342" s="161"/>
      <c r="X342" s="161"/>
      <c r="Y342" s="161"/>
      <c r="Z342" s="317"/>
      <c r="AA342" s="161"/>
      <c r="BI342" s="162"/>
      <c r="BJ342" s="162"/>
      <c r="BK342" s="162"/>
      <c r="BL342" s="162"/>
      <c r="BM342" s="162"/>
      <c r="BN342" s="162"/>
      <c r="BO342" s="162"/>
      <c r="BP342" s="162"/>
      <c r="BQ342" s="162"/>
      <c r="BR342" s="162"/>
      <c r="BS342" s="162"/>
      <c r="BT342" s="162"/>
      <c r="BU342" s="162"/>
      <c r="BV342" s="162"/>
      <c r="BW342" s="162"/>
      <c r="BX342" s="162"/>
      <c r="BY342" s="162"/>
      <c r="BZ342" s="162"/>
      <c r="CA342" s="162"/>
      <c r="CB342" s="162"/>
      <c r="CC342" s="162"/>
      <c r="CD342" s="162"/>
      <c r="CE342" s="162"/>
      <c r="CF342" s="162"/>
      <c r="CG342" s="162"/>
      <c r="CH342" s="162"/>
      <c r="CI342" s="162"/>
      <c r="CJ342" s="162"/>
      <c r="CK342" s="162"/>
      <c r="CL342" s="162"/>
      <c r="CM342" s="162"/>
      <c r="CN342" s="162"/>
      <c r="CO342" s="162"/>
      <c r="CP342" s="162"/>
      <c r="CQ342" s="162"/>
      <c r="CR342" s="162"/>
      <c r="CS342" s="162"/>
      <c r="CT342" s="162"/>
      <c r="CU342" s="162"/>
      <c r="CV342" s="162"/>
      <c r="CW342" s="162"/>
      <c r="CX342" s="162"/>
      <c r="CY342" s="162"/>
      <c r="CZ342" s="162"/>
      <c r="DA342" s="162"/>
      <c r="DB342" s="162"/>
      <c r="DC342" s="162"/>
      <c r="DD342" s="162"/>
      <c r="DE342" s="162"/>
      <c r="DF342" s="162"/>
      <c r="DG342" s="162"/>
      <c r="DH342" s="162"/>
      <c r="DI342" s="162"/>
      <c r="DJ342" s="162"/>
      <c r="DK342" s="162"/>
      <c r="DL342" s="162"/>
      <c r="DM342" s="162"/>
      <c r="DN342" s="162"/>
      <c r="DO342" s="162"/>
      <c r="DP342" s="162"/>
      <c r="DQ342" s="162"/>
      <c r="DR342" s="162"/>
      <c r="DS342" s="162"/>
      <c r="DT342" s="162"/>
      <c r="DU342" s="162"/>
      <c r="DV342" s="162"/>
      <c r="DW342" s="162"/>
      <c r="DX342" s="162"/>
      <c r="DY342" s="162"/>
      <c r="DZ342" s="162"/>
      <c r="EA342" s="162"/>
      <c r="EB342" s="162"/>
      <c r="EC342" s="162"/>
      <c r="ED342" s="162"/>
      <c r="EE342" s="162"/>
      <c r="EF342" s="162"/>
      <c r="EG342" s="162"/>
      <c r="EH342" s="162"/>
      <c r="EI342" s="162"/>
      <c r="EJ342" s="162"/>
      <c r="EK342" s="162"/>
      <c r="EL342" s="162"/>
      <c r="EM342" s="162"/>
      <c r="EN342" s="162"/>
      <c r="EO342" s="162"/>
      <c r="EP342" s="162"/>
      <c r="EQ342" s="162"/>
      <c r="ER342" s="162"/>
      <c r="ES342" s="162"/>
      <c r="ET342" s="162"/>
      <c r="EU342" s="162"/>
      <c r="EV342" s="162"/>
      <c r="EW342" s="162"/>
      <c r="EX342" s="162"/>
      <c r="EY342" s="162"/>
      <c r="EZ342" s="162"/>
      <c r="FA342" s="162"/>
      <c r="FB342" s="162"/>
      <c r="FC342" s="162"/>
      <c r="FD342" s="162"/>
      <c r="FE342" s="162"/>
      <c r="FF342" s="162"/>
      <c r="FG342" s="162"/>
      <c r="FH342" s="162"/>
      <c r="FI342" s="162"/>
      <c r="FJ342" s="162"/>
      <c r="FK342" s="162"/>
      <c r="FL342" s="162"/>
      <c r="FM342" s="162"/>
      <c r="FN342" s="162"/>
      <c r="FO342" s="162"/>
      <c r="FP342" s="162"/>
      <c r="FQ342" s="162"/>
      <c r="FR342" s="162"/>
      <c r="FS342" s="162"/>
      <c r="FT342" s="162"/>
      <c r="FU342" s="162"/>
      <c r="FV342" s="162"/>
      <c r="FW342" s="162"/>
      <c r="FX342" s="162"/>
      <c r="FY342" s="162"/>
      <c r="FZ342" s="162"/>
      <c r="GA342" s="162"/>
      <c r="GB342" s="162"/>
      <c r="GC342" s="162"/>
      <c r="GD342" s="162"/>
      <c r="GE342" s="162"/>
      <c r="GF342" s="162"/>
      <c r="GG342" s="162"/>
      <c r="GH342" s="162"/>
      <c r="GI342" s="162"/>
      <c r="GJ342" s="162"/>
      <c r="GK342" s="162"/>
      <c r="GL342" s="162"/>
      <c r="GM342" s="162"/>
      <c r="GN342" s="162"/>
      <c r="GO342" s="162"/>
      <c r="GP342" s="162"/>
      <c r="GQ342" s="162"/>
      <c r="GR342" s="162"/>
      <c r="GS342" s="162"/>
      <c r="GT342" s="162"/>
      <c r="GU342" s="162"/>
      <c r="GV342" s="162"/>
      <c r="GW342" s="162"/>
      <c r="GX342" s="162"/>
      <c r="GY342" s="162"/>
      <c r="GZ342" s="162"/>
      <c r="HA342" s="162"/>
      <c r="HB342" s="162"/>
      <c r="HC342" s="162"/>
      <c r="HD342" s="162"/>
      <c r="HE342" s="162"/>
      <c r="HF342" s="162"/>
      <c r="HG342" s="162"/>
      <c r="HH342" s="162"/>
      <c r="HI342" s="162"/>
      <c r="HJ342" s="162"/>
      <c r="HK342" s="162"/>
      <c r="HL342" s="162"/>
      <c r="HM342" s="162"/>
      <c r="HN342" s="162"/>
      <c r="HO342" s="162"/>
      <c r="HP342" s="162"/>
      <c r="HQ342" s="162"/>
      <c r="HR342" s="162"/>
      <c r="HS342" s="162"/>
      <c r="HT342" s="162"/>
      <c r="HU342" s="162"/>
      <c r="HV342" s="162"/>
      <c r="HW342" s="162"/>
      <c r="HX342" s="162"/>
      <c r="HY342" s="162"/>
      <c r="HZ342" s="162"/>
      <c r="IA342" s="162"/>
      <c r="IB342" s="162"/>
      <c r="IC342" s="162"/>
      <c r="ID342" s="162"/>
      <c r="IE342" s="162"/>
      <c r="IF342" s="162"/>
      <c r="IG342" s="162"/>
      <c r="IH342" s="162"/>
      <c r="II342" s="162"/>
      <c r="IJ342" s="162"/>
      <c r="IK342" s="162"/>
      <c r="IL342" s="162"/>
      <c r="IM342" s="162"/>
      <c r="IN342" s="162"/>
      <c r="IO342" s="162"/>
      <c r="IP342" s="162"/>
      <c r="IQ342" s="162"/>
      <c r="IR342" s="162"/>
      <c r="IS342" s="162"/>
      <c r="IT342" s="162"/>
      <c r="IU342" s="162"/>
      <c r="IV342" s="162"/>
      <c r="IW342" s="162"/>
      <c r="IX342" s="162"/>
    </row>
    <row r="343" spans="1:258">
      <c r="A343" s="159"/>
      <c r="B343" s="160"/>
      <c r="C343" s="160"/>
      <c r="D343" s="160"/>
      <c r="E343" s="160"/>
      <c r="F343" s="161"/>
      <c r="G343" s="161"/>
      <c r="H343" s="161"/>
      <c r="I343" s="161"/>
      <c r="J343" s="161"/>
      <c r="K343" s="161"/>
      <c r="L343" s="161"/>
      <c r="M343" s="161"/>
      <c r="N343" s="160"/>
      <c r="O343" s="160"/>
      <c r="P343" s="160"/>
      <c r="Q343" s="160"/>
      <c r="R343" s="160"/>
      <c r="S343" s="161"/>
      <c r="T343" s="161"/>
      <c r="U343" s="161"/>
      <c r="V343" s="161"/>
      <c r="W343" s="161"/>
      <c r="X343" s="161"/>
      <c r="Y343" s="161"/>
      <c r="Z343" s="317"/>
      <c r="AA343" s="161"/>
      <c r="BI343" s="162"/>
      <c r="BJ343" s="162"/>
      <c r="BK343" s="162"/>
      <c r="BL343" s="162"/>
      <c r="BM343" s="162"/>
      <c r="BN343" s="162"/>
      <c r="BO343" s="162"/>
      <c r="BP343" s="162"/>
      <c r="BQ343" s="162"/>
      <c r="BR343" s="162"/>
      <c r="BS343" s="162"/>
      <c r="BT343" s="162"/>
      <c r="BU343" s="162"/>
      <c r="BV343" s="162"/>
      <c r="BW343" s="162"/>
      <c r="BX343" s="162"/>
      <c r="BY343" s="162"/>
      <c r="BZ343" s="162"/>
      <c r="CA343" s="162"/>
      <c r="CB343" s="162"/>
      <c r="CC343" s="162"/>
      <c r="CD343" s="162"/>
      <c r="CE343" s="162"/>
      <c r="CF343" s="162"/>
      <c r="CG343" s="162"/>
      <c r="CH343" s="162"/>
      <c r="CI343" s="162"/>
      <c r="CJ343" s="162"/>
      <c r="CK343" s="162"/>
      <c r="CL343" s="162"/>
      <c r="CM343" s="162"/>
      <c r="CN343" s="162"/>
      <c r="CO343" s="162"/>
      <c r="CP343" s="162"/>
      <c r="CQ343" s="162"/>
      <c r="CR343" s="162"/>
      <c r="CS343" s="162"/>
      <c r="CT343" s="162"/>
      <c r="CU343" s="162"/>
      <c r="CV343" s="162"/>
      <c r="CW343" s="162"/>
      <c r="CX343" s="162"/>
      <c r="CY343" s="162"/>
      <c r="CZ343" s="162"/>
      <c r="DA343" s="162"/>
      <c r="DB343" s="162"/>
      <c r="DC343" s="162"/>
      <c r="DD343" s="162"/>
      <c r="DE343" s="162"/>
      <c r="DF343" s="162"/>
      <c r="DG343" s="162"/>
      <c r="DH343" s="162"/>
      <c r="DI343" s="162"/>
      <c r="DJ343" s="162"/>
      <c r="DK343" s="162"/>
      <c r="DL343" s="162"/>
      <c r="DM343" s="162"/>
      <c r="DN343" s="162"/>
      <c r="DO343" s="162"/>
      <c r="DP343" s="162"/>
      <c r="DQ343" s="162"/>
      <c r="DR343" s="162"/>
      <c r="DS343" s="162"/>
      <c r="DT343" s="162"/>
      <c r="DU343" s="162"/>
      <c r="DV343" s="162"/>
      <c r="DW343" s="162"/>
      <c r="DX343" s="162"/>
      <c r="DY343" s="162"/>
      <c r="DZ343" s="162"/>
      <c r="EA343" s="162"/>
      <c r="EB343" s="162"/>
      <c r="EC343" s="162"/>
      <c r="ED343" s="162"/>
      <c r="EE343" s="162"/>
      <c r="EF343" s="162"/>
      <c r="EG343" s="162"/>
      <c r="EH343" s="162"/>
      <c r="EI343" s="162"/>
      <c r="EJ343" s="162"/>
      <c r="EK343" s="162"/>
      <c r="EL343" s="162"/>
      <c r="EM343" s="162"/>
      <c r="EN343" s="162"/>
      <c r="EO343" s="162"/>
      <c r="EP343" s="162"/>
      <c r="EQ343" s="162"/>
      <c r="ER343" s="162"/>
      <c r="ES343" s="162"/>
      <c r="ET343" s="162"/>
      <c r="EU343" s="162"/>
      <c r="EV343" s="162"/>
      <c r="EW343" s="162"/>
      <c r="EX343" s="162"/>
      <c r="EY343" s="162"/>
      <c r="EZ343" s="162"/>
      <c r="FA343" s="162"/>
      <c r="FB343" s="162"/>
      <c r="FC343" s="162"/>
      <c r="FD343" s="162"/>
      <c r="FE343" s="162"/>
      <c r="FF343" s="162"/>
      <c r="FG343" s="162"/>
      <c r="FH343" s="162"/>
      <c r="FI343" s="162"/>
      <c r="FJ343" s="162"/>
      <c r="FK343" s="162"/>
      <c r="FL343" s="162"/>
      <c r="FM343" s="162"/>
      <c r="FN343" s="162"/>
      <c r="FO343" s="162"/>
      <c r="FP343" s="162"/>
      <c r="FQ343" s="162"/>
      <c r="FR343" s="162"/>
      <c r="FS343" s="162"/>
      <c r="FT343" s="162"/>
      <c r="FU343" s="162"/>
      <c r="FV343" s="162"/>
      <c r="FW343" s="162"/>
      <c r="FX343" s="162"/>
      <c r="FY343" s="162"/>
      <c r="FZ343" s="162"/>
      <c r="GA343" s="162"/>
      <c r="GB343" s="162"/>
      <c r="GC343" s="162"/>
      <c r="GD343" s="162"/>
      <c r="GE343" s="162"/>
      <c r="GF343" s="162"/>
      <c r="GG343" s="162"/>
      <c r="GH343" s="162"/>
      <c r="GI343" s="162"/>
      <c r="GJ343" s="162"/>
      <c r="GK343" s="162"/>
      <c r="GL343" s="162"/>
      <c r="GM343" s="162"/>
      <c r="GN343" s="162"/>
      <c r="GO343" s="162"/>
      <c r="GP343" s="162"/>
      <c r="GQ343" s="162"/>
      <c r="GR343" s="162"/>
      <c r="GS343" s="162"/>
      <c r="GT343" s="162"/>
      <c r="GU343" s="162"/>
      <c r="GV343" s="162"/>
      <c r="GW343" s="162"/>
      <c r="GX343" s="162"/>
      <c r="GY343" s="162"/>
      <c r="GZ343" s="162"/>
      <c r="HA343" s="162"/>
      <c r="HB343" s="162"/>
      <c r="HC343" s="162"/>
      <c r="HD343" s="162"/>
      <c r="HE343" s="162"/>
      <c r="HF343" s="162"/>
      <c r="HG343" s="162"/>
      <c r="HH343" s="162"/>
      <c r="HI343" s="162"/>
      <c r="HJ343" s="162"/>
      <c r="HK343" s="162"/>
      <c r="HL343" s="162"/>
      <c r="HM343" s="162"/>
      <c r="HN343" s="162"/>
      <c r="HO343" s="162"/>
      <c r="HP343" s="162"/>
      <c r="HQ343" s="162"/>
      <c r="HR343" s="162"/>
      <c r="HS343" s="162"/>
      <c r="HT343" s="162"/>
      <c r="HU343" s="162"/>
      <c r="HV343" s="162"/>
      <c r="HW343" s="162"/>
      <c r="HX343" s="162"/>
      <c r="HY343" s="162"/>
      <c r="HZ343" s="162"/>
      <c r="IA343" s="162"/>
      <c r="IB343" s="162"/>
      <c r="IC343" s="162"/>
      <c r="ID343" s="162"/>
      <c r="IE343" s="162"/>
      <c r="IF343" s="162"/>
      <c r="IG343" s="162"/>
      <c r="IH343" s="162"/>
      <c r="II343" s="162"/>
      <c r="IJ343" s="162"/>
      <c r="IK343" s="162"/>
      <c r="IL343" s="162"/>
      <c r="IM343" s="162"/>
      <c r="IN343" s="162"/>
      <c r="IO343" s="162"/>
      <c r="IP343" s="162"/>
      <c r="IQ343" s="162"/>
      <c r="IR343" s="162"/>
      <c r="IS343" s="162"/>
      <c r="IT343" s="162"/>
      <c r="IU343" s="162"/>
      <c r="IV343" s="162"/>
      <c r="IW343" s="162"/>
      <c r="IX343" s="162"/>
    </row>
    <row r="344" spans="1:258">
      <c r="A344" s="159"/>
      <c r="B344" s="160"/>
      <c r="C344" s="160"/>
      <c r="D344" s="160"/>
      <c r="E344" s="160"/>
      <c r="F344" s="161"/>
      <c r="G344" s="161"/>
      <c r="H344" s="161"/>
      <c r="I344" s="161"/>
      <c r="J344" s="161"/>
      <c r="K344" s="161"/>
      <c r="L344" s="161"/>
      <c r="M344" s="161"/>
      <c r="N344" s="160"/>
      <c r="O344" s="160"/>
      <c r="P344" s="160"/>
      <c r="Q344" s="160"/>
      <c r="R344" s="160"/>
      <c r="S344" s="161"/>
      <c r="T344" s="161"/>
      <c r="U344" s="161"/>
      <c r="V344" s="161"/>
      <c r="W344" s="161"/>
      <c r="X344" s="161"/>
      <c r="Y344" s="161"/>
      <c r="Z344" s="317"/>
      <c r="AA344" s="161"/>
      <c r="BI344" s="162"/>
      <c r="BJ344" s="162"/>
      <c r="BK344" s="162"/>
      <c r="BL344" s="162"/>
      <c r="BM344" s="162"/>
      <c r="BN344" s="162"/>
      <c r="BO344" s="162"/>
      <c r="BP344" s="162"/>
      <c r="BQ344" s="162"/>
      <c r="BR344" s="162"/>
      <c r="BS344" s="162"/>
      <c r="BT344" s="162"/>
      <c r="BU344" s="162"/>
      <c r="BV344" s="162"/>
      <c r="BW344" s="162"/>
      <c r="BX344" s="162"/>
      <c r="BY344" s="162"/>
      <c r="BZ344" s="162"/>
      <c r="CA344" s="162"/>
      <c r="CB344" s="162"/>
      <c r="CC344" s="162"/>
      <c r="CD344" s="162"/>
      <c r="CE344" s="162"/>
      <c r="CF344" s="162"/>
      <c r="CG344" s="162"/>
      <c r="CH344" s="162"/>
      <c r="CI344" s="162"/>
      <c r="CJ344" s="162"/>
      <c r="CK344" s="162"/>
      <c r="CL344" s="162"/>
      <c r="CM344" s="162"/>
      <c r="CN344" s="162"/>
      <c r="CO344" s="162"/>
      <c r="CP344" s="162"/>
      <c r="CQ344" s="162"/>
      <c r="CR344" s="162"/>
      <c r="CS344" s="162"/>
      <c r="CT344" s="162"/>
      <c r="CU344" s="162"/>
      <c r="CV344" s="162"/>
      <c r="CW344" s="162"/>
      <c r="CX344" s="162"/>
      <c r="CY344" s="162"/>
      <c r="CZ344" s="162"/>
      <c r="DA344" s="162"/>
      <c r="DB344" s="162"/>
      <c r="DC344" s="162"/>
      <c r="DD344" s="162"/>
      <c r="DE344" s="162"/>
      <c r="DF344" s="162"/>
      <c r="DG344" s="162"/>
      <c r="DH344" s="162"/>
      <c r="DI344" s="162"/>
      <c r="DJ344" s="162"/>
      <c r="DK344" s="162"/>
      <c r="DL344" s="162"/>
      <c r="DM344" s="162"/>
      <c r="DN344" s="162"/>
      <c r="DO344" s="162"/>
      <c r="DP344" s="162"/>
      <c r="DQ344" s="162"/>
      <c r="DR344" s="162"/>
      <c r="DS344" s="162"/>
      <c r="DT344" s="162"/>
      <c r="DU344" s="162"/>
      <c r="DV344" s="162"/>
      <c r="DW344" s="162"/>
      <c r="DX344" s="162"/>
      <c r="DY344" s="162"/>
      <c r="DZ344" s="162"/>
      <c r="EA344" s="162"/>
      <c r="EB344" s="162"/>
      <c r="EC344" s="162"/>
      <c r="ED344" s="162"/>
      <c r="EE344" s="162"/>
      <c r="EF344" s="162"/>
      <c r="EG344" s="162"/>
      <c r="EH344" s="162"/>
      <c r="EI344" s="162"/>
      <c r="EJ344" s="162"/>
      <c r="EK344" s="162"/>
      <c r="EL344" s="162"/>
      <c r="EM344" s="162"/>
      <c r="EN344" s="162"/>
      <c r="EO344" s="162"/>
      <c r="EP344" s="162"/>
      <c r="EQ344" s="162"/>
      <c r="ER344" s="162"/>
      <c r="ES344" s="162"/>
      <c r="ET344" s="162"/>
      <c r="EU344" s="162"/>
      <c r="EV344" s="162"/>
      <c r="EW344" s="162"/>
      <c r="EX344" s="162"/>
      <c r="EY344" s="162"/>
      <c r="EZ344" s="162"/>
      <c r="FA344" s="162"/>
      <c r="FB344" s="162"/>
      <c r="FC344" s="162"/>
      <c r="FD344" s="162"/>
      <c r="FE344" s="162"/>
      <c r="FF344" s="162"/>
      <c r="FG344" s="162"/>
      <c r="FH344" s="162"/>
      <c r="FI344" s="162"/>
      <c r="FJ344" s="162"/>
      <c r="FK344" s="162"/>
      <c r="FL344" s="162"/>
      <c r="FM344" s="162"/>
      <c r="FN344" s="162"/>
      <c r="FO344" s="162"/>
      <c r="FP344" s="162"/>
      <c r="FQ344" s="162"/>
      <c r="FR344" s="162"/>
      <c r="FS344" s="162"/>
      <c r="FT344" s="162"/>
      <c r="FU344" s="162"/>
      <c r="FV344" s="162"/>
      <c r="FW344" s="162"/>
      <c r="FX344" s="162"/>
      <c r="FY344" s="162"/>
      <c r="FZ344" s="162"/>
      <c r="GA344" s="162"/>
      <c r="GB344" s="162"/>
      <c r="GC344" s="162"/>
      <c r="GD344" s="162"/>
      <c r="GE344" s="162"/>
      <c r="GF344" s="162"/>
      <c r="GG344" s="162"/>
      <c r="GH344" s="162"/>
      <c r="GI344" s="162"/>
      <c r="GJ344" s="162"/>
      <c r="GK344" s="162"/>
      <c r="GL344" s="162"/>
      <c r="GM344" s="162"/>
      <c r="GN344" s="162"/>
      <c r="GO344" s="162"/>
      <c r="GP344" s="162"/>
      <c r="GQ344" s="162"/>
      <c r="GR344" s="162"/>
      <c r="GS344" s="162"/>
      <c r="GT344" s="162"/>
      <c r="GU344" s="162"/>
      <c r="GV344" s="162"/>
      <c r="GW344" s="162"/>
      <c r="GX344" s="162"/>
      <c r="GY344" s="162"/>
      <c r="GZ344" s="162"/>
      <c r="HA344" s="162"/>
      <c r="HB344" s="162"/>
      <c r="HC344" s="162"/>
      <c r="HD344" s="162"/>
      <c r="HE344" s="162"/>
      <c r="HF344" s="162"/>
      <c r="HG344" s="162"/>
      <c r="HH344" s="162"/>
      <c r="HI344" s="162"/>
      <c r="HJ344" s="162"/>
      <c r="HK344" s="162"/>
      <c r="HL344" s="162"/>
      <c r="HM344" s="162"/>
      <c r="HN344" s="162"/>
      <c r="HO344" s="162"/>
      <c r="HP344" s="162"/>
      <c r="HQ344" s="162"/>
      <c r="HR344" s="162"/>
      <c r="HS344" s="162"/>
      <c r="HT344" s="162"/>
      <c r="HU344" s="162"/>
      <c r="HV344" s="162"/>
      <c r="HW344" s="162"/>
      <c r="HX344" s="162"/>
      <c r="HY344" s="162"/>
      <c r="HZ344" s="162"/>
      <c r="IA344" s="162"/>
      <c r="IB344" s="162"/>
      <c r="IC344" s="162"/>
      <c r="ID344" s="162"/>
      <c r="IE344" s="162"/>
      <c r="IF344" s="162"/>
      <c r="IG344" s="162"/>
      <c r="IH344" s="162"/>
      <c r="II344" s="162"/>
      <c r="IJ344" s="162"/>
      <c r="IK344" s="162"/>
      <c r="IL344" s="162"/>
      <c r="IM344" s="162"/>
      <c r="IN344" s="162"/>
      <c r="IO344" s="162"/>
      <c r="IP344" s="162"/>
      <c r="IQ344" s="162"/>
      <c r="IR344" s="162"/>
      <c r="IS344" s="162"/>
      <c r="IT344" s="162"/>
      <c r="IU344" s="162"/>
      <c r="IV344" s="162"/>
      <c r="IW344" s="162"/>
      <c r="IX344" s="162"/>
    </row>
    <row r="345" spans="1:258">
      <c r="A345" s="159"/>
      <c r="B345" s="160"/>
      <c r="C345" s="160"/>
      <c r="D345" s="160"/>
      <c r="E345" s="160"/>
      <c r="F345" s="161"/>
      <c r="G345" s="161"/>
      <c r="H345" s="161"/>
      <c r="I345" s="161"/>
      <c r="J345" s="161"/>
      <c r="K345" s="161"/>
      <c r="L345" s="161"/>
      <c r="M345" s="161"/>
      <c r="N345" s="160"/>
      <c r="O345" s="160"/>
      <c r="P345" s="160"/>
      <c r="Q345" s="160"/>
      <c r="R345" s="160"/>
      <c r="S345" s="161"/>
      <c r="T345" s="161"/>
      <c r="U345" s="161"/>
      <c r="V345" s="161"/>
      <c r="W345" s="161"/>
      <c r="X345" s="161"/>
      <c r="Y345" s="161"/>
      <c r="Z345" s="317"/>
      <c r="AA345" s="161"/>
      <c r="BI345" s="162"/>
      <c r="BJ345" s="162"/>
      <c r="BK345" s="162"/>
      <c r="BL345" s="162"/>
      <c r="BM345" s="162"/>
      <c r="BN345" s="162"/>
      <c r="BO345" s="162"/>
      <c r="BP345" s="162"/>
      <c r="BQ345" s="162"/>
      <c r="BR345" s="162"/>
      <c r="BS345" s="162"/>
      <c r="BT345" s="162"/>
      <c r="BU345" s="162"/>
      <c r="BV345" s="162"/>
      <c r="BW345" s="162"/>
      <c r="BX345" s="162"/>
      <c r="BY345" s="162"/>
      <c r="BZ345" s="162"/>
      <c r="CA345" s="162"/>
      <c r="CB345" s="162"/>
      <c r="CC345" s="162"/>
      <c r="CD345" s="162"/>
      <c r="CE345" s="162"/>
      <c r="CF345" s="162"/>
      <c r="CG345" s="162"/>
      <c r="CH345" s="162"/>
      <c r="CI345" s="162"/>
      <c r="CJ345" s="162"/>
      <c r="CK345" s="162"/>
      <c r="CL345" s="162"/>
      <c r="CM345" s="162"/>
      <c r="CN345" s="162"/>
      <c r="CO345" s="162"/>
      <c r="CP345" s="162"/>
      <c r="CQ345" s="162"/>
      <c r="CR345" s="162"/>
      <c r="CS345" s="162"/>
      <c r="CT345" s="162"/>
      <c r="CU345" s="162"/>
      <c r="CV345" s="162"/>
      <c r="CW345" s="162"/>
      <c r="CX345" s="162"/>
      <c r="CY345" s="162"/>
      <c r="CZ345" s="162"/>
      <c r="DA345" s="162"/>
      <c r="DB345" s="162"/>
      <c r="DC345" s="162"/>
      <c r="DD345" s="162"/>
      <c r="DE345" s="162"/>
      <c r="DF345" s="162"/>
      <c r="DG345" s="162"/>
      <c r="DH345" s="162"/>
      <c r="DI345" s="162"/>
      <c r="DJ345" s="162"/>
      <c r="DK345" s="162"/>
      <c r="DL345" s="162"/>
      <c r="DM345" s="162"/>
      <c r="DN345" s="162"/>
      <c r="DO345" s="162"/>
      <c r="DP345" s="162"/>
      <c r="DQ345" s="162"/>
      <c r="DR345" s="162"/>
      <c r="DS345" s="162"/>
      <c r="DT345" s="162"/>
      <c r="DU345" s="162"/>
      <c r="DV345" s="162"/>
      <c r="DW345" s="162"/>
      <c r="DX345" s="162"/>
      <c r="DY345" s="162"/>
      <c r="DZ345" s="162"/>
      <c r="EA345" s="162"/>
      <c r="EB345" s="162"/>
      <c r="EC345" s="162"/>
      <c r="ED345" s="162"/>
      <c r="EE345" s="162"/>
      <c r="EF345" s="162"/>
      <c r="EG345" s="162"/>
      <c r="EH345" s="162"/>
      <c r="EI345" s="162"/>
      <c r="EJ345" s="162"/>
      <c r="EK345" s="162"/>
      <c r="EL345" s="162"/>
      <c r="EM345" s="162"/>
      <c r="EN345" s="162"/>
      <c r="EO345" s="162"/>
      <c r="EP345" s="162"/>
      <c r="EQ345" s="162"/>
      <c r="ER345" s="162"/>
      <c r="ES345" s="162"/>
      <c r="ET345" s="162"/>
      <c r="EU345" s="162"/>
      <c r="EV345" s="162"/>
      <c r="EW345" s="162"/>
      <c r="EX345" s="162"/>
      <c r="EY345" s="162"/>
      <c r="EZ345" s="162"/>
      <c r="FA345" s="162"/>
      <c r="FB345" s="162"/>
      <c r="FC345" s="162"/>
      <c r="FD345" s="162"/>
      <c r="FE345" s="162"/>
      <c r="FF345" s="162"/>
      <c r="FG345" s="162"/>
      <c r="FH345" s="162"/>
      <c r="FI345" s="162"/>
      <c r="FJ345" s="162"/>
      <c r="FK345" s="162"/>
      <c r="FL345" s="162"/>
      <c r="FM345" s="162"/>
      <c r="FN345" s="162"/>
      <c r="FO345" s="162"/>
      <c r="FP345" s="162"/>
      <c r="FQ345" s="162"/>
      <c r="FR345" s="162"/>
      <c r="FS345" s="162"/>
      <c r="FT345" s="162"/>
      <c r="FU345" s="162"/>
      <c r="FV345" s="162"/>
      <c r="FW345" s="162"/>
      <c r="FX345" s="162"/>
      <c r="FY345" s="162"/>
      <c r="FZ345" s="162"/>
      <c r="GA345" s="162"/>
      <c r="GB345" s="162"/>
      <c r="GC345" s="162"/>
      <c r="GD345" s="162"/>
      <c r="GE345" s="162"/>
      <c r="GF345" s="162"/>
      <c r="GG345" s="162"/>
      <c r="GH345" s="162"/>
      <c r="GI345" s="162"/>
      <c r="GJ345" s="162"/>
      <c r="GK345" s="162"/>
      <c r="GL345" s="162"/>
      <c r="GM345" s="162"/>
      <c r="GN345" s="162"/>
      <c r="GO345" s="162"/>
      <c r="GP345" s="162"/>
      <c r="GQ345" s="162"/>
      <c r="GR345" s="162"/>
      <c r="GS345" s="162"/>
      <c r="GT345" s="162"/>
      <c r="GU345" s="162"/>
      <c r="GV345" s="162"/>
      <c r="GW345" s="162"/>
      <c r="GX345" s="162"/>
      <c r="GY345" s="162"/>
      <c r="GZ345" s="162"/>
      <c r="HA345" s="162"/>
      <c r="HB345" s="162"/>
      <c r="HC345" s="162"/>
      <c r="HD345" s="162"/>
      <c r="HE345" s="162"/>
      <c r="HF345" s="162"/>
      <c r="HG345" s="162"/>
      <c r="HH345" s="162"/>
      <c r="HI345" s="162"/>
      <c r="HJ345" s="162"/>
      <c r="HK345" s="162"/>
      <c r="HL345" s="162"/>
      <c r="HM345" s="162"/>
      <c r="HN345" s="162"/>
      <c r="HO345" s="162"/>
      <c r="HP345" s="162"/>
      <c r="HQ345" s="162"/>
      <c r="HR345" s="162"/>
      <c r="HS345" s="162"/>
      <c r="HT345" s="162"/>
      <c r="HU345" s="162"/>
      <c r="HV345" s="162"/>
      <c r="HW345" s="162"/>
      <c r="HX345" s="162"/>
      <c r="HY345" s="162"/>
      <c r="HZ345" s="162"/>
      <c r="IA345" s="162"/>
      <c r="IB345" s="162"/>
      <c r="IC345" s="162"/>
      <c r="ID345" s="162"/>
      <c r="IE345" s="162"/>
      <c r="IF345" s="162"/>
      <c r="IG345" s="162"/>
      <c r="IH345" s="162"/>
      <c r="II345" s="162"/>
      <c r="IJ345" s="162"/>
      <c r="IK345" s="162"/>
      <c r="IL345" s="162"/>
      <c r="IM345" s="162"/>
      <c r="IN345" s="162"/>
      <c r="IO345" s="162"/>
      <c r="IP345" s="162"/>
      <c r="IQ345" s="162"/>
      <c r="IR345" s="162"/>
      <c r="IS345" s="162"/>
      <c r="IT345" s="162"/>
      <c r="IU345" s="162"/>
      <c r="IV345" s="162"/>
      <c r="IW345" s="162"/>
      <c r="IX345" s="162"/>
    </row>
    <row r="346" spans="1:258">
      <c r="A346" s="159"/>
      <c r="B346" s="160"/>
      <c r="C346" s="160"/>
      <c r="D346" s="160"/>
      <c r="E346" s="160"/>
      <c r="F346" s="161"/>
      <c r="G346" s="161"/>
      <c r="H346" s="161"/>
      <c r="I346" s="161"/>
      <c r="J346" s="161"/>
      <c r="K346" s="161"/>
      <c r="L346" s="161"/>
      <c r="M346" s="161"/>
      <c r="N346" s="160"/>
      <c r="O346" s="160"/>
      <c r="P346" s="160"/>
      <c r="Q346" s="160"/>
      <c r="R346" s="160"/>
      <c r="S346" s="161"/>
      <c r="T346" s="161"/>
      <c r="U346" s="161"/>
      <c r="V346" s="161"/>
      <c r="W346" s="161"/>
      <c r="X346" s="161"/>
      <c r="Y346" s="161"/>
      <c r="Z346" s="317"/>
      <c r="AA346" s="161"/>
      <c r="BI346" s="162"/>
      <c r="BJ346" s="162"/>
      <c r="BK346" s="162"/>
      <c r="BL346" s="162"/>
      <c r="BM346" s="162"/>
      <c r="BN346" s="162"/>
      <c r="BO346" s="162"/>
      <c r="BP346" s="162"/>
      <c r="BQ346" s="162"/>
      <c r="BR346" s="162"/>
      <c r="BS346" s="162"/>
      <c r="BT346" s="162"/>
      <c r="BU346" s="162"/>
      <c r="BV346" s="162"/>
      <c r="BW346" s="162"/>
      <c r="BX346" s="162"/>
      <c r="BY346" s="162"/>
      <c r="BZ346" s="162"/>
      <c r="CA346" s="162"/>
      <c r="CB346" s="162"/>
      <c r="CC346" s="162"/>
      <c r="CD346" s="162"/>
      <c r="CE346" s="162"/>
      <c r="CF346" s="162"/>
      <c r="CG346" s="162"/>
      <c r="CH346" s="162"/>
      <c r="CI346" s="162"/>
      <c r="CJ346" s="162"/>
      <c r="CK346" s="162"/>
      <c r="CL346" s="162"/>
      <c r="CM346" s="162"/>
      <c r="CN346" s="162"/>
      <c r="CO346" s="162"/>
      <c r="CP346" s="162"/>
      <c r="CQ346" s="162"/>
      <c r="CR346" s="162"/>
      <c r="CS346" s="162"/>
      <c r="CT346" s="162"/>
      <c r="CU346" s="162"/>
      <c r="CV346" s="162"/>
      <c r="CW346" s="162"/>
      <c r="CX346" s="162"/>
      <c r="CY346" s="162"/>
      <c r="CZ346" s="162"/>
      <c r="DA346" s="162"/>
      <c r="DB346" s="162"/>
      <c r="DC346" s="162"/>
      <c r="DD346" s="162"/>
      <c r="DE346" s="162"/>
      <c r="DF346" s="162"/>
      <c r="DG346" s="162"/>
      <c r="DH346" s="162"/>
      <c r="DI346" s="162"/>
      <c r="DJ346" s="162"/>
      <c r="DK346" s="162"/>
      <c r="DL346" s="162"/>
      <c r="DM346" s="162"/>
      <c r="DN346" s="162"/>
      <c r="DO346" s="162"/>
      <c r="DP346" s="162"/>
      <c r="DQ346" s="162"/>
      <c r="DR346" s="162"/>
      <c r="DS346" s="162"/>
      <c r="DT346" s="162"/>
      <c r="DU346" s="162"/>
      <c r="DV346" s="162"/>
      <c r="DW346" s="162"/>
      <c r="DX346" s="162"/>
      <c r="DY346" s="162"/>
      <c r="DZ346" s="162"/>
      <c r="EA346" s="162"/>
      <c r="EB346" s="162"/>
      <c r="EC346" s="162"/>
      <c r="ED346" s="162"/>
      <c r="EE346" s="162"/>
      <c r="EF346" s="162"/>
      <c r="EG346" s="162"/>
      <c r="EH346" s="162"/>
      <c r="EI346" s="162"/>
      <c r="EJ346" s="162"/>
      <c r="EK346" s="162"/>
      <c r="EL346" s="162"/>
      <c r="EM346" s="162"/>
      <c r="EN346" s="162"/>
      <c r="EO346" s="162"/>
      <c r="EP346" s="162"/>
      <c r="EQ346" s="162"/>
      <c r="ER346" s="162"/>
      <c r="ES346" s="162"/>
      <c r="ET346" s="162"/>
      <c r="EU346" s="162"/>
      <c r="EV346" s="162"/>
      <c r="EW346" s="162"/>
      <c r="EX346" s="162"/>
      <c r="EY346" s="162"/>
      <c r="EZ346" s="162"/>
      <c r="FA346" s="162"/>
      <c r="FB346" s="162"/>
      <c r="FC346" s="162"/>
      <c r="FD346" s="162"/>
      <c r="FE346" s="162"/>
      <c r="FF346" s="162"/>
      <c r="FG346" s="162"/>
      <c r="FH346" s="162"/>
      <c r="FI346" s="162"/>
      <c r="FJ346" s="162"/>
      <c r="FK346" s="162"/>
      <c r="FL346" s="162"/>
      <c r="FM346" s="162"/>
      <c r="FN346" s="162"/>
      <c r="FO346" s="162"/>
      <c r="FP346" s="162"/>
      <c r="FQ346" s="162"/>
      <c r="FR346" s="162"/>
      <c r="FS346" s="162"/>
      <c r="FT346" s="162"/>
      <c r="FU346" s="162"/>
      <c r="FV346" s="162"/>
      <c r="FW346" s="162"/>
      <c r="FX346" s="162"/>
      <c r="FY346" s="162"/>
      <c r="FZ346" s="162"/>
      <c r="GA346" s="162"/>
      <c r="GB346" s="162"/>
      <c r="GC346" s="162"/>
      <c r="GD346" s="162"/>
      <c r="GE346" s="162"/>
      <c r="GF346" s="162"/>
      <c r="GG346" s="162"/>
      <c r="GH346" s="162"/>
      <c r="GI346" s="162"/>
      <c r="GJ346" s="162"/>
      <c r="GK346" s="162"/>
      <c r="GL346" s="162"/>
      <c r="GM346" s="162"/>
      <c r="GN346" s="162"/>
      <c r="GO346" s="162"/>
      <c r="GP346" s="162"/>
      <c r="GQ346" s="162"/>
      <c r="GR346" s="162"/>
      <c r="GS346" s="162"/>
      <c r="GT346" s="162"/>
      <c r="GU346" s="162"/>
      <c r="GV346" s="162"/>
      <c r="GW346" s="162"/>
      <c r="GX346" s="162"/>
      <c r="GY346" s="162"/>
      <c r="GZ346" s="162"/>
      <c r="HA346" s="162"/>
      <c r="HB346" s="162"/>
      <c r="HC346" s="162"/>
      <c r="HD346" s="162"/>
      <c r="HE346" s="162"/>
      <c r="HF346" s="162"/>
      <c r="HG346" s="162"/>
      <c r="HH346" s="162"/>
      <c r="HI346" s="162"/>
      <c r="HJ346" s="162"/>
      <c r="HK346" s="162"/>
      <c r="HL346" s="162"/>
      <c r="HM346" s="162"/>
      <c r="HN346" s="162"/>
      <c r="HO346" s="162"/>
      <c r="HP346" s="162"/>
      <c r="HQ346" s="162"/>
      <c r="HR346" s="162"/>
      <c r="HS346" s="162"/>
      <c r="HT346" s="162"/>
      <c r="HU346" s="162"/>
      <c r="HV346" s="162"/>
      <c r="HW346" s="162"/>
      <c r="HX346" s="162"/>
      <c r="HY346" s="162"/>
      <c r="HZ346" s="162"/>
      <c r="IA346" s="162"/>
      <c r="IB346" s="162"/>
      <c r="IC346" s="162"/>
      <c r="ID346" s="162"/>
      <c r="IE346" s="162"/>
      <c r="IF346" s="162"/>
      <c r="IG346" s="162"/>
      <c r="IH346" s="162"/>
      <c r="II346" s="162"/>
      <c r="IJ346" s="162"/>
      <c r="IK346" s="162"/>
      <c r="IL346" s="162"/>
      <c r="IM346" s="162"/>
      <c r="IN346" s="162"/>
      <c r="IO346" s="162"/>
      <c r="IP346" s="162"/>
      <c r="IQ346" s="162"/>
      <c r="IR346" s="162"/>
      <c r="IS346" s="162"/>
      <c r="IT346" s="162"/>
      <c r="IU346" s="162"/>
      <c r="IV346" s="162"/>
      <c r="IW346" s="162"/>
      <c r="IX346" s="162"/>
    </row>
    <row r="347" spans="1:258">
      <c r="A347" s="159"/>
      <c r="B347" s="160"/>
      <c r="C347" s="160"/>
      <c r="D347" s="160"/>
      <c r="E347" s="160"/>
      <c r="F347" s="161"/>
      <c r="G347" s="161"/>
      <c r="H347" s="161"/>
      <c r="I347" s="161"/>
      <c r="J347" s="161"/>
      <c r="K347" s="161"/>
      <c r="L347" s="161"/>
      <c r="M347" s="161"/>
      <c r="N347" s="160"/>
      <c r="O347" s="160"/>
      <c r="P347" s="160"/>
      <c r="Q347" s="160"/>
      <c r="R347" s="160"/>
      <c r="S347" s="161"/>
      <c r="T347" s="161"/>
      <c r="U347" s="161"/>
      <c r="V347" s="161"/>
      <c r="W347" s="161"/>
      <c r="X347" s="161"/>
      <c r="Y347" s="161"/>
      <c r="Z347" s="317"/>
      <c r="AA347" s="161"/>
      <c r="BI347" s="162"/>
      <c r="BJ347" s="162"/>
      <c r="BK347" s="162"/>
      <c r="BL347" s="162"/>
      <c r="BM347" s="162"/>
      <c r="BN347" s="162"/>
      <c r="BO347" s="162"/>
      <c r="BP347" s="162"/>
      <c r="BQ347" s="162"/>
      <c r="BR347" s="162"/>
      <c r="BS347" s="162"/>
      <c r="BT347" s="162"/>
      <c r="BU347" s="162"/>
      <c r="BV347" s="162"/>
      <c r="BW347" s="162"/>
      <c r="BX347" s="162"/>
      <c r="BY347" s="162"/>
      <c r="BZ347" s="162"/>
      <c r="CA347" s="162"/>
      <c r="CB347" s="162"/>
      <c r="CC347" s="162"/>
      <c r="CD347" s="162"/>
      <c r="CE347" s="162"/>
      <c r="CF347" s="162"/>
      <c r="CG347" s="162"/>
      <c r="CH347" s="162"/>
      <c r="CI347" s="162"/>
      <c r="CJ347" s="162"/>
      <c r="CK347" s="162"/>
      <c r="CL347" s="162"/>
      <c r="CM347" s="162"/>
      <c r="CN347" s="162"/>
      <c r="CO347" s="162"/>
      <c r="CP347" s="162"/>
      <c r="CQ347" s="162"/>
      <c r="CR347" s="162"/>
      <c r="CS347" s="162"/>
      <c r="CT347" s="162"/>
      <c r="CU347" s="162"/>
      <c r="CV347" s="162"/>
      <c r="CW347" s="162"/>
      <c r="CX347" s="162"/>
      <c r="CY347" s="162"/>
      <c r="CZ347" s="162"/>
      <c r="DA347" s="162"/>
      <c r="DB347" s="162"/>
      <c r="DC347" s="162"/>
      <c r="DD347" s="162"/>
      <c r="DE347" s="162"/>
      <c r="DF347" s="162"/>
      <c r="DG347" s="162"/>
      <c r="DH347" s="162"/>
      <c r="DI347" s="162"/>
      <c r="DJ347" s="162"/>
      <c r="DK347" s="162"/>
      <c r="DL347" s="162"/>
      <c r="DM347" s="162"/>
      <c r="DN347" s="162"/>
      <c r="DO347" s="162"/>
      <c r="DP347" s="162"/>
      <c r="DQ347" s="162"/>
      <c r="DR347" s="162"/>
      <c r="DS347" s="162"/>
      <c r="DT347" s="162"/>
      <c r="DU347" s="162"/>
      <c r="DV347" s="162"/>
      <c r="DW347" s="162"/>
      <c r="DX347" s="162"/>
      <c r="DY347" s="162"/>
      <c r="DZ347" s="162"/>
      <c r="EA347" s="162"/>
      <c r="EB347" s="162"/>
      <c r="EC347" s="162"/>
      <c r="ED347" s="162"/>
      <c r="EE347" s="162"/>
      <c r="EF347" s="162"/>
      <c r="EG347" s="162"/>
      <c r="EH347" s="162"/>
      <c r="EI347" s="162"/>
      <c r="EJ347" s="162"/>
      <c r="EK347" s="162"/>
      <c r="EL347" s="162"/>
      <c r="EM347" s="162"/>
      <c r="EN347" s="162"/>
      <c r="EO347" s="162"/>
      <c r="EP347" s="162"/>
      <c r="EQ347" s="162"/>
      <c r="ER347" s="162"/>
      <c r="ES347" s="162"/>
      <c r="ET347" s="162"/>
      <c r="EU347" s="162"/>
      <c r="EV347" s="162"/>
      <c r="EW347" s="162"/>
      <c r="EX347" s="162"/>
      <c r="EY347" s="162"/>
      <c r="EZ347" s="162"/>
      <c r="FA347" s="162"/>
      <c r="FB347" s="162"/>
      <c r="FC347" s="162"/>
      <c r="FD347" s="162"/>
      <c r="FE347" s="162"/>
      <c r="FF347" s="162"/>
      <c r="FG347" s="162"/>
      <c r="FH347" s="162"/>
      <c r="FI347" s="162"/>
      <c r="FJ347" s="162"/>
      <c r="FK347" s="162"/>
      <c r="FL347" s="162"/>
      <c r="FM347" s="162"/>
      <c r="FN347" s="162"/>
      <c r="FO347" s="162"/>
      <c r="FP347" s="162"/>
      <c r="FQ347" s="162"/>
      <c r="FR347" s="162"/>
      <c r="FS347" s="162"/>
      <c r="FT347" s="162"/>
      <c r="FU347" s="162"/>
      <c r="FV347" s="162"/>
      <c r="FW347" s="162"/>
      <c r="FX347" s="162"/>
      <c r="FY347" s="162"/>
      <c r="FZ347" s="162"/>
      <c r="GA347" s="162"/>
      <c r="GB347" s="162"/>
      <c r="GC347" s="162"/>
      <c r="GD347" s="162"/>
      <c r="GE347" s="162"/>
      <c r="GF347" s="162"/>
      <c r="GG347" s="162"/>
      <c r="GH347" s="162"/>
      <c r="GI347" s="162"/>
      <c r="GJ347" s="162"/>
      <c r="GK347" s="162"/>
      <c r="GL347" s="162"/>
      <c r="GM347" s="162"/>
      <c r="GN347" s="162"/>
      <c r="GO347" s="162"/>
      <c r="GP347" s="162"/>
      <c r="GQ347" s="162"/>
      <c r="GR347" s="162"/>
      <c r="GS347" s="162"/>
      <c r="GT347" s="162"/>
      <c r="GU347" s="162"/>
      <c r="GV347" s="162"/>
      <c r="GW347" s="162"/>
      <c r="GX347" s="162"/>
      <c r="GY347" s="162"/>
      <c r="GZ347" s="162"/>
      <c r="HA347" s="162"/>
      <c r="HB347" s="162"/>
      <c r="HC347" s="162"/>
      <c r="HD347" s="162"/>
      <c r="HE347" s="162"/>
      <c r="HF347" s="162"/>
      <c r="HG347" s="162"/>
      <c r="HH347" s="162"/>
      <c r="HI347" s="162"/>
      <c r="HJ347" s="162"/>
      <c r="HK347" s="162"/>
      <c r="HL347" s="162"/>
      <c r="HM347" s="162"/>
      <c r="HN347" s="162"/>
      <c r="HO347" s="162"/>
      <c r="HP347" s="162"/>
      <c r="HQ347" s="162"/>
      <c r="HR347" s="162"/>
      <c r="HS347" s="162"/>
      <c r="HT347" s="162"/>
      <c r="HU347" s="162"/>
      <c r="HV347" s="162"/>
      <c r="HW347" s="162"/>
      <c r="HX347" s="162"/>
      <c r="HY347" s="162"/>
      <c r="HZ347" s="162"/>
      <c r="IA347" s="162"/>
      <c r="IB347" s="162"/>
      <c r="IC347" s="162"/>
      <c r="ID347" s="162"/>
      <c r="IE347" s="162"/>
      <c r="IF347" s="162"/>
      <c r="IG347" s="162"/>
      <c r="IH347" s="162"/>
      <c r="II347" s="162"/>
      <c r="IJ347" s="162"/>
      <c r="IK347" s="162"/>
      <c r="IL347" s="162"/>
      <c r="IM347" s="162"/>
      <c r="IN347" s="162"/>
      <c r="IO347" s="162"/>
      <c r="IP347" s="162"/>
      <c r="IQ347" s="162"/>
      <c r="IR347" s="162"/>
      <c r="IS347" s="162"/>
      <c r="IT347" s="162"/>
      <c r="IU347" s="162"/>
      <c r="IV347" s="162"/>
      <c r="IW347" s="162"/>
      <c r="IX347" s="162"/>
    </row>
    <row r="348" spans="1:258">
      <c r="A348" s="159"/>
      <c r="B348" s="160"/>
      <c r="C348" s="160"/>
      <c r="D348" s="160"/>
      <c r="E348" s="160"/>
      <c r="F348" s="161"/>
      <c r="G348" s="161"/>
      <c r="H348" s="161"/>
      <c r="I348" s="161"/>
      <c r="J348" s="161"/>
      <c r="K348" s="161"/>
      <c r="L348" s="161"/>
      <c r="M348" s="161"/>
      <c r="N348" s="160"/>
      <c r="O348" s="160"/>
      <c r="P348" s="160"/>
      <c r="Q348" s="160"/>
      <c r="R348" s="160"/>
      <c r="S348" s="161"/>
      <c r="T348" s="161"/>
      <c r="U348" s="161"/>
      <c r="V348" s="161"/>
      <c r="W348" s="161"/>
      <c r="X348" s="161"/>
      <c r="Y348" s="161"/>
      <c r="Z348" s="317"/>
      <c r="AA348" s="161"/>
      <c r="BI348" s="162"/>
      <c r="BJ348" s="162"/>
      <c r="BK348" s="162"/>
      <c r="BL348" s="162"/>
      <c r="BM348" s="162"/>
      <c r="BN348" s="162"/>
      <c r="BO348" s="162"/>
      <c r="BP348" s="162"/>
      <c r="BQ348" s="162"/>
      <c r="BR348" s="162"/>
      <c r="BS348" s="162"/>
      <c r="BT348" s="162"/>
      <c r="BU348" s="162"/>
      <c r="BV348" s="162"/>
      <c r="BW348" s="162"/>
      <c r="BX348" s="162"/>
      <c r="BY348" s="162"/>
      <c r="BZ348" s="162"/>
      <c r="CA348" s="162"/>
      <c r="CB348" s="162"/>
      <c r="CC348" s="162"/>
      <c r="CD348" s="162"/>
      <c r="CE348" s="162"/>
      <c r="CF348" s="162"/>
      <c r="CG348" s="162"/>
      <c r="CH348" s="162"/>
      <c r="CI348" s="162"/>
      <c r="CJ348" s="162"/>
      <c r="CK348" s="162"/>
      <c r="CL348" s="162"/>
      <c r="CM348" s="162"/>
      <c r="CN348" s="162"/>
      <c r="CO348" s="162"/>
      <c r="CP348" s="162"/>
      <c r="CQ348" s="162"/>
      <c r="CR348" s="162"/>
      <c r="CS348" s="162"/>
      <c r="CT348" s="162"/>
      <c r="CU348" s="162"/>
      <c r="CV348" s="162"/>
      <c r="CW348" s="162"/>
      <c r="CX348" s="162"/>
      <c r="CY348" s="162"/>
      <c r="CZ348" s="162"/>
      <c r="DA348" s="162"/>
      <c r="DB348" s="162"/>
      <c r="DC348" s="162"/>
      <c r="DD348" s="162"/>
      <c r="DE348" s="162"/>
      <c r="DF348" s="162"/>
      <c r="DG348" s="162"/>
      <c r="DH348" s="162"/>
      <c r="DI348" s="162"/>
      <c r="DJ348" s="162"/>
      <c r="DK348" s="162"/>
      <c r="DL348" s="162"/>
      <c r="DM348" s="162"/>
      <c r="DN348" s="162"/>
      <c r="DO348" s="162"/>
      <c r="DP348" s="162"/>
      <c r="DQ348" s="162"/>
      <c r="DR348" s="162"/>
      <c r="DS348" s="162"/>
      <c r="DT348" s="162"/>
      <c r="DU348" s="162"/>
      <c r="DV348" s="162"/>
      <c r="DW348" s="162"/>
      <c r="DX348" s="162"/>
      <c r="DY348" s="162"/>
      <c r="DZ348" s="162"/>
      <c r="EA348" s="162"/>
      <c r="EB348" s="162"/>
      <c r="EC348" s="162"/>
      <c r="ED348" s="162"/>
      <c r="EE348" s="162"/>
      <c r="EF348" s="162"/>
      <c r="EG348" s="162"/>
      <c r="EH348" s="162"/>
      <c r="EI348" s="162"/>
      <c r="EJ348" s="162"/>
      <c r="EK348" s="162"/>
      <c r="EL348" s="162"/>
      <c r="EM348" s="162"/>
      <c r="EN348" s="162"/>
      <c r="EO348" s="162"/>
      <c r="EP348" s="162"/>
      <c r="EQ348" s="162"/>
      <c r="ER348" s="162"/>
      <c r="ES348" s="162"/>
      <c r="ET348" s="162"/>
      <c r="EU348" s="162"/>
      <c r="EV348" s="162"/>
      <c r="EW348" s="162"/>
      <c r="EX348" s="162"/>
      <c r="EY348" s="162"/>
      <c r="EZ348" s="162"/>
      <c r="FA348" s="162"/>
      <c r="FB348" s="162"/>
      <c r="FC348" s="162"/>
      <c r="FD348" s="162"/>
      <c r="FE348" s="162"/>
      <c r="FF348" s="162"/>
      <c r="FG348" s="162"/>
      <c r="FH348" s="162"/>
      <c r="FI348" s="162"/>
      <c r="FJ348" s="162"/>
      <c r="FK348" s="162"/>
      <c r="FL348" s="162"/>
      <c r="FM348" s="162"/>
      <c r="FN348" s="162"/>
      <c r="FO348" s="162"/>
      <c r="FP348" s="162"/>
      <c r="FQ348" s="162"/>
      <c r="FR348" s="162"/>
      <c r="FS348" s="162"/>
      <c r="FT348" s="162"/>
      <c r="FU348" s="162"/>
      <c r="FV348" s="162"/>
      <c r="FW348" s="162"/>
      <c r="FX348" s="162"/>
      <c r="FY348" s="162"/>
      <c r="FZ348" s="162"/>
      <c r="GA348" s="162"/>
      <c r="GB348" s="162"/>
      <c r="GC348" s="162"/>
      <c r="GD348" s="162"/>
      <c r="GE348" s="162"/>
      <c r="GF348" s="162"/>
      <c r="GG348" s="162"/>
      <c r="GH348" s="162"/>
      <c r="GI348" s="162"/>
      <c r="GJ348" s="162"/>
      <c r="GK348" s="162"/>
      <c r="GL348" s="162"/>
      <c r="GM348" s="162"/>
      <c r="GN348" s="162"/>
      <c r="GO348" s="162"/>
      <c r="GP348" s="162"/>
      <c r="GQ348" s="162"/>
      <c r="GR348" s="162"/>
      <c r="GS348" s="162"/>
      <c r="GT348" s="162"/>
      <c r="GU348" s="162"/>
      <c r="GV348" s="162"/>
      <c r="GW348" s="162"/>
      <c r="GX348" s="162"/>
      <c r="GY348" s="162"/>
      <c r="GZ348" s="162"/>
      <c r="HA348" s="162"/>
      <c r="HB348" s="162"/>
      <c r="HC348" s="162"/>
      <c r="HD348" s="162"/>
      <c r="HE348" s="162"/>
      <c r="HF348" s="162"/>
      <c r="HG348" s="162"/>
      <c r="HH348" s="162"/>
      <c r="HI348" s="162"/>
      <c r="HJ348" s="162"/>
      <c r="HK348" s="162"/>
      <c r="HL348" s="162"/>
      <c r="HM348" s="162"/>
      <c r="HN348" s="162"/>
      <c r="HO348" s="162"/>
      <c r="HP348" s="162"/>
      <c r="HQ348" s="162"/>
      <c r="HR348" s="162"/>
      <c r="HS348" s="162"/>
      <c r="HT348" s="162"/>
      <c r="HU348" s="162"/>
      <c r="HV348" s="162"/>
      <c r="HW348" s="162"/>
      <c r="HX348" s="162"/>
      <c r="HY348" s="162"/>
      <c r="HZ348" s="162"/>
      <c r="IA348" s="162"/>
      <c r="IB348" s="162"/>
      <c r="IC348" s="162"/>
      <c r="ID348" s="162"/>
      <c r="IE348" s="162"/>
      <c r="IF348" s="162"/>
      <c r="IG348" s="162"/>
      <c r="IH348" s="162"/>
      <c r="II348" s="162"/>
      <c r="IJ348" s="162"/>
      <c r="IK348" s="162"/>
      <c r="IL348" s="162"/>
      <c r="IM348" s="162"/>
      <c r="IN348" s="162"/>
      <c r="IO348" s="162"/>
      <c r="IP348" s="162"/>
      <c r="IQ348" s="162"/>
      <c r="IR348" s="162"/>
      <c r="IS348" s="162"/>
      <c r="IT348" s="162"/>
      <c r="IU348" s="162"/>
      <c r="IV348" s="162"/>
      <c r="IW348" s="162"/>
      <c r="IX348" s="162"/>
    </row>
    <row r="349" spans="1:258">
      <c r="A349" s="159"/>
      <c r="B349" s="160"/>
      <c r="C349" s="160"/>
      <c r="D349" s="160"/>
      <c r="E349" s="160"/>
      <c r="F349" s="161"/>
      <c r="G349" s="161"/>
      <c r="H349" s="161"/>
      <c r="I349" s="161"/>
      <c r="J349" s="161"/>
      <c r="K349" s="161"/>
      <c r="L349" s="161"/>
      <c r="M349" s="161"/>
      <c r="N349" s="160"/>
      <c r="O349" s="160"/>
      <c r="P349" s="160"/>
      <c r="Q349" s="160"/>
      <c r="R349" s="160"/>
      <c r="S349" s="161"/>
      <c r="T349" s="161"/>
      <c r="U349" s="161"/>
      <c r="V349" s="161"/>
      <c r="W349" s="161"/>
      <c r="X349" s="161"/>
      <c r="Y349" s="161"/>
      <c r="Z349" s="317"/>
      <c r="AA349" s="161"/>
      <c r="BI349" s="162"/>
      <c r="BJ349" s="162"/>
      <c r="BK349" s="162"/>
      <c r="BL349" s="162"/>
      <c r="BM349" s="162"/>
      <c r="BN349" s="162"/>
      <c r="BO349" s="162"/>
      <c r="BP349" s="162"/>
      <c r="BQ349" s="162"/>
      <c r="BR349" s="162"/>
      <c r="BS349" s="162"/>
      <c r="BT349" s="162"/>
      <c r="BU349" s="162"/>
      <c r="BV349" s="162"/>
      <c r="BW349" s="162"/>
      <c r="BX349" s="162"/>
      <c r="BY349" s="162"/>
      <c r="BZ349" s="162"/>
      <c r="CA349" s="162"/>
      <c r="CB349" s="162"/>
      <c r="CC349" s="162"/>
      <c r="CD349" s="162"/>
      <c r="CE349" s="162"/>
      <c r="CF349" s="162"/>
      <c r="CG349" s="162"/>
      <c r="CH349" s="162"/>
      <c r="CI349" s="162"/>
      <c r="CJ349" s="162"/>
      <c r="CK349" s="162"/>
      <c r="CL349" s="162"/>
      <c r="CM349" s="162"/>
      <c r="CN349" s="162"/>
      <c r="CO349" s="162"/>
      <c r="CP349" s="162"/>
      <c r="CQ349" s="162"/>
      <c r="CR349" s="162"/>
      <c r="CS349" s="162"/>
      <c r="CT349" s="162"/>
      <c r="CU349" s="162"/>
      <c r="CV349" s="162"/>
      <c r="CW349" s="162"/>
      <c r="CX349" s="162"/>
      <c r="CY349" s="162"/>
      <c r="CZ349" s="162"/>
      <c r="DA349" s="162"/>
      <c r="DB349" s="162"/>
      <c r="DC349" s="162"/>
      <c r="DD349" s="162"/>
      <c r="DE349" s="162"/>
      <c r="DF349" s="162"/>
      <c r="DG349" s="162"/>
      <c r="DH349" s="162"/>
      <c r="DI349" s="162"/>
      <c r="DJ349" s="162"/>
      <c r="DK349" s="162"/>
      <c r="DL349" s="162"/>
      <c r="DM349" s="162"/>
      <c r="DN349" s="162"/>
      <c r="DO349" s="162"/>
      <c r="DP349" s="162"/>
      <c r="DQ349" s="162"/>
      <c r="DR349" s="162"/>
      <c r="DS349" s="162"/>
      <c r="DT349" s="162"/>
      <c r="DU349" s="162"/>
      <c r="DV349" s="162"/>
      <c r="DW349" s="162"/>
      <c r="DX349" s="162"/>
      <c r="DY349" s="162"/>
      <c r="DZ349" s="162"/>
      <c r="EA349" s="162"/>
      <c r="EB349" s="162"/>
      <c r="EC349" s="162"/>
      <c r="ED349" s="162"/>
      <c r="EE349" s="162"/>
      <c r="EF349" s="162"/>
      <c r="EG349" s="162"/>
      <c r="EH349" s="162"/>
      <c r="EI349" s="162"/>
      <c r="EJ349" s="162"/>
      <c r="EK349" s="162"/>
      <c r="EL349" s="162"/>
      <c r="EM349" s="162"/>
      <c r="EN349" s="162"/>
      <c r="EO349" s="162"/>
      <c r="EP349" s="162"/>
      <c r="EQ349" s="162"/>
      <c r="ER349" s="162"/>
      <c r="ES349" s="162"/>
      <c r="ET349" s="162"/>
      <c r="EU349" s="162"/>
      <c r="EV349" s="162"/>
      <c r="EW349" s="162"/>
      <c r="EX349" s="162"/>
      <c r="EY349" s="162"/>
      <c r="EZ349" s="162"/>
      <c r="FA349" s="162"/>
      <c r="FB349" s="162"/>
      <c r="FC349" s="162"/>
      <c r="FD349" s="162"/>
      <c r="FE349" s="162"/>
      <c r="FF349" s="162"/>
      <c r="FG349" s="162"/>
      <c r="FH349" s="162"/>
      <c r="FI349" s="162"/>
      <c r="FJ349" s="162"/>
      <c r="FK349" s="162"/>
      <c r="FL349" s="162"/>
      <c r="FM349" s="162"/>
      <c r="FN349" s="162"/>
      <c r="FO349" s="162"/>
      <c r="FP349" s="162"/>
      <c r="FQ349" s="162"/>
      <c r="FR349" s="162"/>
      <c r="FS349" s="162"/>
      <c r="FT349" s="162"/>
      <c r="FU349" s="162"/>
      <c r="FV349" s="162"/>
      <c r="FW349" s="162"/>
      <c r="FX349" s="162"/>
      <c r="FY349" s="162"/>
      <c r="FZ349" s="162"/>
      <c r="GA349" s="162"/>
      <c r="GB349" s="162"/>
      <c r="GC349" s="162"/>
      <c r="GD349" s="162"/>
      <c r="GE349" s="162"/>
      <c r="GF349" s="162"/>
      <c r="GG349" s="162"/>
      <c r="GH349" s="162"/>
      <c r="GI349" s="162"/>
      <c r="GJ349" s="162"/>
      <c r="GK349" s="162"/>
      <c r="GL349" s="162"/>
      <c r="GM349" s="162"/>
      <c r="GN349" s="162"/>
      <c r="GO349" s="162"/>
      <c r="GP349" s="162"/>
      <c r="GQ349" s="162"/>
      <c r="GR349" s="162"/>
      <c r="GS349" s="162"/>
      <c r="GT349" s="162"/>
      <c r="GU349" s="162"/>
      <c r="GV349" s="162"/>
      <c r="GW349" s="162"/>
      <c r="GX349" s="162"/>
      <c r="GY349" s="162"/>
      <c r="GZ349" s="162"/>
      <c r="HA349" s="162"/>
      <c r="HB349" s="162"/>
      <c r="HC349" s="162"/>
      <c r="HD349" s="162"/>
      <c r="HE349" s="162"/>
      <c r="HF349" s="162"/>
      <c r="HG349" s="162"/>
      <c r="HH349" s="162"/>
      <c r="HI349" s="162"/>
      <c r="HJ349" s="162"/>
      <c r="HK349" s="162"/>
      <c r="HL349" s="162"/>
      <c r="HM349" s="162"/>
      <c r="HN349" s="162"/>
      <c r="HO349" s="162"/>
      <c r="HP349" s="162"/>
      <c r="HQ349" s="162"/>
      <c r="HR349" s="162"/>
      <c r="HS349" s="162"/>
      <c r="HT349" s="162"/>
      <c r="HU349" s="162"/>
      <c r="HV349" s="162"/>
      <c r="HW349" s="162"/>
      <c r="HX349" s="162"/>
      <c r="HY349" s="162"/>
      <c r="HZ349" s="162"/>
      <c r="IA349" s="162"/>
      <c r="IB349" s="162"/>
      <c r="IC349" s="162"/>
      <c r="ID349" s="162"/>
      <c r="IE349" s="162"/>
      <c r="IF349" s="162"/>
      <c r="IG349" s="162"/>
      <c r="IH349" s="162"/>
      <c r="II349" s="162"/>
      <c r="IJ349" s="162"/>
      <c r="IK349" s="162"/>
      <c r="IL349" s="162"/>
      <c r="IM349" s="162"/>
      <c r="IN349" s="162"/>
      <c r="IO349" s="162"/>
      <c r="IP349" s="162"/>
      <c r="IQ349" s="162"/>
      <c r="IR349" s="162"/>
      <c r="IS349" s="162"/>
      <c r="IT349" s="162"/>
      <c r="IU349" s="162"/>
      <c r="IV349" s="162"/>
      <c r="IW349" s="162"/>
      <c r="IX349" s="162"/>
    </row>
    <row r="350" spans="1:258">
      <c r="A350" s="159"/>
      <c r="B350" s="160"/>
      <c r="C350" s="160"/>
      <c r="D350" s="160"/>
      <c r="E350" s="160"/>
      <c r="F350" s="161"/>
      <c r="G350" s="161"/>
      <c r="H350" s="161"/>
      <c r="I350" s="161"/>
      <c r="J350" s="161"/>
      <c r="K350" s="161"/>
      <c r="L350" s="161"/>
      <c r="M350" s="161"/>
      <c r="N350" s="160"/>
      <c r="O350" s="160"/>
      <c r="P350" s="160"/>
      <c r="Q350" s="160"/>
      <c r="R350" s="160"/>
      <c r="S350" s="161"/>
      <c r="T350" s="161"/>
      <c r="U350" s="161"/>
      <c r="V350" s="161"/>
      <c r="W350" s="161"/>
      <c r="X350" s="161"/>
      <c r="Y350" s="161"/>
      <c r="Z350" s="317"/>
      <c r="AA350" s="161"/>
      <c r="BI350" s="162"/>
      <c r="BJ350" s="162"/>
      <c r="BK350" s="162"/>
      <c r="BL350" s="162"/>
      <c r="BM350" s="162"/>
      <c r="BN350" s="162"/>
      <c r="BO350" s="162"/>
      <c r="BP350" s="162"/>
      <c r="BQ350" s="162"/>
      <c r="BR350" s="162"/>
      <c r="BS350" s="162"/>
      <c r="BT350" s="162"/>
      <c r="BU350" s="162"/>
      <c r="BV350" s="162"/>
      <c r="BW350" s="162"/>
      <c r="BX350" s="162"/>
      <c r="BY350" s="162"/>
      <c r="BZ350" s="162"/>
      <c r="CA350" s="162"/>
      <c r="CB350" s="162"/>
      <c r="CC350" s="162"/>
      <c r="CD350" s="162"/>
      <c r="CE350" s="162"/>
      <c r="CF350" s="162"/>
      <c r="CG350" s="162"/>
      <c r="CH350" s="162"/>
      <c r="CI350" s="162"/>
      <c r="CJ350" s="162"/>
      <c r="CK350" s="162"/>
      <c r="CL350" s="162"/>
      <c r="CM350" s="162"/>
      <c r="CN350" s="162"/>
      <c r="CO350" s="162"/>
      <c r="CP350" s="162"/>
      <c r="CQ350" s="162"/>
      <c r="CR350" s="162"/>
      <c r="CS350" s="162"/>
      <c r="CT350" s="162"/>
      <c r="CU350" s="162"/>
      <c r="CV350" s="162"/>
      <c r="CW350" s="162"/>
      <c r="CX350" s="162"/>
      <c r="CY350" s="162"/>
      <c r="CZ350" s="162"/>
      <c r="DA350" s="162"/>
      <c r="DB350" s="162"/>
      <c r="DC350" s="162"/>
      <c r="DD350" s="162"/>
      <c r="DE350" s="162"/>
      <c r="DF350" s="162"/>
      <c r="DG350" s="162"/>
      <c r="DH350" s="162"/>
      <c r="DI350" s="162"/>
      <c r="DJ350" s="162"/>
      <c r="DK350" s="162"/>
      <c r="DL350" s="162"/>
      <c r="DM350" s="162"/>
      <c r="DN350" s="162"/>
      <c r="DO350" s="162"/>
      <c r="DP350" s="162"/>
      <c r="DQ350" s="162"/>
      <c r="DR350" s="162"/>
      <c r="DS350" s="162"/>
      <c r="DT350" s="162"/>
      <c r="DU350" s="162"/>
      <c r="DV350" s="162"/>
      <c r="DW350" s="162"/>
      <c r="DX350" s="162"/>
      <c r="DY350" s="162"/>
      <c r="DZ350" s="162"/>
      <c r="EA350" s="162"/>
      <c r="EB350" s="162"/>
      <c r="EC350" s="162"/>
      <c r="ED350" s="162"/>
      <c r="EE350" s="162"/>
      <c r="EF350" s="162"/>
      <c r="EG350" s="162"/>
      <c r="EH350" s="162"/>
      <c r="EI350" s="162"/>
      <c r="EJ350" s="162"/>
      <c r="EK350" s="162"/>
      <c r="EL350" s="162"/>
      <c r="EM350" s="162"/>
      <c r="EN350" s="162"/>
      <c r="EO350" s="162"/>
      <c r="EP350" s="162"/>
      <c r="EQ350" s="162"/>
      <c r="ER350" s="162"/>
      <c r="ES350" s="162"/>
      <c r="ET350" s="162"/>
      <c r="EU350" s="162"/>
      <c r="EV350" s="162"/>
      <c r="EW350" s="162"/>
      <c r="EX350" s="162"/>
      <c r="EY350" s="162"/>
      <c r="EZ350" s="162"/>
      <c r="FA350" s="162"/>
      <c r="FB350" s="162"/>
      <c r="FC350" s="162"/>
      <c r="FD350" s="162"/>
      <c r="FE350" s="162"/>
      <c r="FF350" s="162"/>
      <c r="FG350" s="162"/>
      <c r="FH350" s="162"/>
      <c r="FI350" s="162"/>
      <c r="FJ350" s="162"/>
      <c r="FK350" s="162"/>
      <c r="FL350" s="162"/>
      <c r="FM350" s="162"/>
      <c r="FN350" s="162"/>
      <c r="FO350" s="162"/>
      <c r="FP350" s="162"/>
      <c r="FQ350" s="162"/>
      <c r="FR350" s="162"/>
      <c r="FS350" s="162"/>
      <c r="FT350" s="162"/>
      <c r="FU350" s="162"/>
      <c r="FV350" s="162"/>
      <c r="FW350" s="162"/>
      <c r="FX350" s="162"/>
      <c r="FY350" s="162"/>
      <c r="FZ350" s="162"/>
      <c r="GA350" s="162"/>
      <c r="GB350" s="162"/>
      <c r="GC350" s="162"/>
      <c r="GD350" s="162"/>
      <c r="GE350" s="162"/>
      <c r="GF350" s="162"/>
      <c r="GG350" s="162"/>
      <c r="GH350" s="162"/>
      <c r="GI350" s="162"/>
      <c r="GJ350" s="162"/>
      <c r="GK350" s="162"/>
      <c r="GL350" s="162"/>
      <c r="GM350" s="162"/>
      <c r="GN350" s="162"/>
      <c r="GO350" s="162"/>
      <c r="GP350" s="162"/>
      <c r="GQ350" s="162"/>
      <c r="GR350" s="162"/>
      <c r="GS350" s="162"/>
      <c r="GT350" s="162"/>
      <c r="GU350" s="162"/>
      <c r="GV350" s="162"/>
      <c r="GW350" s="162"/>
      <c r="GX350" s="162"/>
      <c r="GY350" s="162"/>
      <c r="GZ350" s="162"/>
      <c r="HA350" s="162"/>
      <c r="HB350" s="162"/>
      <c r="HC350" s="162"/>
      <c r="HD350" s="162"/>
      <c r="HE350" s="162"/>
      <c r="HF350" s="162"/>
      <c r="HG350" s="162"/>
      <c r="HH350" s="162"/>
      <c r="HI350" s="162"/>
      <c r="HJ350" s="162"/>
      <c r="HK350" s="162"/>
      <c r="HL350" s="162"/>
      <c r="HM350" s="162"/>
      <c r="HN350" s="162"/>
      <c r="HO350" s="162"/>
      <c r="HP350" s="162"/>
      <c r="HQ350" s="162"/>
      <c r="HR350" s="162"/>
      <c r="HS350" s="162"/>
      <c r="HT350" s="162"/>
      <c r="HU350" s="162"/>
      <c r="HV350" s="162"/>
      <c r="HW350" s="162"/>
      <c r="HX350" s="162"/>
      <c r="HY350" s="162"/>
      <c r="HZ350" s="162"/>
      <c r="IA350" s="162"/>
      <c r="IB350" s="162"/>
      <c r="IC350" s="162"/>
      <c r="ID350" s="162"/>
      <c r="IE350" s="162"/>
      <c r="IF350" s="162"/>
      <c r="IG350" s="162"/>
      <c r="IH350" s="162"/>
      <c r="II350" s="162"/>
      <c r="IJ350" s="162"/>
      <c r="IK350" s="162"/>
      <c r="IL350" s="162"/>
      <c r="IM350" s="162"/>
      <c r="IN350" s="162"/>
      <c r="IO350" s="162"/>
      <c r="IP350" s="162"/>
      <c r="IQ350" s="162"/>
      <c r="IR350" s="162"/>
      <c r="IS350" s="162"/>
      <c r="IT350" s="162"/>
      <c r="IU350" s="162"/>
      <c r="IV350" s="162"/>
      <c r="IW350" s="162"/>
      <c r="IX350" s="162"/>
    </row>
    <row r="351" spans="1:258">
      <c r="A351" s="159"/>
      <c r="B351" s="160"/>
      <c r="C351" s="160"/>
      <c r="D351" s="160"/>
      <c r="E351" s="160"/>
      <c r="F351" s="161"/>
      <c r="G351" s="161"/>
      <c r="H351" s="161"/>
      <c r="I351" s="161"/>
      <c r="J351" s="161"/>
      <c r="K351" s="161"/>
      <c r="L351" s="161"/>
      <c r="M351" s="161"/>
      <c r="N351" s="160"/>
      <c r="O351" s="160"/>
      <c r="P351" s="160"/>
      <c r="Q351" s="160"/>
      <c r="R351" s="160"/>
      <c r="S351" s="161"/>
      <c r="T351" s="161"/>
      <c r="U351" s="161"/>
      <c r="V351" s="161"/>
      <c r="W351" s="161"/>
      <c r="X351" s="161"/>
      <c r="Y351" s="161"/>
      <c r="Z351" s="317"/>
      <c r="AA351" s="161"/>
      <c r="BI351" s="162"/>
      <c r="BJ351" s="162"/>
      <c r="BK351" s="162"/>
      <c r="BL351" s="162"/>
      <c r="BM351" s="162"/>
      <c r="BN351" s="162"/>
      <c r="BO351" s="162"/>
      <c r="BP351" s="162"/>
      <c r="BQ351" s="162"/>
      <c r="BR351" s="162"/>
      <c r="BS351" s="162"/>
      <c r="BT351" s="162"/>
      <c r="BU351" s="162"/>
      <c r="BV351" s="162"/>
      <c r="BW351" s="162"/>
      <c r="BX351" s="162"/>
      <c r="BY351" s="162"/>
      <c r="BZ351" s="162"/>
      <c r="CA351" s="162"/>
      <c r="CB351" s="162"/>
      <c r="CC351" s="162"/>
      <c r="CD351" s="162"/>
      <c r="CE351" s="162"/>
      <c r="CF351" s="162"/>
      <c r="CG351" s="162"/>
      <c r="CH351" s="162"/>
      <c r="CI351" s="162"/>
      <c r="CJ351" s="162"/>
      <c r="CK351" s="162"/>
      <c r="CL351" s="162"/>
      <c r="CM351" s="162"/>
      <c r="CN351" s="162"/>
      <c r="CO351" s="162"/>
      <c r="CP351" s="162"/>
      <c r="CQ351" s="162"/>
      <c r="CR351" s="162"/>
      <c r="CS351" s="162"/>
      <c r="CT351" s="162"/>
      <c r="CU351" s="162"/>
      <c r="CV351" s="162"/>
      <c r="CW351" s="162"/>
      <c r="CX351" s="162"/>
      <c r="CY351" s="162"/>
      <c r="CZ351" s="162"/>
      <c r="DA351" s="162"/>
      <c r="DB351" s="162"/>
      <c r="DC351" s="162"/>
      <c r="DD351" s="162"/>
      <c r="DE351" s="162"/>
      <c r="DF351" s="162"/>
      <c r="DG351" s="162"/>
      <c r="DH351" s="162"/>
      <c r="DI351" s="162"/>
      <c r="DJ351" s="162"/>
      <c r="DK351" s="162"/>
      <c r="DL351" s="162"/>
      <c r="DM351" s="162"/>
      <c r="DN351" s="162"/>
      <c r="DO351" s="162"/>
      <c r="DP351" s="162"/>
      <c r="DQ351" s="162"/>
      <c r="DR351" s="162"/>
      <c r="DS351" s="162"/>
      <c r="DT351" s="162"/>
      <c r="DU351" s="162"/>
      <c r="DV351" s="162"/>
      <c r="DW351" s="162"/>
      <c r="DX351" s="162"/>
      <c r="DY351" s="162"/>
      <c r="DZ351" s="162"/>
      <c r="EA351" s="162"/>
      <c r="EB351" s="162"/>
      <c r="EC351" s="162"/>
      <c r="ED351" s="162"/>
      <c r="EE351" s="162"/>
      <c r="EF351" s="162"/>
      <c r="EG351" s="162"/>
      <c r="EH351" s="162"/>
      <c r="EI351" s="162"/>
      <c r="EJ351" s="162"/>
      <c r="EK351" s="162"/>
      <c r="EL351" s="162"/>
      <c r="EM351" s="162"/>
      <c r="EN351" s="162"/>
      <c r="EO351" s="162"/>
      <c r="EP351" s="162"/>
      <c r="EQ351" s="162"/>
      <c r="ER351" s="162"/>
      <c r="ES351" s="162"/>
      <c r="ET351" s="162"/>
      <c r="EU351" s="162"/>
      <c r="EV351" s="162"/>
      <c r="EW351" s="162"/>
      <c r="EX351" s="162"/>
      <c r="EY351" s="162"/>
      <c r="EZ351" s="162"/>
      <c r="FA351" s="162"/>
      <c r="FB351" s="162"/>
      <c r="FC351" s="162"/>
      <c r="FD351" s="162"/>
      <c r="FE351" s="162"/>
      <c r="FF351" s="162"/>
      <c r="FG351" s="162"/>
      <c r="FH351" s="162"/>
      <c r="FI351" s="162"/>
      <c r="FJ351" s="162"/>
      <c r="FK351" s="162"/>
      <c r="FL351" s="162"/>
      <c r="FM351" s="162"/>
      <c r="FN351" s="162"/>
      <c r="FO351" s="162"/>
      <c r="FP351" s="162"/>
      <c r="FQ351" s="162"/>
      <c r="FR351" s="162"/>
      <c r="FS351" s="162"/>
      <c r="FT351" s="162"/>
      <c r="FU351" s="162"/>
      <c r="FV351" s="162"/>
      <c r="FW351" s="162"/>
      <c r="FX351" s="162"/>
      <c r="FY351" s="162"/>
      <c r="FZ351" s="162"/>
      <c r="GA351" s="162"/>
      <c r="GB351" s="162"/>
      <c r="GC351" s="162"/>
      <c r="GD351" s="162"/>
      <c r="GE351" s="162"/>
      <c r="GF351" s="162"/>
      <c r="GG351" s="162"/>
      <c r="GH351" s="162"/>
      <c r="GI351" s="162"/>
      <c r="GJ351" s="162"/>
      <c r="GK351" s="162"/>
      <c r="GL351" s="162"/>
      <c r="GM351" s="162"/>
      <c r="GN351" s="162"/>
      <c r="GO351" s="162"/>
      <c r="GP351" s="162"/>
      <c r="GQ351" s="162"/>
      <c r="GR351" s="162"/>
      <c r="GS351" s="162"/>
      <c r="GT351" s="162"/>
      <c r="GU351" s="162"/>
      <c r="GV351" s="162"/>
      <c r="GW351" s="162"/>
      <c r="GX351" s="162"/>
      <c r="GY351" s="162"/>
      <c r="GZ351" s="162"/>
      <c r="HA351" s="162"/>
      <c r="HB351" s="162"/>
      <c r="HC351" s="162"/>
      <c r="HD351" s="162"/>
      <c r="HE351" s="162"/>
      <c r="HF351" s="162"/>
      <c r="HG351" s="162"/>
      <c r="HH351" s="162"/>
      <c r="HI351" s="162"/>
      <c r="HJ351" s="162"/>
      <c r="HK351" s="162"/>
      <c r="HL351" s="162"/>
      <c r="HM351" s="162"/>
      <c r="HN351" s="162"/>
      <c r="HO351" s="162"/>
      <c r="HP351" s="162"/>
      <c r="HQ351" s="162"/>
      <c r="HR351" s="162"/>
      <c r="HS351" s="162"/>
      <c r="HT351" s="162"/>
      <c r="HU351" s="162"/>
      <c r="HV351" s="162"/>
      <c r="HW351" s="162"/>
      <c r="HX351" s="162"/>
      <c r="HY351" s="162"/>
      <c r="HZ351" s="162"/>
      <c r="IA351" s="162"/>
      <c r="IB351" s="162"/>
      <c r="IC351" s="162"/>
      <c r="ID351" s="162"/>
      <c r="IE351" s="162"/>
      <c r="IF351" s="162"/>
      <c r="IG351" s="162"/>
      <c r="IH351" s="162"/>
      <c r="II351" s="162"/>
      <c r="IJ351" s="162"/>
      <c r="IK351" s="162"/>
      <c r="IL351" s="162"/>
      <c r="IM351" s="162"/>
      <c r="IN351" s="162"/>
      <c r="IO351" s="162"/>
      <c r="IP351" s="162"/>
      <c r="IQ351" s="162"/>
      <c r="IR351" s="162"/>
      <c r="IS351" s="162"/>
      <c r="IT351" s="162"/>
      <c r="IU351" s="162"/>
      <c r="IV351" s="162"/>
      <c r="IW351" s="162"/>
      <c r="IX351" s="162"/>
    </row>
    <row r="352" spans="1:258">
      <c r="A352" s="159"/>
      <c r="B352" s="160"/>
      <c r="C352" s="160"/>
      <c r="D352" s="160"/>
      <c r="E352" s="160"/>
      <c r="F352" s="161"/>
      <c r="G352" s="161"/>
      <c r="H352" s="161"/>
      <c r="I352" s="161"/>
      <c r="J352" s="161"/>
      <c r="K352" s="161"/>
      <c r="L352" s="161"/>
      <c r="M352" s="161"/>
      <c r="N352" s="160"/>
      <c r="O352" s="160"/>
      <c r="P352" s="160"/>
      <c r="Q352" s="160"/>
      <c r="R352" s="160"/>
      <c r="S352" s="161"/>
      <c r="T352" s="161"/>
      <c r="U352" s="161"/>
      <c r="V352" s="161"/>
      <c r="W352" s="161"/>
      <c r="X352" s="161"/>
      <c r="Y352" s="161"/>
      <c r="Z352" s="317"/>
      <c r="AA352" s="161"/>
      <c r="BI352" s="162"/>
      <c r="BJ352" s="162"/>
      <c r="BK352" s="162"/>
      <c r="BL352" s="162"/>
      <c r="BM352" s="162"/>
      <c r="BN352" s="162"/>
      <c r="BO352" s="162"/>
      <c r="BP352" s="162"/>
      <c r="BQ352" s="162"/>
      <c r="BR352" s="162"/>
      <c r="BS352" s="162"/>
      <c r="BT352" s="162"/>
      <c r="BU352" s="162"/>
      <c r="BV352" s="162"/>
      <c r="BW352" s="162"/>
      <c r="BX352" s="162"/>
      <c r="BY352" s="162"/>
      <c r="BZ352" s="162"/>
      <c r="CA352" s="162"/>
      <c r="CB352" s="162"/>
      <c r="CC352" s="162"/>
      <c r="CD352" s="162"/>
      <c r="CE352" s="162"/>
      <c r="CF352" s="162"/>
      <c r="CG352" s="162"/>
      <c r="CH352" s="162"/>
      <c r="CI352" s="162"/>
      <c r="CJ352" s="162"/>
      <c r="CK352" s="162"/>
      <c r="CL352" s="162"/>
      <c r="CM352" s="162"/>
      <c r="CN352" s="162"/>
      <c r="CO352" s="162"/>
      <c r="CP352" s="162"/>
      <c r="CQ352" s="162"/>
      <c r="CR352" s="162"/>
      <c r="CS352" s="162"/>
      <c r="CT352" s="162"/>
      <c r="CU352" s="162"/>
      <c r="CV352" s="162"/>
      <c r="CW352" s="162"/>
      <c r="CX352" s="162"/>
      <c r="CY352" s="162"/>
      <c r="CZ352" s="162"/>
      <c r="DA352" s="162"/>
      <c r="DB352" s="162"/>
      <c r="DC352" s="162"/>
      <c r="DD352" s="162"/>
      <c r="DE352" s="162"/>
      <c r="DF352" s="162"/>
      <c r="DG352" s="162"/>
      <c r="DH352" s="162"/>
      <c r="DI352" s="162"/>
      <c r="DJ352" s="162"/>
      <c r="DK352" s="162"/>
      <c r="DL352" s="162"/>
      <c r="DM352" s="162"/>
      <c r="DN352" s="162"/>
      <c r="DO352" s="162"/>
      <c r="DP352" s="162"/>
      <c r="DQ352" s="162"/>
      <c r="DR352" s="162"/>
      <c r="DS352" s="162"/>
      <c r="DT352" s="162"/>
      <c r="DU352" s="162"/>
      <c r="DV352" s="162"/>
      <c r="DW352" s="162"/>
      <c r="DX352" s="162"/>
      <c r="DY352" s="162"/>
      <c r="DZ352" s="162"/>
      <c r="EA352" s="162"/>
      <c r="EB352" s="162"/>
      <c r="EC352" s="162"/>
      <c r="ED352" s="162"/>
      <c r="EE352" s="162"/>
      <c r="EF352" s="162"/>
      <c r="EG352" s="162"/>
      <c r="EH352" s="162"/>
      <c r="EI352" s="162"/>
      <c r="EJ352" s="162"/>
      <c r="EK352" s="162"/>
      <c r="EL352" s="162"/>
      <c r="EM352" s="162"/>
      <c r="EN352" s="162"/>
      <c r="EO352" s="162"/>
      <c r="EP352" s="162"/>
      <c r="EQ352" s="162"/>
      <c r="ER352" s="162"/>
      <c r="ES352" s="162"/>
      <c r="ET352" s="162"/>
      <c r="EU352" s="162"/>
      <c r="EV352" s="162"/>
      <c r="EW352" s="162"/>
      <c r="EX352" s="162"/>
      <c r="EY352" s="162"/>
      <c r="EZ352" s="162"/>
      <c r="FA352" s="162"/>
      <c r="FB352" s="162"/>
      <c r="FC352" s="162"/>
      <c r="FD352" s="162"/>
      <c r="FE352" s="162"/>
      <c r="FF352" s="162"/>
      <c r="FG352" s="162"/>
      <c r="FH352" s="162"/>
      <c r="FI352" s="162"/>
      <c r="FJ352" s="162"/>
      <c r="FK352" s="162"/>
      <c r="FL352" s="162"/>
      <c r="FM352" s="162"/>
      <c r="FN352" s="162"/>
      <c r="FO352" s="162"/>
      <c r="FP352" s="162"/>
      <c r="FQ352" s="162"/>
      <c r="FR352" s="162"/>
      <c r="FS352" s="162"/>
      <c r="FT352" s="162"/>
      <c r="FU352" s="162"/>
      <c r="FV352" s="162"/>
      <c r="FW352" s="162"/>
      <c r="FX352" s="162"/>
      <c r="FY352" s="162"/>
      <c r="FZ352" s="162"/>
      <c r="GA352" s="162"/>
      <c r="GB352" s="162"/>
      <c r="GC352" s="162"/>
      <c r="GD352" s="162"/>
      <c r="GE352" s="162"/>
      <c r="GF352" s="162"/>
      <c r="GG352" s="162"/>
      <c r="GH352" s="162"/>
      <c r="GI352" s="162"/>
      <c r="GJ352" s="162"/>
      <c r="GK352" s="162"/>
      <c r="GL352" s="162"/>
      <c r="GM352" s="162"/>
      <c r="GN352" s="162"/>
      <c r="GO352" s="162"/>
      <c r="GP352" s="162"/>
      <c r="GQ352" s="162"/>
      <c r="GR352" s="162"/>
      <c r="GS352" s="162"/>
      <c r="GT352" s="162"/>
      <c r="GU352" s="162"/>
      <c r="GV352" s="162"/>
      <c r="GW352" s="162"/>
      <c r="GX352" s="162"/>
      <c r="GY352" s="162"/>
      <c r="GZ352" s="162"/>
      <c r="HA352" s="162"/>
      <c r="HB352" s="162"/>
      <c r="HC352" s="162"/>
      <c r="HD352" s="162"/>
      <c r="HE352" s="162"/>
      <c r="HF352" s="162"/>
      <c r="HG352" s="162"/>
      <c r="HH352" s="162"/>
      <c r="HI352" s="162"/>
      <c r="HJ352" s="162"/>
      <c r="HK352" s="162"/>
      <c r="HL352" s="162"/>
      <c r="HM352" s="162"/>
      <c r="HN352" s="162"/>
      <c r="HO352" s="162"/>
      <c r="HP352" s="162"/>
      <c r="HQ352" s="162"/>
      <c r="HR352" s="162"/>
      <c r="HS352" s="162"/>
      <c r="HT352" s="162"/>
      <c r="HU352" s="162"/>
      <c r="HV352" s="162"/>
      <c r="HW352" s="162"/>
      <c r="HX352" s="162"/>
      <c r="HY352" s="162"/>
      <c r="HZ352" s="162"/>
      <c r="IA352" s="162"/>
      <c r="IB352" s="162"/>
      <c r="IC352" s="162"/>
      <c r="ID352" s="162"/>
      <c r="IE352" s="162"/>
      <c r="IF352" s="162"/>
      <c r="IG352" s="162"/>
      <c r="IH352" s="162"/>
      <c r="II352" s="162"/>
      <c r="IJ352" s="162"/>
      <c r="IK352" s="162"/>
      <c r="IL352" s="162"/>
      <c r="IM352" s="162"/>
      <c r="IN352" s="162"/>
      <c r="IO352" s="162"/>
      <c r="IP352" s="162"/>
      <c r="IQ352" s="162"/>
      <c r="IR352" s="162"/>
      <c r="IS352" s="162"/>
      <c r="IT352" s="162"/>
      <c r="IU352" s="162"/>
      <c r="IV352" s="162"/>
      <c r="IW352" s="162"/>
      <c r="IX352" s="162"/>
    </row>
    <row r="353" spans="1:258">
      <c r="A353" s="159"/>
      <c r="B353" s="160"/>
      <c r="C353" s="160"/>
      <c r="D353" s="160"/>
      <c r="E353" s="160"/>
      <c r="F353" s="161"/>
      <c r="G353" s="161"/>
      <c r="H353" s="161"/>
      <c r="I353" s="161"/>
      <c r="J353" s="161"/>
      <c r="K353" s="161"/>
      <c r="L353" s="161"/>
      <c r="M353" s="161"/>
      <c r="N353" s="160"/>
      <c r="O353" s="160"/>
      <c r="P353" s="160"/>
      <c r="Q353" s="160"/>
      <c r="R353" s="160"/>
      <c r="S353" s="161"/>
      <c r="T353" s="161"/>
      <c r="U353" s="161"/>
      <c r="V353" s="161"/>
      <c r="W353" s="161"/>
      <c r="X353" s="161"/>
      <c r="Y353" s="161"/>
      <c r="Z353" s="317"/>
      <c r="AA353" s="161"/>
      <c r="BI353" s="162"/>
      <c r="BJ353" s="162"/>
      <c r="BK353" s="162"/>
      <c r="BL353" s="162"/>
      <c r="BM353" s="162"/>
      <c r="BN353" s="162"/>
      <c r="BO353" s="162"/>
      <c r="BP353" s="162"/>
      <c r="BQ353" s="162"/>
      <c r="BR353" s="162"/>
      <c r="BS353" s="162"/>
      <c r="BT353" s="162"/>
      <c r="BU353" s="162"/>
      <c r="BV353" s="162"/>
      <c r="BW353" s="162"/>
      <c r="BX353" s="162"/>
      <c r="BY353" s="162"/>
      <c r="BZ353" s="162"/>
      <c r="CA353" s="162"/>
      <c r="CB353" s="162"/>
      <c r="CC353" s="162"/>
      <c r="CD353" s="162"/>
      <c r="CE353" s="162"/>
      <c r="CF353" s="162"/>
      <c r="CG353" s="162"/>
      <c r="CH353" s="162"/>
      <c r="CI353" s="162"/>
      <c r="CJ353" s="162"/>
      <c r="CK353" s="162"/>
      <c r="CL353" s="162"/>
      <c r="CM353" s="162"/>
      <c r="CN353" s="162"/>
      <c r="CO353" s="162"/>
      <c r="CP353" s="162"/>
      <c r="CQ353" s="162"/>
      <c r="CR353" s="162"/>
      <c r="CS353" s="162"/>
      <c r="CT353" s="162"/>
      <c r="CU353" s="162"/>
      <c r="CV353" s="162"/>
      <c r="CW353" s="162"/>
      <c r="CX353" s="162"/>
      <c r="CY353" s="162"/>
      <c r="CZ353" s="162"/>
      <c r="DA353" s="162"/>
      <c r="DB353" s="162"/>
      <c r="DC353" s="162"/>
      <c r="DD353" s="162"/>
      <c r="DE353" s="162"/>
      <c r="DF353" s="162"/>
      <c r="DG353" s="162"/>
      <c r="DH353" s="162"/>
      <c r="DI353" s="162"/>
      <c r="DJ353" s="162"/>
      <c r="DK353" s="162"/>
      <c r="DL353" s="162"/>
      <c r="DM353" s="162"/>
      <c r="DN353" s="162"/>
      <c r="DO353" s="162"/>
      <c r="DP353" s="162"/>
      <c r="DQ353" s="162"/>
      <c r="DR353" s="162"/>
      <c r="DS353" s="162"/>
      <c r="DT353" s="162"/>
      <c r="DU353" s="162"/>
      <c r="DV353" s="162"/>
      <c r="DW353" s="162"/>
      <c r="DX353" s="162"/>
      <c r="DY353" s="162"/>
      <c r="DZ353" s="162"/>
      <c r="EA353" s="162"/>
      <c r="EB353" s="162"/>
      <c r="EC353" s="162"/>
      <c r="ED353" s="162"/>
      <c r="EE353" s="162"/>
      <c r="EF353" s="162"/>
      <c r="EG353" s="162"/>
      <c r="EH353" s="162"/>
      <c r="EI353" s="162"/>
      <c r="EJ353" s="162"/>
      <c r="EK353" s="162"/>
      <c r="EL353" s="162"/>
      <c r="EM353" s="162"/>
      <c r="EN353" s="162"/>
      <c r="EO353" s="162"/>
      <c r="EP353" s="162"/>
      <c r="EQ353" s="162"/>
      <c r="ER353" s="162"/>
      <c r="ES353" s="162"/>
      <c r="ET353" s="162"/>
      <c r="EU353" s="162"/>
      <c r="EV353" s="162"/>
      <c r="EW353" s="162"/>
      <c r="EX353" s="162"/>
      <c r="EY353" s="162"/>
      <c r="EZ353" s="162"/>
      <c r="FA353" s="162"/>
      <c r="FB353" s="162"/>
      <c r="FC353" s="162"/>
      <c r="FD353" s="162"/>
      <c r="FE353" s="162"/>
      <c r="FF353" s="162"/>
      <c r="FG353" s="162"/>
      <c r="FH353" s="162"/>
      <c r="FI353" s="162"/>
      <c r="FJ353" s="162"/>
      <c r="FK353" s="162"/>
      <c r="FL353" s="162"/>
      <c r="FM353" s="162"/>
      <c r="FN353" s="162"/>
      <c r="FO353" s="162"/>
      <c r="FP353" s="162"/>
      <c r="FQ353" s="162"/>
      <c r="FR353" s="162"/>
      <c r="FS353" s="162"/>
      <c r="FT353" s="162"/>
      <c r="FU353" s="162"/>
      <c r="FV353" s="162"/>
      <c r="FW353" s="162"/>
      <c r="FX353" s="162"/>
      <c r="FY353" s="162"/>
      <c r="FZ353" s="162"/>
      <c r="GA353" s="162"/>
      <c r="GB353" s="162"/>
      <c r="GC353" s="162"/>
      <c r="GD353" s="162"/>
      <c r="GE353" s="162"/>
      <c r="GF353" s="162"/>
      <c r="GG353" s="162"/>
      <c r="GH353" s="162"/>
      <c r="GI353" s="162"/>
      <c r="GJ353" s="162"/>
      <c r="GK353" s="162"/>
      <c r="GL353" s="162"/>
      <c r="GM353" s="162"/>
      <c r="GN353" s="162"/>
      <c r="GO353" s="162"/>
      <c r="GP353" s="162"/>
      <c r="GQ353" s="162"/>
      <c r="GR353" s="162"/>
      <c r="GS353" s="162"/>
      <c r="GT353" s="162"/>
      <c r="GU353" s="162"/>
      <c r="GV353" s="162"/>
      <c r="GW353" s="162"/>
      <c r="GX353" s="162"/>
      <c r="GY353" s="162"/>
      <c r="GZ353" s="162"/>
      <c r="HA353" s="162"/>
      <c r="HB353" s="162"/>
      <c r="HC353" s="162"/>
      <c r="HD353" s="162"/>
      <c r="HE353" s="162"/>
      <c r="HF353" s="162"/>
      <c r="HG353" s="162"/>
      <c r="HH353" s="162"/>
      <c r="HI353" s="162"/>
      <c r="HJ353" s="162"/>
      <c r="HK353" s="162"/>
      <c r="HL353" s="162"/>
      <c r="HM353" s="162"/>
      <c r="HN353" s="162"/>
      <c r="HO353" s="162"/>
      <c r="HP353" s="162"/>
      <c r="HQ353" s="162"/>
      <c r="HR353" s="162"/>
      <c r="HS353" s="162"/>
      <c r="HT353" s="162"/>
      <c r="HU353" s="162"/>
      <c r="HV353" s="162"/>
      <c r="HW353" s="162"/>
      <c r="HX353" s="162"/>
      <c r="HY353" s="162"/>
      <c r="HZ353" s="162"/>
      <c r="IA353" s="162"/>
      <c r="IB353" s="162"/>
      <c r="IC353" s="162"/>
      <c r="ID353" s="162"/>
      <c r="IE353" s="162"/>
      <c r="IF353" s="162"/>
      <c r="IG353" s="162"/>
      <c r="IH353" s="162"/>
      <c r="II353" s="162"/>
      <c r="IJ353" s="162"/>
      <c r="IK353" s="162"/>
      <c r="IL353" s="162"/>
      <c r="IM353" s="162"/>
      <c r="IN353" s="162"/>
      <c r="IO353" s="162"/>
      <c r="IP353" s="162"/>
      <c r="IQ353" s="162"/>
      <c r="IR353" s="162"/>
      <c r="IS353" s="162"/>
      <c r="IT353" s="162"/>
      <c r="IU353" s="162"/>
      <c r="IV353" s="162"/>
      <c r="IW353" s="162"/>
      <c r="IX353" s="162"/>
    </row>
    <row r="354" spans="1:258">
      <c r="A354" s="159"/>
      <c r="B354" s="160"/>
      <c r="C354" s="160"/>
      <c r="D354" s="160"/>
      <c r="E354" s="160"/>
      <c r="F354" s="161"/>
      <c r="G354" s="161"/>
      <c r="H354" s="161"/>
      <c r="I354" s="161"/>
      <c r="J354" s="161"/>
      <c r="K354" s="161"/>
      <c r="L354" s="161"/>
      <c r="M354" s="161"/>
      <c r="N354" s="160"/>
      <c r="O354" s="160"/>
      <c r="P354" s="160"/>
      <c r="Q354" s="160"/>
      <c r="R354" s="160"/>
      <c r="S354" s="161"/>
      <c r="T354" s="161"/>
      <c r="U354" s="161"/>
      <c r="V354" s="161"/>
      <c r="W354" s="161"/>
      <c r="X354" s="161"/>
      <c r="Y354" s="161"/>
      <c r="Z354" s="317"/>
      <c r="AA354" s="161"/>
      <c r="BI354" s="162"/>
      <c r="BJ354" s="162"/>
      <c r="BK354" s="162"/>
      <c r="BL354" s="162"/>
      <c r="BM354" s="162"/>
      <c r="BN354" s="162"/>
      <c r="BO354" s="162"/>
      <c r="BP354" s="162"/>
      <c r="BQ354" s="162"/>
      <c r="BR354" s="162"/>
      <c r="BS354" s="162"/>
      <c r="BT354" s="162"/>
      <c r="BU354" s="162"/>
      <c r="BV354" s="162"/>
      <c r="BW354" s="162"/>
      <c r="BX354" s="162"/>
      <c r="BY354" s="162"/>
      <c r="BZ354" s="162"/>
      <c r="CA354" s="162"/>
      <c r="CB354" s="162"/>
      <c r="CC354" s="162"/>
      <c r="CD354" s="162"/>
      <c r="CE354" s="162"/>
      <c r="CF354" s="162"/>
      <c r="CG354" s="162"/>
      <c r="CH354" s="162"/>
      <c r="CI354" s="162"/>
      <c r="CJ354" s="162"/>
      <c r="CK354" s="162"/>
      <c r="CL354" s="162"/>
      <c r="CM354" s="162"/>
      <c r="CN354" s="162"/>
      <c r="CO354" s="162"/>
      <c r="CP354" s="162"/>
      <c r="CQ354" s="162"/>
      <c r="CR354" s="162"/>
      <c r="CS354" s="162"/>
      <c r="CT354" s="162"/>
      <c r="CU354" s="162"/>
      <c r="CV354" s="162"/>
      <c r="CW354" s="162"/>
      <c r="CX354" s="162"/>
      <c r="CY354" s="162"/>
      <c r="CZ354" s="162"/>
      <c r="DA354" s="162"/>
      <c r="DB354" s="162"/>
      <c r="DC354" s="162"/>
      <c r="DD354" s="162"/>
      <c r="DE354" s="162"/>
      <c r="DF354" s="162"/>
      <c r="DG354" s="162"/>
      <c r="DH354" s="162"/>
      <c r="DI354" s="162"/>
      <c r="DJ354" s="162"/>
      <c r="DK354" s="162"/>
      <c r="DL354" s="162"/>
      <c r="DM354" s="162"/>
      <c r="DN354" s="162"/>
      <c r="DO354" s="162"/>
      <c r="DP354" s="162"/>
      <c r="DQ354" s="162"/>
      <c r="DR354" s="162"/>
      <c r="DS354" s="162"/>
      <c r="DT354" s="162"/>
      <c r="DU354" s="162"/>
      <c r="DV354" s="162"/>
      <c r="DW354" s="162"/>
      <c r="DX354" s="162"/>
      <c r="DY354" s="162"/>
      <c r="DZ354" s="162"/>
      <c r="EA354" s="162"/>
      <c r="EB354" s="162"/>
      <c r="EC354" s="162"/>
      <c r="ED354" s="162"/>
      <c r="EE354" s="162"/>
      <c r="EF354" s="162"/>
      <c r="EG354" s="162"/>
      <c r="EH354" s="162"/>
      <c r="EI354" s="162"/>
      <c r="EJ354" s="162"/>
      <c r="EK354" s="162"/>
      <c r="EL354" s="162"/>
      <c r="EM354" s="162"/>
      <c r="EN354" s="162"/>
      <c r="EO354" s="162"/>
      <c r="EP354" s="162"/>
      <c r="EQ354" s="162"/>
      <c r="ER354" s="162"/>
      <c r="ES354" s="162"/>
      <c r="ET354" s="162"/>
      <c r="EU354" s="162"/>
      <c r="EV354" s="162"/>
      <c r="EW354" s="162"/>
      <c r="EX354" s="162"/>
      <c r="EY354" s="162"/>
      <c r="EZ354" s="162"/>
      <c r="FA354" s="162"/>
      <c r="FB354" s="162"/>
      <c r="FC354" s="162"/>
      <c r="FD354" s="162"/>
      <c r="FE354" s="162"/>
      <c r="FF354" s="162"/>
      <c r="FG354" s="162"/>
      <c r="FH354" s="162"/>
      <c r="FI354" s="162"/>
      <c r="FJ354" s="162"/>
      <c r="FK354" s="162"/>
      <c r="FL354" s="162"/>
      <c r="FM354" s="162"/>
      <c r="FN354" s="162"/>
      <c r="FO354" s="162"/>
      <c r="FP354" s="162"/>
      <c r="FQ354" s="162"/>
      <c r="FR354" s="162"/>
      <c r="FS354" s="162"/>
      <c r="FT354" s="162"/>
      <c r="FU354" s="162"/>
      <c r="FV354" s="162"/>
      <c r="FW354" s="162"/>
      <c r="FX354" s="162"/>
      <c r="FY354" s="162"/>
      <c r="FZ354" s="162"/>
      <c r="GA354" s="162"/>
      <c r="GB354" s="162"/>
      <c r="GC354" s="162"/>
      <c r="GD354" s="162"/>
      <c r="GE354" s="162"/>
      <c r="GF354" s="162"/>
      <c r="GG354" s="162"/>
      <c r="GH354" s="162"/>
      <c r="GI354" s="162"/>
      <c r="GJ354" s="162"/>
      <c r="GK354" s="162"/>
      <c r="GL354" s="162"/>
      <c r="GM354" s="162"/>
      <c r="GN354" s="162"/>
      <c r="GO354" s="162"/>
      <c r="GP354" s="162"/>
      <c r="GQ354" s="162"/>
      <c r="GR354" s="162"/>
      <c r="GS354" s="162"/>
      <c r="GT354" s="162"/>
      <c r="GU354" s="162"/>
      <c r="GV354" s="162"/>
      <c r="GW354" s="162"/>
      <c r="GX354" s="162"/>
      <c r="GY354" s="162"/>
      <c r="GZ354" s="162"/>
      <c r="HA354" s="162"/>
      <c r="HB354" s="162"/>
      <c r="HC354" s="162"/>
      <c r="HD354" s="162"/>
      <c r="HE354" s="162"/>
      <c r="HF354" s="162"/>
      <c r="HG354" s="162"/>
      <c r="HH354" s="162"/>
      <c r="HI354" s="162"/>
      <c r="HJ354" s="162"/>
      <c r="HK354" s="162"/>
      <c r="HL354" s="162"/>
      <c r="HM354" s="162"/>
      <c r="HN354" s="162"/>
      <c r="HO354" s="162"/>
      <c r="HP354" s="162"/>
      <c r="HQ354" s="162"/>
      <c r="HR354" s="162"/>
      <c r="HS354" s="162"/>
      <c r="HT354" s="162"/>
      <c r="HU354" s="162"/>
      <c r="HV354" s="162"/>
      <c r="HW354" s="162"/>
      <c r="HX354" s="162"/>
      <c r="HY354" s="162"/>
      <c r="HZ354" s="162"/>
      <c r="IA354" s="162"/>
      <c r="IB354" s="162"/>
      <c r="IC354" s="162"/>
      <c r="ID354" s="162"/>
      <c r="IE354" s="162"/>
      <c r="IF354" s="162"/>
      <c r="IG354" s="162"/>
      <c r="IH354" s="162"/>
      <c r="II354" s="162"/>
      <c r="IJ354" s="162"/>
      <c r="IK354" s="162"/>
      <c r="IL354" s="162"/>
      <c r="IM354" s="162"/>
      <c r="IN354" s="162"/>
      <c r="IO354" s="162"/>
      <c r="IP354" s="162"/>
      <c r="IQ354" s="162"/>
      <c r="IR354" s="162"/>
      <c r="IS354" s="162"/>
      <c r="IT354" s="162"/>
      <c r="IU354" s="162"/>
      <c r="IV354" s="162"/>
      <c r="IW354" s="162"/>
      <c r="IX354" s="162"/>
    </row>
    <row r="355" spans="1:258">
      <c r="A355" s="159"/>
      <c r="B355" s="160"/>
      <c r="C355" s="160"/>
      <c r="D355" s="160"/>
      <c r="E355" s="160"/>
      <c r="F355" s="161"/>
      <c r="G355" s="161"/>
      <c r="H355" s="161"/>
      <c r="I355" s="161"/>
      <c r="J355" s="161"/>
      <c r="K355" s="161"/>
      <c r="L355" s="161"/>
      <c r="M355" s="161"/>
      <c r="N355" s="160"/>
      <c r="O355" s="160"/>
      <c r="P355" s="160"/>
      <c r="Q355" s="160"/>
      <c r="R355" s="160"/>
      <c r="S355" s="161"/>
      <c r="T355" s="161"/>
      <c r="U355" s="161"/>
      <c r="V355" s="161"/>
      <c r="W355" s="161"/>
      <c r="X355" s="161"/>
      <c r="Y355" s="161"/>
      <c r="Z355" s="317"/>
      <c r="AA355" s="161"/>
      <c r="BI355" s="162"/>
      <c r="BJ355" s="162"/>
      <c r="BK355" s="162"/>
      <c r="BL355" s="162"/>
      <c r="BM355" s="162"/>
      <c r="BN355" s="162"/>
      <c r="BO355" s="162"/>
      <c r="BP355" s="162"/>
      <c r="BQ355" s="162"/>
      <c r="BR355" s="162"/>
      <c r="BS355" s="162"/>
      <c r="BT355" s="162"/>
      <c r="BU355" s="162"/>
      <c r="BV355" s="162"/>
      <c r="BW355" s="162"/>
      <c r="BX355" s="162"/>
      <c r="BY355" s="162"/>
      <c r="BZ355" s="162"/>
      <c r="CA355" s="162"/>
      <c r="CB355" s="162"/>
      <c r="CC355" s="162"/>
      <c r="CD355" s="162"/>
      <c r="CE355" s="162"/>
      <c r="CF355" s="162"/>
      <c r="CG355" s="162"/>
      <c r="CH355" s="162"/>
      <c r="CI355" s="162"/>
      <c r="CJ355" s="162"/>
      <c r="CK355" s="162"/>
      <c r="CL355" s="162"/>
      <c r="CM355" s="162"/>
      <c r="CN355" s="162"/>
      <c r="CO355" s="162"/>
      <c r="CP355" s="162"/>
      <c r="CQ355" s="162"/>
      <c r="CR355" s="162"/>
      <c r="CS355" s="162"/>
      <c r="CT355" s="162"/>
      <c r="CU355" s="162"/>
      <c r="CV355" s="162"/>
      <c r="CW355" s="162"/>
      <c r="CX355" s="162"/>
      <c r="CY355" s="162"/>
      <c r="CZ355" s="162"/>
      <c r="DA355" s="162"/>
      <c r="DB355" s="162"/>
      <c r="DC355" s="162"/>
      <c r="DD355" s="162"/>
      <c r="DE355" s="162"/>
      <c r="DF355" s="162"/>
      <c r="DG355" s="162"/>
      <c r="DH355" s="162"/>
      <c r="DI355" s="162"/>
      <c r="DJ355" s="162"/>
      <c r="DK355" s="162"/>
      <c r="DL355" s="162"/>
      <c r="DM355" s="162"/>
      <c r="DN355" s="162"/>
      <c r="DO355" s="162"/>
      <c r="DP355" s="162"/>
      <c r="DQ355" s="162"/>
      <c r="DR355" s="162"/>
      <c r="DS355" s="162"/>
      <c r="DT355" s="162"/>
      <c r="DU355" s="162"/>
      <c r="DV355" s="162"/>
      <c r="DW355" s="162"/>
      <c r="DX355" s="162"/>
      <c r="DY355" s="162"/>
      <c r="DZ355" s="162"/>
      <c r="EA355" s="162"/>
      <c r="EB355" s="162"/>
      <c r="EC355" s="162"/>
      <c r="ED355" s="162"/>
      <c r="EE355" s="162"/>
      <c r="EF355" s="162"/>
      <c r="EG355" s="162"/>
      <c r="EH355" s="162"/>
      <c r="EI355" s="162"/>
      <c r="EJ355" s="162"/>
      <c r="EK355" s="162"/>
      <c r="EL355" s="162"/>
      <c r="EM355" s="162"/>
      <c r="EN355" s="162"/>
      <c r="EO355" s="162"/>
      <c r="EP355" s="162"/>
      <c r="EQ355" s="162"/>
      <c r="ER355" s="162"/>
      <c r="ES355" s="162"/>
      <c r="ET355" s="162"/>
      <c r="EU355" s="162"/>
      <c r="EV355" s="162"/>
      <c r="EW355" s="162"/>
      <c r="EX355" s="162"/>
      <c r="EY355" s="162"/>
      <c r="EZ355" s="162"/>
      <c r="FA355" s="162"/>
      <c r="FB355" s="162"/>
      <c r="FC355" s="162"/>
      <c r="FD355" s="162"/>
      <c r="FE355" s="162"/>
      <c r="FF355" s="162"/>
      <c r="FG355" s="162"/>
      <c r="FH355" s="162"/>
      <c r="FI355" s="162"/>
      <c r="FJ355" s="162"/>
      <c r="FK355" s="162"/>
      <c r="FL355" s="162"/>
      <c r="FM355" s="162"/>
      <c r="FN355" s="162"/>
      <c r="FO355" s="162"/>
      <c r="FP355" s="162"/>
      <c r="FQ355" s="162"/>
      <c r="FR355" s="162"/>
      <c r="FS355" s="162"/>
      <c r="FT355" s="162"/>
      <c r="FU355" s="162"/>
      <c r="FV355" s="162"/>
      <c r="FW355" s="162"/>
      <c r="FX355" s="162"/>
      <c r="FY355" s="162"/>
      <c r="FZ355" s="162"/>
      <c r="GA355" s="162"/>
      <c r="GB355" s="162"/>
      <c r="GC355" s="162"/>
      <c r="GD355" s="162"/>
      <c r="GE355" s="162"/>
      <c r="GF355" s="162"/>
      <c r="GG355" s="162"/>
      <c r="GH355" s="162"/>
      <c r="GI355" s="162"/>
      <c r="GJ355" s="162"/>
      <c r="GK355" s="162"/>
      <c r="GL355" s="162"/>
      <c r="GM355" s="162"/>
      <c r="GN355" s="162"/>
      <c r="GO355" s="162"/>
      <c r="GP355" s="162"/>
      <c r="GQ355" s="162"/>
      <c r="GR355" s="162"/>
      <c r="GS355" s="162"/>
      <c r="GT355" s="162"/>
      <c r="GU355" s="162"/>
      <c r="GV355" s="162"/>
      <c r="GW355" s="162"/>
      <c r="GX355" s="162"/>
      <c r="GY355" s="162"/>
      <c r="GZ355" s="162"/>
      <c r="HA355" s="162"/>
      <c r="HB355" s="162"/>
      <c r="HC355" s="162"/>
      <c r="HD355" s="162"/>
      <c r="HE355" s="162"/>
      <c r="HF355" s="162"/>
      <c r="HG355" s="162"/>
      <c r="HH355" s="162"/>
      <c r="HI355" s="162"/>
      <c r="HJ355" s="162"/>
      <c r="HK355" s="162"/>
      <c r="HL355" s="162"/>
      <c r="HM355" s="162"/>
      <c r="HN355" s="162"/>
      <c r="HO355" s="162"/>
      <c r="HP355" s="162"/>
      <c r="HQ355" s="162"/>
      <c r="HR355" s="162"/>
      <c r="HS355" s="162"/>
      <c r="HT355" s="162"/>
      <c r="HU355" s="162"/>
      <c r="HV355" s="162"/>
      <c r="HW355" s="162"/>
      <c r="HX355" s="162"/>
      <c r="HY355" s="162"/>
      <c r="HZ355" s="162"/>
      <c r="IA355" s="162"/>
      <c r="IB355" s="162"/>
      <c r="IC355" s="162"/>
      <c r="ID355" s="162"/>
      <c r="IE355" s="162"/>
      <c r="IF355" s="162"/>
      <c r="IG355" s="162"/>
      <c r="IH355" s="162"/>
      <c r="II355" s="162"/>
      <c r="IJ355" s="162"/>
      <c r="IK355" s="162"/>
      <c r="IL355" s="162"/>
      <c r="IM355" s="162"/>
      <c r="IN355" s="162"/>
      <c r="IO355" s="162"/>
      <c r="IP355" s="162"/>
      <c r="IQ355" s="162"/>
      <c r="IR355" s="162"/>
      <c r="IS355" s="162"/>
      <c r="IT355" s="162"/>
      <c r="IU355" s="162"/>
      <c r="IV355" s="162"/>
      <c r="IW355" s="162"/>
      <c r="IX355" s="162"/>
    </row>
    <row r="356" spans="1:258">
      <c r="A356" s="159"/>
      <c r="B356" s="160"/>
      <c r="C356" s="160"/>
      <c r="D356" s="160"/>
      <c r="E356" s="160"/>
      <c r="F356" s="161"/>
      <c r="G356" s="161"/>
      <c r="H356" s="161"/>
      <c r="I356" s="161"/>
      <c r="J356" s="161"/>
      <c r="K356" s="161"/>
      <c r="L356" s="161"/>
      <c r="M356" s="161"/>
      <c r="N356" s="160"/>
      <c r="O356" s="160"/>
      <c r="P356" s="160"/>
      <c r="Q356" s="160"/>
      <c r="R356" s="160"/>
      <c r="S356" s="161"/>
      <c r="T356" s="161"/>
      <c r="U356" s="161"/>
      <c r="V356" s="161"/>
      <c r="W356" s="161"/>
      <c r="X356" s="161"/>
      <c r="Y356" s="161"/>
      <c r="Z356" s="317"/>
      <c r="AA356" s="161"/>
      <c r="BI356" s="162"/>
      <c r="BJ356" s="162"/>
      <c r="BK356" s="162"/>
      <c r="BL356" s="162"/>
      <c r="BM356" s="162"/>
      <c r="BN356" s="162"/>
      <c r="BO356" s="162"/>
      <c r="BP356" s="162"/>
      <c r="BQ356" s="162"/>
      <c r="BR356" s="162"/>
      <c r="BS356" s="162"/>
      <c r="BT356" s="162"/>
      <c r="BU356" s="162"/>
      <c r="BV356" s="162"/>
      <c r="BW356" s="162"/>
      <c r="BX356" s="162"/>
      <c r="BY356" s="162"/>
      <c r="BZ356" s="162"/>
      <c r="CA356" s="162"/>
      <c r="CB356" s="162"/>
      <c r="CC356" s="162"/>
      <c r="CD356" s="162"/>
      <c r="CE356" s="162"/>
      <c r="CF356" s="162"/>
      <c r="CG356" s="162"/>
      <c r="CH356" s="162"/>
      <c r="CI356" s="162"/>
      <c r="CJ356" s="162"/>
      <c r="CK356" s="162"/>
      <c r="CL356" s="162"/>
      <c r="CM356" s="162"/>
      <c r="CN356" s="162"/>
      <c r="CO356" s="162"/>
      <c r="CP356" s="162"/>
      <c r="CQ356" s="162"/>
      <c r="CR356" s="162"/>
      <c r="CS356" s="162"/>
      <c r="CT356" s="162"/>
      <c r="CU356" s="162"/>
      <c r="CV356" s="162"/>
      <c r="CW356" s="162"/>
      <c r="CX356" s="162"/>
      <c r="CY356" s="162"/>
      <c r="CZ356" s="162"/>
      <c r="DA356" s="162"/>
      <c r="DB356" s="162"/>
      <c r="DC356" s="162"/>
      <c r="DD356" s="162"/>
      <c r="DE356" s="162"/>
      <c r="DF356" s="162"/>
      <c r="DG356" s="162"/>
      <c r="DH356" s="162"/>
      <c r="DI356" s="162"/>
      <c r="DJ356" s="162"/>
      <c r="DK356" s="162"/>
      <c r="DL356" s="162"/>
      <c r="DM356" s="162"/>
      <c r="DN356" s="162"/>
      <c r="DO356" s="162"/>
      <c r="DP356" s="162"/>
      <c r="DQ356" s="162"/>
      <c r="DR356" s="162"/>
      <c r="DS356" s="162"/>
      <c r="DT356" s="162"/>
      <c r="DU356" s="162"/>
      <c r="DV356" s="162"/>
      <c r="DW356" s="162"/>
      <c r="DX356" s="162"/>
      <c r="DY356" s="162"/>
      <c r="DZ356" s="162"/>
      <c r="EA356" s="162"/>
      <c r="EB356" s="162"/>
      <c r="EC356" s="162"/>
      <c r="ED356" s="162"/>
      <c r="EE356" s="162"/>
      <c r="EF356" s="162"/>
      <c r="EG356" s="162"/>
      <c r="EH356" s="162"/>
      <c r="EI356" s="162"/>
      <c r="EJ356" s="162"/>
      <c r="EK356" s="162"/>
      <c r="EL356" s="162"/>
      <c r="EM356" s="162"/>
      <c r="EN356" s="162"/>
      <c r="EO356" s="162"/>
      <c r="EP356" s="162"/>
      <c r="EQ356" s="162"/>
      <c r="ER356" s="162"/>
      <c r="ES356" s="162"/>
      <c r="ET356" s="162"/>
      <c r="EU356" s="162"/>
      <c r="EV356" s="162"/>
      <c r="EW356" s="162"/>
      <c r="EX356" s="162"/>
      <c r="EY356" s="162"/>
      <c r="EZ356" s="162"/>
      <c r="FA356" s="162"/>
      <c r="FB356" s="162"/>
      <c r="FC356" s="162"/>
      <c r="FD356" s="162"/>
      <c r="FE356" s="162"/>
      <c r="FF356" s="162"/>
      <c r="FG356" s="162"/>
      <c r="FH356" s="162"/>
      <c r="FI356" s="162"/>
      <c r="FJ356" s="162"/>
      <c r="FK356" s="162"/>
      <c r="FL356" s="162"/>
      <c r="FM356" s="162"/>
      <c r="FN356" s="162"/>
      <c r="FO356" s="162"/>
      <c r="FP356" s="162"/>
      <c r="FQ356" s="162"/>
      <c r="FR356" s="162"/>
      <c r="FS356" s="162"/>
      <c r="FT356" s="162"/>
      <c r="FU356" s="162"/>
      <c r="FV356" s="162"/>
      <c r="FW356" s="162"/>
      <c r="FX356" s="162"/>
      <c r="FY356" s="162"/>
      <c r="FZ356" s="162"/>
      <c r="GA356" s="162"/>
      <c r="GB356" s="162"/>
      <c r="GC356" s="162"/>
      <c r="GD356" s="162"/>
      <c r="GE356" s="162"/>
      <c r="GF356" s="162"/>
      <c r="GG356" s="162"/>
      <c r="GH356" s="162"/>
      <c r="GI356" s="162"/>
      <c r="GJ356" s="162"/>
      <c r="GK356" s="162"/>
      <c r="GL356" s="162"/>
      <c r="GM356" s="162"/>
      <c r="GN356" s="162"/>
      <c r="GO356" s="162"/>
      <c r="GP356" s="162"/>
      <c r="GQ356" s="162"/>
      <c r="GR356" s="162"/>
      <c r="GS356" s="162"/>
      <c r="GT356" s="162"/>
      <c r="GU356" s="162"/>
      <c r="GV356" s="162"/>
      <c r="GW356" s="162"/>
      <c r="GX356" s="162"/>
      <c r="GY356" s="162"/>
      <c r="GZ356" s="162"/>
      <c r="HA356" s="162"/>
      <c r="HB356" s="162"/>
      <c r="HC356" s="162"/>
      <c r="HD356" s="162"/>
      <c r="HE356" s="162"/>
      <c r="HF356" s="162"/>
      <c r="HG356" s="162"/>
      <c r="HH356" s="162"/>
      <c r="HI356" s="162"/>
      <c r="HJ356" s="162"/>
      <c r="HK356" s="162"/>
      <c r="HL356" s="162"/>
      <c r="HM356" s="162"/>
      <c r="HN356" s="162"/>
      <c r="HO356" s="162"/>
      <c r="HP356" s="162"/>
      <c r="HQ356" s="162"/>
      <c r="HR356" s="162"/>
      <c r="HS356" s="162"/>
      <c r="HT356" s="162"/>
      <c r="HU356" s="162"/>
      <c r="HV356" s="162"/>
      <c r="HW356" s="162"/>
      <c r="HX356" s="162"/>
      <c r="HY356" s="162"/>
      <c r="HZ356" s="162"/>
      <c r="IA356" s="162"/>
      <c r="IB356" s="162"/>
      <c r="IC356" s="162"/>
      <c r="ID356" s="162"/>
      <c r="IE356" s="162"/>
      <c r="IF356" s="162"/>
      <c r="IG356" s="162"/>
      <c r="IH356" s="162"/>
      <c r="II356" s="162"/>
      <c r="IJ356" s="162"/>
      <c r="IK356" s="162"/>
      <c r="IL356" s="162"/>
      <c r="IM356" s="162"/>
      <c r="IN356" s="162"/>
      <c r="IO356" s="162"/>
      <c r="IP356" s="162"/>
      <c r="IQ356" s="162"/>
      <c r="IR356" s="162"/>
      <c r="IS356" s="162"/>
      <c r="IT356" s="162"/>
      <c r="IU356" s="162"/>
      <c r="IV356" s="162"/>
      <c r="IW356" s="162"/>
      <c r="IX356" s="162"/>
    </row>
    <row r="357" spans="1:258">
      <c r="A357" s="159"/>
      <c r="B357" s="160"/>
      <c r="C357" s="160"/>
      <c r="D357" s="160"/>
      <c r="E357" s="160"/>
      <c r="F357" s="161"/>
      <c r="G357" s="161"/>
      <c r="H357" s="161"/>
      <c r="I357" s="161"/>
      <c r="J357" s="161"/>
      <c r="K357" s="161"/>
      <c r="L357" s="161"/>
      <c r="M357" s="161"/>
      <c r="N357" s="160"/>
      <c r="O357" s="160"/>
      <c r="P357" s="160"/>
      <c r="Q357" s="160"/>
      <c r="R357" s="160"/>
      <c r="S357" s="161"/>
      <c r="T357" s="161"/>
      <c r="U357" s="161"/>
      <c r="V357" s="161"/>
      <c r="W357" s="161"/>
      <c r="X357" s="161"/>
      <c r="Y357" s="161"/>
      <c r="Z357" s="317"/>
      <c r="AA357" s="161"/>
      <c r="BI357" s="162"/>
      <c r="BJ357" s="162"/>
      <c r="BK357" s="162"/>
      <c r="BL357" s="162"/>
      <c r="BM357" s="162"/>
      <c r="BN357" s="162"/>
      <c r="BO357" s="162"/>
      <c r="BP357" s="162"/>
      <c r="BQ357" s="162"/>
      <c r="BR357" s="162"/>
      <c r="BS357" s="162"/>
      <c r="BT357" s="162"/>
      <c r="BU357" s="162"/>
      <c r="BV357" s="162"/>
      <c r="BW357" s="162"/>
      <c r="BX357" s="162"/>
      <c r="BY357" s="162"/>
      <c r="BZ357" s="162"/>
      <c r="CA357" s="162"/>
      <c r="CB357" s="162"/>
      <c r="CC357" s="162"/>
      <c r="CD357" s="162"/>
      <c r="CE357" s="162"/>
      <c r="CF357" s="162"/>
      <c r="CG357" s="162"/>
      <c r="CH357" s="162"/>
      <c r="CI357" s="162"/>
      <c r="CJ357" s="162"/>
      <c r="CK357" s="162"/>
      <c r="CL357" s="162"/>
      <c r="CM357" s="162"/>
      <c r="CN357" s="162"/>
      <c r="CO357" s="162"/>
      <c r="CP357" s="162"/>
      <c r="CQ357" s="162"/>
      <c r="CR357" s="162"/>
      <c r="CS357" s="162"/>
      <c r="CT357" s="162"/>
      <c r="CU357" s="162"/>
      <c r="CV357" s="162"/>
      <c r="CW357" s="162"/>
      <c r="CX357" s="162"/>
      <c r="CY357" s="162"/>
      <c r="CZ357" s="162"/>
      <c r="DA357" s="162"/>
      <c r="DB357" s="162"/>
      <c r="DC357" s="162"/>
      <c r="DD357" s="162"/>
      <c r="DE357" s="162"/>
      <c r="DF357" s="162"/>
      <c r="DG357" s="162"/>
      <c r="DH357" s="162"/>
      <c r="DI357" s="162"/>
      <c r="DJ357" s="162"/>
      <c r="DK357" s="162"/>
      <c r="DL357" s="162"/>
      <c r="DM357" s="162"/>
      <c r="DN357" s="162"/>
      <c r="DO357" s="162"/>
      <c r="DP357" s="162"/>
      <c r="DQ357" s="162"/>
      <c r="DR357" s="162"/>
      <c r="DS357" s="162"/>
      <c r="DT357" s="162"/>
      <c r="DU357" s="162"/>
      <c r="DV357" s="162"/>
      <c r="DW357" s="162"/>
      <c r="DX357" s="162"/>
      <c r="DY357" s="162"/>
      <c r="DZ357" s="162"/>
      <c r="EA357" s="162"/>
      <c r="EB357" s="162"/>
      <c r="EC357" s="162"/>
      <c r="ED357" s="162"/>
      <c r="EE357" s="162"/>
      <c r="EF357" s="162"/>
      <c r="EG357" s="162"/>
      <c r="EH357" s="162"/>
      <c r="EI357" s="162"/>
      <c r="EJ357" s="162"/>
      <c r="EK357" s="162"/>
      <c r="EL357" s="162"/>
      <c r="EM357" s="162"/>
      <c r="EN357" s="162"/>
      <c r="EO357" s="162"/>
      <c r="EP357" s="162"/>
      <c r="EQ357" s="162"/>
      <c r="ER357" s="162"/>
      <c r="ES357" s="162"/>
      <c r="ET357" s="162"/>
      <c r="EU357" s="162"/>
      <c r="EV357" s="162"/>
      <c r="EW357" s="162"/>
      <c r="EX357" s="162"/>
      <c r="EY357" s="162"/>
      <c r="EZ357" s="162"/>
      <c r="FA357" s="162"/>
      <c r="FB357" s="162"/>
      <c r="FC357" s="162"/>
      <c r="FD357" s="162"/>
      <c r="FE357" s="162"/>
      <c r="FF357" s="162"/>
      <c r="FG357" s="162"/>
      <c r="FH357" s="162"/>
      <c r="FI357" s="162"/>
      <c r="FJ357" s="162"/>
      <c r="FK357" s="162"/>
      <c r="FL357" s="162"/>
      <c r="FM357" s="162"/>
      <c r="FN357" s="162"/>
      <c r="FO357" s="162"/>
      <c r="FP357" s="162"/>
      <c r="FQ357" s="162"/>
      <c r="FR357" s="162"/>
      <c r="FS357" s="162"/>
      <c r="FT357" s="162"/>
      <c r="FU357" s="162"/>
      <c r="FV357" s="162"/>
      <c r="FW357" s="162"/>
      <c r="FX357" s="162"/>
      <c r="FY357" s="162"/>
      <c r="FZ357" s="162"/>
      <c r="GA357" s="162"/>
      <c r="GB357" s="162"/>
      <c r="GC357" s="162"/>
      <c r="GD357" s="162"/>
      <c r="GE357" s="162"/>
      <c r="GF357" s="162"/>
      <c r="GG357" s="162"/>
      <c r="GH357" s="162"/>
      <c r="GI357" s="162"/>
      <c r="GJ357" s="162"/>
      <c r="GK357" s="162"/>
      <c r="GL357" s="162"/>
      <c r="GM357" s="162"/>
      <c r="GN357" s="162"/>
      <c r="GO357" s="162"/>
      <c r="GP357" s="162"/>
      <c r="GQ357" s="162"/>
      <c r="GR357" s="162"/>
      <c r="GS357" s="162"/>
      <c r="GT357" s="162"/>
      <c r="GU357" s="162"/>
      <c r="GV357" s="162"/>
      <c r="GW357" s="162"/>
      <c r="GX357" s="162"/>
      <c r="GY357" s="162"/>
      <c r="GZ357" s="162"/>
      <c r="HA357" s="162"/>
      <c r="HB357" s="162"/>
      <c r="HC357" s="162"/>
      <c r="HD357" s="162"/>
      <c r="HE357" s="162"/>
      <c r="HF357" s="162"/>
      <c r="HG357" s="162"/>
      <c r="HH357" s="162"/>
      <c r="HI357" s="162"/>
      <c r="HJ357" s="162"/>
      <c r="HK357" s="162"/>
      <c r="HL357" s="162"/>
      <c r="HM357" s="162"/>
      <c r="HN357" s="162"/>
      <c r="HO357" s="162"/>
      <c r="HP357" s="162"/>
      <c r="HQ357" s="162"/>
      <c r="HR357" s="162"/>
      <c r="HS357" s="162"/>
      <c r="HT357" s="162"/>
      <c r="HU357" s="162"/>
      <c r="HV357" s="162"/>
      <c r="HW357" s="162"/>
      <c r="HX357" s="162"/>
      <c r="HY357" s="162"/>
      <c r="HZ357" s="162"/>
      <c r="IA357" s="162"/>
      <c r="IB357" s="162"/>
      <c r="IC357" s="162"/>
      <c r="ID357" s="162"/>
      <c r="IE357" s="162"/>
      <c r="IF357" s="162"/>
      <c r="IG357" s="162"/>
      <c r="IH357" s="162"/>
      <c r="II357" s="162"/>
      <c r="IJ357" s="162"/>
      <c r="IK357" s="162"/>
      <c r="IL357" s="162"/>
      <c r="IM357" s="162"/>
      <c r="IN357" s="162"/>
      <c r="IO357" s="162"/>
      <c r="IP357" s="162"/>
      <c r="IQ357" s="162"/>
      <c r="IR357" s="162"/>
      <c r="IS357" s="162"/>
      <c r="IT357" s="162"/>
      <c r="IU357" s="162"/>
      <c r="IV357" s="162"/>
      <c r="IW357" s="162"/>
      <c r="IX357" s="162"/>
    </row>
    <row r="358" spans="1:258">
      <c r="A358" s="159"/>
      <c r="B358" s="160"/>
      <c r="C358" s="160"/>
      <c r="D358" s="160"/>
      <c r="E358" s="160"/>
      <c r="F358" s="161"/>
      <c r="G358" s="161"/>
      <c r="H358" s="161"/>
      <c r="I358" s="161"/>
      <c r="J358" s="161"/>
      <c r="K358" s="161"/>
      <c r="L358" s="161"/>
      <c r="M358" s="161"/>
      <c r="N358" s="160"/>
      <c r="O358" s="160"/>
      <c r="P358" s="160"/>
      <c r="Q358" s="160"/>
      <c r="R358" s="160"/>
      <c r="S358" s="161"/>
      <c r="T358" s="161"/>
      <c r="U358" s="161"/>
      <c r="V358" s="161"/>
      <c r="W358" s="161"/>
      <c r="X358" s="161"/>
      <c r="Y358" s="161"/>
      <c r="Z358" s="317"/>
      <c r="AA358" s="161"/>
      <c r="BI358" s="162"/>
      <c r="BJ358" s="162"/>
      <c r="BK358" s="162"/>
      <c r="BL358" s="162"/>
      <c r="BM358" s="162"/>
      <c r="BN358" s="162"/>
      <c r="BO358" s="162"/>
      <c r="BP358" s="162"/>
      <c r="BQ358" s="162"/>
      <c r="BR358" s="162"/>
      <c r="BS358" s="162"/>
      <c r="BT358" s="162"/>
      <c r="BU358" s="162"/>
      <c r="BV358" s="162"/>
      <c r="BW358" s="162"/>
      <c r="BX358" s="162"/>
      <c r="BY358" s="162"/>
      <c r="BZ358" s="162"/>
      <c r="CA358" s="162"/>
      <c r="CB358" s="162"/>
      <c r="CC358" s="162"/>
      <c r="CD358" s="162"/>
      <c r="CE358" s="162"/>
      <c r="CF358" s="162"/>
      <c r="CG358" s="162"/>
      <c r="CH358" s="162"/>
      <c r="CI358" s="162"/>
      <c r="CJ358" s="162"/>
      <c r="CK358" s="162"/>
      <c r="CL358" s="162"/>
      <c r="CM358" s="162"/>
      <c r="CN358" s="162"/>
      <c r="CO358" s="162"/>
      <c r="CP358" s="162"/>
      <c r="CQ358" s="162"/>
      <c r="CR358" s="162"/>
      <c r="CS358" s="162"/>
      <c r="CT358" s="162"/>
      <c r="CU358" s="162"/>
      <c r="CV358" s="162"/>
      <c r="CW358" s="162"/>
      <c r="CX358" s="162"/>
      <c r="CY358" s="162"/>
      <c r="CZ358" s="162"/>
      <c r="DA358" s="162"/>
      <c r="DB358" s="162"/>
      <c r="DC358" s="162"/>
      <c r="DD358" s="162"/>
      <c r="DE358" s="162"/>
      <c r="DF358" s="162"/>
      <c r="DG358" s="162"/>
      <c r="DH358" s="162"/>
      <c r="DI358" s="162"/>
      <c r="DJ358" s="162"/>
      <c r="DK358" s="162"/>
      <c r="DL358" s="162"/>
      <c r="DM358" s="162"/>
      <c r="DN358" s="162"/>
      <c r="DO358" s="162"/>
      <c r="DP358" s="162"/>
      <c r="DQ358" s="162"/>
      <c r="DR358" s="162"/>
      <c r="DS358" s="162"/>
      <c r="DT358" s="162"/>
      <c r="DU358" s="162"/>
      <c r="DV358" s="162"/>
      <c r="DW358" s="162"/>
      <c r="DX358" s="162"/>
      <c r="DY358" s="162"/>
      <c r="DZ358" s="162"/>
      <c r="EA358" s="162"/>
      <c r="EB358" s="162"/>
      <c r="EC358" s="162"/>
      <c r="ED358" s="162"/>
      <c r="EE358" s="162"/>
      <c r="EF358" s="162"/>
      <c r="EG358" s="162"/>
      <c r="EH358" s="162"/>
      <c r="EI358" s="162"/>
      <c r="EJ358" s="162"/>
      <c r="EK358" s="162"/>
      <c r="EL358" s="162"/>
      <c r="EM358" s="162"/>
      <c r="EN358" s="162"/>
      <c r="EO358" s="162"/>
      <c r="EP358" s="162"/>
      <c r="EQ358" s="162"/>
      <c r="ER358" s="162"/>
      <c r="ES358" s="162"/>
      <c r="ET358" s="162"/>
      <c r="EU358" s="162"/>
      <c r="EV358" s="162"/>
      <c r="EW358" s="162"/>
      <c r="EX358" s="162"/>
      <c r="EY358" s="162"/>
      <c r="EZ358" s="162"/>
      <c r="FA358" s="162"/>
      <c r="FB358" s="162"/>
      <c r="FC358" s="162"/>
      <c r="FD358" s="162"/>
      <c r="FE358" s="162"/>
      <c r="FF358" s="162"/>
      <c r="FG358" s="162"/>
      <c r="FH358" s="162"/>
      <c r="FI358" s="162"/>
      <c r="FJ358" s="162"/>
      <c r="FK358" s="162"/>
      <c r="FL358" s="162"/>
      <c r="FM358" s="162"/>
      <c r="FN358" s="162"/>
      <c r="FO358" s="162"/>
      <c r="FP358" s="162"/>
      <c r="FQ358" s="162"/>
      <c r="FR358" s="162"/>
      <c r="FS358" s="162"/>
      <c r="FT358" s="162"/>
      <c r="FU358" s="162"/>
      <c r="FV358" s="162"/>
      <c r="FW358" s="162"/>
      <c r="FX358" s="162"/>
      <c r="FY358" s="162"/>
      <c r="FZ358" s="162"/>
      <c r="GA358" s="162"/>
      <c r="GB358" s="162"/>
      <c r="GC358" s="162"/>
      <c r="GD358" s="162"/>
      <c r="GE358" s="162"/>
      <c r="GF358" s="162"/>
      <c r="GG358" s="162"/>
      <c r="GH358" s="162"/>
      <c r="GI358" s="162"/>
      <c r="GJ358" s="162"/>
      <c r="GK358" s="162"/>
      <c r="GL358" s="162"/>
      <c r="GM358" s="162"/>
      <c r="GN358" s="162"/>
      <c r="GO358" s="162"/>
      <c r="GP358" s="162"/>
      <c r="GQ358" s="162"/>
      <c r="GR358" s="162"/>
      <c r="GS358" s="162"/>
      <c r="GT358" s="162"/>
      <c r="GU358" s="162"/>
      <c r="GV358" s="162"/>
      <c r="GW358" s="162"/>
      <c r="GX358" s="162"/>
      <c r="GY358" s="162"/>
      <c r="GZ358" s="162"/>
      <c r="HA358" s="162"/>
      <c r="HB358" s="162"/>
      <c r="HC358" s="162"/>
      <c r="HD358" s="162"/>
      <c r="HE358" s="162"/>
      <c r="HF358" s="162"/>
      <c r="HG358" s="162"/>
      <c r="HH358" s="162"/>
      <c r="HI358" s="162"/>
      <c r="HJ358" s="162"/>
      <c r="HK358" s="162"/>
      <c r="HL358" s="162"/>
      <c r="HM358" s="162"/>
      <c r="HN358" s="162"/>
      <c r="HO358" s="162"/>
      <c r="HP358" s="162"/>
      <c r="HQ358" s="162"/>
      <c r="HR358" s="162"/>
      <c r="HS358" s="162"/>
      <c r="HT358" s="162"/>
      <c r="HU358" s="162"/>
      <c r="HV358" s="162"/>
      <c r="HW358" s="162"/>
      <c r="HX358" s="162"/>
      <c r="HY358" s="162"/>
      <c r="HZ358" s="162"/>
      <c r="IA358" s="162"/>
      <c r="IB358" s="162"/>
      <c r="IC358" s="162"/>
      <c r="ID358" s="162"/>
      <c r="IE358" s="162"/>
      <c r="IF358" s="162"/>
      <c r="IG358" s="162"/>
      <c r="IH358" s="162"/>
      <c r="II358" s="162"/>
      <c r="IJ358" s="162"/>
      <c r="IK358" s="162"/>
      <c r="IL358" s="162"/>
      <c r="IM358" s="162"/>
      <c r="IN358" s="162"/>
      <c r="IO358" s="162"/>
      <c r="IP358" s="162"/>
      <c r="IQ358" s="162"/>
      <c r="IR358" s="162"/>
      <c r="IS358" s="162"/>
      <c r="IT358" s="162"/>
      <c r="IU358" s="162"/>
      <c r="IV358" s="162"/>
      <c r="IW358" s="162"/>
      <c r="IX358" s="162"/>
    </row>
    <row r="359" spans="1:258">
      <c r="A359" s="159"/>
      <c r="B359" s="160"/>
      <c r="C359" s="160"/>
      <c r="D359" s="160"/>
      <c r="E359" s="160"/>
      <c r="F359" s="161"/>
      <c r="G359" s="161"/>
      <c r="H359" s="161"/>
      <c r="I359" s="161"/>
      <c r="J359" s="161"/>
      <c r="K359" s="161"/>
      <c r="L359" s="161"/>
      <c r="M359" s="161"/>
      <c r="N359" s="160"/>
      <c r="O359" s="160"/>
      <c r="P359" s="160"/>
      <c r="Q359" s="160"/>
      <c r="R359" s="160"/>
      <c r="S359" s="161"/>
      <c r="T359" s="161"/>
      <c r="U359" s="161"/>
      <c r="V359" s="161"/>
      <c r="W359" s="161"/>
      <c r="X359" s="161"/>
      <c r="Y359" s="161"/>
      <c r="Z359" s="317"/>
      <c r="AA359" s="161"/>
      <c r="BI359" s="162"/>
      <c r="BJ359" s="162"/>
      <c r="BK359" s="162"/>
      <c r="BL359" s="162"/>
      <c r="BM359" s="162"/>
      <c r="BN359" s="162"/>
      <c r="BO359" s="162"/>
      <c r="BP359" s="162"/>
      <c r="BQ359" s="162"/>
      <c r="BR359" s="162"/>
      <c r="BS359" s="162"/>
      <c r="BT359" s="162"/>
      <c r="BU359" s="162"/>
      <c r="BV359" s="162"/>
      <c r="BW359" s="162"/>
      <c r="BX359" s="162"/>
      <c r="BY359" s="162"/>
      <c r="BZ359" s="162"/>
      <c r="CA359" s="162"/>
      <c r="CB359" s="162"/>
      <c r="CC359" s="162"/>
      <c r="CD359" s="162"/>
      <c r="CE359" s="162"/>
      <c r="CF359" s="162"/>
      <c r="CG359" s="162"/>
      <c r="CH359" s="162"/>
      <c r="CI359" s="162"/>
      <c r="CJ359" s="162"/>
      <c r="CK359" s="162"/>
      <c r="CL359" s="162"/>
      <c r="CM359" s="162"/>
      <c r="CN359" s="162"/>
      <c r="CO359" s="162"/>
      <c r="CP359" s="162"/>
      <c r="CQ359" s="162"/>
      <c r="CR359" s="162"/>
      <c r="CS359" s="162"/>
      <c r="CT359" s="162"/>
      <c r="CU359" s="162"/>
      <c r="CV359" s="162"/>
      <c r="CW359" s="162"/>
      <c r="CX359" s="162"/>
      <c r="CY359" s="162"/>
      <c r="CZ359" s="162"/>
      <c r="DA359" s="162"/>
      <c r="DB359" s="162"/>
      <c r="DC359" s="162"/>
      <c r="DD359" s="162"/>
      <c r="DE359" s="162"/>
      <c r="DF359" s="162"/>
      <c r="DG359" s="162"/>
      <c r="DH359" s="162"/>
      <c r="DI359" s="162"/>
      <c r="DJ359" s="162"/>
      <c r="DK359" s="162"/>
      <c r="DL359" s="162"/>
      <c r="DM359" s="162"/>
      <c r="DN359" s="162"/>
      <c r="DO359" s="162"/>
      <c r="DP359" s="162"/>
      <c r="DQ359" s="162"/>
      <c r="DR359" s="162"/>
      <c r="DS359" s="162"/>
      <c r="DT359" s="162"/>
      <c r="DU359" s="162"/>
      <c r="DV359" s="162"/>
      <c r="DW359" s="162"/>
      <c r="DX359" s="162"/>
      <c r="DY359" s="162"/>
      <c r="DZ359" s="162"/>
      <c r="EA359" s="162"/>
      <c r="EB359" s="162"/>
      <c r="EC359" s="162"/>
      <c r="ED359" s="162"/>
      <c r="EE359" s="162"/>
      <c r="EF359" s="162"/>
      <c r="EG359" s="162"/>
      <c r="EH359" s="162"/>
      <c r="EI359" s="162"/>
      <c r="EJ359" s="162"/>
      <c r="EK359" s="162"/>
      <c r="EL359" s="162"/>
      <c r="EM359" s="162"/>
      <c r="EN359" s="162"/>
      <c r="EO359" s="162"/>
      <c r="EP359" s="162"/>
      <c r="EQ359" s="162"/>
      <c r="ER359" s="162"/>
      <c r="ES359" s="162"/>
      <c r="ET359" s="162"/>
      <c r="EU359" s="162"/>
      <c r="EV359" s="162"/>
      <c r="EW359" s="162"/>
      <c r="EX359" s="162"/>
      <c r="EY359" s="162"/>
      <c r="EZ359" s="162"/>
      <c r="FA359" s="162"/>
      <c r="FB359" s="162"/>
      <c r="FC359" s="162"/>
      <c r="FD359" s="162"/>
      <c r="FE359" s="162"/>
      <c r="FF359" s="162"/>
      <c r="FG359" s="162"/>
      <c r="FH359" s="162"/>
      <c r="FI359" s="162"/>
      <c r="FJ359" s="162"/>
      <c r="FK359" s="162"/>
      <c r="FL359" s="162"/>
      <c r="FM359" s="162"/>
      <c r="FN359" s="162"/>
      <c r="FO359" s="162"/>
      <c r="FP359" s="162"/>
      <c r="FQ359" s="162"/>
      <c r="FR359" s="162"/>
      <c r="FS359" s="162"/>
      <c r="FT359" s="162"/>
      <c r="FU359" s="162"/>
      <c r="FV359" s="162"/>
      <c r="FW359" s="162"/>
      <c r="FX359" s="162"/>
      <c r="FY359" s="162"/>
      <c r="FZ359" s="162"/>
      <c r="GA359" s="162"/>
      <c r="GB359" s="162"/>
      <c r="GC359" s="162"/>
      <c r="GD359" s="162"/>
      <c r="GE359" s="162"/>
      <c r="GF359" s="162"/>
      <c r="GG359" s="162"/>
      <c r="GH359" s="162"/>
      <c r="GI359" s="162"/>
      <c r="GJ359" s="162"/>
      <c r="GK359" s="162"/>
      <c r="GL359" s="162"/>
      <c r="GM359" s="162"/>
      <c r="GN359" s="162"/>
      <c r="GO359" s="162"/>
      <c r="GP359" s="162"/>
      <c r="GQ359" s="162"/>
      <c r="GR359" s="162"/>
      <c r="GS359" s="162"/>
      <c r="GT359" s="162"/>
      <c r="GU359" s="162"/>
      <c r="GV359" s="162"/>
      <c r="GW359" s="162"/>
      <c r="GX359" s="162"/>
      <c r="GY359" s="162"/>
      <c r="GZ359" s="162"/>
      <c r="HA359" s="162"/>
      <c r="HB359" s="162"/>
      <c r="HC359" s="162"/>
      <c r="HD359" s="162"/>
      <c r="HE359" s="162"/>
      <c r="HF359" s="162"/>
      <c r="HG359" s="162"/>
      <c r="HH359" s="162"/>
      <c r="HI359" s="162"/>
      <c r="HJ359" s="162"/>
      <c r="HK359" s="162"/>
      <c r="HL359" s="162"/>
      <c r="HM359" s="162"/>
      <c r="HN359" s="162"/>
      <c r="HO359" s="162"/>
      <c r="HP359" s="162"/>
      <c r="HQ359" s="162"/>
      <c r="HR359" s="162"/>
      <c r="HS359" s="162"/>
      <c r="HT359" s="162"/>
      <c r="HU359" s="162"/>
      <c r="HV359" s="162"/>
      <c r="HW359" s="162"/>
      <c r="HX359" s="162"/>
      <c r="HY359" s="162"/>
      <c r="HZ359" s="162"/>
      <c r="IA359" s="162"/>
      <c r="IB359" s="162"/>
      <c r="IC359" s="162"/>
      <c r="ID359" s="162"/>
      <c r="IE359" s="162"/>
      <c r="IF359" s="162"/>
      <c r="IG359" s="162"/>
      <c r="IH359" s="162"/>
      <c r="II359" s="162"/>
      <c r="IJ359" s="162"/>
      <c r="IK359" s="162"/>
      <c r="IL359" s="162"/>
      <c r="IM359" s="162"/>
      <c r="IN359" s="162"/>
      <c r="IO359" s="162"/>
      <c r="IP359" s="162"/>
      <c r="IQ359" s="162"/>
      <c r="IR359" s="162"/>
      <c r="IS359" s="162"/>
      <c r="IT359" s="162"/>
      <c r="IU359" s="162"/>
      <c r="IV359" s="162"/>
      <c r="IW359" s="162"/>
      <c r="IX359" s="162"/>
    </row>
    <row r="360" spans="1:258">
      <c r="A360" s="159"/>
      <c r="B360" s="160"/>
      <c r="C360" s="160"/>
      <c r="D360" s="160"/>
      <c r="E360" s="160"/>
      <c r="F360" s="161"/>
      <c r="G360" s="161"/>
      <c r="H360" s="161"/>
      <c r="I360" s="161"/>
      <c r="J360" s="161"/>
      <c r="K360" s="161"/>
      <c r="L360" s="161"/>
      <c r="M360" s="161"/>
      <c r="N360" s="160"/>
      <c r="O360" s="160"/>
      <c r="P360" s="160"/>
      <c r="Q360" s="160"/>
      <c r="R360" s="160"/>
      <c r="S360" s="161"/>
      <c r="T360" s="161"/>
      <c r="U360" s="161"/>
      <c r="V360" s="161"/>
      <c r="W360" s="161"/>
      <c r="X360" s="161"/>
      <c r="Y360" s="161"/>
      <c r="Z360" s="317"/>
      <c r="AA360" s="161"/>
      <c r="BI360" s="162"/>
      <c r="BJ360" s="162"/>
      <c r="BK360" s="162"/>
      <c r="BL360" s="162"/>
      <c r="BM360" s="162"/>
      <c r="BN360" s="162"/>
      <c r="BO360" s="162"/>
      <c r="BP360" s="162"/>
      <c r="BQ360" s="162"/>
      <c r="BR360" s="162"/>
      <c r="BS360" s="162"/>
      <c r="BT360" s="162"/>
      <c r="BU360" s="162"/>
      <c r="BV360" s="162"/>
      <c r="BW360" s="162"/>
      <c r="BX360" s="162"/>
      <c r="BY360" s="162"/>
      <c r="BZ360" s="162"/>
      <c r="CA360" s="162"/>
      <c r="CB360" s="162"/>
      <c r="CC360" s="162"/>
      <c r="CD360" s="162"/>
      <c r="CE360" s="162"/>
      <c r="CF360" s="162"/>
      <c r="CG360" s="162"/>
      <c r="CH360" s="162"/>
      <c r="CI360" s="162"/>
      <c r="CJ360" s="162"/>
      <c r="CK360" s="162"/>
      <c r="CL360" s="162"/>
      <c r="CM360" s="162"/>
      <c r="CN360" s="162"/>
      <c r="CO360" s="162"/>
      <c r="CP360" s="162"/>
      <c r="CQ360" s="162"/>
      <c r="CR360" s="162"/>
      <c r="CS360" s="162"/>
      <c r="CT360" s="162"/>
      <c r="CU360" s="162"/>
      <c r="CV360" s="162"/>
      <c r="CW360" s="162"/>
      <c r="CX360" s="162"/>
      <c r="CY360" s="162"/>
      <c r="CZ360" s="162"/>
      <c r="DA360" s="162"/>
      <c r="DB360" s="162"/>
      <c r="DC360" s="162"/>
      <c r="DD360" s="162"/>
      <c r="DE360" s="162"/>
      <c r="DF360" s="162"/>
      <c r="DG360" s="162"/>
      <c r="DH360" s="162"/>
      <c r="DI360" s="162"/>
      <c r="DJ360" s="162"/>
      <c r="DK360" s="162"/>
      <c r="DL360" s="162"/>
      <c r="DM360" s="162"/>
      <c r="DN360" s="162"/>
      <c r="DO360" s="162"/>
      <c r="DP360" s="162"/>
      <c r="DQ360" s="162"/>
      <c r="DR360" s="162"/>
      <c r="DS360" s="162"/>
      <c r="DT360" s="162"/>
      <c r="DU360" s="162"/>
      <c r="DV360" s="162"/>
      <c r="DW360" s="162"/>
      <c r="DX360" s="162"/>
      <c r="DY360" s="162"/>
      <c r="DZ360" s="162"/>
      <c r="EA360" s="162"/>
      <c r="EB360" s="162"/>
      <c r="EC360" s="162"/>
      <c r="ED360" s="162"/>
      <c r="EE360" s="162"/>
      <c r="EF360" s="162"/>
      <c r="EG360" s="162"/>
      <c r="EH360" s="162"/>
      <c r="EI360" s="162"/>
      <c r="EJ360" s="162"/>
      <c r="EK360" s="162"/>
      <c r="EL360" s="162"/>
      <c r="EM360" s="162"/>
      <c r="EN360" s="162"/>
      <c r="EO360" s="162"/>
      <c r="EP360" s="162"/>
      <c r="EQ360" s="162"/>
      <c r="ER360" s="162"/>
      <c r="ES360" s="162"/>
      <c r="ET360" s="162"/>
      <c r="EU360" s="162"/>
      <c r="EV360" s="162"/>
      <c r="EW360" s="162"/>
      <c r="EX360" s="162"/>
      <c r="EY360" s="162"/>
      <c r="EZ360" s="162"/>
      <c r="FA360" s="162"/>
      <c r="FB360" s="162"/>
      <c r="FC360" s="162"/>
      <c r="FD360" s="162"/>
      <c r="FE360" s="162"/>
      <c r="FF360" s="162"/>
      <c r="FG360" s="162"/>
      <c r="FH360" s="162"/>
      <c r="FI360" s="162"/>
      <c r="FJ360" s="162"/>
      <c r="FK360" s="162"/>
      <c r="FL360" s="162"/>
      <c r="FM360" s="162"/>
      <c r="FN360" s="162"/>
      <c r="FO360" s="162"/>
      <c r="FP360" s="162"/>
      <c r="FQ360" s="162"/>
      <c r="FR360" s="162"/>
      <c r="FS360" s="162"/>
      <c r="FT360" s="162"/>
      <c r="FU360" s="162"/>
      <c r="FV360" s="162"/>
      <c r="FW360" s="162"/>
      <c r="FX360" s="162"/>
      <c r="FY360" s="162"/>
      <c r="FZ360" s="162"/>
      <c r="GA360" s="162"/>
      <c r="GB360" s="162"/>
      <c r="GC360" s="162"/>
      <c r="GD360" s="162"/>
      <c r="GE360" s="162"/>
      <c r="GF360" s="162"/>
      <c r="GG360" s="162"/>
      <c r="GH360" s="162"/>
      <c r="GI360" s="162"/>
      <c r="GJ360" s="162"/>
      <c r="GK360" s="162"/>
      <c r="GL360" s="162"/>
      <c r="GM360" s="162"/>
      <c r="GN360" s="162"/>
      <c r="GO360" s="162"/>
      <c r="GP360" s="162"/>
      <c r="GQ360" s="162"/>
      <c r="GR360" s="162"/>
      <c r="GS360" s="162"/>
      <c r="GT360" s="162"/>
      <c r="GU360" s="162"/>
      <c r="GV360" s="162"/>
      <c r="GW360" s="162"/>
      <c r="GX360" s="162"/>
      <c r="GY360" s="162"/>
      <c r="GZ360" s="162"/>
      <c r="HA360" s="162"/>
      <c r="HB360" s="162"/>
      <c r="HC360" s="162"/>
      <c r="HD360" s="162"/>
      <c r="HE360" s="162"/>
      <c r="HF360" s="162"/>
      <c r="HG360" s="162"/>
      <c r="HH360" s="162"/>
      <c r="HI360" s="162"/>
      <c r="HJ360" s="162"/>
      <c r="HK360" s="162"/>
      <c r="HL360" s="162"/>
      <c r="HM360" s="162"/>
      <c r="HN360" s="162"/>
      <c r="HO360" s="162"/>
      <c r="HP360" s="162"/>
      <c r="HQ360" s="162"/>
      <c r="HR360" s="162"/>
      <c r="HS360" s="162"/>
      <c r="HT360" s="162"/>
      <c r="HU360" s="162"/>
      <c r="HV360" s="162"/>
      <c r="HW360" s="162"/>
      <c r="HX360" s="162"/>
      <c r="HY360" s="162"/>
      <c r="HZ360" s="162"/>
      <c r="IA360" s="162"/>
      <c r="IB360" s="162"/>
      <c r="IC360" s="162"/>
      <c r="ID360" s="162"/>
      <c r="IE360" s="162"/>
      <c r="IF360" s="162"/>
      <c r="IG360" s="162"/>
      <c r="IH360" s="162"/>
      <c r="II360" s="162"/>
      <c r="IJ360" s="162"/>
      <c r="IK360" s="162"/>
      <c r="IL360" s="162"/>
      <c r="IM360" s="162"/>
      <c r="IN360" s="162"/>
      <c r="IO360" s="162"/>
      <c r="IP360" s="162"/>
      <c r="IQ360" s="162"/>
      <c r="IR360" s="162"/>
      <c r="IS360" s="162"/>
      <c r="IT360" s="162"/>
      <c r="IU360" s="162"/>
      <c r="IV360" s="162"/>
      <c r="IW360" s="162"/>
      <c r="IX360" s="162"/>
    </row>
    <row r="361" spans="1:258">
      <c r="A361" s="159"/>
      <c r="B361" s="160"/>
      <c r="C361" s="160"/>
      <c r="D361" s="160"/>
      <c r="E361" s="160"/>
      <c r="F361" s="161"/>
      <c r="G361" s="161"/>
      <c r="H361" s="161"/>
      <c r="I361" s="161"/>
      <c r="J361" s="161"/>
      <c r="K361" s="161"/>
      <c r="L361" s="161"/>
      <c r="M361" s="161"/>
      <c r="N361" s="160"/>
      <c r="O361" s="160"/>
      <c r="P361" s="160"/>
      <c r="Q361" s="160"/>
      <c r="R361" s="160"/>
      <c r="S361" s="161"/>
      <c r="T361" s="161"/>
      <c r="U361" s="161"/>
      <c r="V361" s="161"/>
      <c r="W361" s="161"/>
      <c r="X361" s="161"/>
      <c r="Y361" s="161"/>
      <c r="Z361" s="317"/>
      <c r="AA361" s="161"/>
      <c r="BI361" s="162"/>
      <c r="BJ361" s="162"/>
      <c r="BK361" s="162"/>
      <c r="BL361" s="162"/>
      <c r="BM361" s="162"/>
      <c r="BN361" s="162"/>
      <c r="BO361" s="162"/>
      <c r="BP361" s="162"/>
      <c r="BQ361" s="162"/>
      <c r="BR361" s="162"/>
      <c r="BS361" s="162"/>
      <c r="BT361" s="162"/>
      <c r="BU361" s="162"/>
      <c r="BV361" s="162"/>
      <c r="BW361" s="162"/>
      <c r="BX361" s="162"/>
      <c r="BY361" s="162"/>
      <c r="BZ361" s="162"/>
      <c r="CA361" s="162"/>
      <c r="CB361" s="162"/>
      <c r="CC361" s="162"/>
      <c r="CD361" s="162"/>
      <c r="CE361" s="162"/>
      <c r="CF361" s="162"/>
      <c r="CG361" s="162"/>
      <c r="CH361" s="162"/>
      <c r="CI361" s="162"/>
      <c r="CJ361" s="162"/>
      <c r="CK361" s="162"/>
      <c r="CL361" s="162"/>
      <c r="CM361" s="162"/>
      <c r="CN361" s="162"/>
      <c r="CO361" s="162"/>
      <c r="CP361" s="162"/>
      <c r="CQ361" s="162"/>
      <c r="CR361" s="162"/>
      <c r="CS361" s="162"/>
      <c r="CT361" s="162"/>
      <c r="CU361" s="162"/>
      <c r="CV361" s="162"/>
      <c r="CW361" s="162"/>
      <c r="CX361" s="162"/>
      <c r="CY361" s="162"/>
      <c r="CZ361" s="162"/>
      <c r="DA361" s="162"/>
      <c r="DB361" s="162"/>
      <c r="DC361" s="162"/>
      <c r="DD361" s="162"/>
      <c r="DE361" s="162"/>
      <c r="DF361" s="162"/>
      <c r="DG361" s="162"/>
      <c r="DH361" s="162"/>
      <c r="DI361" s="162"/>
      <c r="DJ361" s="162"/>
      <c r="DK361" s="162"/>
      <c r="DL361" s="162"/>
      <c r="DM361" s="162"/>
      <c r="DN361" s="162"/>
      <c r="DO361" s="162"/>
      <c r="DP361" s="162"/>
      <c r="DQ361" s="162"/>
      <c r="DR361" s="162"/>
      <c r="DS361" s="162"/>
      <c r="DT361" s="162"/>
      <c r="DU361" s="162"/>
      <c r="DV361" s="162"/>
      <c r="DW361" s="162"/>
      <c r="DX361" s="162"/>
      <c r="DY361" s="162"/>
      <c r="DZ361" s="162"/>
      <c r="EA361" s="162"/>
      <c r="EB361" s="162"/>
      <c r="EC361" s="162"/>
      <c r="ED361" s="162"/>
      <c r="EE361" s="162"/>
      <c r="EF361" s="162"/>
      <c r="EG361" s="162"/>
      <c r="EH361" s="162"/>
      <c r="EI361" s="162"/>
      <c r="EJ361" s="162"/>
      <c r="EK361" s="162"/>
      <c r="EL361" s="162"/>
      <c r="EM361" s="162"/>
      <c r="EN361" s="162"/>
      <c r="EO361" s="162"/>
      <c r="EP361" s="162"/>
      <c r="EQ361" s="162"/>
      <c r="ER361" s="162"/>
      <c r="ES361" s="162"/>
      <c r="ET361" s="162"/>
      <c r="EU361" s="162"/>
      <c r="EV361" s="162"/>
      <c r="EW361" s="162"/>
      <c r="EX361" s="162"/>
      <c r="EY361" s="162"/>
      <c r="EZ361" s="162"/>
      <c r="FA361" s="162"/>
      <c r="FB361" s="162"/>
      <c r="FC361" s="162"/>
      <c r="FD361" s="162"/>
      <c r="FE361" s="162"/>
      <c r="FF361" s="162"/>
      <c r="FG361" s="162"/>
      <c r="FH361" s="162"/>
      <c r="FI361" s="162"/>
      <c r="FJ361" s="162"/>
      <c r="FK361" s="162"/>
      <c r="FL361" s="162"/>
      <c r="FM361" s="162"/>
      <c r="FN361" s="162"/>
      <c r="FO361" s="162"/>
      <c r="FP361" s="162"/>
      <c r="FQ361" s="162"/>
      <c r="FR361" s="162"/>
      <c r="FS361" s="162"/>
      <c r="FT361" s="162"/>
      <c r="FU361" s="162"/>
      <c r="FV361" s="162"/>
      <c r="FW361" s="162"/>
      <c r="FX361" s="162"/>
      <c r="FY361" s="162"/>
      <c r="FZ361" s="162"/>
      <c r="GA361" s="162"/>
      <c r="GB361" s="162"/>
      <c r="GC361" s="162"/>
      <c r="GD361" s="162"/>
      <c r="GE361" s="162"/>
      <c r="GF361" s="162"/>
      <c r="GG361" s="162"/>
      <c r="GH361" s="162"/>
      <c r="GI361" s="162"/>
      <c r="GJ361" s="162"/>
      <c r="GK361" s="162"/>
      <c r="GL361" s="162"/>
      <c r="GM361" s="162"/>
      <c r="GN361" s="162"/>
      <c r="GO361" s="162"/>
      <c r="GP361" s="162"/>
      <c r="GQ361" s="162"/>
      <c r="GR361" s="162"/>
      <c r="GS361" s="162"/>
      <c r="GT361" s="162"/>
      <c r="GU361" s="162"/>
      <c r="GV361" s="162"/>
      <c r="GW361" s="162"/>
      <c r="GX361" s="162"/>
      <c r="GY361" s="162"/>
      <c r="GZ361" s="162"/>
      <c r="HA361" s="162"/>
      <c r="HB361" s="162"/>
      <c r="HC361" s="162"/>
      <c r="HD361" s="162"/>
      <c r="HE361" s="162"/>
      <c r="HF361" s="162"/>
      <c r="HG361" s="162"/>
      <c r="HH361" s="162"/>
      <c r="HI361" s="162"/>
      <c r="HJ361" s="162"/>
      <c r="HK361" s="162"/>
      <c r="HL361" s="162"/>
      <c r="HM361" s="162"/>
      <c r="HN361" s="162"/>
      <c r="HO361" s="162"/>
      <c r="HP361" s="162"/>
      <c r="HQ361" s="162"/>
      <c r="HR361" s="162"/>
      <c r="HS361" s="162"/>
      <c r="HT361" s="162"/>
      <c r="HU361" s="162"/>
      <c r="HV361" s="162"/>
      <c r="HW361" s="162"/>
      <c r="HX361" s="162"/>
      <c r="HY361" s="162"/>
      <c r="HZ361" s="162"/>
      <c r="IA361" s="162"/>
      <c r="IB361" s="162"/>
      <c r="IC361" s="162"/>
      <c r="ID361" s="162"/>
      <c r="IE361" s="162"/>
      <c r="IF361" s="162"/>
      <c r="IG361" s="162"/>
      <c r="IH361" s="162"/>
      <c r="II361" s="162"/>
      <c r="IJ361" s="162"/>
      <c r="IK361" s="162"/>
      <c r="IL361" s="162"/>
      <c r="IM361" s="162"/>
      <c r="IN361" s="162"/>
      <c r="IO361" s="162"/>
      <c r="IP361" s="162"/>
      <c r="IQ361" s="162"/>
      <c r="IR361" s="162"/>
      <c r="IS361" s="162"/>
      <c r="IT361" s="162"/>
      <c r="IU361" s="162"/>
      <c r="IV361" s="162"/>
      <c r="IW361" s="162"/>
      <c r="IX361" s="162"/>
    </row>
    <row r="362" spans="1:258">
      <c r="A362" s="159"/>
      <c r="B362" s="160"/>
      <c r="C362" s="160"/>
      <c r="D362" s="160"/>
      <c r="E362" s="160"/>
      <c r="F362" s="161"/>
      <c r="G362" s="161"/>
      <c r="H362" s="161"/>
      <c r="I362" s="161"/>
      <c r="J362" s="161"/>
      <c r="K362" s="161"/>
      <c r="L362" s="161"/>
      <c r="M362" s="161"/>
      <c r="N362" s="160"/>
      <c r="O362" s="160"/>
      <c r="P362" s="160"/>
      <c r="Q362" s="160"/>
      <c r="R362" s="160"/>
      <c r="S362" s="161"/>
      <c r="T362" s="161"/>
      <c r="U362" s="161"/>
      <c r="V362" s="161"/>
      <c r="W362" s="161"/>
      <c r="X362" s="161"/>
      <c r="Y362" s="161"/>
      <c r="Z362" s="317"/>
      <c r="AA362" s="161"/>
      <c r="BI362" s="162"/>
      <c r="BJ362" s="162"/>
      <c r="BK362" s="162"/>
      <c r="BL362" s="162"/>
      <c r="BM362" s="162"/>
      <c r="BN362" s="162"/>
      <c r="BO362" s="162"/>
      <c r="BP362" s="162"/>
      <c r="BQ362" s="162"/>
      <c r="BR362" s="162"/>
      <c r="BS362" s="162"/>
      <c r="BT362" s="162"/>
      <c r="BU362" s="162"/>
      <c r="BV362" s="162"/>
      <c r="BW362" s="162"/>
      <c r="BX362" s="162"/>
      <c r="BY362" s="162"/>
      <c r="BZ362" s="162"/>
      <c r="CA362" s="162"/>
      <c r="CB362" s="162"/>
      <c r="CC362" s="162"/>
      <c r="CD362" s="162"/>
      <c r="CE362" s="162"/>
      <c r="CF362" s="162"/>
      <c r="CG362" s="162"/>
      <c r="CH362" s="162"/>
      <c r="CI362" s="162"/>
      <c r="CJ362" s="162"/>
      <c r="CK362" s="162"/>
      <c r="CL362" s="162"/>
      <c r="CM362" s="162"/>
      <c r="CN362" s="162"/>
      <c r="CO362" s="162"/>
      <c r="CP362" s="162"/>
      <c r="CQ362" s="162"/>
      <c r="CR362" s="162"/>
      <c r="CS362" s="162"/>
      <c r="CT362" s="162"/>
      <c r="CU362" s="162"/>
      <c r="CV362" s="162"/>
      <c r="CW362" s="162"/>
      <c r="CX362" s="162"/>
      <c r="CY362" s="162"/>
      <c r="CZ362" s="162"/>
      <c r="DA362" s="162"/>
      <c r="DB362" s="162"/>
      <c r="DC362" s="162"/>
      <c r="DD362" s="162"/>
      <c r="DE362" s="162"/>
      <c r="DF362" s="162"/>
      <c r="DG362" s="162"/>
      <c r="DH362" s="162"/>
      <c r="DI362" s="162"/>
      <c r="DJ362" s="162"/>
      <c r="DK362" s="162"/>
      <c r="DL362" s="162"/>
      <c r="DM362" s="162"/>
      <c r="DN362" s="162"/>
      <c r="DO362" s="162"/>
      <c r="DP362" s="162"/>
      <c r="DQ362" s="162"/>
      <c r="DR362" s="162"/>
      <c r="DS362" s="162"/>
      <c r="DT362" s="162"/>
      <c r="DU362" s="162"/>
      <c r="DV362" s="162"/>
      <c r="DW362" s="162"/>
      <c r="DX362" s="162"/>
      <c r="DY362" s="162"/>
      <c r="DZ362" s="162"/>
      <c r="EA362" s="162"/>
      <c r="EB362" s="162"/>
      <c r="EC362" s="162"/>
      <c r="ED362" s="162"/>
      <c r="EE362" s="162"/>
      <c r="EF362" s="162"/>
      <c r="EG362" s="162"/>
      <c r="EH362" s="162"/>
      <c r="EI362" s="162"/>
      <c r="EJ362" s="162"/>
      <c r="EK362" s="162"/>
      <c r="EL362" s="162"/>
      <c r="EM362" s="162"/>
      <c r="EN362" s="162"/>
      <c r="EO362" s="162"/>
      <c r="EP362" s="162"/>
      <c r="EQ362" s="162"/>
      <c r="ER362" s="162"/>
      <c r="ES362" s="162"/>
      <c r="ET362" s="162"/>
      <c r="EU362" s="162"/>
      <c r="EV362" s="162"/>
      <c r="EW362" s="162"/>
      <c r="EX362" s="162"/>
      <c r="EY362" s="162"/>
      <c r="EZ362" s="162"/>
      <c r="FA362" s="162"/>
      <c r="FB362" s="162"/>
      <c r="FC362" s="162"/>
      <c r="FD362" s="162"/>
      <c r="FE362" s="162"/>
      <c r="FF362" s="162"/>
      <c r="FG362" s="162"/>
      <c r="FH362" s="162"/>
      <c r="FI362" s="162"/>
      <c r="FJ362" s="162"/>
      <c r="FK362" s="162"/>
      <c r="FL362" s="162"/>
      <c r="FM362" s="162"/>
      <c r="FN362" s="162"/>
      <c r="FO362" s="162"/>
      <c r="FP362" s="162"/>
      <c r="FQ362" s="162"/>
      <c r="FR362" s="162"/>
      <c r="FS362" s="162"/>
      <c r="FT362" s="162"/>
      <c r="FU362" s="162"/>
      <c r="FV362" s="162"/>
      <c r="FW362" s="162"/>
      <c r="FX362" s="162"/>
      <c r="FY362" s="162"/>
      <c r="FZ362" s="162"/>
      <c r="GA362" s="162"/>
      <c r="GB362" s="162"/>
      <c r="GC362" s="162"/>
      <c r="GD362" s="162"/>
      <c r="GE362" s="162"/>
      <c r="GF362" s="162"/>
      <c r="GG362" s="162"/>
      <c r="GH362" s="162"/>
      <c r="GI362" s="162"/>
      <c r="GJ362" s="162"/>
      <c r="GK362" s="162"/>
      <c r="GL362" s="162"/>
      <c r="GM362" s="162"/>
      <c r="GN362" s="162"/>
      <c r="GO362" s="162"/>
      <c r="GP362" s="162"/>
      <c r="GQ362" s="162"/>
      <c r="GR362" s="162"/>
      <c r="GS362" s="162"/>
      <c r="GT362" s="162"/>
      <c r="GU362" s="162"/>
      <c r="GV362" s="162"/>
      <c r="GW362" s="162"/>
      <c r="GX362" s="162"/>
      <c r="GY362" s="162"/>
      <c r="GZ362" s="162"/>
      <c r="HA362" s="162"/>
      <c r="HB362" s="162"/>
      <c r="HC362" s="162"/>
      <c r="HD362" s="162"/>
      <c r="HE362" s="162"/>
      <c r="HF362" s="162"/>
      <c r="HG362" s="162"/>
      <c r="HH362" s="162"/>
      <c r="HI362" s="162"/>
      <c r="HJ362" s="162"/>
      <c r="HK362" s="162"/>
      <c r="HL362" s="162"/>
      <c r="HM362" s="162"/>
      <c r="HN362" s="162"/>
      <c r="HO362" s="162"/>
      <c r="HP362" s="162"/>
      <c r="HQ362" s="162"/>
      <c r="HR362" s="162"/>
      <c r="HS362" s="162"/>
      <c r="HT362" s="162"/>
      <c r="HU362" s="162"/>
      <c r="HV362" s="162"/>
      <c r="HW362" s="162"/>
      <c r="HX362" s="162"/>
      <c r="HY362" s="162"/>
      <c r="HZ362" s="162"/>
      <c r="IA362" s="162"/>
      <c r="IB362" s="162"/>
      <c r="IC362" s="162"/>
      <c r="ID362" s="162"/>
      <c r="IE362" s="162"/>
      <c r="IF362" s="162"/>
      <c r="IG362" s="162"/>
      <c r="IH362" s="162"/>
      <c r="II362" s="162"/>
      <c r="IJ362" s="162"/>
      <c r="IK362" s="162"/>
      <c r="IL362" s="162"/>
      <c r="IM362" s="162"/>
      <c r="IN362" s="162"/>
      <c r="IO362" s="162"/>
      <c r="IP362" s="162"/>
      <c r="IQ362" s="162"/>
      <c r="IR362" s="162"/>
      <c r="IS362" s="162"/>
      <c r="IT362" s="162"/>
      <c r="IU362" s="162"/>
      <c r="IV362" s="162"/>
      <c r="IW362" s="162"/>
      <c r="IX362" s="162"/>
    </row>
    <row r="363" spans="1:258">
      <c r="A363" s="159"/>
      <c r="B363" s="160"/>
      <c r="C363" s="160"/>
      <c r="D363" s="160"/>
      <c r="E363" s="160"/>
      <c r="F363" s="161"/>
      <c r="G363" s="161"/>
      <c r="H363" s="161"/>
      <c r="I363" s="161"/>
      <c r="J363" s="161"/>
      <c r="K363" s="161"/>
      <c r="L363" s="161"/>
      <c r="M363" s="161"/>
      <c r="N363" s="160"/>
      <c r="O363" s="160"/>
      <c r="P363" s="160"/>
      <c r="Q363" s="160"/>
      <c r="R363" s="160"/>
      <c r="S363" s="161"/>
      <c r="T363" s="161"/>
      <c r="U363" s="161"/>
      <c r="V363" s="161"/>
      <c r="W363" s="161"/>
      <c r="X363" s="161"/>
      <c r="Y363" s="161"/>
      <c r="Z363" s="317"/>
      <c r="AA363" s="161"/>
      <c r="BI363" s="162"/>
      <c r="BJ363" s="162"/>
      <c r="BK363" s="162"/>
      <c r="BL363" s="162"/>
      <c r="BM363" s="162"/>
      <c r="BN363" s="162"/>
      <c r="BO363" s="162"/>
      <c r="BP363" s="162"/>
      <c r="BQ363" s="162"/>
      <c r="BR363" s="162"/>
      <c r="BS363" s="162"/>
      <c r="BT363" s="162"/>
      <c r="BU363" s="162"/>
      <c r="BV363" s="162"/>
      <c r="BW363" s="162"/>
      <c r="BX363" s="162"/>
      <c r="BY363" s="162"/>
      <c r="BZ363" s="162"/>
      <c r="CA363" s="162"/>
      <c r="CB363" s="162"/>
      <c r="CC363" s="162"/>
      <c r="CD363" s="162"/>
      <c r="CE363" s="162"/>
      <c r="CF363" s="162"/>
      <c r="CG363" s="162"/>
      <c r="CH363" s="162"/>
      <c r="CI363" s="162"/>
      <c r="CJ363" s="162"/>
      <c r="CK363" s="162"/>
      <c r="CL363" s="162"/>
      <c r="CM363" s="162"/>
      <c r="CN363" s="162"/>
      <c r="CO363" s="162"/>
      <c r="CP363" s="162"/>
      <c r="CQ363" s="162"/>
      <c r="CR363" s="162"/>
      <c r="CS363" s="162"/>
      <c r="CT363" s="162"/>
      <c r="CU363" s="162"/>
      <c r="CV363" s="162"/>
      <c r="CW363" s="162"/>
      <c r="CX363" s="162"/>
      <c r="CY363" s="162"/>
      <c r="CZ363" s="162"/>
      <c r="DA363" s="162"/>
      <c r="DB363" s="162"/>
      <c r="DC363" s="162"/>
      <c r="DD363" s="162"/>
      <c r="DE363" s="162"/>
      <c r="DF363" s="162"/>
      <c r="DG363" s="162"/>
      <c r="DH363" s="162"/>
      <c r="DI363" s="162"/>
      <c r="DJ363" s="162"/>
      <c r="DK363" s="162"/>
      <c r="DL363" s="162"/>
      <c r="DM363" s="162"/>
      <c r="DN363" s="162"/>
      <c r="DO363" s="162"/>
      <c r="DP363" s="162"/>
      <c r="DQ363" s="162"/>
      <c r="DR363" s="162"/>
      <c r="DS363" s="162"/>
      <c r="DT363" s="162"/>
      <c r="DU363" s="162"/>
      <c r="DV363" s="162"/>
      <c r="DW363" s="162"/>
      <c r="DX363" s="162"/>
      <c r="DY363" s="162"/>
      <c r="DZ363" s="162"/>
      <c r="EA363" s="162"/>
      <c r="EB363" s="162"/>
      <c r="EC363" s="162"/>
      <c r="ED363" s="162"/>
      <c r="EE363" s="162"/>
      <c r="EF363" s="162"/>
      <c r="EG363" s="162"/>
      <c r="EH363" s="162"/>
      <c r="EI363" s="162"/>
      <c r="EJ363" s="162"/>
      <c r="EK363" s="162"/>
      <c r="EL363" s="162"/>
      <c r="EM363" s="162"/>
      <c r="EN363" s="162"/>
      <c r="EO363" s="162"/>
      <c r="EP363" s="162"/>
      <c r="EQ363" s="162"/>
      <c r="ER363" s="162"/>
      <c r="ES363" s="162"/>
      <c r="ET363" s="162"/>
      <c r="EU363" s="162"/>
      <c r="EV363" s="162"/>
      <c r="EW363" s="162"/>
      <c r="EX363" s="162"/>
      <c r="EY363" s="162"/>
      <c r="EZ363" s="162"/>
      <c r="FA363" s="162"/>
      <c r="FB363" s="162"/>
      <c r="FC363" s="162"/>
      <c r="FD363" s="162"/>
      <c r="FE363" s="162"/>
      <c r="FF363" s="162"/>
      <c r="FG363" s="162"/>
      <c r="FH363" s="162"/>
      <c r="FI363" s="162"/>
      <c r="FJ363" s="162"/>
      <c r="FK363" s="162"/>
      <c r="FL363" s="162"/>
      <c r="FM363" s="162"/>
      <c r="FN363" s="162"/>
      <c r="FO363" s="162"/>
      <c r="FP363" s="162"/>
      <c r="FQ363" s="162"/>
      <c r="FR363" s="162"/>
      <c r="FS363" s="162"/>
      <c r="FT363" s="162"/>
      <c r="FU363" s="162"/>
      <c r="FV363" s="162"/>
      <c r="FW363" s="162"/>
      <c r="FX363" s="162"/>
      <c r="FY363" s="162"/>
      <c r="FZ363" s="162"/>
      <c r="GA363" s="162"/>
      <c r="GB363" s="162"/>
      <c r="GC363" s="162"/>
      <c r="GD363" s="162"/>
      <c r="GE363" s="162"/>
      <c r="GF363" s="162"/>
      <c r="GG363" s="162"/>
      <c r="GH363" s="162"/>
      <c r="GI363" s="162"/>
      <c r="GJ363" s="162"/>
      <c r="GK363" s="162"/>
      <c r="GL363" s="162"/>
      <c r="GM363" s="162"/>
      <c r="GN363" s="162"/>
      <c r="GO363" s="162"/>
      <c r="GP363" s="162"/>
      <c r="GQ363" s="162"/>
      <c r="GR363" s="162"/>
      <c r="GS363" s="162"/>
      <c r="GT363" s="162"/>
      <c r="GU363" s="162"/>
      <c r="GV363" s="162"/>
      <c r="GW363" s="162"/>
      <c r="GX363" s="162"/>
      <c r="GY363" s="162"/>
      <c r="GZ363" s="162"/>
      <c r="HA363" s="162"/>
      <c r="HB363" s="162"/>
      <c r="HC363" s="162"/>
      <c r="HD363" s="162"/>
      <c r="HE363" s="162"/>
      <c r="HF363" s="162"/>
      <c r="HG363" s="162"/>
      <c r="HH363" s="162"/>
      <c r="HI363" s="162"/>
      <c r="HJ363" s="162"/>
      <c r="HK363" s="162"/>
      <c r="HL363" s="162"/>
      <c r="HM363" s="162"/>
      <c r="HN363" s="162"/>
      <c r="HO363" s="162"/>
      <c r="HP363" s="162"/>
      <c r="HQ363" s="162"/>
      <c r="HR363" s="162"/>
      <c r="HS363" s="162"/>
      <c r="HT363" s="162"/>
      <c r="HU363" s="162"/>
      <c r="HV363" s="162"/>
      <c r="HW363" s="162"/>
      <c r="HX363" s="162"/>
      <c r="HY363" s="162"/>
      <c r="HZ363" s="162"/>
      <c r="IA363" s="162"/>
      <c r="IB363" s="162"/>
      <c r="IC363" s="162"/>
      <c r="ID363" s="162"/>
      <c r="IE363" s="162"/>
      <c r="IF363" s="162"/>
      <c r="IG363" s="162"/>
      <c r="IH363" s="162"/>
      <c r="II363" s="162"/>
      <c r="IJ363" s="162"/>
      <c r="IK363" s="162"/>
      <c r="IL363" s="162"/>
      <c r="IM363" s="162"/>
      <c r="IN363" s="162"/>
      <c r="IO363" s="162"/>
      <c r="IP363" s="162"/>
      <c r="IQ363" s="162"/>
      <c r="IR363" s="162"/>
      <c r="IS363" s="162"/>
      <c r="IT363" s="162"/>
      <c r="IU363" s="162"/>
      <c r="IV363" s="162"/>
      <c r="IW363" s="162"/>
      <c r="IX363" s="162"/>
    </row>
    <row r="364" spans="1:258">
      <c r="A364" s="159"/>
      <c r="B364" s="160"/>
      <c r="C364" s="160"/>
      <c r="D364" s="160"/>
      <c r="E364" s="160"/>
      <c r="F364" s="161"/>
      <c r="G364" s="161"/>
      <c r="H364" s="161"/>
      <c r="I364" s="161"/>
      <c r="J364" s="161"/>
      <c r="K364" s="161"/>
      <c r="L364" s="161"/>
      <c r="M364" s="161"/>
      <c r="N364" s="160"/>
      <c r="O364" s="160"/>
      <c r="P364" s="160"/>
      <c r="Q364" s="160"/>
      <c r="R364" s="160"/>
      <c r="S364" s="161"/>
      <c r="T364" s="161"/>
      <c r="U364" s="161"/>
      <c r="V364" s="161"/>
      <c r="W364" s="161"/>
      <c r="X364" s="161"/>
      <c r="Y364" s="161"/>
      <c r="Z364" s="317"/>
      <c r="AA364" s="161"/>
      <c r="BI364" s="162"/>
      <c r="BJ364" s="162"/>
      <c r="BK364" s="162"/>
      <c r="BL364" s="162"/>
      <c r="BM364" s="162"/>
      <c r="BN364" s="162"/>
      <c r="BO364" s="162"/>
      <c r="BP364" s="162"/>
      <c r="BQ364" s="162"/>
      <c r="BR364" s="162"/>
      <c r="BS364" s="162"/>
      <c r="BT364" s="162"/>
      <c r="BU364" s="162"/>
      <c r="BV364" s="162"/>
      <c r="BW364" s="162"/>
      <c r="BX364" s="162"/>
      <c r="BY364" s="162"/>
      <c r="BZ364" s="162"/>
      <c r="CA364" s="162"/>
      <c r="CB364" s="162"/>
      <c r="CC364" s="162"/>
      <c r="CD364" s="162"/>
      <c r="CE364" s="162"/>
      <c r="CF364" s="162"/>
      <c r="CG364" s="162"/>
      <c r="CH364" s="162"/>
      <c r="CI364" s="162"/>
      <c r="CJ364" s="162"/>
      <c r="CK364" s="162"/>
      <c r="CL364" s="162"/>
      <c r="CM364" s="162"/>
      <c r="CN364" s="162"/>
      <c r="CO364" s="162"/>
      <c r="CP364" s="162"/>
      <c r="CQ364" s="162"/>
      <c r="CR364" s="162"/>
      <c r="CS364" s="162"/>
      <c r="CT364" s="162"/>
      <c r="CU364" s="162"/>
      <c r="CV364" s="162"/>
      <c r="CW364" s="162"/>
      <c r="CX364" s="162"/>
      <c r="CY364" s="162"/>
      <c r="CZ364" s="162"/>
      <c r="DA364" s="162"/>
      <c r="DB364" s="162"/>
      <c r="DC364" s="162"/>
      <c r="DD364" s="162"/>
      <c r="DE364" s="162"/>
      <c r="DF364" s="162"/>
      <c r="DG364" s="162"/>
      <c r="DH364" s="162"/>
      <c r="DI364" s="162"/>
      <c r="DJ364" s="162"/>
      <c r="DK364" s="162"/>
      <c r="DL364" s="162"/>
      <c r="DM364" s="162"/>
      <c r="DN364" s="162"/>
      <c r="DO364" s="162"/>
      <c r="DP364" s="162"/>
      <c r="DQ364" s="162"/>
      <c r="DR364" s="162"/>
      <c r="DS364" s="162"/>
      <c r="DT364" s="162"/>
      <c r="DU364" s="162"/>
      <c r="DV364" s="162"/>
      <c r="DW364" s="162"/>
      <c r="DX364" s="162"/>
      <c r="DY364" s="162"/>
      <c r="DZ364" s="162"/>
      <c r="EA364" s="162"/>
      <c r="EB364" s="162"/>
      <c r="EC364" s="162"/>
      <c r="ED364" s="162"/>
      <c r="EE364" s="162"/>
      <c r="EF364" s="162"/>
      <c r="EG364" s="162"/>
      <c r="EH364" s="162"/>
      <c r="EI364" s="162"/>
      <c r="EJ364" s="162"/>
      <c r="EK364" s="162"/>
      <c r="EL364" s="162"/>
      <c r="EM364" s="162"/>
      <c r="EN364" s="162"/>
      <c r="EO364" s="162"/>
      <c r="EP364" s="162"/>
      <c r="EQ364" s="162"/>
      <c r="ER364" s="162"/>
      <c r="ES364" s="162"/>
      <c r="ET364" s="162"/>
      <c r="EU364" s="162"/>
      <c r="EV364" s="162"/>
      <c r="EW364" s="162"/>
      <c r="EX364" s="162"/>
      <c r="EY364" s="162"/>
      <c r="EZ364" s="162"/>
      <c r="FA364" s="162"/>
      <c r="FB364" s="162"/>
      <c r="FC364" s="162"/>
      <c r="FD364" s="162"/>
      <c r="FE364" s="162"/>
      <c r="FF364" s="162"/>
      <c r="FG364" s="162"/>
      <c r="FH364" s="162"/>
      <c r="FI364" s="162"/>
      <c r="FJ364" s="162"/>
      <c r="FK364" s="162"/>
      <c r="FL364" s="162"/>
      <c r="FM364" s="162"/>
      <c r="FN364" s="162"/>
      <c r="FO364" s="162"/>
      <c r="FP364" s="162"/>
      <c r="FQ364" s="162"/>
      <c r="FR364" s="162"/>
      <c r="FS364" s="162"/>
      <c r="FT364" s="162"/>
      <c r="FU364" s="162"/>
      <c r="FV364" s="162"/>
      <c r="FW364" s="162"/>
      <c r="FX364" s="162"/>
      <c r="FY364" s="162"/>
      <c r="FZ364" s="162"/>
      <c r="GA364" s="162"/>
      <c r="GB364" s="162"/>
      <c r="GC364" s="162"/>
      <c r="GD364" s="162"/>
      <c r="GE364" s="162"/>
      <c r="GF364" s="162"/>
      <c r="GG364" s="162"/>
      <c r="GH364" s="162"/>
      <c r="GI364" s="162"/>
      <c r="GJ364" s="162"/>
      <c r="GK364" s="162"/>
      <c r="GL364" s="162"/>
      <c r="GM364" s="162"/>
      <c r="GN364" s="162"/>
      <c r="GO364" s="162"/>
      <c r="GP364" s="162"/>
      <c r="GQ364" s="162"/>
      <c r="GR364" s="162"/>
      <c r="GS364" s="162"/>
      <c r="GT364" s="162"/>
      <c r="GU364" s="162"/>
      <c r="GV364" s="162"/>
      <c r="GW364" s="162"/>
      <c r="GX364" s="162"/>
      <c r="GY364" s="162"/>
      <c r="GZ364" s="162"/>
      <c r="HA364" s="162"/>
      <c r="HB364" s="162"/>
      <c r="HC364" s="162"/>
      <c r="HD364" s="162"/>
      <c r="HE364" s="162"/>
      <c r="HF364" s="162"/>
      <c r="HG364" s="162"/>
      <c r="HH364" s="162"/>
      <c r="HI364" s="162"/>
      <c r="HJ364" s="162"/>
      <c r="HK364" s="162"/>
      <c r="HL364" s="162"/>
      <c r="HM364" s="162"/>
      <c r="HN364" s="162"/>
      <c r="HO364" s="162"/>
      <c r="HP364" s="162"/>
      <c r="HQ364" s="162"/>
      <c r="HR364" s="162"/>
      <c r="HS364" s="162"/>
      <c r="HT364" s="162"/>
      <c r="HU364" s="162"/>
      <c r="HV364" s="162"/>
      <c r="HW364" s="162"/>
      <c r="HX364" s="162"/>
      <c r="HY364" s="162"/>
      <c r="HZ364" s="162"/>
      <c r="IA364" s="162"/>
      <c r="IB364" s="162"/>
      <c r="IC364" s="162"/>
      <c r="ID364" s="162"/>
      <c r="IE364" s="162"/>
      <c r="IF364" s="162"/>
      <c r="IG364" s="162"/>
      <c r="IH364" s="162"/>
      <c r="II364" s="162"/>
      <c r="IJ364" s="162"/>
      <c r="IK364" s="162"/>
      <c r="IL364" s="162"/>
      <c r="IM364" s="162"/>
      <c r="IN364" s="162"/>
      <c r="IO364" s="162"/>
      <c r="IP364" s="162"/>
      <c r="IQ364" s="162"/>
      <c r="IR364" s="162"/>
      <c r="IS364" s="162"/>
      <c r="IT364" s="162"/>
      <c r="IU364" s="162"/>
      <c r="IV364" s="162"/>
      <c r="IW364" s="162"/>
      <c r="IX364" s="162"/>
    </row>
    <row r="365" spans="1:258">
      <c r="A365" s="159"/>
      <c r="B365" s="160"/>
      <c r="C365" s="160"/>
      <c r="D365" s="160"/>
      <c r="E365" s="160"/>
      <c r="F365" s="161"/>
      <c r="G365" s="161"/>
      <c r="H365" s="161"/>
      <c r="I365" s="161"/>
      <c r="J365" s="161"/>
      <c r="K365" s="161"/>
      <c r="L365" s="161"/>
      <c r="M365" s="161"/>
      <c r="N365" s="160"/>
      <c r="O365" s="160"/>
      <c r="P365" s="160"/>
      <c r="Q365" s="160"/>
      <c r="R365" s="160"/>
      <c r="S365" s="161"/>
      <c r="T365" s="161"/>
      <c r="U365" s="161"/>
      <c r="V365" s="161"/>
      <c r="W365" s="161"/>
      <c r="X365" s="161"/>
      <c r="Y365" s="161"/>
      <c r="Z365" s="317"/>
      <c r="AA365" s="161"/>
      <c r="BI365" s="162"/>
      <c r="BJ365" s="162"/>
      <c r="BK365" s="162"/>
      <c r="BL365" s="162"/>
      <c r="BM365" s="162"/>
      <c r="BN365" s="162"/>
      <c r="BO365" s="162"/>
      <c r="BP365" s="162"/>
      <c r="BQ365" s="162"/>
      <c r="BR365" s="162"/>
      <c r="BS365" s="162"/>
      <c r="BT365" s="162"/>
      <c r="BU365" s="162"/>
      <c r="BV365" s="162"/>
      <c r="BW365" s="162"/>
      <c r="BX365" s="162"/>
      <c r="BY365" s="162"/>
      <c r="BZ365" s="162"/>
      <c r="CA365" s="162"/>
      <c r="CB365" s="162"/>
      <c r="CC365" s="162"/>
      <c r="CD365" s="162"/>
      <c r="CE365" s="162"/>
      <c r="CF365" s="162"/>
      <c r="CG365" s="162"/>
      <c r="CH365" s="162"/>
      <c r="CI365" s="162"/>
      <c r="CJ365" s="162"/>
      <c r="CK365" s="162"/>
      <c r="CL365" s="162"/>
      <c r="CM365" s="162"/>
      <c r="CN365" s="162"/>
      <c r="CO365" s="162"/>
      <c r="CP365" s="162"/>
      <c r="CQ365" s="162"/>
      <c r="CR365" s="162"/>
      <c r="CS365" s="162"/>
      <c r="CT365" s="162"/>
      <c r="CU365" s="162"/>
      <c r="CV365" s="162"/>
      <c r="CW365" s="162"/>
      <c r="CX365" s="162"/>
      <c r="CY365" s="162"/>
      <c r="CZ365" s="162"/>
      <c r="DA365" s="162"/>
      <c r="DB365" s="162"/>
      <c r="DC365" s="162"/>
      <c r="DD365" s="162"/>
      <c r="DE365" s="162"/>
      <c r="DF365" s="162"/>
      <c r="DG365" s="162"/>
      <c r="DH365" s="162"/>
      <c r="DI365" s="162"/>
      <c r="DJ365" s="162"/>
      <c r="DK365" s="162"/>
      <c r="DL365" s="162"/>
      <c r="DM365" s="162"/>
      <c r="DN365" s="162"/>
      <c r="DO365" s="162"/>
      <c r="DP365" s="162"/>
      <c r="DQ365" s="162"/>
      <c r="DR365" s="162"/>
      <c r="DS365" s="162"/>
      <c r="DT365" s="162"/>
      <c r="DU365" s="162"/>
      <c r="DV365" s="162"/>
      <c r="DW365" s="162"/>
      <c r="DX365" s="162"/>
      <c r="DY365" s="162"/>
      <c r="DZ365" s="162"/>
      <c r="EA365" s="162"/>
      <c r="EB365" s="162"/>
      <c r="EC365" s="162"/>
      <c r="ED365" s="162"/>
      <c r="EE365" s="162"/>
      <c r="EF365" s="162"/>
      <c r="EG365" s="162"/>
      <c r="EH365" s="162"/>
      <c r="EI365" s="162"/>
      <c r="EJ365" s="162"/>
      <c r="EK365" s="162"/>
      <c r="EL365" s="162"/>
      <c r="EM365" s="162"/>
      <c r="EN365" s="162"/>
      <c r="EO365" s="162"/>
      <c r="EP365" s="162"/>
      <c r="EQ365" s="162"/>
      <c r="ER365" s="162"/>
      <c r="ES365" s="162"/>
      <c r="ET365" s="162"/>
      <c r="EU365" s="162"/>
      <c r="EV365" s="162"/>
      <c r="EW365" s="162"/>
      <c r="EX365" s="162"/>
      <c r="EY365" s="162"/>
      <c r="EZ365" s="162"/>
      <c r="FA365" s="162"/>
      <c r="FB365" s="162"/>
      <c r="FC365" s="162"/>
      <c r="FD365" s="162"/>
      <c r="FE365" s="162"/>
      <c r="FF365" s="162"/>
      <c r="FG365" s="162"/>
      <c r="FH365" s="162"/>
      <c r="FI365" s="162"/>
      <c r="FJ365" s="162"/>
      <c r="FK365" s="162"/>
      <c r="FL365" s="162"/>
      <c r="FM365" s="162"/>
      <c r="FN365" s="162"/>
      <c r="FO365" s="162"/>
      <c r="FP365" s="162"/>
      <c r="FQ365" s="162"/>
      <c r="FR365" s="162"/>
      <c r="FS365" s="162"/>
      <c r="FT365" s="162"/>
      <c r="FU365" s="162"/>
      <c r="FV365" s="162"/>
      <c r="FW365" s="162"/>
      <c r="FX365" s="162"/>
      <c r="FY365" s="162"/>
      <c r="FZ365" s="162"/>
      <c r="GA365" s="162"/>
      <c r="GB365" s="162"/>
      <c r="GC365" s="162"/>
      <c r="GD365" s="162"/>
      <c r="GE365" s="162"/>
      <c r="GF365" s="162"/>
      <c r="GG365" s="162"/>
      <c r="GH365" s="162"/>
      <c r="GI365" s="162"/>
      <c r="GJ365" s="162"/>
      <c r="GK365" s="162"/>
      <c r="GL365" s="162"/>
      <c r="GM365" s="162"/>
      <c r="GN365" s="162"/>
      <c r="GO365" s="162"/>
      <c r="GP365" s="162"/>
      <c r="GQ365" s="162"/>
      <c r="GR365" s="162"/>
      <c r="GS365" s="162"/>
      <c r="GT365" s="162"/>
      <c r="GU365" s="162"/>
      <c r="GV365" s="162"/>
      <c r="GW365" s="162"/>
      <c r="GX365" s="162"/>
      <c r="GY365" s="162"/>
      <c r="GZ365" s="162"/>
      <c r="HA365" s="162"/>
      <c r="HB365" s="162"/>
      <c r="HC365" s="162"/>
      <c r="HD365" s="162"/>
      <c r="HE365" s="162"/>
      <c r="HF365" s="162"/>
      <c r="HG365" s="162"/>
      <c r="HH365" s="162"/>
      <c r="HI365" s="162"/>
      <c r="HJ365" s="162"/>
      <c r="HK365" s="162"/>
      <c r="HL365" s="162"/>
      <c r="HM365" s="162"/>
      <c r="HN365" s="162"/>
      <c r="HO365" s="162"/>
      <c r="HP365" s="162"/>
      <c r="HQ365" s="162"/>
      <c r="HR365" s="162"/>
      <c r="HS365" s="162"/>
      <c r="HT365" s="162"/>
      <c r="HU365" s="162"/>
      <c r="HV365" s="162"/>
      <c r="HW365" s="162"/>
      <c r="HX365" s="162"/>
      <c r="HY365" s="162"/>
      <c r="HZ365" s="162"/>
      <c r="IA365" s="162"/>
      <c r="IB365" s="162"/>
      <c r="IC365" s="162"/>
      <c r="ID365" s="162"/>
      <c r="IE365" s="162"/>
      <c r="IF365" s="162"/>
      <c r="IG365" s="162"/>
      <c r="IH365" s="162"/>
      <c r="II365" s="162"/>
      <c r="IJ365" s="162"/>
      <c r="IK365" s="162"/>
      <c r="IL365" s="162"/>
      <c r="IM365" s="162"/>
      <c r="IN365" s="162"/>
      <c r="IO365" s="162"/>
      <c r="IP365" s="162"/>
      <c r="IQ365" s="162"/>
      <c r="IR365" s="162"/>
      <c r="IS365" s="162"/>
      <c r="IT365" s="162"/>
      <c r="IU365" s="162"/>
      <c r="IV365" s="162"/>
      <c r="IW365" s="162"/>
      <c r="IX365" s="162"/>
    </row>
    <row r="366" spans="1:258">
      <c r="A366" s="159"/>
      <c r="B366" s="160"/>
      <c r="C366" s="160"/>
      <c r="D366" s="160"/>
      <c r="E366" s="160"/>
      <c r="F366" s="161"/>
      <c r="G366" s="161"/>
      <c r="H366" s="161"/>
      <c r="I366" s="161"/>
      <c r="J366" s="161"/>
      <c r="K366" s="161"/>
      <c r="L366" s="161"/>
      <c r="M366" s="161"/>
      <c r="N366" s="160"/>
      <c r="O366" s="160"/>
      <c r="P366" s="160"/>
      <c r="Q366" s="160"/>
      <c r="R366" s="160"/>
      <c r="S366" s="161"/>
      <c r="T366" s="161"/>
      <c r="U366" s="161"/>
      <c r="V366" s="161"/>
      <c r="W366" s="161"/>
      <c r="X366" s="161"/>
      <c r="Y366" s="161"/>
      <c r="Z366" s="317"/>
      <c r="AA366" s="161"/>
      <c r="BI366" s="162"/>
      <c r="BJ366" s="162"/>
      <c r="BK366" s="162"/>
      <c r="BL366" s="162"/>
      <c r="BM366" s="162"/>
      <c r="BN366" s="162"/>
      <c r="BO366" s="162"/>
      <c r="BP366" s="162"/>
      <c r="BQ366" s="162"/>
      <c r="BR366" s="162"/>
      <c r="BS366" s="162"/>
      <c r="BT366" s="162"/>
      <c r="BU366" s="162"/>
      <c r="BV366" s="162"/>
      <c r="BW366" s="162"/>
      <c r="BX366" s="162"/>
      <c r="BY366" s="162"/>
      <c r="BZ366" s="162"/>
      <c r="CA366" s="162"/>
      <c r="CB366" s="162"/>
      <c r="CC366" s="162"/>
      <c r="CD366" s="162"/>
      <c r="CE366" s="162"/>
      <c r="CF366" s="162"/>
      <c r="CG366" s="162"/>
      <c r="CH366" s="162"/>
      <c r="CI366" s="162"/>
      <c r="CJ366" s="162"/>
      <c r="CK366" s="162"/>
      <c r="CL366" s="162"/>
      <c r="CM366" s="162"/>
      <c r="CN366" s="162"/>
      <c r="CO366" s="162"/>
      <c r="CP366" s="162"/>
      <c r="CQ366" s="162"/>
      <c r="CR366" s="162"/>
      <c r="CS366" s="162"/>
      <c r="CT366" s="162"/>
      <c r="CU366" s="162"/>
      <c r="CV366" s="162"/>
      <c r="CW366" s="162"/>
      <c r="CX366" s="162"/>
      <c r="CY366" s="162"/>
      <c r="CZ366" s="162"/>
      <c r="DA366" s="162"/>
      <c r="DB366" s="162"/>
      <c r="DC366" s="162"/>
      <c r="DD366" s="162"/>
      <c r="DE366" s="162"/>
      <c r="DF366" s="162"/>
      <c r="DG366" s="162"/>
      <c r="DH366" s="162"/>
      <c r="DI366" s="162"/>
      <c r="DJ366" s="162"/>
      <c r="DK366" s="162"/>
      <c r="DL366" s="162"/>
      <c r="DM366" s="162"/>
      <c r="DN366" s="162"/>
      <c r="DO366" s="162"/>
      <c r="DP366" s="162"/>
      <c r="DQ366" s="162"/>
      <c r="DR366" s="162"/>
      <c r="DS366" s="162"/>
      <c r="DT366" s="162"/>
      <c r="DU366" s="162"/>
      <c r="DV366" s="162"/>
      <c r="DW366" s="162"/>
      <c r="DX366" s="162"/>
      <c r="DY366" s="162"/>
      <c r="DZ366" s="162"/>
      <c r="EA366" s="162"/>
      <c r="EB366" s="162"/>
      <c r="EC366" s="162"/>
      <c r="ED366" s="162"/>
      <c r="EE366" s="162"/>
      <c r="EF366" s="162"/>
      <c r="EG366" s="162"/>
      <c r="EH366" s="162"/>
      <c r="EI366" s="162"/>
      <c r="EJ366" s="162"/>
      <c r="EK366" s="162"/>
      <c r="EL366" s="162"/>
      <c r="EM366" s="162"/>
      <c r="EN366" s="162"/>
      <c r="EO366" s="162"/>
      <c r="EP366" s="162"/>
      <c r="EQ366" s="162"/>
      <c r="ER366" s="162"/>
      <c r="ES366" s="162"/>
      <c r="ET366" s="162"/>
      <c r="EU366" s="162"/>
      <c r="EV366" s="162"/>
      <c r="EW366" s="162"/>
      <c r="EX366" s="162"/>
      <c r="EY366" s="162"/>
      <c r="EZ366" s="162"/>
      <c r="FA366" s="162"/>
      <c r="FB366" s="162"/>
      <c r="FC366" s="162"/>
      <c r="FD366" s="162"/>
      <c r="FE366" s="162"/>
      <c r="FF366" s="162"/>
      <c r="FG366" s="162"/>
      <c r="FH366" s="162"/>
      <c r="FI366" s="162"/>
      <c r="FJ366" s="162"/>
      <c r="FK366" s="162"/>
      <c r="FL366" s="162"/>
      <c r="FM366" s="162"/>
      <c r="FN366" s="162"/>
      <c r="FO366" s="162"/>
      <c r="FP366" s="162"/>
      <c r="FQ366" s="162"/>
      <c r="FR366" s="162"/>
      <c r="FS366" s="162"/>
      <c r="FT366" s="162"/>
      <c r="FU366" s="162"/>
      <c r="FV366" s="162"/>
      <c r="FW366" s="162"/>
      <c r="FX366" s="162"/>
      <c r="FY366" s="162"/>
      <c r="FZ366" s="162"/>
      <c r="GA366" s="162"/>
      <c r="GB366" s="162"/>
      <c r="GC366" s="162"/>
      <c r="GD366" s="162"/>
      <c r="GE366" s="162"/>
      <c r="GF366" s="162"/>
      <c r="GG366" s="162"/>
      <c r="GH366" s="162"/>
      <c r="GI366" s="162"/>
      <c r="GJ366" s="162"/>
      <c r="GK366" s="162"/>
      <c r="GL366" s="162"/>
      <c r="GM366" s="162"/>
      <c r="GN366" s="162"/>
      <c r="GO366" s="162"/>
      <c r="GP366" s="162"/>
      <c r="GQ366" s="162"/>
      <c r="GR366" s="162"/>
      <c r="GS366" s="162"/>
      <c r="GT366" s="162"/>
      <c r="GU366" s="162"/>
      <c r="GV366" s="162"/>
      <c r="GW366" s="162"/>
      <c r="GX366" s="162"/>
      <c r="GY366" s="162"/>
      <c r="GZ366" s="162"/>
      <c r="HA366" s="162"/>
      <c r="HB366" s="162"/>
      <c r="HC366" s="162"/>
      <c r="HD366" s="162"/>
      <c r="HE366" s="162"/>
      <c r="HF366" s="162"/>
      <c r="HG366" s="162"/>
      <c r="HH366" s="162"/>
      <c r="HI366" s="162"/>
      <c r="HJ366" s="162"/>
      <c r="HK366" s="162"/>
      <c r="HL366" s="162"/>
      <c r="HM366" s="162"/>
      <c r="HN366" s="162"/>
      <c r="HO366" s="162"/>
      <c r="HP366" s="162"/>
      <c r="HQ366" s="162"/>
      <c r="HR366" s="162"/>
      <c r="HS366" s="162"/>
      <c r="HT366" s="162"/>
      <c r="HU366" s="162"/>
      <c r="HV366" s="162"/>
      <c r="HW366" s="162"/>
      <c r="HX366" s="162"/>
      <c r="HY366" s="162"/>
      <c r="HZ366" s="162"/>
      <c r="IA366" s="162"/>
      <c r="IB366" s="162"/>
      <c r="IC366" s="162"/>
      <c r="ID366" s="162"/>
      <c r="IE366" s="162"/>
      <c r="IF366" s="162"/>
      <c r="IG366" s="162"/>
      <c r="IH366" s="162"/>
      <c r="II366" s="162"/>
      <c r="IJ366" s="162"/>
      <c r="IK366" s="162"/>
      <c r="IL366" s="162"/>
      <c r="IM366" s="162"/>
      <c r="IN366" s="162"/>
      <c r="IO366" s="162"/>
      <c r="IP366" s="162"/>
      <c r="IQ366" s="162"/>
      <c r="IR366" s="162"/>
      <c r="IS366" s="162"/>
      <c r="IT366" s="162"/>
      <c r="IU366" s="162"/>
      <c r="IV366" s="162"/>
      <c r="IW366" s="162"/>
      <c r="IX366" s="162"/>
    </row>
    <row r="367" spans="1:258">
      <c r="A367" s="159"/>
      <c r="B367" s="160"/>
      <c r="C367" s="160"/>
      <c r="D367" s="160"/>
      <c r="E367" s="160"/>
      <c r="F367" s="161"/>
      <c r="G367" s="161"/>
      <c r="H367" s="161"/>
      <c r="I367" s="161"/>
      <c r="J367" s="161"/>
      <c r="K367" s="161"/>
      <c r="L367" s="161"/>
      <c r="M367" s="161"/>
      <c r="N367" s="160"/>
      <c r="O367" s="160"/>
      <c r="P367" s="160"/>
      <c r="Q367" s="160"/>
      <c r="R367" s="160"/>
      <c r="S367" s="161"/>
      <c r="T367" s="161"/>
      <c r="U367" s="161"/>
      <c r="V367" s="161"/>
      <c r="W367" s="161"/>
      <c r="X367" s="161"/>
      <c r="Y367" s="161"/>
      <c r="Z367" s="317"/>
      <c r="AA367" s="161"/>
      <c r="BI367" s="162"/>
      <c r="BJ367" s="162"/>
      <c r="BK367" s="162"/>
      <c r="BL367" s="162"/>
      <c r="BM367" s="162"/>
      <c r="BN367" s="162"/>
      <c r="BO367" s="162"/>
      <c r="BP367" s="162"/>
      <c r="BQ367" s="162"/>
      <c r="BR367" s="162"/>
      <c r="BS367" s="162"/>
      <c r="BT367" s="162"/>
      <c r="BU367" s="162"/>
      <c r="BV367" s="162"/>
      <c r="BW367" s="162"/>
      <c r="BX367" s="162"/>
      <c r="BY367" s="162"/>
      <c r="BZ367" s="162"/>
      <c r="CA367" s="162"/>
      <c r="CB367" s="162"/>
      <c r="CC367" s="162"/>
      <c r="CD367" s="162"/>
      <c r="CE367" s="162"/>
      <c r="CF367" s="162"/>
      <c r="CG367" s="162"/>
      <c r="CH367" s="162"/>
      <c r="CI367" s="162"/>
      <c r="CJ367" s="162"/>
      <c r="CK367" s="162"/>
      <c r="CL367" s="162"/>
      <c r="CM367" s="162"/>
      <c r="CN367" s="162"/>
      <c r="CO367" s="162"/>
      <c r="CP367" s="162"/>
      <c r="CQ367" s="162"/>
      <c r="CR367" s="162"/>
      <c r="CS367" s="162"/>
      <c r="CT367" s="162"/>
      <c r="CU367" s="162"/>
      <c r="CV367" s="162"/>
      <c r="CW367" s="162"/>
      <c r="CX367" s="162"/>
      <c r="CY367" s="162"/>
      <c r="CZ367" s="162"/>
      <c r="DA367" s="162"/>
      <c r="DB367" s="162"/>
      <c r="DC367" s="162"/>
      <c r="DD367" s="162"/>
      <c r="DE367" s="162"/>
      <c r="DF367" s="162"/>
      <c r="DG367" s="162"/>
      <c r="DH367" s="162"/>
      <c r="DI367" s="162"/>
      <c r="DJ367" s="162"/>
      <c r="DK367" s="162"/>
      <c r="DL367" s="162"/>
      <c r="DM367" s="162"/>
      <c r="DN367" s="162"/>
      <c r="DO367" s="162"/>
      <c r="DP367" s="162"/>
      <c r="DQ367" s="162"/>
      <c r="DR367" s="162"/>
      <c r="DS367" s="162"/>
      <c r="DT367" s="162"/>
      <c r="DU367" s="162"/>
      <c r="DV367" s="162"/>
      <c r="DW367" s="162"/>
      <c r="DX367" s="162"/>
      <c r="DY367" s="162"/>
      <c r="DZ367" s="162"/>
      <c r="EA367" s="162"/>
      <c r="EB367" s="162"/>
      <c r="EC367" s="162"/>
      <c r="ED367" s="162"/>
      <c r="EE367" s="162"/>
      <c r="EF367" s="162"/>
      <c r="EG367" s="162"/>
      <c r="EH367" s="162"/>
      <c r="EI367" s="162"/>
      <c r="EJ367" s="162"/>
      <c r="EK367" s="162"/>
      <c r="EL367" s="162"/>
      <c r="EM367" s="162"/>
      <c r="EN367" s="162"/>
      <c r="EO367" s="162"/>
      <c r="EP367" s="162"/>
      <c r="EQ367" s="162"/>
      <c r="ER367" s="162"/>
      <c r="ES367" s="162"/>
      <c r="ET367" s="162"/>
      <c r="EU367" s="162"/>
      <c r="EV367" s="162"/>
      <c r="EW367" s="162"/>
      <c r="EX367" s="162"/>
      <c r="EY367" s="162"/>
      <c r="EZ367" s="162"/>
      <c r="FA367" s="162"/>
      <c r="FB367" s="162"/>
      <c r="FC367" s="162"/>
      <c r="FD367" s="162"/>
      <c r="FE367" s="162"/>
      <c r="FF367" s="162"/>
      <c r="FG367" s="162"/>
      <c r="FH367" s="162"/>
      <c r="FI367" s="162"/>
      <c r="FJ367" s="162"/>
      <c r="FK367" s="162"/>
      <c r="FL367" s="162"/>
      <c r="FM367" s="162"/>
      <c r="FN367" s="162"/>
      <c r="FO367" s="162"/>
      <c r="FP367" s="162"/>
      <c r="FQ367" s="162"/>
      <c r="FR367" s="162"/>
      <c r="FS367" s="162"/>
      <c r="FT367" s="162"/>
      <c r="FU367" s="162"/>
      <c r="FV367" s="162"/>
      <c r="FW367" s="162"/>
      <c r="FX367" s="162"/>
      <c r="FY367" s="162"/>
      <c r="FZ367" s="162"/>
      <c r="GA367" s="162"/>
      <c r="GB367" s="162"/>
      <c r="GC367" s="162"/>
      <c r="GD367" s="162"/>
      <c r="GE367" s="162"/>
      <c r="GF367" s="162"/>
      <c r="GG367" s="162"/>
      <c r="GH367" s="162"/>
      <c r="GI367" s="162"/>
      <c r="GJ367" s="162"/>
      <c r="GK367" s="162"/>
      <c r="GL367" s="162"/>
      <c r="GM367" s="162"/>
      <c r="GN367" s="162"/>
      <c r="GO367" s="162"/>
      <c r="GP367" s="162"/>
      <c r="GQ367" s="162"/>
      <c r="GR367" s="162"/>
      <c r="GS367" s="162"/>
      <c r="GT367" s="162"/>
      <c r="GU367" s="162"/>
      <c r="GV367" s="162"/>
      <c r="GW367" s="162"/>
      <c r="GX367" s="162"/>
      <c r="GY367" s="162"/>
      <c r="GZ367" s="162"/>
      <c r="HA367" s="162"/>
      <c r="HB367" s="162"/>
      <c r="HC367" s="162"/>
      <c r="HD367" s="162"/>
      <c r="HE367" s="162"/>
      <c r="HF367" s="162"/>
      <c r="HG367" s="162"/>
      <c r="HH367" s="162"/>
      <c r="HI367" s="162"/>
      <c r="HJ367" s="162"/>
      <c r="HK367" s="162"/>
      <c r="HL367" s="162"/>
      <c r="HM367" s="162"/>
      <c r="HN367" s="162"/>
      <c r="HO367" s="162"/>
      <c r="HP367" s="162"/>
      <c r="HQ367" s="162"/>
      <c r="HR367" s="162"/>
      <c r="HS367" s="162"/>
      <c r="HT367" s="162"/>
      <c r="HU367" s="162"/>
      <c r="HV367" s="162"/>
      <c r="HW367" s="162"/>
      <c r="HX367" s="162"/>
      <c r="HY367" s="162"/>
      <c r="HZ367" s="162"/>
      <c r="IA367" s="162"/>
      <c r="IB367" s="162"/>
      <c r="IC367" s="162"/>
      <c r="ID367" s="162"/>
      <c r="IE367" s="162"/>
      <c r="IF367" s="162"/>
      <c r="IG367" s="162"/>
      <c r="IH367" s="162"/>
      <c r="II367" s="162"/>
      <c r="IJ367" s="162"/>
      <c r="IK367" s="162"/>
      <c r="IL367" s="162"/>
      <c r="IM367" s="162"/>
      <c r="IN367" s="162"/>
      <c r="IO367" s="162"/>
      <c r="IP367" s="162"/>
      <c r="IQ367" s="162"/>
      <c r="IR367" s="162"/>
      <c r="IS367" s="162"/>
      <c r="IT367" s="162"/>
      <c r="IU367" s="162"/>
      <c r="IV367" s="162"/>
      <c r="IW367" s="162"/>
      <c r="IX367" s="162"/>
    </row>
    <row r="368" spans="1:258">
      <c r="A368" s="159"/>
      <c r="B368" s="160"/>
      <c r="C368" s="160"/>
      <c r="D368" s="160"/>
      <c r="E368" s="160"/>
      <c r="F368" s="161"/>
      <c r="G368" s="161"/>
      <c r="H368" s="161"/>
      <c r="I368" s="161"/>
      <c r="J368" s="161"/>
      <c r="K368" s="161"/>
      <c r="L368" s="161"/>
      <c r="M368" s="161"/>
      <c r="N368" s="160"/>
      <c r="O368" s="160"/>
      <c r="P368" s="160"/>
      <c r="Q368" s="160"/>
      <c r="R368" s="160"/>
      <c r="S368" s="161"/>
      <c r="T368" s="161"/>
      <c r="U368" s="161"/>
      <c r="V368" s="161"/>
      <c r="W368" s="161"/>
      <c r="X368" s="161"/>
      <c r="Y368" s="161"/>
      <c r="Z368" s="317"/>
      <c r="AA368" s="161"/>
      <c r="BI368" s="162"/>
      <c r="BJ368" s="162"/>
      <c r="BK368" s="162"/>
      <c r="BL368" s="162"/>
      <c r="BM368" s="162"/>
      <c r="BN368" s="162"/>
      <c r="BO368" s="162"/>
      <c r="BP368" s="162"/>
      <c r="BQ368" s="162"/>
      <c r="BR368" s="162"/>
      <c r="BS368" s="162"/>
      <c r="BT368" s="162"/>
      <c r="BU368" s="162"/>
      <c r="BV368" s="162"/>
      <c r="BW368" s="162"/>
      <c r="BX368" s="162"/>
      <c r="BY368" s="162"/>
      <c r="BZ368" s="162"/>
      <c r="CA368" s="162"/>
      <c r="CB368" s="162"/>
      <c r="CC368" s="162"/>
      <c r="CD368" s="162"/>
      <c r="CE368" s="162"/>
      <c r="CF368" s="162"/>
      <c r="CG368" s="162"/>
      <c r="CH368" s="162"/>
      <c r="CI368" s="162"/>
      <c r="CJ368" s="162"/>
      <c r="CK368" s="162"/>
      <c r="CL368" s="162"/>
      <c r="CM368" s="162"/>
      <c r="CN368" s="162"/>
      <c r="CO368" s="162"/>
      <c r="CP368" s="162"/>
      <c r="CQ368" s="162"/>
      <c r="CR368" s="162"/>
      <c r="CS368" s="162"/>
      <c r="CT368" s="162"/>
      <c r="CU368" s="162"/>
      <c r="CV368" s="162"/>
      <c r="CW368" s="162"/>
      <c r="CX368" s="162"/>
      <c r="CY368" s="162"/>
      <c r="CZ368" s="162"/>
      <c r="DA368" s="162"/>
      <c r="DB368" s="162"/>
      <c r="DC368" s="162"/>
      <c r="DD368" s="162"/>
      <c r="DE368" s="162"/>
      <c r="DF368" s="162"/>
      <c r="DG368" s="162"/>
      <c r="DH368" s="162"/>
      <c r="DI368" s="162"/>
      <c r="DJ368" s="162"/>
      <c r="DK368" s="162"/>
      <c r="DL368" s="162"/>
      <c r="DM368" s="162"/>
      <c r="DN368" s="162"/>
      <c r="DO368" s="162"/>
      <c r="DP368" s="162"/>
      <c r="DQ368" s="162"/>
      <c r="DR368" s="162"/>
      <c r="DS368" s="162"/>
      <c r="DT368" s="162"/>
      <c r="DU368" s="162"/>
      <c r="DV368" s="162"/>
      <c r="DW368" s="162"/>
      <c r="DX368" s="162"/>
      <c r="DY368" s="162"/>
      <c r="DZ368" s="162"/>
      <c r="EA368" s="162"/>
      <c r="EB368" s="162"/>
      <c r="EC368" s="162"/>
      <c r="ED368" s="162"/>
      <c r="EE368" s="162"/>
      <c r="EF368" s="162"/>
      <c r="EG368" s="162"/>
      <c r="EH368" s="162"/>
      <c r="EI368" s="162"/>
      <c r="EJ368" s="162"/>
      <c r="EK368" s="162"/>
      <c r="EL368" s="162"/>
      <c r="EM368" s="162"/>
      <c r="EN368" s="162"/>
      <c r="EO368" s="162"/>
      <c r="EP368" s="162"/>
      <c r="EQ368" s="162"/>
      <c r="ER368" s="162"/>
      <c r="ES368" s="162"/>
      <c r="ET368" s="162"/>
      <c r="EU368" s="162"/>
      <c r="EV368" s="162"/>
      <c r="EW368" s="162"/>
      <c r="EX368" s="162"/>
      <c r="EY368" s="162"/>
      <c r="EZ368" s="162"/>
      <c r="FA368" s="162"/>
      <c r="FB368" s="162"/>
      <c r="FC368" s="162"/>
      <c r="FD368" s="162"/>
      <c r="FE368" s="162"/>
      <c r="FF368" s="162"/>
      <c r="FG368" s="162"/>
      <c r="FH368" s="162"/>
      <c r="FI368" s="162"/>
      <c r="FJ368" s="162"/>
      <c r="FK368" s="162"/>
      <c r="FL368" s="162"/>
      <c r="FM368" s="162"/>
      <c r="FN368" s="162"/>
      <c r="FO368" s="162"/>
      <c r="FP368" s="162"/>
      <c r="FQ368" s="162"/>
      <c r="FR368" s="162"/>
      <c r="FS368" s="162"/>
      <c r="FT368" s="162"/>
      <c r="FU368" s="162"/>
      <c r="FV368" s="162"/>
      <c r="FW368" s="162"/>
      <c r="FX368" s="162"/>
      <c r="FY368" s="162"/>
      <c r="FZ368" s="162"/>
      <c r="GA368" s="162"/>
      <c r="GB368" s="162"/>
      <c r="GC368" s="162"/>
      <c r="GD368" s="162"/>
      <c r="GE368" s="162"/>
      <c r="GF368" s="162"/>
      <c r="GG368" s="162"/>
      <c r="GH368" s="162"/>
      <c r="GI368" s="162"/>
      <c r="GJ368" s="162"/>
      <c r="GK368" s="162"/>
      <c r="GL368" s="162"/>
      <c r="GM368" s="162"/>
      <c r="GN368" s="162"/>
      <c r="GO368" s="162"/>
      <c r="GP368" s="162"/>
      <c r="GQ368" s="162"/>
      <c r="GR368" s="162"/>
      <c r="GS368" s="162"/>
      <c r="GT368" s="162"/>
      <c r="GU368" s="162"/>
      <c r="GV368" s="162"/>
      <c r="GW368" s="162"/>
      <c r="GX368" s="162"/>
      <c r="GY368" s="162"/>
      <c r="GZ368" s="162"/>
      <c r="HA368" s="162"/>
      <c r="HB368" s="162"/>
      <c r="HC368" s="162"/>
      <c r="HD368" s="162"/>
      <c r="HE368" s="162"/>
      <c r="HF368" s="162"/>
      <c r="HG368" s="162"/>
      <c r="HH368" s="162"/>
      <c r="HI368" s="162"/>
      <c r="HJ368" s="162"/>
      <c r="HK368" s="162"/>
      <c r="HL368" s="162"/>
      <c r="HM368" s="162"/>
      <c r="HN368" s="162"/>
      <c r="HO368" s="162"/>
      <c r="HP368" s="162"/>
      <c r="HQ368" s="162"/>
      <c r="HR368" s="162"/>
      <c r="HS368" s="162"/>
      <c r="HT368" s="162"/>
      <c r="HU368" s="162"/>
      <c r="HV368" s="162"/>
      <c r="HW368" s="162"/>
      <c r="HX368" s="162"/>
      <c r="HY368" s="162"/>
      <c r="HZ368" s="162"/>
      <c r="IA368" s="162"/>
      <c r="IB368" s="162"/>
      <c r="IC368" s="162"/>
      <c r="ID368" s="162"/>
      <c r="IE368" s="162"/>
      <c r="IF368" s="162"/>
      <c r="IG368" s="162"/>
      <c r="IH368" s="162"/>
      <c r="II368" s="162"/>
      <c r="IJ368" s="162"/>
      <c r="IK368" s="162"/>
      <c r="IL368" s="162"/>
      <c r="IM368" s="162"/>
      <c r="IN368" s="162"/>
      <c r="IO368" s="162"/>
      <c r="IP368" s="162"/>
      <c r="IQ368" s="162"/>
      <c r="IR368" s="162"/>
      <c r="IS368" s="162"/>
      <c r="IT368" s="162"/>
      <c r="IU368" s="162"/>
      <c r="IV368" s="162"/>
      <c r="IW368" s="162"/>
      <c r="IX368" s="162"/>
    </row>
    <row r="369" spans="1:258">
      <c r="A369" s="159"/>
      <c r="B369" s="160"/>
      <c r="C369" s="160"/>
      <c r="D369" s="160"/>
      <c r="E369" s="160"/>
      <c r="F369" s="161"/>
      <c r="G369" s="161"/>
      <c r="H369" s="161"/>
      <c r="I369" s="161"/>
      <c r="J369" s="161"/>
      <c r="K369" s="161"/>
      <c r="L369" s="161"/>
      <c r="M369" s="161"/>
      <c r="N369" s="160"/>
      <c r="O369" s="160"/>
      <c r="P369" s="160"/>
      <c r="Q369" s="160"/>
      <c r="R369" s="160"/>
      <c r="S369" s="161"/>
      <c r="T369" s="161"/>
      <c r="U369" s="161"/>
      <c r="V369" s="161"/>
      <c r="W369" s="161"/>
      <c r="X369" s="161"/>
      <c r="Y369" s="161"/>
      <c r="Z369" s="317"/>
      <c r="AA369" s="161"/>
      <c r="BI369" s="162"/>
      <c r="BJ369" s="162"/>
      <c r="BK369" s="162"/>
      <c r="BL369" s="162"/>
      <c r="BM369" s="162"/>
      <c r="BN369" s="162"/>
      <c r="BO369" s="162"/>
      <c r="BP369" s="162"/>
      <c r="BQ369" s="162"/>
      <c r="BR369" s="162"/>
      <c r="BS369" s="162"/>
      <c r="BT369" s="162"/>
      <c r="BU369" s="162"/>
      <c r="BV369" s="162"/>
      <c r="BW369" s="162"/>
      <c r="BX369" s="162"/>
      <c r="BY369" s="162"/>
      <c r="BZ369" s="162"/>
      <c r="CA369" s="162"/>
      <c r="CB369" s="162"/>
      <c r="CC369" s="162"/>
      <c r="CD369" s="162"/>
      <c r="CE369" s="162"/>
      <c r="CF369" s="162"/>
      <c r="CG369" s="162"/>
      <c r="CH369" s="162"/>
      <c r="CI369" s="162"/>
      <c r="CJ369" s="162"/>
      <c r="CK369" s="162"/>
      <c r="CL369" s="162"/>
      <c r="CM369" s="162"/>
      <c r="CN369" s="162"/>
      <c r="CO369" s="162"/>
      <c r="CP369" s="162"/>
      <c r="CQ369" s="162"/>
      <c r="CR369" s="162"/>
      <c r="CS369" s="162"/>
      <c r="CT369" s="162"/>
      <c r="CU369" s="162"/>
      <c r="CV369" s="162"/>
      <c r="CW369" s="162"/>
      <c r="CX369" s="162"/>
      <c r="CY369" s="162"/>
      <c r="CZ369" s="162"/>
      <c r="DA369" s="162"/>
      <c r="DB369" s="162"/>
      <c r="DC369" s="162"/>
      <c r="DD369" s="162"/>
      <c r="DE369" s="162"/>
      <c r="DF369" s="162"/>
      <c r="DG369" s="162"/>
      <c r="DH369" s="162"/>
      <c r="DI369" s="162"/>
      <c r="DJ369" s="162"/>
      <c r="DK369" s="162"/>
      <c r="DL369" s="162"/>
      <c r="DM369" s="162"/>
      <c r="DN369" s="162"/>
      <c r="DO369" s="162"/>
      <c r="DP369" s="162"/>
      <c r="DQ369" s="162"/>
      <c r="DR369" s="162"/>
      <c r="DS369" s="162"/>
      <c r="DT369" s="162"/>
      <c r="DU369" s="162"/>
      <c r="DV369" s="162"/>
      <c r="DW369" s="162"/>
      <c r="DX369" s="162"/>
      <c r="DY369" s="162"/>
      <c r="DZ369" s="162"/>
      <c r="EA369" s="162"/>
      <c r="EB369" s="162"/>
      <c r="EC369" s="162"/>
      <c r="ED369" s="162"/>
      <c r="EE369" s="162"/>
      <c r="EF369" s="162"/>
      <c r="EG369" s="162"/>
      <c r="EH369" s="162"/>
      <c r="EI369" s="162"/>
      <c r="EJ369" s="162"/>
      <c r="EK369" s="162"/>
      <c r="EL369" s="162"/>
      <c r="EM369" s="162"/>
      <c r="EN369" s="162"/>
      <c r="EO369" s="162"/>
      <c r="EP369" s="162"/>
      <c r="EQ369" s="162"/>
      <c r="ER369" s="162"/>
      <c r="ES369" s="162"/>
      <c r="ET369" s="162"/>
      <c r="EU369" s="162"/>
      <c r="EV369" s="162"/>
      <c r="EW369" s="162"/>
      <c r="EX369" s="162"/>
      <c r="EY369" s="162"/>
      <c r="EZ369" s="162"/>
      <c r="FA369" s="162"/>
      <c r="FB369" s="162"/>
      <c r="FC369" s="162"/>
      <c r="FD369" s="162"/>
      <c r="FE369" s="162"/>
      <c r="FF369" s="162"/>
      <c r="FG369" s="162"/>
      <c r="FH369" s="162"/>
      <c r="FI369" s="162"/>
      <c r="FJ369" s="162"/>
      <c r="FK369" s="162"/>
      <c r="FL369" s="162"/>
      <c r="FM369" s="162"/>
      <c r="FN369" s="162"/>
      <c r="FO369" s="162"/>
      <c r="FP369" s="162"/>
      <c r="FQ369" s="162"/>
      <c r="FR369" s="162"/>
      <c r="FS369" s="162"/>
      <c r="FT369" s="162"/>
      <c r="FU369" s="162"/>
      <c r="FV369" s="162"/>
      <c r="FW369" s="162"/>
      <c r="FX369" s="162"/>
      <c r="FY369" s="162"/>
      <c r="FZ369" s="162"/>
      <c r="GA369" s="162"/>
      <c r="GB369" s="162"/>
      <c r="GC369" s="162"/>
      <c r="GD369" s="162"/>
      <c r="GE369" s="162"/>
      <c r="GF369" s="162"/>
      <c r="GG369" s="162"/>
      <c r="GH369" s="162"/>
      <c r="GI369" s="162"/>
      <c r="GJ369" s="162"/>
      <c r="GK369" s="162"/>
      <c r="GL369" s="162"/>
      <c r="GM369" s="162"/>
      <c r="GN369" s="162"/>
      <c r="GO369" s="162"/>
      <c r="GP369" s="162"/>
      <c r="GQ369" s="162"/>
      <c r="GR369" s="162"/>
      <c r="GS369" s="162"/>
      <c r="GT369" s="162"/>
      <c r="GU369" s="162"/>
      <c r="GV369" s="162"/>
      <c r="GW369" s="162"/>
      <c r="GX369" s="162"/>
      <c r="GY369" s="162"/>
      <c r="GZ369" s="162"/>
      <c r="HA369" s="162"/>
      <c r="HB369" s="162"/>
      <c r="HC369" s="162"/>
      <c r="HD369" s="162"/>
      <c r="HE369" s="162"/>
      <c r="HF369" s="162"/>
      <c r="HG369" s="162"/>
      <c r="HH369" s="162"/>
      <c r="HI369" s="162"/>
      <c r="HJ369" s="162"/>
      <c r="HK369" s="162"/>
      <c r="HL369" s="162"/>
      <c r="HM369" s="162"/>
      <c r="HN369" s="162"/>
      <c r="HO369" s="162"/>
      <c r="HP369" s="162"/>
      <c r="HQ369" s="162"/>
      <c r="HR369" s="162"/>
      <c r="HS369" s="162"/>
      <c r="HT369" s="162"/>
      <c r="HU369" s="162"/>
      <c r="HV369" s="162"/>
      <c r="HW369" s="162"/>
      <c r="HX369" s="162"/>
      <c r="HY369" s="162"/>
      <c r="HZ369" s="162"/>
      <c r="IA369" s="162"/>
      <c r="IB369" s="162"/>
      <c r="IC369" s="162"/>
      <c r="ID369" s="162"/>
      <c r="IE369" s="162"/>
      <c r="IF369" s="162"/>
      <c r="IG369" s="162"/>
      <c r="IH369" s="162"/>
      <c r="II369" s="162"/>
      <c r="IJ369" s="162"/>
      <c r="IK369" s="162"/>
      <c r="IL369" s="162"/>
      <c r="IM369" s="162"/>
      <c r="IN369" s="162"/>
      <c r="IO369" s="162"/>
      <c r="IP369" s="162"/>
      <c r="IQ369" s="162"/>
      <c r="IR369" s="162"/>
      <c r="IS369" s="162"/>
      <c r="IT369" s="162"/>
      <c r="IU369" s="162"/>
      <c r="IV369" s="162"/>
      <c r="IW369" s="162"/>
      <c r="IX369" s="162"/>
    </row>
    <row r="370" spans="1:258">
      <c r="A370" s="159"/>
      <c r="B370" s="160"/>
      <c r="C370" s="160"/>
      <c r="D370" s="160"/>
      <c r="E370" s="160"/>
      <c r="F370" s="161"/>
      <c r="G370" s="161"/>
      <c r="H370" s="161"/>
      <c r="I370" s="161"/>
      <c r="J370" s="161"/>
      <c r="K370" s="161"/>
      <c r="L370" s="161"/>
      <c r="M370" s="161"/>
      <c r="N370" s="160"/>
      <c r="O370" s="160"/>
      <c r="P370" s="160"/>
      <c r="Q370" s="160"/>
      <c r="R370" s="160"/>
      <c r="S370" s="161"/>
      <c r="T370" s="161"/>
      <c r="U370" s="161"/>
      <c r="V370" s="161"/>
      <c r="W370" s="161"/>
      <c r="X370" s="161"/>
      <c r="Y370" s="161"/>
      <c r="Z370" s="317"/>
      <c r="AA370" s="161"/>
      <c r="BI370" s="162"/>
      <c r="BJ370" s="162"/>
      <c r="BK370" s="162"/>
      <c r="BL370" s="162"/>
      <c r="BM370" s="162"/>
      <c r="BN370" s="162"/>
      <c r="BO370" s="162"/>
      <c r="BP370" s="162"/>
      <c r="BQ370" s="162"/>
      <c r="BR370" s="162"/>
      <c r="BS370" s="162"/>
      <c r="BT370" s="162"/>
      <c r="BU370" s="162"/>
      <c r="BV370" s="162"/>
      <c r="BW370" s="162"/>
      <c r="BX370" s="162"/>
      <c r="BY370" s="162"/>
      <c r="BZ370" s="162"/>
      <c r="CA370" s="162"/>
      <c r="CB370" s="162"/>
      <c r="CC370" s="162"/>
      <c r="CD370" s="162"/>
      <c r="CE370" s="162"/>
      <c r="CF370" s="162"/>
      <c r="CG370" s="162"/>
      <c r="CH370" s="162"/>
      <c r="CI370" s="162"/>
      <c r="CJ370" s="162"/>
      <c r="CK370" s="162"/>
      <c r="CL370" s="162"/>
      <c r="CM370" s="162"/>
      <c r="CN370" s="162"/>
      <c r="CO370" s="162"/>
      <c r="CP370" s="162"/>
      <c r="CQ370" s="162"/>
      <c r="CR370" s="162"/>
      <c r="CS370" s="162"/>
      <c r="CT370" s="162"/>
      <c r="CU370" s="162"/>
      <c r="CV370" s="162"/>
      <c r="CW370" s="162"/>
      <c r="CX370" s="162"/>
      <c r="CY370" s="162"/>
      <c r="CZ370" s="162"/>
      <c r="DA370" s="162"/>
      <c r="DB370" s="162"/>
      <c r="DC370" s="162"/>
      <c r="DD370" s="162"/>
      <c r="DE370" s="162"/>
      <c r="DF370" s="162"/>
      <c r="DG370" s="162"/>
      <c r="DH370" s="162"/>
      <c r="DI370" s="162"/>
      <c r="DJ370" s="162"/>
      <c r="DK370" s="162"/>
      <c r="DL370" s="162"/>
      <c r="DM370" s="162"/>
      <c r="DN370" s="162"/>
      <c r="DO370" s="162"/>
      <c r="DP370" s="162"/>
      <c r="DQ370" s="162"/>
      <c r="DR370" s="162"/>
      <c r="DS370" s="162"/>
      <c r="DT370" s="162"/>
      <c r="DU370" s="162"/>
      <c r="DV370" s="162"/>
      <c r="DW370" s="162"/>
      <c r="DX370" s="162"/>
      <c r="DY370" s="162"/>
      <c r="DZ370" s="162"/>
      <c r="EA370" s="162"/>
      <c r="EB370" s="162"/>
      <c r="EC370" s="162"/>
      <c r="ED370" s="162"/>
      <c r="EE370" s="162"/>
      <c r="EF370" s="162"/>
      <c r="EG370" s="162"/>
      <c r="EH370" s="162"/>
      <c r="EI370" s="162"/>
      <c r="EJ370" s="162"/>
      <c r="EK370" s="162"/>
      <c r="EL370" s="162"/>
      <c r="EM370" s="162"/>
      <c r="EN370" s="162"/>
      <c r="EO370" s="162"/>
      <c r="EP370" s="162"/>
      <c r="EQ370" s="162"/>
      <c r="ER370" s="162"/>
      <c r="ES370" s="162"/>
      <c r="ET370" s="162"/>
      <c r="EU370" s="162"/>
      <c r="EV370" s="162"/>
      <c r="EW370" s="162"/>
      <c r="EX370" s="162"/>
      <c r="EY370" s="162"/>
      <c r="EZ370" s="162"/>
      <c r="FA370" s="162"/>
      <c r="FB370" s="162"/>
      <c r="FC370" s="162"/>
      <c r="FD370" s="162"/>
      <c r="FE370" s="162"/>
      <c r="FF370" s="162"/>
      <c r="FG370" s="162"/>
      <c r="FH370" s="162"/>
      <c r="FI370" s="162"/>
      <c r="FJ370" s="162"/>
      <c r="FK370" s="162"/>
      <c r="FL370" s="162"/>
      <c r="FM370" s="162"/>
      <c r="FN370" s="162"/>
      <c r="FO370" s="162"/>
      <c r="FP370" s="162"/>
      <c r="FQ370" s="162"/>
      <c r="FR370" s="162"/>
      <c r="FS370" s="162"/>
      <c r="FT370" s="162"/>
      <c r="FU370" s="162"/>
      <c r="FV370" s="162"/>
      <c r="FW370" s="162"/>
      <c r="FX370" s="162"/>
      <c r="FY370" s="162"/>
      <c r="FZ370" s="162"/>
      <c r="GA370" s="162"/>
      <c r="GB370" s="162"/>
      <c r="GC370" s="162"/>
      <c r="GD370" s="162"/>
      <c r="GE370" s="162"/>
      <c r="GF370" s="162"/>
      <c r="GG370" s="162"/>
      <c r="GH370" s="162"/>
      <c r="GI370" s="162"/>
      <c r="GJ370" s="162"/>
      <c r="GK370" s="162"/>
      <c r="GL370" s="162"/>
      <c r="GM370" s="162"/>
      <c r="GN370" s="162"/>
      <c r="GO370" s="162"/>
      <c r="GP370" s="162"/>
      <c r="GQ370" s="162"/>
      <c r="GR370" s="162"/>
      <c r="GS370" s="162"/>
      <c r="GT370" s="162"/>
      <c r="GU370" s="162"/>
      <c r="GV370" s="162"/>
      <c r="GW370" s="162"/>
      <c r="GX370" s="162"/>
      <c r="GY370" s="162"/>
      <c r="GZ370" s="162"/>
      <c r="HA370" s="162"/>
      <c r="HB370" s="162"/>
      <c r="HC370" s="162"/>
      <c r="HD370" s="162"/>
      <c r="HE370" s="162"/>
      <c r="HF370" s="162"/>
      <c r="HG370" s="162"/>
      <c r="HH370" s="162"/>
      <c r="HI370" s="162"/>
      <c r="HJ370" s="162"/>
      <c r="HK370" s="162"/>
      <c r="HL370" s="162"/>
      <c r="HM370" s="162"/>
      <c r="HN370" s="162"/>
      <c r="HO370" s="162"/>
      <c r="HP370" s="162"/>
      <c r="HQ370" s="162"/>
      <c r="HR370" s="162"/>
      <c r="HS370" s="162"/>
      <c r="HT370" s="162"/>
      <c r="HU370" s="162"/>
      <c r="HV370" s="162"/>
      <c r="HW370" s="162"/>
      <c r="HX370" s="162"/>
      <c r="HY370" s="162"/>
      <c r="HZ370" s="162"/>
      <c r="IA370" s="162"/>
      <c r="IB370" s="162"/>
      <c r="IC370" s="162"/>
      <c r="ID370" s="162"/>
      <c r="IE370" s="162"/>
      <c r="IF370" s="162"/>
      <c r="IG370" s="162"/>
      <c r="IH370" s="162"/>
      <c r="II370" s="162"/>
      <c r="IJ370" s="162"/>
      <c r="IK370" s="162"/>
      <c r="IL370" s="162"/>
      <c r="IM370" s="162"/>
      <c r="IN370" s="162"/>
      <c r="IO370" s="162"/>
      <c r="IP370" s="162"/>
      <c r="IQ370" s="162"/>
      <c r="IR370" s="162"/>
      <c r="IS370" s="162"/>
      <c r="IT370" s="162"/>
      <c r="IU370" s="162"/>
      <c r="IV370" s="162"/>
      <c r="IW370" s="162"/>
      <c r="IX370" s="162"/>
    </row>
    <row r="371" spans="1:258">
      <c r="A371" s="159"/>
      <c r="B371" s="160"/>
      <c r="C371" s="160"/>
      <c r="D371" s="160"/>
      <c r="E371" s="160"/>
      <c r="F371" s="161"/>
      <c r="G371" s="161"/>
      <c r="H371" s="161"/>
      <c r="I371" s="161"/>
      <c r="J371" s="161"/>
      <c r="K371" s="161"/>
      <c r="L371" s="161"/>
      <c r="M371" s="161"/>
      <c r="N371" s="160"/>
      <c r="O371" s="160"/>
      <c r="P371" s="160"/>
      <c r="Q371" s="160"/>
      <c r="R371" s="160"/>
      <c r="S371" s="161"/>
      <c r="T371" s="161"/>
      <c r="U371" s="161"/>
      <c r="V371" s="161"/>
      <c r="W371" s="161"/>
      <c r="X371" s="161"/>
      <c r="Y371" s="161"/>
      <c r="Z371" s="317"/>
      <c r="AA371" s="161"/>
      <c r="BI371" s="162"/>
      <c r="BJ371" s="162"/>
      <c r="BK371" s="162"/>
      <c r="BL371" s="162"/>
      <c r="BM371" s="162"/>
      <c r="BN371" s="162"/>
      <c r="BO371" s="162"/>
      <c r="BP371" s="162"/>
      <c r="BQ371" s="162"/>
      <c r="BR371" s="162"/>
      <c r="BS371" s="162"/>
      <c r="BT371" s="162"/>
      <c r="BU371" s="162"/>
      <c r="BV371" s="162"/>
      <c r="BW371" s="162"/>
      <c r="BX371" s="162"/>
      <c r="BY371" s="162"/>
      <c r="BZ371" s="162"/>
      <c r="CA371" s="162"/>
      <c r="CB371" s="162"/>
      <c r="CC371" s="162"/>
      <c r="CD371" s="162"/>
      <c r="CE371" s="162"/>
      <c r="CF371" s="162"/>
      <c r="CG371" s="162"/>
      <c r="CH371" s="162"/>
      <c r="CI371" s="162"/>
      <c r="CJ371" s="162"/>
      <c r="CK371" s="162"/>
      <c r="CL371" s="162"/>
      <c r="CM371" s="162"/>
      <c r="CN371" s="162"/>
      <c r="CO371" s="162"/>
      <c r="CP371" s="162"/>
      <c r="CQ371" s="162"/>
      <c r="CR371" s="162"/>
      <c r="CS371" s="162"/>
      <c r="CT371" s="162"/>
      <c r="CU371" s="162"/>
      <c r="CV371" s="162"/>
      <c r="CW371" s="162"/>
      <c r="CX371" s="162"/>
      <c r="CY371" s="162"/>
      <c r="CZ371" s="162"/>
      <c r="DA371" s="162"/>
      <c r="DB371" s="162"/>
      <c r="DC371" s="162"/>
      <c r="DD371" s="162"/>
      <c r="DE371" s="162"/>
      <c r="DF371" s="162"/>
      <c r="DG371" s="162"/>
      <c r="DH371" s="162"/>
      <c r="DI371" s="162"/>
      <c r="DJ371" s="162"/>
      <c r="DK371" s="162"/>
      <c r="DL371" s="162"/>
      <c r="DM371" s="162"/>
      <c r="DN371" s="162"/>
      <c r="DO371" s="162"/>
      <c r="DP371" s="162"/>
      <c r="DQ371" s="162"/>
      <c r="DR371" s="162"/>
      <c r="DS371" s="162"/>
      <c r="DT371" s="162"/>
      <c r="DU371" s="162"/>
      <c r="DV371" s="162"/>
      <c r="DW371" s="162"/>
      <c r="DX371" s="162"/>
      <c r="DY371" s="162"/>
      <c r="DZ371" s="162"/>
      <c r="EA371" s="162"/>
      <c r="EB371" s="162"/>
      <c r="EC371" s="162"/>
      <c r="ED371" s="162"/>
      <c r="EE371" s="162"/>
      <c r="EF371" s="162"/>
      <c r="EG371" s="162"/>
      <c r="EH371" s="162"/>
      <c r="EI371" s="162"/>
      <c r="EJ371" s="162"/>
      <c r="EK371" s="162"/>
      <c r="EL371" s="162"/>
      <c r="EM371" s="162"/>
      <c r="EN371" s="162"/>
      <c r="EO371" s="162"/>
      <c r="EP371" s="162"/>
      <c r="EQ371" s="162"/>
      <c r="ER371" s="162"/>
      <c r="ES371" s="162"/>
      <c r="ET371" s="162"/>
      <c r="EU371" s="162"/>
      <c r="EV371" s="162"/>
      <c r="EW371" s="162"/>
      <c r="EX371" s="162"/>
      <c r="EY371" s="162"/>
      <c r="EZ371" s="162"/>
      <c r="FA371" s="162"/>
      <c r="FB371" s="162"/>
      <c r="FC371" s="162"/>
      <c r="FD371" s="162"/>
      <c r="FE371" s="162"/>
      <c r="FF371" s="162"/>
      <c r="FG371" s="162"/>
      <c r="FH371" s="162"/>
      <c r="FI371" s="162"/>
      <c r="FJ371" s="162"/>
      <c r="FK371" s="162"/>
      <c r="FL371" s="162"/>
      <c r="FM371" s="162"/>
      <c r="FN371" s="162"/>
      <c r="FO371" s="162"/>
      <c r="FP371" s="162"/>
      <c r="FQ371" s="162"/>
      <c r="FR371" s="162"/>
      <c r="FS371" s="162"/>
      <c r="FT371" s="162"/>
      <c r="FU371" s="162"/>
      <c r="FV371" s="162"/>
      <c r="FW371" s="162"/>
      <c r="FX371" s="162"/>
      <c r="FY371" s="162"/>
      <c r="FZ371" s="162"/>
      <c r="GA371" s="162"/>
      <c r="GB371" s="162"/>
      <c r="GC371" s="162"/>
      <c r="GD371" s="162"/>
      <c r="GE371" s="162"/>
      <c r="GF371" s="162"/>
      <c r="GG371" s="162"/>
      <c r="GH371" s="162"/>
      <c r="GI371" s="162"/>
      <c r="GJ371" s="162"/>
      <c r="GK371" s="162"/>
      <c r="GL371" s="162"/>
      <c r="GM371" s="162"/>
      <c r="GN371" s="162"/>
      <c r="GO371" s="162"/>
      <c r="GP371" s="162"/>
      <c r="GQ371" s="162"/>
      <c r="GR371" s="162"/>
      <c r="GS371" s="162"/>
      <c r="GT371" s="162"/>
      <c r="GU371" s="162"/>
      <c r="GV371" s="162"/>
      <c r="GW371" s="162"/>
      <c r="GX371" s="162"/>
      <c r="GY371" s="162"/>
      <c r="GZ371" s="162"/>
      <c r="HA371" s="162"/>
      <c r="HB371" s="162"/>
      <c r="HC371" s="162"/>
      <c r="HD371" s="162"/>
      <c r="HE371" s="162"/>
      <c r="HF371" s="162"/>
      <c r="HG371" s="162"/>
      <c r="HH371" s="162"/>
      <c r="HI371" s="162"/>
      <c r="HJ371" s="162"/>
      <c r="HK371" s="162"/>
      <c r="HL371" s="162"/>
      <c r="HM371" s="162"/>
      <c r="HN371" s="162"/>
      <c r="HO371" s="162"/>
      <c r="HP371" s="162"/>
      <c r="HQ371" s="162"/>
      <c r="HR371" s="162"/>
      <c r="HS371" s="162"/>
      <c r="HT371" s="162"/>
      <c r="HU371" s="162"/>
      <c r="HV371" s="162"/>
      <c r="HW371" s="162"/>
      <c r="HX371" s="162"/>
      <c r="HY371" s="162"/>
      <c r="HZ371" s="162"/>
      <c r="IA371" s="162"/>
      <c r="IB371" s="162"/>
      <c r="IC371" s="162"/>
      <c r="ID371" s="162"/>
      <c r="IE371" s="162"/>
      <c r="IF371" s="162"/>
      <c r="IG371" s="162"/>
      <c r="IH371" s="162"/>
      <c r="II371" s="162"/>
      <c r="IJ371" s="162"/>
      <c r="IK371" s="162"/>
      <c r="IL371" s="162"/>
      <c r="IM371" s="162"/>
      <c r="IN371" s="162"/>
      <c r="IO371" s="162"/>
      <c r="IP371" s="162"/>
      <c r="IQ371" s="162"/>
      <c r="IR371" s="162"/>
      <c r="IS371" s="162"/>
      <c r="IT371" s="162"/>
      <c r="IU371" s="162"/>
      <c r="IV371" s="162"/>
      <c r="IW371" s="162"/>
      <c r="IX371" s="162"/>
    </row>
    <row r="372" spans="1:258">
      <c r="A372" s="159"/>
      <c r="B372" s="160"/>
      <c r="C372" s="160"/>
      <c r="D372" s="160"/>
      <c r="E372" s="160"/>
      <c r="F372" s="161"/>
      <c r="G372" s="161"/>
      <c r="H372" s="161"/>
      <c r="I372" s="161"/>
      <c r="J372" s="161"/>
      <c r="K372" s="161"/>
      <c r="L372" s="161"/>
      <c r="M372" s="161"/>
      <c r="N372" s="160"/>
      <c r="O372" s="160"/>
      <c r="P372" s="160"/>
      <c r="Q372" s="160"/>
      <c r="R372" s="160"/>
      <c r="S372" s="161"/>
      <c r="T372" s="161"/>
      <c r="U372" s="161"/>
      <c r="V372" s="161"/>
      <c r="W372" s="161"/>
      <c r="X372" s="161"/>
      <c r="Y372" s="161"/>
      <c r="Z372" s="317"/>
      <c r="AA372" s="161"/>
      <c r="BI372" s="162"/>
      <c r="BJ372" s="162"/>
      <c r="BK372" s="162"/>
      <c r="BL372" s="162"/>
      <c r="BM372" s="162"/>
      <c r="BN372" s="162"/>
      <c r="BO372" s="162"/>
      <c r="BP372" s="162"/>
      <c r="BQ372" s="162"/>
      <c r="BR372" s="162"/>
      <c r="BS372" s="162"/>
      <c r="BT372" s="162"/>
      <c r="BU372" s="162"/>
      <c r="BV372" s="162"/>
      <c r="BW372" s="162"/>
      <c r="BX372" s="162"/>
      <c r="BY372" s="162"/>
      <c r="BZ372" s="162"/>
      <c r="CA372" s="162"/>
      <c r="CB372" s="162"/>
      <c r="CC372" s="162"/>
      <c r="CD372" s="162"/>
      <c r="CE372" s="162"/>
      <c r="CF372" s="162"/>
      <c r="CG372" s="162"/>
      <c r="CH372" s="162"/>
      <c r="CI372" s="162"/>
      <c r="CJ372" s="162"/>
      <c r="CK372" s="162"/>
      <c r="CL372" s="162"/>
      <c r="CM372" s="162"/>
      <c r="CN372" s="162"/>
      <c r="CO372" s="162"/>
      <c r="CP372" s="162"/>
      <c r="CQ372" s="162"/>
      <c r="CR372" s="162"/>
      <c r="CS372" s="162"/>
      <c r="CT372" s="162"/>
      <c r="CU372" s="162"/>
      <c r="CV372" s="162"/>
      <c r="CW372" s="162"/>
      <c r="CX372" s="162"/>
      <c r="CY372" s="162"/>
      <c r="CZ372" s="162"/>
      <c r="DA372" s="162"/>
      <c r="DB372" s="162"/>
      <c r="DC372" s="162"/>
      <c r="DD372" s="162"/>
      <c r="DE372" s="162"/>
      <c r="DF372" s="162"/>
      <c r="DG372" s="162"/>
      <c r="DH372" s="162"/>
      <c r="DI372" s="162"/>
      <c r="DJ372" s="162"/>
      <c r="DK372" s="162"/>
      <c r="DL372" s="162"/>
      <c r="DM372" s="162"/>
      <c r="DN372" s="162"/>
      <c r="DO372" s="162"/>
      <c r="DP372" s="162"/>
      <c r="DQ372" s="162"/>
      <c r="DR372" s="162"/>
      <c r="DS372" s="162"/>
      <c r="DT372" s="162"/>
      <c r="DU372" s="162"/>
      <c r="DV372" s="162"/>
      <c r="DW372" s="162"/>
      <c r="DX372" s="162"/>
      <c r="DY372" s="162"/>
      <c r="DZ372" s="162"/>
      <c r="EA372" s="162"/>
      <c r="EB372" s="162"/>
      <c r="EC372" s="162"/>
      <c r="ED372" s="162"/>
      <c r="EE372" s="162"/>
      <c r="EF372" s="162"/>
      <c r="EG372" s="162"/>
      <c r="EH372" s="162"/>
      <c r="EI372" s="162"/>
      <c r="EJ372" s="162"/>
      <c r="EK372" s="162"/>
      <c r="EL372" s="162"/>
      <c r="EM372" s="162"/>
      <c r="EN372" s="162"/>
      <c r="EO372" s="162"/>
      <c r="EP372" s="162"/>
      <c r="EQ372" s="162"/>
      <c r="ER372" s="162"/>
      <c r="ES372" s="162"/>
      <c r="ET372" s="162"/>
      <c r="EU372" s="162"/>
      <c r="EV372" s="162"/>
      <c r="EW372" s="162"/>
      <c r="EX372" s="162"/>
      <c r="EY372" s="162"/>
      <c r="EZ372" s="162"/>
      <c r="FA372" s="162"/>
      <c r="FB372" s="162"/>
      <c r="FC372" s="162"/>
      <c r="FD372" s="162"/>
      <c r="FE372" s="162"/>
      <c r="FF372" s="162"/>
      <c r="FG372" s="162"/>
      <c r="FH372" s="162"/>
      <c r="FI372" s="162"/>
      <c r="FJ372" s="162"/>
      <c r="FK372" s="162"/>
      <c r="FL372" s="162"/>
      <c r="FM372" s="162"/>
      <c r="FN372" s="162"/>
      <c r="FO372" s="162"/>
      <c r="FP372" s="162"/>
      <c r="FQ372" s="162"/>
      <c r="FR372" s="162"/>
      <c r="FS372" s="162"/>
      <c r="FT372" s="162"/>
      <c r="FU372" s="162"/>
      <c r="FV372" s="162"/>
      <c r="FW372" s="162"/>
      <c r="FX372" s="162"/>
      <c r="FY372" s="162"/>
      <c r="FZ372" s="162"/>
      <c r="GA372" s="162"/>
      <c r="GB372" s="162"/>
      <c r="GC372" s="162"/>
      <c r="GD372" s="162"/>
      <c r="GE372" s="162"/>
      <c r="GF372" s="162"/>
      <c r="GG372" s="162"/>
      <c r="GH372" s="162"/>
      <c r="GI372" s="162"/>
      <c r="GJ372" s="162"/>
      <c r="GK372" s="162"/>
      <c r="GL372" s="162"/>
      <c r="GM372" s="162"/>
      <c r="GN372" s="162"/>
      <c r="GO372" s="162"/>
      <c r="GP372" s="162"/>
      <c r="GQ372" s="162"/>
      <c r="GR372" s="162"/>
      <c r="GS372" s="162"/>
      <c r="GT372" s="162"/>
      <c r="GU372" s="162"/>
      <c r="GV372" s="162"/>
      <c r="GW372" s="162"/>
      <c r="GX372" s="162"/>
      <c r="GY372" s="162"/>
      <c r="GZ372" s="162"/>
      <c r="HA372" s="162"/>
      <c r="HB372" s="162"/>
      <c r="HC372" s="162"/>
      <c r="HD372" s="162"/>
      <c r="HE372" s="162"/>
      <c r="HF372" s="162"/>
      <c r="HG372" s="162"/>
      <c r="HH372" s="162"/>
      <c r="HI372" s="162"/>
      <c r="HJ372" s="162"/>
      <c r="HK372" s="162"/>
      <c r="HL372" s="162"/>
      <c r="HM372" s="162"/>
      <c r="HN372" s="162"/>
      <c r="HO372" s="162"/>
      <c r="HP372" s="162"/>
      <c r="HQ372" s="162"/>
      <c r="HR372" s="162"/>
      <c r="HS372" s="162"/>
      <c r="HT372" s="162"/>
      <c r="HU372" s="162"/>
      <c r="HV372" s="162"/>
      <c r="HW372" s="162"/>
      <c r="HX372" s="162"/>
      <c r="HY372" s="162"/>
      <c r="HZ372" s="162"/>
      <c r="IA372" s="162"/>
      <c r="IB372" s="162"/>
      <c r="IC372" s="162"/>
      <c r="ID372" s="162"/>
      <c r="IE372" s="162"/>
      <c r="IF372" s="162"/>
      <c r="IG372" s="162"/>
      <c r="IH372" s="162"/>
      <c r="II372" s="162"/>
      <c r="IJ372" s="162"/>
      <c r="IK372" s="162"/>
      <c r="IL372" s="162"/>
      <c r="IM372" s="162"/>
      <c r="IN372" s="162"/>
      <c r="IO372" s="162"/>
      <c r="IP372" s="162"/>
      <c r="IQ372" s="162"/>
      <c r="IR372" s="162"/>
      <c r="IS372" s="162"/>
      <c r="IT372" s="162"/>
      <c r="IU372" s="162"/>
      <c r="IV372" s="162"/>
      <c r="IW372" s="162"/>
      <c r="IX372" s="162"/>
    </row>
    <row r="373" spans="1:258">
      <c r="A373" s="159"/>
      <c r="B373" s="160"/>
      <c r="C373" s="160"/>
      <c r="D373" s="160"/>
      <c r="E373" s="160"/>
      <c r="F373" s="161"/>
      <c r="G373" s="161"/>
      <c r="H373" s="161"/>
      <c r="I373" s="161"/>
      <c r="J373" s="161"/>
      <c r="K373" s="161"/>
      <c r="L373" s="161"/>
      <c r="M373" s="161"/>
      <c r="N373" s="160"/>
      <c r="O373" s="160"/>
      <c r="P373" s="160"/>
      <c r="Q373" s="160"/>
      <c r="R373" s="160"/>
      <c r="S373" s="161"/>
      <c r="T373" s="161"/>
      <c r="U373" s="161"/>
      <c r="V373" s="161"/>
      <c r="W373" s="161"/>
      <c r="X373" s="161"/>
      <c r="Y373" s="161"/>
      <c r="Z373" s="317"/>
      <c r="AA373" s="161"/>
      <c r="BI373" s="162"/>
      <c r="BJ373" s="162"/>
      <c r="BK373" s="162"/>
      <c r="BL373" s="162"/>
      <c r="BM373" s="162"/>
      <c r="BN373" s="162"/>
      <c r="BO373" s="162"/>
      <c r="BP373" s="162"/>
      <c r="BQ373" s="162"/>
      <c r="BR373" s="162"/>
      <c r="BS373" s="162"/>
      <c r="BT373" s="162"/>
      <c r="BU373" s="162"/>
      <c r="BV373" s="162"/>
      <c r="BW373" s="162"/>
      <c r="BX373" s="162"/>
      <c r="BY373" s="162"/>
      <c r="BZ373" s="162"/>
      <c r="CA373" s="162"/>
      <c r="CB373" s="162"/>
      <c r="CC373" s="162"/>
      <c r="CD373" s="162"/>
      <c r="CE373" s="162"/>
      <c r="CF373" s="162"/>
      <c r="CG373" s="162"/>
      <c r="CH373" s="162"/>
      <c r="CI373" s="162"/>
      <c r="CJ373" s="162"/>
      <c r="CK373" s="162"/>
      <c r="CL373" s="162"/>
      <c r="CM373" s="162"/>
      <c r="CN373" s="162"/>
      <c r="CO373" s="162"/>
      <c r="CP373" s="162"/>
      <c r="CQ373" s="162"/>
      <c r="CR373" s="162"/>
      <c r="CS373" s="162"/>
      <c r="CT373" s="162"/>
      <c r="CU373" s="162"/>
      <c r="CV373" s="162"/>
      <c r="CW373" s="162"/>
      <c r="CX373" s="162"/>
      <c r="CY373" s="162"/>
      <c r="CZ373" s="162"/>
      <c r="DA373" s="162"/>
      <c r="DB373" s="162"/>
      <c r="DC373" s="162"/>
      <c r="DD373" s="162"/>
      <c r="DE373" s="162"/>
      <c r="DF373" s="162"/>
      <c r="DG373" s="162"/>
      <c r="DH373" s="162"/>
      <c r="DI373" s="162"/>
      <c r="DJ373" s="162"/>
      <c r="DK373" s="162"/>
      <c r="DL373" s="162"/>
      <c r="DM373" s="162"/>
      <c r="DN373" s="162"/>
      <c r="DO373" s="162"/>
      <c r="DP373" s="162"/>
      <c r="DQ373" s="162"/>
      <c r="DR373" s="162"/>
      <c r="DS373" s="162"/>
      <c r="DT373" s="162"/>
      <c r="DU373" s="162"/>
      <c r="DV373" s="162"/>
      <c r="DW373" s="162"/>
      <c r="DX373" s="162"/>
      <c r="DY373" s="162"/>
      <c r="DZ373" s="162"/>
      <c r="EA373" s="162"/>
      <c r="EB373" s="162"/>
      <c r="EC373" s="162"/>
      <c r="ED373" s="162"/>
      <c r="EE373" s="162"/>
      <c r="EF373" s="162"/>
      <c r="EG373" s="162"/>
      <c r="EH373" s="162"/>
      <c r="EI373" s="162"/>
      <c r="EJ373" s="162"/>
      <c r="EK373" s="162"/>
      <c r="EL373" s="162"/>
      <c r="EM373" s="162"/>
      <c r="EN373" s="162"/>
      <c r="EO373" s="162"/>
      <c r="EP373" s="162"/>
      <c r="EQ373" s="162"/>
      <c r="ER373" s="162"/>
      <c r="ES373" s="162"/>
      <c r="ET373" s="162"/>
      <c r="EU373" s="162"/>
      <c r="EV373" s="162"/>
      <c r="EW373" s="162"/>
      <c r="EX373" s="162"/>
      <c r="EY373" s="162"/>
      <c r="EZ373" s="162"/>
      <c r="FA373" s="162"/>
      <c r="FB373" s="162"/>
      <c r="FC373" s="162"/>
      <c r="FD373" s="162"/>
      <c r="FE373" s="162"/>
      <c r="FF373" s="162"/>
      <c r="FG373" s="162"/>
      <c r="FH373" s="162"/>
      <c r="FI373" s="162"/>
      <c r="FJ373" s="162"/>
      <c r="FK373" s="162"/>
      <c r="FL373" s="162"/>
      <c r="FM373" s="162"/>
      <c r="FN373" s="162"/>
      <c r="FO373" s="162"/>
      <c r="FP373" s="162"/>
      <c r="FQ373" s="162"/>
      <c r="FR373" s="162"/>
      <c r="FS373" s="162"/>
      <c r="FT373" s="162"/>
      <c r="FU373" s="162"/>
      <c r="FV373" s="162"/>
      <c r="FW373" s="162"/>
      <c r="FX373" s="162"/>
      <c r="FY373" s="162"/>
      <c r="FZ373" s="162"/>
      <c r="GA373" s="162"/>
      <c r="GB373" s="162"/>
      <c r="GC373" s="162"/>
      <c r="GD373" s="162"/>
      <c r="GE373" s="162"/>
      <c r="GF373" s="162"/>
      <c r="GG373" s="162"/>
      <c r="GH373" s="162"/>
      <c r="GI373" s="162"/>
      <c r="GJ373" s="162"/>
      <c r="GK373" s="162"/>
      <c r="GL373" s="162"/>
      <c r="GM373" s="162"/>
      <c r="GN373" s="162"/>
      <c r="GO373" s="162"/>
      <c r="GP373" s="162"/>
      <c r="GQ373" s="162"/>
      <c r="GR373" s="162"/>
      <c r="GS373" s="162"/>
      <c r="GT373" s="162"/>
      <c r="GU373" s="162"/>
      <c r="GV373" s="162"/>
      <c r="GW373" s="162"/>
      <c r="GX373" s="162"/>
      <c r="GY373" s="162"/>
      <c r="GZ373" s="162"/>
      <c r="HA373" s="162"/>
      <c r="HB373" s="162"/>
      <c r="HC373" s="162"/>
      <c r="HD373" s="162"/>
      <c r="HE373" s="162"/>
      <c r="HF373" s="162"/>
      <c r="HG373" s="162"/>
      <c r="HH373" s="162"/>
      <c r="HI373" s="162"/>
      <c r="HJ373" s="162"/>
      <c r="HK373" s="162"/>
      <c r="HL373" s="162"/>
      <c r="HM373" s="162"/>
      <c r="HN373" s="162"/>
      <c r="HO373" s="162"/>
      <c r="HP373" s="162"/>
      <c r="HQ373" s="162"/>
      <c r="HR373" s="162"/>
      <c r="HS373" s="162"/>
      <c r="HT373" s="162"/>
      <c r="HU373" s="162"/>
      <c r="HV373" s="162"/>
      <c r="HW373" s="162"/>
      <c r="HX373" s="162"/>
      <c r="HY373" s="162"/>
      <c r="HZ373" s="162"/>
      <c r="IA373" s="162"/>
      <c r="IB373" s="162"/>
      <c r="IC373" s="162"/>
      <c r="ID373" s="162"/>
      <c r="IE373" s="162"/>
      <c r="IF373" s="162"/>
      <c r="IG373" s="162"/>
      <c r="IH373" s="162"/>
      <c r="II373" s="162"/>
      <c r="IJ373" s="162"/>
      <c r="IK373" s="162"/>
      <c r="IL373" s="162"/>
      <c r="IM373" s="162"/>
      <c r="IN373" s="162"/>
      <c r="IO373" s="162"/>
      <c r="IP373" s="162"/>
      <c r="IQ373" s="162"/>
      <c r="IR373" s="162"/>
      <c r="IS373" s="162"/>
      <c r="IT373" s="162"/>
      <c r="IU373" s="162"/>
      <c r="IV373" s="162"/>
      <c r="IW373" s="162"/>
      <c r="IX373" s="162"/>
    </row>
    <row r="374" spans="1:258">
      <c r="A374" s="159"/>
      <c r="B374" s="160"/>
      <c r="C374" s="160"/>
      <c r="D374" s="160"/>
      <c r="E374" s="160"/>
      <c r="F374" s="161"/>
      <c r="G374" s="161"/>
      <c r="H374" s="161"/>
      <c r="I374" s="161"/>
      <c r="J374" s="161"/>
      <c r="K374" s="161"/>
      <c r="L374" s="161"/>
      <c r="M374" s="161"/>
      <c r="N374" s="160"/>
      <c r="O374" s="160"/>
      <c r="P374" s="160"/>
      <c r="Q374" s="160"/>
      <c r="R374" s="160"/>
      <c r="S374" s="161"/>
      <c r="T374" s="161"/>
      <c r="U374" s="161"/>
      <c r="V374" s="161"/>
      <c r="W374" s="161"/>
      <c r="X374" s="161"/>
      <c r="Y374" s="161"/>
      <c r="Z374" s="317"/>
      <c r="AA374" s="161"/>
      <c r="BI374" s="162"/>
      <c r="BJ374" s="162"/>
      <c r="BK374" s="162"/>
      <c r="BL374" s="162"/>
      <c r="BM374" s="162"/>
      <c r="BN374" s="162"/>
      <c r="BO374" s="162"/>
      <c r="BP374" s="162"/>
      <c r="BQ374" s="162"/>
      <c r="BR374" s="162"/>
      <c r="BS374" s="162"/>
      <c r="BT374" s="162"/>
      <c r="BU374" s="162"/>
      <c r="BV374" s="162"/>
      <c r="BW374" s="162"/>
      <c r="BX374" s="162"/>
      <c r="BY374" s="162"/>
      <c r="BZ374" s="162"/>
      <c r="CA374" s="162"/>
      <c r="CB374" s="162"/>
      <c r="CC374" s="162"/>
      <c r="CD374" s="162"/>
      <c r="CE374" s="162"/>
      <c r="CF374" s="162"/>
      <c r="CG374" s="162"/>
      <c r="CH374" s="162"/>
      <c r="CI374" s="162"/>
      <c r="CJ374" s="162"/>
      <c r="CK374" s="162"/>
      <c r="CL374" s="162"/>
      <c r="CM374" s="162"/>
      <c r="CN374" s="162"/>
      <c r="CO374" s="162"/>
      <c r="CP374" s="162"/>
      <c r="CQ374" s="162"/>
      <c r="CR374" s="162"/>
      <c r="CS374" s="162"/>
      <c r="CT374" s="162"/>
      <c r="CU374" s="162"/>
      <c r="CV374" s="162"/>
      <c r="CW374" s="162"/>
      <c r="CX374" s="162"/>
      <c r="CY374" s="162"/>
      <c r="CZ374" s="162"/>
      <c r="DA374" s="162"/>
      <c r="DB374" s="162"/>
      <c r="DC374" s="162"/>
      <c r="DD374" s="162"/>
      <c r="DE374" s="162"/>
      <c r="DF374" s="162"/>
      <c r="DG374" s="162"/>
      <c r="DH374" s="162"/>
      <c r="DI374" s="162"/>
      <c r="DJ374" s="162"/>
      <c r="DK374" s="162"/>
      <c r="DL374" s="162"/>
      <c r="DM374" s="162"/>
      <c r="DN374" s="162"/>
      <c r="DO374" s="162"/>
      <c r="DP374" s="162"/>
      <c r="DQ374" s="162"/>
      <c r="DR374" s="162"/>
      <c r="DS374" s="162"/>
      <c r="DT374" s="162"/>
      <c r="DU374" s="162"/>
      <c r="DV374" s="162"/>
      <c r="DW374" s="162"/>
      <c r="DX374" s="162"/>
      <c r="DY374" s="162"/>
      <c r="DZ374" s="162"/>
      <c r="EA374" s="162"/>
      <c r="EB374" s="162"/>
      <c r="EC374" s="162"/>
      <c r="ED374" s="162"/>
      <c r="EE374" s="162"/>
      <c r="EF374" s="162"/>
      <c r="EG374" s="162"/>
      <c r="EH374" s="162"/>
      <c r="EI374" s="162"/>
      <c r="EJ374" s="162"/>
      <c r="EK374" s="162"/>
      <c r="EL374" s="162"/>
      <c r="EM374" s="162"/>
      <c r="EN374" s="162"/>
      <c r="EO374" s="162"/>
      <c r="EP374" s="162"/>
      <c r="EQ374" s="162"/>
      <c r="ER374" s="162"/>
      <c r="ES374" s="162"/>
      <c r="ET374" s="162"/>
      <c r="EU374" s="162"/>
      <c r="EV374" s="162"/>
      <c r="EW374" s="162"/>
      <c r="EX374" s="162"/>
      <c r="EY374" s="162"/>
      <c r="EZ374" s="162"/>
      <c r="FA374" s="162"/>
      <c r="FB374" s="162"/>
      <c r="FC374" s="162"/>
      <c r="FD374" s="162"/>
      <c r="FE374" s="162"/>
      <c r="FF374" s="162"/>
      <c r="FG374" s="162"/>
      <c r="FH374" s="162"/>
      <c r="FI374" s="162"/>
      <c r="FJ374" s="162"/>
      <c r="FK374" s="162"/>
      <c r="FL374" s="162"/>
      <c r="FM374" s="162"/>
      <c r="FN374" s="162"/>
      <c r="FO374" s="162"/>
      <c r="FP374" s="162"/>
      <c r="FQ374" s="162"/>
      <c r="FR374" s="162"/>
      <c r="FS374" s="162"/>
      <c r="FT374" s="162"/>
      <c r="FU374" s="162"/>
      <c r="FV374" s="162"/>
      <c r="FW374" s="162"/>
      <c r="FX374" s="162"/>
      <c r="FY374" s="162"/>
      <c r="FZ374" s="162"/>
      <c r="GA374" s="162"/>
      <c r="GB374" s="162"/>
      <c r="GC374" s="162"/>
      <c r="GD374" s="162"/>
      <c r="GE374" s="162"/>
      <c r="GF374" s="162"/>
      <c r="GG374" s="162"/>
      <c r="GH374" s="162"/>
      <c r="GI374" s="162"/>
      <c r="GJ374" s="162"/>
      <c r="GK374" s="162"/>
      <c r="GL374" s="162"/>
      <c r="GM374" s="162"/>
      <c r="GN374" s="162"/>
      <c r="GO374" s="162"/>
      <c r="GP374" s="162"/>
      <c r="GQ374" s="162"/>
      <c r="GR374" s="162"/>
      <c r="GS374" s="162"/>
      <c r="GT374" s="162"/>
      <c r="GU374" s="162"/>
      <c r="GV374" s="162"/>
      <c r="GW374" s="162"/>
      <c r="GX374" s="162"/>
      <c r="GY374" s="162"/>
      <c r="GZ374" s="162"/>
      <c r="HA374" s="162"/>
      <c r="HB374" s="162"/>
      <c r="HC374" s="162"/>
      <c r="HD374" s="162"/>
      <c r="HE374" s="162"/>
      <c r="HF374" s="162"/>
      <c r="HG374" s="162"/>
      <c r="HH374" s="162"/>
      <c r="HI374" s="162"/>
      <c r="HJ374" s="162"/>
      <c r="HK374" s="162"/>
      <c r="HL374" s="162"/>
      <c r="HM374" s="162"/>
      <c r="HN374" s="162"/>
      <c r="HO374" s="162"/>
      <c r="HP374" s="162"/>
      <c r="HQ374" s="162"/>
      <c r="HR374" s="162"/>
      <c r="HS374" s="162"/>
      <c r="HT374" s="162"/>
      <c r="HU374" s="162"/>
      <c r="HV374" s="162"/>
      <c r="HW374" s="162"/>
      <c r="HX374" s="162"/>
      <c r="HY374" s="162"/>
      <c r="HZ374" s="162"/>
      <c r="IA374" s="162"/>
      <c r="IB374" s="162"/>
      <c r="IC374" s="162"/>
      <c r="ID374" s="162"/>
      <c r="IE374" s="162"/>
      <c r="IF374" s="162"/>
      <c r="IG374" s="162"/>
      <c r="IH374" s="162"/>
      <c r="II374" s="162"/>
      <c r="IJ374" s="162"/>
      <c r="IK374" s="162"/>
      <c r="IL374" s="162"/>
      <c r="IM374" s="162"/>
      <c r="IN374" s="162"/>
      <c r="IO374" s="162"/>
      <c r="IP374" s="162"/>
      <c r="IQ374" s="162"/>
      <c r="IR374" s="162"/>
      <c r="IS374" s="162"/>
      <c r="IT374" s="162"/>
      <c r="IU374" s="162"/>
      <c r="IV374" s="162"/>
      <c r="IW374" s="162"/>
      <c r="IX374" s="162"/>
    </row>
    <row r="375" spans="1:258">
      <c r="A375" s="159"/>
      <c r="B375" s="160"/>
      <c r="C375" s="160"/>
      <c r="D375" s="160"/>
      <c r="E375" s="160"/>
      <c r="F375" s="161"/>
      <c r="G375" s="161"/>
      <c r="H375" s="161"/>
      <c r="I375" s="161"/>
      <c r="J375" s="161"/>
      <c r="K375" s="161"/>
      <c r="L375" s="161"/>
      <c r="M375" s="161"/>
      <c r="N375" s="160"/>
      <c r="O375" s="160"/>
      <c r="P375" s="160"/>
      <c r="Q375" s="160"/>
      <c r="R375" s="160"/>
      <c r="S375" s="161"/>
      <c r="T375" s="161"/>
      <c r="U375" s="161"/>
      <c r="V375" s="161"/>
      <c r="W375" s="161"/>
      <c r="X375" s="161"/>
      <c r="Y375" s="161"/>
      <c r="Z375" s="317"/>
      <c r="AA375" s="161"/>
      <c r="BI375" s="162"/>
      <c r="BJ375" s="162"/>
      <c r="BK375" s="162"/>
      <c r="BL375" s="162"/>
      <c r="BM375" s="162"/>
      <c r="BN375" s="162"/>
      <c r="BO375" s="162"/>
      <c r="BP375" s="162"/>
      <c r="BQ375" s="162"/>
      <c r="BR375" s="162"/>
      <c r="BS375" s="162"/>
      <c r="BT375" s="162"/>
      <c r="BU375" s="162"/>
      <c r="BV375" s="162"/>
      <c r="BW375" s="162"/>
      <c r="BX375" s="162"/>
      <c r="BY375" s="162"/>
      <c r="BZ375" s="162"/>
      <c r="CA375" s="162"/>
      <c r="CB375" s="162"/>
      <c r="CC375" s="162"/>
      <c r="CD375" s="162"/>
      <c r="CE375" s="162"/>
      <c r="CF375" s="162"/>
      <c r="CG375" s="162"/>
      <c r="CH375" s="162"/>
      <c r="CI375" s="162"/>
      <c r="CJ375" s="162"/>
      <c r="CK375" s="162"/>
      <c r="CL375" s="162"/>
      <c r="CM375" s="162"/>
      <c r="CN375" s="162"/>
      <c r="CO375" s="162"/>
      <c r="CP375" s="162"/>
      <c r="CQ375" s="162"/>
      <c r="CR375" s="162"/>
      <c r="CS375" s="162"/>
      <c r="CT375" s="162"/>
      <c r="CU375" s="162"/>
      <c r="CV375" s="162"/>
      <c r="CW375" s="162"/>
      <c r="CX375" s="162"/>
      <c r="CY375" s="162"/>
      <c r="CZ375" s="162"/>
      <c r="DA375" s="162"/>
      <c r="DB375" s="162"/>
      <c r="DC375" s="162"/>
      <c r="DD375" s="162"/>
      <c r="DE375" s="162"/>
      <c r="DF375" s="162"/>
      <c r="DG375" s="162"/>
      <c r="DH375" s="162"/>
      <c r="DI375" s="162"/>
      <c r="DJ375" s="162"/>
      <c r="DK375" s="162"/>
      <c r="DL375" s="162"/>
      <c r="DM375" s="162"/>
      <c r="DN375" s="162"/>
      <c r="DO375" s="162"/>
      <c r="DP375" s="162"/>
      <c r="DQ375" s="162"/>
      <c r="DR375" s="162"/>
      <c r="DS375" s="162"/>
      <c r="DT375" s="162"/>
      <c r="DU375" s="162"/>
      <c r="DV375" s="162"/>
      <c r="DW375" s="162"/>
      <c r="DX375" s="162"/>
      <c r="DY375" s="162"/>
      <c r="DZ375" s="162"/>
      <c r="EA375" s="162"/>
      <c r="EB375" s="162"/>
      <c r="EC375" s="162"/>
      <c r="ED375" s="162"/>
      <c r="EE375" s="162"/>
      <c r="EF375" s="162"/>
      <c r="EG375" s="162"/>
      <c r="EH375" s="162"/>
      <c r="EI375" s="162"/>
      <c r="EJ375" s="162"/>
      <c r="EK375" s="162"/>
      <c r="EL375" s="162"/>
      <c r="EM375" s="162"/>
      <c r="EN375" s="162"/>
      <c r="EO375" s="162"/>
      <c r="EP375" s="162"/>
      <c r="EQ375" s="162"/>
      <c r="ER375" s="162"/>
      <c r="ES375" s="162"/>
      <c r="ET375" s="162"/>
      <c r="EU375" s="162"/>
      <c r="EV375" s="162"/>
      <c r="EW375" s="162"/>
      <c r="EX375" s="162"/>
      <c r="EY375" s="162"/>
      <c r="EZ375" s="162"/>
      <c r="FA375" s="162"/>
      <c r="FB375" s="162"/>
      <c r="FC375" s="162"/>
      <c r="FD375" s="162"/>
      <c r="FE375" s="162"/>
      <c r="FF375" s="162"/>
      <c r="FG375" s="162"/>
      <c r="FH375" s="162"/>
      <c r="FI375" s="162"/>
      <c r="FJ375" s="162"/>
      <c r="FK375" s="162"/>
      <c r="FL375" s="162"/>
      <c r="FM375" s="162"/>
      <c r="FN375" s="162"/>
      <c r="FO375" s="162"/>
      <c r="FP375" s="162"/>
      <c r="FQ375" s="162"/>
      <c r="FR375" s="162"/>
      <c r="FS375" s="162"/>
      <c r="FT375" s="162"/>
      <c r="FU375" s="162"/>
      <c r="FV375" s="162"/>
      <c r="FW375" s="162"/>
      <c r="FX375" s="162"/>
      <c r="FY375" s="162"/>
      <c r="FZ375" s="162"/>
      <c r="GA375" s="162"/>
      <c r="GB375" s="162"/>
      <c r="GC375" s="162"/>
      <c r="GD375" s="162"/>
      <c r="GE375" s="162"/>
      <c r="GF375" s="162"/>
      <c r="GG375" s="162"/>
      <c r="GH375" s="162"/>
      <c r="GI375" s="162"/>
      <c r="GJ375" s="162"/>
      <c r="GK375" s="162"/>
      <c r="GL375" s="162"/>
      <c r="GM375" s="162"/>
      <c r="GN375" s="162"/>
      <c r="GO375" s="162"/>
      <c r="GP375" s="162"/>
      <c r="GQ375" s="162"/>
      <c r="GR375" s="162"/>
      <c r="GS375" s="162"/>
      <c r="GT375" s="162"/>
      <c r="GU375" s="162"/>
      <c r="GV375" s="162"/>
      <c r="GW375" s="162"/>
      <c r="GX375" s="162"/>
      <c r="GY375" s="162"/>
      <c r="GZ375" s="162"/>
      <c r="HA375" s="162"/>
      <c r="HB375" s="162"/>
      <c r="HC375" s="162"/>
      <c r="HD375" s="162"/>
      <c r="HE375" s="162"/>
      <c r="HF375" s="162"/>
      <c r="HG375" s="162"/>
      <c r="HH375" s="162"/>
      <c r="HI375" s="162"/>
      <c r="HJ375" s="162"/>
      <c r="HK375" s="162"/>
      <c r="HL375" s="162"/>
      <c r="HM375" s="162"/>
      <c r="HN375" s="162"/>
      <c r="HO375" s="162"/>
      <c r="HP375" s="162"/>
      <c r="HQ375" s="162"/>
      <c r="HR375" s="162"/>
      <c r="HS375" s="162"/>
      <c r="HT375" s="162"/>
      <c r="HU375" s="162"/>
      <c r="HV375" s="162"/>
      <c r="HW375" s="162"/>
      <c r="HX375" s="162"/>
      <c r="HY375" s="162"/>
      <c r="HZ375" s="162"/>
      <c r="IA375" s="162"/>
      <c r="IB375" s="162"/>
      <c r="IC375" s="162"/>
      <c r="ID375" s="162"/>
      <c r="IE375" s="162"/>
      <c r="IF375" s="162"/>
      <c r="IG375" s="162"/>
      <c r="IH375" s="162"/>
      <c r="II375" s="162"/>
      <c r="IJ375" s="162"/>
      <c r="IK375" s="162"/>
      <c r="IL375" s="162"/>
      <c r="IM375" s="162"/>
      <c r="IN375" s="162"/>
      <c r="IO375" s="162"/>
      <c r="IP375" s="162"/>
      <c r="IQ375" s="162"/>
      <c r="IR375" s="162"/>
      <c r="IS375" s="162"/>
      <c r="IT375" s="162"/>
      <c r="IU375" s="162"/>
      <c r="IV375" s="162"/>
      <c r="IW375" s="162"/>
      <c r="IX375" s="162"/>
    </row>
    <row r="376" spans="1:258">
      <c r="A376" s="159"/>
      <c r="B376" s="160"/>
      <c r="C376" s="160"/>
      <c r="D376" s="160"/>
      <c r="E376" s="160"/>
      <c r="F376" s="161"/>
      <c r="G376" s="161"/>
      <c r="H376" s="161"/>
      <c r="I376" s="161"/>
      <c r="J376" s="161"/>
      <c r="K376" s="161"/>
      <c r="L376" s="161"/>
      <c r="M376" s="161"/>
      <c r="N376" s="160"/>
      <c r="O376" s="160"/>
      <c r="P376" s="160"/>
      <c r="Q376" s="160"/>
      <c r="R376" s="160"/>
      <c r="S376" s="161"/>
      <c r="T376" s="161"/>
      <c r="U376" s="161"/>
      <c r="V376" s="161"/>
      <c r="W376" s="161"/>
      <c r="X376" s="161"/>
      <c r="Y376" s="161"/>
      <c r="Z376" s="317"/>
      <c r="AA376" s="161"/>
      <c r="BI376" s="162"/>
      <c r="BJ376" s="162"/>
      <c r="BK376" s="162"/>
      <c r="BL376" s="162"/>
      <c r="BM376" s="162"/>
      <c r="BN376" s="162"/>
      <c r="BO376" s="162"/>
      <c r="BP376" s="162"/>
      <c r="BQ376" s="162"/>
      <c r="BR376" s="162"/>
      <c r="BS376" s="162"/>
      <c r="BT376" s="162"/>
      <c r="BU376" s="162"/>
      <c r="BV376" s="162"/>
      <c r="BW376" s="162"/>
      <c r="BX376" s="162"/>
      <c r="BY376" s="162"/>
      <c r="BZ376" s="162"/>
      <c r="CA376" s="162"/>
      <c r="CB376" s="162"/>
      <c r="CC376" s="162"/>
      <c r="CD376" s="162"/>
      <c r="CE376" s="162"/>
      <c r="CF376" s="162"/>
      <c r="CG376" s="162"/>
      <c r="CH376" s="162"/>
      <c r="CI376" s="162"/>
      <c r="CJ376" s="162"/>
      <c r="CK376" s="162"/>
      <c r="CL376" s="162"/>
      <c r="CM376" s="162"/>
      <c r="CN376" s="162"/>
      <c r="CO376" s="162"/>
      <c r="CP376" s="162"/>
      <c r="CQ376" s="162"/>
      <c r="CR376" s="162"/>
      <c r="CS376" s="162"/>
      <c r="CT376" s="162"/>
      <c r="CU376" s="162"/>
      <c r="CV376" s="162"/>
      <c r="CW376" s="162"/>
      <c r="CX376" s="162"/>
      <c r="CY376" s="162"/>
      <c r="CZ376" s="162"/>
      <c r="DA376" s="162"/>
      <c r="DB376" s="162"/>
      <c r="DC376" s="162"/>
      <c r="DD376" s="162"/>
      <c r="DE376" s="162"/>
      <c r="DF376" s="162"/>
      <c r="DG376" s="162"/>
      <c r="DH376" s="162"/>
      <c r="DI376" s="162"/>
      <c r="DJ376" s="162"/>
      <c r="DK376" s="162"/>
      <c r="DL376" s="162"/>
      <c r="DM376" s="162"/>
      <c r="DN376" s="162"/>
      <c r="DO376" s="162"/>
      <c r="DP376" s="162"/>
      <c r="DQ376" s="162"/>
      <c r="DR376" s="162"/>
      <c r="DS376" s="162"/>
      <c r="DT376" s="162"/>
      <c r="DU376" s="162"/>
      <c r="DV376" s="162"/>
      <c r="DW376" s="162"/>
      <c r="DX376" s="162"/>
      <c r="DY376" s="162"/>
      <c r="DZ376" s="162"/>
      <c r="EA376" s="162"/>
      <c r="EB376" s="162"/>
      <c r="EC376" s="162"/>
      <c r="ED376" s="162"/>
      <c r="EE376" s="162"/>
      <c r="EF376" s="162"/>
      <c r="EG376" s="162"/>
      <c r="EH376" s="162"/>
      <c r="EI376" s="162"/>
      <c r="EJ376" s="162"/>
      <c r="EK376" s="162"/>
      <c r="EL376" s="162"/>
      <c r="EM376" s="162"/>
      <c r="EN376" s="162"/>
      <c r="EO376" s="162"/>
      <c r="EP376" s="162"/>
      <c r="EQ376" s="162"/>
      <c r="ER376" s="162"/>
      <c r="ES376" s="162"/>
      <c r="ET376" s="162"/>
      <c r="EU376" s="162"/>
      <c r="EV376" s="162"/>
      <c r="EW376" s="162"/>
      <c r="EX376" s="162"/>
      <c r="EY376" s="162"/>
      <c r="EZ376" s="162"/>
      <c r="FA376" s="162"/>
      <c r="FB376" s="162"/>
      <c r="FC376" s="162"/>
      <c r="FD376" s="162"/>
      <c r="FE376" s="162"/>
      <c r="FF376" s="162"/>
      <c r="FG376" s="162"/>
      <c r="FH376" s="162"/>
      <c r="FI376" s="162"/>
      <c r="FJ376" s="162"/>
      <c r="FK376" s="162"/>
      <c r="FL376" s="162"/>
      <c r="FM376" s="162"/>
      <c r="FN376" s="162"/>
      <c r="FO376" s="162"/>
      <c r="FP376" s="162"/>
      <c r="FQ376" s="162"/>
      <c r="FR376" s="162"/>
      <c r="FS376" s="162"/>
      <c r="FT376" s="162"/>
      <c r="FU376" s="162"/>
      <c r="FV376" s="162"/>
      <c r="FW376" s="162"/>
      <c r="FX376" s="162"/>
      <c r="FY376" s="162"/>
      <c r="FZ376" s="162"/>
      <c r="GA376" s="162"/>
      <c r="GB376" s="162"/>
      <c r="GC376" s="162"/>
      <c r="GD376" s="162"/>
      <c r="GE376" s="162"/>
      <c r="GF376" s="162"/>
      <c r="GG376" s="162"/>
      <c r="GH376" s="162"/>
      <c r="GI376" s="162"/>
      <c r="GJ376" s="162"/>
      <c r="GK376" s="162"/>
      <c r="GL376" s="162"/>
      <c r="GM376" s="162"/>
      <c r="GN376" s="162"/>
      <c r="GO376" s="162"/>
      <c r="GP376" s="162"/>
      <c r="GQ376" s="162"/>
      <c r="GR376" s="162"/>
      <c r="GS376" s="162"/>
      <c r="GT376" s="162"/>
      <c r="GU376" s="162"/>
      <c r="GV376" s="162"/>
      <c r="GW376" s="162"/>
      <c r="GX376" s="162"/>
      <c r="GY376" s="162"/>
      <c r="GZ376" s="162"/>
      <c r="HA376" s="162"/>
      <c r="HB376" s="162"/>
      <c r="HC376" s="162"/>
      <c r="HD376" s="162"/>
      <c r="HE376" s="162"/>
      <c r="HF376" s="162"/>
      <c r="HG376" s="162"/>
      <c r="HH376" s="162"/>
      <c r="HI376" s="162"/>
      <c r="HJ376" s="162"/>
      <c r="HK376" s="162"/>
      <c r="HL376" s="162"/>
      <c r="HM376" s="162"/>
      <c r="HN376" s="162"/>
      <c r="HO376" s="162"/>
      <c r="HP376" s="162"/>
      <c r="HQ376" s="162"/>
      <c r="HR376" s="162"/>
      <c r="HS376" s="162"/>
      <c r="HT376" s="162"/>
      <c r="HU376" s="162"/>
      <c r="HV376" s="162"/>
      <c r="HW376" s="162"/>
      <c r="HX376" s="162"/>
      <c r="HY376" s="162"/>
      <c r="HZ376" s="162"/>
      <c r="IA376" s="162"/>
      <c r="IB376" s="162"/>
      <c r="IC376" s="162"/>
      <c r="ID376" s="162"/>
      <c r="IE376" s="162"/>
      <c r="IF376" s="162"/>
      <c r="IG376" s="162"/>
      <c r="IH376" s="162"/>
      <c r="II376" s="162"/>
      <c r="IJ376" s="162"/>
      <c r="IK376" s="162"/>
      <c r="IL376" s="162"/>
      <c r="IM376" s="162"/>
      <c r="IN376" s="162"/>
      <c r="IO376" s="162"/>
      <c r="IP376" s="162"/>
      <c r="IQ376" s="162"/>
      <c r="IR376" s="162"/>
      <c r="IS376" s="162"/>
      <c r="IT376" s="162"/>
      <c r="IU376" s="162"/>
      <c r="IV376" s="162"/>
      <c r="IW376" s="162"/>
      <c r="IX376" s="162"/>
    </row>
    <row r="377" spans="1:258">
      <c r="A377" s="159"/>
      <c r="B377" s="160"/>
      <c r="C377" s="160"/>
      <c r="D377" s="160"/>
      <c r="E377" s="160"/>
      <c r="F377" s="161"/>
      <c r="G377" s="161"/>
      <c r="H377" s="161"/>
      <c r="I377" s="161"/>
      <c r="J377" s="161"/>
      <c r="K377" s="161"/>
      <c r="L377" s="161"/>
      <c r="M377" s="161"/>
      <c r="N377" s="160"/>
      <c r="O377" s="160"/>
      <c r="P377" s="160"/>
      <c r="Q377" s="160"/>
      <c r="R377" s="160"/>
      <c r="S377" s="161"/>
      <c r="T377" s="161"/>
      <c r="U377" s="161"/>
      <c r="V377" s="161"/>
      <c r="W377" s="161"/>
      <c r="X377" s="161"/>
      <c r="Y377" s="161"/>
      <c r="Z377" s="317"/>
      <c r="AA377" s="161"/>
      <c r="BI377" s="162"/>
      <c r="BJ377" s="162"/>
      <c r="BK377" s="162"/>
      <c r="BL377" s="162"/>
      <c r="BM377" s="162"/>
      <c r="BN377" s="162"/>
      <c r="BO377" s="162"/>
      <c r="BP377" s="162"/>
      <c r="BQ377" s="162"/>
      <c r="BR377" s="162"/>
      <c r="BS377" s="162"/>
      <c r="BT377" s="162"/>
      <c r="BU377" s="162"/>
      <c r="BV377" s="162"/>
      <c r="BW377" s="162"/>
      <c r="BX377" s="162"/>
      <c r="BY377" s="162"/>
      <c r="BZ377" s="162"/>
      <c r="CA377" s="162"/>
      <c r="CB377" s="162"/>
      <c r="CC377" s="162"/>
      <c r="CD377" s="162"/>
      <c r="CE377" s="162"/>
      <c r="CF377" s="162"/>
      <c r="CG377" s="162"/>
      <c r="CH377" s="162"/>
      <c r="CI377" s="162"/>
      <c r="CJ377" s="162"/>
      <c r="CK377" s="162"/>
      <c r="CL377" s="162"/>
      <c r="CM377" s="162"/>
      <c r="CN377" s="162"/>
      <c r="CO377" s="162"/>
      <c r="CP377" s="162"/>
      <c r="CQ377" s="162"/>
      <c r="CR377" s="162"/>
      <c r="CS377" s="162"/>
      <c r="CT377" s="162"/>
      <c r="CU377" s="162"/>
      <c r="CV377" s="162"/>
      <c r="CW377" s="162"/>
      <c r="CX377" s="162"/>
      <c r="CY377" s="162"/>
      <c r="CZ377" s="162"/>
      <c r="DA377" s="162"/>
      <c r="DB377" s="162"/>
      <c r="DC377" s="162"/>
      <c r="DD377" s="162"/>
      <c r="DE377" s="162"/>
      <c r="DF377" s="162"/>
      <c r="DG377" s="162"/>
      <c r="DH377" s="162"/>
      <c r="DI377" s="162"/>
      <c r="DJ377" s="162"/>
      <c r="DK377" s="162"/>
      <c r="DL377" s="162"/>
      <c r="DM377" s="162"/>
      <c r="DN377" s="162"/>
      <c r="DO377" s="162"/>
      <c r="DP377" s="162"/>
      <c r="DQ377" s="162"/>
      <c r="DR377" s="162"/>
      <c r="DS377" s="162"/>
      <c r="DT377" s="162"/>
      <c r="DU377" s="162"/>
      <c r="DV377" s="162"/>
      <c r="DW377" s="162"/>
      <c r="DX377" s="162"/>
      <c r="DY377" s="162"/>
      <c r="DZ377" s="162"/>
      <c r="EA377" s="162"/>
      <c r="EB377" s="162"/>
      <c r="EC377" s="162"/>
      <c r="ED377" s="162"/>
      <c r="EE377" s="162"/>
      <c r="EF377" s="162"/>
      <c r="EG377" s="162"/>
      <c r="EH377" s="162"/>
      <c r="EI377" s="162"/>
      <c r="EJ377" s="162"/>
      <c r="EK377" s="162"/>
      <c r="EL377" s="162"/>
      <c r="EM377" s="162"/>
      <c r="EN377" s="162"/>
      <c r="EO377" s="162"/>
      <c r="EP377" s="162"/>
      <c r="EQ377" s="162"/>
      <c r="ER377" s="162"/>
      <c r="ES377" s="162"/>
      <c r="ET377" s="162"/>
      <c r="EU377" s="162"/>
      <c r="EV377" s="162"/>
      <c r="EW377" s="162"/>
      <c r="EX377" s="162"/>
      <c r="EY377" s="162"/>
      <c r="EZ377" s="162"/>
      <c r="FA377" s="162"/>
      <c r="FB377" s="162"/>
      <c r="FC377" s="162"/>
      <c r="FD377" s="162"/>
      <c r="FE377" s="162"/>
      <c r="FF377" s="162"/>
      <c r="FG377" s="162"/>
      <c r="FH377" s="162"/>
      <c r="FI377" s="162"/>
      <c r="FJ377" s="162"/>
      <c r="FK377" s="162"/>
      <c r="FL377" s="162"/>
      <c r="FM377" s="162"/>
      <c r="FN377" s="162"/>
      <c r="FO377" s="162"/>
      <c r="FP377" s="162"/>
      <c r="FQ377" s="162"/>
      <c r="FR377" s="162"/>
      <c r="FS377" s="162"/>
      <c r="FT377" s="162"/>
      <c r="FU377" s="162"/>
      <c r="FV377" s="162"/>
      <c r="FW377" s="162"/>
      <c r="FX377" s="162"/>
      <c r="FY377" s="162"/>
      <c r="FZ377" s="162"/>
      <c r="GA377" s="162"/>
      <c r="GB377" s="162"/>
      <c r="GC377" s="162"/>
      <c r="GD377" s="162"/>
      <c r="GE377" s="162"/>
      <c r="GF377" s="162"/>
      <c r="GG377" s="162"/>
      <c r="GH377" s="162"/>
      <c r="GI377" s="162"/>
      <c r="GJ377" s="162"/>
      <c r="GK377" s="162"/>
      <c r="GL377" s="162"/>
      <c r="GM377" s="162"/>
      <c r="GN377" s="162"/>
      <c r="GO377" s="162"/>
      <c r="GP377" s="162"/>
      <c r="GQ377" s="162"/>
      <c r="GR377" s="162"/>
      <c r="GS377" s="162"/>
      <c r="GT377" s="162"/>
      <c r="GU377" s="162"/>
      <c r="GV377" s="162"/>
      <c r="GW377" s="162"/>
      <c r="GX377" s="162"/>
      <c r="GY377" s="162"/>
      <c r="GZ377" s="162"/>
      <c r="HA377" s="162"/>
      <c r="HB377" s="162"/>
      <c r="HC377" s="162"/>
      <c r="HD377" s="162"/>
      <c r="HE377" s="162"/>
      <c r="HF377" s="162"/>
      <c r="HG377" s="162"/>
      <c r="HH377" s="162"/>
      <c r="HI377" s="162"/>
      <c r="HJ377" s="162"/>
      <c r="HK377" s="162"/>
      <c r="HL377" s="162"/>
      <c r="HM377" s="162"/>
      <c r="HN377" s="162"/>
      <c r="HO377" s="162"/>
      <c r="HP377" s="162"/>
      <c r="HQ377" s="162"/>
      <c r="HR377" s="162"/>
      <c r="HS377" s="162"/>
      <c r="HT377" s="162"/>
      <c r="HU377" s="162"/>
      <c r="HV377" s="162"/>
      <c r="HW377" s="162"/>
      <c r="HX377" s="162"/>
      <c r="HY377" s="162"/>
      <c r="HZ377" s="162"/>
      <c r="IA377" s="162"/>
      <c r="IB377" s="162"/>
      <c r="IC377" s="162"/>
      <c r="ID377" s="162"/>
      <c r="IE377" s="162"/>
      <c r="IF377" s="162"/>
      <c r="IG377" s="162"/>
      <c r="IH377" s="162"/>
      <c r="II377" s="162"/>
      <c r="IJ377" s="162"/>
      <c r="IK377" s="162"/>
      <c r="IL377" s="162"/>
      <c r="IM377" s="162"/>
      <c r="IN377" s="162"/>
      <c r="IO377" s="162"/>
      <c r="IP377" s="162"/>
      <c r="IQ377" s="162"/>
      <c r="IR377" s="162"/>
      <c r="IS377" s="162"/>
      <c r="IT377" s="162"/>
      <c r="IU377" s="162"/>
      <c r="IV377" s="162"/>
      <c r="IW377" s="162"/>
      <c r="IX377" s="162"/>
    </row>
    <row r="378" spans="1:258">
      <c r="A378" s="159"/>
      <c r="B378" s="160"/>
      <c r="C378" s="160"/>
      <c r="D378" s="160"/>
      <c r="E378" s="160"/>
      <c r="F378" s="161"/>
      <c r="G378" s="161"/>
      <c r="H378" s="161"/>
      <c r="I378" s="161"/>
      <c r="J378" s="161"/>
      <c r="K378" s="161"/>
      <c r="L378" s="161"/>
      <c r="M378" s="161"/>
      <c r="N378" s="160"/>
      <c r="O378" s="160"/>
      <c r="P378" s="160"/>
      <c r="Q378" s="160"/>
      <c r="R378" s="160"/>
      <c r="S378" s="161"/>
      <c r="T378" s="161"/>
      <c r="U378" s="161"/>
      <c r="V378" s="161"/>
      <c r="W378" s="161"/>
      <c r="X378" s="161"/>
      <c r="Y378" s="161"/>
      <c r="Z378" s="317"/>
      <c r="AA378" s="161"/>
      <c r="BI378" s="162"/>
      <c r="BJ378" s="162"/>
      <c r="BK378" s="162"/>
      <c r="BL378" s="162"/>
      <c r="BM378" s="162"/>
      <c r="BN378" s="162"/>
      <c r="BO378" s="162"/>
      <c r="BP378" s="162"/>
      <c r="BQ378" s="162"/>
      <c r="BR378" s="162"/>
      <c r="BS378" s="162"/>
      <c r="BT378" s="162"/>
      <c r="BU378" s="162"/>
      <c r="BV378" s="162"/>
      <c r="BW378" s="162"/>
      <c r="BX378" s="162"/>
      <c r="BY378" s="162"/>
      <c r="BZ378" s="162"/>
      <c r="CA378" s="162"/>
      <c r="CB378" s="162"/>
      <c r="CC378" s="162"/>
      <c r="CD378" s="162"/>
      <c r="CE378" s="162"/>
      <c r="CF378" s="162"/>
      <c r="CG378" s="162"/>
      <c r="CH378" s="162"/>
      <c r="CI378" s="162"/>
      <c r="CJ378" s="162"/>
      <c r="CK378" s="162"/>
      <c r="CL378" s="162"/>
      <c r="CM378" s="162"/>
      <c r="CN378" s="162"/>
      <c r="CO378" s="162"/>
      <c r="CP378" s="162"/>
      <c r="CQ378" s="162"/>
      <c r="CR378" s="162"/>
      <c r="CS378" s="162"/>
      <c r="CT378" s="162"/>
      <c r="CU378" s="162"/>
      <c r="CV378" s="162"/>
      <c r="CW378" s="162"/>
      <c r="CX378" s="162"/>
      <c r="CY378" s="162"/>
      <c r="CZ378" s="162"/>
      <c r="DA378" s="162"/>
      <c r="DB378" s="162"/>
      <c r="DC378" s="162"/>
      <c r="DD378" s="162"/>
      <c r="DE378" s="162"/>
      <c r="DF378" s="162"/>
      <c r="DG378" s="162"/>
      <c r="DH378" s="162"/>
      <c r="DI378" s="162"/>
      <c r="DJ378" s="162"/>
      <c r="DK378" s="162"/>
      <c r="DL378" s="162"/>
      <c r="DM378" s="162"/>
      <c r="DN378" s="162"/>
      <c r="DO378" s="162"/>
      <c r="DP378" s="162"/>
      <c r="DQ378" s="162"/>
      <c r="DR378" s="162"/>
      <c r="DS378" s="162"/>
      <c r="DT378" s="162"/>
      <c r="DU378" s="162"/>
      <c r="DV378" s="162"/>
      <c r="DW378" s="162"/>
      <c r="DX378" s="162"/>
      <c r="DY378" s="162"/>
      <c r="DZ378" s="162"/>
      <c r="EA378" s="162"/>
      <c r="EB378" s="162"/>
      <c r="EC378" s="162"/>
      <c r="ED378" s="162"/>
      <c r="EE378" s="162"/>
      <c r="EF378" s="162"/>
      <c r="EG378" s="162"/>
      <c r="EH378" s="162"/>
      <c r="EI378" s="162"/>
      <c r="EJ378" s="162"/>
      <c r="EK378" s="162"/>
      <c r="EL378" s="162"/>
      <c r="EM378" s="162"/>
      <c r="EN378" s="162"/>
      <c r="EO378" s="162"/>
      <c r="EP378" s="162"/>
      <c r="EQ378" s="162"/>
      <c r="ER378" s="162"/>
      <c r="ES378" s="162"/>
      <c r="ET378" s="162"/>
      <c r="EU378" s="162"/>
      <c r="EV378" s="162"/>
      <c r="EW378" s="162"/>
      <c r="EX378" s="162"/>
      <c r="EY378" s="162"/>
      <c r="EZ378" s="162"/>
      <c r="FA378" s="162"/>
      <c r="FB378" s="162"/>
      <c r="FC378" s="162"/>
      <c r="FD378" s="162"/>
      <c r="FE378" s="162"/>
      <c r="FF378" s="162"/>
      <c r="FG378" s="162"/>
      <c r="FH378" s="162"/>
      <c r="FI378" s="162"/>
      <c r="FJ378" s="162"/>
      <c r="FK378" s="162"/>
      <c r="FL378" s="162"/>
      <c r="FM378" s="162"/>
      <c r="FN378" s="162"/>
      <c r="FO378" s="162"/>
      <c r="FP378" s="162"/>
      <c r="FQ378" s="162"/>
      <c r="FR378" s="162"/>
      <c r="FS378" s="162"/>
      <c r="FT378" s="162"/>
      <c r="FU378" s="162"/>
      <c r="FV378" s="162"/>
      <c r="FW378" s="162"/>
      <c r="FX378" s="162"/>
      <c r="FY378" s="162"/>
      <c r="FZ378" s="162"/>
      <c r="GA378" s="162"/>
      <c r="GB378" s="162"/>
      <c r="GC378" s="162"/>
      <c r="GD378" s="162"/>
      <c r="GE378" s="162"/>
      <c r="GF378" s="162"/>
      <c r="GG378" s="162"/>
      <c r="GH378" s="162"/>
      <c r="GI378" s="162"/>
      <c r="GJ378" s="162"/>
      <c r="GK378" s="162"/>
      <c r="GL378" s="162"/>
      <c r="GM378" s="162"/>
      <c r="GN378" s="162"/>
      <c r="GO378" s="162"/>
      <c r="GP378" s="162"/>
      <c r="GQ378" s="162"/>
      <c r="GR378" s="162"/>
      <c r="GS378" s="162"/>
      <c r="GT378" s="162"/>
      <c r="GU378" s="162"/>
      <c r="GV378" s="162"/>
      <c r="GW378" s="162"/>
      <c r="GX378" s="162"/>
      <c r="GY378" s="162"/>
      <c r="GZ378" s="162"/>
      <c r="HA378" s="162"/>
      <c r="HB378" s="162"/>
      <c r="HC378" s="162"/>
      <c r="HD378" s="162"/>
      <c r="HE378" s="162"/>
      <c r="HF378" s="162"/>
      <c r="HG378" s="162"/>
      <c r="HH378" s="162"/>
      <c r="HI378" s="162"/>
      <c r="HJ378" s="162"/>
      <c r="HK378" s="162"/>
      <c r="HL378" s="162"/>
      <c r="HM378" s="162"/>
      <c r="HN378" s="162"/>
      <c r="HO378" s="162"/>
      <c r="HP378" s="162"/>
      <c r="HQ378" s="162"/>
      <c r="HR378" s="162"/>
      <c r="HS378" s="162"/>
      <c r="HT378" s="162"/>
      <c r="HU378" s="162"/>
      <c r="HV378" s="162"/>
      <c r="HW378" s="162"/>
      <c r="HX378" s="162"/>
      <c r="HY378" s="162"/>
      <c r="HZ378" s="162"/>
      <c r="IA378" s="162"/>
      <c r="IB378" s="162"/>
      <c r="IC378" s="162"/>
      <c r="ID378" s="162"/>
      <c r="IE378" s="162"/>
      <c r="IF378" s="162"/>
      <c r="IG378" s="162"/>
      <c r="IH378" s="162"/>
      <c r="II378" s="162"/>
      <c r="IJ378" s="162"/>
      <c r="IK378" s="162"/>
      <c r="IL378" s="162"/>
      <c r="IM378" s="162"/>
      <c r="IN378" s="162"/>
      <c r="IO378" s="162"/>
      <c r="IP378" s="162"/>
      <c r="IQ378" s="162"/>
      <c r="IR378" s="162"/>
      <c r="IS378" s="162"/>
      <c r="IT378" s="162"/>
      <c r="IU378" s="162"/>
      <c r="IV378" s="162"/>
      <c r="IW378" s="162"/>
      <c r="IX378" s="162"/>
    </row>
    <row r="379" spans="1:258">
      <c r="A379" s="159"/>
      <c r="B379" s="160"/>
      <c r="C379" s="160"/>
      <c r="D379" s="160"/>
      <c r="E379" s="160"/>
      <c r="F379" s="161"/>
      <c r="G379" s="161"/>
      <c r="H379" s="161"/>
      <c r="I379" s="161"/>
      <c r="J379" s="161"/>
      <c r="K379" s="161"/>
      <c r="L379" s="161"/>
      <c r="M379" s="161"/>
      <c r="N379" s="160"/>
      <c r="O379" s="160"/>
      <c r="P379" s="160"/>
      <c r="Q379" s="160"/>
      <c r="R379" s="160"/>
      <c r="S379" s="161"/>
      <c r="T379" s="161"/>
      <c r="U379" s="161"/>
      <c r="V379" s="161"/>
      <c r="W379" s="161"/>
      <c r="X379" s="161"/>
      <c r="Y379" s="161"/>
      <c r="Z379" s="317"/>
      <c r="AA379" s="161"/>
      <c r="BI379" s="162"/>
      <c r="BJ379" s="162"/>
      <c r="BK379" s="162"/>
      <c r="BL379" s="162"/>
      <c r="BM379" s="162"/>
      <c r="BN379" s="162"/>
      <c r="BO379" s="162"/>
      <c r="BP379" s="162"/>
      <c r="BQ379" s="162"/>
      <c r="BR379" s="162"/>
      <c r="BS379" s="162"/>
      <c r="BT379" s="162"/>
      <c r="BU379" s="162"/>
      <c r="BV379" s="162"/>
      <c r="BW379" s="162"/>
      <c r="BX379" s="162"/>
      <c r="BY379" s="162"/>
      <c r="BZ379" s="162"/>
      <c r="CA379" s="162"/>
      <c r="CB379" s="162"/>
      <c r="CC379" s="162"/>
      <c r="CD379" s="162"/>
      <c r="CE379" s="162"/>
      <c r="CF379" s="162"/>
      <c r="CG379" s="162"/>
      <c r="CH379" s="162"/>
      <c r="CI379" s="162"/>
      <c r="CJ379" s="162"/>
      <c r="CK379" s="162"/>
      <c r="CL379" s="162"/>
      <c r="CM379" s="162"/>
      <c r="CN379" s="162"/>
      <c r="CO379" s="162"/>
      <c r="CP379" s="162"/>
      <c r="CQ379" s="162"/>
      <c r="CR379" s="162"/>
      <c r="CS379" s="162"/>
      <c r="CT379" s="162"/>
      <c r="CU379" s="162"/>
      <c r="CV379" s="162"/>
      <c r="CW379" s="162"/>
      <c r="CX379" s="162"/>
      <c r="CY379" s="162"/>
      <c r="CZ379" s="162"/>
      <c r="DA379" s="162"/>
      <c r="DB379" s="162"/>
      <c r="DC379" s="162"/>
      <c r="DD379" s="162"/>
      <c r="DE379" s="162"/>
      <c r="DF379" s="162"/>
      <c r="DG379" s="162"/>
      <c r="DH379" s="162"/>
      <c r="DI379" s="162"/>
      <c r="DJ379" s="162"/>
      <c r="DK379" s="162"/>
      <c r="DL379" s="162"/>
      <c r="DM379" s="162"/>
      <c r="DN379" s="162"/>
      <c r="DO379" s="162"/>
      <c r="DP379" s="162"/>
      <c r="DQ379" s="162"/>
      <c r="DR379" s="162"/>
      <c r="DS379" s="162"/>
      <c r="DT379" s="162"/>
      <c r="DU379" s="162"/>
      <c r="DV379" s="162"/>
      <c r="DW379" s="162"/>
      <c r="DX379" s="162"/>
      <c r="DY379" s="162"/>
      <c r="DZ379" s="162"/>
      <c r="EA379" s="162"/>
      <c r="EB379" s="162"/>
      <c r="EC379" s="162"/>
      <c r="ED379" s="162"/>
      <c r="EE379" s="162"/>
      <c r="EF379" s="162"/>
      <c r="EG379" s="162"/>
      <c r="EH379" s="162"/>
      <c r="EI379" s="162"/>
      <c r="EJ379" s="162"/>
      <c r="EK379" s="162"/>
      <c r="EL379" s="162"/>
      <c r="EM379" s="162"/>
      <c r="EN379" s="162"/>
      <c r="EO379" s="162"/>
      <c r="EP379" s="162"/>
      <c r="EQ379" s="162"/>
      <c r="ER379" s="162"/>
      <c r="ES379" s="162"/>
      <c r="ET379" s="162"/>
      <c r="EU379" s="162"/>
      <c r="EV379" s="162"/>
      <c r="EW379" s="162"/>
      <c r="EX379" s="162"/>
      <c r="EY379" s="162"/>
      <c r="EZ379" s="162"/>
      <c r="FA379" s="162"/>
      <c r="FB379" s="162"/>
      <c r="FC379" s="162"/>
      <c r="FD379" s="162"/>
      <c r="FE379" s="162"/>
      <c r="FF379" s="162"/>
      <c r="FG379" s="162"/>
      <c r="FH379" s="162"/>
      <c r="FI379" s="162"/>
      <c r="FJ379" s="162"/>
      <c r="FK379" s="162"/>
      <c r="FL379" s="162"/>
      <c r="FM379" s="162"/>
      <c r="FN379" s="162"/>
      <c r="FO379" s="162"/>
      <c r="FP379" s="162"/>
      <c r="FQ379" s="162"/>
      <c r="FR379" s="162"/>
      <c r="FS379" s="162"/>
      <c r="FT379" s="162"/>
      <c r="FU379" s="162"/>
      <c r="FV379" s="162"/>
      <c r="FW379" s="162"/>
      <c r="FX379" s="162"/>
      <c r="FY379" s="162"/>
      <c r="FZ379" s="162"/>
      <c r="GA379" s="162"/>
      <c r="GB379" s="162"/>
      <c r="GC379" s="162"/>
      <c r="GD379" s="162"/>
      <c r="GE379" s="162"/>
      <c r="GF379" s="162"/>
      <c r="GG379" s="162"/>
      <c r="GH379" s="162"/>
      <c r="GI379" s="162"/>
      <c r="GJ379" s="162"/>
      <c r="GK379" s="162"/>
      <c r="GL379" s="162"/>
      <c r="GM379" s="162"/>
      <c r="GN379" s="162"/>
      <c r="GO379" s="162"/>
      <c r="GP379" s="162"/>
      <c r="GQ379" s="162"/>
      <c r="GR379" s="162"/>
      <c r="GS379" s="162"/>
      <c r="GT379" s="162"/>
      <c r="GU379" s="162"/>
      <c r="GV379" s="162"/>
      <c r="GW379" s="162"/>
      <c r="GX379" s="162"/>
      <c r="GY379" s="162"/>
      <c r="GZ379" s="162"/>
      <c r="HA379" s="162"/>
      <c r="HB379" s="162"/>
      <c r="HC379" s="162"/>
      <c r="HD379" s="162"/>
      <c r="HE379" s="162"/>
      <c r="HF379" s="162"/>
      <c r="HG379" s="162"/>
      <c r="HH379" s="162"/>
      <c r="HI379" s="162"/>
      <c r="HJ379" s="162"/>
      <c r="HK379" s="162"/>
      <c r="HL379" s="162"/>
      <c r="HM379" s="162"/>
      <c r="HN379" s="162"/>
      <c r="HO379" s="162"/>
      <c r="HP379" s="162"/>
      <c r="HQ379" s="162"/>
      <c r="HR379" s="162"/>
      <c r="HS379" s="162"/>
      <c r="HT379" s="162"/>
      <c r="HU379" s="162"/>
      <c r="HV379" s="162"/>
      <c r="HW379" s="162"/>
      <c r="HX379" s="162"/>
      <c r="HY379" s="162"/>
      <c r="HZ379" s="162"/>
      <c r="IA379" s="162"/>
      <c r="IB379" s="162"/>
      <c r="IC379" s="162"/>
      <c r="ID379" s="162"/>
      <c r="IE379" s="162"/>
      <c r="IF379" s="162"/>
      <c r="IG379" s="162"/>
      <c r="IH379" s="162"/>
      <c r="II379" s="162"/>
      <c r="IJ379" s="162"/>
      <c r="IK379" s="162"/>
      <c r="IL379" s="162"/>
      <c r="IM379" s="162"/>
      <c r="IN379" s="162"/>
      <c r="IO379" s="162"/>
      <c r="IP379" s="162"/>
      <c r="IQ379" s="162"/>
      <c r="IR379" s="162"/>
      <c r="IS379" s="162"/>
      <c r="IT379" s="162"/>
      <c r="IU379" s="162"/>
      <c r="IV379" s="162"/>
      <c r="IW379" s="162"/>
      <c r="IX379" s="162"/>
    </row>
    <row r="380" spans="1:258">
      <c r="A380" s="159"/>
      <c r="B380" s="160"/>
      <c r="C380" s="160"/>
      <c r="D380" s="160"/>
      <c r="E380" s="160"/>
      <c r="F380" s="161"/>
      <c r="G380" s="161"/>
      <c r="H380" s="161"/>
      <c r="I380" s="161"/>
      <c r="J380" s="161"/>
      <c r="K380" s="161"/>
      <c r="L380" s="161"/>
      <c r="M380" s="161"/>
      <c r="N380" s="160"/>
      <c r="O380" s="160"/>
      <c r="P380" s="160"/>
      <c r="Q380" s="160"/>
      <c r="R380" s="160"/>
      <c r="S380" s="161"/>
      <c r="T380" s="161"/>
      <c r="U380" s="161"/>
      <c r="V380" s="161"/>
      <c r="W380" s="161"/>
      <c r="X380" s="161"/>
      <c r="Y380" s="161"/>
      <c r="Z380" s="317"/>
      <c r="AA380" s="161"/>
      <c r="BI380" s="162"/>
      <c r="BJ380" s="162"/>
      <c r="BK380" s="162"/>
      <c r="BL380" s="162"/>
      <c r="BM380" s="162"/>
      <c r="BN380" s="162"/>
      <c r="BO380" s="162"/>
      <c r="BP380" s="162"/>
      <c r="BQ380" s="162"/>
      <c r="BR380" s="162"/>
      <c r="BS380" s="162"/>
      <c r="BT380" s="162"/>
      <c r="BU380" s="162"/>
      <c r="BV380" s="162"/>
      <c r="BW380" s="162"/>
      <c r="BX380" s="162"/>
      <c r="BY380" s="162"/>
      <c r="BZ380" s="162"/>
      <c r="CA380" s="162"/>
      <c r="CB380" s="162"/>
      <c r="CC380" s="162"/>
      <c r="CD380" s="162"/>
      <c r="CE380" s="162"/>
      <c r="CF380" s="162"/>
      <c r="CG380" s="162"/>
      <c r="CH380" s="162"/>
      <c r="CI380" s="162"/>
      <c r="CJ380" s="162"/>
      <c r="CK380" s="162"/>
      <c r="CL380" s="162"/>
      <c r="CM380" s="162"/>
      <c r="CN380" s="162"/>
      <c r="CO380" s="162"/>
      <c r="CP380" s="162"/>
      <c r="CQ380" s="162"/>
      <c r="CR380" s="162"/>
      <c r="CS380" s="162"/>
      <c r="CT380" s="162"/>
      <c r="CU380" s="162"/>
      <c r="CV380" s="162"/>
      <c r="CW380" s="162"/>
      <c r="CX380" s="162"/>
      <c r="CY380" s="162"/>
      <c r="CZ380" s="162"/>
      <c r="DA380" s="162"/>
      <c r="DB380" s="162"/>
      <c r="DC380" s="162"/>
      <c r="DD380" s="162"/>
      <c r="DE380" s="162"/>
      <c r="DF380" s="162"/>
      <c r="DG380" s="162"/>
      <c r="DH380" s="162"/>
      <c r="DI380" s="162"/>
      <c r="DJ380" s="162"/>
      <c r="DK380" s="162"/>
      <c r="DL380" s="162"/>
      <c r="DM380" s="162"/>
      <c r="DN380" s="162"/>
      <c r="DO380" s="162"/>
      <c r="DP380" s="162"/>
      <c r="DQ380" s="162"/>
      <c r="DR380" s="162"/>
      <c r="DS380" s="162"/>
      <c r="DT380" s="162"/>
      <c r="DU380" s="162"/>
      <c r="DV380" s="162"/>
      <c r="DW380" s="162"/>
      <c r="DX380" s="162"/>
      <c r="DY380" s="162"/>
      <c r="DZ380" s="162"/>
      <c r="EA380" s="162"/>
      <c r="EB380" s="162"/>
      <c r="EC380" s="162"/>
      <c r="ED380" s="162"/>
      <c r="EE380" s="162"/>
      <c r="EF380" s="162"/>
      <c r="EG380" s="162"/>
      <c r="EH380" s="162"/>
      <c r="EI380" s="162"/>
      <c r="EJ380" s="162"/>
      <c r="EK380" s="162"/>
      <c r="EL380" s="162"/>
      <c r="EM380" s="162"/>
      <c r="EN380" s="162"/>
      <c r="EO380" s="162"/>
      <c r="EP380" s="162"/>
      <c r="EQ380" s="162"/>
      <c r="ER380" s="162"/>
      <c r="ES380" s="162"/>
      <c r="ET380" s="162"/>
      <c r="EU380" s="162"/>
      <c r="EV380" s="162"/>
      <c r="EW380" s="162"/>
      <c r="EX380" s="162"/>
      <c r="EY380" s="162"/>
      <c r="EZ380" s="162"/>
      <c r="FA380" s="162"/>
      <c r="FB380" s="162"/>
      <c r="FC380" s="162"/>
      <c r="FD380" s="162"/>
      <c r="FE380" s="162"/>
      <c r="FF380" s="162"/>
      <c r="FG380" s="162"/>
      <c r="FH380" s="162"/>
      <c r="FI380" s="162"/>
      <c r="FJ380" s="162"/>
      <c r="FK380" s="162"/>
      <c r="FL380" s="162"/>
      <c r="FM380" s="162"/>
      <c r="FN380" s="162"/>
      <c r="FO380" s="162"/>
      <c r="FP380" s="162"/>
      <c r="FQ380" s="162"/>
      <c r="FR380" s="162"/>
      <c r="FS380" s="162"/>
      <c r="FT380" s="162"/>
      <c r="FU380" s="162"/>
      <c r="FV380" s="162"/>
      <c r="FW380" s="162"/>
      <c r="FX380" s="162"/>
      <c r="FY380" s="162"/>
      <c r="FZ380" s="162"/>
      <c r="GA380" s="162"/>
      <c r="GB380" s="162"/>
      <c r="GC380" s="162"/>
      <c r="GD380" s="162"/>
      <c r="GE380" s="162"/>
      <c r="GF380" s="162"/>
      <c r="GG380" s="162"/>
      <c r="GH380" s="162"/>
      <c r="GI380" s="162"/>
      <c r="GJ380" s="162"/>
      <c r="GK380" s="162"/>
      <c r="GL380" s="162"/>
      <c r="GM380" s="162"/>
      <c r="GN380" s="162"/>
      <c r="GO380" s="162"/>
      <c r="GP380" s="162"/>
      <c r="GQ380" s="162"/>
      <c r="GR380" s="162"/>
      <c r="GS380" s="162"/>
      <c r="GT380" s="162"/>
      <c r="GU380" s="162"/>
      <c r="GV380" s="162"/>
      <c r="GW380" s="162"/>
      <c r="GX380" s="162"/>
      <c r="GY380" s="162"/>
      <c r="GZ380" s="162"/>
      <c r="HA380" s="162"/>
      <c r="HB380" s="162"/>
      <c r="HC380" s="162"/>
      <c r="HD380" s="162"/>
      <c r="HE380" s="162"/>
      <c r="HF380" s="162"/>
      <c r="HG380" s="162"/>
      <c r="HH380" s="162"/>
      <c r="HI380" s="162"/>
      <c r="HJ380" s="162"/>
      <c r="HK380" s="162"/>
      <c r="HL380" s="162"/>
      <c r="HM380" s="162"/>
      <c r="HN380" s="162"/>
      <c r="HO380" s="162"/>
      <c r="HP380" s="162"/>
      <c r="HQ380" s="162"/>
      <c r="HR380" s="162"/>
      <c r="HS380" s="162"/>
      <c r="HT380" s="162"/>
      <c r="HU380" s="162"/>
      <c r="HV380" s="162"/>
      <c r="HW380" s="162"/>
      <c r="HX380" s="162"/>
      <c r="HY380" s="162"/>
      <c r="HZ380" s="162"/>
      <c r="IA380" s="162"/>
      <c r="IB380" s="162"/>
      <c r="IC380" s="162"/>
      <c r="ID380" s="162"/>
      <c r="IE380" s="162"/>
      <c r="IF380" s="162"/>
      <c r="IG380" s="162"/>
      <c r="IH380" s="162"/>
      <c r="II380" s="162"/>
      <c r="IJ380" s="162"/>
      <c r="IK380" s="162"/>
      <c r="IL380" s="162"/>
      <c r="IM380" s="162"/>
      <c r="IN380" s="162"/>
      <c r="IO380" s="162"/>
      <c r="IP380" s="162"/>
      <c r="IQ380" s="162"/>
      <c r="IR380" s="162"/>
      <c r="IS380" s="162"/>
      <c r="IT380" s="162"/>
      <c r="IU380" s="162"/>
      <c r="IV380" s="162"/>
      <c r="IW380" s="162"/>
      <c r="IX380" s="162"/>
    </row>
    <row r="381" spans="1:258">
      <c r="A381" s="159"/>
      <c r="B381" s="160"/>
      <c r="C381" s="160"/>
      <c r="D381" s="160"/>
      <c r="E381" s="160"/>
      <c r="F381" s="161"/>
      <c r="G381" s="161"/>
      <c r="H381" s="161"/>
      <c r="I381" s="161"/>
      <c r="J381" s="161"/>
      <c r="K381" s="161"/>
      <c r="L381" s="161"/>
      <c r="M381" s="161"/>
      <c r="N381" s="160"/>
      <c r="O381" s="160"/>
      <c r="P381" s="160"/>
      <c r="Q381" s="160"/>
      <c r="R381" s="160"/>
      <c r="S381" s="161"/>
      <c r="T381" s="161"/>
      <c r="U381" s="161"/>
      <c r="V381" s="161"/>
      <c r="W381" s="161"/>
      <c r="X381" s="161"/>
      <c r="Y381" s="161"/>
      <c r="Z381" s="317"/>
      <c r="AA381" s="161"/>
      <c r="BI381" s="162"/>
      <c r="BJ381" s="162"/>
      <c r="BK381" s="162"/>
      <c r="BL381" s="162"/>
      <c r="BM381" s="162"/>
      <c r="BN381" s="162"/>
      <c r="BO381" s="162"/>
      <c r="BP381" s="162"/>
      <c r="BQ381" s="162"/>
      <c r="BR381" s="162"/>
      <c r="BS381" s="162"/>
      <c r="BT381" s="162"/>
      <c r="BU381" s="162"/>
      <c r="BV381" s="162"/>
      <c r="BW381" s="162"/>
      <c r="BX381" s="162"/>
      <c r="BY381" s="162"/>
      <c r="BZ381" s="162"/>
      <c r="CA381" s="162"/>
      <c r="CB381" s="162"/>
      <c r="CC381" s="162"/>
      <c r="CD381" s="162"/>
      <c r="CE381" s="162"/>
      <c r="CF381" s="162"/>
      <c r="CG381" s="162"/>
      <c r="CH381" s="162"/>
      <c r="CI381" s="162"/>
      <c r="CJ381" s="162"/>
      <c r="CK381" s="162"/>
      <c r="CL381" s="162"/>
      <c r="CM381" s="162"/>
      <c r="CN381" s="162"/>
      <c r="CO381" s="162"/>
      <c r="CP381" s="162"/>
      <c r="CQ381" s="162"/>
      <c r="CR381" s="162"/>
      <c r="CS381" s="162"/>
      <c r="CT381" s="162"/>
      <c r="CU381" s="162"/>
      <c r="CV381" s="162"/>
      <c r="CW381" s="162"/>
      <c r="CX381" s="162"/>
      <c r="CY381" s="162"/>
      <c r="CZ381" s="162"/>
      <c r="DA381" s="162"/>
      <c r="DB381" s="162"/>
      <c r="DC381" s="162"/>
      <c r="DD381" s="162"/>
      <c r="DE381" s="162"/>
      <c r="DF381" s="162"/>
      <c r="DG381" s="162"/>
      <c r="DH381" s="162"/>
      <c r="DI381" s="162"/>
      <c r="DJ381" s="162"/>
      <c r="DK381" s="162"/>
      <c r="DL381" s="162"/>
      <c r="DM381" s="162"/>
      <c r="DN381" s="162"/>
      <c r="DO381" s="162"/>
      <c r="DP381" s="162"/>
      <c r="DQ381" s="162"/>
      <c r="DR381" s="162"/>
      <c r="DS381" s="162"/>
      <c r="DT381" s="162"/>
      <c r="DU381" s="162"/>
      <c r="DV381" s="162"/>
      <c r="DW381" s="162"/>
      <c r="DX381" s="162"/>
      <c r="DY381" s="162"/>
      <c r="DZ381" s="162"/>
      <c r="EA381" s="162"/>
      <c r="EB381" s="162"/>
      <c r="EC381" s="162"/>
      <c r="ED381" s="162"/>
      <c r="EE381" s="162"/>
      <c r="EF381" s="162"/>
      <c r="EG381" s="162"/>
      <c r="EH381" s="162"/>
      <c r="EI381" s="162"/>
      <c r="EJ381" s="162"/>
      <c r="EK381" s="162"/>
      <c r="EL381" s="162"/>
      <c r="EM381" s="162"/>
      <c r="EN381" s="162"/>
      <c r="EO381" s="162"/>
      <c r="EP381" s="162"/>
      <c r="EQ381" s="162"/>
      <c r="ER381" s="162"/>
      <c r="ES381" s="162"/>
      <c r="ET381" s="162"/>
      <c r="EU381" s="162"/>
      <c r="EV381" s="162"/>
      <c r="EW381" s="162"/>
      <c r="EX381" s="162"/>
      <c r="EY381" s="162"/>
      <c r="EZ381" s="162"/>
      <c r="FA381" s="162"/>
      <c r="FB381" s="162"/>
      <c r="FC381" s="162"/>
      <c r="FD381" s="162"/>
      <c r="FE381" s="162"/>
      <c r="FF381" s="162"/>
      <c r="FG381" s="162"/>
      <c r="FH381" s="162"/>
      <c r="FI381" s="162"/>
      <c r="FJ381" s="162"/>
      <c r="FK381" s="162"/>
      <c r="FL381" s="162"/>
      <c r="FM381" s="162"/>
      <c r="FN381" s="162"/>
      <c r="FO381" s="162"/>
      <c r="FP381" s="162"/>
      <c r="FQ381" s="162"/>
      <c r="FR381" s="162"/>
      <c r="FS381" s="162"/>
      <c r="FT381" s="162"/>
      <c r="FU381" s="162"/>
      <c r="FV381" s="162"/>
      <c r="FW381" s="162"/>
      <c r="FX381" s="162"/>
      <c r="FY381" s="162"/>
      <c r="FZ381" s="162"/>
      <c r="GA381" s="162"/>
      <c r="GB381" s="162"/>
      <c r="GC381" s="162"/>
      <c r="GD381" s="162"/>
      <c r="GE381" s="162"/>
      <c r="GF381" s="162"/>
      <c r="GG381" s="162"/>
      <c r="GH381" s="162"/>
      <c r="GI381" s="162"/>
      <c r="GJ381" s="162"/>
      <c r="GK381" s="162"/>
      <c r="GL381" s="162"/>
      <c r="GM381" s="162"/>
      <c r="GN381" s="162"/>
      <c r="GO381" s="162"/>
      <c r="GP381" s="162"/>
      <c r="GQ381" s="162"/>
      <c r="GR381" s="162"/>
      <c r="GS381" s="162"/>
      <c r="GT381" s="162"/>
      <c r="GU381" s="162"/>
      <c r="GV381" s="162"/>
      <c r="GW381" s="162"/>
      <c r="GX381" s="162"/>
      <c r="GY381" s="162"/>
      <c r="GZ381" s="162"/>
      <c r="HA381" s="162"/>
      <c r="HB381" s="162"/>
      <c r="HC381" s="162"/>
      <c r="HD381" s="162"/>
      <c r="HE381" s="162"/>
      <c r="HF381" s="162"/>
      <c r="HG381" s="162"/>
      <c r="HH381" s="162"/>
      <c r="HI381" s="162"/>
      <c r="HJ381" s="162"/>
      <c r="HK381" s="162"/>
      <c r="HL381" s="162"/>
      <c r="HM381" s="162"/>
      <c r="HN381" s="162"/>
      <c r="HO381" s="162"/>
      <c r="HP381" s="162"/>
      <c r="HQ381" s="162"/>
      <c r="HR381" s="162"/>
      <c r="HS381" s="162"/>
      <c r="HT381" s="162"/>
      <c r="HU381" s="162"/>
      <c r="HV381" s="162"/>
      <c r="HW381" s="162"/>
      <c r="HX381" s="162"/>
      <c r="HY381" s="162"/>
      <c r="HZ381" s="162"/>
      <c r="IA381" s="162"/>
      <c r="IB381" s="162"/>
      <c r="IC381" s="162"/>
      <c r="ID381" s="162"/>
      <c r="IE381" s="162"/>
      <c r="IF381" s="162"/>
      <c r="IG381" s="162"/>
      <c r="IH381" s="162"/>
      <c r="II381" s="162"/>
      <c r="IJ381" s="162"/>
      <c r="IK381" s="162"/>
      <c r="IL381" s="162"/>
      <c r="IM381" s="162"/>
      <c r="IN381" s="162"/>
      <c r="IO381" s="162"/>
      <c r="IP381" s="162"/>
      <c r="IQ381" s="162"/>
      <c r="IR381" s="162"/>
      <c r="IS381" s="162"/>
      <c r="IT381" s="162"/>
      <c r="IU381" s="162"/>
      <c r="IV381" s="162"/>
      <c r="IW381" s="162"/>
      <c r="IX381" s="162"/>
    </row>
    <row r="382" spans="1:258">
      <c r="A382" s="159"/>
      <c r="B382" s="160"/>
      <c r="C382" s="160"/>
      <c r="D382" s="160"/>
      <c r="E382" s="160"/>
      <c r="F382" s="161"/>
      <c r="G382" s="161"/>
      <c r="H382" s="161"/>
      <c r="I382" s="161"/>
      <c r="J382" s="161"/>
      <c r="K382" s="161"/>
      <c r="L382" s="161"/>
      <c r="M382" s="161"/>
      <c r="N382" s="160"/>
      <c r="O382" s="160"/>
      <c r="P382" s="160"/>
      <c r="Q382" s="160"/>
      <c r="R382" s="160"/>
      <c r="S382" s="161"/>
      <c r="T382" s="161"/>
      <c r="U382" s="161"/>
      <c r="V382" s="161"/>
      <c r="W382" s="161"/>
      <c r="X382" s="161"/>
      <c r="Y382" s="161"/>
      <c r="Z382" s="317"/>
      <c r="AA382" s="161"/>
      <c r="BI382" s="162"/>
      <c r="BJ382" s="162"/>
      <c r="BK382" s="162"/>
      <c r="BL382" s="162"/>
      <c r="BM382" s="162"/>
      <c r="BN382" s="162"/>
      <c r="BO382" s="162"/>
      <c r="BP382" s="162"/>
      <c r="BQ382" s="162"/>
      <c r="BR382" s="162"/>
      <c r="BS382" s="162"/>
      <c r="BT382" s="162"/>
      <c r="BU382" s="162"/>
      <c r="BV382" s="162"/>
      <c r="BW382" s="162"/>
      <c r="BX382" s="162"/>
      <c r="BY382" s="162"/>
      <c r="BZ382" s="162"/>
      <c r="CA382" s="162"/>
      <c r="CB382" s="162"/>
      <c r="CC382" s="162"/>
      <c r="CD382" s="162"/>
      <c r="CE382" s="162"/>
      <c r="CF382" s="162"/>
      <c r="CG382" s="162"/>
      <c r="CH382" s="162"/>
      <c r="CI382" s="162"/>
      <c r="CJ382" s="162"/>
      <c r="CK382" s="162"/>
      <c r="CL382" s="162"/>
      <c r="CM382" s="162"/>
      <c r="CN382" s="162"/>
      <c r="CO382" s="162"/>
      <c r="CP382" s="162"/>
      <c r="CQ382" s="162"/>
      <c r="CR382" s="162"/>
      <c r="CS382" s="162"/>
      <c r="CT382" s="162"/>
      <c r="CU382" s="162"/>
      <c r="CV382" s="162"/>
      <c r="CW382" s="162"/>
      <c r="CX382" s="162"/>
      <c r="CY382" s="162"/>
      <c r="CZ382" s="162"/>
      <c r="DA382" s="162"/>
      <c r="DB382" s="162"/>
      <c r="DC382" s="162"/>
      <c r="DD382" s="162"/>
      <c r="DE382" s="162"/>
      <c r="DF382" s="162"/>
      <c r="DG382" s="162"/>
      <c r="DH382" s="162"/>
      <c r="DI382" s="162"/>
      <c r="DJ382" s="162"/>
      <c r="DK382" s="162"/>
      <c r="DL382" s="162"/>
      <c r="DM382" s="162"/>
      <c r="DN382" s="162"/>
      <c r="DO382" s="162"/>
      <c r="DP382" s="162"/>
      <c r="DQ382" s="162"/>
      <c r="DR382" s="162"/>
      <c r="DS382" s="162"/>
      <c r="DT382" s="162"/>
      <c r="DU382" s="162"/>
      <c r="DV382" s="162"/>
      <c r="DW382" s="162"/>
      <c r="DX382" s="162"/>
      <c r="DY382" s="162"/>
      <c r="DZ382" s="162"/>
      <c r="EA382" s="162"/>
      <c r="EB382" s="162"/>
      <c r="EC382" s="162"/>
      <c r="ED382" s="162"/>
      <c r="EE382" s="162"/>
      <c r="EF382" s="162"/>
      <c r="EG382" s="162"/>
      <c r="EH382" s="162"/>
      <c r="EI382" s="162"/>
      <c r="EJ382" s="162"/>
      <c r="EK382" s="162"/>
      <c r="EL382" s="162"/>
      <c r="EM382" s="162"/>
      <c r="EN382" s="162"/>
      <c r="EO382" s="162"/>
      <c r="EP382" s="162"/>
      <c r="EQ382" s="162"/>
      <c r="ER382" s="162"/>
      <c r="ES382" s="162"/>
      <c r="ET382" s="162"/>
      <c r="EU382" s="162"/>
      <c r="EV382" s="162"/>
      <c r="EW382" s="162"/>
      <c r="EX382" s="162"/>
      <c r="EY382" s="162"/>
      <c r="EZ382" s="162"/>
      <c r="FA382" s="162"/>
      <c r="FB382" s="162"/>
      <c r="FC382" s="162"/>
      <c r="FD382" s="162"/>
      <c r="FE382" s="162"/>
      <c r="FF382" s="162"/>
      <c r="FG382" s="162"/>
      <c r="FH382" s="162"/>
      <c r="FI382" s="162"/>
      <c r="FJ382" s="162"/>
      <c r="FK382" s="162"/>
      <c r="FL382" s="162"/>
      <c r="FM382" s="162"/>
      <c r="FN382" s="162"/>
      <c r="FO382" s="162"/>
      <c r="FP382" s="162"/>
      <c r="FQ382" s="162"/>
      <c r="FR382" s="162"/>
      <c r="FS382" s="162"/>
      <c r="FT382" s="162"/>
      <c r="FU382" s="162"/>
      <c r="FV382" s="162"/>
      <c r="FW382" s="162"/>
      <c r="FX382" s="162"/>
      <c r="FY382" s="162"/>
      <c r="FZ382" s="162"/>
      <c r="GA382" s="162"/>
      <c r="GB382" s="162"/>
      <c r="GC382" s="162"/>
      <c r="GD382" s="162"/>
      <c r="GE382" s="162"/>
      <c r="GF382" s="162"/>
      <c r="GG382" s="162"/>
      <c r="GH382" s="162"/>
      <c r="GI382" s="162"/>
      <c r="GJ382" s="162"/>
      <c r="GK382" s="162"/>
      <c r="GL382" s="162"/>
      <c r="GM382" s="162"/>
      <c r="GN382" s="162"/>
      <c r="GO382" s="162"/>
      <c r="GP382" s="162"/>
      <c r="GQ382" s="162"/>
      <c r="GR382" s="162"/>
      <c r="GS382" s="162"/>
      <c r="GT382" s="162"/>
      <c r="GU382" s="162"/>
      <c r="GV382" s="162"/>
      <c r="GW382" s="162"/>
      <c r="GX382" s="162"/>
      <c r="GY382" s="162"/>
      <c r="GZ382" s="162"/>
      <c r="HA382" s="162"/>
      <c r="HB382" s="162"/>
      <c r="HC382" s="162"/>
      <c r="HD382" s="162"/>
      <c r="HE382" s="162"/>
      <c r="HF382" s="162"/>
      <c r="HG382" s="162"/>
      <c r="HH382" s="162"/>
      <c r="HI382" s="162"/>
      <c r="HJ382" s="162"/>
      <c r="HK382" s="162"/>
      <c r="HL382" s="162"/>
      <c r="HM382" s="162"/>
      <c r="HN382" s="162"/>
      <c r="HO382" s="162"/>
      <c r="HP382" s="162"/>
      <c r="HQ382" s="162"/>
      <c r="HR382" s="162"/>
      <c r="HS382" s="162"/>
      <c r="HT382" s="162"/>
      <c r="HU382" s="162"/>
      <c r="HV382" s="162"/>
      <c r="HW382" s="162"/>
      <c r="HX382" s="162"/>
      <c r="HY382" s="162"/>
      <c r="HZ382" s="162"/>
      <c r="IA382" s="162"/>
      <c r="IB382" s="162"/>
      <c r="IC382" s="162"/>
      <c r="ID382" s="162"/>
      <c r="IE382" s="162"/>
      <c r="IF382" s="162"/>
      <c r="IG382" s="162"/>
      <c r="IH382" s="162"/>
      <c r="II382" s="162"/>
      <c r="IJ382" s="162"/>
      <c r="IK382" s="162"/>
      <c r="IL382" s="162"/>
      <c r="IM382" s="162"/>
      <c r="IN382" s="162"/>
      <c r="IO382" s="162"/>
      <c r="IP382" s="162"/>
      <c r="IQ382" s="162"/>
      <c r="IR382" s="162"/>
      <c r="IS382" s="162"/>
      <c r="IT382" s="162"/>
      <c r="IU382" s="162"/>
      <c r="IV382" s="162"/>
      <c r="IW382" s="162"/>
      <c r="IX382" s="162"/>
    </row>
    <row r="383" spans="1:258">
      <c r="A383" s="159"/>
      <c r="B383" s="160"/>
      <c r="C383" s="160"/>
      <c r="D383" s="160"/>
      <c r="E383" s="160"/>
      <c r="F383" s="161"/>
      <c r="G383" s="161"/>
      <c r="H383" s="161"/>
      <c r="I383" s="161"/>
      <c r="J383" s="161"/>
      <c r="K383" s="161"/>
      <c r="L383" s="161"/>
      <c r="M383" s="161"/>
      <c r="N383" s="160"/>
      <c r="O383" s="160"/>
      <c r="P383" s="160"/>
      <c r="Q383" s="160"/>
      <c r="R383" s="160"/>
      <c r="S383" s="161"/>
      <c r="T383" s="161"/>
      <c r="U383" s="161"/>
      <c r="V383" s="161"/>
      <c r="W383" s="161"/>
      <c r="X383" s="161"/>
      <c r="Y383" s="161"/>
      <c r="Z383" s="317"/>
      <c r="AA383" s="161"/>
      <c r="BI383" s="162"/>
      <c r="BJ383" s="162"/>
      <c r="BK383" s="162"/>
      <c r="BL383" s="162"/>
      <c r="BM383" s="162"/>
      <c r="BN383" s="162"/>
      <c r="BO383" s="162"/>
      <c r="BP383" s="162"/>
      <c r="BQ383" s="162"/>
      <c r="BR383" s="162"/>
      <c r="BS383" s="162"/>
      <c r="BT383" s="162"/>
      <c r="BU383" s="162"/>
      <c r="BV383" s="162"/>
      <c r="BW383" s="162"/>
      <c r="BX383" s="162"/>
      <c r="BY383" s="162"/>
      <c r="BZ383" s="162"/>
      <c r="CA383" s="162"/>
      <c r="CB383" s="162"/>
      <c r="CC383" s="162"/>
      <c r="CD383" s="162"/>
      <c r="CE383" s="162"/>
      <c r="CF383" s="162"/>
      <c r="CG383" s="162"/>
      <c r="CH383" s="162"/>
      <c r="CI383" s="162"/>
      <c r="CJ383" s="162"/>
      <c r="CK383" s="162"/>
      <c r="CL383" s="162"/>
      <c r="CM383" s="162"/>
      <c r="CN383" s="162"/>
      <c r="CO383" s="162"/>
      <c r="CP383" s="162"/>
      <c r="CQ383" s="162"/>
      <c r="CR383" s="162"/>
      <c r="CS383" s="162"/>
      <c r="CT383" s="162"/>
      <c r="CU383" s="162"/>
      <c r="CV383" s="162"/>
      <c r="CW383" s="162"/>
      <c r="CX383" s="162"/>
      <c r="CY383" s="162"/>
      <c r="CZ383" s="162"/>
      <c r="DA383" s="162"/>
      <c r="DB383" s="162"/>
      <c r="DC383" s="162"/>
      <c r="DD383" s="162"/>
      <c r="DE383" s="162"/>
      <c r="DF383" s="162"/>
      <c r="DG383" s="162"/>
      <c r="DH383" s="162"/>
      <c r="DI383" s="162"/>
      <c r="DJ383" s="162"/>
      <c r="DK383" s="162"/>
      <c r="DL383" s="162"/>
      <c r="DM383" s="162"/>
      <c r="DN383" s="162"/>
      <c r="DO383" s="162"/>
      <c r="DP383" s="162"/>
      <c r="DQ383" s="162"/>
      <c r="DR383" s="162"/>
      <c r="DS383" s="162"/>
      <c r="DT383" s="162"/>
      <c r="DU383" s="162"/>
      <c r="DV383" s="162"/>
      <c r="DW383" s="162"/>
      <c r="DX383" s="162"/>
      <c r="DY383" s="162"/>
      <c r="DZ383" s="162"/>
      <c r="EA383" s="162"/>
      <c r="EB383" s="162"/>
      <c r="EC383" s="162"/>
      <c r="ED383" s="162"/>
      <c r="EE383" s="162"/>
      <c r="EF383" s="162"/>
      <c r="EG383" s="162"/>
      <c r="EH383" s="162"/>
      <c r="EI383" s="162"/>
      <c r="EJ383" s="162"/>
      <c r="EK383" s="162"/>
      <c r="EL383" s="162"/>
      <c r="EM383" s="162"/>
      <c r="EN383" s="162"/>
      <c r="EO383" s="162"/>
      <c r="EP383" s="162"/>
      <c r="EQ383" s="162"/>
      <c r="ER383" s="162"/>
      <c r="ES383" s="162"/>
      <c r="ET383" s="162"/>
      <c r="EU383" s="162"/>
      <c r="EV383" s="162"/>
      <c r="EW383" s="162"/>
      <c r="EX383" s="162"/>
      <c r="EY383" s="162"/>
      <c r="EZ383" s="162"/>
      <c r="FA383" s="162"/>
      <c r="FB383" s="162"/>
      <c r="FC383" s="162"/>
      <c r="FD383" s="162"/>
      <c r="FE383" s="162"/>
      <c r="FF383" s="162"/>
      <c r="FG383" s="162"/>
      <c r="FH383" s="162"/>
      <c r="FI383" s="162"/>
      <c r="FJ383" s="162"/>
      <c r="FK383" s="162"/>
      <c r="FL383" s="162"/>
      <c r="FM383" s="162"/>
      <c r="FN383" s="162"/>
      <c r="FO383" s="162"/>
      <c r="FP383" s="162"/>
      <c r="FQ383" s="162"/>
      <c r="FR383" s="162"/>
      <c r="FS383" s="162"/>
      <c r="FT383" s="162"/>
      <c r="FU383" s="162"/>
      <c r="FV383" s="162"/>
      <c r="FW383" s="162"/>
      <c r="FX383" s="162"/>
      <c r="FY383" s="162"/>
      <c r="FZ383" s="162"/>
      <c r="GA383" s="162"/>
      <c r="GB383" s="162"/>
      <c r="GC383" s="162"/>
      <c r="GD383" s="162"/>
      <c r="GE383" s="162"/>
      <c r="GF383" s="162"/>
      <c r="GG383" s="162"/>
      <c r="GH383" s="162"/>
      <c r="GI383" s="162"/>
      <c r="GJ383" s="162"/>
      <c r="GK383" s="162"/>
      <c r="GL383" s="162"/>
      <c r="GM383" s="162"/>
      <c r="GN383" s="162"/>
      <c r="GO383" s="162"/>
      <c r="GP383" s="162"/>
      <c r="GQ383" s="162"/>
      <c r="GR383" s="162"/>
      <c r="GS383" s="162"/>
      <c r="GT383" s="162"/>
      <c r="GU383" s="162"/>
      <c r="GV383" s="162"/>
      <c r="GW383" s="162"/>
      <c r="GX383" s="162"/>
      <c r="GY383" s="162"/>
      <c r="GZ383" s="162"/>
      <c r="HA383" s="162"/>
      <c r="HB383" s="162"/>
      <c r="HC383" s="162"/>
      <c r="HD383" s="162"/>
      <c r="HE383" s="162"/>
      <c r="HF383" s="162"/>
      <c r="HG383" s="162"/>
      <c r="HH383" s="162"/>
      <c r="HI383" s="162"/>
      <c r="HJ383" s="162"/>
      <c r="HK383" s="162"/>
      <c r="HL383" s="162"/>
      <c r="HM383" s="162"/>
      <c r="HN383" s="162"/>
      <c r="HO383" s="162"/>
      <c r="HP383" s="162"/>
      <c r="HQ383" s="162"/>
      <c r="HR383" s="162"/>
      <c r="HS383" s="162"/>
      <c r="HT383" s="162"/>
      <c r="HU383" s="162"/>
      <c r="HV383" s="162"/>
      <c r="HW383" s="162"/>
      <c r="HX383" s="162"/>
      <c r="HY383" s="162"/>
      <c r="HZ383" s="162"/>
      <c r="IA383" s="162"/>
      <c r="IB383" s="162"/>
      <c r="IC383" s="162"/>
      <c r="ID383" s="162"/>
      <c r="IE383" s="162"/>
      <c r="IF383" s="162"/>
      <c r="IG383" s="162"/>
      <c r="IH383" s="162"/>
      <c r="II383" s="162"/>
      <c r="IJ383" s="162"/>
      <c r="IK383" s="162"/>
      <c r="IL383" s="162"/>
      <c r="IM383" s="162"/>
      <c r="IN383" s="162"/>
      <c r="IO383" s="162"/>
      <c r="IP383" s="162"/>
      <c r="IQ383" s="162"/>
      <c r="IR383" s="162"/>
      <c r="IS383" s="162"/>
      <c r="IT383" s="162"/>
      <c r="IU383" s="162"/>
      <c r="IV383" s="162"/>
      <c r="IW383" s="162"/>
      <c r="IX383" s="162"/>
    </row>
    <row r="384" spans="1:258">
      <c r="A384" s="159"/>
      <c r="B384" s="160"/>
      <c r="C384" s="160"/>
      <c r="D384" s="160"/>
      <c r="E384" s="160"/>
      <c r="F384" s="161"/>
      <c r="G384" s="161"/>
      <c r="H384" s="161"/>
      <c r="I384" s="161"/>
      <c r="J384" s="161"/>
      <c r="K384" s="161"/>
      <c r="L384" s="161"/>
      <c r="M384" s="161"/>
      <c r="N384" s="160"/>
      <c r="O384" s="160"/>
      <c r="P384" s="160"/>
      <c r="Q384" s="160"/>
      <c r="R384" s="160"/>
      <c r="S384" s="161"/>
      <c r="T384" s="161"/>
      <c r="U384" s="161"/>
      <c r="V384" s="161"/>
      <c r="W384" s="161"/>
      <c r="X384" s="161"/>
      <c r="Y384" s="161"/>
      <c r="Z384" s="317"/>
      <c r="AA384" s="161"/>
      <c r="BI384" s="162"/>
      <c r="BJ384" s="162"/>
      <c r="BK384" s="162"/>
      <c r="BL384" s="162"/>
      <c r="BM384" s="162"/>
      <c r="BN384" s="162"/>
      <c r="BO384" s="162"/>
      <c r="BP384" s="162"/>
      <c r="BQ384" s="162"/>
      <c r="BR384" s="162"/>
      <c r="BS384" s="162"/>
      <c r="BT384" s="162"/>
      <c r="BU384" s="162"/>
      <c r="BV384" s="162"/>
      <c r="BW384" s="162"/>
      <c r="BX384" s="162"/>
      <c r="BY384" s="162"/>
      <c r="BZ384" s="162"/>
      <c r="CA384" s="162"/>
      <c r="CB384" s="162"/>
      <c r="CC384" s="162"/>
      <c r="CD384" s="162"/>
      <c r="CE384" s="162"/>
      <c r="CF384" s="162"/>
      <c r="CG384" s="162"/>
      <c r="CH384" s="162"/>
      <c r="CI384" s="162"/>
      <c r="CJ384" s="162"/>
      <c r="CK384" s="162"/>
      <c r="CL384" s="162"/>
      <c r="CM384" s="162"/>
      <c r="CN384" s="162"/>
      <c r="CO384" s="162"/>
      <c r="CP384" s="162"/>
      <c r="CQ384" s="162"/>
      <c r="CR384" s="162"/>
      <c r="CS384" s="162"/>
      <c r="CT384" s="162"/>
      <c r="CU384" s="162"/>
      <c r="CV384" s="162"/>
      <c r="CW384" s="162"/>
      <c r="CX384" s="162"/>
      <c r="CY384" s="162"/>
      <c r="CZ384" s="162"/>
      <c r="DA384" s="162"/>
      <c r="DB384" s="162"/>
      <c r="DC384" s="162"/>
      <c r="DD384" s="162"/>
      <c r="DE384" s="162"/>
      <c r="DF384" s="162"/>
      <c r="DG384" s="162"/>
      <c r="DH384" s="162"/>
      <c r="DI384" s="162"/>
      <c r="DJ384" s="162"/>
      <c r="DK384" s="162"/>
      <c r="DL384" s="162"/>
      <c r="DM384" s="162"/>
      <c r="DN384" s="162"/>
      <c r="DO384" s="162"/>
      <c r="DP384" s="162"/>
      <c r="DQ384" s="162"/>
      <c r="DR384" s="162"/>
      <c r="DS384" s="162"/>
      <c r="DT384" s="162"/>
      <c r="DU384" s="162"/>
      <c r="DV384" s="162"/>
      <c r="DW384" s="162"/>
      <c r="DX384" s="162"/>
      <c r="DY384" s="162"/>
      <c r="DZ384" s="162"/>
      <c r="EA384" s="162"/>
      <c r="EB384" s="162"/>
      <c r="EC384" s="162"/>
      <c r="ED384" s="162"/>
      <c r="EE384" s="162"/>
      <c r="EF384" s="162"/>
      <c r="EG384" s="162"/>
      <c r="EH384" s="162"/>
      <c r="EI384" s="162"/>
      <c r="EJ384" s="162"/>
      <c r="EK384" s="162"/>
      <c r="EL384" s="162"/>
      <c r="EM384" s="162"/>
      <c r="EN384" s="162"/>
      <c r="EO384" s="162"/>
      <c r="EP384" s="162"/>
      <c r="EQ384" s="162"/>
      <c r="ER384" s="162"/>
      <c r="ES384" s="162"/>
      <c r="ET384" s="162"/>
      <c r="EU384" s="162"/>
      <c r="EV384" s="162"/>
      <c r="EW384" s="162"/>
      <c r="EX384" s="162"/>
      <c r="EY384" s="162"/>
      <c r="EZ384" s="162"/>
      <c r="FA384" s="162"/>
      <c r="FB384" s="162"/>
      <c r="FC384" s="162"/>
      <c r="FD384" s="162"/>
      <c r="FE384" s="162"/>
      <c r="FF384" s="162"/>
      <c r="FG384" s="162"/>
      <c r="FH384" s="162"/>
      <c r="FI384" s="162"/>
      <c r="FJ384" s="162"/>
      <c r="FK384" s="162"/>
      <c r="FL384" s="162"/>
      <c r="FM384" s="162"/>
      <c r="FN384" s="162"/>
      <c r="FO384" s="162"/>
      <c r="FP384" s="162"/>
      <c r="FQ384" s="162"/>
      <c r="FR384" s="162"/>
      <c r="FS384" s="162"/>
      <c r="FT384" s="162"/>
      <c r="FU384" s="162"/>
      <c r="FV384" s="162"/>
      <c r="FW384" s="162"/>
      <c r="FX384" s="162"/>
      <c r="FY384" s="162"/>
      <c r="FZ384" s="162"/>
      <c r="GA384" s="162"/>
      <c r="GB384" s="162"/>
      <c r="GC384" s="162"/>
      <c r="GD384" s="162"/>
      <c r="GE384" s="162"/>
      <c r="GF384" s="162"/>
      <c r="GG384" s="162"/>
      <c r="GH384" s="162"/>
      <c r="GI384" s="162"/>
      <c r="GJ384" s="162"/>
      <c r="GK384" s="162"/>
      <c r="GL384" s="162"/>
      <c r="GM384" s="162"/>
      <c r="GN384" s="162"/>
      <c r="GO384" s="162"/>
      <c r="GP384" s="162"/>
      <c r="GQ384" s="162"/>
      <c r="GR384" s="162"/>
      <c r="GS384" s="162"/>
      <c r="GT384" s="162"/>
      <c r="GU384" s="162"/>
      <c r="GV384" s="162"/>
      <c r="GW384" s="162"/>
      <c r="GX384" s="162"/>
      <c r="GY384" s="162"/>
      <c r="GZ384" s="162"/>
      <c r="HA384" s="162"/>
      <c r="HB384" s="162"/>
      <c r="HC384" s="162"/>
      <c r="HD384" s="162"/>
      <c r="HE384" s="162"/>
      <c r="HF384" s="162"/>
      <c r="HG384" s="162"/>
      <c r="HH384" s="162"/>
      <c r="HI384" s="162"/>
      <c r="HJ384" s="162"/>
      <c r="HK384" s="162"/>
      <c r="HL384" s="162"/>
      <c r="HM384" s="162"/>
      <c r="HN384" s="162"/>
      <c r="HO384" s="162"/>
      <c r="HP384" s="162"/>
      <c r="HQ384" s="162"/>
      <c r="HR384" s="162"/>
      <c r="HS384" s="162"/>
      <c r="HT384" s="162"/>
      <c r="HU384" s="162"/>
      <c r="HV384" s="162"/>
      <c r="HW384" s="162"/>
      <c r="HX384" s="162"/>
      <c r="HY384" s="162"/>
      <c r="HZ384" s="162"/>
      <c r="IA384" s="162"/>
      <c r="IB384" s="162"/>
      <c r="IC384" s="162"/>
      <c r="ID384" s="162"/>
      <c r="IE384" s="162"/>
      <c r="IF384" s="162"/>
      <c r="IG384" s="162"/>
      <c r="IH384" s="162"/>
      <c r="II384" s="162"/>
      <c r="IJ384" s="162"/>
      <c r="IK384" s="162"/>
      <c r="IL384" s="162"/>
      <c r="IM384" s="162"/>
      <c r="IN384" s="162"/>
      <c r="IO384" s="162"/>
      <c r="IP384" s="162"/>
      <c r="IQ384" s="162"/>
      <c r="IR384" s="162"/>
      <c r="IS384" s="162"/>
      <c r="IT384" s="162"/>
      <c r="IU384" s="162"/>
      <c r="IV384" s="162"/>
      <c r="IW384" s="162"/>
      <c r="IX384" s="162"/>
    </row>
    <row r="385" spans="1:258">
      <c r="A385" s="159"/>
      <c r="B385" s="160"/>
      <c r="C385" s="160"/>
      <c r="D385" s="160"/>
      <c r="E385" s="160"/>
      <c r="F385" s="161"/>
      <c r="G385" s="161"/>
      <c r="H385" s="161"/>
      <c r="I385" s="161"/>
      <c r="J385" s="161"/>
      <c r="K385" s="161"/>
      <c r="L385" s="161"/>
      <c r="M385" s="161"/>
      <c r="N385" s="160"/>
      <c r="O385" s="160"/>
      <c r="P385" s="160"/>
      <c r="Q385" s="160"/>
      <c r="R385" s="160"/>
      <c r="S385" s="161"/>
      <c r="T385" s="161"/>
      <c r="U385" s="161"/>
      <c r="V385" s="161"/>
      <c r="W385" s="161"/>
      <c r="X385" s="161"/>
      <c r="Y385" s="161"/>
      <c r="Z385" s="317"/>
      <c r="AA385" s="161"/>
      <c r="BI385" s="162"/>
      <c r="BJ385" s="162"/>
      <c r="BK385" s="162"/>
      <c r="BL385" s="162"/>
      <c r="BM385" s="162"/>
      <c r="BN385" s="162"/>
      <c r="BO385" s="162"/>
      <c r="BP385" s="162"/>
      <c r="BQ385" s="162"/>
      <c r="BR385" s="162"/>
      <c r="BS385" s="162"/>
      <c r="BT385" s="162"/>
      <c r="BU385" s="162"/>
      <c r="BV385" s="162"/>
      <c r="BW385" s="162"/>
      <c r="BX385" s="162"/>
      <c r="BY385" s="162"/>
      <c r="BZ385" s="162"/>
      <c r="CA385" s="162"/>
      <c r="CB385" s="162"/>
      <c r="CC385" s="162"/>
      <c r="CD385" s="162"/>
      <c r="CE385" s="162"/>
      <c r="CF385" s="162"/>
      <c r="CG385" s="162"/>
      <c r="CH385" s="162"/>
      <c r="CI385" s="162"/>
      <c r="CJ385" s="162"/>
      <c r="CK385" s="162"/>
      <c r="CL385" s="162"/>
      <c r="CM385" s="162"/>
      <c r="CN385" s="162"/>
      <c r="CO385" s="162"/>
      <c r="CP385" s="162"/>
      <c r="CQ385" s="162"/>
      <c r="CR385" s="162"/>
      <c r="CS385" s="162"/>
      <c r="CT385" s="162"/>
      <c r="CU385" s="162"/>
      <c r="CV385" s="162"/>
      <c r="CW385" s="162"/>
      <c r="CX385" s="162"/>
      <c r="CY385" s="162"/>
      <c r="CZ385" s="162"/>
      <c r="DA385" s="162"/>
      <c r="DB385" s="162"/>
      <c r="DC385" s="162"/>
      <c r="DD385" s="162"/>
      <c r="DE385" s="162"/>
      <c r="DF385" s="162"/>
      <c r="DG385" s="162"/>
      <c r="DH385" s="162"/>
      <c r="DI385" s="162"/>
      <c r="DJ385" s="162"/>
      <c r="DK385" s="162"/>
      <c r="DL385" s="162"/>
      <c r="DM385" s="162"/>
      <c r="DN385" s="162"/>
      <c r="DO385" s="162"/>
      <c r="DP385" s="162"/>
      <c r="DQ385" s="162"/>
      <c r="DR385" s="162"/>
      <c r="DS385" s="162"/>
      <c r="DT385" s="162"/>
      <c r="DU385" s="162"/>
      <c r="DV385" s="162"/>
      <c r="DW385" s="162"/>
      <c r="DX385" s="162"/>
      <c r="DY385" s="162"/>
      <c r="DZ385" s="162"/>
      <c r="EA385" s="162"/>
      <c r="EB385" s="162"/>
      <c r="EC385" s="162"/>
      <c r="ED385" s="162"/>
      <c r="EE385" s="162"/>
      <c r="EF385" s="162"/>
      <c r="EG385" s="162"/>
      <c r="EH385" s="162"/>
      <c r="EI385" s="162"/>
      <c r="EJ385" s="162"/>
      <c r="EK385" s="162"/>
      <c r="EL385" s="162"/>
      <c r="EM385" s="162"/>
      <c r="EN385" s="162"/>
      <c r="EO385" s="162"/>
      <c r="EP385" s="162"/>
      <c r="EQ385" s="162"/>
      <c r="ER385" s="162"/>
      <c r="ES385" s="162"/>
      <c r="ET385" s="162"/>
      <c r="EU385" s="162"/>
      <c r="EV385" s="162"/>
      <c r="EW385" s="162"/>
      <c r="EX385" s="162"/>
      <c r="EY385" s="162"/>
      <c r="EZ385" s="162"/>
      <c r="FA385" s="162"/>
      <c r="FB385" s="162"/>
      <c r="FC385" s="162"/>
      <c r="FD385" s="162"/>
      <c r="FE385" s="162"/>
      <c r="FF385" s="162"/>
      <c r="FG385" s="162"/>
      <c r="FH385" s="162"/>
      <c r="FI385" s="162"/>
      <c r="FJ385" s="162"/>
      <c r="FK385" s="162"/>
      <c r="FL385" s="162"/>
      <c r="FM385" s="162"/>
      <c r="FN385" s="162"/>
      <c r="FO385" s="162"/>
      <c r="FP385" s="162"/>
      <c r="FQ385" s="162"/>
      <c r="FR385" s="162"/>
      <c r="FS385" s="162"/>
      <c r="FT385" s="162"/>
      <c r="FU385" s="162"/>
      <c r="FV385" s="162"/>
      <c r="FW385" s="162"/>
      <c r="FX385" s="162"/>
      <c r="FY385" s="162"/>
      <c r="FZ385" s="162"/>
      <c r="GA385" s="162"/>
      <c r="GB385" s="162"/>
      <c r="GC385" s="162"/>
      <c r="GD385" s="162"/>
      <c r="GE385" s="162"/>
      <c r="GF385" s="162"/>
      <c r="GG385" s="162"/>
      <c r="GH385" s="162"/>
      <c r="GI385" s="162"/>
      <c r="GJ385" s="162"/>
      <c r="GK385" s="162"/>
      <c r="GL385" s="162"/>
      <c r="GM385" s="162"/>
      <c r="GN385" s="162"/>
      <c r="GO385" s="162"/>
      <c r="GP385" s="162"/>
      <c r="GQ385" s="162"/>
      <c r="GR385" s="162"/>
      <c r="GS385" s="162"/>
      <c r="GT385" s="162"/>
      <c r="GU385" s="162"/>
      <c r="GV385" s="162"/>
      <c r="GW385" s="162"/>
      <c r="GX385" s="162"/>
      <c r="GY385" s="162"/>
      <c r="GZ385" s="162"/>
      <c r="HA385" s="162"/>
      <c r="HB385" s="162"/>
      <c r="HC385" s="162"/>
      <c r="HD385" s="162"/>
      <c r="HE385" s="162"/>
      <c r="HF385" s="162"/>
      <c r="HG385" s="162"/>
      <c r="HH385" s="162"/>
      <c r="HI385" s="162"/>
      <c r="HJ385" s="162"/>
      <c r="HK385" s="162"/>
      <c r="HL385" s="162"/>
      <c r="HM385" s="162"/>
      <c r="HN385" s="162"/>
      <c r="HO385" s="162"/>
      <c r="HP385" s="162"/>
      <c r="HQ385" s="162"/>
      <c r="HR385" s="162"/>
      <c r="HS385" s="162"/>
      <c r="HT385" s="162"/>
      <c r="HU385" s="162"/>
      <c r="HV385" s="162"/>
      <c r="HW385" s="162"/>
      <c r="HX385" s="162"/>
      <c r="HY385" s="162"/>
      <c r="HZ385" s="162"/>
      <c r="IA385" s="162"/>
      <c r="IB385" s="162"/>
      <c r="IC385" s="162"/>
      <c r="ID385" s="162"/>
      <c r="IE385" s="162"/>
      <c r="IF385" s="162"/>
      <c r="IG385" s="162"/>
      <c r="IH385" s="162"/>
      <c r="II385" s="162"/>
      <c r="IJ385" s="162"/>
      <c r="IK385" s="162"/>
      <c r="IL385" s="162"/>
      <c r="IM385" s="162"/>
      <c r="IN385" s="162"/>
      <c r="IO385" s="162"/>
      <c r="IP385" s="162"/>
      <c r="IQ385" s="162"/>
      <c r="IR385" s="162"/>
      <c r="IS385" s="162"/>
      <c r="IT385" s="162"/>
      <c r="IU385" s="162"/>
      <c r="IV385" s="162"/>
      <c r="IW385" s="162"/>
      <c r="IX385" s="162"/>
    </row>
    <row r="386" spans="1:258">
      <c r="A386" s="159"/>
      <c r="B386" s="160"/>
      <c r="C386" s="160"/>
      <c r="D386" s="160"/>
      <c r="E386" s="160"/>
      <c r="F386" s="161"/>
      <c r="G386" s="161"/>
      <c r="H386" s="161"/>
      <c r="I386" s="161"/>
      <c r="J386" s="161"/>
      <c r="K386" s="161"/>
      <c r="L386" s="161"/>
      <c r="M386" s="161"/>
      <c r="N386" s="160"/>
      <c r="O386" s="160"/>
      <c r="P386" s="160"/>
      <c r="Q386" s="160"/>
      <c r="R386" s="160"/>
      <c r="S386" s="161"/>
      <c r="T386" s="161"/>
      <c r="U386" s="161"/>
      <c r="V386" s="161"/>
      <c r="W386" s="161"/>
      <c r="X386" s="161"/>
      <c r="Y386" s="161"/>
      <c r="Z386" s="317"/>
      <c r="AA386" s="161"/>
      <c r="BI386" s="162"/>
      <c r="BJ386" s="162"/>
      <c r="BK386" s="162"/>
      <c r="BL386" s="162"/>
      <c r="BM386" s="162"/>
      <c r="BN386" s="162"/>
      <c r="BO386" s="162"/>
      <c r="BP386" s="162"/>
      <c r="BQ386" s="162"/>
      <c r="BR386" s="162"/>
      <c r="BS386" s="162"/>
      <c r="BT386" s="162"/>
      <c r="BU386" s="162"/>
      <c r="BV386" s="162"/>
      <c r="BW386" s="162"/>
      <c r="BX386" s="162"/>
      <c r="BY386" s="162"/>
      <c r="BZ386" s="162"/>
      <c r="CA386" s="162"/>
      <c r="CB386" s="162"/>
      <c r="CC386" s="162"/>
      <c r="CD386" s="162"/>
      <c r="CE386" s="162"/>
      <c r="CF386" s="162"/>
      <c r="CG386" s="162"/>
      <c r="CH386" s="162"/>
      <c r="CI386" s="162"/>
      <c r="CJ386" s="162"/>
      <c r="CK386" s="162"/>
      <c r="CL386" s="162"/>
      <c r="CM386" s="162"/>
      <c r="CN386" s="162"/>
      <c r="CO386" s="162"/>
      <c r="CP386" s="162"/>
      <c r="CQ386" s="162"/>
      <c r="CR386" s="162"/>
      <c r="CS386" s="162"/>
      <c r="CT386" s="162"/>
      <c r="CU386" s="162"/>
      <c r="CV386" s="162"/>
      <c r="CW386" s="162"/>
      <c r="CX386" s="162"/>
      <c r="CY386" s="162"/>
      <c r="CZ386" s="162"/>
      <c r="DA386" s="162"/>
      <c r="DB386" s="162"/>
      <c r="DC386" s="162"/>
      <c r="DD386" s="162"/>
      <c r="DE386" s="162"/>
      <c r="DF386" s="162"/>
      <c r="DG386" s="162"/>
      <c r="DH386" s="162"/>
      <c r="DI386" s="162"/>
      <c r="DJ386" s="162"/>
      <c r="DK386" s="162"/>
      <c r="DL386" s="162"/>
      <c r="DM386" s="162"/>
      <c r="DN386" s="162"/>
      <c r="DO386" s="162"/>
      <c r="DP386" s="162"/>
      <c r="DQ386" s="162"/>
      <c r="DR386" s="162"/>
      <c r="DS386" s="162"/>
      <c r="DT386" s="162"/>
      <c r="DU386" s="162"/>
      <c r="DV386" s="162"/>
      <c r="DW386" s="162"/>
      <c r="DX386" s="162"/>
      <c r="DY386" s="162"/>
      <c r="DZ386" s="162"/>
      <c r="EA386" s="162"/>
      <c r="EB386" s="162"/>
      <c r="EC386" s="162"/>
      <c r="ED386" s="162"/>
      <c r="EE386" s="162"/>
      <c r="EF386" s="162"/>
      <c r="EG386" s="162"/>
      <c r="EH386" s="162"/>
      <c r="EI386" s="162"/>
      <c r="EJ386" s="162"/>
      <c r="EK386" s="162"/>
      <c r="EL386" s="162"/>
      <c r="EM386" s="162"/>
      <c r="EN386" s="162"/>
      <c r="EO386" s="162"/>
      <c r="EP386" s="162"/>
      <c r="EQ386" s="162"/>
      <c r="ER386" s="162"/>
      <c r="ES386" s="162"/>
      <c r="ET386" s="162"/>
      <c r="EU386" s="162"/>
      <c r="EV386" s="162"/>
      <c r="EW386" s="162"/>
      <c r="EX386" s="162"/>
      <c r="EY386" s="162"/>
      <c r="EZ386" s="162"/>
      <c r="FA386" s="162"/>
      <c r="FB386" s="162"/>
      <c r="FC386" s="162"/>
      <c r="FD386" s="162"/>
      <c r="FE386" s="162"/>
      <c r="FF386" s="162"/>
      <c r="FG386" s="162"/>
      <c r="FH386" s="162"/>
      <c r="FI386" s="162"/>
      <c r="FJ386" s="162"/>
      <c r="FK386" s="162"/>
      <c r="FL386" s="162"/>
      <c r="FM386" s="162"/>
      <c r="FN386" s="162"/>
      <c r="FO386" s="162"/>
      <c r="FP386" s="162"/>
      <c r="FQ386" s="162"/>
      <c r="FR386" s="162"/>
      <c r="FS386" s="162"/>
      <c r="FT386" s="162"/>
      <c r="FU386" s="162"/>
      <c r="FV386" s="162"/>
      <c r="FW386" s="162"/>
      <c r="FX386" s="162"/>
      <c r="FY386" s="162"/>
      <c r="FZ386" s="162"/>
      <c r="GA386" s="162"/>
      <c r="GB386" s="162"/>
      <c r="GC386" s="162"/>
      <c r="GD386" s="162"/>
      <c r="GE386" s="162"/>
      <c r="GF386" s="162"/>
      <c r="GG386" s="162"/>
      <c r="GH386" s="162"/>
      <c r="GI386" s="162"/>
      <c r="GJ386" s="162"/>
      <c r="GK386" s="162"/>
      <c r="GL386" s="162"/>
      <c r="GM386" s="162"/>
      <c r="GN386" s="162"/>
      <c r="GO386" s="162"/>
      <c r="GP386" s="162"/>
      <c r="GQ386" s="162"/>
      <c r="GR386" s="162"/>
      <c r="GS386" s="162"/>
      <c r="GT386" s="162"/>
      <c r="GU386" s="162"/>
      <c r="GV386" s="162"/>
      <c r="GW386" s="162"/>
      <c r="GX386" s="162"/>
      <c r="GY386" s="162"/>
      <c r="GZ386" s="162"/>
      <c r="HA386" s="162"/>
      <c r="HB386" s="162"/>
      <c r="HC386" s="162"/>
      <c r="HD386" s="162"/>
      <c r="HE386" s="162"/>
      <c r="HF386" s="162"/>
      <c r="HG386" s="162"/>
      <c r="HH386" s="162"/>
      <c r="HI386" s="162"/>
      <c r="HJ386" s="162"/>
      <c r="HK386" s="162"/>
      <c r="HL386" s="162"/>
      <c r="HM386" s="162"/>
      <c r="HN386" s="162"/>
      <c r="HO386" s="162"/>
      <c r="HP386" s="162"/>
      <c r="HQ386" s="162"/>
      <c r="HR386" s="162"/>
      <c r="HS386" s="162"/>
      <c r="HT386" s="162"/>
      <c r="HU386" s="162"/>
      <c r="HV386" s="162"/>
      <c r="HW386" s="162"/>
      <c r="HX386" s="162"/>
      <c r="HY386" s="162"/>
      <c r="HZ386" s="162"/>
      <c r="IA386" s="162"/>
      <c r="IB386" s="162"/>
      <c r="IC386" s="162"/>
      <c r="ID386" s="162"/>
      <c r="IE386" s="162"/>
      <c r="IF386" s="162"/>
      <c r="IG386" s="162"/>
      <c r="IH386" s="162"/>
      <c r="II386" s="162"/>
      <c r="IJ386" s="162"/>
      <c r="IK386" s="162"/>
      <c r="IL386" s="162"/>
      <c r="IM386" s="162"/>
      <c r="IN386" s="162"/>
      <c r="IO386" s="162"/>
      <c r="IP386" s="162"/>
      <c r="IQ386" s="162"/>
      <c r="IR386" s="162"/>
      <c r="IS386" s="162"/>
      <c r="IT386" s="162"/>
      <c r="IU386" s="162"/>
      <c r="IV386" s="162"/>
      <c r="IW386" s="162"/>
      <c r="IX386" s="162"/>
    </row>
    <row r="387" spans="1:258">
      <c r="A387" s="159"/>
      <c r="B387" s="160"/>
      <c r="C387" s="160"/>
      <c r="D387" s="160"/>
      <c r="E387" s="160"/>
      <c r="F387" s="161"/>
      <c r="G387" s="161"/>
      <c r="H387" s="161"/>
      <c r="I387" s="161"/>
      <c r="J387" s="161"/>
      <c r="K387" s="161"/>
      <c r="L387" s="161"/>
      <c r="M387" s="161"/>
      <c r="N387" s="160"/>
      <c r="O387" s="160"/>
      <c r="P387" s="160"/>
      <c r="Q387" s="160"/>
      <c r="R387" s="160"/>
      <c r="S387" s="161"/>
      <c r="T387" s="161"/>
      <c r="U387" s="161"/>
      <c r="V387" s="161"/>
      <c r="W387" s="161"/>
      <c r="X387" s="161"/>
      <c r="Y387" s="161"/>
      <c r="Z387" s="317"/>
      <c r="AA387" s="161"/>
      <c r="BI387" s="162"/>
      <c r="BJ387" s="162"/>
      <c r="BK387" s="162"/>
      <c r="BL387" s="162"/>
      <c r="BM387" s="162"/>
      <c r="BN387" s="162"/>
      <c r="BO387" s="162"/>
      <c r="BP387" s="162"/>
      <c r="BQ387" s="162"/>
      <c r="BR387" s="162"/>
      <c r="BS387" s="162"/>
      <c r="BT387" s="162"/>
      <c r="BU387" s="162"/>
      <c r="BV387" s="162"/>
      <c r="BW387" s="162"/>
      <c r="BX387" s="162"/>
      <c r="BY387" s="162"/>
      <c r="BZ387" s="162"/>
      <c r="CA387" s="162"/>
      <c r="CB387" s="162"/>
      <c r="CC387" s="162"/>
      <c r="CD387" s="162"/>
      <c r="CE387" s="162"/>
      <c r="CF387" s="162"/>
      <c r="CG387" s="162"/>
      <c r="CH387" s="162"/>
      <c r="CI387" s="162"/>
      <c r="CJ387" s="162"/>
      <c r="CK387" s="162"/>
      <c r="CL387" s="162"/>
      <c r="CM387" s="162"/>
      <c r="CN387" s="162"/>
      <c r="CO387" s="162"/>
      <c r="CP387" s="162"/>
      <c r="CQ387" s="162"/>
      <c r="CR387" s="162"/>
      <c r="CS387" s="162"/>
      <c r="CT387" s="162"/>
      <c r="CU387" s="162"/>
      <c r="CV387" s="162"/>
      <c r="CW387" s="162"/>
      <c r="CX387" s="162"/>
      <c r="CY387" s="162"/>
      <c r="CZ387" s="162"/>
      <c r="DA387" s="162"/>
      <c r="DB387" s="162"/>
      <c r="DC387" s="162"/>
      <c r="DD387" s="162"/>
      <c r="DE387" s="162"/>
      <c r="DF387" s="162"/>
      <c r="DG387" s="162"/>
      <c r="DH387" s="162"/>
      <c r="DI387" s="162"/>
      <c r="DJ387" s="162"/>
      <c r="DK387" s="162"/>
      <c r="DL387" s="162"/>
      <c r="DM387" s="162"/>
      <c r="DN387" s="162"/>
      <c r="DO387" s="162"/>
      <c r="DP387" s="162"/>
      <c r="DQ387" s="162"/>
      <c r="DR387" s="162"/>
      <c r="DS387" s="162"/>
      <c r="DT387" s="162"/>
      <c r="DU387" s="162"/>
      <c r="DV387" s="162"/>
      <c r="DW387" s="162"/>
      <c r="DX387" s="162"/>
      <c r="DY387" s="162"/>
      <c r="DZ387" s="162"/>
      <c r="EA387" s="162"/>
      <c r="EB387" s="162"/>
      <c r="EC387" s="162"/>
      <c r="ED387" s="162"/>
      <c r="EE387" s="162"/>
      <c r="EF387" s="162"/>
      <c r="EG387" s="162"/>
      <c r="EH387" s="162"/>
      <c r="EI387" s="162"/>
      <c r="EJ387" s="162"/>
      <c r="EK387" s="162"/>
      <c r="EL387" s="162"/>
      <c r="EM387" s="162"/>
      <c r="EN387" s="162"/>
      <c r="EO387" s="162"/>
      <c r="EP387" s="162"/>
      <c r="EQ387" s="162"/>
      <c r="ER387" s="162"/>
      <c r="ES387" s="162"/>
      <c r="ET387" s="162"/>
      <c r="EU387" s="162"/>
      <c r="EV387" s="162"/>
      <c r="EW387" s="162"/>
      <c r="EX387" s="162"/>
      <c r="EY387" s="162"/>
      <c r="EZ387" s="162"/>
      <c r="FA387" s="162"/>
      <c r="FB387" s="162"/>
      <c r="FC387" s="162"/>
      <c r="FD387" s="162"/>
      <c r="FE387" s="162"/>
      <c r="FF387" s="162"/>
      <c r="FG387" s="162"/>
      <c r="FH387" s="162"/>
      <c r="FI387" s="162"/>
      <c r="FJ387" s="162"/>
      <c r="FK387" s="162"/>
      <c r="FL387" s="162"/>
      <c r="FM387" s="162"/>
      <c r="FN387" s="162"/>
      <c r="FO387" s="162"/>
      <c r="FP387" s="162"/>
      <c r="FQ387" s="162"/>
      <c r="FR387" s="162"/>
      <c r="FS387" s="162"/>
      <c r="FT387" s="162"/>
      <c r="FU387" s="162"/>
      <c r="FV387" s="162"/>
      <c r="FW387" s="162"/>
      <c r="FX387" s="162"/>
      <c r="FY387" s="162"/>
      <c r="FZ387" s="162"/>
      <c r="GA387" s="162"/>
      <c r="GB387" s="162"/>
      <c r="GC387" s="162"/>
      <c r="GD387" s="162"/>
      <c r="GE387" s="162"/>
      <c r="GF387" s="162"/>
      <c r="GG387" s="162"/>
      <c r="GH387" s="162"/>
      <c r="GI387" s="162"/>
      <c r="GJ387" s="162"/>
      <c r="GK387" s="162"/>
      <c r="GL387" s="162"/>
      <c r="GM387" s="162"/>
      <c r="GN387" s="162"/>
      <c r="GO387" s="162"/>
      <c r="GP387" s="162"/>
      <c r="GQ387" s="162"/>
      <c r="GR387" s="162"/>
      <c r="GS387" s="162"/>
      <c r="GT387" s="162"/>
      <c r="GU387" s="162"/>
      <c r="GV387" s="162"/>
      <c r="GW387" s="162"/>
      <c r="GX387" s="162"/>
      <c r="GY387" s="162"/>
      <c r="GZ387" s="162"/>
      <c r="HA387" s="162"/>
      <c r="HB387" s="162"/>
      <c r="HC387" s="162"/>
      <c r="HD387" s="162"/>
      <c r="HE387" s="162"/>
      <c r="HF387" s="162"/>
      <c r="HG387" s="162"/>
      <c r="HH387" s="162"/>
      <c r="HI387" s="162"/>
      <c r="HJ387" s="162"/>
      <c r="HK387" s="162"/>
      <c r="HL387" s="162"/>
      <c r="HM387" s="162"/>
      <c r="HN387" s="162"/>
      <c r="HO387" s="162"/>
      <c r="HP387" s="162"/>
      <c r="HQ387" s="162"/>
      <c r="HR387" s="162"/>
      <c r="HS387" s="162"/>
      <c r="HT387" s="162"/>
      <c r="HU387" s="162"/>
      <c r="HV387" s="162"/>
      <c r="HW387" s="162"/>
      <c r="HX387" s="162"/>
      <c r="HY387" s="162"/>
      <c r="HZ387" s="162"/>
      <c r="IA387" s="162"/>
      <c r="IB387" s="162"/>
      <c r="IC387" s="162"/>
      <c r="ID387" s="162"/>
      <c r="IE387" s="162"/>
      <c r="IF387" s="162"/>
      <c r="IG387" s="162"/>
      <c r="IH387" s="162"/>
      <c r="II387" s="162"/>
      <c r="IJ387" s="162"/>
      <c r="IK387" s="162"/>
      <c r="IL387" s="162"/>
      <c r="IM387" s="162"/>
      <c r="IN387" s="162"/>
      <c r="IO387" s="162"/>
      <c r="IP387" s="162"/>
      <c r="IQ387" s="162"/>
      <c r="IR387" s="162"/>
      <c r="IS387" s="162"/>
      <c r="IT387" s="162"/>
      <c r="IU387" s="162"/>
      <c r="IV387" s="162"/>
      <c r="IW387" s="162"/>
      <c r="IX387" s="162"/>
    </row>
    <row r="388" spans="1:258">
      <c r="A388" s="159"/>
      <c r="B388" s="160"/>
      <c r="C388" s="160"/>
      <c r="D388" s="160"/>
      <c r="E388" s="160"/>
      <c r="F388" s="161"/>
      <c r="G388" s="161"/>
      <c r="H388" s="161"/>
      <c r="I388" s="161"/>
      <c r="J388" s="161"/>
      <c r="K388" s="161"/>
      <c r="L388" s="161"/>
      <c r="M388" s="161"/>
      <c r="N388" s="160"/>
      <c r="O388" s="160"/>
      <c r="P388" s="160"/>
      <c r="Q388" s="160"/>
      <c r="R388" s="160"/>
      <c r="S388" s="161"/>
      <c r="T388" s="161"/>
      <c r="U388" s="161"/>
      <c r="V388" s="161"/>
      <c r="W388" s="161"/>
      <c r="X388" s="161"/>
      <c r="Y388" s="161"/>
      <c r="Z388" s="317"/>
      <c r="AA388" s="161"/>
      <c r="BI388" s="162"/>
      <c r="BJ388" s="162"/>
      <c r="BK388" s="162"/>
      <c r="BL388" s="162"/>
      <c r="BM388" s="162"/>
      <c r="BN388" s="162"/>
      <c r="BO388" s="162"/>
      <c r="BP388" s="162"/>
      <c r="BQ388" s="162"/>
      <c r="BR388" s="162"/>
      <c r="BS388" s="162"/>
      <c r="BT388" s="162"/>
      <c r="BU388" s="162"/>
      <c r="BV388" s="162"/>
      <c r="BW388" s="162"/>
      <c r="BX388" s="162"/>
      <c r="BY388" s="162"/>
      <c r="BZ388" s="162"/>
      <c r="CA388" s="162"/>
      <c r="CB388" s="162"/>
      <c r="CC388" s="162"/>
      <c r="CD388" s="162"/>
      <c r="CE388" s="162"/>
      <c r="CF388" s="162"/>
      <c r="CG388" s="162"/>
      <c r="CH388" s="162"/>
      <c r="CI388" s="162"/>
      <c r="CJ388" s="162"/>
      <c r="CK388" s="162"/>
      <c r="CL388" s="162"/>
      <c r="CM388" s="162"/>
      <c r="CN388" s="162"/>
      <c r="CO388" s="162"/>
      <c r="CP388" s="162"/>
      <c r="CQ388" s="162"/>
      <c r="CR388" s="162"/>
      <c r="CS388" s="162"/>
      <c r="CT388" s="162"/>
      <c r="CU388" s="162"/>
      <c r="CV388" s="162"/>
      <c r="CW388" s="162"/>
      <c r="CX388" s="162"/>
      <c r="CY388" s="162"/>
      <c r="CZ388" s="162"/>
      <c r="DA388" s="162"/>
      <c r="DB388" s="162"/>
      <c r="DC388" s="162"/>
      <c r="DD388" s="162"/>
      <c r="DE388" s="162"/>
      <c r="DF388" s="162"/>
      <c r="DG388" s="162"/>
      <c r="DH388" s="162"/>
      <c r="DI388" s="162"/>
      <c r="DJ388" s="162"/>
      <c r="DK388" s="162"/>
      <c r="DL388" s="162"/>
      <c r="DM388" s="162"/>
      <c r="DN388" s="162"/>
      <c r="DO388" s="162"/>
      <c r="DP388" s="162"/>
      <c r="DQ388" s="162"/>
      <c r="DR388" s="162"/>
      <c r="DS388" s="162"/>
      <c r="DT388" s="162"/>
      <c r="DU388" s="162"/>
      <c r="DV388" s="162"/>
      <c r="DW388" s="162"/>
      <c r="DX388" s="162"/>
      <c r="DY388" s="162"/>
      <c r="DZ388" s="162"/>
      <c r="EA388" s="162"/>
      <c r="EB388" s="162"/>
      <c r="EC388" s="162"/>
      <c r="ED388" s="162"/>
      <c r="EE388" s="162"/>
      <c r="EF388" s="162"/>
      <c r="EG388" s="162"/>
      <c r="EH388" s="162"/>
      <c r="EI388" s="162"/>
      <c r="EJ388" s="162"/>
      <c r="EK388" s="162"/>
      <c r="EL388" s="162"/>
      <c r="EM388" s="162"/>
      <c r="EN388" s="162"/>
      <c r="EO388" s="162"/>
      <c r="EP388" s="162"/>
      <c r="EQ388" s="162"/>
      <c r="ER388" s="162"/>
      <c r="ES388" s="162"/>
      <c r="ET388" s="162"/>
      <c r="EU388" s="162"/>
      <c r="EV388" s="162"/>
      <c r="EW388" s="162"/>
      <c r="EX388" s="162"/>
      <c r="EY388" s="162"/>
      <c r="EZ388" s="162"/>
      <c r="FA388" s="162"/>
      <c r="FB388" s="162"/>
      <c r="FC388" s="162"/>
      <c r="FD388" s="162"/>
      <c r="FE388" s="162"/>
      <c r="FF388" s="162"/>
      <c r="FG388" s="162"/>
      <c r="FH388" s="162"/>
      <c r="FI388" s="162"/>
      <c r="FJ388" s="162"/>
      <c r="FK388" s="162"/>
      <c r="FL388" s="162"/>
      <c r="FM388" s="162"/>
      <c r="FN388" s="162"/>
      <c r="FO388" s="162"/>
      <c r="FP388" s="162"/>
      <c r="FQ388" s="162"/>
      <c r="FR388" s="162"/>
      <c r="FS388" s="162"/>
      <c r="FT388" s="162"/>
      <c r="FU388" s="162"/>
      <c r="FV388" s="162"/>
      <c r="FW388" s="162"/>
      <c r="FX388" s="162"/>
      <c r="FY388" s="162"/>
      <c r="FZ388" s="162"/>
      <c r="GA388" s="162"/>
      <c r="GB388" s="162"/>
      <c r="GC388" s="162"/>
      <c r="GD388" s="162"/>
      <c r="GE388" s="162"/>
      <c r="GF388" s="162"/>
      <c r="GG388" s="162"/>
      <c r="GH388" s="162"/>
      <c r="GI388" s="162"/>
      <c r="GJ388" s="162"/>
      <c r="GK388" s="162"/>
      <c r="GL388" s="162"/>
      <c r="GM388" s="162"/>
      <c r="GN388" s="162"/>
      <c r="GO388" s="162"/>
      <c r="GP388" s="162"/>
      <c r="GQ388" s="162"/>
      <c r="GR388" s="162"/>
      <c r="GS388" s="162"/>
      <c r="GT388" s="162"/>
      <c r="GU388" s="162"/>
      <c r="GV388" s="162"/>
      <c r="GW388" s="162"/>
      <c r="GX388" s="162"/>
      <c r="GY388" s="162"/>
      <c r="GZ388" s="162"/>
      <c r="HA388" s="162"/>
      <c r="HB388" s="162"/>
      <c r="HC388" s="162"/>
      <c r="HD388" s="162"/>
      <c r="HE388" s="162"/>
      <c r="HF388" s="162"/>
      <c r="HG388" s="162"/>
      <c r="HH388" s="162"/>
      <c r="HI388" s="162"/>
      <c r="HJ388" s="162"/>
      <c r="HK388" s="162"/>
      <c r="HL388" s="162"/>
      <c r="HM388" s="162"/>
      <c r="HN388" s="162"/>
      <c r="HO388" s="162"/>
      <c r="HP388" s="162"/>
      <c r="HQ388" s="162"/>
      <c r="HR388" s="162"/>
      <c r="HS388" s="162"/>
      <c r="HT388" s="162"/>
      <c r="HU388" s="162"/>
      <c r="HV388" s="162"/>
      <c r="HW388" s="162"/>
      <c r="HX388" s="162"/>
      <c r="HY388" s="162"/>
      <c r="HZ388" s="162"/>
      <c r="IA388" s="162"/>
      <c r="IB388" s="162"/>
      <c r="IC388" s="162"/>
      <c r="ID388" s="162"/>
      <c r="IE388" s="162"/>
      <c r="IF388" s="162"/>
      <c r="IG388" s="162"/>
      <c r="IH388" s="162"/>
      <c r="II388" s="162"/>
      <c r="IJ388" s="162"/>
      <c r="IK388" s="162"/>
      <c r="IL388" s="162"/>
      <c r="IM388" s="162"/>
      <c r="IN388" s="162"/>
      <c r="IO388" s="162"/>
      <c r="IP388" s="162"/>
      <c r="IQ388" s="162"/>
      <c r="IR388" s="162"/>
      <c r="IS388" s="162"/>
      <c r="IT388" s="162"/>
      <c r="IU388" s="162"/>
      <c r="IV388" s="162"/>
      <c r="IW388" s="162"/>
      <c r="IX388" s="162"/>
    </row>
    <row r="389" spans="1:258">
      <c r="A389" s="159"/>
      <c r="B389" s="160"/>
      <c r="C389" s="160"/>
      <c r="D389" s="160"/>
      <c r="E389" s="160"/>
      <c r="F389" s="161"/>
      <c r="G389" s="161"/>
      <c r="H389" s="161"/>
      <c r="I389" s="161"/>
      <c r="J389" s="161"/>
      <c r="K389" s="161"/>
      <c r="L389" s="161"/>
      <c r="M389" s="161"/>
      <c r="N389" s="160"/>
      <c r="O389" s="160"/>
      <c r="P389" s="160"/>
      <c r="Q389" s="160"/>
      <c r="R389" s="160"/>
      <c r="S389" s="161"/>
      <c r="T389" s="161"/>
      <c r="U389" s="161"/>
      <c r="V389" s="161"/>
      <c r="W389" s="161"/>
      <c r="X389" s="161"/>
      <c r="Y389" s="161"/>
      <c r="Z389" s="317"/>
      <c r="AA389" s="161"/>
      <c r="BI389" s="162"/>
      <c r="BJ389" s="162"/>
      <c r="BK389" s="162"/>
      <c r="BL389" s="162"/>
      <c r="BM389" s="162"/>
      <c r="BN389" s="162"/>
      <c r="BO389" s="162"/>
      <c r="BP389" s="162"/>
      <c r="BQ389" s="162"/>
      <c r="BR389" s="162"/>
      <c r="BS389" s="162"/>
      <c r="BT389" s="162"/>
      <c r="BU389" s="162"/>
      <c r="BV389" s="162"/>
      <c r="BW389" s="162"/>
      <c r="BX389" s="162"/>
      <c r="BY389" s="162"/>
      <c r="BZ389" s="162"/>
      <c r="CA389" s="162"/>
      <c r="CB389" s="162"/>
      <c r="CC389" s="162"/>
      <c r="CD389" s="162"/>
      <c r="CE389" s="162"/>
      <c r="CF389" s="162"/>
      <c r="CG389" s="162"/>
      <c r="CH389" s="162"/>
      <c r="CI389" s="162"/>
      <c r="CJ389" s="162"/>
      <c r="CK389" s="162"/>
      <c r="CL389" s="162"/>
      <c r="CM389" s="162"/>
      <c r="CN389" s="162"/>
      <c r="CO389" s="162"/>
      <c r="CP389" s="162"/>
      <c r="CQ389" s="162"/>
      <c r="CR389" s="162"/>
      <c r="CS389" s="162"/>
      <c r="CT389" s="162"/>
      <c r="CU389" s="162"/>
      <c r="CV389" s="162"/>
      <c r="CW389" s="162"/>
      <c r="CX389" s="162"/>
      <c r="CY389" s="162"/>
      <c r="CZ389" s="162"/>
      <c r="DA389" s="162"/>
      <c r="DB389" s="162"/>
      <c r="DC389" s="162"/>
      <c r="DD389" s="162"/>
      <c r="DE389" s="162"/>
      <c r="DF389" s="162"/>
      <c r="DG389" s="162"/>
      <c r="DH389" s="162"/>
      <c r="DI389" s="162"/>
      <c r="DJ389" s="162"/>
      <c r="DK389" s="162"/>
      <c r="DL389" s="162"/>
      <c r="DM389" s="162"/>
      <c r="DN389" s="162"/>
      <c r="DO389" s="162"/>
      <c r="DP389" s="162"/>
      <c r="DQ389" s="162"/>
      <c r="DR389" s="162"/>
      <c r="DS389" s="162"/>
      <c r="DT389" s="162"/>
      <c r="DU389" s="162"/>
      <c r="DV389" s="162"/>
      <c r="DW389" s="162"/>
      <c r="DX389" s="162"/>
      <c r="DY389" s="162"/>
      <c r="DZ389" s="162"/>
      <c r="EA389" s="162"/>
      <c r="EB389" s="162"/>
      <c r="EC389" s="162"/>
      <c r="ED389" s="162"/>
      <c r="EE389" s="162"/>
      <c r="EF389" s="162"/>
      <c r="EG389" s="162"/>
      <c r="EH389" s="162"/>
      <c r="EI389" s="162"/>
      <c r="EJ389" s="162"/>
      <c r="EK389" s="162"/>
      <c r="EL389" s="162"/>
      <c r="EM389" s="162"/>
      <c r="EN389" s="162"/>
      <c r="EO389" s="162"/>
      <c r="EP389" s="162"/>
      <c r="EQ389" s="162"/>
      <c r="ER389" s="162"/>
      <c r="ES389" s="162"/>
      <c r="ET389" s="162"/>
      <c r="EU389" s="162"/>
      <c r="EV389" s="162"/>
      <c r="EW389" s="162"/>
      <c r="EX389" s="162"/>
      <c r="EY389" s="162"/>
      <c r="EZ389" s="162"/>
      <c r="FA389" s="162"/>
      <c r="FB389" s="162"/>
      <c r="FC389" s="162"/>
      <c r="FD389" s="162"/>
      <c r="FE389" s="162"/>
      <c r="FF389" s="162"/>
      <c r="FG389" s="162"/>
      <c r="FH389" s="162"/>
      <c r="FI389" s="162"/>
      <c r="FJ389" s="162"/>
      <c r="FK389" s="162"/>
      <c r="FL389" s="162"/>
      <c r="FM389" s="162"/>
      <c r="FN389" s="162"/>
      <c r="FO389" s="162"/>
      <c r="FP389" s="162"/>
      <c r="FQ389" s="162"/>
      <c r="FR389" s="162"/>
      <c r="FS389" s="162"/>
      <c r="FT389" s="162"/>
      <c r="FU389" s="162"/>
      <c r="FV389" s="162"/>
      <c r="FW389" s="162"/>
      <c r="FX389" s="162"/>
      <c r="FY389" s="162"/>
      <c r="FZ389" s="162"/>
      <c r="GA389" s="162"/>
      <c r="GB389" s="162"/>
      <c r="GC389" s="162"/>
      <c r="GD389" s="162"/>
      <c r="GE389" s="162"/>
      <c r="GF389" s="162"/>
      <c r="GG389" s="162"/>
      <c r="GH389" s="162"/>
      <c r="GI389" s="162"/>
      <c r="GJ389" s="162"/>
      <c r="GK389" s="162"/>
      <c r="GL389" s="162"/>
      <c r="GM389" s="162"/>
      <c r="GN389" s="162"/>
      <c r="GO389" s="162"/>
      <c r="GP389" s="162"/>
      <c r="GQ389" s="162"/>
      <c r="GR389" s="162"/>
      <c r="GS389" s="162"/>
      <c r="GT389" s="162"/>
      <c r="GU389" s="162"/>
      <c r="GV389" s="162"/>
      <c r="GW389" s="162"/>
      <c r="GX389" s="162"/>
      <c r="GY389" s="162"/>
      <c r="GZ389" s="162"/>
      <c r="HA389" s="162"/>
      <c r="HB389" s="162"/>
      <c r="HC389" s="162"/>
      <c r="HD389" s="162"/>
      <c r="HE389" s="162"/>
      <c r="HF389" s="162"/>
      <c r="HG389" s="162"/>
      <c r="HH389" s="162"/>
      <c r="HI389" s="162"/>
      <c r="HJ389" s="162"/>
      <c r="HK389" s="162"/>
      <c r="HL389" s="162"/>
      <c r="HM389" s="162"/>
      <c r="HN389" s="162"/>
      <c r="HO389" s="162"/>
      <c r="HP389" s="162"/>
      <c r="HQ389" s="162"/>
      <c r="HR389" s="162"/>
      <c r="HS389" s="162"/>
      <c r="HT389" s="162"/>
      <c r="HU389" s="162"/>
      <c r="HV389" s="162"/>
      <c r="HW389" s="162"/>
      <c r="HX389" s="162"/>
      <c r="HY389" s="162"/>
      <c r="HZ389" s="162"/>
      <c r="IA389" s="162"/>
      <c r="IB389" s="162"/>
      <c r="IC389" s="162"/>
      <c r="ID389" s="162"/>
      <c r="IE389" s="162"/>
      <c r="IF389" s="162"/>
      <c r="IG389" s="162"/>
      <c r="IH389" s="162"/>
      <c r="II389" s="162"/>
      <c r="IJ389" s="162"/>
      <c r="IK389" s="162"/>
      <c r="IL389" s="162"/>
      <c r="IM389" s="162"/>
      <c r="IN389" s="162"/>
      <c r="IO389" s="162"/>
      <c r="IP389" s="162"/>
      <c r="IQ389" s="162"/>
      <c r="IR389" s="162"/>
      <c r="IS389" s="162"/>
      <c r="IT389" s="162"/>
      <c r="IU389" s="162"/>
      <c r="IV389" s="162"/>
      <c r="IW389" s="162"/>
      <c r="IX389" s="162"/>
    </row>
    <row r="390" spans="1:258">
      <c r="A390" s="159"/>
      <c r="B390" s="160"/>
      <c r="C390" s="160"/>
      <c r="D390" s="160"/>
      <c r="E390" s="160"/>
      <c r="F390" s="161"/>
      <c r="G390" s="161"/>
      <c r="H390" s="161"/>
      <c r="I390" s="161"/>
      <c r="J390" s="161"/>
      <c r="K390" s="161"/>
      <c r="L390" s="161"/>
      <c r="M390" s="161"/>
      <c r="N390" s="160"/>
      <c r="O390" s="160"/>
      <c r="P390" s="160"/>
      <c r="Q390" s="160"/>
      <c r="R390" s="160"/>
      <c r="S390" s="161"/>
      <c r="T390" s="161"/>
      <c r="U390" s="161"/>
      <c r="V390" s="161"/>
      <c r="W390" s="161"/>
      <c r="X390" s="161"/>
      <c r="Y390" s="161"/>
      <c r="Z390" s="317"/>
      <c r="AA390" s="161"/>
      <c r="BI390" s="162"/>
      <c r="BJ390" s="162"/>
      <c r="BK390" s="162"/>
      <c r="BL390" s="162"/>
      <c r="BM390" s="162"/>
      <c r="BN390" s="162"/>
      <c r="BO390" s="162"/>
      <c r="BP390" s="162"/>
      <c r="BQ390" s="162"/>
      <c r="BR390" s="162"/>
      <c r="BS390" s="162"/>
      <c r="BT390" s="162"/>
      <c r="BU390" s="162"/>
      <c r="BV390" s="162"/>
      <c r="BW390" s="162"/>
      <c r="BX390" s="162"/>
      <c r="BY390" s="162"/>
      <c r="BZ390" s="162"/>
      <c r="CA390" s="162"/>
      <c r="CB390" s="162"/>
      <c r="CC390" s="162"/>
      <c r="CD390" s="162"/>
      <c r="CE390" s="162"/>
      <c r="CF390" s="162"/>
      <c r="CG390" s="162"/>
      <c r="CH390" s="162"/>
      <c r="CI390" s="162"/>
      <c r="CJ390" s="162"/>
      <c r="CK390" s="162"/>
      <c r="CL390" s="162"/>
      <c r="CM390" s="162"/>
      <c r="CN390" s="162"/>
      <c r="CO390" s="162"/>
      <c r="CP390" s="162"/>
      <c r="CQ390" s="162"/>
      <c r="CR390" s="162"/>
      <c r="CS390" s="162"/>
      <c r="CT390" s="162"/>
      <c r="CU390" s="162"/>
      <c r="CV390" s="162"/>
      <c r="CW390" s="162"/>
      <c r="CX390" s="162"/>
      <c r="CY390" s="162"/>
      <c r="CZ390" s="162"/>
      <c r="DA390" s="162"/>
      <c r="DB390" s="162"/>
      <c r="DC390" s="162"/>
      <c r="DD390" s="162"/>
      <c r="DE390" s="162"/>
      <c r="DF390" s="162"/>
      <c r="DG390" s="162"/>
      <c r="DH390" s="162"/>
      <c r="DI390" s="162"/>
      <c r="DJ390" s="162"/>
      <c r="DK390" s="162"/>
      <c r="DL390" s="162"/>
      <c r="DM390" s="162"/>
      <c r="DN390" s="162"/>
      <c r="DO390" s="162"/>
      <c r="DP390" s="162"/>
      <c r="DQ390" s="162"/>
      <c r="DR390" s="162"/>
      <c r="DS390" s="162"/>
      <c r="DT390" s="162"/>
      <c r="DU390" s="162"/>
      <c r="DV390" s="162"/>
      <c r="DW390" s="162"/>
      <c r="DX390" s="162"/>
      <c r="DY390" s="162"/>
      <c r="DZ390" s="162"/>
      <c r="EA390" s="162"/>
      <c r="EB390" s="162"/>
      <c r="EC390" s="162"/>
      <c r="ED390" s="162"/>
      <c r="EE390" s="162"/>
      <c r="EF390" s="162"/>
      <c r="EG390" s="162"/>
      <c r="EH390" s="162"/>
      <c r="EI390" s="162"/>
      <c r="EJ390" s="162"/>
      <c r="EK390" s="162"/>
      <c r="EL390" s="162"/>
      <c r="EM390" s="162"/>
      <c r="EN390" s="162"/>
      <c r="EO390" s="162"/>
      <c r="EP390" s="162"/>
      <c r="EQ390" s="162"/>
      <c r="ER390" s="162"/>
      <c r="ES390" s="162"/>
      <c r="ET390" s="162"/>
      <c r="EU390" s="162"/>
      <c r="EV390" s="162"/>
      <c r="EW390" s="162"/>
      <c r="EX390" s="162"/>
      <c r="EY390" s="162"/>
      <c r="EZ390" s="162"/>
      <c r="FA390" s="162"/>
      <c r="FB390" s="162"/>
      <c r="FC390" s="162"/>
      <c r="FD390" s="162"/>
      <c r="FE390" s="162"/>
      <c r="FF390" s="162"/>
      <c r="FG390" s="162"/>
      <c r="FH390" s="162"/>
      <c r="FI390" s="162"/>
      <c r="FJ390" s="162"/>
      <c r="FK390" s="162"/>
      <c r="FL390" s="162"/>
      <c r="FM390" s="162"/>
      <c r="FN390" s="162"/>
      <c r="FO390" s="162"/>
      <c r="FP390" s="162"/>
      <c r="FQ390" s="162"/>
      <c r="FR390" s="162"/>
      <c r="FS390" s="162"/>
      <c r="FT390" s="162"/>
      <c r="FU390" s="162"/>
      <c r="FV390" s="162"/>
      <c r="FW390" s="162"/>
      <c r="FX390" s="162"/>
      <c r="FY390" s="162"/>
      <c r="FZ390" s="162"/>
      <c r="GA390" s="162"/>
      <c r="GB390" s="162"/>
      <c r="GC390" s="162"/>
      <c r="GD390" s="162"/>
      <c r="GE390" s="162"/>
      <c r="GF390" s="162"/>
      <c r="GG390" s="162"/>
      <c r="GH390" s="162"/>
      <c r="GI390" s="162"/>
      <c r="GJ390" s="162"/>
      <c r="GK390" s="162"/>
      <c r="GL390" s="162"/>
      <c r="GM390" s="162"/>
      <c r="GN390" s="162"/>
      <c r="GO390" s="162"/>
      <c r="GP390" s="162"/>
      <c r="GQ390" s="162"/>
      <c r="GR390" s="162"/>
      <c r="GS390" s="162"/>
      <c r="GT390" s="162"/>
      <c r="GU390" s="162"/>
      <c r="GV390" s="162"/>
      <c r="GW390" s="162"/>
      <c r="GX390" s="162"/>
      <c r="GY390" s="162"/>
      <c r="GZ390" s="162"/>
      <c r="HA390" s="162"/>
      <c r="HB390" s="162"/>
      <c r="HC390" s="162"/>
      <c r="HD390" s="162"/>
      <c r="HE390" s="162"/>
      <c r="HF390" s="162"/>
      <c r="HG390" s="162"/>
      <c r="HH390" s="162"/>
      <c r="HI390" s="162"/>
      <c r="HJ390" s="162"/>
      <c r="HK390" s="162"/>
      <c r="HL390" s="162"/>
      <c r="HM390" s="162"/>
      <c r="HN390" s="162"/>
      <c r="HO390" s="162"/>
      <c r="HP390" s="162"/>
      <c r="HQ390" s="162"/>
      <c r="HR390" s="162"/>
      <c r="HS390" s="162"/>
      <c r="HT390" s="162"/>
      <c r="HU390" s="162"/>
      <c r="HV390" s="162"/>
      <c r="HW390" s="162"/>
      <c r="HX390" s="162"/>
      <c r="HY390" s="162"/>
      <c r="HZ390" s="162"/>
      <c r="IA390" s="162"/>
      <c r="IB390" s="162"/>
      <c r="IC390" s="162"/>
      <c r="ID390" s="162"/>
      <c r="IE390" s="162"/>
      <c r="IF390" s="162"/>
      <c r="IG390" s="162"/>
      <c r="IH390" s="162"/>
      <c r="II390" s="162"/>
      <c r="IJ390" s="162"/>
      <c r="IK390" s="162"/>
      <c r="IL390" s="162"/>
      <c r="IM390" s="162"/>
      <c r="IN390" s="162"/>
      <c r="IO390" s="162"/>
      <c r="IP390" s="162"/>
      <c r="IQ390" s="162"/>
      <c r="IR390" s="162"/>
      <c r="IS390" s="162"/>
      <c r="IT390" s="162"/>
      <c r="IU390" s="162"/>
      <c r="IV390" s="162"/>
      <c r="IW390" s="162"/>
      <c r="IX390" s="162"/>
    </row>
    <row r="391" spans="1:258">
      <c r="A391" s="159"/>
      <c r="B391" s="160"/>
      <c r="C391" s="160"/>
      <c r="D391" s="160"/>
      <c r="E391" s="160"/>
      <c r="F391" s="161"/>
      <c r="G391" s="161"/>
      <c r="H391" s="161"/>
      <c r="I391" s="161"/>
      <c r="J391" s="161"/>
      <c r="K391" s="161"/>
      <c r="L391" s="161"/>
      <c r="M391" s="161"/>
      <c r="N391" s="160"/>
      <c r="O391" s="160"/>
      <c r="P391" s="160"/>
      <c r="Q391" s="160"/>
      <c r="R391" s="160"/>
      <c r="S391" s="161"/>
      <c r="T391" s="161"/>
      <c r="U391" s="161"/>
      <c r="V391" s="161"/>
      <c r="W391" s="161"/>
      <c r="X391" s="161"/>
      <c r="Y391" s="161"/>
      <c r="Z391" s="317"/>
      <c r="AA391" s="161"/>
      <c r="BI391" s="162"/>
      <c r="BJ391" s="162"/>
      <c r="BK391" s="162"/>
      <c r="BL391" s="162"/>
      <c r="BM391" s="162"/>
      <c r="BN391" s="162"/>
      <c r="BO391" s="162"/>
      <c r="BP391" s="162"/>
      <c r="BQ391" s="162"/>
      <c r="BR391" s="162"/>
      <c r="BS391" s="162"/>
      <c r="BT391" s="162"/>
      <c r="BU391" s="162"/>
      <c r="BV391" s="162"/>
      <c r="BW391" s="162"/>
      <c r="BX391" s="162"/>
      <c r="BY391" s="162"/>
      <c r="BZ391" s="162"/>
      <c r="CA391" s="162"/>
      <c r="CB391" s="162"/>
      <c r="CC391" s="162"/>
      <c r="CD391" s="162"/>
      <c r="CE391" s="162"/>
      <c r="CF391" s="162"/>
      <c r="CG391" s="162"/>
      <c r="CH391" s="162"/>
      <c r="CI391" s="162"/>
      <c r="CJ391" s="162"/>
      <c r="CK391" s="162"/>
      <c r="CL391" s="162"/>
      <c r="CM391" s="162"/>
      <c r="CN391" s="162"/>
      <c r="CO391" s="162"/>
      <c r="CP391" s="162"/>
      <c r="CQ391" s="162"/>
      <c r="CR391" s="162"/>
      <c r="CS391" s="162"/>
      <c r="CT391" s="162"/>
      <c r="CU391" s="162"/>
      <c r="CV391" s="162"/>
      <c r="CW391" s="162"/>
      <c r="CX391" s="162"/>
      <c r="CY391" s="162"/>
      <c r="CZ391" s="162"/>
      <c r="DA391" s="162"/>
      <c r="DB391" s="162"/>
      <c r="DC391" s="162"/>
      <c r="DD391" s="162"/>
      <c r="DE391" s="162"/>
      <c r="DF391" s="162"/>
      <c r="DG391" s="162"/>
      <c r="DH391" s="162"/>
      <c r="DI391" s="162"/>
      <c r="DJ391" s="162"/>
      <c r="DK391" s="162"/>
      <c r="DL391" s="162"/>
      <c r="DM391" s="162"/>
      <c r="DN391" s="162"/>
      <c r="DO391" s="162"/>
      <c r="DP391" s="162"/>
      <c r="DQ391" s="162"/>
      <c r="DR391" s="162"/>
      <c r="DS391" s="162"/>
      <c r="DT391" s="162"/>
      <c r="DU391" s="162"/>
      <c r="DV391" s="162"/>
      <c r="DW391" s="162"/>
      <c r="DX391" s="162"/>
      <c r="DY391" s="162"/>
      <c r="DZ391" s="162"/>
      <c r="EA391" s="162"/>
      <c r="EB391" s="162"/>
      <c r="EC391" s="162"/>
      <c r="ED391" s="162"/>
      <c r="EE391" s="162"/>
      <c r="EF391" s="162"/>
      <c r="EG391" s="162"/>
      <c r="EH391" s="162"/>
      <c r="EI391" s="162"/>
      <c r="EJ391" s="162"/>
      <c r="EK391" s="162"/>
      <c r="EL391" s="162"/>
      <c r="EM391" s="162"/>
      <c r="EN391" s="162"/>
      <c r="EO391" s="162"/>
      <c r="EP391" s="162"/>
      <c r="EQ391" s="162"/>
      <c r="ER391" s="162"/>
      <c r="ES391" s="162"/>
      <c r="ET391" s="162"/>
      <c r="EU391" s="162"/>
      <c r="EV391" s="162"/>
      <c r="EW391" s="162"/>
      <c r="EX391" s="162"/>
      <c r="EY391" s="162"/>
      <c r="EZ391" s="162"/>
      <c r="FA391" s="162"/>
      <c r="FB391" s="162"/>
      <c r="FC391" s="162"/>
      <c r="FD391" s="162"/>
      <c r="FE391" s="162"/>
      <c r="FF391" s="162"/>
      <c r="FG391" s="162"/>
      <c r="FH391" s="162"/>
      <c r="FI391" s="162"/>
      <c r="FJ391" s="162"/>
      <c r="FK391" s="162"/>
      <c r="FL391" s="162"/>
      <c r="FM391" s="162"/>
      <c r="FN391" s="162"/>
      <c r="FO391" s="162"/>
      <c r="FP391" s="162"/>
      <c r="FQ391" s="162"/>
      <c r="FR391" s="162"/>
      <c r="FS391" s="162"/>
      <c r="FT391" s="162"/>
      <c r="FU391" s="162"/>
      <c r="FV391" s="162"/>
      <c r="FW391" s="162"/>
      <c r="FX391" s="162"/>
      <c r="FY391" s="162"/>
      <c r="FZ391" s="162"/>
      <c r="GA391" s="162"/>
      <c r="GB391" s="162"/>
      <c r="GC391" s="162"/>
      <c r="GD391" s="162"/>
      <c r="GE391" s="162"/>
      <c r="GF391" s="162"/>
      <c r="GG391" s="162"/>
      <c r="GH391" s="162"/>
      <c r="GI391" s="162"/>
      <c r="GJ391" s="162"/>
      <c r="GK391" s="162"/>
      <c r="GL391" s="162"/>
      <c r="GM391" s="162"/>
      <c r="GN391" s="162"/>
      <c r="GO391" s="162"/>
      <c r="GP391" s="162"/>
      <c r="GQ391" s="162"/>
      <c r="GR391" s="162"/>
      <c r="GS391" s="162"/>
      <c r="GT391" s="162"/>
      <c r="GU391" s="162"/>
      <c r="GV391" s="162"/>
      <c r="GW391" s="162"/>
      <c r="GX391" s="162"/>
      <c r="GY391" s="162"/>
      <c r="GZ391" s="162"/>
      <c r="HA391" s="162"/>
      <c r="HB391" s="162"/>
      <c r="HC391" s="162"/>
      <c r="HD391" s="162"/>
      <c r="HE391" s="162"/>
      <c r="HF391" s="162"/>
      <c r="HG391" s="162"/>
      <c r="HH391" s="162"/>
      <c r="HI391" s="162"/>
      <c r="HJ391" s="162"/>
      <c r="HK391" s="162"/>
      <c r="HL391" s="162"/>
      <c r="HM391" s="162"/>
      <c r="HN391" s="162"/>
      <c r="HO391" s="162"/>
      <c r="HP391" s="162"/>
      <c r="HQ391" s="162"/>
      <c r="HR391" s="162"/>
      <c r="HS391" s="162"/>
      <c r="HT391" s="162"/>
      <c r="HU391" s="162"/>
      <c r="HV391" s="162"/>
      <c r="HW391" s="162"/>
      <c r="HX391" s="162"/>
      <c r="HY391" s="162"/>
      <c r="HZ391" s="162"/>
      <c r="IA391" s="162"/>
      <c r="IB391" s="162"/>
      <c r="IC391" s="162"/>
      <c r="ID391" s="162"/>
      <c r="IE391" s="162"/>
      <c r="IF391" s="162"/>
      <c r="IG391" s="162"/>
      <c r="IH391" s="162"/>
      <c r="II391" s="162"/>
      <c r="IJ391" s="162"/>
      <c r="IK391" s="162"/>
      <c r="IL391" s="162"/>
      <c r="IM391" s="162"/>
      <c r="IN391" s="162"/>
      <c r="IO391" s="162"/>
      <c r="IP391" s="162"/>
      <c r="IQ391" s="162"/>
      <c r="IR391" s="162"/>
      <c r="IS391" s="162"/>
      <c r="IT391" s="162"/>
      <c r="IU391" s="162"/>
      <c r="IV391" s="162"/>
      <c r="IW391" s="162"/>
      <c r="IX391" s="162"/>
    </row>
    <row r="392" spans="1:258">
      <c r="A392" s="159"/>
      <c r="B392" s="160"/>
      <c r="C392" s="160"/>
      <c r="D392" s="160"/>
      <c r="E392" s="160"/>
      <c r="F392" s="161"/>
      <c r="G392" s="161"/>
      <c r="H392" s="161"/>
      <c r="I392" s="161"/>
      <c r="J392" s="161"/>
      <c r="K392" s="161"/>
      <c r="L392" s="161"/>
      <c r="M392" s="161"/>
      <c r="N392" s="160"/>
      <c r="O392" s="160"/>
      <c r="P392" s="160"/>
      <c r="Q392" s="160"/>
      <c r="R392" s="160"/>
      <c r="S392" s="161"/>
      <c r="T392" s="161"/>
      <c r="U392" s="161"/>
      <c r="V392" s="161"/>
      <c r="W392" s="161"/>
      <c r="X392" s="161"/>
      <c r="Y392" s="161"/>
      <c r="Z392" s="317"/>
      <c r="AA392" s="161"/>
      <c r="BI392" s="162"/>
      <c r="BJ392" s="162"/>
      <c r="BK392" s="162"/>
      <c r="BL392" s="162"/>
      <c r="BM392" s="162"/>
      <c r="BN392" s="162"/>
      <c r="BO392" s="162"/>
      <c r="BP392" s="162"/>
      <c r="BQ392" s="162"/>
      <c r="BR392" s="162"/>
      <c r="BS392" s="162"/>
      <c r="BT392" s="162"/>
      <c r="BU392" s="162"/>
      <c r="BV392" s="162"/>
      <c r="BW392" s="162"/>
      <c r="BX392" s="162"/>
      <c r="BY392" s="162"/>
      <c r="BZ392" s="162"/>
      <c r="CA392" s="162"/>
      <c r="CB392" s="162"/>
      <c r="CC392" s="162"/>
      <c r="CD392" s="162"/>
      <c r="CE392" s="162"/>
      <c r="CF392" s="162"/>
      <c r="CG392" s="162"/>
      <c r="CH392" s="162"/>
      <c r="CI392" s="162"/>
      <c r="CJ392" s="162"/>
      <c r="CK392" s="162"/>
      <c r="CL392" s="162"/>
      <c r="CM392" s="162"/>
      <c r="CN392" s="162"/>
      <c r="CO392" s="162"/>
      <c r="CP392" s="162"/>
      <c r="CQ392" s="162"/>
      <c r="CR392" s="162"/>
      <c r="CS392" s="162"/>
      <c r="CT392" s="162"/>
      <c r="CU392" s="162"/>
      <c r="CV392" s="162"/>
      <c r="CW392" s="162"/>
      <c r="CX392" s="162"/>
      <c r="CY392" s="162"/>
      <c r="CZ392" s="162"/>
      <c r="DA392" s="162"/>
      <c r="DB392" s="162"/>
      <c r="DC392" s="162"/>
      <c r="DD392" s="162"/>
      <c r="DE392" s="162"/>
      <c r="DF392" s="162"/>
      <c r="DG392" s="162"/>
      <c r="DH392" s="162"/>
      <c r="DI392" s="162"/>
      <c r="DJ392" s="162"/>
      <c r="DK392" s="162"/>
      <c r="DL392" s="162"/>
      <c r="DM392" s="162"/>
      <c r="DN392" s="162"/>
      <c r="DO392" s="162"/>
      <c r="DP392" s="162"/>
      <c r="DQ392" s="162"/>
      <c r="DR392" s="162"/>
      <c r="DS392" s="162"/>
      <c r="DT392" s="162"/>
      <c r="DU392" s="162"/>
      <c r="DV392" s="162"/>
      <c r="DW392" s="162"/>
      <c r="DX392" s="162"/>
      <c r="DY392" s="162"/>
      <c r="DZ392" s="162"/>
      <c r="EA392" s="162"/>
      <c r="EB392" s="162"/>
      <c r="EC392" s="162"/>
      <c r="ED392" s="162"/>
      <c r="EE392" s="162"/>
      <c r="EF392" s="162"/>
      <c r="EG392" s="162"/>
      <c r="EH392" s="162"/>
      <c r="EI392" s="162"/>
      <c r="EJ392" s="162"/>
      <c r="EK392" s="162"/>
      <c r="EL392" s="162"/>
      <c r="EM392" s="162"/>
      <c r="EN392" s="162"/>
      <c r="EO392" s="162"/>
      <c r="EP392" s="162"/>
      <c r="EQ392" s="162"/>
      <c r="ER392" s="162"/>
      <c r="ES392" s="162"/>
      <c r="ET392" s="162"/>
      <c r="EU392" s="162"/>
      <c r="EV392" s="162"/>
      <c r="EW392" s="162"/>
      <c r="EX392" s="162"/>
      <c r="EY392" s="162"/>
      <c r="EZ392" s="162"/>
      <c r="FA392" s="162"/>
      <c r="FB392" s="162"/>
      <c r="FC392" s="162"/>
      <c r="FD392" s="162"/>
      <c r="FE392" s="162"/>
      <c r="FF392" s="162"/>
      <c r="FG392" s="162"/>
      <c r="FH392" s="162"/>
      <c r="FI392" s="162"/>
      <c r="FJ392" s="162"/>
      <c r="FK392" s="162"/>
      <c r="FL392" s="162"/>
      <c r="FM392" s="162"/>
      <c r="FN392" s="162"/>
      <c r="FO392" s="162"/>
      <c r="FP392" s="162"/>
      <c r="FQ392" s="162"/>
      <c r="FR392" s="162"/>
      <c r="FS392" s="162"/>
      <c r="FT392" s="162"/>
      <c r="FU392" s="162"/>
      <c r="FV392" s="162"/>
      <c r="FW392" s="162"/>
      <c r="FX392" s="162"/>
      <c r="FY392" s="162"/>
      <c r="FZ392" s="162"/>
      <c r="GA392" s="162"/>
      <c r="GB392" s="162"/>
      <c r="GC392" s="162"/>
      <c r="GD392" s="162"/>
      <c r="GE392" s="162"/>
      <c r="GF392" s="162"/>
      <c r="GG392" s="162"/>
      <c r="GH392" s="162"/>
      <c r="GI392" s="162"/>
      <c r="GJ392" s="162"/>
      <c r="GK392" s="162"/>
      <c r="GL392" s="162"/>
      <c r="GM392" s="162"/>
      <c r="GN392" s="162"/>
      <c r="GO392" s="162"/>
      <c r="GP392" s="162"/>
      <c r="GQ392" s="162"/>
      <c r="GR392" s="162"/>
      <c r="GS392" s="162"/>
      <c r="GT392" s="162"/>
      <c r="GU392" s="162"/>
      <c r="GV392" s="162"/>
      <c r="GW392" s="162"/>
      <c r="GX392" s="162"/>
      <c r="GY392" s="162"/>
      <c r="GZ392" s="162"/>
      <c r="HA392" s="162"/>
      <c r="HB392" s="162"/>
      <c r="HC392" s="162"/>
      <c r="HD392" s="162"/>
      <c r="HE392" s="162"/>
      <c r="HF392" s="162"/>
      <c r="HG392" s="162"/>
      <c r="HH392" s="162"/>
      <c r="HI392" s="162"/>
      <c r="HJ392" s="162"/>
      <c r="HK392" s="162"/>
      <c r="HL392" s="162"/>
      <c r="HM392" s="162"/>
      <c r="HN392" s="162"/>
      <c r="HO392" s="162"/>
      <c r="HP392" s="162"/>
      <c r="HQ392" s="162"/>
      <c r="HR392" s="162"/>
      <c r="HS392" s="162"/>
      <c r="HT392" s="162"/>
      <c r="HU392" s="162"/>
      <c r="HV392" s="162"/>
      <c r="HW392" s="162"/>
      <c r="HX392" s="162"/>
      <c r="HY392" s="162"/>
      <c r="HZ392" s="162"/>
      <c r="IA392" s="162"/>
      <c r="IB392" s="162"/>
      <c r="IC392" s="162"/>
      <c r="ID392" s="162"/>
      <c r="IE392" s="162"/>
      <c r="IF392" s="162"/>
      <c r="IG392" s="162"/>
      <c r="IH392" s="162"/>
      <c r="II392" s="162"/>
      <c r="IJ392" s="162"/>
      <c r="IK392" s="162"/>
      <c r="IL392" s="162"/>
      <c r="IM392" s="162"/>
      <c r="IN392" s="162"/>
      <c r="IO392" s="162"/>
      <c r="IP392" s="162"/>
      <c r="IQ392" s="162"/>
      <c r="IR392" s="162"/>
      <c r="IS392" s="162"/>
      <c r="IT392" s="162"/>
      <c r="IU392" s="162"/>
      <c r="IV392" s="162"/>
      <c r="IW392" s="162"/>
      <c r="IX392" s="162"/>
    </row>
    <row r="393" spans="1:258">
      <c r="A393" s="159"/>
      <c r="B393" s="160"/>
      <c r="C393" s="160"/>
      <c r="D393" s="160"/>
      <c r="E393" s="160"/>
      <c r="F393" s="161"/>
      <c r="G393" s="161"/>
      <c r="H393" s="161"/>
      <c r="I393" s="161"/>
      <c r="J393" s="161"/>
      <c r="K393" s="161"/>
      <c r="L393" s="161"/>
      <c r="M393" s="161"/>
      <c r="N393" s="160"/>
      <c r="O393" s="160"/>
      <c r="P393" s="160"/>
      <c r="Q393" s="160"/>
      <c r="R393" s="160"/>
      <c r="S393" s="161"/>
      <c r="T393" s="161"/>
      <c r="U393" s="161"/>
      <c r="V393" s="161"/>
      <c r="W393" s="161"/>
      <c r="X393" s="161"/>
      <c r="Y393" s="161"/>
      <c r="Z393" s="317"/>
      <c r="AA393" s="161"/>
      <c r="BI393" s="162"/>
      <c r="BJ393" s="162"/>
      <c r="BK393" s="162"/>
      <c r="BL393" s="162"/>
      <c r="BM393" s="162"/>
      <c r="BN393" s="162"/>
      <c r="BO393" s="162"/>
      <c r="BP393" s="162"/>
      <c r="BQ393" s="162"/>
      <c r="BR393" s="162"/>
      <c r="BS393" s="162"/>
      <c r="BT393" s="162"/>
      <c r="BU393" s="162"/>
      <c r="BV393" s="162"/>
      <c r="BW393" s="162"/>
      <c r="BX393" s="162"/>
      <c r="BY393" s="162"/>
      <c r="BZ393" s="162"/>
      <c r="CA393" s="162"/>
      <c r="CB393" s="162"/>
      <c r="CC393" s="162"/>
      <c r="CD393" s="162"/>
      <c r="CE393" s="162"/>
      <c r="CF393" s="162"/>
      <c r="CG393" s="162"/>
      <c r="CH393" s="162"/>
      <c r="CI393" s="162"/>
      <c r="CJ393" s="162"/>
      <c r="CK393" s="162"/>
      <c r="CL393" s="162"/>
      <c r="CM393" s="162"/>
      <c r="CN393" s="162"/>
      <c r="CO393" s="162"/>
      <c r="CP393" s="162"/>
      <c r="CQ393" s="162"/>
      <c r="CR393" s="162"/>
      <c r="CS393" s="162"/>
      <c r="CT393" s="162"/>
      <c r="CU393" s="162"/>
      <c r="CV393" s="162"/>
      <c r="CW393" s="162"/>
      <c r="CX393" s="162"/>
      <c r="CY393" s="162"/>
      <c r="CZ393" s="162"/>
      <c r="DA393" s="162"/>
      <c r="DB393" s="162"/>
      <c r="DC393" s="162"/>
      <c r="DD393" s="162"/>
      <c r="DE393" s="162"/>
      <c r="DF393" s="162"/>
      <c r="DG393" s="162"/>
      <c r="DH393" s="162"/>
      <c r="DI393" s="162"/>
      <c r="DJ393" s="162"/>
      <c r="DK393" s="162"/>
      <c r="DL393" s="162"/>
      <c r="DM393" s="162"/>
      <c r="DN393" s="162"/>
      <c r="DO393" s="162"/>
      <c r="DP393" s="162"/>
      <c r="DQ393" s="162"/>
      <c r="DR393" s="162"/>
      <c r="DS393" s="162"/>
      <c r="DT393" s="162"/>
      <c r="DU393" s="162"/>
      <c r="DV393" s="162"/>
      <c r="DW393" s="162"/>
      <c r="DX393" s="162"/>
      <c r="DY393" s="162"/>
      <c r="DZ393" s="162"/>
      <c r="EA393" s="162"/>
      <c r="EB393" s="162"/>
      <c r="EC393" s="162"/>
      <c r="ED393" s="162"/>
      <c r="EE393" s="162"/>
      <c r="EF393" s="162"/>
      <c r="EG393" s="162"/>
      <c r="EH393" s="162"/>
      <c r="EI393" s="162"/>
      <c r="EJ393" s="162"/>
      <c r="EK393" s="162"/>
      <c r="EL393" s="162"/>
      <c r="EM393" s="162"/>
      <c r="EN393" s="162"/>
      <c r="EO393" s="162"/>
      <c r="EP393" s="162"/>
      <c r="EQ393" s="162"/>
      <c r="ER393" s="162"/>
      <c r="ES393" s="162"/>
      <c r="ET393" s="162"/>
      <c r="EU393" s="162"/>
      <c r="EV393" s="162"/>
      <c r="EW393" s="162"/>
      <c r="EX393" s="162"/>
      <c r="EY393" s="162"/>
      <c r="EZ393" s="162"/>
      <c r="FA393" s="162"/>
      <c r="FB393" s="162"/>
      <c r="FC393" s="162"/>
      <c r="FD393" s="162"/>
      <c r="FE393" s="162"/>
      <c r="FF393" s="162"/>
      <c r="FG393" s="162"/>
      <c r="FH393" s="162"/>
      <c r="FI393" s="162"/>
      <c r="FJ393" s="162"/>
      <c r="FK393" s="162"/>
      <c r="FL393" s="162"/>
      <c r="FM393" s="162"/>
      <c r="FN393" s="162"/>
      <c r="FO393" s="162"/>
      <c r="FP393" s="162"/>
      <c r="FQ393" s="162"/>
      <c r="FR393" s="162"/>
      <c r="FS393" s="162"/>
      <c r="FT393" s="162"/>
      <c r="FU393" s="162"/>
      <c r="FV393" s="162"/>
      <c r="FW393" s="162"/>
      <c r="FX393" s="162"/>
      <c r="FY393" s="162"/>
      <c r="FZ393" s="162"/>
      <c r="GA393" s="162"/>
      <c r="GB393" s="162"/>
      <c r="GC393" s="162"/>
      <c r="GD393" s="162"/>
      <c r="GE393" s="162"/>
      <c r="GF393" s="162"/>
      <c r="GG393" s="162"/>
      <c r="GH393" s="162"/>
      <c r="GI393" s="162"/>
      <c r="GJ393" s="162"/>
      <c r="GK393" s="162"/>
      <c r="GL393" s="162"/>
      <c r="GM393" s="162"/>
      <c r="GN393" s="162"/>
      <c r="GO393" s="162"/>
      <c r="GP393" s="162"/>
      <c r="GQ393" s="162"/>
      <c r="GR393" s="162"/>
      <c r="GS393" s="162"/>
      <c r="GT393" s="162"/>
      <c r="GU393" s="162"/>
      <c r="GV393" s="162"/>
      <c r="GW393" s="162"/>
      <c r="GX393" s="162"/>
      <c r="GY393" s="162"/>
      <c r="GZ393" s="162"/>
      <c r="HA393" s="162"/>
      <c r="HB393" s="162"/>
      <c r="HC393" s="162"/>
      <c r="HD393" s="162"/>
      <c r="HE393" s="162"/>
      <c r="HF393" s="162"/>
      <c r="HG393" s="162"/>
      <c r="HH393" s="162"/>
      <c r="HI393" s="162"/>
      <c r="HJ393" s="162"/>
      <c r="HK393" s="162"/>
      <c r="HL393" s="162"/>
      <c r="HM393" s="162"/>
      <c r="HN393" s="162"/>
      <c r="HO393" s="162"/>
      <c r="HP393" s="162"/>
      <c r="HQ393" s="162"/>
      <c r="HR393" s="162"/>
      <c r="HS393" s="162"/>
      <c r="HT393" s="162"/>
      <c r="HU393" s="162"/>
      <c r="HV393" s="162"/>
      <c r="HW393" s="162"/>
      <c r="HX393" s="162"/>
      <c r="HY393" s="162"/>
      <c r="HZ393" s="162"/>
      <c r="IA393" s="162"/>
      <c r="IB393" s="162"/>
      <c r="IC393" s="162"/>
      <c r="ID393" s="162"/>
      <c r="IE393" s="162"/>
      <c r="IF393" s="162"/>
      <c r="IG393" s="162"/>
      <c r="IH393" s="162"/>
      <c r="II393" s="162"/>
      <c r="IJ393" s="162"/>
      <c r="IK393" s="162"/>
      <c r="IL393" s="162"/>
      <c r="IM393" s="162"/>
      <c r="IN393" s="162"/>
      <c r="IO393" s="162"/>
      <c r="IP393" s="162"/>
      <c r="IQ393" s="162"/>
      <c r="IR393" s="162"/>
      <c r="IS393" s="162"/>
      <c r="IT393" s="162"/>
      <c r="IU393" s="162"/>
      <c r="IV393" s="162"/>
      <c r="IW393" s="162"/>
      <c r="IX393" s="162"/>
    </row>
    <row r="394" spans="1:258">
      <c r="A394" s="159"/>
      <c r="B394" s="160"/>
      <c r="C394" s="160"/>
      <c r="D394" s="160"/>
      <c r="E394" s="160"/>
      <c r="F394" s="161"/>
      <c r="G394" s="161"/>
      <c r="H394" s="161"/>
      <c r="I394" s="161"/>
      <c r="J394" s="161"/>
      <c r="K394" s="161"/>
      <c r="L394" s="161"/>
      <c r="M394" s="161"/>
      <c r="N394" s="160"/>
      <c r="O394" s="160"/>
      <c r="P394" s="160"/>
      <c r="Q394" s="160"/>
      <c r="R394" s="160"/>
      <c r="S394" s="161"/>
      <c r="T394" s="161"/>
      <c r="U394" s="161"/>
      <c r="V394" s="161"/>
      <c r="W394" s="161"/>
      <c r="X394" s="161"/>
      <c r="Y394" s="161"/>
      <c r="Z394" s="317"/>
      <c r="AA394" s="161"/>
      <c r="BI394" s="162"/>
      <c r="BJ394" s="162"/>
      <c r="BK394" s="162"/>
      <c r="BL394" s="162"/>
      <c r="BM394" s="162"/>
      <c r="BN394" s="162"/>
      <c r="BO394" s="162"/>
      <c r="BP394" s="162"/>
      <c r="BQ394" s="162"/>
      <c r="BR394" s="162"/>
      <c r="BS394" s="162"/>
      <c r="BT394" s="162"/>
      <c r="BU394" s="162"/>
      <c r="BV394" s="162"/>
      <c r="BW394" s="162"/>
      <c r="BX394" s="162"/>
      <c r="BY394" s="162"/>
      <c r="BZ394" s="162"/>
      <c r="CA394" s="162"/>
      <c r="CB394" s="162"/>
      <c r="CC394" s="162"/>
      <c r="CD394" s="162"/>
      <c r="CE394" s="162"/>
      <c r="CF394" s="162"/>
      <c r="CG394" s="162"/>
      <c r="CH394" s="162"/>
      <c r="CI394" s="162"/>
      <c r="CJ394" s="162"/>
      <c r="CK394" s="162"/>
      <c r="CL394" s="162"/>
      <c r="CM394" s="162"/>
      <c r="CN394" s="162"/>
      <c r="CO394" s="162"/>
      <c r="CP394" s="162"/>
      <c r="CQ394" s="162"/>
      <c r="CR394" s="162"/>
      <c r="CS394" s="162"/>
      <c r="CT394" s="162"/>
      <c r="CU394" s="162"/>
      <c r="CV394" s="162"/>
      <c r="CW394" s="162"/>
      <c r="CX394" s="162"/>
      <c r="CY394" s="162"/>
      <c r="CZ394" s="162"/>
      <c r="DA394" s="162"/>
      <c r="DB394" s="162"/>
      <c r="DC394" s="162"/>
      <c r="DD394" s="162"/>
      <c r="DE394" s="162"/>
      <c r="DF394" s="162"/>
      <c r="DG394" s="162"/>
      <c r="DH394" s="162"/>
      <c r="DI394" s="162"/>
      <c r="DJ394" s="162"/>
      <c r="DK394" s="162"/>
      <c r="DL394" s="162"/>
      <c r="DM394" s="162"/>
      <c r="DN394" s="162"/>
      <c r="DO394" s="162"/>
      <c r="DP394" s="162"/>
      <c r="DQ394" s="162"/>
      <c r="DR394" s="162"/>
      <c r="DS394" s="162"/>
      <c r="DT394" s="162"/>
      <c r="DU394" s="162"/>
      <c r="DV394" s="162"/>
      <c r="DW394" s="162"/>
      <c r="DX394" s="162"/>
      <c r="DY394" s="162"/>
      <c r="DZ394" s="162"/>
      <c r="EA394" s="162"/>
      <c r="EB394" s="162"/>
      <c r="EC394" s="162"/>
      <c r="ED394" s="162"/>
      <c r="EE394" s="162"/>
      <c r="EF394" s="162"/>
      <c r="EG394" s="162"/>
      <c r="EH394" s="162"/>
      <c r="EI394" s="162"/>
      <c r="EJ394" s="162"/>
      <c r="EK394" s="162"/>
      <c r="EL394" s="162"/>
      <c r="EM394" s="162"/>
      <c r="EN394" s="162"/>
      <c r="EO394" s="162"/>
      <c r="EP394" s="162"/>
      <c r="EQ394" s="162"/>
      <c r="ER394" s="162"/>
      <c r="ES394" s="162"/>
      <c r="ET394" s="162"/>
      <c r="EU394" s="162"/>
      <c r="EV394" s="162"/>
      <c r="EW394" s="162"/>
      <c r="EX394" s="162"/>
      <c r="EY394" s="162"/>
      <c r="EZ394" s="162"/>
      <c r="FA394" s="162"/>
      <c r="FB394" s="162"/>
      <c r="FC394" s="162"/>
      <c r="FD394" s="162"/>
      <c r="FE394" s="162"/>
      <c r="FF394" s="162"/>
      <c r="FG394" s="162"/>
      <c r="FH394" s="162"/>
      <c r="FI394" s="162"/>
      <c r="FJ394" s="162"/>
      <c r="FK394" s="162"/>
      <c r="FL394" s="162"/>
      <c r="FM394" s="162"/>
      <c r="FN394" s="162"/>
      <c r="FO394" s="162"/>
      <c r="FP394" s="162"/>
      <c r="FQ394" s="162"/>
      <c r="FR394" s="162"/>
      <c r="FS394" s="162"/>
      <c r="FT394" s="162"/>
      <c r="FU394" s="162"/>
      <c r="FV394" s="162"/>
      <c r="FW394" s="162"/>
      <c r="FX394" s="162"/>
      <c r="FY394" s="162"/>
      <c r="FZ394" s="162"/>
      <c r="GA394" s="162"/>
      <c r="GB394" s="162"/>
      <c r="GC394" s="162"/>
      <c r="GD394" s="162"/>
      <c r="GE394" s="162"/>
      <c r="GF394" s="162"/>
      <c r="GG394" s="162"/>
      <c r="GH394" s="162"/>
      <c r="GI394" s="162"/>
      <c r="GJ394" s="162"/>
      <c r="GK394" s="162"/>
      <c r="GL394" s="162"/>
      <c r="GM394" s="162"/>
      <c r="GN394" s="162"/>
      <c r="GO394" s="162"/>
      <c r="GP394" s="162"/>
      <c r="GQ394" s="162"/>
      <c r="GR394" s="162"/>
      <c r="GS394" s="162"/>
      <c r="GT394" s="162"/>
      <c r="GU394" s="162"/>
      <c r="GV394" s="162"/>
      <c r="GW394" s="162"/>
      <c r="GX394" s="162"/>
      <c r="GY394" s="162"/>
      <c r="GZ394" s="162"/>
      <c r="HA394" s="162"/>
      <c r="HB394" s="162"/>
      <c r="HC394" s="162"/>
      <c r="HD394" s="162"/>
      <c r="HE394" s="162"/>
      <c r="HF394" s="162"/>
      <c r="HG394" s="162"/>
      <c r="HH394" s="162"/>
      <c r="HI394" s="162"/>
      <c r="HJ394" s="162"/>
      <c r="HK394" s="162"/>
      <c r="HL394" s="162"/>
      <c r="HM394" s="162"/>
      <c r="HN394" s="162"/>
      <c r="HO394" s="162"/>
      <c r="HP394" s="162"/>
      <c r="HQ394" s="162"/>
      <c r="HR394" s="162"/>
      <c r="HS394" s="162"/>
      <c r="HT394" s="162"/>
      <c r="HU394" s="162"/>
      <c r="HV394" s="162"/>
      <c r="HW394" s="162"/>
      <c r="HX394" s="162"/>
      <c r="HY394" s="162"/>
      <c r="HZ394" s="162"/>
      <c r="IA394" s="162"/>
      <c r="IB394" s="162"/>
      <c r="IC394" s="162"/>
      <c r="ID394" s="162"/>
      <c r="IE394" s="162"/>
      <c r="IF394" s="162"/>
      <c r="IG394" s="162"/>
      <c r="IH394" s="162"/>
      <c r="II394" s="162"/>
      <c r="IJ394" s="162"/>
      <c r="IK394" s="162"/>
      <c r="IL394" s="162"/>
      <c r="IM394" s="162"/>
      <c r="IN394" s="162"/>
      <c r="IO394" s="162"/>
      <c r="IP394" s="162"/>
      <c r="IQ394" s="162"/>
      <c r="IR394" s="162"/>
      <c r="IS394" s="162"/>
      <c r="IT394" s="162"/>
      <c r="IU394" s="162"/>
      <c r="IV394" s="162"/>
      <c r="IW394" s="162"/>
      <c r="IX394" s="162"/>
    </row>
    <row r="395" spans="1:258">
      <c r="A395" s="159"/>
      <c r="B395" s="160"/>
      <c r="C395" s="160"/>
      <c r="D395" s="160"/>
      <c r="E395" s="160"/>
      <c r="F395" s="161"/>
      <c r="G395" s="161"/>
      <c r="H395" s="161"/>
      <c r="I395" s="161"/>
      <c r="J395" s="161"/>
      <c r="K395" s="161"/>
      <c r="L395" s="161"/>
      <c r="M395" s="161"/>
      <c r="N395" s="160"/>
      <c r="O395" s="160"/>
      <c r="P395" s="160"/>
      <c r="Q395" s="160"/>
      <c r="R395" s="160"/>
      <c r="S395" s="161"/>
      <c r="T395" s="161"/>
      <c r="U395" s="161"/>
      <c r="V395" s="161"/>
      <c r="W395" s="161"/>
      <c r="X395" s="161"/>
      <c r="Y395" s="161"/>
      <c r="Z395" s="317"/>
      <c r="AA395" s="161"/>
      <c r="BI395" s="162"/>
      <c r="BJ395" s="162"/>
      <c r="BK395" s="162"/>
      <c r="BL395" s="162"/>
      <c r="BM395" s="162"/>
      <c r="BN395" s="162"/>
      <c r="BO395" s="162"/>
      <c r="BP395" s="162"/>
      <c r="BQ395" s="162"/>
      <c r="BR395" s="162"/>
      <c r="BS395" s="162"/>
      <c r="BT395" s="162"/>
      <c r="BU395" s="162"/>
      <c r="BV395" s="162"/>
      <c r="BW395" s="162"/>
      <c r="BX395" s="162"/>
      <c r="BY395" s="162"/>
      <c r="BZ395" s="162"/>
      <c r="CA395" s="162"/>
      <c r="CB395" s="162"/>
      <c r="CC395" s="162"/>
      <c r="CD395" s="162"/>
      <c r="CE395" s="162"/>
      <c r="CF395" s="162"/>
      <c r="CG395" s="162"/>
      <c r="CH395" s="162"/>
      <c r="CI395" s="162"/>
      <c r="CJ395" s="162"/>
      <c r="CK395" s="162"/>
      <c r="CL395" s="162"/>
      <c r="CM395" s="162"/>
      <c r="CN395" s="162"/>
      <c r="CO395" s="162"/>
      <c r="CP395" s="162"/>
      <c r="CQ395" s="162"/>
      <c r="CR395" s="162"/>
      <c r="CS395" s="162"/>
      <c r="CT395" s="162"/>
      <c r="CU395" s="162"/>
      <c r="CV395" s="162"/>
      <c r="CW395" s="162"/>
      <c r="CX395" s="162"/>
      <c r="CY395" s="162"/>
      <c r="CZ395" s="162"/>
      <c r="DA395" s="162"/>
      <c r="DB395" s="162"/>
      <c r="DC395" s="162"/>
      <c r="DD395" s="162"/>
      <c r="DE395" s="162"/>
      <c r="DF395" s="162"/>
      <c r="DG395" s="162"/>
      <c r="DH395" s="162"/>
      <c r="DI395" s="162"/>
      <c r="DJ395" s="162"/>
      <c r="DK395" s="162"/>
      <c r="DL395" s="162"/>
      <c r="DM395" s="162"/>
      <c r="DN395" s="162"/>
      <c r="DO395" s="162"/>
      <c r="DP395" s="162"/>
      <c r="DQ395" s="162"/>
      <c r="DR395" s="162"/>
      <c r="DS395" s="162"/>
      <c r="DT395" s="162"/>
      <c r="DU395" s="162"/>
      <c r="DV395" s="162"/>
      <c r="DW395" s="162"/>
      <c r="DX395" s="162"/>
      <c r="DY395" s="162"/>
      <c r="DZ395" s="162"/>
      <c r="EA395" s="162"/>
      <c r="EB395" s="162"/>
      <c r="EC395" s="162"/>
      <c r="ED395" s="162"/>
      <c r="EE395" s="162"/>
      <c r="EF395" s="162"/>
      <c r="EG395" s="162"/>
      <c r="EH395" s="162"/>
      <c r="EI395" s="162"/>
      <c r="EJ395" s="162"/>
      <c r="EK395" s="162"/>
      <c r="EL395" s="162"/>
      <c r="EM395" s="162"/>
      <c r="EN395" s="162"/>
      <c r="EO395" s="162"/>
      <c r="EP395" s="162"/>
      <c r="EQ395" s="162"/>
      <c r="ER395" s="162"/>
      <c r="ES395" s="162"/>
      <c r="ET395" s="162"/>
      <c r="EU395" s="162"/>
      <c r="EV395" s="162"/>
      <c r="EW395" s="162"/>
      <c r="EX395" s="162"/>
      <c r="EY395" s="162"/>
      <c r="EZ395" s="162"/>
      <c r="FA395" s="162"/>
      <c r="FB395" s="162"/>
      <c r="FC395" s="162"/>
      <c r="FD395" s="162"/>
      <c r="FE395" s="162"/>
      <c r="FF395" s="162"/>
      <c r="FG395" s="162"/>
      <c r="FH395" s="162"/>
      <c r="FI395" s="162"/>
      <c r="FJ395" s="162"/>
      <c r="FK395" s="162"/>
      <c r="FL395" s="162"/>
      <c r="FM395" s="162"/>
      <c r="FN395" s="162"/>
      <c r="FO395" s="162"/>
      <c r="FP395" s="162"/>
      <c r="FQ395" s="162"/>
      <c r="FR395" s="162"/>
      <c r="FS395" s="162"/>
      <c r="FT395" s="162"/>
      <c r="FU395" s="162"/>
      <c r="FV395" s="162"/>
      <c r="FW395" s="162"/>
      <c r="FX395" s="162"/>
      <c r="FY395" s="162"/>
      <c r="FZ395" s="162"/>
      <c r="GA395" s="162"/>
      <c r="GB395" s="162"/>
      <c r="GC395" s="162"/>
      <c r="GD395" s="162"/>
      <c r="GE395" s="162"/>
      <c r="GF395" s="162"/>
      <c r="GG395" s="162"/>
      <c r="GH395" s="162"/>
      <c r="GI395" s="162"/>
      <c r="GJ395" s="162"/>
      <c r="GK395" s="162"/>
      <c r="GL395" s="162"/>
      <c r="GM395" s="162"/>
      <c r="GN395" s="162"/>
      <c r="GO395" s="162"/>
      <c r="GP395" s="162"/>
      <c r="GQ395" s="162"/>
      <c r="GR395" s="162"/>
      <c r="GS395" s="162"/>
      <c r="GT395" s="162"/>
      <c r="GU395" s="162"/>
      <c r="GV395" s="162"/>
      <c r="GW395" s="162"/>
      <c r="GX395" s="162"/>
      <c r="GY395" s="162"/>
      <c r="GZ395" s="162"/>
      <c r="HA395" s="162"/>
      <c r="HB395" s="162"/>
      <c r="HC395" s="162"/>
      <c r="HD395" s="162"/>
      <c r="HE395" s="162"/>
      <c r="HF395" s="162"/>
      <c r="HG395" s="162"/>
      <c r="HH395" s="162"/>
      <c r="HI395" s="162"/>
      <c r="HJ395" s="162"/>
      <c r="HK395" s="162"/>
      <c r="HL395" s="162"/>
      <c r="HM395" s="162"/>
      <c r="HN395" s="162"/>
      <c r="HO395" s="162"/>
      <c r="HP395" s="162"/>
      <c r="HQ395" s="162"/>
      <c r="HR395" s="162"/>
      <c r="HS395" s="162"/>
      <c r="HT395" s="162"/>
      <c r="HU395" s="162"/>
      <c r="HV395" s="162"/>
      <c r="HW395" s="162"/>
      <c r="HX395" s="162"/>
      <c r="HY395" s="162"/>
      <c r="HZ395" s="162"/>
      <c r="IA395" s="162"/>
      <c r="IB395" s="162"/>
      <c r="IC395" s="162"/>
      <c r="ID395" s="162"/>
      <c r="IE395" s="162"/>
      <c r="IF395" s="162"/>
      <c r="IG395" s="162"/>
      <c r="IH395" s="162"/>
      <c r="II395" s="162"/>
      <c r="IJ395" s="162"/>
      <c r="IK395" s="162"/>
      <c r="IL395" s="162"/>
      <c r="IM395" s="162"/>
      <c r="IN395" s="162"/>
      <c r="IO395" s="162"/>
      <c r="IP395" s="162"/>
      <c r="IQ395" s="162"/>
      <c r="IR395" s="162"/>
      <c r="IS395" s="162"/>
      <c r="IT395" s="162"/>
      <c r="IU395" s="162"/>
      <c r="IV395" s="162"/>
      <c r="IW395" s="162"/>
      <c r="IX395" s="162"/>
    </row>
    <row r="396" spans="1:258">
      <c r="A396" s="159"/>
      <c r="B396" s="160"/>
      <c r="C396" s="160"/>
      <c r="D396" s="160"/>
      <c r="E396" s="160"/>
      <c r="F396" s="161"/>
      <c r="G396" s="161"/>
      <c r="H396" s="161"/>
      <c r="I396" s="161"/>
      <c r="J396" s="161"/>
      <c r="K396" s="161"/>
      <c r="L396" s="161"/>
      <c r="M396" s="161"/>
      <c r="N396" s="160"/>
      <c r="O396" s="160"/>
      <c r="P396" s="160"/>
      <c r="Q396" s="160"/>
      <c r="R396" s="160"/>
      <c r="S396" s="161"/>
      <c r="T396" s="161"/>
      <c r="U396" s="161"/>
      <c r="V396" s="161"/>
      <c r="W396" s="161"/>
      <c r="X396" s="161"/>
      <c r="Y396" s="161"/>
      <c r="Z396" s="317"/>
      <c r="AA396" s="161"/>
      <c r="BI396" s="162"/>
      <c r="BJ396" s="162"/>
      <c r="BK396" s="162"/>
      <c r="BL396" s="162"/>
      <c r="BM396" s="162"/>
      <c r="BN396" s="162"/>
      <c r="BO396" s="162"/>
      <c r="BP396" s="162"/>
      <c r="BQ396" s="162"/>
      <c r="BR396" s="162"/>
      <c r="BS396" s="162"/>
      <c r="BT396" s="162"/>
      <c r="BU396" s="162"/>
      <c r="BV396" s="162"/>
      <c r="BW396" s="162"/>
      <c r="BX396" s="162"/>
      <c r="BY396" s="162"/>
      <c r="BZ396" s="162"/>
      <c r="CA396" s="162"/>
      <c r="CB396" s="162"/>
      <c r="CC396" s="162"/>
      <c r="CD396" s="162"/>
      <c r="CE396" s="162"/>
      <c r="CF396" s="162"/>
      <c r="CG396" s="162"/>
      <c r="CH396" s="162"/>
      <c r="CI396" s="162"/>
      <c r="CJ396" s="162"/>
      <c r="CK396" s="162"/>
      <c r="CL396" s="162"/>
      <c r="CM396" s="162"/>
      <c r="CN396" s="162"/>
      <c r="CO396" s="162"/>
      <c r="CP396" s="162"/>
      <c r="CQ396" s="162"/>
      <c r="CR396" s="162"/>
      <c r="CS396" s="162"/>
      <c r="CT396" s="162"/>
      <c r="CU396" s="162"/>
      <c r="CV396" s="162"/>
      <c r="CW396" s="162"/>
      <c r="CX396" s="162"/>
      <c r="CY396" s="162"/>
      <c r="CZ396" s="162"/>
      <c r="DA396" s="162"/>
      <c r="DB396" s="162"/>
      <c r="DC396" s="162"/>
      <c r="DD396" s="162"/>
      <c r="DE396" s="162"/>
      <c r="DF396" s="162"/>
      <c r="DG396" s="162"/>
      <c r="DH396" s="162"/>
      <c r="DI396" s="162"/>
      <c r="DJ396" s="162"/>
      <c r="DK396" s="162"/>
      <c r="DL396" s="162"/>
      <c r="DM396" s="162"/>
      <c r="DN396" s="162"/>
      <c r="DO396" s="162"/>
      <c r="DP396" s="162"/>
      <c r="DQ396" s="162"/>
      <c r="DR396" s="162"/>
      <c r="DS396" s="162"/>
      <c r="DT396" s="162"/>
      <c r="DU396" s="162"/>
      <c r="DV396" s="162"/>
      <c r="DW396" s="162"/>
      <c r="DX396" s="162"/>
      <c r="DY396" s="162"/>
      <c r="DZ396" s="162"/>
      <c r="EA396" s="162"/>
      <c r="EB396" s="162"/>
      <c r="EC396" s="162"/>
      <c r="ED396" s="162"/>
      <c r="EE396" s="162"/>
      <c r="EF396" s="162"/>
      <c r="EG396" s="162"/>
      <c r="EH396" s="162"/>
      <c r="EI396" s="162"/>
      <c r="EJ396" s="162"/>
      <c r="EK396" s="162"/>
      <c r="EL396" s="162"/>
      <c r="EM396" s="162"/>
      <c r="EN396" s="162"/>
      <c r="EO396" s="162"/>
      <c r="EP396" s="162"/>
      <c r="EQ396" s="162"/>
      <c r="ER396" s="162"/>
      <c r="ES396" s="162"/>
      <c r="ET396" s="162"/>
      <c r="EU396" s="162"/>
      <c r="EV396" s="162"/>
      <c r="EW396" s="162"/>
      <c r="EX396" s="162"/>
      <c r="EY396" s="162"/>
      <c r="EZ396" s="162"/>
      <c r="FA396" s="162"/>
      <c r="FB396" s="162"/>
      <c r="FC396" s="162"/>
      <c r="FD396" s="162"/>
      <c r="FE396" s="162"/>
      <c r="FF396" s="162"/>
      <c r="FG396" s="162"/>
      <c r="FH396" s="162"/>
      <c r="FI396" s="162"/>
      <c r="FJ396" s="162"/>
      <c r="FK396" s="162"/>
      <c r="FL396" s="162"/>
      <c r="FM396" s="162"/>
      <c r="FN396" s="162"/>
      <c r="FO396" s="162"/>
      <c r="FP396" s="162"/>
      <c r="FQ396" s="162"/>
      <c r="FR396" s="162"/>
      <c r="FS396" s="162"/>
      <c r="FT396" s="162"/>
      <c r="FU396" s="162"/>
      <c r="FV396" s="162"/>
      <c r="FW396" s="162"/>
      <c r="FX396" s="162"/>
      <c r="FY396" s="162"/>
      <c r="FZ396" s="162"/>
      <c r="GA396" s="162"/>
      <c r="GB396" s="162"/>
      <c r="GC396" s="162"/>
      <c r="GD396" s="162"/>
      <c r="GE396" s="162"/>
      <c r="GF396" s="162"/>
      <c r="GG396" s="162"/>
      <c r="GH396" s="162"/>
      <c r="GI396" s="162"/>
      <c r="GJ396" s="162"/>
      <c r="GK396" s="162"/>
      <c r="GL396" s="162"/>
      <c r="GM396" s="162"/>
      <c r="GN396" s="162"/>
      <c r="GO396" s="162"/>
      <c r="GP396" s="162"/>
      <c r="GQ396" s="162"/>
      <c r="GR396" s="162"/>
      <c r="GS396" s="162"/>
      <c r="GT396" s="162"/>
      <c r="GU396" s="162"/>
      <c r="GV396" s="162"/>
      <c r="GW396" s="162"/>
      <c r="GX396" s="162"/>
      <c r="GY396" s="162"/>
      <c r="GZ396" s="162"/>
      <c r="HA396" s="162"/>
      <c r="HB396" s="162"/>
      <c r="HC396" s="162"/>
      <c r="HD396" s="162"/>
      <c r="HE396" s="162"/>
      <c r="HF396" s="162"/>
      <c r="HG396" s="162"/>
      <c r="HH396" s="162"/>
      <c r="HI396" s="162"/>
      <c r="HJ396" s="162"/>
      <c r="HK396" s="162"/>
      <c r="HL396" s="162"/>
      <c r="HM396" s="162"/>
      <c r="HN396" s="162"/>
      <c r="HO396" s="162"/>
      <c r="HP396" s="162"/>
      <c r="HQ396" s="162"/>
      <c r="HR396" s="162"/>
      <c r="HS396" s="162"/>
      <c r="HT396" s="162"/>
      <c r="HU396" s="162"/>
      <c r="HV396" s="162"/>
      <c r="HW396" s="162"/>
      <c r="HX396" s="162"/>
      <c r="HY396" s="162"/>
      <c r="HZ396" s="162"/>
      <c r="IA396" s="162"/>
      <c r="IB396" s="162"/>
      <c r="IC396" s="162"/>
      <c r="ID396" s="162"/>
      <c r="IE396" s="162"/>
      <c r="IF396" s="162"/>
      <c r="IG396" s="162"/>
      <c r="IH396" s="162"/>
      <c r="II396" s="162"/>
      <c r="IJ396" s="162"/>
      <c r="IK396" s="162"/>
      <c r="IL396" s="162"/>
      <c r="IM396" s="162"/>
      <c r="IN396" s="162"/>
      <c r="IO396" s="162"/>
      <c r="IP396" s="162"/>
      <c r="IQ396" s="162"/>
      <c r="IR396" s="162"/>
      <c r="IS396" s="162"/>
      <c r="IT396" s="162"/>
      <c r="IU396" s="162"/>
      <c r="IV396" s="162"/>
      <c r="IW396" s="162"/>
      <c r="IX396" s="162"/>
    </row>
    <row r="397" spans="1:258">
      <c r="A397" s="159"/>
      <c r="B397" s="160"/>
      <c r="C397" s="160"/>
      <c r="D397" s="160"/>
      <c r="E397" s="160"/>
      <c r="F397" s="161"/>
      <c r="G397" s="161"/>
      <c r="H397" s="161"/>
      <c r="I397" s="161"/>
      <c r="J397" s="161"/>
      <c r="K397" s="161"/>
      <c r="L397" s="161"/>
      <c r="M397" s="161"/>
      <c r="N397" s="160"/>
      <c r="O397" s="160"/>
      <c r="P397" s="160"/>
      <c r="Q397" s="160"/>
      <c r="R397" s="160"/>
      <c r="S397" s="161"/>
      <c r="T397" s="161"/>
      <c r="U397" s="161"/>
      <c r="V397" s="161"/>
      <c r="W397" s="161"/>
      <c r="X397" s="161"/>
      <c r="Y397" s="161"/>
      <c r="Z397" s="317"/>
      <c r="AA397" s="161"/>
      <c r="BI397" s="162"/>
      <c r="BJ397" s="162"/>
      <c r="BK397" s="162"/>
      <c r="BL397" s="162"/>
      <c r="BM397" s="162"/>
      <c r="BN397" s="162"/>
      <c r="BO397" s="162"/>
      <c r="BP397" s="162"/>
      <c r="BQ397" s="162"/>
      <c r="BR397" s="162"/>
      <c r="BS397" s="162"/>
      <c r="BT397" s="162"/>
      <c r="BU397" s="162"/>
      <c r="BV397" s="162"/>
      <c r="BW397" s="162"/>
      <c r="BX397" s="162"/>
      <c r="BY397" s="162"/>
      <c r="BZ397" s="162"/>
      <c r="CA397" s="162"/>
      <c r="CB397" s="162"/>
      <c r="CC397" s="162"/>
      <c r="CD397" s="162"/>
      <c r="CE397" s="162"/>
      <c r="CF397" s="162"/>
      <c r="CG397" s="162"/>
      <c r="CH397" s="162"/>
      <c r="CI397" s="162"/>
      <c r="CJ397" s="162"/>
      <c r="CK397" s="162"/>
      <c r="CL397" s="162"/>
      <c r="CM397" s="162"/>
      <c r="CN397" s="162"/>
      <c r="CO397" s="162"/>
      <c r="CP397" s="162"/>
      <c r="CQ397" s="162"/>
      <c r="CR397" s="162"/>
      <c r="CS397" s="162"/>
      <c r="CT397" s="162"/>
      <c r="CU397" s="162"/>
      <c r="CV397" s="162"/>
      <c r="CW397" s="162"/>
      <c r="CX397" s="162"/>
      <c r="CY397" s="162"/>
      <c r="CZ397" s="162"/>
      <c r="DA397" s="162"/>
      <c r="DB397" s="162"/>
      <c r="DC397" s="162"/>
      <c r="DD397" s="162"/>
      <c r="DE397" s="162"/>
      <c r="DF397" s="162"/>
      <c r="DG397" s="162"/>
      <c r="DH397" s="162"/>
      <c r="DI397" s="162"/>
      <c r="DJ397" s="162"/>
      <c r="DK397" s="162"/>
      <c r="DL397" s="162"/>
      <c r="DM397" s="162"/>
      <c r="DN397" s="162"/>
      <c r="DO397" s="162"/>
      <c r="DP397" s="162"/>
      <c r="DQ397" s="162"/>
      <c r="DR397" s="162"/>
      <c r="DS397" s="162"/>
      <c r="DT397" s="162"/>
      <c r="DU397" s="162"/>
      <c r="DV397" s="162"/>
      <c r="DW397" s="162"/>
      <c r="DX397" s="162"/>
      <c r="DY397" s="162"/>
      <c r="DZ397" s="162"/>
      <c r="EA397" s="162"/>
      <c r="EB397" s="162"/>
      <c r="EC397" s="162"/>
      <c r="ED397" s="162"/>
      <c r="EE397" s="162"/>
      <c r="EF397" s="162"/>
      <c r="EG397" s="162"/>
      <c r="EH397" s="162"/>
      <c r="EI397" s="162"/>
      <c r="EJ397" s="162"/>
      <c r="EK397" s="162"/>
      <c r="EL397" s="162"/>
      <c r="EM397" s="162"/>
      <c r="EN397" s="162"/>
      <c r="EO397" s="162"/>
      <c r="EP397" s="162"/>
      <c r="EQ397" s="162"/>
      <c r="ER397" s="162"/>
      <c r="ES397" s="162"/>
      <c r="ET397" s="162"/>
      <c r="EU397" s="162"/>
      <c r="EV397" s="162"/>
      <c r="EW397" s="162"/>
      <c r="EX397" s="162"/>
      <c r="EY397" s="162"/>
      <c r="EZ397" s="162"/>
      <c r="FA397" s="162"/>
      <c r="FB397" s="162"/>
      <c r="FC397" s="162"/>
      <c r="FD397" s="162"/>
      <c r="FE397" s="162"/>
      <c r="FF397" s="162"/>
      <c r="FG397" s="162"/>
      <c r="FH397" s="162"/>
      <c r="FI397" s="162"/>
      <c r="FJ397" s="162"/>
      <c r="FK397" s="162"/>
      <c r="FL397" s="162"/>
      <c r="FM397" s="162"/>
      <c r="FN397" s="162"/>
      <c r="FO397" s="162"/>
      <c r="FP397" s="162"/>
      <c r="FQ397" s="162"/>
      <c r="FR397" s="162"/>
      <c r="FS397" s="162"/>
      <c r="FT397" s="162"/>
      <c r="FU397" s="162"/>
      <c r="FV397" s="162"/>
      <c r="FW397" s="162"/>
      <c r="FX397" s="162"/>
      <c r="FY397" s="162"/>
      <c r="FZ397" s="162"/>
      <c r="GA397" s="162"/>
      <c r="GB397" s="162"/>
      <c r="GC397" s="162"/>
      <c r="GD397" s="162"/>
      <c r="GE397" s="162"/>
      <c r="GF397" s="162"/>
      <c r="GG397" s="162"/>
      <c r="GH397" s="162"/>
      <c r="GI397" s="162"/>
      <c r="GJ397" s="162"/>
      <c r="GK397" s="162"/>
      <c r="GL397" s="162"/>
      <c r="GM397" s="162"/>
      <c r="GN397" s="162"/>
      <c r="GO397" s="162"/>
      <c r="GP397" s="162"/>
      <c r="GQ397" s="162"/>
      <c r="GR397" s="162"/>
      <c r="GS397" s="162"/>
      <c r="GT397" s="162"/>
      <c r="GU397" s="162"/>
      <c r="GV397" s="162"/>
      <c r="GW397" s="162"/>
      <c r="GX397" s="162"/>
      <c r="GY397" s="162"/>
      <c r="GZ397" s="162"/>
      <c r="HA397" s="162"/>
      <c r="HB397" s="162"/>
      <c r="HC397" s="162"/>
      <c r="HD397" s="162"/>
      <c r="HE397" s="162"/>
      <c r="HF397" s="162"/>
      <c r="HG397" s="162"/>
      <c r="HH397" s="162"/>
      <c r="HI397" s="162"/>
      <c r="HJ397" s="162"/>
      <c r="HK397" s="162"/>
      <c r="HL397" s="162"/>
      <c r="HM397" s="162"/>
      <c r="HN397" s="162"/>
      <c r="HO397" s="162"/>
      <c r="HP397" s="162"/>
      <c r="HQ397" s="162"/>
      <c r="HR397" s="162"/>
      <c r="HS397" s="162"/>
      <c r="HT397" s="162"/>
      <c r="HU397" s="162"/>
      <c r="HV397" s="162"/>
      <c r="HW397" s="162"/>
      <c r="HX397" s="162"/>
      <c r="HY397" s="162"/>
      <c r="HZ397" s="162"/>
      <c r="IA397" s="162"/>
      <c r="IB397" s="162"/>
      <c r="IC397" s="162"/>
      <c r="ID397" s="162"/>
      <c r="IE397" s="162"/>
      <c r="IF397" s="162"/>
      <c r="IG397" s="162"/>
      <c r="IH397" s="162"/>
      <c r="II397" s="162"/>
      <c r="IJ397" s="162"/>
      <c r="IK397" s="162"/>
      <c r="IL397" s="162"/>
      <c r="IM397" s="162"/>
      <c r="IN397" s="162"/>
      <c r="IO397" s="162"/>
      <c r="IP397" s="162"/>
      <c r="IQ397" s="162"/>
      <c r="IR397" s="162"/>
      <c r="IS397" s="162"/>
      <c r="IT397" s="162"/>
      <c r="IU397" s="162"/>
      <c r="IV397" s="162"/>
      <c r="IW397" s="162"/>
      <c r="IX397" s="162"/>
    </row>
    <row r="398" spans="1:258">
      <c r="A398" s="159"/>
      <c r="B398" s="160"/>
      <c r="C398" s="160"/>
      <c r="D398" s="160"/>
      <c r="E398" s="160"/>
      <c r="F398" s="161"/>
      <c r="G398" s="161"/>
      <c r="H398" s="161"/>
      <c r="I398" s="161"/>
      <c r="J398" s="161"/>
      <c r="K398" s="161"/>
      <c r="L398" s="161"/>
      <c r="M398" s="161"/>
      <c r="N398" s="160"/>
      <c r="O398" s="160"/>
      <c r="P398" s="160"/>
      <c r="Q398" s="160"/>
      <c r="R398" s="160"/>
      <c r="S398" s="161"/>
      <c r="T398" s="161"/>
      <c r="U398" s="161"/>
      <c r="V398" s="161"/>
      <c r="W398" s="161"/>
      <c r="X398" s="161"/>
      <c r="Y398" s="161"/>
      <c r="Z398" s="317"/>
      <c r="AA398" s="161"/>
      <c r="BI398" s="162"/>
      <c r="BJ398" s="162"/>
      <c r="BK398" s="162"/>
      <c r="BL398" s="162"/>
      <c r="BM398" s="162"/>
      <c r="BN398" s="162"/>
      <c r="BO398" s="162"/>
      <c r="BP398" s="162"/>
      <c r="BQ398" s="162"/>
      <c r="BR398" s="162"/>
      <c r="BS398" s="162"/>
      <c r="BT398" s="162"/>
      <c r="BU398" s="162"/>
      <c r="BV398" s="162"/>
      <c r="BW398" s="162"/>
      <c r="BX398" s="162"/>
      <c r="BY398" s="162"/>
      <c r="BZ398" s="162"/>
      <c r="CA398" s="162"/>
      <c r="CB398" s="162"/>
      <c r="CC398" s="162"/>
      <c r="CD398" s="162"/>
      <c r="CE398" s="162"/>
      <c r="CF398" s="162"/>
      <c r="CG398" s="162"/>
      <c r="CH398" s="162"/>
      <c r="CI398" s="162"/>
      <c r="CJ398" s="162"/>
      <c r="CK398" s="162"/>
      <c r="CL398" s="162"/>
      <c r="CM398" s="162"/>
      <c r="CN398" s="162"/>
      <c r="CO398" s="162"/>
      <c r="CP398" s="162"/>
      <c r="CQ398" s="162"/>
      <c r="CR398" s="162"/>
      <c r="CS398" s="162"/>
      <c r="CT398" s="162"/>
      <c r="CU398" s="162"/>
      <c r="CV398" s="162"/>
      <c r="CW398" s="162"/>
      <c r="CX398" s="162"/>
      <c r="CY398" s="162"/>
      <c r="CZ398" s="162"/>
      <c r="DA398" s="162"/>
      <c r="DB398" s="162"/>
      <c r="DC398" s="162"/>
      <c r="DD398" s="162"/>
      <c r="DE398" s="162"/>
      <c r="DF398" s="162"/>
      <c r="DG398" s="162"/>
      <c r="DH398" s="162"/>
      <c r="DI398" s="162"/>
      <c r="DJ398" s="162"/>
      <c r="DK398" s="162"/>
      <c r="DL398" s="162"/>
      <c r="DM398" s="162"/>
      <c r="DN398" s="162"/>
      <c r="DO398" s="162"/>
      <c r="DP398" s="162"/>
      <c r="DQ398" s="162"/>
      <c r="DR398" s="162"/>
      <c r="DS398" s="162"/>
      <c r="DT398" s="162"/>
      <c r="DU398" s="162"/>
      <c r="DV398" s="162"/>
      <c r="DW398" s="162"/>
      <c r="DX398" s="162"/>
      <c r="DY398" s="162"/>
      <c r="DZ398" s="162"/>
      <c r="EA398" s="162"/>
      <c r="EB398" s="162"/>
      <c r="EC398" s="162"/>
      <c r="ED398" s="162"/>
      <c r="EE398" s="162"/>
      <c r="EF398" s="162"/>
      <c r="EG398" s="162"/>
      <c r="EH398" s="162"/>
      <c r="EI398" s="162"/>
      <c r="EJ398" s="162"/>
      <c r="EK398" s="162"/>
      <c r="EL398" s="162"/>
      <c r="EM398" s="162"/>
      <c r="EN398" s="162"/>
      <c r="EO398" s="162"/>
      <c r="EP398" s="162"/>
      <c r="EQ398" s="162"/>
      <c r="ER398" s="162"/>
      <c r="ES398" s="162"/>
      <c r="ET398" s="162"/>
      <c r="EU398" s="162"/>
      <c r="EV398" s="162"/>
      <c r="EW398" s="162"/>
      <c r="EX398" s="162"/>
      <c r="EY398" s="162"/>
      <c r="EZ398" s="162"/>
      <c r="FA398" s="162"/>
      <c r="FB398" s="162"/>
      <c r="FC398" s="162"/>
      <c r="FD398" s="162"/>
      <c r="FE398" s="162"/>
      <c r="FF398" s="162"/>
      <c r="FG398" s="162"/>
      <c r="FH398" s="162"/>
      <c r="FI398" s="162"/>
      <c r="FJ398" s="162"/>
      <c r="FK398" s="162"/>
      <c r="FL398" s="162"/>
      <c r="FM398" s="162"/>
      <c r="FN398" s="162"/>
      <c r="FO398" s="162"/>
      <c r="FP398" s="162"/>
      <c r="FQ398" s="162"/>
      <c r="FR398" s="162"/>
      <c r="FS398" s="162"/>
      <c r="FT398" s="162"/>
      <c r="FU398" s="162"/>
      <c r="FV398" s="162"/>
      <c r="FW398" s="162"/>
      <c r="FX398" s="162"/>
      <c r="FY398" s="162"/>
      <c r="FZ398" s="162"/>
      <c r="GA398" s="162"/>
      <c r="GB398" s="162"/>
      <c r="GC398" s="162"/>
      <c r="GD398" s="162"/>
      <c r="GE398" s="162"/>
      <c r="GF398" s="162"/>
      <c r="GG398" s="162"/>
      <c r="GH398" s="162"/>
      <c r="GI398" s="162"/>
      <c r="GJ398" s="162"/>
      <c r="GK398" s="162"/>
      <c r="GL398" s="162"/>
      <c r="GM398" s="162"/>
      <c r="GN398" s="162"/>
      <c r="GO398" s="162"/>
      <c r="GP398" s="162"/>
      <c r="GQ398" s="162"/>
      <c r="GR398" s="162"/>
      <c r="GS398" s="162"/>
      <c r="GT398" s="162"/>
      <c r="GU398" s="162"/>
      <c r="GV398" s="162"/>
      <c r="GW398" s="162"/>
      <c r="GX398" s="162"/>
      <c r="GY398" s="162"/>
      <c r="GZ398" s="162"/>
      <c r="HA398" s="162"/>
      <c r="HB398" s="162"/>
      <c r="HC398" s="162"/>
      <c r="HD398" s="162"/>
      <c r="HE398" s="162"/>
      <c r="HF398" s="162"/>
      <c r="HG398" s="162"/>
      <c r="HH398" s="162"/>
      <c r="HI398" s="162"/>
      <c r="HJ398" s="162"/>
      <c r="HK398" s="162"/>
      <c r="HL398" s="162"/>
      <c r="HM398" s="162"/>
      <c r="HN398" s="162"/>
      <c r="HO398" s="162"/>
      <c r="HP398" s="162"/>
      <c r="HQ398" s="162"/>
      <c r="HR398" s="162"/>
      <c r="HS398" s="162"/>
      <c r="HT398" s="162"/>
      <c r="HU398" s="162"/>
      <c r="HV398" s="162"/>
      <c r="HW398" s="162"/>
      <c r="HX398" s="162"/>
      <c r="HY398" s="162"/>
      <c r="HZ398" s="162"/>
      <c r="IA398" s="162"/>
      <c r="IB398" s="162"/>
      <c r="IC398" s="162"/>
      <c r="ID398" s="162"/>
      <c r="IE398" s="162"/>
      <c r="IF398" s="162"/>
      <c r="IG398" s="162"/>
      <c r="IH398" s="162"/>
      <c r="II398" s="162"/>
      <c r="IJ398" s="162"/>
      <c r="IK398" s="162"/>
      <c r="IL398" s="162"/>
      <c r="IM398" s="162"/>
      <c r="IN398" s="162"/>
      <c r="IO398" s="162"/>
      <c r="IP398" s="162"/>
      <c r="IQ398" s="162"/>
      <c r="IR398" s="162"/>
      <c r="IS398" s="162"/>
      <c r="IT398" s="162"/>
      <c r="IU398" s="162"/>
      <c r="IV398" s="162"/>
      <c r="IW398" s="162"/>
      <c r="IX398" s="162"/>
    </row>
    <row r="399" spans="1:258">
      <c r="A399" s="159"/>
      <c r="B399" s="160"/>
      <c r="C399" s="160"/>
      <c r="D399" s="160"/>
      <c r="E399" s="160"/>
      <c r="F399" s="161"/>
      <c r="G399" s="161"/>
      <c r="H399" s="161"/>
      <c r="I399" s="161"/>
      <c r="J399" s="161"/>
      <c r="K399" s="161"/>
      <c r="L399" s="161"/>
      <c r="M399" s="161"/>
      <c r="N399" s="160"/>
      <c r="O399" s="160"/>
      <c r="P399" s="160"/>
      <c r="Q399" s="160"/>
      <c r="R399" s="160"/>
      <c r="S399" s="161"/>
      <c r="T399" s="161"/>
      <c r="U399" s="161"/>
      <c r="V399" s="161"/>
      <c r="W399" s="161"/>
      <c r="X399" s="161"/>
      <c r="Y399" s="161"/>
      <c r="Z399" s="317"/>
      <c r="AA399" s="161"/>
      <c r="BI399" s="162"/>
      <c r="BJ399" s="162"/>
      <c r="BK399" s="162"/>
      <c r="BL399" s="162"/>
      <c r="BM399" s="162"/>
      <c r="BN399" s="162"/>
      <c r="BO399" s="162"/>
      <c r="BP399" s="162"/>
      <c r="BQ399" s="162"/>
      <c r="BR399" s="162"/>
      <c r="BS399" s="162"/>
      <c r="BT399" s="162"/>
      <c r="BU399" s="162"/>
      <c r="BV399" s="162"/>
      <c r="BW399" s="162"/>
      <c r="BX399" s="162"/>
      <c r="BY399" s="162"/>
      <c r="BZ399" s="162"/>
      <c r="CA399" s="162"/>
      <c r="CB399" s="162"/>
      <c r="CC399" s="162"/>
      <c r="CD399" s="162"/>
      <c r="CE399" s="162"/>
      <c r="CF399" s="162"/>
      <c r="CG399" s="162"/>
      <c r="CH399" s="162"/>
      <c r="CI399" s="162"/>
      <c r="CJ399" s="162"/>
      <c r="CK399" s="162"/>
      <c r="CL399" s="162"/>
      <c r="CM399" s="162"/>
      <c r="CN399" s="162"/>
      <c r="CO399" s="162"/>
      <c r="CP399" s="162"/>
      <c r="CQ399" s="162"/>
      <c r="CR399" s="162"/>
      <c r="CS399" s="162"/>
      <c r="CT399" s="162"/>
      <c r="CU399" s="162"/>
      <c r="CV399" s="162"/>
      <c r="CW399" s="162"/>
      <c r="CX399" s="162"/>
      <c r="CY399" s="162"/>
      <c r="CZ399" s="162"/>
      <c r="DA399" s="162"/>
      <c r="DB399" s="162"/>
      <c r="DC399" s="162"/>
      <c r="DD399" s="162"/>
      <c r="DE399" s="162"/>
      <c r="DF399" s="162"/>
      <c r="DG399" s="162"/>
      <c r="DH399" s="162"/>
      <c r="DI399" s="162"/>
      <c r="DJ399" s="162"/>
      <c r="DK399" s="162"/>
      <c r="DL399" s="162"/>
      <c r="DM399" s="162"/>
      <c r="DN399" s="162"/>
      <c r="DO399" s="162"/>
      <c r="DP399" s="162"/>
      <c r="DQ399" s="162"/>
      <c r="DR399" s="162"/>
      <c r="DS399" s="162"/>
      <c r="DT399" s="162"/>
      <c r="DU399" s="162"/>
      <c r="DV399" s="162"/>
      <c r="DW399" s="162"/>
      <c r="DX399" s="162"/>
      <c r="DY399" s="162"/>
      <c r="DZ399" s="162"/>
      <c r="EA399" s="162"/>
      <c r="EB399" s="162"/>
      <c r="EC399" s="162"/>
      <c r="ED399" s="162"/>
      <c r="EE399" s="162"/>
      <c r="EF399" s="162"/>
      <c r="EG399" s="162"/>
      <c r="EH399" s="162"/>
      <c r="EI399" s="162"/>
      <c r="EJ399" s="162"/>
      <c r="EK399" s="162"/>
      <c r="EL399" s="162"/>
      <c r="EM399" s="162"/>
      <c r="EN399" s="162"/>
      <c r="EO399" s="162"/>
      <c r="EP399" s="162"/>
      <c r="EQ399" s="162"/>
      <c r="ER399" s="162"/>
      <c r="ES399" s="162"/>
      <c r="ET399" s="162"/>
      <c r="EU399" s="162"/>
      <c r="EV399" s="162"/>
      <c r="EW399" s="162"/>
      <c r="EX399" s="162"/>
      <c r="EY399" s="162"/>
      <c r="EZ399" s="162"/>
      <c r="FA399" s="162"/>
      <c r="FB399" s="162"/>
      <c r="FC399" s="162"/>
      <c r="FD399" s="162"/>
      <c r="FE399" s="162"/>
      <c r="FF399" s="162"/>
      <c r="FG399" s="162"/>
      <c r="FH399" s="162"/>
      <c r="FI399" s="162"/>
      <c r="FJ399" s="162"/>
      <c r="FK399" s="162"/>
      <c r="FL399" s="162"/>
      <c r="FM399" s="162"/>
      <c r="FN399" s="162"/>
      <c r="FO399" s="162"/>
      <c r="FP399" s="162"/>
      <c r="FQ399" s="162"/>
      <c r="FR399" s="162"/>
      <c r="FS399" s="162"/>
      <c r="FT399" s="162"/>
      <c r="FU399" s="162"/>
      <c r="FV399" s="162"/>
      <c r="FW399" s="162"/>
      <c r="FX399" s="162"/>
      <c r="FY399" s="162"/>
      <c r="FZ399" s="162"/>
      <c r="GA399" s="162"/>
      <c r="GB399" s="162"/>
      <c r="GC399" s="162"/>
      <c r="GD399" s="162"/>
      <c r="GE399" s="162"/>
      <c r="GF399" s="162"/>
      <c r="GG399" s="162"/>
      <c r="GH399" s="162"/>
      <c r="GI399" s="162"/>
      <c r="GJ399" s="162"/>
      <c r="GK399" s="162"/>
      <c r="GL399" s="162"/>
      <c r="GM399" s="162"/>
      <c r="GN399" s="162"/>
      <c r="GO399" s="162"/>
      <c r="GP399" s="162"/>
      <c r="GQ399" s="162"/>
      <c r="GR399" s="162"/>
      <c r="GS399" s="162"/>
      <c r="GT399" s="162"/>
      <c r="GU399" s="162"/>
      <c r="GV399" s="162"/>
      <c r="GW399" s="162"/>
      <c r="GX399" s="162"/>
      <c r="GY399" s="162"/>
      <c r="GZ399" s="162"/>
      <c r="HA399" s="162"/>
      <c r="HB399" s="162"/>
      <c r="HC399" s="162"/>
      <c r="HD399" s="162"/>
      <c r="HE399" s="162"/>
      <c r="HF399" s="162"/>
      <c r="HG399" s="162"/>
      <c r="HH399" s="162"/>
      <c r="HI399" s="162"/>
      <c r="HJ399" s="162"/>
      <c r="HK399" s="162"/>
      <c r="HL399" s="162"/>
      <c r="HM399" s="162"/>
      <c r="HN399" s="162"/>
      <c r="HO399" s="162"/>
      <c r="HP399" s="162"/>
      <c r="HQ399" s="162"/>
      <c r="HR399" s="162"/>
      <c r="HS399" s="162"/>
      <c r="HT399" s="162"/>
      <c r="HU399" s="162"/>
      <c r="HV399" s="162"/>
      <c r="HW399" s="162"/>
      <c r="HX399" s="162"/>
      <c r="HY399" s="162"/>
      <c r="HZ399" s="162"/>
      <c r="IA399" s="162"/>
      <c r="IB399" s="162"/>
      <c r="IC399" s="162"/>
      <c r="ID399" s="162"/>
      <c r="IE399" s="162"/>
      <c r="IF399" s="162"/>
      <c r="IG399" s="162"/>
      <c r="IH399" s="162"/>
      <c r="II399" s="162"/>
      <c r="IJ399" s="162"/>
      <c r="IK399" s="162"/>
      <c r="IL399" s="162"/>
      <c r="IM399" s="162"/>
      <c r="IN399" s="162"/>
      <c r="IO399" s="162"/>
      <c r="IP399" s="162"/>
      <c r="IQ399" s="162"/>
      <c r="IR399" s="162"/>
      <c r="IS399" s="162"/>
      <c r="IT399" s="162"/>
      <c r="IU399" s="162"/>
      <c r="IV399" s="162"/>
      <c r="IW399" s="162"/>
      <c r="IX399" s="162"/>
    </row>
    <row r="400" spans="1:258">
      <c r="A400" s="159"/>
      <c r="B400" s="160"/>
      <c r="C400" s="160"/>
      <c r="D400" s="160"/>
      <c r="E400" s="160"/>
      <c r="F400" s="161"/>
      <c r="G400" s="161"/>
      <c r="H400" s="161"/>
      <c r="I400" s="161"/>
      <c r="J400" s="161"/>
      <c r="K400" s="161"/>
      <c r="L400" s="161"/>
      <c r="M400" s="161"/>
      <c r="N400" s="160"/>
      <c r="O400" s="160"/>
      <c r="P400" s="160"/>
      <c r="Q400" s="160"/>
      <c r="R400" s="160"/>
      <c r="S400" s="161"/>
      <c r="T400" s="161"/>
      <c r="U400" s="161"/>
      <c r="V400" s="161"/>
      <c r="W400" s="161"/>
      <c r="X400" s="161"/>
      <c r="Y400" s="161"/>
      <c r="Z400" s="317"/>
      <c r="AA400" s="161"/>
      <c r="BI400" s="162"/>
      <c r="BJ400" s="162"/>
      <c r="BK400" s="162"/>
      <c r="BL400" s="162"/>
      <c r="BM400" s="162"/>
      <c r="BN400" s="162"/>
      <c r="BO400" s="162"/>
      <c r="BP400" s="162"/>
      <c r="BQ400" s="162"/>
      <c r="BR400" s="162"/>
      <c r="BS400" s="162"/>
      <c r="BT400" s="162"/>
      <c r="BU400" s="162"/>
      <c r="BV400" s="162"/>
      <c r="BW400" s="162"/>
      <c r="BX400" s="162"/>
      <c r="BY400" s="162"/>
      <c r="BZ400" s="162"/>
      <c r="CA400" s="162"/>
      <c r="CB400" s="162"/>
      <c r="CC400" s="162"/>
      <c r="CD400" s="162"/>
      <c r="CE400" s="162"/>
      <c r="CF400" s="162"/>
      <c r="CG400" s="162"/>
      <c r="CH400" s="162"/>
      <c r="CI400" s="162"/>
      <c r="CJ400" s="162"/>
      <c r="CK400" s="162"/>
      <c r="CL400" s="162"/>
      <c r="CM400" s="162"/>
      <c r="CN400" s="162"/>
      <c r="CO400" s="162"/>
      <c r="CP400" s="162"/>
      <c r="CQ400" s="162"/>
      <c r="CR400" s="162"/>
      <c r="CS400" s="162"/>
      <c r="CT400" s="162"/>
      <c r="CU400" s="162"/>
      <c r="CV400" s="162"/>
      <c r="CW400" s="162"/>
      <c r="CX400" s="162"/>
      <c r="CY400" s="162"/>
      <c r="CZ400" s="162"/>
      <c r="DA400" s="162"/>
      <c r="DB400" s="162"/>
      <c r="DC400" s="162"/>
      <c r="DD400" s="162"/>
      <c r="DE400" s="162"/>
      <c r="DF400" s="162"/>
      <c r="DG400" s="162"/>
      <c r="DH400" s="162"/>
      <c r="DI400" s="162"/>
      <c r="DJ400" s="162"/>
      <c r="DK400" s="162"/>
      <c r="DL400" s="162"/>
      <c r="DM400" s="162"/>
      <c r="DN400" s="162"/>
      <c r="DO400" s="162"/>
      <c r="DP400" s="162"/>
      <c r="DQ400" s="162"/>
      <c r="DR400" s="162"/>
      <c r="DS400" s="162"/>
      <c r="DT400" s="162"/>
      <c r="DU400" s="162"/>
      <c r="DV400" s="162"/>
      <c r="DW400" s="162"/>
      <c r="DX400" s="162"/>
      <c r="DY400" s="162"/>
      <c r="DZ400" s="162"/>
      <c r="EA400" s="162"/>
      <c r="EB400" s="162"/>
      <c r="EC400" s="162"/>
      <c r="ED400" s="162"/>
      <c r="EE400" s="162"/>
      <c r="EF400" s="162"/>
      <c r="EG400" s="162"/>
      <c r="EH400" s="162"/>
      <c r="EI400" s="162"/>
      <c r="EJ400" s="162"/>
      <c r="EK400" s="162"/>
      <c r="EL400" s="162"/>
      <c r="EM400" s="162"/>
      <c r="EN400" s="162"/>
      <c r="EO400" s="162"/>
      <c r="EP400" s="162"/>
      <c r="EQ400" s="162"/>
      <c r="ER400" s="162"/>
      <c r="ES400" s="162"/>
      <c r="ET400" s="162"/>
      <c r="EU400" s="162"/>
      <c r="EV400" s="162"/>
      <c r="EW400" s="162"/>
      <c r="EX400" s="162"/>
      <c r="EY400" s="162"/>
      <c r="EZ400" s="162"/>
      <c r="FA400" s="162"/>
      <c r="FB400" s="162"/>
      <c r="FC400" s="162"/>
      <c r="FD400" s="162"/>
      <c r="FE400" s="162"/>
      <c r="FF400" s="162"/>
      <c r="FG400" s="162"/>
      <c r="FH400" s="162"/>
      <c r="FI400" s="162"/>
      <c r="FJ400" s="162"/>
      <c r="FK400" s="162"/>
      <c r="FL400" s="162"/>
      <c r="FM400" s="162"/>
      <c r="FN400" s="162"/>
      <c r="FO400" s="162"/>
      <c r="FP400" s="162"/>
      <c r="FQ400" s="162"/>
      <c r="FR400" s="162"/>
      <c r="FS400" s="162"/>
      <c r="FT400" s="162"/>
      <c r="FU400" s="162"/>
      <c r="FV400" s="162"/>
      <c r="FW400" s="162"/>
      <c r="FX400" s="162"/>
      <c r="FY400" s="162"/>
      <c r="FZ400" s="162"/>
      <c r="GA400" s="162"/>
      <c r="GB400" s="162"/>
      <c r="GC400" s="162"/>
      <c r="GD400" s="162"/>
      <c r="GE400" s="162"/>
      <c r="GF400" s="162"/>
      <c r="GG400" s="162"/>
      <c r="GH400" s="162"/>
      <c r="GI400" s="162"/>
      <c r="GJ400" s="162"/>
      <c r="GK400" s="162"/>
      <c r="GL400" s="162"/>
      <c r="GM400" s="162"/>
      <c r="GN400" s="162"/>
      <c r="GO400" s="162"/>
      <c r="GP400" s="162"/>
      <c r="GQ400" s="162"/>
      <c r="GR400" s="162"/>
      <c r="GS400" s="162"/>
      <c r="GT400" s="162"/>
      <c r="GU400" s="162"/>
      <c r="GV400" s="162"/>
      <c r="GW400" s="162"/>
      <c r="GX400" s="162"/>
      <c r="GY400" s="162"/>
      <c r="GZ400" s="162"/>
      <c r="HA400" s="162"/>
      <c r="HB400" s="162"/>
      <c r="HC400" s="162"/>
      <c r="HD400" s="162"/>
      <c r="HE400" s="162"/>
      <c r="HF400" s="162"/>
      <c r="HG400" s="162"/>
      <c r="HH400" s="162"/>
      <c r="HI400" s="162"/>
      <c r="HJ400" s="162"/>
      <c r="HK400" s="162"/>
      <c r="HL400" s="162"/>
      <c r="HM400" s="162"/>
      <c r="HN400" s="162"/>
      <c r="HO400" s="162"/>
      <c r="HP400" s="162"/>
      <c r="HQ400" s="162"/>
      <c r="HR400" s="162"/>
      <c r="HS400" s="162"/>
      <c r="HT400" s="162"/>
      <c r="HU400" s="162"/>
      <c r="HV400" s="162"/>
      <c r="HW400" s="162"/>
      <c r="HX400" s="162"/>
      <c r="HY400" s="162"/>
      <c r="HZ400" s="162"/>
      <c r="IA400" s="162"/>
      <c r="IB400" s="162"/>
      <c r="IC400" s="162"/>
      <c r="ID400" s="162"/>
      <c r="IE400" s="162"/>
      <c r="IF400" s="162"/>
      <c r="IG400" s="162"/>
      <c r="IH400" s="162"/>
      <c r="II400" s="162"/>
      <c r="IJ400" s="162"/>
      <c r="IK400" s="162"/>
      <c r="IL400" s="162"/>
      <c r="IM400" s="162"/>
      <c r="IN400" s="162"/>
      <c r="IO400" s="162"/>
      <c r="IP400" s="162"/>
      <c r="IQ400" s="162"/>
      <c r="IR400" s="162"/>
      <c r="IS400" s="162"/>
      <c r="IT400" s="162"/>
      <c r="IU400" s="162"/>
      <c r="IV400" s="162"/>
      <c r="IW400" s="162"/>
      <c r="IX400" s="162"/>
    </row>
    <row r="401" spans="1:258">
      <c r="A401" s="159"/>
      <c r="B401" s="160"/>
      <c r="C401" s="160"/>
      <c r="D401" s="160"/>
      <c r="E401" s="160"/>
      <c r="F401" s="161"/>
      <c r="G401" s="161"/>
      <c r="H401" s="161"/>
      <c r="I401" s="161"/>
      <c r="J401" s="161"/>
      <c r="K401" s="161"/>
      <c r="L401" s="161"/>
      <c r="M401" s="161"/>
      <c r="N401" s="160"/>
      <c r="O401" s="160"/>
      <c r="P401" s="160"/>
      <c r="Q401" s="160"/>
      <c r="R401" s="160"/>
      <c r="S401" s="161"/>
      <c r="T401" s="161"/>
      <c r="U401" s="161"/>
      <c r="V401" s="161"/>
      <c r="W401" s="161"/>
      <c r="X401" s="161"/>
      <c r="Y401" s="161"/>
      <c r="Z401" s="317"/>
      <c r="AA401" s="161"/>
      <c r="BI401" s="162"/>
      <c r="BJ401" s="162"/>
      <c r="BK401" s="162"/>
      <c r="BL401" s="162"/>
      <c r="BM401" s="162"/>
      <c r="BN401" s="162"/>
      <c r="BO401" s="162"/>
      <c r="BP401" s="162"/>
      <c r="BQ401" s="162"/>
      <c r="BR401" s="162"/>
      <c r="BS401" s="162"/>
      <c r="BT401" s="162"/>
      <c r="BU401" s="162"/>
      <c r="BV401" s="162"/>
      <c r="BW401" s="162"/>
      <c r="BX401" s="162"/>
      <c r="BY401" s="162"/>
      <c r="BZ401" s="162"/>
      <c r="CA401" s="162"/>
      <c r="CB401" s="162"/>
      <c r="CC401" s="162"/>
      <c r="CD401" s="162"/>
      <c r="CE401" s="162"/>
      <c r="CF401" s="162"/>
      <c r="CG401" s="162"/>
      <c r="CH401" s="162"/>
      <c r="CI401" s="162"/>
      <c r="CJ401" s="162"/>
      <c r="CK401" s="162"/>
      <c r="CL401" s="162"/>
      <c r="CM401" s="162"/>
      <c r="CN401" s="162"/>
      <c r="CO401" s="162"/>
      <c r="CP401" s="162"/>
      <c r="CQ401" s="162"/>
      <c r="CR401" s="162"/>
      <c r="CS401" s="162"/>
      <c r="CT401" s="162"/>
      <c r="CU401" s="162"/>
      <c r="CV401" s="162"/>
      <c r="CW401" s="162"/>
      <c r="CX401" s="162"/>
      <c r="CY401" s="162"/>
      <c r="CZ401" s="162"/>
      <c r="DA401" s="162"/>
      <c r="DB401" s="162"/>
      <c r="DC401" s="162"/>
      <c r="DD401" s="162"/>
      <c r="DE401" s="162"/>
      <c r="DF401" s="162"/>
      <c r="DG401" s="162"/>
      <c r="DH401" s="162"/>
      <c r="DI401" s="162"/>
      <c r="DJ401" s="162"/>
      <c r="DK401" s="162"/>
      <c r="DL401" s="162"/>
      <c r="DM401" s="162"/>
      <c r="DN401" s="162"/>
      <c r="DO401" s="162"/>
      <c r="DP401" s="162"/>
      <c r="DQ401" s="162"/>
      <c r="DR401" s="162"/>
      <c r="DS401" s="162"/>
      <c r="DT401" s="162"/>
      <c r="DU401" s="162"/>
      <c r="DV401" s="162"/>
      <c r="DW401" s="162"/>
      <c r="DX401" s="162"/>
      <c r="DY401" s="162"/>
      <c r="DZ401" s="162"/>
      <c r="EA401" s="162"/>
      <c r="EB401" s="162"/>
      <c r="EC401" s="162"/>
      <c r="ED401" s="162"/>
      <c r="EE401" s="162"/>
      <c r="EF401" s="162"/>
      <c r="EG401" s="162"/>
      <c r="EH401" s="162"/>
      <c r="EI401" s="162"/>
      <c r="EJ401" s="162"/>
      <c r="EK401" s="162"/>
      <c r="EL401" s="162"/>
      <c r="EM401" s="162"/>
      <c r="EN401" s="162"/>
      <c r="EO401" s="162"/>
      <c r="EP401" s="162"/>
      <c r="EQ401" s="162"/>
      <c r="ER401" s="162"/>
      <c r="ES401" s="162"/>
      <c r="ET401" s="162"/>
      <c r="EU401" s="162"/>
      <c r="EV401" s="162"/>
      <c r="EW401" s="162"/>
      <c r="EX401" s="162"/>
      <c r="EY401" s="162"/>
      <c r="EZ401" s="162"/>
      <c r="FA401" s="162"/>
      <c r="FB401" s="162"/>
      <c r="FC401" s="162"/>
      <c r="FD401" s="162"/>
      <c r="FE401" s="162"/>
      <c r="FF401" s="162"/>
      <c r="FG401" s="162"/>
      <c r="FH401" s="162"/>
      <c r="FI401" s="162"/>
      <c r="FJ401" s="162"/>
      <c r="FK401" s="162"/>
      <c r="FL401" s="162"/>
      <c r="FM401" s="162"/>
      <c r="FN401" s="162"/>
      <c r="FO401" s="162"/>
      <c r="FP401" s="162"/>
      <c r="FQ401" s="162"/>
      <c r="FR401" s="162"/>
      <c r="FS401" s="162"/>
      <c r="FT401" s="162"/>
      <c r="FU401" s="162"/>
      <c r="FV401" s="162"/>
      <c r="FW401" s="162"/>
      <c r="FX401" s="162"/>
      <c r="FY401" s="162"/>
      <c r="FZ401" s="162"/>
      <c r="GA401" s="162"/>
      <c r="GB401" s="162"/>
      <c r="GC401" s="162"/>
      <c r="GD401" s="162"/>
      <c r="GE401" s="162"/>
      <c r="GF401" s="162"/>
      <c r="GG401" s="162"/>
      <c r="GH401" s="162"/>
      <c r="GI401" s="162"/>
      <c r="GJ401" s="162"/>
      <c r="GK401" s="162"/>
      <c r="GL401" s="162"/>
      <c r="GM401" s="162"/>
      <c r="GN401" s="162"/>
      <c r="GO401" s="162"/>
      <c r="GP401" s="162"/>
      <c r="GQ401" s="162"/>
      <c r="GR401" s="162"/>
      <c r="GS401" s="162"/>
      <c r="GT401" s="162"/>
      <c r="GU401" s="162"/>
      <c r="GV401" s="162"/>
      <c r="GW401" s="162"/>
      <c r="GX401" s="162"/>
      <c r="GY401" s="162"/>
      <c r="GZ401" s="162"/>
      <c r="HA401" s="162"/>
      <c r="HB401" s="162"/>
      <c r="HC401" s="162"/>
      <c r="HD401" s="162"/>
      <c r="HE401" s="162"/>
      <c r="HF401" s="162"/>
      <c r="HG401" s="162"/>
      <c r="HH401" s="162"/>
      <c r="HI401" s="162"/>
      <c r="HJ401" s="162"/>
      <c r="HK401" s="162"/>
      <c r="HL401" s="162"/>
      <c r="HM401" s="162"/>
      <c r="HN401" s="162"/>
      <c r="HO401" s="162"/>
      <c r="HP401" s="162"/>
      <c r="HQ401" s="162"/>
      <c r="HR401" s="162"/>
      <c r="HS401" s="162"/>
      <c r="HT401" s="162"/>
      <c r="HU401" s="162"/>
      <c r="HV401" s="162"/>
      <c r="HW401" s="162"/>
      <c r="HX401" s="162"/>
      <c r="HY401" s="162"/>
      <c r="HZ401" s="162"/>
      <c r="IA401" s="162"/>
      <c r="IB401" s="162"/>
      <c r="IC401" s="162"/>
      <c r="ID401" s="162"/>
      <c r="IE401" s="162"/>
      <c r="IF401" s="162"/>
      <c r="IG401" s="162"/>
      <c r="IH401" s="162"/>
      <c r="II401" s="162"/>
      <c r="IJ401" s="162"/>
      <c r="IK401" s="162"/>
      <c r="IL401" s="162"/>
      <c r="IM401" s="162"/>
      <c r="IN401" s="162"/>
      <c r="IO401" s="162"/>
      <c r="IP401" s="162"/>
      <c r="IQ401" s="162"/>
      <c r="IR401" s="162"/>
      <c r="IS401" s="162"/>
      <c r="IT401" s="162"/>
      <c r="IU401" s="162"/>
      <c r="IV401" s="162"/>
      <c r="IW401" s="162"/>
      <c r="IX401" s="162"/>
    </row>
    <row r="402" spans="1:258">
      <c r="A402" s="159"/>
      <c r="B402" s="160"/>
      <c r="C402" s="160"/>
      <c r="D402" s="160"/>
      <c r="E402" s="160"/>
      <c r="F402" s="161"/>
      <c r="G402" s="161"/>
      <c r="H402" s="161"/>
      <c r="I402" s="161"/>
      <c r="J402" s="161"/>
      <c r="K402" s="161"/>
      <c r="L402" s="161"/>
      <c r="M402" s="161"/>
      <c r="N402" s="160"/>
      <c r="O402" s="160"/>
      <c r="P402" s="160"/>
      <c r="Q402" s="160"/>
      <c r="R402" s="160"/>
      <c r="S402" s="161"/>
      <c r="T402" s="161"/>
      <c r="U402" s="161"/>
      <c r="V402" s="161"/>
      <c r="W402" s="161"/>
      <c r="X402" s="161"/>
      <c r="Y402" s="161"/>
      <c r="Z402" s="317"/>
      <c r="AA402" s="161"/>
      <c r="BI402" s="162"/>
      <c r="BJ402" s="162"/>
      <c r="BK402" s="162"/>
      <c r="BL402" s="162"/>
      <c r="BM402" s="162"/>
      <c r="BN402" s="162"/>
      <c r="BO402" s="162"/>
      <c r="BP402" s="162"/>
      <c r="BQ402" s="162"/>
      <c r="BR402" s="162"/>
      <c r="BS402" s="162"/>
      <c r="BT402" s="162"/>
      <c r="BU402" s="162"/>
      <c r="BV402" s="162"/>
      <c r="BW402" s="162"/>
      <c r="BX402" s="162"/>
      <c r="BY402" s="162"/>
      <c r="BZ402" s="162"/>
      <c r="CA402" s="162"/>
      <c r="CB402" s="162"/>
      <c r="CC402" s="162"/>
      <c r="CD402" s="162"/>
      <c r="CE402" s="162"/>
      <c r="CF402" s="162"/>
      <c r="CG402" s="162"/>
      <c r="CH402" s="162"/>
      <c r="CI402" s="162"/>
      <c r="CJ402" s="162"/>
      <c r="CK402" s="162"/>
      <c r="CL402" s="162"/>
      <c r="CM402" s="162"/>
      <c r="CN402" s="162"/>
      <c r="CO402" s="162"/>
      <c r="CP402" s="162"/>
      <c r="CQ402" s="162"/>
      <c r="CR402" s="162"/>
      <c r="CS402" s="162"/>
      <c r="CT402" s="162"/>
      <c r="CU402" s="162"/>
      <c r="CV402" s="162"/>
      <c r="CW402" s="162"/>
      <c r="CX402" s="162"/>
      <c r="CY402" s="162"/>
      <c r="CZ402" s="162"/>
      <c r="DA402" s="162"/>
      <c r="DB402" s="162"/>
      <c r="DC402" s="162"/>
      <c r="DD402" s="162"/>
      <c r="DE402" s="162"/>
      <c r="DF402" s="162"/>
      <c r="DG402" s="162"/>
      <c r="DH402" s="162"/>
      <c r="DI402" s="162"/>
      <c r="DJ402" s="162"/>
      <c r="DK402" s="162"/>
      <c r="DL402" s="162"/>
      <c r="DM402" s="162"/>
      <c r="DN402" s="162"/>
      <c r="DO402" s="162"/>
      <c r="DP402" s="162"/>
      <c r="DQ402" s="162"/>
      <c r="DR402" s="162"/>
      <c r="DS402" s="162"/>
      <c r="DT402" s="162"/>
      <c r="DU402" s="162"/>
      <c r="DV402" s="162"/>
      <c r="DW402" s="162"/>
      <c r="DX402" s="162"/>
      <c r="DY402" s="162"/>
      <c r="DZ402" s="162"/>
      <c r="EA402" s="162"/>
      <c r="EB402" s="162"/>
      <c r="EC402" s="162"/>
      <c r="ED402" s="162"/>
      <c r="EE402" s="162"/>
      <c r="EF402" s="162"/>
      <c r="EG402" s="162"/>
      <c r="EH402" s="162"/>
      <c r="EI402" s="162"/>
      <c r="EJ402" s="162"/>
      <c r="EK402" s="162"/>
      <c r="EL402" s="162"/>
      <c r="EM402" s="162"/>
      <c r="EN402" s="162"/>
      <c r="EO402" s="162"/>
      <c r="EP402" s="162"/>
      <c r="EQ402" s="162"/>
      <c r="ER402" s="162"/>
      <c r="ES402" s="162"/>
      <c r="ET402" s="162"/>
      <c r="EU402" s="162"/>
      <c r="EV402" s="162"/>
      <c r="EW402" s="162"/>
      <c r="EX402" s="162"/>
      <c r="EY402" s="162"/>
      <c r="EZ402" s="162"/>
      <c r="FA402" s="162"/>
      <c r="FB402" s="162"/>
      <c r="FC402" s="162"/>
      <c r="FD402" s="162"/>
      <c r="FE402" s="162"/>
      <c r="FF402" s="162"/>
      <c r="FG402" s="162"/>
      <c r="FH402" s="162"/>
      <c r="FI402" s="162"/>
      <c r="FJ402" s="162"/>
      <c r="FK402" s="162"/>
      <c r="FL402" s="162"/>
      <c r="FM402" s="162"/>
      <c r="FN402" s="162"/>
      <c r="FO402" s="162"/>
      <c r="FP402" s="162"/>
      <c r="FQ402" s="162"/>
      <c r="FR402" s="162"/>
      <c r="FS402" s="162"/>
      <c r="FT402" s="162"/>
      <c r="FU402" s="162"/>
      <c r="FV402" s="162"/>
      <c r="FW402" s="162"/>
      <c r="FX402" s="162"/>
      <c r="FY402" s="162"/>
      <c r="FZ402" s="162"/>
      <c r="GA402" s="162"/>
      <c r="GB402" s="162"/>
      <c r="GC402" s="162"/>
      <c r="GD402" s="162"/>
      <c r="GE402" s="162"/>
      <c r="GF402" s="162"/>
      <c r="GG402" s="162"/>
      <c r="GH402" s="162"/>
      <c r="GI402" s="162"/>
      <c r="GJ402" s="162"/>
      <c r="GK402" s="162"/>
      <c r="GL402" s="162"/>
      <c r="GM402" s="162"/>
      <c r="GN402" s="162"/>
      <c r="GO402" s="162"/>
      <c r="GP402" s="162"/>
      <c r="GQ402" s="162"/>
      <c r="GR402" s="162"/>
      <c r="GS402" s="162"/>
      <c r="GT402" s="162"/>
      <c r="GU402" s="162"/>
      <c r="GV402" s="162"/>
      <c r="GW402" s="162"/>
      <c r="GX402" s="162"/>
      <c r="GY402" s="162"/>
      <c r="GZ402" s="162"/>
      <c r="HA402" s="162"/>
      <c r="HB402" s="162"/>
      <c r="HC402" s="162"/>
      <c r="HD402" s="162"/>
      <c r="HE402" s="162"/>
      <c r="HF402" s="162"/>
      <c r="HG402" s="162"/>
      <c r="HH402" s="162"/>
      <c r="HI402" s="162"/>
      <c r="HJ402" s="162"/>
      <c r="HK402" s="162"/>
      <c r="HL402" s="162"/>
      <c r="HM402" s="162"/>
      <c r="HN402" s="162"/>
      <c r="HO402" s="162"/>
      <c r="HP402" s="162"/>
      <c r="HQ402" s="162"/>
      <c r="HR402" s="162"/>
      <c r="HS402" s="162"/>
      <c r="HT402" s="162"/>
      <c r="HU402" s="162"/>
      <c r="HV402" s="162"/>
      <c r="HW402" s="162"/>
      <c r="HX402" s="162"/>
      <c r="HY402" s="162"/>
      <c r="HZ402" s="162"/>
      <c r="IA402" s="162"/>
      <c r="IB402" s="162"/>
      <c r="IC402" s="162"/>
      <c r="ID402" s="162"/>
      <c r="IE402" s="162"/>
      <c r="IF402" s="162"/>
      <c r="IG402" s="162"/>
      <c r="IH402" s="162"/>
      <c r="II402" s="162"/>
      <c r="IJ402" s="162"/>
      <c r="IK402" s="162"/>
      <c r="IL402" s="162"/>
      <c r="IM402" s="162"/>
      <c r="IN402" s="162"/>
      <c r="IO402" s="162"/>
      <c r="IP402" s="162"/>
      <c r="IQ402" s="162"/>
      <c r="IR402" s="162"/>
      <c r="IS402" s="162"/>
      <c r="IT402" s="162"/>
      <c r="IU402" s="162"/>
      <c r="IV402" s="162"/>
      <c r="IW402" s="162"/>
      <c r="IX402" s="162"/>
    </row>
    <row r="403" spans="1:258">
      <c r="A403" s="159"/>
      <c r="B403" s="160"/>
      <c r="C403" s="160"/>
      <c r="D403" s="160"/>
      <c r="E403" s="160"/>
      <c r="F403" s="161"/>
      <c r="G403" s="161"/>
      <c r="H403" s="161"/>
      <c r="I403" s="161"/>
      <c r="J403" s="161"/>
      <c r="K403" s="161"/>
      <c r="L403" s="161"/>
      <c r="M403" s="161"/>
      <c r="N403" s="160"/>
      <c r="O403" s="160"/>
      <c r="P403" s="160"/>
      <c r="Q403" s="160"/>
      <c r="R403" s="160"/>
      <c r="S403" s="161"/>
      <c r="T403" s="161"/>
      <c r="U403" s="161"/>
      <c r="V403" s="161"/>
      <c r="W403" s="161"/>
      <c r="X403" s="161"/>
      <c r="Y403" s="161"/>
      <c r="Z403" s="317"/>
      <c r="AA403" s="161"/>
      <c r="BI403" s="162"/>
      <c r="BJ403" s="162"/>
      <c r="BK403" s="162"/>
      <c r="BL403" s="162"/>
      <c r="BM403" s="162"/>
      <c r="BN403" s="162"/>
      <c r="BO403" s="162"/>
      <c r="BP403" s="162"/>
      <c r="BQ403" s="162"/>
      <c r="BR403" s="162"/>
      <c r="BS403" s="162"/>
      <c r="BT403" s="162"/>
      <c r="BU403" s="162"/>
      <c r="BV403" s="162"/>
      <c r="BW403" s="162"/>
      <c r="BX403" s="162"/>
      <c r="BY403" s="162"/>
      <c r="BZ403" s="162"/>
      <c r="CA403" s="162"/>
      <c r="CB403" s="162"/>
      <c r="CC403" s="162"/>
      <c r="CD403" s="162"/>
      <c r="CE403" s="162"/>
      <c r="CF403" s="162"/>
      <c r="CG403" s="162"/>
      <c r="CH403" s="162"/>
      <c r="CI403" s="162"/>
      <c r="CJ403" s="162"/>
      <c r="CK403" s="162"/>
      <c r="CL403" s="162"/>
      <c r="CM403" s="162"/>
      <c r="CN403" s="162"/>
      <c r="CO403" s="162"/>
      <c r="CP403" s="162"/>
      <c r="CQ403" s="162"/>
      <c r="CR403" s="162"/>
      <c r="CS403" s="162"/>
      <c r="CT403" s="162"/>
      <c r="CU403" s="162"/>
      <c r="CV403" s="162"/>
      <c r="CW403" s="162"/>
      <c r="CX403" s="162"/>
      <c r="CY403" s="162"/>
      <c r="CZ403" s="162"/>
      <c r="DA403" s="162"/>
      <c r="DB403" s="162"/>
      <c r="DC403" s="162"/>
      <c r="DD403" s="162"/>
      <c r="DE403" s="162"/>
      <c r="DF403" s="162"/>
      <c r="DG403" s="162"/>
      <c r="DH403" s="162"/>
      <c r="DI403" s="162"/>
      <c r="DJ403" s="162"/>
      <c r="DK403" s="162"/>
      <c r="DL403" s="162"/>
      <c r="DM403" s="162"/>
      <c r="DN403" s="162"/>
      <c r="DO403" s="162"/>
      <c r="DP403" s="162"/>
      <c r="DQ403" s="162"/>
      <c r="DR403" s="162"/>
      <c r="DS403" s="162"/>
      <c r="DT403" s="162"/>
      <c r="DU403" s="162"/>
      <c r="DV403" s="162"/>
      <c r="DW403" s="162"/>
      <c r="DX403" s="162"/>
      <c r="DY403" s="162"/>
      <c r="DZ403" s="162"/>
      <c r="EA403" s="162"/>
      <c r="EB403" s="162"/>
      <c r="EC403" s="162"/>
      <c r="ED403" s="162"/>
      <c r="EE403" s="162"/>
      <c r="EF403" s="162"/>
      <c r="EG403" s="162"/>
      <c r="EH403" s="162"/>
      <c r="EI403" s="162"/>
      <c r="EJ403" s="162"/>
      <c r="EK403" s="162"/>
      <c r="EL403" s="162"/>
      <c r="EM403" s="162"/>
      <c r="EN403" s="162"/>
      <c r="EO403" s="162"/>
      <c r="EP403" s="162"/>
      <c r="EQ403" s="162"/>
      <c r="ER403" s="162"/>
      <c r="ES403" s="162"/>
      <c r="ET403" s="162"/>
      <c r="EU403" s="162"/>
      <c r="EV403" s="162"/>
      <c r="EW403" s="162"/>
      <c r="EX403" s="162"/>
      <c r="EY403" s="162"/>
      <c r="EZ403" s="162"/>
      <c r="FA403" s="162"/>
      <c r="FB403" s="162"/>
      <c r="FC403" s="162"/>
      <c r="FD403" s="162"/>
      <c r="FE403" s="162"/>
      <c r="FF403" s="162"/>
      <c r="FG403" s="162"/>
      <c r="FH403" s="162"/>
      <c r="FI403" s="162"/>
      <c r="FJ403" s="162"/>
      <c r="FK403" s="162"/>
      <c r="FL403" s="162"/>
      <c r="FM403" s="162"/>
      <c r="FN403" s="162"/>
      <c r="FO403" s="162"/>
      <c r="FP403" s="162"/>
      <c r="FQ403" s="162"/>
      <c r="FR403" s="162"/>
      <c r="FS403" s="162"/>
      <c r="FT403" s="162"/>
      <c r="FU403" s="162"/>
      <c r="FV403" s="162"/>
      <c r="FW403" s="162"/>
      <c r="FX403" s="162"/>
      <c r="FY403" s="162"/>
      <c r="FZ403" s="162"/>
      <c r="GA403" s="162"/>
      <c r="GB403" s="162"/>
      <c r="GC403" s="162"/>
      <c r="GD403" s="162"/>
      <c r="GE403" s="162"/>
      <c r="GF403" s="162"/>
      <c r="GG403" s="162"/>
      <c r="GH403" s="162"/>
      <c r="GI403" s="162"/>
      <c r="GJ403" s="162"/>
      <c r="GK403" s="162"/>
      <c r="GL403" s="162"/>
      <c r="GM403" s="162"/>
      <c r="GN403" s="162"/>
      <c r="GO403" s="162"/>
      <c r="GP403" s="162"/>
      <c r="GQ403" s="162"/>
      <c r="GR403" s="162"/>
      <c r="GS403" s="162"/>
      <c r="GT403" s="162"/>
      <c r="GU403" s="162"/>
      <c r="GV403" s="162"/>
      <c r="GW403" s="162"/>
      <c r="GX403" s="162"/>
      <c r="GY403" s="162"/>
      <c r="GZ403" s="162"/>
      <c r="HA403" s="162"/>
      <c r="HB403" s="162"/>
      <c r="HC403" s="162"/>
      <c r="HD403" s="162"/>
      <c r="HE403" s="162"/>
      <c r="HF403" s="162"/>
      <c r="HG403" s="162"/>
      <c r="HH403" s="162"/>
      <c r="HI403" s="162"/>
      <c r="HJ403" s="162"/>
      <c r="HK403" s="162"/>
      <c r="HL403" s="162"/>
      <c r="HM403" s="162"/>
      <c r="HN403" s="162"/>
      <c r="HO403" s="162"/>
      <c r="HP403" s="162"/>
      <c r="HQ403" s="162"/>
      <c r="HR403" s="162"/>
      <c r="HS403" s="162"/>
      <c r="HT403" s="162"/>
      <c r="HU403" s="162"/>
      <c r="HV403" s="162"/>
      <c r="HW403" s="162"/>
      <c r="HX403" s="162"/>
      <c r="HY403" s="162"/>
      <c r="HZ403" s="162"/>
      <c r="IA403" s="162"/>
      <c r="IB403" s="162"/>
      <c r="IC403" s="162"/>
      <c r="ID403" s="162"/>
      <c r="IE403" s="162"/>
      <c r="IF403" s="162"/>
      <c r="IG403" s="162"/>
      <c r="IH403" s="162"/>
      <c r="II403" s="162"/>
      <c r="IJ403" s="162"/>
      <c r="IK403" s="162"/>
      <c r="IL403" s="162"/>
      <c r="IM403" s="162"/>
      <c r="IN403" s="162"/>
      <c r="IO403" s="162"/>
      <c r="IP403" s="162"/>
      <c r="IQ403" s="162"/>
      <c r="IR403" s="162"/>
      <c r="IS403" s="162"/>
      <c r="IT403" s="162"/>
      <c r="IU403" s="162"/>
      <c r="IV403" s="162"/>
      <c r="IW403" s="162"/>
      <c r="IX403" s="162"/>
    </row>
    <row r="404" spans="1:258">
      <c r="A404" s="159"/>
      <c r="B404" s="160"/>
      <c r="C404" s="160"/>
      <c r="D404" s="160"/>
      <c r="E404" s="160"/>
      <c r="F404" s="161"/>
      <c r="G404" s="161"/>
      <c r="H404" s="161"/>
      <c r="I404" s="161"/>
      <c r="J404" s="161"/>
      <c r="K404" s="161"/>
      <c r="L404" s="161"/>
      <c r="M404" s="161"/>
      <c r="N404" s="160"/>
      <c r="O404" s="160"/>
      <c r="P404" s="160"/>
      <c r="Q404" s="160"/>
      <c r="R404" s="160"/>
      <c r="S404" s="161"/>
      <c r="T404" s="161"/>
      <c r="U404" s="161"/>
      <c r="V404" s="161"/>
      <c r="W404" s="161"/>
      <c r="X404" s="161"/>
      <c r="Y404" s="161"/>
      <c r="Z404" s="317"/>
      <c r="AA404" s="161"/>
      <c r="BI404" s="162"/>
      <c r="BJ404" s="162"/>
      <c r="BK404" s="162"/>
      <c r="BL404" s="162"/>
      <c r="BM404" s="162"/>
      <c r="BN404" s="162"/>
      <c r="BO404" s="162"/>
      <c r="BP404" s="162"/>
      <c r="BQ404" s="162"/>
      <c r="BR404" s="162"/>
      <c r="BS404" s="162"/>
      <c r="BT404" s="162"/>
      <c r="BU404" s="162"/>
      <c r="BV404" s="162"/>
      <c r="BW404" s="162"/>
      <c r="BX404" s="162"/>
      <c r="BY404" s="162"/>
      <c r="BZ404" s="162"/>
      <c r="CA404" s="162"/>
      <c r="CB404" s="162"/>
      <c r="CC404" s="162"/>
      <c r="CD404" s="162"/>
      <c r="CE404" s="162"/>
      <c r="CF404" s="162"/>
      <c r="CG404" s="162"/>
      <c r="CH404" s="162"/>
      <c r="CI404" s="162"/>
      <c r="CJ404" s="162"/>
      <c r="CK404" s="162"/>
      <c r="CL404" s="162"/>
      <c r="CM404" s="162"/>
      <c r="CN404" s="162"/>
      <c r="CO404" s="162"/>
      <c r="CP404" s="162"/>
      <c r="CQ404" s="162"/>
      <c r="CR404" s="162"/>
      <c r="CS404" s="162"/>
      <c r="CT404" s="162"/>
      <c r="CU404" s="162"/>
      <c r="CV404" s="162"/>
      <c r="CW404" s="162"/>
      <c r="CX404" s="162"/>
      <c r="CY404" s="162"/>
      <c r="CZ404" s="162"/>
      <c r="DA404" s="162"/>
      <c r="DB404" s="162"/>
      <c r="DC404" s="162"/>
      <c r="DD404" s="162"/>
      <c r="DE404" s="162"/>
      <c r="DF404" s="162"/>
      <c r="DG404" s="162"/>
      <c r="DH404" s="162"/>
      <c r="DI404" s="162"/>
      <c r="DJ404" s="162"/>
      <c r="DK404" s="162"/>
      <c r="DL404" s="162"/>
      <c r="DM404" s="162"/>
      <c r="DN404" s="162"/>
      <c r="DO404" s="162"/>
      <c r="DP404" s="162"/>
      <c r="DQ404" s="162"/>
      <c r="DR404" s="162"/>
      <c r="DS404" s="162"/>
      <c r="DT404" s="162"/>
      <c r="DU404" s="162"/>
      <c r="DV404" s="162"/>
      <c r="DW404" s="162"/>
      <c r="DX404" s="162"/>
      <c r="DY404" s="162"/>
      <c r="DZ404" s="162"/>
      <c r="EA404" s="162"/>
      <c r="EB404" s="162"/>
      <c r="EC404" s="162"/>
      <c r="ED404" s="162"/>
      <c r="EE404" s="162"/>
      <c r="EF404" s="162"/>
      <c r="EG404" s="162"/>
      <c r="EH404" s="162"/>
      <c r="EI404" s="162"/>
      <c r="EJ404" s="162"/>
      <c r="EK404" s="162"/>
      <c r="EL404" s="162"/>
      <c r="EM404" s="162"/>
      <c r="EN404" s="162"/>
      <c r="EO404" s="162"/>
      <c r="EP404" s="162"/>
      <c r="EQ404" s="162"/>
      <c r="ER404" s="162"/>
      <c r="ES404" s="162"/>
      <c r="ET404" s="162"/>
      <c r="EU404" s="162"/>
      <c r="EV404" s="162"/>
      <c r="EW404" s="162"/>
      <c r="EX404" s="162"/>
      <c r="EY404" s="162"/>
      <c r="EZ404" s="162"/>
      <c r="FA404" s="162"/>
      <c r="FB404" s="162"/>
      <c r="FC404" s="162"/>
      <c r="FD404" s="162"/>
      <c r="FE404" s="162"/>
      <c r="FF404" s="162"/>
      <c r="FG404" s="162"/>
      <c r="FH404" s="162"/>
      <c r="FI404" s="162"/>
      <c r="FJ404" s="162"/>
      <c r="FK404" s="162"/>
      <c r="FL404" s="162"/>
      <c r="FM404" s="162"/>
      <c r="FN404" s="162"/>
      <c r="FO404" s="162"/>
      <c r="FP404" s="162"/>
      <c r="FQ404" s="162"/>
      <c r="FR404" s="162"/>
      <c r="FS404" s="162"/>
      <c r="FT404" s="162"/>
      <c r="FU404" s="162"/>
      <c r="FV404" s="162"/>
      <c r="FW404" s="162"/>
      <c r="FX404" s="162"/>
      <c r="FY404" s="162"/>
      <c r="FZ404" s="162"/>
      <c r="GA404" s="162"/>
      <c r="GB404" s="162"/>
      <c r="GC404" s="162"/>
      <c r="GD404" s="162"/>
      <c r="GE404" s="162"/>
      <c r="GF404" s="162"/>
      <c r="GG404" s="162"/>
      <c r="GH404" s="162"/>
      <c r="GI404" s="162"/>
      <c r="GJ404" s="162"/>
      <c r="GK404" s="162"/>
      <c r="GL404" s="162"/>
      <c r="GM404" s="162"/>
      <c r="GN404" s="162"/>
      <c r="GO404" s="162"/>
      <c r="GP404" s="162"/>
      <c r="GQ404" s="162"/>
      <c r="GR404" s="162"/>
      <c r="GS404" s="162"/>
      <c r="GT404" s="162"/>
      <c r="GU404" s="162"/>
      <c r="GV404" s="162"/>
      <c r="GW404" s="162"/>
      <c r="GX404" s="162"/>
      <c r="GY404" s="162"/>
      <c r="GZ404" s="162"/>
      <c r="HA404" s="162"/>
      <c r="HB404" s="162"/>
      <c r="HC404" s="162"/>
      <c r="HD404" s="162"/>
      <c r="HE404" s="162"/>
      <c r="HF404" s="162"/>
      <c r="HG404" s="162"/>
      <c r="HH404" s="162"/>
      <c r="HI404" s="162"/>
      <c r="HJ404" s="162"/>
      <c r="HK404" s="162"/>
      <c r="HL404" s="162"/>
      <c r="HM404" s="162"/>
      <c r="HN404" s="162"/>
      <c r="HO404" s="162"/>
      <c r="HP404" s="162"/>
      <c r="HQ404" s="162"/>
      <c r="HR404" s="162"/>
      <c r="HS404" s="162"/>
      <c r="HT404" s="162"/>
      <c r="HU404" s="162"/>
      <c r="HV404" s="162"/>
      <c r="HW404" s="162"/>
      <c r="HX404" s="162"/>
      <c r="HY404" s="162"/>
      <c r="HZ404" s="162"/>
      <c r="IA404" s="162"/>
      <c r="IB404" s="162"/>
      <c r="IC404" s="162"/>
      <c r="ID404" s="162"/>
      <c r="IE404" s="162"/>
      <c r="IF404" s="162"/>
      <c r="IG404" s="162"/>
      <c r="IH404" s="162"/>
      <c r="II404" s="162"/>
      <c r="IJ404" s="162"/>
      <c r="IK404" s="162"/>
      <c r="IL404" s="162"/>
      <c r="IM404" s="162"/>
      <c r="IN404" s="162"/>
      <c r="IO404" s="162"/>
      <c r="IP404" s="162"/>
      <c r="IQ404" s="162"/>
      <c r="IR404" s="162"/>
      <c r="IS404" s="162"/>
      <c r="IT404" s="162"/>
      <c r="IU404" s="162"/>
      <c r="IV404" s="162"/>
      <c r="IW404" s="162"/>
      <c r="IX404" s="162"/>
    </row>
    <row r="405" spans="1:258">
      <c r="A405" s="159"/>
      <c r="B405" s="160"/>
      <c r="C405" s="160"/>
      <c r="D405" s="160"/>
      <c r="E405" s="160"/>
      <c r="F405" s="161"/>
      <c r="G405" s="161"/>
      <c r="H405" s="161"/>
      <c r="I405" s="161"/>
      <c r="J405" s="161"/>
      <c r="K405" s="161"/>
      <c r="L405" s="161"/>
      <c r="M405" s="161"/>
      <c r="N405" s="160"/>
      <c r="O405" s="160"/>
      <c r="P405" s="160"/>
      <c r="Q405" s="160"/>
      <c r="R405" s="160"/>
      <c r="S405" s="161"/>
      <c r="T405" s="161"/>
      <c r="U405" s="161"/>
      <c r="V405" s="161"/>
      <c r="W405" s="161"/>
      <c r="X405" s="161"/>
      <c r="Y405" s="161"/>
      <c r="Z405" s="317"/>
      <c r="AA405" s="161"/>
      <c r="BI405" s="162"/>
      <c r="BJ405" s="162"/>
      <c r="BK405" s="162"/>
      <c r="BL405" s="162"/>
      <c r="BM405" s="162"/>
      <c r="BN405" s="162"/>
      <c r="BO405" s="162"/>
      <c r="BP405" s="162"/>
      <c r="BQ405" s="162"/>
      <c r="BR405" s="162"/>
      <c r="BS405" s="162"/>
      <c r="BT405" s="162"/>
      <c r="BU405" s="162"/>
      <c r="BV405" s="162"/>
      <c r="BW405" s="162"/>
      <c r="BX405" s="162"/>
      <c r="BY405" s="162"/>
      <c r="BZ405" s="162"/>
      <c r="CA405" s="162"/>
      <c r="CB405" s="162"/>
      <c r="CC405" s="162"/>
      <c r="CD405" s="162"/>
      <c r="CE405" s="162"/>
      <c r="CF405" s="162"/>
      <c r="CG405" s="162"/>
      <c r="CH405" s="162"/>
      <c r="CI405" s="162"/>
      <c r="CJ405" s="162"/>
      <c r="CK405" s="162"/>
      <c r="CL405" s="162"/>
      <c r="CM405" s="162"/>
      <c r="CN405" s="162"/>
      <c r="CO405" s="162"/>
      <c r="CP405" s="162"/>
      <c r="CQ405" s="162"/>
      <c r="CR405" s="162"/>
      <c r="CS405" s="162"/>
      <c r="CT405" s="162"/>
      <c r="CU405" s="162"/>
      <c r="CV405" s="162"/>
      <c r="CW405" s="162"/>
      <c r="CX405" s="162"/>
      <c r="CY405" s="162"/>
      <c r="CZ405" s="162"/>
      <c r="DA405" s="162"/>
      <c r="DB405" s="162"/>
      <c r="DC405" s="162"/>
      <c r="DD405" s="162"/>
      <c r="DE405" s="162"/>
      <c r="DF405" s="162"/>
      <c r="DG405" s="162"/>
      <c r="DH405" s="162"/>
      <c r="DI405" s="162"/>
      <c r="DJ405" s="162"/>
      <c r="DK405" s="162"/>
      <c r="DL405" s="162"/>
      <c r="DM405" s="162"/>
      <c r="DN405" s="162"/>
      <c r="DO405" s="162"/>
      <c r="DP405" s="162"/>
      <c r="DQ405" s="162"/>
      <c r="DR405" s="162"/>
      <c r="DS405" s="162"/>
      <c r="DT405" s="162"/>
      <c r="DU405" s="162"/>
      <c r="DV405" s="162"/>
      <c r="DW405" s="162"/>
      <c r="DX405" s="162"/>
      <c r="DY405" s="162"/>
      <c r="DZ405" s="162"/>
      <c r="EA405" s="162"/>
      <c r="EB405" s="162"/>
      <c r="EC405" s="162"/>
      <c r="ED405" s="162"/>
      <c r="EE405" s="162"/>
      <c r="EF405" s="162"/>
      <c r="EG405" s="162"/>
      <c r="EH405" s="162"/>
      <c r="EI405" s="162"/>
      <c r="EJ405" s="162"/>
      <c r="EK405" s="162"/>
      <c r="EL405" s="162"/>
      <c r="EM405" s="162"/>
      <c r="EN405" s="162"/>
      <c r="EO405" s="162"/>
      <c r="EP405" s="162"/>
      <c r="EQ405" s="162"/>
      <c r="ER405" s="162"/>
      <c r="ES405" s="162"/>
      <c r="ET405" s="162"/>
      <c r="EU405" s="162"/>
      <c r="EV405" s="162"/>
      <c r="EW405" s="162"/>
      <c r="EX405" s="162"/>
      <c r="EY405" s="162"/>
      <c r="EZ405" s="162"/>
      <c r="FA405" s="162"/>
      <c r="FB405" s="162"/>
      <c r="FC405" s="162"/>
      <c r="FD405" s="162"/>
      <c r="FE405" s="162"/>
      <c r="FF405" s="162"/>
      <c r="FG405" s="162"/>
      <c r="FH405" s="162"/>
      <c r="FI405" s="162"/>
      <c r="FJ405" s="162"/>
      <c r="FK405" s="162"/>
      <c r="FL405" s="162"/>
      <c r="FM405" s="162"/>
      <c r="FN405" s="162"/>
      <c r="FO405" s="162"/>
      <c r="FP405" s="162"/>
      <c r="FQ405" s="162"/>
      <c r="FR405" s="162"/>
      <c r="FS405" s="162"/>
      <c r="FT405" s="162"/>
      <c r="FU405" s="162"/>
      <c r="FV405" s="162"/>
      <c r="FW405" s="162"/>
      <c r="FX405" s="162"/>
      <c r="FY405" s="162"/>
      <c r="FZ405" s="162"/>
      <c r="GA405" s="162"/>
      <c r="GB405" s="162"/>
      <c r="GC405" s="162"/>
      <c r="GD405" s="162"/>
      <c r="GE405" s="162"/>
      <c r="GF405" s="162"/>
      <c r="GG405" s="162"/>
      <c r="GH405" s="162"/>
      <c r="GI405" s="162"/>
      <c r="GJ405" s="162"/>
      <c r="GK405" s="162"/>
      <c r="GL405" s="162"/>
      <c r="GM405" s="162"/>
      <c r="GN405" s="162"/>
      <c r="GO405" s="162"/>
      <c r="GP405" s="162"/>
      <c r="GQ405" s="162"/>
      <c r="GR405" s="162"/>
      <c r="GS405" s="162"/>
      <c r="GT405" s="162"/>
      <c r="GU405" s="162"/>
      <c r="GV405" s="162"/>
      <c r="GW405" s="162"/>
      <c r="GX405" s="162"/>
      <c r="GY405" s="162"/>
      <c r="GZ405" s="162"/>
      <c r="HA405" s="162"/>
      <c r="HB405" s="162"/>
      <c r="HC405" s="162"/>
      <c r="HD405" s="162"/>
      <c r="HE405" s="162"/>
      <c r="HF405" s="162"/>
      <c r="HG405" s="162"/>
      <c r="HH405" s="162"/>
      <c r="HI405" s="162"/>
      <c r="HJ405" s="162"/>
      <c r="HK405" s="162"/>
      <c r="HL405" s="162"/>
      <c r="HM405" s="162"/>
      <c r="HN405" s="162"/>
      <c r="HO405" s="162"/>
      <c r="HP405" s="162"/>
      <c r="HQ405" s="162"/>
      <c r="HR405" s="162"/>
      <c r="HS405" s="162"/>
      <c r="HT405" s="162"/>
      <c r="HU405" s="162"/>
      <c r="HV405" s="162"/>
      <c r="HW405" s="162"/>
      <c r="HX405" s="162"/>
      <c r="HY405" s="162"/>
      <c r="HZ405" s="162"/>
      <c r="IA405" s="162"/>
      <c r="IB405" s="162"/>
      <c r="IC405" s="162"/>
      <c r="ID405" s="162"/>
      <c r="IE405" s="162"/>
      <c r="IF405" s="162"/>
      <c r="IG405" s="162"/>
      <c r="IH405" s="162"/>
      <c r="II405" s="162"/>
      <c r="IJ405" s="162"/>
      <c r="IK405" s="162"/>
      <c r="IL405" s="162"/>
      <c r="IM405" s="162"/>
      <c r="IN405" s="162"/>
      <c r="IO405" s="162"/>
      <c r="IP405" s="162"/>
      <c r="IQ405" s="162"/>
      <c r="IR405" s="162"/>
      <c r="IS405" s="162"/>
      <c r="IT405" s="162"/>
      <c r="IU405" s="162"/>
      <c r="IV405" s="162"/>
      <c r="IW405" s="162"/>
      <c r="IX405" s="162"/>
    </row>
    <row r="406" spans="1:258">
      <c r="A406" s="159"/>
      <c r="B406" s="160"/>
      <c r="C406" s="160"/>
      <c r="D406" s="160"/>
      <c r="E406" s="160"/>
      <c r="F406" s="161"/>
      <c r="G406" s="161"/>
      <c r="H406" s="161"/>
      <c r="I406" s="161"/>
      <c r="J406" s="161"/>
      <c r="K406" s="161"/>
      <c r="L406" s="161"/>
      <c r="M406" s="161"/>
      <c r="N406" s="160"/>
      <c r="O406" s="160"/>
      <c r="P406" s="160"/>
      <c r="Q406" s="160"/>
      <c r="R406" s="160"/>
      <c r="S406" s="161"/>
      <c r="T406" s="161"/>
      <c r="U406" s="161"/>
      <c r="V406" s="161"/>
      <c r="W406" s="161"/>
      <c r="X406" s="161"/>
      <c r="Y406" s="161"/>
      <c r="Z406" s="317"/>
      <c r="AA406" s="161"/>
      <c r="BI406" s="162"/>
      <c r="BJ406" s="162"/>
      <c r="BK406" s="162"/>
      <c r="BL406" s="162"/>
      <c r="BM406" s="162"/>
      <c r="BN406" s="162"/>
      <c r="BO406" s="162"/>
      <c r="BP406" s="162"/>
      <c r="BQ406" s="162"/>
      <c r="BR406" s="162"/>
      <c r="BS406" s="162"/>
      <c r="BT406" s="162"/>
      <c r="BU406" s="162"/>
      <c r="BV406" s="162"/>
      <c r="BW406" s="162"/>
      <c r="BX406" s="162"/>
      <c r="BY406" s="162"/>
      <c r="BZ406" s="162"/>
      <c r="CA406" s="162"/>
      <c r="CB406" s="162"/>
      <c r="CC406" s="162"/>
      <c r="CD406" s="162"/>
      <c r="CE406" s="162"/>
      <c r="CF406" s="162"/>
      <c r="CG406" s="162"/>
      <c r="CH406" s="162"/>
      <c r="CI406" s="162"/>
      <c r="CJ406" s="162"/>
      <c r="CK406" s="162"/>
      <c r="CL406" s="162"/>
      <c r="CM406" s="162"/>
      <c r="CN406" s="162"/>
      <c r="CO406" s="162"/>
      <c r="CP406" s="162"/>
      <c r="CQ406" s="162"/>
      <c r="CR406" s="162"/>
      <c r="CS406" s="162"/>
      <c r="CT406" s="162"/>
      <c r="CU406" s="162"/>
      <c r="CV406" s="162"/>
      <c r="CW406" s="162"/>
      <c r="CX406" s="162"/>
      <c r="CY406" s="162"/>
      <c r="CZ406" s="162"/>
      <c r="DA406" s="162"/>
      <c r="DB406" s="162"/>
      <c r="DC406" s="162"/>
      <c r="DD406" s="162"/>
      <c r="DE406" s="162"/>
      <c r="DF406" s="162"/>
      <c r="DG406" s="162"/>
      <c r="DH406" s="162"/>
      <c r="DI406" s="162"/>
      <c r="DJ406" s="162"/>
      <c r="DK406" s="162"/>
      <c r="DL406" s="162"/>
      <c r="DM406" s="162"/>
      <c r="DN406" s="162"/>
      <c r="DO406" s="162"/>
      <c r="DP406" s="162"/>
      <c r="DQ406" s="162"/>
      <c r="DR406" s="162"/>
      <c r="DS406" s="162"/>
      <c r="DT406" s="162"/>
      <c r="DU406" s="162"/>
      <c r="DV406" s="162"/>
      <c r="DW406" s="162"/>
      <c r="DX406" s="162"/>
      <c r="DY406" s="162"/>
      <c r="DZ406" s="162"/>
      <c r="EA406" s="162"/>
      <c r="EB406" s="162"/>
      <c r="EC406" s="162"/>
      <c r="ED406" s="162"/>
      <c r="EE406" s="162"/>
      <c r="EF406" s="162"/>
      <c r="EG406" s="162"/>
      <c r="EH406" s="162"/>
      <c r="EI406" s="162"/>
      <c r="EJ406" s="162"/>
      <c r="EK406" s="162"/>
      <c r="EL406" s="162"/>
      <c r="EM406" s="162"/>
      <c r="EN406" s="162"/>
      <c r="EO406" s="162"/>
      <c r="EP406" s="162"/>
      <c r="EQ406" s="162"/>
      <c r="ER406" s="162"/>
      <c r="ES406" s="162"/>
      <c r="ET406" s="162"/>
      <c r="EU406" s="162"/>
      <c r="EV406" s="162"/>
      <c r="EW406" s="162"/>
      <c r="EX406" s="162"/>
      <c r="EY406" s="162"/>
      <c r="EZ406" s="162"/>
      <c r="FA406" s="162"/>
      <c r="FB406" s="162"/>
      <c r="FC406" s="162"/>
      <c r="FD406" s="162"/>
      <c r="FE406" s="162"/>
      <c r="FF406" s="162"/>
      <c r="FG406" s="162"/>
      <c r="FH406" s="162"/>
      <c r="FI406" s="162"/>
      <c r="FJ406" s="162"/>
      <c r="FK406" s="162"/>
      <c r="FL406" s="162"/>
      <c r="FM406" s="162"/>
      <c r="FN406" s="162"/>
      <c r="FO406" s="162"/>
      <c r="FP406" s="162"/>
      <c r="FQ406" s="162"/>
      <c r="FR406" s="162"/>
      <c r="FS406" s="162"/>
      <c r="FT406" s="162"/>
      <c r="FU406" s="162"/>
      <c r="FV406" s="162"/>
      <c r="FW406" s="162"/>
      <c r="FX406" s="162"/>
      <c r="FY406" s="162"/>
      <c r="FZ406" s="162"/>
      <c r="GA406" s="162"/>
      <c r="GB406" s="162"/>
      <c r="GC406" s="162"/>
      <c r="GD406" s="162"/>
      <c r="GE406" s="162"/>
      <c r="GF406" s="162"/>
      <c r="GG406" s="162"/>
      <c r="GH406" s="162"/>
      <c r="GI406" s="162"/>
      <c r="GJ406" s="162"/>
      <c r="GK406" s="162"/>
      <c r="GL406" s="162"/>
      <c r="GM406" s="162"/>
      <c r="GN406" s="162"/>
      <c r="GO406" s="162"/>
      <c r="GP406" s="162"/>
      <c r="GQ406" s="162"/>
      <c r="GR406" s="162"/>
      <c r="GS406" s="162"/>
      <c r="GT406" s="162"/>
      <c r="GU406" s="162"/>
      <c r="GV406" s="162"/>
      <c r="GW406" s="162"/>
      <c r="GX406" s="162"/>
      <c r="GY406" s="162"/>
      <c r="GZ406" s="162"/>
      <c r="HA406" s="162"/>
      <c r="HB406" s="162"/>
      <c r="HC406" s="162"/>
      <c r="HD406" s="162"/>
      <c r="HE406" s="162"/>
      <c r="HF406" s="162"/>
      <c r="HG406" s="162"/>
      <c r="HH406" s="162"/>
      <c r="HI406" s="162"/>
      <c r="HJ406" s="162"/>
      <c r="HK406" s="162"/>
      <c r="HL406" s="162"/>
      <c r="HM406" s="162"/>
      <c r="HN406" s="162"/>
      <c r="HO406" s="162"/>
      <c r="HP406" s="162"/>
      <c r="HQ406" s="162"/>
      <c r="HR406" s="162"/>
      <c r="HS406" s="162"/>
      <c r="HT406" s="162"/>
      <c r="HU406" s="162"/>
      <c r="HV406" s="162"/>
      <c r="HW406" s="162"/>
      <c r="HX406" s="162"/>
      <c r="HY406" s="162"/>
      <c r="HZ406" s="162"/>
      <c r="IA406" s="162"/>
      <c r="IB406" s="162"/>
      <c r="IC406" s="162"/>
      <c r="ID406" s="162"/>
      <c r="IE406" s="162"/>
      <c r="IF406" s="162"/>
      <c r="IG406" s="162"/>
      <c r="IH406" s="162"/>
      <c r="II406" s="162"/>
      <c r="IJ406" s="162"/>
      <c r="IK406" s="162"/>
      <c r="IL406" s="162"/>
      <c r="IM406" s="162"/>
      <c r="IN406" s="162"/>
      <c r="IO406" s="162"/>
      <c r="IP406" s="162"/>
      <c r="IQ406" s="162"/>
      <c r="IR406" s="162"/>
      <c r="IS406" s="162"/>
      <c r="IT406" s="162"/>
      <c r="IU406" s="162"/>
      <c r="IV406" s="162"/>
      <c r="IW406" s="162"/>
      <c r="IX406" s="162"/>
    </row>
    <row r="407" spans="1:258">
      <c r="A407" s="159"/>
      <c r="B407" s="160"/>
      <c r="C407" s="160"/>
      <c r="D407" s="160"/>
      <c r="E407" s="160"/>
      <c r="F407" s="161"/>
      <c r="G407" s="161"/>
      <c r="H407" s="161"/>
      <c r="I407" s="161"/>
      <c r="J407" s="161"/>
      <c r="K407" s="161"/>
      <c r="L407" s="161"/>
      <c r="M407" s="161"/>
      <c r="N407" s="160"/>
      <c r="O407" s="160"/>
      <c r="P407" s="160"/>
      <c r="Q407" s="160"/>
      <c r="R407" s="160"/>
      <c r="S407" s="161"/>
      <c r="T407" s="161"/>
      <c r="U407" s="161"/>
      <c r="V407" s="161"/>
      <c r="W407" s="161"/>
      <c r="X407" s="161"/>
      <c r="Y407" s="161"/>
      <c r="Z407" s="317"/>
      <c r="AA407" s="161"/>
      <c r="BI407" s="162"/>
      <c r="BJ407" s="162"/>
      <c r="BK407" s="162"/>
      <c r="BL407" s="162"/>
      <c r="BM407" s="162"/>
      <c r="BN407" s="162"/>
      <c r="BO407" s="162"/>
      <c r="BP407" s="162"/>
      <c r="BQ407" s="162"/>
      <c r="BR407" s="162"/>
      <c r="BS407" s="162"/>
      <c r="BT407" s="162"/>
      <c r="BU407" s="162"/>
      <c r="BV407" s="162"/>
      <c r="BW407" s="162"/>
      <c r="BX407" s="162"/>
      <c r="BY407" s="162"/>
      <c r="BZ407" s="162"/>
      <c r="CA407" s="162"/>
      <c r="CB407" s="162"/>
      <c r="CC407" s="162"/>
      <c r="CD407" s="162"/>
      <c r="CE407" s="162"/>
      <c r="CF407" s="162"/>
      <c r="CG407" s="162"/>
      <c r="CH407" s="162"/>
      <c r="CI407" s="162"/>
      <c r="CJ407" s="162"/>
      <c r="CK407" s="162"/>
      <c r="CL407" s="162"/>
      <c r="CM407" s="162"/>
      <c r="CN407" s="162"/>
      <c r="CO407" s="162"/>
      <c r="CP407" s="162"/>
      <c r="CQ407" s="162"/>
      <c r="CR407" s="162"/>
      <c r="CS407" s="162"/>
      <c r="CT407" s="162"/>
      <c r="CU407" s="162"/>
      <c r="CV407" s="162"/>
      <c r="CW407" s="162"/>
      <c r="CX407" s="162"/>
      <c r="CY407" s="162"/>
      <c r="CZ407" s="162"/>
      <c r="DA407" s="162"/>
      <c r="DB407" s="162"/>
      <c r="DC407" s="162"/>
      <c r="DD407" s="162"/>
      <c r="DE407" s="162"/>
      <c r="DF407" s="162"/>
      <c r="DG407" s="162"/>
      <c r="DH407" s="162"/>
      <c r="DI407" s="162"/>
      <c r="DJ407" s="162"/>
      <c r="DK407" s="162"/>
      <c r="DL407" s="162"/>
      <c r="DM407" s="162"/>
      <c r="DN407" s="162"/>
      <c r="DO407" s="162"/>
      <c r="DP407" s="162"/>
      <c r="DQ407" s="162"/>
      <c r="DR407" s="162"/>
      <c r="DS407" s="162"/>
      <c r="DT407" s="162"/>
      <c r="DU407" s="162"/>
      <c r="DV407" s="162"/>
      <c r="DW407" s="162"/>
      <c r="DX407" s="162"/>
      <c r="DY407" s="162"/>
      <c r="DZ407" s="162"/>
      <c r="EA407" s="162"/>
      <c r="EB407" s="162"/>
      <c r="EC407" s="162"/>
      <c r="ED407" s="162"/>
      <c r="EE407" s="162"/>
      <c r="EF407" s="162"/>
      <c r="EG407" s="162"/>
      <c r="EH407" s="162"/>
      <c r="EI407" s="162"/>
      <c r="EJ407" s="162"/>
      <c r="EK407" s="162"/>
      <c r="EL407" s="162"/>
      <c r="EM407" s="162"/>
      <c r="EN407" s="162"/>
      <c r="EO407" s="162"/>
      <c r="EP407" s="162"/>
      <c r="EQ407" s="162"/>
      <c r="ER407" s="162"/>
      <c r="ES407" s="162"/>
      <c r="ET407" s="162"/>
      <c r="EU407" s="162"/>
      <c r="EV407" s="162"/>
      <c r="EW407" s="162"/>
      <c r="EX407" s="162"/>
      <c r="EY407" s="162"/>
      <c r="EZ407" s="162"/>
      <c r="FA407" s="162"/>
      <c r="FB407" s="162"/>
      <c r="FC407" s="162"/>
      <c r="FD407" s="162"/>
      <c r="FE407" s="162"/>
      <c r="FF407" s="162"/>
      <c r="FG407" s="162"/>
      <c r="FH407" s="162"/>
      <c r="FI407" s="162"/>
      <c r="FJ407" s="162"/>
      <c r="FK407" s="162"/>
      <c r="FL407" s="162"/>
      <c r="FM407" s="162"/>
      <c r="FN407" s="162"/>
      <c r="FO407" s="162"/>
      <c r="FP407" s="162"/>
      <c r="FQ407" s="162"/>
      <c r="FR407" s="162"/>
      <c r="FS407" s="162"/>
      <c r="FT407" s="162"/>
      <c r="FU407" s="162"/>
      <c r="FV407" s="162"/>
      <c r="FW407" s="162"/>
      <c r="FX407" s="162"/>
      <c r="FY407" s="162"/>
      <c r="FZ407" s="162"/>
      <c r="GA407" s="162"/>
      <c r="GB407" s="162"/>
      <c r="GC407" s="162"/>
      <c r="GD407" s="162"/>
      <c r="GE407" s="162"/>
      <c r="GF407" s="162"/>
      <c r="GG407" s="162"/>
      <c r="GH407" s="162"/>
      <c r="GI407" s="162"/>
      <c r="GJ407" s="162"/>
      <c r="GK407" s="162"/>
      <c r="GL407" s="162"/>
      <c r="GM407" s="162"/>
      <c r="GN407" s="162"/>
      <c r="GO407" s="162"/>
      <c r="GP407" s="162"/>
      <c r="GQ407" s="162"/>
      <c r="GR407" s="162"/>
      <c r="GS407" s="162"/>
      <c r="GT407" s="162"/>
      <c r="GU407" s="162"/>
      <c r="GV407" s="162"/>
      <c r="GW407" s="162"/>
      <c r="GX407" s="162"/>
      <c r="GY407" s="162"/>
      <c r="GZ407" s="162"/>
      <c r="HA407" s="162"/>
      <c r="HB407" s="162"/>
      <c r="HC407" s="162"/>
      <c r="HD407" s="162"/>
      <c r="HE407" s="162"/>
      <c r="HF407" s="162"/>
      <c r="HG407" s="162"/>
      <c r="HH407" s="162"/>
      <c r="HI407" s="162"/>
      <c r="HJ407" s="162"/>
      <c r="HK407" s="162"/>
      <c r="HL407" s="162"/>
      <c r="HM407" s="162"/>
      <c r="HN407" s="162"/>
      <c r="HO407" s="162"/>
      <c r="HP407" s="162"/>
      <c r="HQ407" s="162"/>
      <c r="HR407" s="162"/>
      <c r="HS407" s="162"/>
      <c r="HT407" s="162"/>
      <c r="HU407" s="162"/>
      <c r="HV407" s="162"/>
      <c r="HW407" s="162"/>
      <c r="HX407" s="162"/>
      <c r="HY407" s="162"/>
      <c r="HZ407" s="162"/>
      <c r="IA407" s="162"/>
      <c r="IB407" s="162"/>
      <c r="IC407" s="162"/>
      <c r="ID407" s="162"/>
      <c r="IE407" s="162"/>
      <c r="IF407" s="162"/>
      <c r="IG407" s="162"/>
      <c r="IH407" s="162"/>
      <c r="II407" s="162"/>
      <c r="IJ407" s="162"/>
      <c r="IK407" s="162"/>
      <c r="IL407" s="162"/>
      <c r="IM407" s="162"/>
      <c r="IN407" s="162"/>
      <c r="IO407" s="162"/>
      <c r="IP407" s="162"/>
      <c r="IQ407" s="162"/>
      <c r="IR407" s="162"/>
      <c r="IS407" s="162"/>
      <c r="IT407" s="162"/>
      <c r="IU407" s="162"/>
      <c r="IV407" s="162"/>
      <c r="IW407" s="162"/>
      <c r="IX407" s="162"/>
    </row>
    <row r="408" spans="1:258">
      <c r="A408" s="159"/>
      <c r="B408" s="160"/>
      <c r="C408" s="160"/>
      <c r="D408" s="160"/>
      <c r="E408" s="160"/>
      <c r="F408" s="161"/>
      <c r="G408" s="161"/>
      <c r="H408" s="161"/>
      <c r="I408" s="161"/>
      <c r="J408" s="161"/>
      <c r="K408" s="161"/>
      <c r="L408" s="161"/>
      <c r="M408" s="161"/>
      <c r="N408" s="160"/>
      <c r="O408" s="160"/>
      <c r="P408" s="160"/>
      <c r="Q408" s="160"/>
      <c r="R408" s="160"/>
      <c r="S408" s="161"/>
      <c r="T408" s="161"/>
      <c r="U408" s="161"/>
      <c r="V408" s="161"/>
      <c r="W408" s="161"/>
      <c r="X408" s="161"/>
      <c r="Y408" s="161"/>
      <c r="Z408" s="317"/>
      <c r="AA408" s="161"/>
      <c r="BI408" s="162"/>
      <c r="BJ408" s="162"/>
      <c r="BK408" s="162"/>
      <c r="BL408" s="162"/>
      <c r="BM408" s="162"/>
      <c r="BN408" s="162"/>
      <c r="BO408" s="162"/>
      <c r="BP408" s="162"/>
      <c r="BQ408" s="162"/>
      <c r="BR408" s="162"/>
      <c r="BS408" s="162"/>
      <c r="BT408" s="162"/>
      <c r="BU408" s="162"/>
      <c r="BV408" s="162"/>
      <c r="BW408" s="162"/>
      <c r="BX408" s="162"/>
      <c r="BY408" s="162"/>
      <c r="BZ408" s="162"/>
      <c r="CA408" s="162"/>
      <c r="CB408" s="162"/>
      <c r="CC408" s="162"/>
      <c r="CD408" s="162"/>
      <c r="CE408" s="162"/>
      <c r="CF408" s="162"/>
      <c r="CG408" s="162"/>
      <c r="CH408" s="162"/>
      <c r="CI408" s="162"/>
      <c r="CJ408" s="162"/>
      <c r="CK408" s="162"/>
      <c r="CL408" s="162"/>
      <c r="CM408" s="162"/>
      <c r="CN408" s="162"/>
      <c r="CO408" s="162"/>
      <c r="CP408" s="162"/>
      <c r="CQ408" s="162"/>
      <c r="CR408" s="162"/>
      <c r="CS408" s="162"/>
      <c r="CT408" s="162"/>
      <c r="CU408" s="162"/>
      <c r="CV408" s="162"/>
      <c r="CW408" s="162"/>
      <c r="CX408" s="162"/>
      <c r="CY408" s="162"/>
      <c r="CZ408" s="162"/>
      <c r="DA408" s="162"/>
      <c r="DB408" s="162"/>
      <c r="DC408" s="162"/>
      <c r="DD408" s="162"/>
      <c r="DE408" s="162"/>
      <c r="DF408" s="162"/>
      <c r="DG408" s="162"/>
      <c r="DH408" s="162"/>
      <c r="DI408" s="162"/>
      <c r="DJ408" s="162"/>
      <c r="DK408" s="162"/>
      <c r="DL408" s="162"/>
      <c r="DM408" s="162"/>
      <c r="DN408" s="162"/>
      <c r="DO408" s="162"/>
      <c r="DP408" s="162"/>
      <c r="DQ408" s="162"/>
      <c r="DR408" s="162"/>
      <c r="DS408" s="162"/>
      <c r="DT408" s="162"/>
      <c r="DU408" s="162"/>
      <c r="DV408" s="162"/>
      <c r="DW408" s="162"/>
      <c r="DX408" s="162"/>
      <c r="DY408" s="162"/>
      <c r="DZ408" s="162"/>
      <c r="EA408" s="162"/>
      <c r="EB408" s="162"/>
      <c r="EC408" s="162"/>
      <c r="ED408" s="162"/>
      <c r="EE408" s="162"/>
      <c r="EF408" s="162"/>
      <c r="EG408" s="162"/>
      <c r="EH408" s="162"/>
      <c r="EI408" s="162"/>
      <c r="EJ408" s="162"/>
      <c r="EK408" s="162"/>
      <c r="EL408" s="162"/>
      <c r="EM408" s="162"/>
      <c r="EN408" s="162"/>
      <c r="EO408" s="162"/>
      <c r="EP408" s="162"/>
      <c r="EQ408" s="162"/>
      <c r="ER408" s="162"/>
      <c r="ES408" s="162"/>
      <c r="ET408" s="162"/>
      <c r="EU408" s="162"/>
      <c r="EV408" s="162"/>
      <c r="EW408" s="162"/>
      <c r="EX408" s="162"/>
      <c r="EY408" s="162"/>
      <c r="EZ408" s="162"/>
      <c r="FA408" s="162"/>
      <c r="FB408" s="162"/>
      <c r="FC408" s="162"/>
      <c r="FD408" s="162"/>
      <c r="FE408" s="162"/>
      <c r="FF408" s="162"/>
      <c r="FG408" s="162"/>
      <c r="FH408" s="162"/>
      <c r="FI408" s="162"/>
      <c r="FJ408" s="162"/>
      <c r="FK408" s="162"/>
      <c r="FL408" s="162"/>
      <c r="FM408" s="162"/>
      <c r="FN408" s="162"/>
      <c r="FO408" s="162"/>
      <c r="FP408" s="162"/>
      <c r="FQ408" s="162"/>
      <c r="FR408" s="162"/>
      <c r="FS408" s="162"/>
      <c r="FT408" s="162"/>
      <c r="FU408" s="162"/>
      <c r="FV408" s="162"/>
      <c r="FW408" s="162"/>
      <c r="FX408" s="162"/>
      <c r="FY408" s="162"/>
      <c r="FZ408" s="162"/>
      <c r="GA408" s="162"/>
      <c r="GB408" s="162"/>
      <c r="GC408" s="162"/>
      <c r="GD408" s="162"/>
      <c r="GE408" s="162"/>
      <c r="GF408" s="162"/>
      <c r="GG408" s="162"/>
      <c r="GH408" s="162"/>
      <c r="GI408" s="162"/>
      <c r="GJ408" s="162"/>
      <c r="GK408" s="162"/>
      <c r="GL408" s="162"/>
      <c r="GM408" s="162"/>
      <c r="GN408" s="162"/>
      <c r="GO408" s="162"/>
      <c r="GP408" s="162"/>
      <c r="GQ408" s="162"/>
      <c r="GR408" s="162"/>
      <c r="GS408" s="162"/>
      <c r="GT408" s="162"/>
      <c r="GU408" s="162"/>
      <c r="GV408" s="162"/>
      <c r="GW408" s="162"/>
      <c r="GX408" s="162"/>
      <c r="GY408" s="162"/>
      <c r="GZ408" s="162"/>
      <c r="HA408" s="162"/>
      <c r="HB408" s="162"/>
      <c r="HC408" s="162"/>
      <c r="HD408" s="162"/>
      <c r="HE408" s="162"/>
      <c r="HF408" s="162"/>
      <c r="HG408" s="162"/>
      <c r="HH408" s="162"/>
      <c r="HI408" s="162"/>
      <c r="HJ408" s="162"/>
      <c r="HK408" s="162"/>
      <c r="HL408" s="162"/>
      <c r="HM408" s="162"/>
      <c r="HN408" s="162"/>
      <c r="HO408" s="162"/>
      <c r="HP408" s="162"/>
      <c r="HQ408" s="162"/>
      <c r="HR408" s="162"/>
      <c r="HS408" s="162"/>
      <c r="HT408" s="162"/>
      <c r="HU408" s="162"/>
      <c r="HV408" s="162"/>
      <c r="HW408" s="162"/>
      <c r="HX408" s="162"/>
      <c r="HY408" s="162"/>
      <c r="HZ408" s="162"/>
      <c r="IA408" s="162"/>
      <c r="IB408" s="162"/>
      <c r="IC408" s="162"/>
      <c r="ID408" s="162"/>
      <c r="IE408" s="162"/>
      <c r="IF408" s="162"/>
      <c r="IG408" s="162"/>
      <c r="IH408" s="162"/>
      <c r="II408" s="162"/>
      <c r="IJ408" s="162"/>
      <c r="IK408" s="162"/>
      <c r="IL408" s="162"/>
      <c r="IM408" s="162"/>
      <c r="IN408" s="162"/>
      <c r="IO408" s="162"/>
      <c r="IP408" s="162"/>
      <c r="IQ408" s="162"/>
      <c r="IR408" s="162"/>
      <c r="IS408" s="162"/>
      <c r="IT408" s="162"/>
      <c r="IU408" s="162"/>
      <c r="IV408" s="162"/>
      <c r="IW408" s="162"/>
      <c r="IX408" s="162"/>
    </row>
    <row r="409" spans="1:258">
      <c r="A409" s="159"/>
      <c r="B409" s="160"/>
      <c r="C409" s="160"/>
      <c r="D409" s="160"/>
      <c r="E409" s="160"/>
      <c r="F409" s="161"/>
      <c r="G409" s="161"/>
      <c r="H409" s="161"/>
      <c r="I409" s="161"/>
      <c r="J409" s="161"/>
      <c r="K409" s="161"/>
      <c r="L409" s="161"/>
      <c r="M409" s="161"/>
      <c r="N409" s="160"/>
      <c r="O409" s="160"/>
      <c r="P409" s="160"/>
      <c r="Q409" s="160"/>
      <c r="R409" s="160"/>
      <c r="S409" s="161"/>
      <c r="T409" s="161"/>
      <c r="U409" s="161"/>
      <c r="V409" s="161"/>
      <c r="W409" s="161"/>
      <c r="X409" s="161"/>
      <c r="Y409" s="161"/>
      <c r="Z409" s="317"/>
      <c r="AA409" s="161"/>
      <c r="BI409" s="162"/>
      <c r="BJ409" s="162"/>
      <c r="BK409" s="162"/>
      <c r="BL409" s="162"/>
      <c r="BM409" s="162"/>
      <c r="BN409" s="162"/>
      <c r="BO409" s="162"/>
      <c r="BP409" s="162"/>
      <c r="BQ409" s="162"/>
      <c r="BR409" s="162"/>
      <c r="BS409" s="162"/>
      <c r="BT409" s="162"/>
      <c r="BU409" s="162"/>
      <c r="BV409" s="162"/>
      <c r="BW409" s="162"/>
      <c r="BX409" s="162"/>
      <c r="BY409" s="162"/>
      <c r="BZ409" s="162"/>
      <c r="CA409" s="162"/>
      <c r="CB409" s="162"/>
      <c r="CC409" s="162"/>
      <c r="CD409" s="162"/>
      <c r="CE409" s="162"/>
      <c r="CF409" s="162"/>
      <c r="CG409" s="162"/>
      <c r="CH409" s="162"/>
      <c r="CI409" s="162"/>
      <c r="CJ409" s="162"/>
      <c r="CK409" s="162"/>
      <c r="CL409" s="162"/>
      <c r="CM409" s="162"/>
      <c r="CN409" s="162"/>
      <c r="CO409" s="162"/>
      <c r="CP409" s="162"/>
      <c r="CQ409" s="162"/>
      <c r="CR409" s="162"/>
      <c r="CS409" s="162"/>
      <c r="CT409" s="162"/>
      <c r="CU409" s="162"/>
      <c r="CV409" s="162"/>
      <c r="CW409" s="162"/>
      <c r="CX409" s="162"/>
      <c r="CY409" s="162"/>
      <c r="CZ409" s="162"/>
      <c r="DA409" s="162"/>
      <c r="DB409" s="162"/>
      <c r="DC409" s="162"/>
      <c r="DD409" s="162"/>
      <c r="DE409" s="162"/>
      <c r="DF409" s="162"/>
      <c r="DG409" s="162"/>
      <c r="DH409" s="162"/>
      <c r="DI409" s="162"/>
      <c r="DJ409" s="162"/>
      <c r="DK409" s="162"/>
      <c r="DL409" s="162"/>
      <c r="DM409" s="162"/>
      <c r="DN409" s="162"/>
      <c r="DO409" s="162"/>
      <c r="DP409" s="162"/>
      <c r="DQ409" s="162"/>
      <c r="DR409" s="162"/>
      <c r="DS409" s="162"/>
      <c r="DT409" s="162"/>
      <c r="DU409" s="162"/>
      <c r="DV409" s="162"/>
      <c r="DW409" s="162"/>
      <c r="DX409" s="162"/>
      <c r="DY409" s="162"/>
      <c r="DZ409" s="162"/>
      <c r="EA409" s="162"/>
      <c r="EB409" s="162"/>
      <c r="EC409" s="162"/>
      <c r="ED409" s="162"/>
      <c r="EE409" s="162"/>
      <c r="EF409" s="162"/>
      <c r="EG409" s="162"/>
      <c r="EH409" s="162"/>
      <c r="EI409" s="162"/>
      <c r="EJ409" s="162"/>
      <c r="EK409" s="162"/>
      <c r="EL409" s="162"/>
      <c r="EM409" s="162"/>
      <c r="EN409" s="162"/>
      <c r="EO409" s="162"/>
      <c r="EP409" s="162"/>
      <c r="EQ409" s="162"/>
      <c r="ER409" s="162"/>
      <c r="ES409" s="162"/>
      <c r="ET409" s="162"/>
      <c r="EU409" s="162"/>
      <c r="EV409" s="162"/>
      <c r="EW409" s="162"/>
      <c r="EX409" s="162"/>
      <c r="EY409" s="162"/>
      <c r="EZ409" s="162"/>
      <c r="FA409" s="162"/>
      <c r="FB409" s="162"/>
      <c r="FC409" s="162"/>
      <c r="FD409" s="162"/>
      <c r="FE409" s="162"/>
      <c r="FF409" s="162"/>
      <c r="FG409" s="162"/>
      <c r="FH409" s="162"/>
      <c r="FI409" s="162"/>
      <c r="FJ409" s="162"/>
      <c r="FK409" s="162"/>
      <c r="FL409" s="162"/>
      <c r="FM409" s="162"/>
      <c r="FN409" s="162"/>
      <c r="FO409" s="162"/>
      <c r="FP409" s="162"/>
      <c r="FQ409" s="162"/>
      <c r="FR409" s="162"/>
      <c r="FS409" s="162"/>
      <c r="FT409" s="162"/>
      <c r="FU409" s="162"/>
      <c r="FV409" s="162"/>
      <c r="FW409" s="162"/>
      <c r="FX409" s="162"/>
      <c r="FY409" s="162"/>
      <c r="FZ409" s="162"/>
      <c r="GA409" s="162"/>
      <c r="GB409" s="162"/>
      <c r="GC409" s="162"/>
      <c r="GD409" s="162"/>
      <c r="GE409" s="162"/>
      <c r="GF409" s="162"/>
      <c r="GG409" s="162"/>
      <c r="GH409" s="162"/>
      <c r="GI409" s="162"/>
      <c r="GJ409" s="162"/>
      <c r="GK409" s="162"/>
      <c r="GL409" s="162"/>
      <c r="GM409" s="162"/>
      <c r="GN409" s="162"/>
      <c r="GO409" s="162"/>
      <c r="GP409" s="162"/>
      <c r="GQ409" s="162"/>
      <c r="GR409" s="162"/>
      <c r="GS409" s="162"/>
      <c r="GT409" s="162"/>
      <c r="GU409" s="162"/>
      <c r="GV409" s="162"/>
      <c r="GW409" s="162"/>
      <c r="GX409" s="162"/>
      <c r="GY409" s="162"/>
      <c r="GZ409" s="162"/>
      <c r="HA409" s="162"/>
      <c r="HB409" s="162"/>
      <c r="HC409" s="162"/>
      <c r="HD409" s="162"/>
      <c r="HE409" s="162"/>
      <c r="HF409" s="162"/>
      <c r="HG409" s="162"/>
      <c r="HH409" s="162"/>
      <c r="HI409" s="162"/>
      <c r="HJ409" s="162"/>
      <c r="HK409" s="162"/>
      <c r="HL409" s="162"/>
      <c r="HM409" s="162"/>
      <c r="HN409" s="162"/>
      <c r="HO409" s="162"/>
      <c r="HP409" s="162"/>
      <c r="HQ409" s="162"/>
      <c r="HR409" s="162"/>
      <c r="HS409" s="162"/>
      <c r="HT409" s="162"/>
      <c r="HU409" s="162"/>
      <c r="HV409" s="162"/>
      <c r="HW409" s="162"/>
      <c r="HX409" s="162"/>
      <c r="HY409" s="162"/>
      <c r="HZ409" s="162"/>
      <c r="IA409" s="162"/>
      <c r="IB409" s="162"/>
      <c r="IC409" s="162"/>
      <c r="ID409" s="162"/>
      <c r="IE409" s="162"/>
      <c r="IF409" s="162"/>
      <c r="IG409" s="162"/>
      <c r="IH409" s="162"/>
      <c r="II409" s="162"/>
      <c r="IJ409" s="162"/>
      <c r="IK409" s="162"/>
      <c r="IL409" s="162"/>
      <c r="IM409" s="162"/>
      <c r="IN409" s="162"/>
      <c r="IO409" s="162"/>
      <c r="IP409" s="162"/>
      <c r="IQ409" s="162"/>
      <c r="IR409" s="162"/>
      <c r="IS409" s="162"/>
      <c r="IT409" s="162"/>
      <c r="IU409" s="162"/>
      <c r="IV409" s="162"/>
      <c r="IW409" s="162"/>
      <c r="IX409" s="162"/>
    </row>
    <row r="410" spans="1:258">
      <c r="A410" s="159"/>
      <c r="B410" s="160"/>
      <c r="C410" s="160"/>
      <c r="D410" s="160"/>
      <c r="E410" s="160"/>
      <c r="F410" s="161"/>
      <c r="G410" s="161"/>
      <c r="H410" s="161"/>
      <c r="I410" s="161"/>
      <c r="J410" s="161"/>
      <c r="K410" s="161"/>
      <c r="L410" s="161"/>
      <c r="M410" s="161"/>
      <c r="N410" s="160"/>
      <c r="O410" s="160"/>
      <c r="P410" s="160"/>
      <c r="Q410" s="160"/>
      <c r="R410" s="160"/>
      <c r="S410" s="161"/>
      <c r="T410" s="161"/>
      <c r="U410" s="161"/>
      <c r="V410" s="161"/>
      <c r="W410" s="161"/>
      <c r="X410" s="161"/>
      <c r="Y410" s="161"/>
      <c r="Z410" s="317"/>
      <c r="AA410" s="161"/>
      <c r="BI410" s="162"/>
      <c r="BJ410" s="162"/>
      <c r="BK410" s="162"/>
      <c r="BL410" s="162"/>
      <c r="BM410" s="162"/>
      <c r="BN410" s="162"/>
      <c r="BO410" s="162"/>
      <c r="BP410" s="162"/>
      <c r="BQ410" s="162"/>
      <c r="BR410" s="162"/>
      <c r="BS410" s="162"/>
      <c r="BT410" s="162"/>
      <c r="BU410" s="162"/>
      <c r="BV410" s="162"/>
      <c r="BW410" s="162"/>
      <c r="BX410" s="162"/>
      <c r="BY410" s="162"/>
      <c r="BZ410" s="162"/>
      <c r="CA410" s="162"/>
      <c r="CB410" s="162"/>
      <c r="CC410" s="162"/>
      <c r="CD410" s="162"/>
      <c r="CE410" s="162"/>
      <c r="CF410" s="162"/>
      <c r="CG410" s="162"/>
      <c r="CH410" s="162"/>
      <c r="CI410" s="162"/>
      <c r="CJ410" s="162"/>
      <c r="CK410" s="162"/>
      <c r="CL410" s="162"/>
      <c r="CM410" s="162"/>
      <c r="CN410" s="162"/>
      <c r="CO410" s="162"/>
      <c r="CP410" s="162"/>
      <c r="CQ410" s="162"/>
      <c r="CR410" s="162"/>
      <c r="CS410" s="162"/>
      <c r="CT410" s="162"/>
      <c r="CU410" s="162"/>
      <c r="CV410" s="162"/>
      <c r="CW410" s="162"/>
      <c r="CX410" s="162"/>
      <c r="CY410" s="162"/>
      <c r="CZ410" s="162"/>
      <c r="DA410" s="162"/>
      <c r="DB410" s="162"/>
      <c r="DC410" s="162"/>
      <c r="DD410" s="162"/>
      <c r="DE410" s="162"/>
      <c r="DF410" s="162"/>
      <c r="DG410" s="162"/>
      <c r="DH410" s="162"/>
      <c r="DI410" s="162"/>
      <c r="DJ410" s="162"/>
      <c r="DK410" s="162"/>
      <c r="DL410" s="162"/>
      <c r="DM410" s="162"/>
      <c r="DN410" s="162"/>
      <c r="DO410" s="162"/>
      <c r="DP410" s="162"/>
      <c r="DQ410" s="162"/>
      <c r="DR410" s="162"/>
      <c r="DS410" s="162"/>
      <c r="DT410" s="162"/>
      <c r="DU410" s="162"/>
      <c r="DV410" s="162"/>
      <c r="DW410" s="162"/>
      <c r="DX410" s="162"/>
      <c r="DY410" s="162"/>
      <c r="DZ410" s="162"/>
      <c r="EA410" s="162"/>
      <c r="EB410" s="162"/>
      <c r="EC410" s="162"/>
      <c r="ED410" s="162"/>
      <c r="EE410" s="162"/>
      <c r="EF410" s="162"/>
      <c r="EG410" s="162"/>
      <c r="EH410" s="162"/>
      <c r="EI410" s="162"/>
      <c r="EJ410" s="162"/>
      <c r="EK410" s="162"/>
      <c r="EL410" s="162"/>
      <c r="EM410" s="162"/>
      <c r="EN410" s="162"/>
      <c r="EO410" s="162"/>
      <c r="EP410" s="162"/>
      <c r="EQ410" s="162"/>
      <c r="ER410" s="162"/>
      <c r="ES410" s="162"/>
      <c r="ET410" s="162"/>
      <c r="EU410" s="162"/>
      <c r="EV410" s="162"/>
      <c r="EW410" s="162"/>
      <c r="EX410" s="162"/>
      <c r="EY410" s="162"/>
      <c r="EZ410" s="162"/>
      <c r="FA410" s="162"/>
      <c r="FB410" s="162"/>
      <c r="FC410" s="162"/>
      <c r="FD410" s="162"/>
      <c r="FE410" s="162"/>
      <c r="FF410" s="162"/>
      <c r="FG410" s="162"/>
      <c r="FH410" s="162"/>
      <c r="FI410" s="162"/>
      <c r="FJ410" s="162"/>
      <c r="FK410" s="162"/>
      <c r="FL410" s="162"/>
      <c r="FM410" s="162"/>
      <c r="FN410" s="162"/>
      <c r="FO410" s="162"/>
      <c r="FP410" s="162"/>
      <c r="FQ410" s="162"/>
      <c r="FR410" s="162"/>
      <c r="FS410" s="162"/>
      <c r="FT410" s="162"/>
      <c r="FU410" s="162"/>
      <c r="FV410" s="162"/>
      <c r="FW410" s="162"/>
      <c r="FX410" s="162"/>
      <c r="FY410" s="162"/>
      <c r="FZ410" s="162"/>
      <c r="GA410" s="162"/>
      <c r="GB410" s="162"/>
      <c r="GC410" s="162"/>
      <c r="GD410" s="162"/>
      <c r="GE410" s="162"/>
      <c r="GF410" s="162"/>
      <c r="GG410" s="162"/>
      <c r="GH410" s="162"/>
      <c r="GI410" s="162"/>
      <c r="GJ410" s="162"/>
      <c r="GK410" s="162"/>
      <c r="GL410" s="162"/>
      <c r="GM410" s="162"/>
      <c r="GN410" s="162"/>
      <c r="GO410" s="162"/>
      <c r="GP410" s="162"/>
      <c r="GQ410" s="162"/>
      <c r="GR410" s="162"/>
      <c r="GS410" s="162"/>
      <c r="GT410" s="162"/>
      <c r="GU410" s="162"/>
      <c r="GV410" s="162"/>
      <c r="GW410" s="162"/>
      <c r="GX410" s="162"/>
      <c r="GY410" s="162"/>
      <c r="GZ410" s="162"/>
      <c r="HA410" s="162"/>
      <c r="HB410" s="162"/>
      <c r="HC410" s="162"/>
      <c r="HD410" s="162"/>
      <c r="HE410" s="162"/>
      <c r="HF410" s="162"/>
      <c r="HG410" s="162"/>
      <c r="HH410" s="162"/>
      <c r="HI410" s="162"/>
      <c r="HJ410" s="162"/>
      <c r="HK410" s="162"/>
      <c r="HL410" s="162"/>
      <c r="HM410" s="162"/>
      <c r="HN410" s="162"/>
      <c r="HO410" s="162"/>
      <c r="HP410" s="162"/>
      <c r="HQ410" s="162"/>
      <c r="HR410" s="162"/>
      <c r="HS410" s="162"/>
      <c r="HT410" s="162"/>
      <c r="HU410" s="162"/>
      <c r="HV410" s="162"/>
      <c r="HW410" s="162"/>
      <c r="HX410" s="162"/>
      <c r="HY410" s="162"/>
      <c r="HZ410" s="162"/>
      <c r="IA410" s="162"/>
      <c r="IB410" s="162"/>
      <c r="IC410" s="162"/>
      <c r="ID410" s="162"/>
      <c r="IE410" s="162"/>
      <c r="IF410" s="162"/>
      <c r="IG410" s="162"/>
      <c r="IH410" s="162"/>
      <c r="II410" s="162"/>
      <c r="IJ410" s="162"/>
      <c r="IK410" s="162"/>
      <c r="IL410" s="162"/>
      <c r="IM410" s="162"/>
      <c r="IN410" s="162"/>
      <c r="IO410" s="162"/>
      <c r="IP410" s="162"/>
      <c r="IQ410" s="162"/>
      <c r="IR410" s="162"/>
      <c r="IS410" s="162"/>
      <c r="IT410" s="162"/>
      <c r="IU410" s="162"/>
      <c r="IV410" s="162"/>
      <c r="IW410" s="162"/>
      <c r="IX410" s="162"/>
    </row>
    <row r="411" spans="1:258">
      <c r="A411" s="159"/>
      <c r="B411" s="160"/>
      <c r="C411" s="160"/>
      <c r="D411" s="160"/>
      <c r="E411" s="160"/>
      <c r="F411" s="161"/>
      <c r="G411" s="161"/>
      <c r="H411" s="161"/>
      <c r="I411" s="161"/>
      <c r="J411" s="161"/>
      <c r="K411" s="161"/>
      <c r="L411" s="161"/>
      <c r="M411" s="161"/>
      <c r="N411" s="160"/>
      <c r="O411" s="160"/>
      <c r="P411" s="160"/>
      <c r="Q411" s="160"/>
      <c r="R411" s="160"/>
      <c r="S411" s="161"/>
      <c r="T411" s="161"/>
      <c r="U411" s="161"/>
      <c r="V411" s="161"/>
      <c r="W411" s="161"/>
      <c r="X411" s="161"/>
      <c r="Y411" s="161"/>
      <c r="Z411" s="317"/>
      <c r="AA411" s="161"/>
      <c r="BI411" s="162"/>
      <c r="BJ411" s="162"/>
      <c r="BK411" s="162"/>
      <c r="BL411" s="162"/>
      <c r="BM411" s="162"/>
      <c r="BN411" s="162"/>
      <c r="BO411" s="162"/>
      <c r="BP411" s="162"/>
      <c r="BQ411" s="162"/>
      <c r="BR411" s="162"/>
      <c r="BS411" s="162"/>
      <c r="BT411" s="162"/>
      <c r="BU411" s="162"/>
      <c r="BV411" s="162"/>
      <c r="BW411" s="162"/>
      <c r="BX411" s="162"/>
      <c r="BY411" s="162"/>
      <c r="BZ411" s="162"/>
      <c r="CA411" s="162"/>
      <c r="CB411" s="162"/>
      <c r="CC411" s="162"/>
      <c r="CD411" s="162"/>
      <c r="CE411" s="162"/>
      <c r="CF411" s="162"/>
      <c r="CG411" s="162"/>
      <c r="CH411" s="162"/>
      <c r="CI411" s="162"/>
      <c r="CJ411" s="162"/>
      <c r="CK411" s="162"/>
      <c r="CL411" s="162"/>
      <c r="CM411" s="162"/>
      <c r="CN411" s="162"/>
      <c r="CO411" s="162"/>
      <c r="CP411" s="162"/>
      <c r="CQ411" s="162"/>
      <c r="CR411" s="162"/>
      <c r="CS411" s="162"/>
      <c r="CT411" s="162"/>
      <c r="CU411" s="162"/>
      <c r="CV411" s="162"/>
      <c r="CW411" s="162"/>
      <c r="CX411" s="162"/>
      <c r="CY411" s="162"/>
      <c r="CZ411" s="162"/>
      <c r="DA411" s="162"/>
      <c r="DB411" s="162"/>
      <c r="DC411" s="162"/>
      <c r="DD411" s="162"/>
      <c r="DE411" s="162"/>
      <c r="DF411" s="162"/>
      <c r="DG411" s="162"/>
      <c r="DH411" s="162"/>
      <c r="DI411" s="162"/>
      <c r="DJ411" s="162"/>
      <c r="DK411" s="162"/>
      <c r="DL411" s="162"/>
      <c r="DM411" s="162"/>
      <c r="DN411" s="162"/>
      <c r="DO411" s="162"/>
      <c r="DP411" s="162"/>
      <c r="DQ411" s="162"/>
      <c r="DR411" s="162"/>
      <c r="DS411" s="162"/>
      <c r="DT411" s="162"/>
      <c r="DU411" s="162"/>
      <c r="DV411" s="162"/>
      <c r="DW411" s="162"/>
      <c r="DX411" s="162"/>
      <c r="DY411" s="162"/>
      <c r="DZ411" s="162"/>
      <c r="EA411" s="162"/>
      <c r="EB411" s="162"/>
      <c r="EC411" s="162"/>
      <c r="ED411" s="162"/>
      <c r="EE411" s="162"/>
      <c r="EF411" s="162"/>
      <c r="EG411" s="162"/>
      <c r="EH411" s="162"/>
      <c r="EI411" s="162"/>
      <c r="EJ411" s="162"/>
      <c r="EK411" s="162"/>
      <c r="EL411" s="162"/>
      <c r="EM411" s="162"/>
      <c r="EN411" s="162"/>
      <c r="EO411" s="162"/>
      <c r="EP411" s="162"/>
      <c r="EQ411" s="162"/>
      <c r="ER411" s="162"/>
      <c r="ES411" s="162"/>
      <c r="ET411" s="162"/>
      <c r="EU411" s="162"/>
      <c r="EV411" s="162"/>
      <c r="EW411" s="162"/>
      <c r="EX411" s="162"/>
      <c r="EY411" s="162"/>
      <c r="EZ411" s="162"/>
      <c r="FA411" s="162"/>
      <c r="FB411" s="162"/>
      <c r="FC411" s="162"/>
      <c r="FD411" s="162"/>
      <c r="FE411" s="162"/>
      <c r="FF411" s="162"/>
      <c r="FG411" s="162"/>
      <c r="FH411" s="162"/>
      <c r="FI411" s="162"/>
      <c r="FJ411" s="162"/>
      <c r="FK411" s="162"/>
      <c r="FL411" s="162"/>
      <c r="FM411" s="162"/>
      <c r="FN411" s="162"/>
      <c r="FO411" s="162"/>
      <c r="FP411" s="162"/>
      <c r="FQ411" s="162"/>
      <c r="FR411" s="162"/>
      <c r="FS411" s="162"/>
      <c r="FT411" s="162"/>
      <c r="FU411" s="162"/>
      <c r="FV411" s="162"/>
      <c r="FW411" s="162"/>
      <c r="FX411" s="162"/>
      <c r="FY411" s="162"/>
      <c r="FZ411" s="162"/>
      <c r="GA411" s="162"/>
      <c r="GB411" s="162"/>
      <c r="GC411" s="162"/>
      <c r="GD411" s="162"/>
      <c r="GE411" s="162"/>
      <c r="GF411" s="162"/>
      <c r="GG411" s="162"/>
      <c r="GH411" s="162"/>
      <c r="GI411" s="162"/>
      <c r="GJ411" s="162"/>
      <c r="GK411" s="162"/>
      <c r="GL411" s="162"/>
      <c r="GM411" s="162"/>
      <c r="GN411" s="162"/>
      <c r="GO411" s="162"/>
      <c r="GP411" s="162"/>
      <c r="GQ411" s="162"/>
      <c r="GR411" s="162"/>
      <c r="GS411" s="162"/>
      <c r="GT411" s="162"/>
      <c r="GU411" s="162"/>
      <c r="GV411" s="162"/>
      <c r="GW411" s="162"/>
      <c r="GX411" s="162"/>
      <c r="GY411" s="162"/>
      <c r="GZ411" s="162"/>
      <c r="HA411" s="162"/>
      <c r="HB411" s="162"/>
      <c r="HC411" s="162"/>
      <c r="HD411" s="162"/>
      <c r="HE411" s="162"/>
      <c r="HF411" s="162"/>
      <c r="HG411" s="162"/>
      <c r="HH411" s="162"/>
      <c r="HI411" s="162"/>
      <c r="HJ411" s="162"/>
      <c r="HK411" s="162"/>
      <c r="HL411" s="162"/>
      <c r="HM411" s="162"/>
      <c r="HN411" s="162"/>
      <c r="HO411" s="162"/>
      <c r="HP411" s="162"/>
      <c r="HQ411" s="162"/>
      <c r="HR411" s="162"/>
      <c r="HS411" s="162"/>
      <c r="HT411" s="162"/>
      <c r="HU411" s="162"/>
      <c r="HV411" s="162"/>
      <c r="HW411" s="162"/>
      <c r="HX411" s="162"/>
      <c r="HY411" s="162"/>
      <c r="HZ411" s="162"/>
      <c r="IA411" s="162"/>
      <c r="IB411" s="162"/>
      <c r="IC411" s="162"/>
      <c r="ID411" s="162"/>
      <c r="IE411" s="162"/>
      <c r="IF411" s="162"/>
      <c r="IG411" s="162"/>
      <c r="IH411" s="162"/>
      <c r="II411" s="162"/>
      <c r="IJ411" s="162"/>
      <c r="IK411" s="162"/>
      <c r="IL411" s="162"/>
      <c r="IM411" s="162"/>
      <c r="IN411" s="162"/>
      <c r="IO411" s="162"/>
      <c r="IP411" s="162"/>
      <c r="IQ411" s="162"/>
      <c r="IR411" s="162"/>
      <c r="IS411" s="162"/>
      <c r="IT411" s="162"/>
      <c r="IU411" s="162"/>
      <c r="IV411" s="162"/>
      <c r="IW411" s="162"/>
      <c r="IX411" s="162"/>
    </row>
    <row r="412" spans="1:258">
      <c r="A412" s="159"/>
      <c r="B412" s="160"/>
      <c r="C412" s="160"/>
      <c r="D412" s="160"/>
      <c r="E412" s="160"/>
      <c r="F412" s="161"/>
      <c r="G412" s="161"/>
      <c r="H412" s="161"/>
      <c r="I412" s="161"/>
      <c r="J412" s="161"/>
      <c r="K412" s="161"/>
      <c r="L412" s="161"/>
      <c r="M412" s="161"/>
      <c r="N412" s="160"/>
      <c r="O412" s="160"/>
      <c r="P412" s="160"/>
      <c r="Q412" s="160"/>
      <c r="R412" s="160"/>
      <c r="S412" s="161"/>
      <c r="T412" s="161"/>
      <c r="U412" s="161"/>
      <c r="V412" s="161"/>
      <c r="W412" s="161"/>
      <c r="X412" s="161"/>
      <c r="Y412" s="161"/>
      <c r="Z412" s="317"/>
      <c r="AA412" s="161"/>
      <c r="BI412" s="162"/>
      <c r="BJ412" s="162"/>
      <c r="BK412" s="162"/>
      <c r="BL412" s="162"/>
      <c r="BM412" s="162"/>
      <c r="BN412" s="162"/>
      <c r="BO412" s="162"/>
      <c r="BP412" s="162"/>
      <c r="BQ412" s="162"/>
      <c r="BR412" s="162"/>
      <c r="BS412" s="162"/>
      <c r="BT412" s="162"/>
      <c r="BU412" s="162"/>
      <c r="BV412" s="162"/>
      <c r="BW412" s="162"/>
      <c r="BX412" s="162"/>
      <c r="BY412" s="162"/>
      <c r="BZ412" s="162"/>
      <c r="CA412" s="162"/>
      <c r="CB412" s="162"/>
      <c r="CC412" s="162"/>
      <c r="CD412" s="162"/>
      <c r="CE412" s="162"/>
      <c r="CF412" s="162"/>
      <c r="CG412" s="162"/>
      <c r="CH412" s="162"/>
      <c r="CI412" s="162"/>
      <c r="CJ412" s="162"/>
      <c r="CK412" s="162"/>
      <c r="CL412" s="162"/>
      <c r="CM412" s="162"/>
      <c r="CN412" s="162"/>
      <c r="CO412" s="162"/>
      <c r="CP412" s="162"/>
      <c r="CQ412" s="162"/>
      <c r="CR412" s="162"/>
      <c r="CS412" s="162"/>
      <c r="CT412" s="162"/>
      <c r="CU412" s="162"/>
      <c r="CV412" s="162"/>
      <c r="CW412" s="162"/>
      <c r="CX412" s="162"/>
      <c r="CY412" s="162"/>
      <c r="CZ412" s="162"/>
      <c r="DA412" s="162"/>
      <c r="DB412" s="162"/>
      <c r="DC412" s="162"/>
      <c r="DD412" s="162"/>
      <c r="DE412" s="162"/>
      <c r="DF412" s="162"/>
      <c r="DG412" s="162"/>
      <c r="DH412" s="162"/>
      <c r="DI412" s="162"/>
      <c r="DJ412" s="162"/>
      <c r="DK412" s="162"/>
      <c r="DL412" s="162"/>
      <c r="DM412" s="162"/>
      <c r="DN412" s="162"/>
      <c r="DO412" s="162"/>
      <c r="DP412" s="162"/>
      <c r="DQ412" s="162"/>
      <c r="DR412" s="162"/>
      <c r="DS412" s="162"/>
      <c r="DT412" s="162"/>
      <c r="DU412" s="162"/>
      <c r="DV412" s="162"/>
      <c r="DW412" s="162"/>
      <c r="DX412" s="162"/>
      <c r="DY412" s="162"/>
      <c r="DZ412" s="162"/>
      <c r="EA412" s="162"/>
      <c r="EB412" s="162"/>
      <c r="EC412" s="162"/>
      <c r="ED412" s="162"/>
      <c r="EE412" s="162"/>
      <c r="EF412" s="162"/>
      <c r="EG412" s="162"/>
      <c r="EH412" s="162"/>
      <c r="EI412" s="162"/>
      <c r="EJ412" s="162"/>
      <c r="EK412" s="162"/>
      <c r="EL412" s="162"/>
      <c r="EM412" s="162"/>
      <c r="EN412" s="162"/>
      <c r="EO412" s="162"/>
      <c r="EP412" s="162"/>
      <c r="EQ412" s="162"/>
      <c r="ER412" s="162"/>
      <c r="ES412" s="162"/>
      <c r="ET412" s="162"/>
      <c r="EU412" s="162"/>
      <c r="EV412" s="162"/>
      <c r="EW412" s="162"/>
      <c r="EX412" s="162"/>
      <c r="EY412" s="162"/>
      <c r="EZ412" s="162"/>
      <c r="FA412" s="162"/>
      <c r="FB412" s="162"/>
      <c r="FC412" s="162"/>
      <c r="FD412" s="162"/>
      <c r="FE412" s="162"/>
      <c r="FF412" s="162"/>
      <c r="FG412" s="162"/>
      <c r="FH412" s="162"/>
      <c r="FI412" s="162"/>
      <c r="FJ412" s="162"/>
      <c r="FK412" s="162"/>
      <c r="FL412" s="162"/>
      <c r="FM412" s="162"/>
      <c r="FN412" s="162"/>
      <c r="FO412" s="162"/>
      <c r="FP412" s="162"/>
      <c r="FQ412" s="162"/>
      <c r="FR412" s="162"/>
      <c r="FS412" s="162"/>
      <c r="FT412" s="162"/>
      <c r="FU412" s="162"/>
      <c r="FV412" s="162"/>
      <c r="FW412" s="162"/>
      <c r="FX412" s="162"/>
      <c r="FY412" s="162"/>
      <c r="FZ412" s="162"/>
      <c r="GA412" s="162"/>
      <c r="GB412" s="162"/>
      <c r="GC412" s="162"/>
      <c r="GD412" s="162"/>
      <c r="GE412" s="162"/>
      <c r="GF412" s="162"/>
      <c r="GG412" s="162"/>
      <c r="GH412" s="162"/>
      <c r="GI412" s="162"/>
      <c r="GJ412" s="162"/>
      <c r="GK412" s="162"/>
      <c r="GL412" s="162"/>
      <c r="GM412" s="162"/>
      <c r="GN412" s="162"/>
      <c r="GO412" s="162"/>
      <c r="GP412" s="162"/>
      <c r="GQ412" s="162"/>
      <c r="GR412" s="162"/>
      <c r="GS412" s="162"/>
      <c r="GT412" s="162"/>
      <c r="GU412" s="162"/>
      <c r="GV412" s="162"/>
      <c r="GW412" s="162"/>
      <c r="GX412" s="162"/>
      <c r="GY412" s="162"/>
      <c r="GZ412" s="162"/>
      <c r="HA412" s="162"/>
      <c r="HB412" s="162"/>
      <c r="HC412" s="162"/>
      <c r="HD412" s="162"/>
      <c r="HE412" s="162"/>
      <c r="HF412" s="162"/>
      <c r="HG412" s="162"/>
      <c r="HH412" s="162"/>
      <c r="HI412" s="162"/>
      <c r="HJ412" s="162"/>
      <c r="HK412" s="162"/>
      <c r="HL412" s="162"/>
      <c r="HM412" s="162"/>
      <c r="HN412" s="162"/>
      <c r="HO412" s="162"/>
      <c r="HP412" s="162"/>
      <c r="HQ412" s="162"/>
      <c r="HR412" s="162"/>
      <c r="HS412" s="162"/>
      <c r="HT412" s="162"/>
      <c r="HU412" s="162"/>
      <c r="HV412" s="162"/>
      <c r="HW412" s="162"/>
      <c r="HX412" s="162"/>
      <c r="HY412" s="162"/>
      <c r="HZ412" s="162"/>
      <c r="IA412" s="162"/>
      <c r="IB412" s="162"/>
      <c r="IC412" s="162"/>
      <c r="ID412" s="162"/>
      <c r="IE412" s="162"/>
      <c r="IF412" s="162"/>
      <c r="IG412" s="162"/>
      <c r="IH412" s="162"/>
      <c r="II412" s="162"/>
      <c r="IJ412" s="162"/>
      <c r="IK412" s="162"/>
      <c r="IL412" s="162"/>
      <c r="IM412" s="162"/>
      <c r="IN412" s="162"/>
      <c r="IO412" s="162"/>
      <c r="IP412" s="162"/>
      <c r="IQ412" s="162"/>
      <c r="IR412" s="162"/>
      <c r="IS412" s="162"/>
      <c r="IT412" s="162"/>
      <c r="IU412" s="162"/>
      <c r="IV412" s="162"/>
      <c r="IW412" s="162"/>
      <c r="IX412" s="162"/>
    </row>
    <row r="413" spans="1:258">
      <c r="A413" s="159"/>
      <c r="B413" s="160"/>
      <c r="C413" s="160"/>
      <c r="D413" s="160"/>
      <c r="E413" s="160"/>
      <c r="F413" s="161"/>
      <c r="G413" s="161"/>
      <c r="H413" s="161"/>
      <c r="I413" s="161"/>
      <c r="J413" s="161"/>
      <c r="K413" s="161"/>
      <c r="L413" s="161"/>
      <c r="M413" s="161"/>
      <c r="N413" s="160"/>
      <c r="O413" s="160"/>
      <c r="P413" s="160"/>
      <c r="Q413" s="160"/>
      <c r="R413" s="160"/>
      <c r="S413" s="161"/>
      <c r="T413" s="161"/>
      <c r="U413" s="161"/>
      <c r="V413" s="161"/>
      <c r="W413" s="161"/>
      <c r="X413" s="161"/>
      <c r="Y413" s="161"/>
      <c r="Z413" s="317"/>
      <c r="AA413" s="161"/>
      <c r="BI413" s="162"/>
      <c r="BJ413" s="162"/>
      <c r="BK413" s="162"/>
      <c r="BL413" s="162"/>
      <c r="BM413" s="162"/>
      <c r="BN413" s="162"/>
      <c r="BO413" s="162"/>
      <c r="BP413" s="162"/>
      <c r="BQ413" s="162"/>
      <c r="BR413" s="162"/>
      <c r="BS413" s="162"/>
      <c r="BT413" s="162"/>
      <c r="BU413" s="162"/>
      <c r="BV413" s="162"/>
      <c r="BW413" s="162"/>
      <c r="BX413" s="162"/>
      <c r="BY413" s="162"/>
      <c r="BZ413" s="162"/>
      <c r="CA413" s="162"/>
      <c r="CB413" s="162"/>
      <c r="CC413" s="162"/>
      <c r="CD413" s="162"/>
      <c r="CE413" s="162"/>
      <c r="CF413" s="162"/>
      <c r="CG413" s="162"/>
      <c r="CH413" s="162"/>
      <c r="CI413" s="162"/>
      <c r="CJ413" s="162"/>
      <c r="CK413" s="162"/>
      <c r="CL413" s="162"/>
      <c r="CM413" s="162"/>
      <c r="CN413" s="162"/>
      <c r="CO413" s="162"/>
      <c r="CP413" s="162"/>
      <c r="CQ413" s="162"/>
      <c r="CR413" s="162"/>
      <c r="CS413" s="162"/>
      <c r="CT413" s="162"/>
      <c r="CU413" s="162"/>
      <c r="CV413" s="162"/>
      <c r="CW413" s="162"/>
      <c r="CX413" s="162"/>
      <c r="CY413" s="162"/>
      <c r="CZ413" s="162"/>
      <c r="DA413" s="162"/>
      <c r="DB413" s="162"/>
      <c r="DC413" s="162"/>
      <c r="DD413" s="162"/>
      <c r="DE413" s="162"/>
      <c r="DF413" s="162"/>
      <c r="DG413" s="162"/>
      <c r="DH413" s="162"/>
      <c r="DI413" s="162"/>
      <c r="DJ413" s="162"/>
      <c r="DK413" s="162"/>
      <c r="DL413" s="162"/>
      <c r="DM413" s="162"/>
      <c r="DN413" s="162"/>
      <c r="DO413" s="162"/>
      <c r="DP413" s="162"/>
      <c r="DQ413" s="162"/>
      <c r="DR413" s="162"/>
      <c r="DS413" s="162"/>
      <c r="DT413" s="162"/>
      <c r="DU413" s="162"/>
      <c r="DV413" s="162"/>
      <c r="DW413" s="162"/>
      <c r="DX413" s="162"/>
      <c r="DY413" s="162"/>
      <c r="DZ413" s="162"/>
      <c r="EA413" s="162"/>
      <c r="EB413" s="162"/>
      <c r="EC413" s="162"/>
      <c r="ED413" s="162"/>
      <c r="EE413" s="162"/>
      <c r="EF413" s="162"/>
      <c r="EG413" s="162"/>
      <c r="EH413" s="162"/>
      <c r="EI413" s="162"/>
      <c r="EJ413" s="162"/>
      <c r="EK413" s="162"/>
      <c r="EL413" s="162"/>
      <c r="EM413" s="162"/>
      <c r="EN413" s="162"/>
      <c r="EO413" s="162"/>
      <c r="EP413" s="162"/>
      <c r="EQ413" s="162"/>
      <c r="ER413" s="162"/>
      <c r="ES413" s="162"/>
      <c r="ET413" s="162"/>
      <c r="EU413" s="162"/>
      <c r="EV413" s="162"/>
      <c r="EW413" s="162"/>
      <c r="EX413" s="162"/>
      <c r="EY413" s="162"/>
      <c r="EZ413" s="162"/>
      <c r="FA413" s="162"/>
      <c r="FB413" s="162"/>
      <c r="FC413" s="162"/>
      <c r="FD413" s="162"/>
      <c r="FE413" s="162"/>
      <c r="FF413" s="162"/>
      <c r="FG413" s="162"/>
      <c r="FH413" s="162"/>
      <c r="FI413" s="162"/>
      <c r="FJ413" s="162"/>
      <c r="FK413" s="162"/>
      <c r="FL413" s="162"/>
      <c r="FM413" s="162"/>
      <c r="FN413" s="162"/>
      <c r="FO413" s="162"/>
      <c r="FP413" s="162"/>
      <c r="FQ413" s="162"/>
      <c r="FR413" s="162"/>
      <c r="FS413" s="162"/>
      <c r="FT413" s="162"/>
      <c r="FU413" s="162"/>
      <c r="FV413" s="162"/>
      <c r="FW413" s="162"/>
      <c r="FX413" s="162"/>
      <c r="FY413" s="162"/>
      <c r="FZ413" s="162"/>
      <c r="GA413" s="162"/>
      <c r="GB413" s="162"/>
      <c r="GC413" s="162"/>
      <c r="GD413" s="162"/>
      <c r="GE413" s="162"/>
      <c r="GF413" s="162"/>
      <c r="GG413" s="162"/>
      <c r="GH413" s="162"/>
      <c r="GI413" s="162"/>
      <c r="GJ413" s="162"/>
      <c r="GK413" s="162"/>
      <c r="GL413" s="162"/>
      <c r="GM413" s="162"/>
      <c r="GN413" s="162"/>
      <c r="GO413" s="162"/>
      <c r="GP413" s="162"/>
      <c r="GQ413" s="162"/>
      <c r="GR413" s="162"/>
      <c r="GS413" s="162"/>
      <c r="GT413" s="162"/>
      <c r="GU413" s="162"/>
      <c r="GV413" s="162"/>
      <c r="GW413" s="162"/>
      <c r="GX413" s="162"/>
      <c r="GY413" s="162"/>
      <c r="GZ413" s="162"/>
      <c r="HA413" s="162"/>
      <c r="HB413" s="162"/>
      <c r="HC413" s="162"/>
      <c r="HD413" s="162"/>
      <c r="HE413" s="162"/>
      <c r="HF413" s="162"/>
      <c r="HG413" s="162"/>
      <c r="HH413" s="162"/>
      <c r="HI413" s="162"/>
      <c r="HJ413" s="162"/>
      <c r="HK413" s="162"/>
      <c r="HL413" s="162"/>
      <c r="HM413" s="162"/>
      <c r="HN413" s="162"/>
      <c r="HO413" s="162"/>
      <c r="HP413" s="162"/>
      <c r="HQ413" s="162"/>
      <c r="HR413" s="162"/>
      <c r="HS413" s="162"/>
      <c r="HT413" s="162"/>
      <c r="HU413" s="162"/>
      <c r="HV413" s="162"/>
      <c r="HW413" s="162"/>
      <c r="HX413" s="162"/>
      <c r="HY413" s="162"/>
      <c r="HZ413" s="162"/>
      <c r="IA413" s="162"/>
      <c r="IB413" s="162"/>
      <c r="IC413" s="162"/>
      <c r="ID413" s="162"/>
      <c r="IE413" s="162"/>
      <c r="IF413" s="162"/>
      <c r="IG413" s="162"/>
      <c r="IH413" s="162"/>
      <c r="II413" s="162"/>
      <c r="IJ413" s="162"/>
      <c r="IK413" s="162"/>
      <c r="IL413" s="162"/>
      <c r="IM413" s="162"/>
      <c r="IN413" s="162"/>
      <c r="IO413" s="162"/>
      <c r="IP413" s="162"/>
      <c r="IQ413" s="162"/>
      <c r="IR413" s="162"/>
      <c r="IS413" s="162"/>
      <c r="IT413" s="162"/>
      <c r="IU413" s="162"/>
      <c r="IV413" s="162"/>
      <c r="IW413" s="162"/>
      <c r="IX413" s="162"/>
    </row>
    <row r="414" spans="1:258">
      <c r="A414" s="159"/>
      <c r="B414" s="160"/>
      <c r="C414" s="160"/>
      <c r="D414" s="160"/>
      <c r="E414" s="160"/>
      <c r="F414" s="161"/>
      <c r="G414" s="161"/>
      <c r="H414" s="161"/>
      <c r="I414" s="161"/>
      <c r="J414" s="161"/>
      <c r="K414" s="161"/>
      <c r="L414" s="161"/>
      <c r="M414" s="161"/>
      <c r="N414" s="160"/>
      <c r="O414" s="160"/>
      <c r="P414" s="160"/>
      <c r="Q414" s="160"/>
      <c r="R414" s="160"/>
      <c r="S414" s="161"/>
      <c r="T414" s="161"/>
      <c r="U414" s="161"/>
      <c r="V414" s="161"/>
      <c r="W414" s="161"/>
      <c r="X414" s="161"/>
      <c r="Y414" s="161"/>
      <c r="Z414" s="317"/>
      <c r="AA414" s="161"/>
      <c r="BI414" s="162"/>
      <c r="BJ414" s="162"/>
      <c r="BK414" s="162"/>
      <c r="BL414" s="162"/>
      <c r="BM414" s="162"/>
      <c r="BN414" s="162"/>
      <c r="BO414" s="162"/>
      <c r="BP414" s="162"/>
      <c r="BQ414" s="162"/>
      <c r="BR414" s="162"/>
      <c r="BS414" s="162"/>
      <c r="BT414" s="162"/>
      <c r="BU414" s="162"/>
      <c r="BV414" s="162"/>
      <c r="BW414" s="162"/>
      <c r="BX414" s="162"/>
      <c r="BY414" s="162"/>
      <c r="BZ414" s="162"/>
      <c r="CA414" s="162"/>
      <c r="CB414" s="162"/>
      <c r="CC414" s="162"/>
      <c r="CD414" s="162"/>
      <c r="CE414" s="162"/>
      <c r="CF414" s="162"/>
      <c r="CG414" s="162"/>
      <c r="CH414" s="162"/>
      <c r="CI414" s="162"/>
      <c r="CJ414" s="162"/>
      <c r="CK414" s="162"/>
      <c r="CL414" s="162"/>
      <c r="CM414" s="162"/>
      <c r="CN414" s="162"/>
      <c r="CO414" s="162"/>
      <c r="CP414" s="162"/>
      <c r="CQ414" s="162"/>
      <c r="CR414" s="162"/>
      <c r="CS414" s="162"/>
      <c r="CT414" s="162"/>
      <c r="CU414" s="162"/>
      <c r="CV414" s="162"/>
      <c r="CW414" s="162"/>
      <c r="CX414" s="162"/>
      <c r="CY414" s="162"/>
      <c r="CZ414" s="162"/>
      <c r="DA414" s="162"/>
      <c r="DB414" s="162"/>
      <c r="DC414" s="162"/>
      <c r="DD414" s="162"/>
      <c r="DE414" s="162"/>
      <c r="DF414" s="162"/>
      <c r="DG414" s="162"/>
      <c r="DH414" s="162"/>
      <c r="DI414" s="162"/>
      <c r="DJ414" s="162"/>
      <c r="DK414" s="162"/>
      <c r="DL414" s="162"/>
      <c r="DM414" s="162"/>
      <c r="DN414" s="162"/>
      <c r="DO414" s="162"/>
      <c r="DP414" s="162"/>
      <c r="DQ414" s="162"/>
      <c r="DR414" s="162"/>
      <c r="DS414" s="162"/>
      <c r="DT414" s="162"/>
      <c r="DU414" s="162"/>
      <c r="DV414" s="162"/>
      <c r="DW414" s="162"/>
      <c r="DX414" s="162"/>
      <c r="DY414" s="162"/>
      <c r="DZ414" s="162"/>
      <c r="EA414" s="162"/>
      <c r="EB414" s="162"/>
      <c r="EC414" s="162"/>
      <c r="ED414" s="162"/>
      <c r="EE414" s="162"/>
      <c r="EF414" s="162"/>
      <c r="EG414" s="162"/>
      <c r="EH414" s="162"/>
      <c r="EI414" s="162"/>
      <c r="EJ414" s="162"/>
      <c r="EK414" s="162"/>
      <c r="EL414" s="162"/>
      <c r="EM414" s="162"/>
      <c r="EN414" s="162"/>
      <c r="EO414" s="162"/>
      <c r="EP414" s="162"/>
      <c r="EQ414" s="162"/>
      <c r="ER414" s="162"/>
      <c r="ES414" s="162"/>
      <c r="ET414" s="162"/>
      <c r="EU414" s="162"/>
      <c r="EV414" s="162"/>
      <c r="EW414" s="162"/>
      <c r="EX414" s="162"/>
      <c r="EY414" s="162"/>
      <c r="EZ414" s="162"/>
      <c r="FA414" s="162"/>
      <c r="FB414" s="162"/>
      <c r="FC414" s="162"/>
      <c r="FD414" s="162"/>
      <c r="FE414" s="162"/>
      <c r="FF414" s="162"/>
      <c r="FG414" s="162"/>
      <c r="FH414" s="162"/>
      <c r="FI414" s="162"/>
      <c r="FJ414" s="162"/>
      <c r="FK414" s="162"/>
      <c r="FL414" s="162"/>
      <c r="FM414" s="162"/>
      <c r="FN414" s="162"/>
      <c r="FO414" s="162"/>
      <c r="FP414" s="162"/>
      <c r="FQ414" s="162"/>
      <c r="FR414" s="162"/>
      <c r="FS414" s="162"/>
      <c r="FT414" s="162"/>
      <c r="FU414" s="162"/>
      <c r="FV414" s="162"/>
      <c r="FW414" s="162"/>
      <c r="FX414" s="162"/>
      <c r="FY414" s="162"/>
      <c r="FZ414" s="162"/>
      <c r="GA414" s="162"/>
      <c r="GB414" s="162"/>
      <c r="GC414" s="162"/>
      <c r="GD414" s="162"/>
      <c r="GE414" s="162"/>
      <c r="GF414" s="162"/>
      <c r="GG414" s="162"/>
      <c r="GH414" s="162"/>
      <c r="GI414" s="162"/>
      <c r="GJ414" s="162"/>
      <c r="GK414" s="162"/>
      <c r="GL414" s="162"/>
      <c r="GM414" s="162"/>
      <c r="GN414" s="162"/>
      <c r="GO414" s="162"/>
      <c r="GP414" s="162"/>
      <c r="GQ414" s="162"/>
      <c r="GR414" s="162"/>
      <c r="GS414" s="162"/>
      <c r="GT414" s="162"/>
      <c r="GU414" s="162"/>
      <c r="GV414" s="162"/>
      <c r="GW414" s="162"/>
      <c r="GX414" s="162"/>
      <c r="GY414" s="162"/>
      <c r="GZ414" s="162"/>
      <c r="HA414" s="162"/>
      <c r="HB414" s="162"/>
      <c r="HC414" s="162"/>
      <c r="HD414" s="162"/>
      <c r="HE414" s="162"/>
      <c r="HF414" s="162"/>
      <c r="HG414" s="162"/>
      <c r="HH414" s="162"/>
      <c r="HI414" s="162"/>
      <c r="HJ414" s="162"/>
      <c r="HK414" s="162"/>
      <c r="HL414" s="162"/>
      <c r="HM414" s="162"/>
      <c r="HN414" s="162"/>
      <c r="HO414" s="162"/>
      <c r="HP414" s="162"/>
      <c r="HQ414" s="162"/>
      <c r="HR414" s="162"/>
      <c r="HS414" s="162"/>
      <c r="HT414" s="162"/>
      <c r="HU414" s="162"/>
      <c r="HV414" s="162"/>
      <c r="HW414" s="162"/>
      <c r="HX414" s="162"/>
      <c r="HY414" s="162"/>
      <c r="HZ414" s="162"/>
      <c r="IA414" s="162"/>
      <c r="IB414" s="162"/>
      <c r="IC414" s="162"/>
      <c r="ID414" s="162"/>
      <c r="IE414" s="162"/>
      <c r="IF414" s="162"/>
      <c r="IG414" s="162"/>
      <c r="IH414" s="162"/>
      <c r="II414" s="162"/>
      <c r="IJ414" s="162"/>
      <c r="IK414" s="162"/>
      <c r="IL414" s="162"/>
      <c r="IM414" s="162"/>
      <c r="IN414" s="162"/>
      <c r="IO414" s="162"/>
      <c r="IP414" s="162"/>
      <c r="IQ414" s="162"/>
      <c r="IR414" s="162"/>
      <c r="IS414" s="162"/>
      <c r="IT414" s="162"/>
      <c r="IU414" s="162"/>
      <c r="IV414" s="162"/>
      <c r="IW414" s="162"/>
      <c r="IX414" s="162"/>
    </row>
    <row r="415" spans="1:258">
      <c r="A415" s="159"/>
      <c r="B415" s="160"/>
      <c r="C415" s="160"/>
      <c r="D415" s="160"/>
      <c r="E415" s="160"/>
      <c r="F415" s="161"/>
      <c r="G415" s="161"/>
      <c r="H415" s="161"/>
      <c r="I415" s="161"/>
      <c r="J415" s="161"/>
      <c r="K415" s="161"/>
      <c r="L415" s="161"/>
      <c r="M415" s="161"/>
      <c r="N415" s="160"/>
      <c r="O415" s="160"/>
      <c r="P415" s="160"/>
      <c r="Q415" s="160"/>
      <c r="R415" s="160"/>
      <c r="S415" s="161"/>
      <c r="T415" s="161"/>
      <c r="U415" s="161"/>
      <c r="V415" s="161"/>
      <c r="W415" s="161"/>
      <c r="X415" s="161"/>
      <c r="Y415" s="161"/>
      <c r="Z415" s="317"/>
      <c r="AA415" s="161"/>
      <c r="BI415" s="162"/>
      <c r="BJ415" s="162"/>
      <c r="BK415" s="162"/>
      <c r="BL415" s="162"/>
      <c r="BM415" s="162"/>
      <c r="BN415" s="162"/>
      <c r="BO415" s="162"/>
      <c r="BP415" s="162"/>
      <c r="BQ415" s="162"/>
      <c r="BR415" s="162"/>
      <c r="BS415" s="162"/>
      <c r="BT415" s="162"/>
      <c r="BU415" s="162"/>
      <c r="BV415" s="162"/>
      <c r="BW415" s="162"/>
      <c r="BX415" s="162"/>
      <c r="BY415" s="162"/>
      <c r="BZ415" s="162"/>
      <c r="CA415" s="162"/>
      <c r="CB415" s="162"/>
      <c r="CC415" s="162"/>
      <c r="CD415" s="162"/>
      <c r="CE415" s="162"/>
      <c r="CF415" s="162"/>
      <c r="CG415" s="162"/>
      <c r="CH415" s="162"/>
      <c r="CI415" s="162"/>
      <c r="CJ415" s="162"/>
      <c r="CK415" s="162"/>
      <c r="CL415" s="162"/>
      <c r="CM415" s="162"/>
      <c r="CN415" s="162"/>
      <c r="CO415" s="162"/>
      <c r="CP415" s="162"/>
      <c r="CQ415" s="162"/>
      <c r="CR415" s="162"/>
      <c r="CS415" s="162"/>
      <c r="CT415" s="162"/>
      <c r="CU415" s="162"/>
      <c r="CV415" s="162"/>
      <c r="CW415" s="162"/>
      <c r="CX415" s="162"/>
      <c r="CY415" s="162"/>
      <c r="CZ415" s="162"/>
      <c r="DA415" s="162"/>
      <c r="DB415" s="162"/>
      <c r="DC415" s="162"/>
      <c r="DD415" s="162"/>
      <c r="DE415" s="162"/>
      <c r="DF415" s="162"/>
      <c r="DG415" s="162"/>
      <c r="DH415" s="162"/>
      <c r="DI415" s="162"/>
      <c r="DJ415" s="162"/>
      <c r="DK415" s="162"/>
      <c r="DL415" s="162"/>
      <c r="DM415" s="162"/>
      <c r="DN415" s="162"/>
      <c r="DO415" s="162"/>
      <c r="DP415" s="162"/>
      <c r="DQ415" s="162"/>
      <c r="DR415" s="162"/>
      <c r="DS415" s="162"/>
      <c r="DT415" s="162"/>
      <c r="DU415" s="162"/>
      <c r="DV415" s="162"/>
      <c r="DW415" s="162"/>
      <c r="DX415" s="162"/>
      <c r="DY415" s="162"/>
      <c r="DZ415" s="162"/>
      <c r="EA415" s="162"/>
      <c r="EB415" s="162"/>
      <c r="EC415" s="162"/>
      <c r="ED415" s="162"/>
      <c r="EE415" s="162"/>
      <c r="EF415" s="162"/>
      <c r="EG415" s="162"/>
      <c r="EH415" s="162"/>
      <c r="EI415" s="162"/>
      <c r="EJ415" s="162"/>
      <c r="EK415" s="162"/>
      <c r="EL415" s="162"/>
      <c r="EM415" s="162"/>
      <c r="EN415" s="162"/>
      <c r="EO415" s="162"/>
      <c r="EP415" s="162"/>
      <c r="EQ415" s="162"/>
      <c r="ER415" s="162"/>
      <c r="ES415" s="162"/>
      <c r="ET415" s="162"/>
      <c r="EU415" s="162"/>
      <c r="EV415" s="162"/>
      <c r="EW415" s="162"/>
      <c r="EX415" s="162"/>
      <c r="EY415" s="162"/>
      <c r="EZ415" s="162"/>
      <c r="FA415" s="162"/>
      <c r="FB415" s="162"/>
      <c r="FC415" s="162"/>
      <c r="FD415" s="162"/>
      <c r="FE415" s="162"/>
      <c r="FF415" s="162"/>
      <c r="FG415" s="162"/>
      <c r="FH415" s="162"/>
      <c r="FI415" s="162"/>
      <c r="FJ415" s="162"/>
      <c r="FK415" s="162"/>
      <c r="FL415" s="162"/>
      <c r="FM415" s="162"/>
      <c r="FN415" s="162"/>
      <c r="FO415" s="162"/>
      <c r="FP415" s="162"/>
      <c r="FQ415" s="162"/>
      <c r="FR415" s="162"/>
      <c r="FS415" s="162"/>
      <c r="FT415" s="162"/>
      <c r="FU415" s="162"/>
      <c r="FV415" s="162"/>
      <c r="FW415" s="162"/>
      <c r="FX415" s="162"/>
      <c r="FY415" s="162"/>
      <c r="FZ415" s="162"/>
      <c r="GA415" s="162"/>
      <c r="GB415" s="162"/>
      <c r="GC415" s="162"/>
      <c r="GD415" s="162"/>
      <c r="GE415" s="162"/>
      <c r="GF415" s="162"/>
      <c r="GG415" s="162"/>
      <c r="GH415" s="162"/>
      <c r="GI415" s="162"/>
      <c r="GJ415" s="162"/>
      <c r="GK415" s="162"/>
      <c r="GL415" s="162"/>
      <c r="GM415" s="162"/>
      <c r="GN415" s="162"/>
      <c r="GO415" s="162"/>
      <c r="GP415" s="162"/>
      <c r="GQ415" s="162"/>
      <c r="GR415" s="162"/>
      <c r="GS415" s="162"/>
      <c r="GT415" s="162"/>
      <c r="GU415" s="162"/>
      <c r="GV415" s="162"/>
      <c r="GW415" s="162"/>
      <c r="GX415" s="162"/>
      <c r="GY415" s="162"/>
      <c r="GZ415" s="162"/>
      <c r="HA415" s="162"/>
      <c r="HB415" s="162"/>
      <c r="HC415" s="162"/>
      <c r="HD415" s="162"/>
      <c r="HE415" s="162"/>
      <c r="HF415" s="162"/>
      <c r="HG415" s="162"/>
      <c r="HH415" s="162"/>
      <c r="HI415" s="162"/>
      <c r="HJ415" s="162"/>
      <c r="HK415" s="162"/>
      <c r="HL415" s="162"/>
      <c r="HM415" s="162"/>
      <c r="HN415" s="162"/>
      <c r="HO415" s="162"/>
      <c r="HP415" s="162"/>
      <c r="HQ415" s="162"/>
      <c r="HR415" s="162"/>
      <c r="HS415" s="162"/>
      <c r="HT415" s="162"/>
      <c r="HU415" s="162"/>
      <c r="HV415" s="162"/>
      <c r="HW415" s="162"/>
      <c r="HX415" s="162"/>
      <c r="HY415" s="162"/>
      <c r="HZ415" s="162"/>
      <c r="IA415" s="162"/>
      <c r="IB415" s="162"/>
      <c r="IC415" s="162"/>
      <c r="ID415" s="162"/>
      <c r="IE415" s="162"/>
      <c r="IF415" s="162"/>
      <c r="IG415" s="162"/>
      <c r="IH415" s="162"/>
      <c r="II415" s="162"/>
      <c r="IJ415" s="162"/>
      <c r="IK415" s="162"/>
      <c r="IL415" s="162"/>
      <c r="IM415" s="162"/>
      <c r="IN415" s="162"/>
      <c r="IO415" s="162"/>
      <c r="IP415" s="162"/>
      <c r="IQ415" s="162"/>
      <c r="IR415" s="162"/>
      <c r="IS415" s="162"/>
      <c r="IT415" s="162"/>
      <c r="IU415" s="162"/>
      <c r="IV415" s="162"/>
      <c r="IW415" s="162"/>
      <c r="IX415" s="162"/>
    </row>
    <row r="416" spans="1:258">
      <c r="A416" s="159"/>
      <c r="B416" s="160"/>
      <c r="C416" s="160"/>
      <c r="D416" s="160"/>
      <c r="E416" s="160"/>
      <c r="F416" s="161"/>
      <c r="G416" s="161"/>
      <c r="H416" s="161"/>
      <c r="I416" s="161"/>
      <c r="J416" s="161"/>
      <c r="K416" s="161"/>
      <c r="L416" s="161"/>
      <c r="M416" s="161"/>
      <c r="N416" s="160"/>
      <c r="O416" s="160"/>
      <c r="P416" s="160"/>
      <c r="Q416" s="160"/>
      <c r="R416" s="160"/>
      <c r="S416" s="161"/>
      <c r="T416" s="161"/>
      <c r="U416" s="161"/>
      <c r="V416" s="161"/>
      <c r="W416" s="161"/>
      <c r="X416" s="161"/>
      <c r="Y416" s="161"/>
      <c r="Z416" s="317"/>
      <c r="AA416" s="161"/>
      <c r="BI416" s="162"/>
      <c r="BJ416" s="162"/>
      <c r="BK416" s="162"/>
      <c r="BL416" s="162"/>
      <c r="BM416" s="162"/>
      <c r="BN416" s="162"/>
      <c r="BO416" s="162"/>
      <c r="BP416" s="162"/>
      <c r="BQ416" s="162"/>
      <c r="BR416" s="162"/>
      <c r="BS416" s="162"/>
      <c r="BT416" s="162"/>
      <c r="BU416" s="162"/>
      <c r="BV416" s="162"/>
      <c r="BW416" s="162"/>
      <c r="BX416" s="162"/>
      <c r="BY416" s="162"/>
      <c r="BZ416" s="162"/>
      <c r="CA416" s="162"/>
      <c r="CB416" s="162"/>
      <c r="CC416" s="162"/>
      <c r="CD416" s="162"/>
      <c r="CE416" s="162"/>
      <c r="CF416" s="162"/>
      <c r="CG416" s="162"/>
      <c r="CH416" s="162"/>
      <c r="CI416" s="162"/>
      <c r="CJ416" s="162"/>
      <c r="CK416" s="162"/>
      <c r="CL416" s="162"/>
      <c r="CM416" s="162"/>
      <c r="CN416" s="162"/>
      <c r="CO416" s="162"/>
      <c r="CP416" s="162"/>
      <c r="CQ416" s="162"/>
      <c r="CR416" s="162"/>
      <c r="CS416" s="162"/>
      <c r="CT416" s="162"/>
      <c r="CU416" s="162"/>
      <c r="CV416" s="162"/>
      <c r="CW416" s="162"/>
      <c r="CX416" s="162"/>
      <c r="CY416" s="162"/>
      <c r="CZ416" s="162"/>
      <c r="DA416" s="162"/>
      <c r="DB416" s="162"/>
      <c r="DC416" s="162"/>
      <c r="DD416" s="162"/>
      <c r="DE416" s="162"/>
      <c r="DF416" s="162"/>
      <c r="DG416" s="162"/>
      <c r="DH416" s="162"/>
      <c r="DI416" s="162"/>
      <c r="DJ416" s="162"/>
      <c r="DK416" s="162"/>
      <c r="DL416" s="162"/>
      <c r="DM416" s="162"/>
      <c r="DN416" s="162"/>
      <c r="DO416" s="162"/>
      <c r="DP416" s="162"/>
      <c r="DQ416" s="162"/>
      <c r="DR416" s="162"/>
      <c r="DS416" s="162"/>
      <c r="DT416" s="162"/>
      <c r="DU416" s="162"/>
      <c r="DV416" s="162"/>
      <c r="DW416" s="162"/>
      <c r="DX416" s="162"/>
      <c r="DY416" s="162"/>
      <c r="DZ416" s="162"/>
      <c r="EA416" s="162"/>
      <c r="EB416" s="162"/>
      <c r="EC416" s="162"/>
      <c r="ED416" s="162"/>
      <c r="EE416" s="162"/>
      <c r="EF416" s="162"/>
      <c r="EG416" s="162"/>
      <c r="EH416" s="162"/>
      <c r="EI416" s="162"/>
      <c r="EJ416" s="162"/>
      <c r="EK416" s="162"/>
      <c r="EL416" s="162"/>
      <c r="EM416" s="162"/>
      <c r="EN416" s="162"/>
      <c r="EO416" s="162"/>
      <c r="EP416" s="162"/>
      <c r="EQ416" s="162"/>
      <c r="ER416" s="162"/>
      <c r="ES416" s="162"/>
      <c r="ET416" s="162"/>
      <c r="EU416" s="162"/>
      <c r="EV416" s="162"/>
      <c r="EW416" s="162"/>
      <c r="EX416" s="162"/>
      <c r="EY416" s="162"/>
      <c r="EZ416" s="162"/>
      <c r="FA416" s="162"/>
      <c r="FB416" s="162"/>
      <c r="FC416" s="162"/>
      <c r="FD416" s="162"/>
      <c r="FE416" s="162"/>
      <c r="FF416" s="162"/>
      <c r="FG416" s="162"/>
      <c r="FH416" s="162"/>
      <c r="FI416" s="162"/>
      <c r="FJ416" s="162"/>
      <c r="FK416" s="162"/>
      <c r="FL416" s="162"/>
      <c r="FM416" s="162"/>
      <c r="FN416" s="162"/>
      <c r="FO416" s="162"/>
      <c r="FP416" s="162"/>
      <c r="FQ416" s="162"/>
      <c r="FR416" s="162"/>
      <c r="FS416" s="162"/>
      <c r="FT416" s="162"/>
      <c r="FU416" s="162"/>
      <c r="FV416" s="162"/>
      <c r="FW416" s="162"/>
      <c r="FX416" s="162"/>
      <c r="FY416" s="162"/>
      <c r="FZ416" s="162"/>
      <c r="GA416" s="162"/>
      <c r="GB416" s="162"/>
      <c r="GC416" s="162"/>
      <c r="GD416" s="162"/>
      <c r="GE416" s="162"/>
      <c r="GF416" s="162"/>
      <c r="GG416" s="162"/>
      <c r="GH416" s="162"/>
      <c r="GI416" s="162"/>
      <c r="GJ416" s="162"/>
      <c r="GK416" s="162"/>
      <c r="GL416" s="162"/>
      <c r="GM416" s="162"/>
      <c r="GN416" s="162"/>
      <c r="GO416" s="162"/>
      <c r="GP416" s="162"/>
      <c r="GQ416" s="162"/>
      <c r="GR416" s="162"/>
      <c r="GS416" s="162"/>
      <c r="GT416" s="162"/>
      <c r="GU416" s="162"/>
      <c r="GV416" s="162"/>
      <c r="GW416" s="162"/>
      <c r="GX416" s="162"/>
      <c r="GY416" s="162"/>
      <c r="GZ416" s="162"/>
      <c r="HA416" s="162"/>
      <c r="HB416" s="162"/>
      <c r="HC416" s="162"/>
      <c r="HD416" s="162"/>
      <c r="HE416" s="162"/>
      <c r="HF416" s="162"/>
      <c r="HG416" s="162"/>
      <c r="HH416" s="162"/>
      <c r="HI416" s="162"/>
      <c r="HJ416" s="162"/>
      <c r="HK416" s="162"/>
      <c r="HL416" s="162"/>
      <c r="HM416" s="162"/>
      <c r="HN416" s="162"/>
      <c r="HO416" s="162"/>
      <c r="HP416" s="162"/>
      <c r="HQ416" s="162"/>
      <c r="HR416" s="162"/>
      <c r="HS416" s="162"/>
      <c r="HT416" s="162"/>
      <c r="HU416" s="162"/>
      <c r="HV416" s="162"/>
      <c r="HW416" s="162"/>
      <c r="HX416" s="162"/>
      <c r="HY416" s="162"/>
      <c r="HZ416" s="162"/>
      <c r="IA416" s="162"/>
      <c r="IB416" s="162"/>
      <c r="IC416" s="162"/>
      <c r="ID416" s="162"/>
      <c r="IE416" s="162"/>
      <c r="IF416" s="162"/>
      <c r="IG416" s="162"/>
      <c r="IH416" s="162"/>
      <c r="II416" s="162"/>
      <c r="IJ416" s="162"/>
      <c r="IK416" s="162"/>
      <c r="IL416" s="162"/>
      <c r="IM416" s="162"/>
      <c r="IN416" s="162"/>
      <c r="IO416" s="162"/>
      <c r="IP416" s="162"/>
      <c r="IQ416" s="162"/>
      <c r="IR416" s="162"/>
      <c r="IS416" s="162"/>
      <c r="IT416" s="162"/>
      <c r="IU416" s="162"/>
      <c r="IV416" s="162"/>
      <c r="IW416" s="162"/>
      <c r="IX416" s="162"/>
    </row>
    <row r="417" spans="1:258">
      <c r="A417" s="159"/>
      <c r="B417" s="160"/>
      <c r="C417" s="160"/>
      <c r="D417" s="160"/>
      <c r="E417" s="160"/>
      <c r="F417" s="161"/>
      <c r="G417" s="161"/>
      <c r="H417" s="161"/>
      <c r="I417" s="161"/>
      <c r="J417" s="161"/>
      <c r="K417" s="161"/>
      <c r="L417" s="161"/>
      <c r="M417" s="161"/>
      <c r="N417" s="160"/>
      <c r="O417" s="160"/>
      <c r="P417" s="160"/>
      <c r="Q417" s="160"/>
      <c r="R417" s="160"/>
      <c r="S417" s="161"/>
      <c r="T417" s="161"/>
      <c r="U417" s="161"/>
      <c r="V417" s="161"/>
      <c r="W417" s="161"/>
      <c r="X417" s="161"/>
      <c r="Y417" s="161"/>
      <c r="Z417" s="317"/>
      <c r="AA417" s="161"/>
      <c r="BI417" s="162"/>
      <c r="BJ417" s="162"/>
      <c r="BK417" s="162"/>
      <c r="BL417" s="162"/>
      <c r="BM417" s="162"/>
      <c r="BN417" s="162"/>
      <c r="BO417" s="162"/>
      <c r="BP417" s="162"/>
      <c r="BQ417" s="162"/>
      <c r="BR417" s="162"/>
      <c r="BS417" s="162"/>
      <c r="BT417" s="162"/>
      <c r="BU417" s="162"/>
      <c r="BV417" s="162"/>
      <c r="BW417" s="162"/>
      <c r="BX417" s="162"/>
      <c r="BY417" s="162"/>
      <c r="BZ417" s="162"/>
      <c r="CA417" s="162"/>
      <c r="CB417" s="162"/>
      <c r="CC417" s="162"/>
      <c r="CD417" s="162"/>
      <c r="CE417" s="162"/>
      <c r="CF417" s="162"/>
      <c r="CG417" s="162"/>
      <c r="CH417" s="162"/>
      <c r="CI417" s="162"/>
      <c r="CJ417" s="162"/>
      <c r="CK417" s="162"/>
      <c r="CL417" s="162"/>
      <c r="CM417" s="162"/>
      <c r="CN417" s="162"/>
      <c r="CO417" s="162"/>
      <c r="CP417" s="162"/>
      <c r="CQ417" s="162"/>
      <c r="CR417" s="162"/>
      <c r="CS417" s="162"/>
      <c r="CT417" s="162"/>
      <c r="CU417" s="162"/>
      <c r="CV417" s="162"/>
      <c r="CW417" s="162"/>
      <c r="CX417" s="162"/>
      <c r="CY417" s="162"/>
      <c r="CZ417" s="162"/>
      <c r="DA417" s="162"/>
      <c r="DB417" s="162"/>
      <c r="DC417" s="162"/>
      <c r="DD417" s="162"/>
      <c r="DE417" s="162"/>
      <c r="DF417" s="162"/>
      <c r="DG417" s="162"/>
      <c r="DH417" s="162"/>
      <c r="DI417" s="162"/>
      <c r="DJ417" s="162"/>
      <c r="DK417" s="162"/>
      <c r="DL417" s="162"/>
      <c r="DM417" s="162"/>
      <c r="DN417" s="162"/>
      <c r="DO417" s="162"/>
      <c r="DP417" s="162"/>
      <c r="DQ417" s="162"/>
      <c r="DR417" s="162"/>
      <c r="DS417" s="162"/>
      <c r="DT417" s="162"/>
      <c r="DU417" s="162"/>
      <c r="DV417" s="162"/>
      <c r="DW417" s="162"/>
      <c r="DX417" s="162"/>
      <c r="DY417" s="162"/>
      <c r="DZ417" s="162"/>
      <c r="EA417" s="162"/>
      <c r="EB417" s="162"/>
      <c r="EC417" s="162"/>
      <c r="ED417" s="162"/>
      <c r="EE417" s="162"/>
      <c r="EF417" s="162"/>
      <c r="EG417" s="162"/>
      <c r="EH417" s="162"/>
      <c r="EI417" s="162"/>
      <c r="EJ417" s="162"/>
      <c r="EK417" s="162"/>
      <c r="EL417" s="162"/>
      <c r="EM417" s="162"/>
      <c r="EN417" s="162"/>
      <c r="EO417" s="162"/>
      <c r="EP417" s="162"/>
      <c r="EQ417" s="162"/>
      <c r="ER417" s="162"/>
      <c r="ES417" s="162"/>
      <c r="ET417" s="162"/>
      <c r="EU417" s="162"/>
      <c r="EV417" s="162"/>
      <c r="EW417" s="162"/>
      <c r="EX417" s="162"/>
      <c r="EY417" s="162"/>
      <c r="EZ417" s="162"/>
      <c r="FA417" s="162"/>
      <c r="FB417" s="162"/>
      <c r="FC417" s="162"/>
      <c r="FD417" s="162"/>
      <c r="FE417" s="162"/>
      <c r="FF417" s="162"/>
      <c r="FG417" s="162"/>
      <c r="FH417" s="162"/>
      <c r="FI417" s="162"/>
      <c r="FJ417" s="162"/>
      <c r="FK417" s="162"/>
      <c r="FL417" s="162"/>
      <c r="FM417" s="162"/>
      <c r="FN417" s="162"/>
      <c r="FO417" s="162"/>
      <c r="FP417" s="162"/>
      <c r="FQ417" s="162"/>
      <c r="FR417" s="162"/>
      <c r="FS417" s="162"/>
      <c r="FT417" s="162"/>
      <c r="FU417" s="162"/>
      <c r="FV417" s="162"/>
      <c r="FW417" s="162"/>
      <c r="FX417" s="162"/>
      <c r="FY417" s="162"/>
      <c r="FZ417" s="162"/>
      <c r="GA417" s="162"/>
      <c r="GB417" s="162"/>
      <c r="GC417" s="162"/>
      <c r="GD417" s="162"/>
      <c r="GE417" s="162"/>
      <c r="GF417" s="162"/>
      <c r="GG417" s="162"/>
      <c r="GH417" s="162"/>
      <c r="GI417" s="162"/>
      <c r="GJ417" s="162"/>
      <c r="GK417" s="162"/>
      <c r="GL417" s="162"/>
      <c r="GM417" s="162"/>
      <c r="GN417" s="162"/>
      <c r="GO417" s="162"/>
      <c r="GP417" s="162"/>
      <c r="GQ417" s="162"/>
      <c r="GR417" s="162"/>
      <c r="GS417" s="162"/>
      <c r="GT417" s="162"/>
      <c r="GU417" s="162"/>
      <c r="GV417" s="162"/>
      <c r="GW417" s="162"/>
      <c r="GX417" s="162"/>
      <c r="GY417" s="162"/>
      <c r="GZ417" s="162"/>
      <c r="HA417" s="162"/>
      <c r="HB417" s="162"/>
      <c r="HC417" s="162"/>
      <c r="HD417" s="162"/>
      <c r="HE417" s="162"/>
      <c r="HF417" s="162"/>
      <c r="HG417" s="162"/>
      <c r="HH417" s="162"/>
      <c r="HI417" s="162"/>
      <c r="HJ417" s="162"/>
      <c r="HK417" s="162"/>
      <c r="HL417" s="162"/>
      <c r="HM417" s="162"/>
      <c r="HN417" s="162"/>
      <c r="HO417" s="162"/>
      <c r="HP417" s="162"/>
      <c r="HQ417" s="162"/>
      <c r="HR417" s="162"/>
      <c r="HS417" s="162"/>
      <c r="HT417" s="162"/>
      <c r="HU417" s="162"/>
      <c r="HV417" s="162"/>
      <c r="HW417" s="162"/>
      <c r="HX417" s="162"/>
      <c r="HY417" s="162"/>
      <c r="HZ417" s="162"/>
      <c r="IA417" s="162"/>
      <c r="IB417" s="162"/>
      <c r="IC417" s="162"/>
      <c r="ID417" s="162"/>
      <c r="IE417" s="162"/>
      <c r="IF417" s="162"/>
      <c r="IG417" s="162"/>
      <c r="IH417" s="162"/>
      <c r="II417" s="162"/>
      <c r="IJ417" s="162"/>
      <c r="IK417" s="162"/>
      <c r="IL417" s="162"/>
      <c r="IM417" s="162"/>
      <c r="IN417" s="162"/>
      <c r="IO417" s="162"/>
      <c r="IP417" s="162"/>
      <c r="IQ417" s="162"/>
      <c r="IR417" s="162"/>
      <c r="IS417" s="162"/>
      <c r="IT417" s="162"/>
      <c r="IU417" s="162"/>
      <c r="IV417" s="162"/>
      <c r="IW417" s="162"/>
      <c r="IX417" s="162"/>
    </row>
    <row r="418" spans="1:258">
      <c r="A418" s="159"/>
      <c r="B418" s="160"/>
      <c r="C418" s="160"/>
      <c r="D418" s="160"/>
      <c r="E418" s="160"/>
      <c r="F418" s="161"/>
      <c r="G418" s="161"/>
      <c r="H418" s="161"/>
      <c r="I418" s="161"/>
      <c r="J418" s="161"/>
      <c r="K418" s="161"/>
      <c r="L418" s="161"/>
      <c r="M418" s="161"/>
      <c r="N418" s="160"/>
      <c r="O418" s="160"/>
      <c r="P418" s="160"/>
      <c r="Q418" s="160"/>
      <c r="R418" s="160"/>
      <c r="S418" s="161"/>
      <c r="T418" s="161"/>
      <c r="U418" s="161"/>
      <c r="V418" s="161"/>
      <c r="W418" s="161"/>
      <c r="X418" s="161"/>
      <c r="Y418" s="161"/>
      <c r="Z418" s="317"/>
      <c r="AA418" s="161"/>
      <c r="BI418" s="162"/>
      <c r="BJ418" s="162"/>
      <c r="BK418" s="162"/>
      <c r="BL418" s="162"/>
      <c r="BM418" s="162"/>
      <c r="BN418" s="162"/>
      <c r="BO418" s="162"/>
      <c r="BP418" s="162"/>
      <c r="BQ418" s="162"/>
      <c r="BR418" s="162"/>
      <c r="BS418" s="162"/>
      <c r="BT418" s="162"/>
      <c r="BU418" s="162"/>
      <c r="BV418" s="162"/>
      <c r="BW418" s="162"/>
      <c r="BX418" s="162"/>
      <c r="BY418" s="162"/>
      <c r="BZ418" s="162"/>
      <c r="CA418" s="162"/>
      <c r="CB418" s="162"/>
      <c r="CC418" s="162"/>
      <c r="CD418" s="162"/>
      <c r="CE418" s="162"/>
      <c r="CF418" s="162"/>
      <c r="CG418" s="162"/>
      <c r="CH418" s="162"/>
      <c r="CI418" s="162"/>
      <c r="CJ418" s="162"/>
      <c r="CK418" s="162"/>
      <c r="CL418" s="162"/>
      <c r="CM418" s="162"/>
      <c r="CN418" s="162"/>
      <c r="CO418" s="162"/>
      <c r="CP418" s="162"/>
      <c r="CQ418" s="162"/>
      <c r="CR418" s="162"/>
      <c r="CS418" s="162"/>
      <c r="CT418" s="162"/>
      <c r="CU418" s="162"/>
      <c r="CV418" s="162"/>
      <c r="CW418" s="162"/>
      <c r="CX418" s="162"/>
      <c r="CY418" s="162"/>
      <c r="CZ418" s="162"/>
      <c r="DA418" s="162"/>
      <c r="DB418" s="162"/>
      <c r="DC418" s="162"/>
      <c r="DD418" s="162"/>
      <c r="DE418" s="162"/>
      <c r="DF418" s="162"/>
      <c r="DG418" s="162"/>
      <c r="DH418" s="162"/>
      <c r="DI418" s="162"/>
      <c r="DJ418" s="162"/>
      <c r="DK418" s="162"/>
      <c r="DL418" s="162"/>
      <c r="DM418" s="162"/>
      <c r="DN418" s="162"/>
      <c r="DO418" s="162"/>
      <c r="DP418" s="162"/>
      <c r="DQ418" s="162"/>
      <c r="DR418" s="162"/>
      <c r="DS418" s="162"/>
      <c r="DT418" s="162"/>
      <c r="DU418" s="162"/>
      <c r="DV418" s="162"/>
      <c r="DW418" s="162"/>
      <c r="DX418" s="162"/>
      <c r="DY418" s="162"/>
      <c r="DZ418" s="162"/>
      <c r="EA418" s="162"/>
      <c r="EB418" s="162"/>
      <c r="EC418" s="162"/>
      <c r="ED418" s="162"/>
      <c r="EE418" s="162"/>
      <c r="EF418" s="162"/>
      <c r="EG418" s="162"/>
      <c r="EH418" s="162"/>
      <c r="EI418" s="162"/>
      <c r="EJ418" s="162"/>
      <c r="EK418" s="162"/>
      <c r="EL418" s="162"/>
      <c r="EM418" s="162"/>
      <c r="EN418" s="162"/>
      <c r="EO418" s="162"/>
      <c r="EP418" s="162"/>
      <c r="EQ418" s="162"/>
      <c r="ER418" s="162"/>
      <c r="ES418" s="162"/>
      <c r="ET418" s="162"/>
      <c r="EU418" s="162"/>
      <c r="EV418" s="162"/>
      <c r="EW418" s="162"/>
      <c r="EX418" s="162"/>
      <c r="EY418" s="162"/>
      <c r="EZ418" s="162"/>
      <c r="FA418" s="162"/>
      <c r="FB418" s="162"/>
      <c r="FC418" s="162"/>
      <c r="FD418" s="162"/>
      <c r="FE418" s="162"/>
      <c r="FF418" s="162"/>
      <c r="FG418" s="162"/>
      <c r="FH418" s="162"/>
      <c r="FI418" s="162"/>
      <c r="FJ418" s="162"/>
      <c r="FK418" s="162"/>
      <c r="FL418" s="162"/>
      <c r="FM418" s="162"/>
      <c r="FN418" s="162"/>
      <c r="FO418" s="162"/>
      <c r="FP418" s="162"/>
      <c r="FQ418" s="162"/>
      <c r="FR418" s="162"/>
      <c r="FS418" s="162"/>
      <c r="FT418" s="162"/>
      <c r="FU418" s="162"/>
      <c r="FV418" s="162"/>
      <c r="FW418" s="162"/>
      <c r="FX418" s="162"/>
      <c r="FY418" s="162"/>
      <c r="FZ418" s="162"/>
      <c r="GA418" s="162"/>
      <c r="GB418" s="162"/>
      <c r="GC418" s="162"/>
      <c r="GD418" s="162"/>
      <c r="GE418" s="162"/>
      <c r="GF418" s="162"/>
      <c r="GG418" s="162"/>
      <c r="GH418" s="162"/>
      <c r="GI418" s="162"/>
      <c r="GJ418" s="162"/>
      <c r="GK418" s="162"/>
      <c r="GL418" s="162"/>
      <c r="GM418" s="162"/>
      <c r="GN418" s="162"/>
      <c r="GO418" s="162"/>
      <c r="GP418" s="162"/>
      <c r="GQ418" s="162"/>
      <c r="GR418" s="162"/>
      <c r="GS418" s="162"/>
      <c r="GT418" s="162"/>
      <c r="GU418" s="162"/>
      <c r="GV418" s="162"/>
      <c r="GW418" s="162"/>
      <c r="GX418" s="162"/>
      <c r="GY418" s="162"/>
      <c r="GZ418" s="162"/>
      <c r="HA418" s="162"/>
      <c r="HB418" s="162"/>
      <c r="HC418" s="162"/>
      <c r="HD418" s="162"/>
      <c r="HE418" s="162"/>
      <c r="HF418" s="162"/>
      <c r="HG418" s="162"/>
      <c r="HH418" s="162"/>
      <c r="HI418" s="162"/>
      <c r="HJ418" s="162"/>
      <c r="HK418" s="162"/>
      <c r="HL418" s="162"/>
      <c r="HM418" s="162"/>
      <c r="HN418" s="162"/>
      <c r="HO418" s="162"/>
      <c r="HP418" s="162"/>
      <c r="HQ418" s="162"/>
      <c r="HR418" s="162"/>
      <c r="HS418" s="162"/>
      <c r="HT418" s="162"/>
      <c r="HU418" s="162"/>
      <c r="HV418" s="162"/>
      <c r="HW418" s="162"/>
      <c r="HX418" s="162"/>
      <c r="HY418" s="162"/>
      <c r="HZ418" s="162"/>
      <c r="IA418" s="162"/>
      <c r="IB418" s="162"/>
      <c r="IC418" s="162"/>
      <c r="ID418" s="162"/>
      <c r="IE418" s="162"/>
      <c r="IF418" s="162"/>
      <c r="IG418" s="162"/>
      <c r="IH418" s="162"/>
      <c r="II418" s="162"/>
      <c r="IJ418" s="162"/>
      <c r="IK418" s="162"/>
      <c r="IL418" s="162"/>
      <c r="IM418" s="162"/>
      <c r="IN418" s="162"/>
      <c r="IO418" s="162"/>
      <c r="IP418" s="162"/>
      <c r="IQ418" s="162"/>
      <c r="IR418" s="162"/>
      <c r="IS418" s="162"/>
      <c r="IT418" s="162"/>
      <c r="IU418" s="162"/>
      <c r="IV418" s="162"/>
      <c r="IW418" s="162"/>
      <c r="IX418" s="162"/>
    </row>
    <row r="419" spans="1:258">
      <c r="A419" s="159"/>
      <c r="B419" s="160"/>
      <c r="C419" s="160"/>
      <c r="D419" s="160"/>
      <c r="E419" s="160"/>
      <c r="F419" s="161"/>
      <c r="G419" s="161"/>
      <c r="H419" s="161"/>
      <c r="I419" s="161"/>
      <c r="J419" s="161"/>
      <c r="K419" s="161"/>
      <c r="L419" s="161"/>
      <c r="M419" s="161"/>
      <c r="N419" s="160"/>
      <c r="O419" s="160"/>
      <c r="P419" s="160"/>
      <c r="Q419" s="160"/>
      <c r="R419" s="160"/>
      <c r="S419" s="161"/>
      <c r="T419" s="161"/>
      <c r="U419" s="161"/>
      <c r="V419" s="161"/>
      <c r="W419" s="161"/>
      <c r="X419" s="161"/>
      <c r="Y419" s="161"/>
      <c r="Z419" s="317"/>
      <c r="AA419" s="161"/>
      <c r="BI419" s="162"/>
      <c r="BJ419" s="162"/>
      <c r="BK419" s="162"/>
      <c r="BL419" s="162"/>
      <c r="BM419" s="162"/>
      <c r="BN419" s="162"/>
      <c r="BO419" s="162"/>
      <c r="BP419" s="162"/>
      <c r="BQ419" s="162"/>
      <c r="BR419" s="162"/>
      <c r="BS419" s="162"/>
      <c r="BT419" s="162"/>
      <c r="BU419" s="162"/>
      <c r="BV419" s="162"/>
      <c r="BW419" s="162"/>
      <c r="BX419" s="162"/>
      <c r="BY419" s="162"/>
      <c r="BZ419" s="162"/>
      <c r="CA419" s="162"/>
      <c r="CB419" s="162"/>
      <c r="CC419" s="162"/>
      <c r="CD419" s="162"/>
      <c r="CE419" s="162"/>
      <c r="CF419" s="162"/>
      <c r="CG419" s="162"/>
      <c r="CH419" s="162"/>
      <c r="CI419" s="162"/>
      <c r="CJ419" s="162"/>
      <c r="CK419" s="162"/>
      <c r="CL419" s="162"/>
      <c r="CM419" s="162"/>
      <c r="CN419" s="162"/>
      <c r="CO419" s="162"/>
      <c r="CP419" s="162"/>
      <c r="CQ419" s="162"/>
      <c r="CR419" s="162"/>
      <c r="CS419" s="162"/>
      <c r="CT419" s="162"/>
      <c r="CU419" s="162"/>
      <c r="CV419" s="162"/>
      <c r="CW419" s="162"/>
      <c r="CX419" s="162"/>
      <c r="CY419" s="162"/>
      <c r="CZ419" s="162"/>
      <c r="DA419" s="162"/>
      <c r="DB419" s="162"/>
      <c r="DC419" s="162"/>
      <c r="DD419" s="162"/>
      <c r="DE419" s="162"/>
      <c r="DF419" s="162"/>
      <c r="DG419" s="162"/>
      <c r="DH419" s="162"/>
      <c r="DI419" s="162"/>
      <c r="DJ419" s="162"/>
      <c r="DK419" s="162"/>
      <c r="DL419" s="162"/>
      <c r="DM419" s="162"/>
      <c r="DN419" s="162"/>
      <c r="DO419" s="162"/>
      <c r="DP419" s="162"/>
      <c r="DQ419" s="162"/>
      <c r="DR419" s="162"/>
      <c r="DS419" s="162"/>
      <c r="DT419" s="162"/>
      <c r="DU419" s="162"/>
      <c r="DV419" s="162"/>
      <c r="DW419" s="162"/>
      <c r="DX419" s="162"/>
      <c r="DY419" s="162"/>
      <c r="DZ419" s="162"/>
      <c r="EA419" s="162"/>
      <c r="EB419" s="162"/>
      <c r="EC419" s="162"/>
      <c r="ED419" s="162"/>
      <c r="EE419" s="162"/>
      <c r="EF419" s="162"/>
      <c r="EG419" s="162"/>
      <c r="EH419" s="162"/>
      <c r="EI419" s="162"/>
      <c r="EJ419" s="162"/>
      <c r="EK419" s="162"/>
      <c r="EL419" s="162"/>
      <c r="EM419" s="162"/>
      <c r="EN419" s="162"/>
      <c r="EO419" s="162"/>
      <c r="EP419" s="162"/>
      <c r="EQ419" s="162"/>
      <c r="ER419" s="162"/>
      <c r="ES419" s="162"/>
      <c r="ET419" s="162"/>
      <c r="EU419" s="162"/>
      <c r="EV419" s="162"/>
      <c r="EW419" s="162"/>
      <c r="EX419" s="162"/>
      <c r="EY419" s="162"/>
      <c r="EZ419" s="162"/>
      <c r="FA419" s="162"/>
      <c r="FB419" s="162"/>
      <c r="FC419" s="162"/>
      <c r="FD419" s="162"/>
      <c r="FE419" s="162"/>
      <c r="FF419" s="162"/>
      <c r="FG419" s="162"/>
      <c r="FH419" s="162"/>
      <c r="FI419" s="162"/>
      <c r="FJ419" s="162"/>
      <c r="FK419" s="162"/>
      <c r="FL419" s="162"/>
      <c r="FM419" s="162"/>
      <c r="FN419" s="162"/>
      <c r="FO419" s="162"/>
      <c r="FP419" s="162"/>
      <c r="FQ419" s="162"/>
      <c r="FR419" s="162"/>
      <c r="FS419" s="162"/>
      <c r="FT419" s="162"/>
      <c r="FU419" s="162"/>
      <c r="FV419" s="162"/>
      <c r="FW419" s="162"/>
      <c r="FX419" s="162"/>
      <c r="FY419" s="162"/>
      <c r="FZ419" s="162"/>
      <c r="GA419" s="162"/>
      <c r="GB419" s="162"/>
      <c r="GC419" s="162"/>
      <c r="GD419" s="162"/>
      <c r="GE419" s="162"/>
      <c r="GF419" s="162"/>
      <c r="GG419" s="162"/>
      <c r="GH419" s="162"/>
      <c r="GI419" s="162"/>
      <c r="GJ419" s="162"/>
      <c r="GK419" s="162"/>
      <c r="GL419" s="162"/>
      <c r="GM419" s="162"/>
      <c r="GN419" s="162"/>
      <c r="GO419" s="162"/>
      <c r="GP419" s="162"/>
      <c r="GQ419" s="162"/>
      <c r="GR419" s="162"/>
      <c r="GS419" s="162"/>
      <c r="GT419" s="162"/>
      <c r="GU419" s="162"/>
      <c r="GV419" s="162"/>
      <c r="GW419" s="162"/>
      <c r="GX419" s="162"/>
      <c r="GY419" s="162"/>
      <c r="GZ419" s="162"/>
      <c r="HA419" s="162"/>
      <c r="HB419" s="162"/>
      <c r="HC419" s="162"/>
      <c r="HD419" s="162"/>
      <c r="HE419" s="162"/>
      <c r="HF419" s="162"/>
      <c r="HG419" s="162"/>
      <c r="HH419" s="162"/>
      <c r="HI419" s="162"/>
      <c r="HJ419" s="162"/>
      <c r="HK419" s="162"/>
      <c r="HL419" s="162"/>
      <c r="HM419" s="162"/>
      <c r="HN419" s="162"/>
      <c r="HO419" s="162"/>
      <c r="HP419" s="162"/>
      <c r="HQ419" s="162"/>
      <c r="HR419" s="162"/>
      <c r="HS419" s="162"/>
      <c r="HT419" s="162"/>
      <c r="HU419" s="162"/>
      <c r="HV419" s="162"/>
      <c r="HW419" s="162"/>
      <c r="HX419" s="162"/>
      <c r="HY419" s="162"/>
      <c r="HZ419" s="162"/>
      <c r="IA419" s="162"/>
      <c r="IB419" s="162"/>
      <c r="IC419" s="162"/>
      <c r="ID419" s="162"/>
      <c r="IE419" s="162"/>
      <c r="IF419" s="162"/>
      <c r="IG419" s="162"/>
      <c r="IH419" s="162"/>
      <c r="II419" s="162"/>
      <c r="IJ419" s="162"/>
      <c r="IK419" s="162"/>
      <c r="IL419" s="162"/>
      <c r="IM419" s="162"/>
      <c r="IN419" s="162"/>
      <c r="IO419" s="162"/>
      <c r="IP419" s="162"/>
      <c r="IQ419" s="162"/>
      <c r="IR419" s="162"/>
      <c r="IS419" s="162"/>
      <c r="IT419" s="162"/>
      <c r="IU419" s="162"/>
      <c r="IV419" s="162"/>
      <c r="IW419" s="162"/>
      <c r="IX419" s="162"/>
    </row>
    <row r="420" spans="1:258">
      <c r="A420" s="159"/>
      <c r="B420" s="160"/>
      <c r="C420" s="160"/>
      <c r="D420" s="160"/>
      <c r="E420" s="160"/>
      <c r="F420" s="161"/>
      <c r="G420" s="161"/>
      <c r="H420" s="161"/>
      <c r="I420" s="161"/>
      <c r="J420" s="161"/>
      <c r="K420" s="161"/>
      <c r="L420" s="161"/>
      <c r="M420" s="161"/>
      <c r="N420" s="160"/>
      <c r="O420" s="160"/>
      <c r="P420" s="160"/>
      <c r="Q420" s="160"/>
      <c r="R420" s="160"/>
      <c r="S420" s="161"/>
      <c r="T420" s="161"/>
      <c r="U420" s="161"/>
      <c r="V420" s="161"/>
      <c r="W420" s="161"/>
      <c r="X420" s="161"/>
      <c r="Y420" s="161"/>
      <c r="Z420" s="317"/>
      <c r="AA420" s="161"/>
      <c r="BI420" s="162"/>
      <c r="BJ420" s="162"/>
      <c r="BK420" s="162"/>
      <c r="BL420" s="162"/>
      <c r="BM420" s="162"/>
      <c r="BN420" s="162"/>
      <c r="BO420" s="162"/>
      <c r="BP420" s="162"/>
      <c r="BQ420" s="162"/>
      <c r="BR420" s="162"/>
      <c r="BS420" s="162"/>
      <c r="BT420" s="162"/>
      <c r="BU420" s="162"/>
      <c r="BV420" s="162"/>
      <c r="BW420" s="162"/>
      <c r="BX420" s="162"/>
      <c r="BY420" s="162"/>
      <c r="BZ420" s="162"/>
      <c r="CA420" s="162"/>
      <c r="CB420" s="162"/>
      <c r="CC420" s="162"/>
      <c r="CD420" s="162"/>
      <c r="CE420" s="162"/>
      <c r="CF420" s="162"/>
      <c r="CG420" s="162"/>
      <c r="CH420" s="162"/>
      <c r="CI420" s="162"/>
      <c r="CJ420" s="162"/>
      <c r="CK420" s="162"/>
      <c r="CL420" s="162"/>
      <c r="CM420" s="162"/>
      <c r="CN420" s="162"/>
      <c r="CO420" s="162"/>
      <c r="CP420" s="162"/>
      <c r="CQ420" s="162"/>
      <c r="CR420" s="162"/>
      <c r="CS420" s="162"/>
      <c r="CT420" s="162"/>
      <c r="CU420" s="162"/>
      <c r="CV420" s="162"/>
      <c r="CW420" s="162"/>
      <c r="CX420" s="162"/>
      <c r="CY420" s="162"/>
      <c r="CZ420" s="162"/>
      <c r="DA420" s="162"/>
      <c r="DB420" s="162"/>
      <c r="DC420" s="162"/>
      <c r="DD420" s="162"/>
      <c r="DE420" s="162"/>
      <c r="DF420" s="162"/>
      <c r="DG420" s="162"/>
      <c r="DH420" s="162"/>
      <c r="DI420" s="162"/>
      <c r="DJ420" s="162"/>
      <c r="DK420" s="162"/>
      <c r="DL420" s="162"/>
      <c r="DM420" s="162"/>
      <c r="DN420" s="162"/>
      <c r="DO420" s="162"/>
      <c r="DP420" s="162"/>
      <c r="DQ420" s="162"/>
      <c r="DR420" s="162"/>
      <c r="DS420" s="162"/>
      <c r="DT420" s="162"/>
      <c r="DU420" s="162"/>
      <c r="DV420" s="162"/>
      <c r="DW420" s="162"/>
      <c r="DX420" s="162"/>
      <c r="DY420" s="162"/>
      <c r="DZ420" s="162"/>
      <c r="EA420" s="162"/>
      <c r="EB420" s="162"/>
      <c r="EC420" s="162"/>
      <c r="ED420" s="162"/>
      <c r="EE420" s="162"/>
      <c r="EF420" s="162"/>
      <c r="EG420" s="162"/>
      <c r="EH420" s="162"/>
      <c r="EI420" s="162"/>
      <c r="EJ420" s="162"/>
      <c r="EK420" s="162"/>
      <c r="EL420" s="162"/>
      <c r="EM420" s="162"/>
      <c r="EN420" s="162"/>
      <c r="EO420" s="162"/>
      <c r="EP420" s="162"/>
      <c r="EQ420" s="162"/>
      <c r="ER420" s="162"/>
      <c r="ES420" s="162"/>
      <c r="ET420" s="162"/>
      <c r="EU420" s="162"/>
      <c r="EV420" s="162"/>
      <c r="EW420" s="162"/>
      <c r="EX420" s="162"/>
      <c r="EY420" s="162"/>
      <c r="EZ420" s="162"/>
      <c r="FA420" s="162"/>
      <c r="FB420" s="162"/>
      <c r="FC420" s="162"/>
      <c r="FD420" s="162"/>
      <c r="FE420" s="162"/>
      <c r="FF420" s="162"/>
      <c r="FG420" s="162"/>
      <c r="FH420" s="162"/>
      <c r="FI420" s="162"/>
      <c r="FJ420" s="162"/>
      <c r="FK420" s="162"/>
      <c r="FL420" s="162"/>
      <c r="FM420" s="162"/>
      <c r="FN420" s="162"/>
      <c r="FO420" s="162"/>
      <c r="FP420" s="162"/>
      <c r="FQ420" s="162"/>
      <c r="FR420" s="162"/>
      <c r="FS420" s="162"/>
      <c r="FT420" s="162"/>
      <c r="FU420" s="162"/>
      <c r="FV420" s="162"/>
      <c r="FW420" s="162"/>
      <c r="FX420" s="162"/>
      <c r="FY420" s="162"/>
      <c r="FZ420" s="162"/>
      <c r="GA420" s="162"/>
      <c r="GB420" s="162"/>
      <c r="GC420" s="162"/>
      <c r="GD420" s="162"/>
      <c r="GE420" s="162"/>
      <c r="GF420" s="162"/>
      <c r="GG420" s="162"/>
      <c r="GH420" s="162"/>
      <c r="GI420" s="162"/>
      <c r="GJ420" s="162"/>
      <c r="GK420" s="162"/>
      <c r="GL420" s="162"/>
      <c r="GM420" s="162"/>
      <c r="GN420" s="162"/>
      <c r="GO420" s="162"/>
      <c r="GP420" s="162"/>
      <c r="GQ420" s="162"/>
      <c r="GR420" s="162"/>
      <c r="GS420" s="162"/>
      <c r="GT420" s="162"/>
      <c r="GU420" s="162"/>
      <c r="GV420" s="162"/>
      <c r="GW420" s="162"/>
      <c r="GX420" s="162"/>
      <c r="GY420" s="162"/>
      <c r="GZ420" s="162"/>
      <c r="HA420" s="162"/>
      <c r="HB420" s="162"/>
      <c r="HC420" s="162"/>
      <c r="HD420" s="162"/>
      <c r="HE420" s="162"/>
      <c r="HF420" s="162"/>
      <c r="HG420" s="162"/>
      <c r="HH420" s="162"/>
      <c r="HI420" s="162"/>
      <c r="HJ420" s="162"/>
      <c r="HK420" s="162"/>
      <c r="HL420" s="162"/>
      <c r="HM420" s="162"/>
      <c r="HN420" s="162"/>
      <c r="HO420" s="162"/>
      <c r="HP420" s="162"/>
      <c r="HQ420" s="162"/>
      <c r="HR420" s="162"/>
      <c r="HS420" s="162"/>
      <c r="HT420" s="162"/>
      <c r="HU420" s="162"/>
      <c r="HV420" s="162"/>
      <c r="HW420" s="162"/>
      <c r="HX420" s="162"/>
      <c r="HY420" s="162"/>
      <c r="HZ420" s="162"/>
      <c r="IA420" s="162"/>
      <c r="IB420" s="162"/>
      <c r="IC420" s="162"/>
      <c r="ID420" s="162"/>
      <c r="IE420" s="162"/>
      <c r="IF420" s="162"/>
      <c r="IG420" s="162"/>
      <c r="IH420" s="162"/>
      <c r="II420" s="162"/>
      <c r="IJ420" s="162"/>
      <c r="IK420" s="162"/>
      <c r="IL420" s="162"/>
      <c r="IM420" s="162"/>
      <c r="IN420" s="162"/>
      <c r="IO420" s="162"/>
      <c r="IP420" s="162"/>
      <c r="IQ420" s="162"/>
      <c r="IR420" s="162"/>
      <c r="IS420" s="162"/>
      <c r="IT420" s="162"/>
      <c r="IU420" s="162"/>
      <c r="IV420" s="162"/>
      <c r="IW420" s="162"/>
      <c r="IX420" s="162"/>
    </row>
    <row r="421" spans="1:258">
      <c r="A421" s="159"/>
      <c r="B421" s="160"/>
      <c r="C421" s="160"/>
      <c r="D421" s="160"/>
      <c r="E421" s="160"/>
      <c r="F421" s="161"/>
      <c r="G421" s="161"/>
      <c r="H421" s="161"/>
      <c r="I421" s="161"/>
      <c r="J421" s="161"/>
      <c r="K421" s="161"/>
      <c r="L421" s="161"/>
      <c r="M421" s="161"/>
      <c r="N421" s="160"/>
      <c r="O421" s="160"/>
      <c r="P421" s="160"/>
      <c r="Q421" s="160"/>
      <c r="R421" s="160"/>
      <c r="S421" s="161"/>
      <c r="T421" s="161"/>
      <c r="U421" s="161"/>
      <c r="V421" s="161"/>
      <c r="W421" s="161"/>
      <c r="X421" s="161"/>
      <c r="Y421" s="161"/>
      <c r="Z421" s="317"/>
      <c r="AA421" s="161"/>
      <c r="BI421" s="162"/>
      <c r="BJ421" s="162"/>
      <c r="BK421" s="162"/>
      <c r="BL421" s="162"/>
      <c r="BM421" s="162"/>
      <c r="BN421" s="162"/>
      <c r="BO421" s="162"/>
      <c r="BP421" s="162"/>
      <c r="BQ421" s="162"/>
      <c r="BR421" s="162"/>
      <c r="BS421" s="162"/>
      <c r="BT421" s="162"/>
      <c r="BU421" s="162"/>
      <c r="BV421" s="162"/>
      <c r="BW421" s="162"/>
      <c r="BX421" s="162"/>
      <c r="BY421" s="162"/>
      <c r="BZ421" s="162"/>
      <c r="CA421" s="162"/>
      <c r="CB421" s="162"/>
      <c r="CC421" s="162"/>
      <c r="CD421" s="162"/>
      <c r="CE421" s="162"/>
      <c r="CF421" s="162"/>
      <c r="CG421" s="162"/>
      <c r="CH421" s="162"/>
      <c r="CI421" s="162"/>
      <c r="CJ421" s="162"/>
      <c r="CK421" s="162"/>
      <c r="CL421" s="162"/>
      <c r="CM421" s="162"/>
      <c r="CN421" s="162"/>
      <c r="CO421" s="162"/>
      <c r="CP421" s="162"/>
      <c r="CQ421" s="162"/>
      <c r="CR421" s="162"/>
      <c r="CS421" s="162"/>
      <c r="CT421" s="162"/>
      <c r="CU421" s="162"/>
      <c r="CV421" s="162"/>
      <c r="CW421" s="162"/>
      <c r="CX421" s="162"/>
      <c r="CY421" s="162"/>
      <c r="CZ421" s="162"/>
      <c r="DA421" s="162"/>
      <c r="DB421" s="162"/>
      <c r="DC421" s="162"/>
      <c r="DD421" s="162"/>
      <c r="DE421" s="162"/>
      <c r="DF421" s="162"/>
      <c r="DG421" s="162"/>
      <c r="DH421" s="162"/>
      <c r="DI421" s="162"/>
      <c r="DJ421" s="162"/>
      <c r="DK421" s="162"/>
      <c r="DL421" s="162"/>
      <c r="DM421" s="162"/>
      <c r="DN421" s="162"/>
      <c r="DO421" s="162"/>
      <c r="DP421" s="162"/>
      <c r="DQ421" s="162"/>
      <c r="DR421" s="162"/>
      <c r="DS421" s="162"/>
      <c r="DT421" s="162"/>
      <c r="DU421" s="162"/>
      <c r="DV421" s="162"/>
      <c r="DW421" s="162"/>
      <c r="DX421" s="162"/>
      <c r="DY421" s="162"/>
      <c r="DZ421" s="162"/>
      <c r="EA421" s="162"/>
      <c r="EB421" s="162"/>
      <c r="EC421" s="162"/>
      <c r="ED421" s="162"/>
      <c r="EE421" s="162"/>
      <c r="EF421" s="162"/>
      <c r="EG421" s="162"/>
      <c r="EH421" s="162"/>
      <c r="EI421" s="162"/>
      <c r="EJ421" s="162"/>
      <c r="EK421" s="162"/>
      <c r="EL421" s="162"/>
      <c r="EM421" s="162"/>
      <c r="EN421" s="162"/>
      <c r="EO421" s="162"/>
      <c r="EP421" s="162"/>
      <c r="EQ421" s="162"/>
      <c r="ER421" s="162"/>
      <c r="ES421" s="162"/>
      <c r="ET421" s="162"/>
      <c r="EU421" s="162"/>
      <c r="EV421" s="162"/>
      <c r="EW421" s="162"/>
      <c r="EX421" s="162"/>
      <c r="EY421" s="162"/>
      <c r="EZ421" s="162"/>
      <c r="FA421" s="162"/>
      <c r="FB421" s="162"/>
      <c r="FC421" s="162"/>
      <c r="FD421" s="162"/>
      <c r="FE421" s="162"/>
      <c r="FF421" s="162"/>
      <c r="FG421" s="162"/>
      <c r="FH421" s="162"/>
      <c r="FI421" s="162"/>
      <c r="FJ421" s="162"/>
      <c r="FK421" s="162"/>
      <c r="FL421" s="162"/>
      <c r="FM421" s="162"/>
      <c r="FN421" s="162"/>
      <c r="FO421" s="162"/>
      <c r="FP421" s="162"/>
      <c r="FQ421" s="162"/>
      <c r="FR421" s="162"/>
      <c r="FS421" s="162"/>
      <c r="FT421" s="162"/>
      <c r="FU421" s="162"/>
      <c r="FV421" s="162"/>
      <c r="FW421" s="162"/>
      <c r="FX421" s="162"/>
      <c r="FY421" s="162"/>
      <c r="FZ421" s="162"/>
      <c r="GA421" s="162"/>
      <c r="GB421" s="162"/>
      <c r="GC421" s="162"/>
      <c r="GD421" s="162"/>
      <c r="GE421" s="162"/>
      <c r="GF421" s="162"/>
      <c r="GG421" s="162"/>
      <c r="GH421" s="162"/>
      <c r="GI421" s="162"/>
      <c r="GJ421" s="162"/>
      <c r="GK421" s="162"/>
      <c r="GL421" s="162"/>
      <c r="GM421" s="162"/>
      <c r="GN421" s="162"/>
      <c r="GO421" s="162"/>
      <c r="GP421" s="162"/>
      <c r="GQ421" s="162"/>
      <c r="GR421" s="162"/>
      <c r="GS421" s="162"/>
      <c r="GT421" s="162"/>
      <c r="GU421" s="162"/>
      <c r="GV421" s="162"/>
      <c r="GW421" s="162"/>
      <c r="GX421" s="162"/>
      <c r="GY421" s="162"/>
      <c r="GZ421" s="162"/>
      <c r="HA421" s="162"/>
      <c r="HB421" s="162"/>
      <c r="HC421" s="162"/>
      <c r="HD421" s="162"/>
      <c r="HE421" s="162"/>
      <c r="HF421" s="162"/>
      <c r="HG421" s="162"/>
      <c r="HH421" s="162"/>
      <c r="HI421" s="162"/>
      <c r="HJ421" s="162"/>
      <c r="HK421" s="162"/>
      <c r="HL421" s="162"/>
      <c r="HM421" s="162"/>
      <c r="HN421" s="162"/>
      <c r="HO421" s="162"/>
      <c r="HP421" s="162"/>
      <c r="HQ421" s="162"/>
      <c r="HR421" s="162"/>
      <c r="HS421" s="162"/>
      <c r="HT421" s="162"/>
      <c r="HU421" s="162"/>
      <c r="HV421" s="162"/>
      <c r="HW421" s="162"/>
      <c r="HX421" s="162"/>
      <c r="HY421" s="162"/>
      <c r="HZ421" s="162"/>
      <c r="IA421" s="162"/>
      <c r="IB421" s="162"/>
      <c r="IC421" s="162"/>
      <c r="ID421" s="162"/>
      <c r="IE421" s="162"/>
      <c r="IF421" s="162"/>
      <c r="IG421" s="162"/>
      <c r="IH421" s="162"/>
      <c r="II421" s="162"/>
      <c r="IJ421" s="162"/>
      <c r="IK421" s="162"/>
      <c r="IL421" s="162"/>
      <c r="IM421" s="162"/>
      <c r="IN421" s="162"/>
      <c r="IO421" s="162"/>
      <c r="IP421" s="162"/>
      <c r="IQ421" s="162"/>
      <c r="IR421" s="162"/>
      <c r="IS421" s="162"/>
      <c r="IT421" s="162"/>
      <c r="IU421" s="162"/>
      <c r="IV421" s="162"/>
      <c r="IW421" s="162"/>
      <c r="IX421" s="162"/>
    </row>
    <row r="422" spans="1:258">
      <c r="A422" s="159"/>
      <c r="B422" s="160"/>
      <c r="C422" s="160"/>
      <c r="D422" s="160"/>
      <c r="E422" s="160"/>
      <c r="F422" s="161"/>
      <c r="G422" s="161"/>
      <c r="H422" s="161"/>
      <c r="I422" s="161"/>
      <c r="J422" s="161"/>
      <c r="K422" s="161"/>
      <c r="L422" s="161"/>
      <c r="M422" s="161"/>
      <c r="N422" s="160"/>
      <c r="O422" s="160"/>
      <c r="P422" s="160"/>
      <c r="Q422" s="160"/>
      <c r="R422" s="160"/>
      <c r="S422" s="161"/>
      <c r="T422" s="161"/>
      <c r="U422" s="161"/>
      <c r="V422" s="161"/>
      <c r="W422" s="161"/>
      <c r="X422" s="161"/>
      <c r="Y422" s="161"/>
      <c r="Z422" s="317"/>
      <c r="AA422" s="161"/>
      <c r="BI422" s="162"/>
      <c r="BJ422" s="162"/>
      <c r="BK422" s="162"/>
      <c r="BL422" s="162"/>
      <c r="BM422" s="162"/>
      <c r="BN422" s="162"/>
      <c r="BO422" s="162"/>
      <c r="BP422" s="162"/>
      <c r="BQ422" s="162"/>
      <c r="BR422" s="162"/>
      <c r="BS422" s="162"/>
      <c r="BT422" s="162"/>
      <c r="BU422" s="162"/>
      <c r="BV422" s="162"/>
      <c r="BW422" s="162"/>
      <c r="BX422" s="162"/>
      <c r="BY422" s="162"/>
      <c r="BZ422" s="162"/>
      <c r="CA422" s="162"/>
      <c r="CB422" s="162"/>
      <c r="CC422" s="162"/>
      <c r="CD422" s="162"/>
      <c r="CE422" s="162"/>
      <c r="CF422" s="162"/>
      <c r="CG422" s="162"/>
      <c r="CH422" s="162"/>
      <c r="CI422" s="162"/>
      <c r="CJ422" s="162"/>
      <c r="CK422" s="162"/>
      <c r="CL422" s="162"/>
      <c r="CM422" s="162"/>
      <c r="CN422" s="162"/>
      <c r="CO422" s="162"/>
      <c r="CP422" s="162"/>
      <c r="CQ422" s="162"/>
      <c r="CR422" s="162"/>
      <c r="CS422" s="162"/>
      <c r="CT422" s="162"/>
      <c r="CU422" s="162"/>
      <c r="CV422" s="162"/>
      <c r="CW422" s="162"/>
      <c r="CX422" s="162"/>
      <c r="CY422" s="162"/>
      <c r="CZ422" s="162"/>
      <c r="DA422" s="162"/>
      <c r="DB422" s="162"/>
      <c r="DC422" s="162"/>
      <c r="DD422" s="162"/>
      <c r="DE422" s="162"/>
      <c r="DF422" s="162"/>
      <c r="DG422" s="162"/>
      <c r="DH422" s="162"/>
      <c r="DI422" s="162"/>
      <c r="DJ422" s="162"/>
      <c r="DK422" s="162"/>
      <c r="DL422" s="162"/>
      <c r="DM422" s="162"/>
      <c r="DN422" s="162"/>
      <c r="DO422" s="162"/>
      <c r="DP422" s="162"/>
      <c r="DQ422" s="162"/>
      <c r="DR422" s="162"/>
      <c r="DS422" s="162"/>
      <c r="DT422" s="162"/>
      <c r="DU422" s="162"/>
      <c r="DV422" s="162"/>
      <c r="DW422" s="162"/>
      <c r="DX422" s="162"/>
      <c r="DY422" s="162"/>
      <c r="DZ422" s="162"/>
      <c r="EA422" s="162"/>
      <c r="EB422" s="162"/>
      <c r="EC422" s="162"/>
      <c r="ED422" s="162"/>
      <c r="EE422" s="162"/>
      <c r="EF422" s="162"/>
      <c r="EG422" s="162"/>
      <c r="EH422" s="162"/>
      <c r="EI422" s="162"/>
      <c r="EJ422" s="162"/>
      <c r="EK422" s="162"/>
      <c r="EL422" s="162"/>
      <c r="EM422" s="162"/>
      <c r="EN422" s="162"/>
      <c r="EO422" s="162"/>
      <c r="EP422" s="162"/>
      <c r="EQ422" s="162"/>
      <c r="ER422" s="162"/>
      <c r="ES422" s="162"/>
      <c r="ET422" s="162"/>
      <c r="EU422" s="162"/>
      <c r="EV422" s="162"/>
      <c r="EW422" s="162"/>
      <c r="EX422" s="162"/>
      <c r="EY422" s="162"/>
      <c r="EZ422" s="162"/>
      <c r="FA422" s="162"/>
      <c r="FB422" s="162"/>
      <c r="FC422" s="162"/>
      <c r="FD422" s="162"/>
      <c r="FE422" s="162"/>
      <c r="FF422" s="162"/>
      <c r="FG422" s="162"/>
      <c r="FH422" s="162"/>
      <c r="FI422" s="162"/>
      <c r="FJ422" s="162"/>
      <c r="FK422" s="162"/>
      <c r="FL422" s="162"/>
      <c r="FM422" s="162"/>
      <c r="FN422" s="162"/>
      <c r="FO422" s="162"/>
      <c r="FP422" s="162"/>
      <c r="FQ422" s="162"/>
      <c r="FR422" s="162"/>
      <c r="FS422" s="162"/>
      <c r="FT422" s="162"/>
      <c r="FU422" s="162"/>
      <c r="FV422" s="162"/>
      <c r="FW422" s="162"/>
      <c r="FX422" s="162"/>
      <c r="FY422" s="162"/>
      <c r="FZ422" s="162"/>
      <c r="GA422" s="162"/>
      <c r="GB422" s="162"/>
      <c r="GC422" s="162"/>
      <c r="GD422" s="162"/>
      <c r="GE422" s="162"/>
      <c r="GF422" s="162"/>
      <c r="GG422" s="162"/>
      <c r="GH422" s="162"/>
      <c r="GI422" s="162"/>
      <c r="GJ422" s="162"/>
      <c r="GK422" s="162"/>
      <c r="GL422" s="162"/>
      <c r="GM422" s="162"/>
      <c r="GN422" s="162"/>
      <c r="GO422" s="162"/>
      <c r="GP422" s="162"/>
      <c r="GQ422" s="162"/>
      <c r="GR422" s="162"/>
      <c r="GS422" s="162"/>
      <c r="GT422" s="162"/>
      <c r="GU422" s="162"/>
      <c r="GV422" s="162"/>
      <c r="GW422" s="162"/>
      <c r="GX422" s="162"/>
      <c r="GY422" s="162"/>
      <c r="GZ422" s="162"/>
      <c r="HA422" s="162"/>
      <c r="HB422" s="162"/>
      <c r="HC422" s="162"/>
      <c r="HD422" s="162"/>
      <c r="HE422" s="162"/>
      <c r="HF422" s="162"/>
      <c r="HG422" s="162"/>
      <c r="HH422" s="162"/>
      <c r="HI422" s="162"/>
      <c r="HJ422" s="162"/>
      <c r="HK422" s="162"/>
      <c r="HL422" s="162"/>
      <c r="HM422" s="162"/>
      <c r="HN422" s="162"/>
      <c r="HO422" s="162"/>
      <c r="HP422" s="162"/>
      <c r="HQ422" s="162"/>
      <c r="HR422" s="162"/>
      <c r="HS422" s="162"/>
      <c r="HT422" s="162"/>
      <c r="HU422" s="162"/>
      <c r="HV422" s="162"/>
      <c r="HW422" s="162"/>
      <c r="HX422" s="162"/>
      <c r="HY422" s="162"/>
      <c r="HZ422" s="162"/>
      <c r="IA422" s="162"/>
      <c r="IB422" s="162"/>
      <c r="IC422" s="162"/>
      <c r="ID422" s="162"/>
      <c r="IE422" s="162"/>
      <c r="IF422" s="162"/>
      <c r="IG422" s="162"/>
      <c r="IH422" s="162"/>
      <c r="II422" s="162"/>
      <c r="IJ422" s="162"/>
      <c r="IK422" s="162"/>
      <c r="IL422" s="162"/>
      <c r="IM422" s="162"/>
      <c r="IN422" s="162"/>
      <c r="IO422" s="162"/>
      <c r="IP422" s="162"/>
      <c r="IQ422" s="162"/>
      <c r="IR422" s="162"/>
      <c r="IS422" s="162"/>
      <c r="IT422" s="162"/>
      <c r="IU422" s="162"/>
      <c r="IV422" s="162"/>
      <c r="IW422" s="162"/>
      <c r="IX422" s="162"/>
    </row>
    <row r="423" spans="1:258">
      <c r="A423" s="159"/>
      <c r="B423" s="160"/>
      <c r="C423" s="160"/>
      <c r="D423" s="160"/>
      <c r="E423" s="160"/>
      <c r="F423" s="161"/>
      <c r="G423" s="161"/>
      <c r="H423" s="161"/>
      <c r="I423" s="161"/>
      <c r="J423" s="161"/>
      <c r="K423" s="161"/>
      <c r="L423" s="161"/>
      <c r="M423" s="161"/>
      <c r="N423" s="160"/>
      <c r="O423" s="160"/>
      <c r="P423" s="160"/>
      <c r="Q423" s="160"/>
      <c r="R423" s="160"/>
      <c r="S423" s="161"/>
      <c r="T423" s="161"/>
      <c r="U423" s="161"/>
      <c r="V423" s="161"/>
      <c r="W423" s="161"/>
      <c r="X423" s="161"/>
      <c r="Y423" s="161"/>
      <c r="Z423" s="317"/>
      <c r="AA423" s="161"/>
      <c r="BI423" s="162"/>
      <c r="BJ423" s="162"/>
      <c r="BK423" s="162"/>
      <c r="BL423" s="162"/>
      <c r="BM423" s="162"/>
      <c r="BN423" s="162"/>
      <c r="BO423" s="162"/>
      <c r="BP423" s="162"/>
      <c r="BQ423" s="162"/>
      <c r="BR423" s="162"/>
      <c r="BS423" s="162"/>
      <c r="BT423" s="162"/>
      <c r="BU423" s="162"/>
      <c r="BV423" s="162"/>
      <c r="BW423" s="162"/>
      <c r="BX423" s="162"/>
      <c r="BY423" s="162"/>
      <c r="BZ423" s="162"/>
      <c r="CA423" s="162"/>
      <c r="CB423" s="162"/>
      <c r="CC423" s="162"/>
      <c r="CD423" s="162"/>
      <c r="CE423" s="162"/>
      <c r="CF423" s="162"/>
      <c r="CG423" s="162"/>
      <c r="CH423" s="162"/>
      <c r="CI423" s="162"/>
      <c r="CJ423" s="162"/>
      <c r="CK423" s="162"/>
      <c r="CL423" s="162"/>
      <c r="CM423" s="162"/>
      <c r="CN423" s="162"/>
      <c r="CO423" s="162"/>
      <c r="CP423" s="162"/>
      <c r="CQ423" s="162"/>
      <c r="CR423" s="162"/>
      <c r="CS423" s="162"/>
      <c r="CT423" s="162"/>
      <c r="CU423" s="162"/>
      <c r="CV423" s="162"/>
      <c r="CW423" s="162"/>
      <c r="CX423" s="162"/>
      <c r="CY423" s="162"/>
      <c r="CZ423" s="162"/>
      <c r="DA423" s="162"/>
      <c r="DB423" s="162"/>
      <c r="DC423" s="162"/>
      <c r="DD423" s="162"/>
      <c r="DE423" s="162"/>
      <c r="DF423" s="162"/>
      <c r="DG423" s="162"/>
      <c r="DH423" s="162"/>
      <c r="DI423" s="162"/>
      <c r="DJ423" s="162"/>
      <c r="DK423" s="162"/>
      <c r="DL423" s="162"/>
      <c r="DM423" s="162"/>
      <c r="DN423" s="162"/>
      <c r="DO423" s="162"/>
      <c r="DP423" s="162"/>
      <c r="DQ423" s="162"/>
      <c r="DR423" s="162"/>
      <c r="DS423" s="162"/>
      <c r="DT423" s="162"/>
      <c r="DU423" s="162"/>
      <c r="DV423" s="162"/>
      <c r="DW423" s="162"/>
      <c r="DX423" s="162"/>
      <c r="DY423" s="162"/>
      <c r="DZ423" s="162"/>
      <c r="EA423" s="162"/>
      <c r="EB423" s="162"/>
      <c r="EC423" s="162"/>
      <c r="ED423" s="162"/>
      <c r="EE423" s="162"/>
      <c r="EF423" s="162"/>
      <c r="EG423" s="162"/>
      <c r="EH423" s="162"/>
      <c r="EI423" s="162"/>
      <c r="EJ423" s="162"/>
      <c r="EK423" s="162"/>
      <c r="EL423" s="162"/>
      <c r="EM423" s="162"/>
      <c r="EN423" s="162"/>
      <c r="EO423" s="162"/>
      <c r="EP423" s="162"/>
      <c r="EQ423" s="162"/>
      <c r="ER423" s="162"/>
      <c r="ES423" s="162"/>
      <c r="ET423" s="162"/>
      <c r="EU423" s="162"/>
      <c r="EV423" s="162"/>
      <c r="EW423" s="162"/>
      <c r="EX423" s="162"/>
      <c r="EY423" s="162"/>
      <c r="EZ423" s="162"/>
      <c r="FA423" s="162"/>
      <c r="FB423" s="162"/>
      <c r="FC423" s="162"/>
      <c r="FD423" s="162"/>
      <c r="FE423" s="162"/>
      <c r="FF423" s="162"/>
      <c r="FG423" s="162"/>
      <c r="FH423" s="162"/>
      <c r="FI423" s="162"/>
      <c r="FJ423" s="162"/>
      <c r="FK423" s="162"/>
      <c r="FL423" s="162"/>
      <c r="FM423" s="162"/>
      <c r="FN423" s="162"/>
      <c r="FO423" s="162"/>
      <c r="FP423" s="162"/>
      <c r="FQ423" s="162"/>
      <c r="FR423" s="162"/>
      <c r="FS423" s="162"/>
      <c r="FT423" s="162"/>
      <c r="FU423" s="162"/>
      <c r="FV423" s="162"/>
      <c r="FW423" s="162"/>
      <c r="FX423" s="162"/>
      <c r="FY423" s="162"/>
      <c r="FZ423" s="162"/>
      <c r="GA423" s="162"/>
      <c r="GB423" s="162"/>
      <c r="GC423" s="162"/>
      <c r="GD423" s="162"/>
      <c r="GE423" s="162"/>
      <c r="GF423" s="162"/>
      <c r="GG423" s="162"/>
      <c r="GH423" s="162"/>
      <c r="GI423" s="162"/>
      <c r="GJ423" s="162"/>
      <c r="GK423" s="162"/>
      <c r="GL423" s="162"/>
      <c r="GM423" s="162"/>
      <c r="GN423" s="162"/>
      <c r="GO423" s="162"/>
      <c r="GP423" s="162"/>
      <c r="GQ423" s="162"/>
      <c r="GR423" s="162"/>
      <c r="GS423" s="162"/>
      <c r="GT423" s="162"/>
      <c r="GU423" s="162"/>
      <c r="GV423" s="162"/>
      <c r="GW423" s="162"/>
      <c r="GX423" s="162"/>
      <c r="GY423" s="162"/>
      <c r="GZ423" s="162"/>
      <c r="HA423" s="162"/>
      <c r="HB423" s="162"/>
      <c r="HC423" s="162"/>
      <c r="HD423" s="162"/>
      <c r="HE423" s="162"/>
      <c r="HF423" s="162"/>
      <c r="HG423" s="162"/>
      <c r="HH423" s="162"/>
      <c r="HI423" s="162"/>
      <c r="HJ423" s="162"/>
      <c r="HK423" s="162"/>
      <c r="HL423" s="162"/>
      <c r="HM423" s="162"/>
      <c r="HN423" s="162"/>
      <c r="HO423" s="162"/>
      <c r="HP423" s="162"/>
      <c r="HQ423" s="162"/>
      <c r="HR423" s="162"/>
      <c r="HS423" s="162"/>
      <c r="HT423" s="162"/>
      <c r="HU423" s="162"/>
      <c r="HV423" s="162"/>
      <c r="HW423" s="162"/>
      <c r="HX423" s="162"/>
      <c r="HY423" s="162"/>
      <c r="HZ423" s="162"/>
      <c r="IA423" s="162"/>
      <c r="IB423" s="162"/>
      <c r="IC423" s="162"/>
      <c r="ID423" s="162"/>
      <c r="IE423" s="162"/>
      <c r="IF423" s="162"/>
      <c r="IG423" s="162"/>
      <c r="IH423" s="162"/>
      <c r="II423" s="162"/>
      <c r="IJ423" s="162"/>
      <c r="IK423" s="162"/>
      <c r="IL423" s="162"/>
      <c r="IM423" s="162"/>
      <c r="IN423" s="162"/>
      <c r="IO423" s="162"/>
      <c r="IP423" s="162"/>
      <c r="IQ423" s="162"/>
      <c r="IR423" s="162"/>
      <c r="IS423" s="162"/>
      <c r="IT423" s="162"/>
      <c r="IU423" s="162"/>
      <c r="IV423" s="162"/>
      <c r="IW423" s="162"/>
      <c r="IX423" s="162"/>
    </row>
    <row r="424" spans="1:258">
      <c r="A424" s="159"/>
      <c r="B424" s="160"/>
      <c r="C424" s="160"/>
      <c r="D424" s="160"/>
      <c r="E424" s="160"/>
      <c r="F424" s="161"/>
      <c r="G424" s="161"/>
      <c r="H424" s="161"/>
      <c r="I424" s="161"/>
      <c r="J424" s="161"/>
      <c r="K424" s="161"/>
      <c r="L424" s="161"/>
      <c r="M424" s="161"/>
      <c r="N424" s="160"/>
      <c r="O424" s="160"/>
      <c r="P424" s="160"/>
      <c r="Q424" s="160"/>
      <c r="R424" s="160"/>
      <c r="S424" s="161"/>
      <c r="T424" s="161"/>
      <c r="U424" s="161"/>
      <c r="V424" s="161"/>
      <c r="W424" s="161"/>
      <c r="X424" s="161"/>
      <c r="Y424" s="161"/>
      <c r="Z424" s="317"/>
      <c r="AA424" s="161"/>
      <c r="BI424" s="162"/>
      <c r="BJ424" s="162"/>
      <c r="BK424" s="162"/>
      <c r="BL424" s="162"/>
      <c r="BM424" s="162"/>
      <c r="BN424" s="162"/>
      <c r="BO424" s="162"/>
      <c r="BP424" s="162"/>
      <c r="BQ424" s="162"/>
      <c r="BR424" s="162"/>
      <c r="BS424" s="162"/>
      <c r="BT424" s="162"/>
      <c r="BU424" s="162"/>
      <c r="BV424" s="162"/>
      <c r="BW424" s="162"/>
      <c r="BX424" s="162"/>
      <c r="BY424" s="162"/>
      <c r="BZ424" s="162"/>
      <c r="CA424" s="162"/>
      <c r="CB424" s="162"/>
      <c r="CC424" s="162"/>
      <c r="CD424" s="162"/>
      <c r="CE424" s="162"/>
      <c r="CF424" s="162"/>
      <c r="CG424" s="162"/>
      <c r="CH424" s="162"/>
      <c r="CI424" s="162"/>
      <c r="CJ424" s="162"/>
      <c r="CK424" s="162"/>
      <c r="CL424" s="162"/>
      <c r="CM424" s="162"/>
      <c r="CN424" s="162"/>
      <c r="CO424" s="162"/>
      <c r="CP424" s="162"/>
      <c r="CQ424" s="162"/>
      <c r="CR424" s="162"/>
      <c r="CS424" s="162"/>
      <c r="CT424" s="162"/>
      <c r="CU424" s="162"/>
      <c r="CV424" s="162"/>
      <c r="CW424" s="162"/>
      <c r="CX424" s="162"/>
      <c r="CY424" s="162"/>
      <c r="CZ424" s="162"/>
      <c r="DA424" s="162"/>
      <c r="DB424" s="162"/>
      <c r="DC424" s="162"/>
      <c r="DD424" s="162"/>
      <c r="DE424" s="162"/>
      <c r="DF424" s="162"/>
      <c r="DG424" s="162"/>
      <c r="DH424" s="162"/>
      <c r="DI424" s="162"/>
      <c r="DJ424" s="162"/>
      <c r="DK424" s="162"/>
      <c r="DL424" s="162"/>
      <c r="DM424" s="162"/>
      <c r="DN424" s="162"/>
      <c r="DO424" s="162"/>
      <c r="DP424" s="162"/>
      <c r="DQ424" s="162"/>
      <c r="DR424" s="162"/>
      <c r="DS424" s="162"/>
      <c r="DT424" s="162"/>
      <c r="DU424" s="162"/>
      <c r="DV424" s="162"/>
      <c r="DW424" s="162"/>
      <c r="DX424" s="162"/>
      <c r="DY424" s="162"/>
      <c r="DZ424" s="162"/>
      <c r="EA424" s="162"/>
      <c r="EB424" s="162"/>
      <c r="EC424" s="162"/>
      <c r="ED424" s="162"/>
      <c r="EE424" s="162"/>
      <c r="EF424" s="162"/>
      <c r="EG424" s="162"/>
      <c r="EH424" s="162"/>
      <c r="EI424" s="162"/>
      <c r="EJ424" s="162"/>
      <c r="EK424" s="162"/>
      <c r="EL424" s="162"/>
      <c r="EM424" s="162"/>
      <c r="EN424" s="162"/>
      <c r="EO424" s="162"/>
      <c r="EP424" s="162"/>
      <c r="EQ424" s="162"/>
      <c r="ER424" s="162"/>
      <c r="ES424" s="162"/>
      <c r="ET424" s="162"/>
      <c r="EU424" s="162"/>
      <c r="EV424" s="162"/>
      <c r="EW424" s="162"/>
      <c r="EX424" s="162"/>
      <c r="EY424" s="162"/>
      <c r="EZ424" s="162"/>
      <c r="FA424" s="162"/>
      <c r="FB424" s="162"/>
      <c r="FC424" s="162"/>
      <c r="FD424" s="162"/>
      <c r="FE424" s="162"/>
      <c r="FF424" s="162"/>
      <c r="FG424" s="162"/>
      <c r="FH424" s="162"/>
      <c r="FI424" s="162"/>
      <c r="FJ424" s="162"/>
      <c r="FK424" s="162"/>
      <c r="FL424" s="162"/>
      <c r="FM424" s="162"/>
      <c r="FN424" s="162"/>
      <c r="FO424" s="162"/>
      <c r="FP424" s="162"/>
      <c r="FQ424" s="162"/>
      <c r="FR424" s="162"/>
      <c r="FS424" s="162"/>
      <c r="FT424" s="162"/>
      <c r="FU424" s="162"/>
      <c r="FV424" s="162"/>
      <c r="FW424" s="162"/>
      <c r="FX424" s="162"/>
      <c r="FY424" s="162"/>
      <c r="FZ424" s="162"/>
      <c r="GA424" s="162"/>
      <c r="GB424" s="162"/>
      <c r="GC424" s="162"/>
      <c r="GD424" s="162"/>
      <c r="GE424" s="162"/>
      <c r="GF424" s="162"/>
      <c r="GG424" s="162"/>
      <c r="GH424" s="162"/>
      <c r="GI424" s="162"/>
      <c r="GJ424" s="162"/>
      <c r="GK424" s="162"/>
      <c r="GL424" s="162"/>
      <c r="GM424" s="162"/>
      <c r="GN424" s="162"/>
      <c r="GO424" s="162"/>
      <c r="GP424" s="162"/>
      <c r="GQ424" s="162"/>
      <c r="GR424" s="162"/>
      <c r="GS424" s="162"/>
      <c r="GT424" s="162"/>
      <c r="GU424" s="162"/>
      <c r="GV424" s="162"/>
      <c r="GW424" s="162"/>
      <c r="GX424" s="162"/>
      <c r="GY424" s="162"/>
      <c r="GZ424" s="162"/>
      <c r="HA424" s="162"/>
      <c r="HB424" s="162"/>
      <c r="HC424" s="162"/>
      <c r="HD424" s="162"/>
      <c r="HE424" s="162"/>
      <c r="HF424" s="162"/>
      <c r="HG424" s="162"/>
      <c r="HH424" s="162"/>
      <c r="HI424" s="162"/>
      <c r="HJ424" s="162"/>
      <c r="HK424" s="162"/>
      <c r="HL424" s="162"/>
      <c r="HM424" s="162"/>
      <c r="HN424" s="162"/>
      <c r="HO424" s="162"/>
      <c r="HP424" s="162"/>
      <c r="HQ424" s="162"/>
      <c r="HR424" s="162"/>
      <c r="HS424" s="162"/>
      <c r="HT424" s="162"/>
      <c r="HU424" s="162"/>
      <c r="HV424" s="162"/>
      <c r="HW424" s="162"/>
      <c r="HX424" s="162"/>
      <c r="HY424" s="162"/>
      <c r="HZ424" s="162"/>
      <c r="IA424" s="162"/>
      <c r="IB424" s="162"/>
      <c r="IC424" s="162"/>
      <c r="ID424" s="162"/>
      <c r="IE424" s="162"/>
      <c r="IF424" s="162"/>
      <c r="IG424" s="162"/>
      <c r="IH424" s="162"/>
      <c r="II424" s="162"/>
      <c r="IJ424" s="162"/>
      <c r="IK424" s="162"/>
      <c r="IL424" s="162"/>
      <c r="IM424" s="162"/>
      <c r="IN424" s="162"/>
      <c r="IO424" s="162"/>
      <c r="IP424" s="162"/>
      <c r="IQ424" s="162"/>
      <c r="IR424" s="162"/>
      <c r="IS424" s="162"/>
      <c r="IT424" s="162"/>
      <c r="IU424" s="162"/>
      <c r="IV424" s="162"/>
      <c r="IW424" s="162"/>
      <c r="IX424" s="162"/>
    </row>
    <row r="425" spans="1:258">
      <c r="A425" s="159"/>
      <c r="B425" s="160"/>
      <c r="C425" s="160"/>
      <c r="D425" s="160"/>
      <c r="E425" s="160"/>
      <c r="F425" s="161"/>
      <c r="G425" s="161"/>
      <c r="H425" s="161"/>
      <c r="I425" s="161"/>
      <c r="J425" s="161"/>
      <c r="K425" s="161"/>
      <c r="L425" s="161"/>
      <c r="M425" s="161"/>
      <c r="N425" s="160"/>
      <c r="O425" s="160"/>
      <c r="P425" s="160"/>
      <c r="Q425" s="160"/>
      <c r="R425" s="160"/>
      <c r="S425" s="161"/>
      <c r="T425" s="161"/>
      <c r="U425" s="161"/>
      <c r="V425" s="161"/>
      <c r="W425" s="161"/>
      <c r="X425" s="161"/>
      <c r="Y425" s="161"/>
      <c r="Z425" s="317"/>
      <c r="AA425" s="161"/>
      <c r="BI425" s="162"/>
      <c r="BJ425" s="162"/>
      <c r="BK425" s="162"/>
      <c r="BL425" s="162"/>
      <c r="BM425" s="162"/>
      <c r="BN425" s="162"/>
      <c r="BO425" s="162"/>
      <c r="BP425" s="162"/>
      <c r="BQ425" s="162"/>
      <c r="BR425" s="162"/>
      <c r="BS425" s="162"/>
      <c r="BT425" s="162"/>
      <c r="BU425" s="162"/>
      <c r="BV425" s="162"/>
      <c r="BW425" s="162"/>
      <c r="BX425" s="162"/>
      <c r="BY425" s="162"/>
      <c r="BZ425" s="162"/>
      <c r="CA425" s="162"/>
      <c r="CB425" s="162"/>
      <c r="CC425" s="162"/>
      <c r="CD425" s="162"/>
      <c r="CE425" s="162"/>
      <c r="CF425" s="162"/>
      <c r="CG425" s="162"/>
      <c r="CH425" s="162"/>
      <c r="CI425" s="162"/>
      <c r="CJ425" s="162"/>
      <c r="CK425" s="162"/>
      <c r="CL425" s="162"/>
      <c r="CM425" s="162"/>
      <c r="CN425" s="162"/>
      <c r="CO425" s="162"/>
      <c r="CP425" s="162"/>
      <c r="CQ425" s="162"/>
      <c r="CR425" s="162"/>
      <c r="CS425" s="162"/>
      <c r="CT425" s="162"/>
      <c r="CU425" s="162"/>
      <c r="CV425" s="162"/>
      <c r="CW425" s="162"/>
      <c r="CX425" s="162"/>
      <c r="CY425" s="162"/>
      <c r="CZ425" s="162"/>
      <c r="DA425" s="162"/>
      <c r="DB425" s="162"/>
      <c r="DC425" s="162"/>
      <c r="DD425" s="162"/>
      <c r="DE425" s="162"/>
      <c r="DF425" s="162"/>
      <c r="DG425" s="162"/>
      <c r="DH425" s="162"/>
      <c r="DI425" s="162"/>
      <c r="DJ425" s="162"/>
      <c r="DK425" s="162"/>
      <c r="DL425" s="162"/>
      <c r="DM425" s="162"/>
      <c r="DN425" s="162"/>
      <c r="DO425" s="162"/>
      <c r="DP425" s="162"/>
      <c r="DQ425" s="162"/>
      <c r="DR425" s="162"/>
      <c r="DS425" s="162"/>
      <c r="DT425" s="162"/>
      <c r="DU425" s="162"/>
      <c r="DV425" s="162"/>
      <c r="DW425" s="162"/>
      <c r="DX425" s="162"/>
      <c r="DY425" s="162"/>
      <c r="DZ425" s="162"/>
      <c r="EA425" s="162"/>
      <c r="EB425" s="162"/>
      <c r="EC425" s="162"/>
      <c r="ED425" s="162"/>
      <c r="EE425" s="162"/>
      <c r="EF425" s="162"/>
      <c r="EG425" s="162"/>
      <c r="EH425" s="162"/>
      <c r="EI425" s="162"/>
      <c r="EJ425" s="162"/>
      <c r="EK425" s="162"/>
      <c r="EL425" s="162"/>
      <c r="EM425" s="162"/>
      <c r="EN425" s="162"/>
      <c r="EO425" s="162"/>
      <c r="EP425" s="162"/>
      <c r="EQ425" s="162"/>
      <c r="ER425" s="162"/>
      <c r="ES425" s="162"/>
      <c r="ET425" s="162"/>
      <c r="EU425" s="162"/>
      <c r="EV425" s="162"/>
      <c r="EW425" s="162"/>
      <c r="EX425" s="162"/>
      <c r="EY425" s="162"/>
      <c r="EZ425" s="162"/>
      <c r="FA425" s="162"/>
      <c r="FB425" s="162"/>
      <c r="FC425" s="162"/>
      <c r="FD425" s="162"/>
      <c r="FE425" s="162"/>
      <c r="FF425" s="162"/>
      <c r="FG425" s="162"/>
      <c r="FH425" s="162"/>
      <c r="FI425" s="162"/>
      <c r="FJ425" s="162"/>
      <c r="FK425" s="162"/>
      <c r="FL425" s="162"/>
      <c r="FM425" s="162"/>
      <c r="FN425" s="162"/>
      <c r="FO425" s="162"/>
      <c r="FP425" s="162"/>
      <c r="FQ425" s="162"/>
      <c r="FR425" s="162"/>
      <c r="FS425" s="162"/>
      <c r="FT425" s="162"/>
      <c r="FU425" s="162"/>
      <c r="FV425" s="162"/>
      <c r="FW425" s="162"/>
      <c r="FX425" s="162"/>
      <c r="FY425" s="162"/>
      <c r="FZ425" s="162"/>
      <c r="GA425" s="162"/>
      <c r="GB425" s="162"/>
      <c r="GC425" s="162"/>
      <c r="GD425" s="162"/>
      <c r="GE425" s="162"/>
      <c r="GF425" s="162"/>
      <c r="GG425" s="162"/>
      <c r="GH425" s="162"/>
      <c r="GI425" s="162"/>
      <c r="GJ425" s="162"/>
      <c r="GK425" s="162"/>
      <c r="GL425" s="162"/>
      <c r="GM425" s="162"/>
      <c r="GN425" s="162"/>
      <c r="GO425" s="162"/>
      <c r="GP425" s="162"/>
      <c r="GQ425" s="162"/>
      <c r="GR425" s="162"/>
      <c r="GS425" s="162"/>
      <c r="GT425" s="162"/>
      <c r="GU425" s="162"/>
      <c r="GV425" s="162"/>
      <c r="GW425" s="162"/>
      <c r="GX425" s="162"/>
      <c r="GY425" s="162"/>
      <c r="GZ425" s="162"/>
      <c r="HA425" s="162"/>
      <c r="HB425" s="162"/>
      <c r="HC425" s="162"/>
      <c r="HD425" s="162"/>
      <c r="HE425" s="162"/>
      <c r="HF425" s="162"/>
      <c r="HG425" s="162"/>
      <c r="HH425" s="162"/>
      <c r="HI425" s="162"/>
      <c r="HJ425" s="162"/>
      <c r="HK425" s="162"/>
      <c r="HL425" s="162"/>
      <c r="HM425" s="162"/>
      <c r="HN425" s="162"/>
      <c r="HO425" s="162"/>
      <c r="HP425" s="162"/>
      <c r="HQ425" s="162"/>
      <c r="HR425" s="162"/>
      <c r="HS425" s="162"/>
      <c r="HT425" s="162"/>
      <c r="HU425" s="162"/>
      <c r="HV425" s="162"/>
      <c r="HW425" s="162"/>
      <c r="HX425" s="162"/>
      <c r="HY425" s="162"/>
      <c r="HZ425" s="162"/>
      <c r="IA425" s="162"/>
      <c r="IB425" s="162"/>
      <c r="IC425" s="162"/>
      <c r="ID425" s="162"/>
      <c r="IE425" s="162"/>
      <c r="IF425" s="162"/>
      <c r="IG425" s="162"/>
      <c r="IH425" s="162"/>
      <c r="II425" s="162"/>
      <c r="IJ425" s="162"/>
      <c r="IK425" s="162"/>
      <c r="IL425" s="162"/>
      <c r="IM425" s="162"/>
      <c r="IN425" s="162"/>
      <c r="IO425" s="162"/>
      <c r="IP425" s="162"/>
      <c r="IQ425" s="162"/>
      <c r="IR425" s="162"/>
      <c r="IS425" s="162"/>
      <c r="IT425" s="162"/>
      <c r="IU425" s="162"/>
      <c r="IV425" s="162"/>
      <c r="IW425" s="162"/>
      <c r="IX425" s="162"/>
    </row>
    <row r="426" spans="1:258">
      <c r="A426" s="159"/>
      <c r="B426" s="160"/>
      <c r="C426" s="160"/>
      <c r="D426" s="160"/>
      <c r="E426" s="160"/>
      <c r="F426" s="161"/>
      <c r="G426" s="161"/>
      <c r="H426" s="161"/>
      <c r="I426" s="161"/>
      <c r="J426" s="161"/>
      <c r="K426" s="161"/>
      <c r="L426" s="161"/>
      <c r="M426" s="161"/>
      <c r="N426" s="160"/>
      <c r="O426" s="160"/>
      <c r="P426" s="160"/>
      <c r="Q426" s="160"/>
      <c r="R426" s="160"/>
      <c r="S426" s="161"/>
      <c r="T426" s="161"/>
      <c r="U426" s="161"/>
      <c r="V426" s="161"/>
      <c r="W426" s="161"/>
      <c r="X426" s="161"/>
      <c r="Y426" s="161"/>
      <c r="Z426" s="317"/>
      <c r="AA426" s="161"/>
      <c r="BI426" s="162"/>
      <c r="BJ426" s="162"/>
      <c r="BK426" s="162"/>
      <c r="BL426" s="162"/>
      <c r="BM426" s="162"/>
      <c r="BN426" s="162"/>
      <c r="BO426" s="162"/>
      <c r="BP426" s="162"/>
      <c r="BQ426" s="162"/>
      <c r="BR426" s="162"/>
      <c r="BS426" s="162"/>
      <c r="BT426" s="162"/>
      <c r="BU426" s="162"/>
      <c r="BV426" s="162"/>
      <c r="BW426" s="162"/>
      <c r="BX426" s="162"/>
      <c r="BY426" s="162"/>
      <c r="BZ426" s="162"/>
      <c r="CA426" s="162"/>
      <c r="CB426" s="162"/>
      <c r="CC426" s="162"/>
      <c r="CD426" s="162"/>
      <c r="CE426" s="162"/>
      <c r="CF426" s="162"/>
      <c r="CG426" s="162"/>
      <c r="CH426" s="162"/>
      <c r="CI426" s="162"/>
      <c r="CJ426" s="162"/>
      <c r="CK426" s="162"/>
      <c r="CL426" s="162"/>
      <c r="CM426" s="162"/>
      <c r="CN426" s="162"/>
      <c r="CO426" s="162"/>
      <c r="CP426" s="162"/>
      <c r="CQ426" s="162"/>
      <c r="CR426" s="162"/>
      <c r="CS426" s="162"/>
      <c r="CT426" s="162"/>
      <c r="CU426" s="162"/>
      <c r="CV426" s="162"/>
      <c r="CW426" s="162"/>
      <c r="CX426" s="162"/>
      <c r="CY426" s="162"/>
      <c r="CZ426" s="162"/>
      <c r="DA426" s="162"/>
      <c r="DB426" s="162"/>
      <c r="DC426" s="162"/>
      <c r="DD426" s="162"/>
      <c r="DE426" s="162"/>
      <c r="DF426" s="162"/>
      <c r="DG426" s="162"/>
      <c r="DH426" s="162"/>
      <c r="DI426" s="162"/>
      <c r="DJ426" s="162"/>
      <c r="DK426" s="162"/>
      <c r="DL426" s="162"/>
      <c r="DM426" s="162"/>
      <c r="DN426" s="162"/>
      <c r="DO426" s="162"/>
      <c r="DP426" s="162"/>
      <c r="DQ426" s="162"/>
      <c r="DR426" s="162"/>
      <c r="DS426" s="162"/>
      <c r="DT426" s="162"/>
      <c r="DU426" s="162"/>
      <c r="DV426" s="162"/>
      <c r="DW426" s="162"/>
      <c r="DX426" s="162"/>
      <c r="DY426" s="162"/>
      <c r="DZ426" s="162"/>
      <c r="EA426" s="162"/>
      <c r="EB426" s="162"/>
      <c r="EC426" s="162"/>
      <c r="ED426" s="162"/>
      <c r="EE426" s="162"/>
      <c r="EF426" s="162"/>
      <c r="EG426" s="162"/>
      <c r="EH426" s="162"/>
      <c r="EI426" s="162"/>
      <c r="EJ426" s="162"/>
      <c r="EK426" s="162"/>
      <c r="EL426" s="162"/>
      <c r="EM426" s="162"/>
      <c r="EN426" s="162"/>
      <c r="EO426" s="162"/>
      <c r="EP426" s="162"/>
      <c r="EQ426" s="162"/>
      <c r="ER426" s="162"/>
      <c r="ES426" s="162"/>
      <c r="ET426" s="162"/>
      <c r="EU426" s="162"/>
      <c r="EV426" s="162"/>
      <c r="EW426" s="162"/>
      <c r="EX426" s="162"/>
      <c r="EY426" s="162"/>
      <c r="EZ426" s="162"/>
      <c r="FA426" s="162"/>
      <c r="FB426" s="162"/>
      <c r="FC426" s="162"/>
      <c r="FD426" s="162"/>
      <c r="FE426" s="162"/>
      <c r="FF426" s="162"/>
      <c r="FG426" s="162"/>
      <c r="FH426" s="162"/>
      <c r="FI426" s="162"/>
      <c r="FJ426" s="162"/>
      <c r="FK426" s="162"/>
      <c r="FL426" s="162"/>
      <c r="FM426" s="162"/>
      <c r="FN426" s="162"/>
      <c r="FO426" s="162"/>
      <c r="FP426" s="162"/>
      <c r="FQ426" s="162"/>
      <c r="FR426" s="162"/>
      <c r="FS426" s="162"/>
      <c r="FT426" s="162"/>
      <c r="FU426" s="162"/>
      <c r="FV426" s="162"/>
      <c r="FW426" s="162"/>
      <c r="FX426" s="162"/>
      <c r="FY426" s="162"/>
      <c r="FZ426" s="162"/>
      <c r="GA426" s="162"/>
      <c r="GB426" s="162"/>
      <c r="GC426" s="162"/>
      <c r="GD426" s="162"/>
      <c r="GE426" s="162"/>
      <c r="GF426" s="162"/>
      <c r="GG426" s="162"/>
      <c r="GH426" s="162"/>
      <c r="GI426" s="162"/>
      <c r="GJ426" s="162"/>
      <c r="GK426" s="162"/>
      <c r="GL426" s="162"/>
      <c r="GM426" s="162"/>
      <c r="GN426" s="162"/>
      <c r="GO426" s="162"/>
      <c r="GP426" s="162"/>
      <c r="GQ426" s="162"/>
      <c r="GR426" s="162"/>
      <c r="GS426" s="162"/>
      <c r="GT426" s="162"/>
      <c r="GU426" s="162"/>
      <c r="GV426" s="162"/>
      <c r="GW426" s="162"/>
      <c r="GX426" s="162"/>
      <c r="GY426" s="162"/>
      <c r="GZ426" s="162"/>
      <c r="HA426" s="162"/>
      <c r="HB426" s="162"/>
      <c r="HC426" s="162"/>
      <c r="HD426" s="162"/>
      <c r="HE426" s="162"/>
      <c r="HF426" s="162"/>
      <c r="HG426" s="162"/>
      <c r="HH426" s="162"/>
      <c r="HI426" s="162"/>
      <c r="HJ426" s="162"/>
      <c r="HK426" s="162"/>
      <c r="HL426" s="162"/>
      <c r="HM426" s="162"/>
      <c r="HN426" s="162"/>
      <c r="HO426" s="162"/>
      <c r="HP426" s="162"/>
      <c r="HQ426" s="162"/>
      <c r="HR426" s="162"/>
      <c r="HS426" s="162"/>
      <c r="HT426" s="162"/>
      <c r="HU426" s="162"/>
      <c r="HV426" s="162"/>
      <c r="HW426" s="162"/>
      <c r="HX426" s="162"/>
      <c r="HY426" s="162"/>
      <c r="HZ426" s="162"/>
      <c r="IA426" s="162"/>
      <c r="IB426" s="162"/>
      <c r="IC426" s="162"/>
      <c r="ID426" s="162"/>
      <c r="IE426" s="162"/>
      <c r="IF426" s="162"/>
      <c r="IG426" s="162"/>
      <c r="IH426" s="162"/>
      <c r="II426" s="162"/>
      <c r="IJ426" s="162"/>
      <c r="IK426" s="162"/>
      <c r="IL426" s="162"/>
      <c r="IM426" s="162"/>
      <c r="IN426" s="162"/>
      <c r="IO426" s="162"/>
      <c r="IP426" s="162"/>
      <c r="IQ426" s="162"/>
      <c r="IR426" s="162"/>
      <c r="IS426" s="162"/>
      <c r="IT426" s="162"/>
      <c r="IU426" s="162"/>
      <c r="IV426" s="162"/>
      <c r="IW426" s="162"/>
      <c r="IX426" s="162"/>
    </row>
    <row r="427" spans="1:258">
      <c r="A427" s="159"/>
      <c r="B427" s="160"/>
      <c r="C427" s="160"/>
      <c r="D427" s="160"/>
      <c r="E427" s="160"/>
      <c r="F427" s="161"/>
      <c r="G427" s="161"/>
      <c r="H427" s="161"/>
      <c r="I427" s="161"/>
      <c r="J427" s="161"/>
      <c r="K427" s="161"/>
      <c r="L427" s="161"/>
      <c r="M427" s="161"/>
      <c r="N427" s="160"/>
      <c r="O427" s="160"/>
      <c r="P427" s="160"/>
      <c r="Q427" s="160"/>
      <c r="R427" s="160"/>
      <c r="S427" s="161"/>
      <c r="T427" s="161"/>
      <c r="U427" s="161"/>
      <c r="V427" s="161"/>
      <c r="W427" s="161"/>
      <c r="X427" s="161"/>
      <c r="Y427" s="161"/>
      <c r="Z427" s="317"/>
      <c r="AA427" s="161"/>
      <c r="BI427" s="162"/>
      <c r="BJ427" s="162"/>
      <c r="BK427" s="162"/>
      <c r="BL427" s="162"/>
      <c r="BM427" s="162"/>
      <c r="BN427" s="162"/>
      <c r="BO427" s="162"/>
      <c r="BP427" s="162"/>
      <c r="BQ427" s="162"/>
      <c r="BR427" s="162"/>
      <c r="BS427" s="162"/>
      <c r="BT427" s="162"/>
      <c r="BU427" s="162"/>
      <c r="BV427" s="162"/>
      <c r="BW427" s="162"/>
      <c r="BX427" s="162"/>
      <c r="BY427" s="162"/>
      <c r="BZ427" s="162"/>
      <c r="CA427" s="162"/>
      <c r="CB427" s="162"/>
      <c r="CC427" s="162"/>
      <c r="CD427" s="162"/>
      <c r="CE427" s="162"/>
      <c r="CF427" s="162"/>
      <c r="CG427" s="162"/>
      <c r="CH427" s="162"/>
      <c r="CI427" s="162"/>
      <c r="CJ427" s="162"/>
      <c r="CK427" s="162"/>
      <c r="CL427" s="162"/>
      <c r="CM427" s="162"/>
      <c r="CN427" s="162"/>
      <c r="CO427" s="162"/>
      <c r="CP427" s="162"/>
      <c r="CQ427" s="162"/>
      <c r="CR427" s="162"/>
      <c r="CS427" s="162"/>
      <c r="CT427" s="162"/>
      <c r="CU427" s="162"/>
      <c r="CV427" s="162"/>
      <c r="CW427" s="162"/>
      <c r="CX427" s="162"/>
      <c r="CY427" s="162"/>
      <c r="CZ427" s="162"/>
      <c r="DA427" s="162"/>
      <c r="DB427" s="162"/>
      <c r="DC427" s="162"/>
      <c r="DD427" s="162"/>
      <c r="DE427" s="162"/>
      <c r="DF427" s="162"/>
      <c r="DG427" s="162"/>
      <c r="DH427" s="162"/>
      <c r="DI427" s="162"/>
      <c r="DJ427" s="162"/>
      <c r="DK427" s="162"/>
      <c r="DL427" s="162"/>
      <c r="DM427" s="162"/>
      <c r="DN427" s="162"/>
      <c r="DO427" s="162"/>
      <c r="DP427" s="162"/>
      <c r="DQ427" s="162"/>
      <c r="DR427" s="162"/>
      <c r="DS427" s="162"/>
      <c r="DT427" s="162"/>
      <c r="DU427" s="162"/>
      <c r="DV427" s="162"/>
      <c r="DW427" s="162"/>
      <c r="DX427" s="162"/>
      <c r="DY427" s="162"/>
      <c r="DZ427" s="162"/>
      <c r="EA427" s="162"/>
      <c r="EB427" s="162"/>
      <c r="EC427" s="162"/>
      <c r="ED427" s="162"/>
      <c r="EE427" s="162"/>
      <c r="EF427" s="162"/>
      <c r="EG427" s="162"/>
      <c r="EH427" s="162"/>
      <c r="EI427" s="162"/>
      <c r="EJ427" s="162"/>
      <c r="EK427" s="162"/>
      <c r="EL427" s="162"/>
      <c r="EM427" s="162"/>
      <c r="EN427" s="162"/>
      <c r="EO427" s="162"/>
      <c r="EP427" s="162"/>
      <c r="EQ427" s="162"/>
      <c r="ER427" s="162"/>
      <c r="ES427" s="162"/>
      <c r="ET427" s="162"/>
      <c r="EU427" s="162"/>
      <c r="EV427" s="162"/>
      <c r="EW427" s="162"/>
      <c r="EX427" s="162"/>
      <c r="EY427" s="162"/>
      <c r="EZ427" s="162"/>
      <c r="FA427" s="162"/>
      <c r="FB427" s="162"/>
      <c r="FC427" s="162"/>
      <c r="FD427" s="162"/>
      <c r="FE427" s="162"/>
      <c r="FF427" s="162"/>
      <c r="FG427" s="162"/>
      <c r="FH427" s="162"/>
      <c r="FI427" s="162"/>
      <c r="FJ427" s="162"/>
      <c r="FK427" s="162"/>
      <c r="FL427" s="162"/>
      <c r="FM427" s="162"/>
      <c r="FN427" s="162"/>
      <c r="FO427" s="162"/>
      <c r="FP427" s="162"/>
      <c r="FQ427" s="162"/>
      <c r="FR427" s="162"/>
      <c r="FS427" s="162"/>
      <c r="FT427" s="162"/>
      <c r="FU427" s="162"/>
      <c r="FV427" s="162"/>
      <c r="FW427" s="162"/>
      <c r="FX427" s="162"/>
      <c r="FY427" s="162"/>
      <c r="FZ427" s="162"/>
      <c r="GA427" s="162"/>
      <c r="GB427" s="162"/>
      <c r="GC427" s="162"/>
      <c r="GD427" s="162"/>
      <c r="GE427" s="162"/>
      <c r="GF427" s="162"/>
      <c r="GG427" s="162"/>
      <c r="GH427" s="162"/>
      <c r="GI427" s="162"/>
      <c r="GJ427" s="162"/>
      <c r="GK427" s="162"/>
      <c r="GL427" s="162"/>
      <c r="GM427" s="162"/>
      <c r="GN427" s="162"/>
      <c r="GO427" s="162"/>
      <c r="GP427" s="162"/>
      <c r="GQ427" s="162"/>
      <c r="GR427" s="162"/>
      <c r="GS427" s="162"/>
      <c r="GT427" s="162"/>
      <c r="GU427" s="162"/>
      <c r="GV427" s="162"/>
      <c r="GW427" s="162"/>
      <c r="GX427" s="162"/>
      <c r="GY427" s="162"/>
      <c r="GZ427" s="162"/>
      <c r="HA427" s="162"/>
      <c r="HB427" s="162"/>
      <c r="HC427" s="162"/>
      <c r="HD427" s="162"/>
      <c r="HE427" s="162"/>
      <c r="HF427" s="162"/>
      <c r="HG427" s="162"/>
      <c r="HH427" s="162"/>
      <c r="HI427" s="162"/>
      <c r="HJ427" s="162"/>
      <c r="HK427" s="162"/>
      <c r="HL427" s="162"/>
      <c r="HM427" s="162"/>
      <c r="HN427" s="162"/>
      <c r="HO427" s="162"/>
      <c r="HP427" s="162"/>
      <c r="HQ427" s="162"/>
      <c r="HR427" s="162"/>
      <c r="HS427" s="162"/>
      <c r="HT427" s="162"/>
      <c r="HU427" s="162"/>
      <c r="HV427" s="162"/>
      <c r="HW427" s="162"/>
      <c r="HX427" s="162"/>
      <c r="HY427" s="162"/>
      <c r="HZ427" s="162"/>
      <c r="IA427" s="162"/>
      <c r="IB427" s="162"/>
      <c r="IC427" s="162"/>
      <c r="ID427" s="162"/>
      <c r="IE427" s="162"/>
      <c r="IF427" s="162"/>
      <c r="IG427" s="162"/>
      <c r="IH427" s="162"/>
      <c r="II427" s="162"/>
      <c r="IJ427" s="162"/>
      <c r="IK427" s="162"/>
      <c r="IL427" s="162"/>
      <c r="IM427" s="162"/>
      <c r="IN427" s="162"/>
      <c r="IO427" s="162"/>
      <c r="IP427" s="162"/>
      <c r="IQ427" s="162"/>
      <c r="IR427" s="162"/>
      <c r="IS427" s="162"/>
      <c r="IT427" s="162"/>
      <c r="IU427" s="162"/>
      <c r="IV427" s="162"/>
      <c r="IW427" s="162"/>
      <c r="IX427" s="162"/>
    </row>
    <row r="428" spans="1:258">
      <c r="A428" s="159"/>
      <c r="B428" s="160"/>
      <c r="C428" s="160"/>
      <c r="D428" s="160"/>
      <c r="E428" s="160"/>
      <c r="F428" s="161"/>
      <c r="G428" s="161"/>
      <c r="H428" s="161"/>
      <c r="I428" s="161"/>
      <c r="J428" s="161"/>
      <c r="K428" s="161"/>
      <c r="L428" s="161"/>
      <c r="M428" s="161"/>
      <c r="N428" s="160"/>
      <c r="O428" s="160"/>
      <c r="P428" s="160"/>
      <c r="Q428" s="160"/>
      <c r="R428" s="160"/>
      <c r="S428" s="161"/>
      <c r="T428" s="161"/>
      <c r="U428" s="161"/>
      <c r="V428" s="161"/>
      <c r="W428" s="161"/>
      <c r="X428" s="161"/>
      <c r="Y428" s="161"/>
      <c r="Z428" s="317"/>
      <c r="AA428" s="161"/>
      <c r="BI428" s="162"/>
      <c r="BJ428" s="162"/>
      <c r="BK428" s="162"/>
      <c r="BL428" s="162"/>
      <c r="BM428" s="162"/>
      <c r="BN428" s="162"/>
      <c r="BO428" s="162"/>
      <c r="BP428" s="162"/>
      <c r="BQ428" s="162"/>
      <c r="BR428" s="162"/>
      <c r="BS428" s="162"/>
      <c r="BT428" s="162"/>
      <c r="BU428" s="162"/>
      <c r="BV428" s="162"/>
      <c r="BW428" s="162"/>
      <c r="BX428" s="162"/>
      <c r="BY428" s="162"/>
      <c r="BZ428" s="162"/>
      <c r="CA428" s="162"/>
      <c r="CB428" s="162"/>
      <c r="CC428" s="162"/>
      <c r="CD428" s="162"/>
      <c r="CE428" s="162"/>
      <c r="CF428" s="162"/>
      <c r="CG428" s="162"/>
      <c r="CH428" s="162"/>
      <c r="CI428" s="162"/>
      <c r="CJ428" s="162"/>
      <c r="CK428" s="162"/>
      <c r="CL428" s="162"/>
      <c r="CM428" s="162"/>
      <c r="CN428" s="162"/>
      <c r="CO428" s="162"/>
      <c r="CP428" s="162"/>
      <c r="CQ428" s="162"/>
      <c r="CR428" s="162"/>
      <c r="CS428" s="162"/>
      <c r="CT428" s="162"/>
      <c r="CU428" s="162"/>
      <c r="CV428" s="162"/>
      <c r="CW428" s="162"/>
      <c r="CX428" s="162"/>
      <c r="CY428" s="162"/>
      <c r="CZ428" s="162"/>
      <c r="DA428" s="162"/>
      <c r="DB428" s="162"/>
      <c r="DC428" s="162"/>
      <c r="DD428" s="162"/>
      <c r="DE428" s="162"/>
      <c r="DF428" s="162"/>
      <c r="DG428" s="162"/>
      <c r="DH428" s="162"/>
      <c r="DI428" s="162"/>
      <c r="DJ428" s="162"/>
      <c r="DK428" s="162"/>
      <c r="DL428" s="162"/>
      <c r="DM428" s="162"/>
      <c r="DN428" s="162"/>
      <c r="DO428" s="162"/>
      <c r="DP428" s="162"/>
      <c r="DQ428" s="162"/>
      <c r="DR428" s="162"/>
      <c r="DS428" s="162"/>
      <c r="DT428" s="162"/>
      <c r="DU428" s="162"/>
      <c r="DV428" s="162"/>
      <c r="DW428" s="162"/>
      <c r="DX428" s="162"/>
      <c r="DY428" s="162"/>
      <c r="DZ428" s="162"/>
      <c r="EA428" s="162"/>
      <c r="EB428" s="162"/>
      <c r="EC428" s="162"/>
      <c r="ED428" s="162"/>
      <c r="EE428" s="162"/>
      <c r="EF428" s="162"/>
      <c r="EG428" s="162"/>
      <c r="EH428" s="162"/>
      <c r="EI428" s="162"/>
      <c r="EJ428" s="162"/>
      <c r="EK428" s="162"/>
      <c r="EL428" s="162"/>
      <c r="EM428" s="162"/>
      <c r="EN428" s="162"/>
      <c r="EO428" s="162"/>
      <c r="EP428" s="162"/>
      <c r="EQ428" s="162"/>
      <c r="ER428" s="162"/>
      <c r="ES428" s="162"/>
      <c r="ET428" s="162"/>
      <c r="EU428" s="162"/>
      <c r="EV428" s="162"/>
      <c r="EW428" s="162"/>
      <c r="EX428" s="162"/>
      <c r="EY428" s="162"/>
      <c r="EZ428" s="162"/>
      <c r="FA428" s="162"/>
      <c r="FB428" s="162"/>
      <c r="FC428" s="162"/>
      <c r="FD428" s="162"/>
      <c r="FE428" s="162"/>
      <c r="FF428" s="162"/>
      <c r="FG428" s="162"/>
      <c r="FH428" s="162"/>
      <c r="FI428" s="162"/>
      <c r="FJ428" s="162"/>
      <c r="FK428" s="162"/>
      <c r="FL428" s="162"/>
      <c r="FM428" s="162"/>
      <c r="FN428" s="162"/>
      <c r="FO428" s="162"/>
      <c r="FP428" s="162"/>
      <c r="FQ428" s="162"/>
      <c r="FR428" s="162"/>
      <c r="FS428" s="162"/>
      <c r="FT428" s="162"/>
      <c r="FU428" s="162"/>
      <c r="FV428" s="162"/>
      <c r="FW428" s="162"/>
      <c r="FX428" s="162"/>
      <c r="FY428" s="162"/>
      <c r="FZ428" s="162"/>
      <c r="GA428" s="162"/>
      <c r="GB428" s="162"/>
      <c r="GC428" s="162"/>
      <c r="GD428" s="162"/>
      <c r="GE428" s="162"/>
      <c r="GF428" s="162"/>
      <c r="GG428" s="162"/>
      <c r="GH428" s="162"/>
      <c r="GI428" s="162"/>
      <c r="GJ428" s="162"/>
      <c r="GK428" s="162"/>
      <c r="GL428" s="162"/>
      <c r="GM428" s="162"/>
      <c r="GN428" s="162"/>
      <c r="GO428" s="162"/>
      <c r="GP428" s="162"/>
      <c r="GQ428" s="162"/>
      <c r="GR428" s="162"/>
      <c r="GS428" s="162"/>
      <c r="GT428" s="162"/>
      <c r="GU428" s="162"/>
      <c r="GV428" s="162"/>
      <c r="GW428" s="162"/>
      <c r="GX428" s="162"/>
      <c r="GY428" s="162"/>
      <c r="GZ428" s="162"/>
      <c r="HA428" s="162"/>
      <c r="HB428" s="162"/>
      <c r="HC428" s="162"/>
      <c r="HD428" s="162"/>
      <c r="HE428" s="162"/>
      <c r="HF428" s="162"/>
      <c r="HG428" s="162"/>
      <c r="HH428" s="162"/>
      <c r="HI428" s="162"/>
      <c r="HJ428" s="162"/>
      <c r="HK428" s="162"/>
      <c r="HL428" s="162"/>
      <c r="HM428" s="162"/>
      <c r="HN428" s="162"/>
      <c r="HO428" s="162"/>
      <c r="HP428" s="162"/>
      <c r="HQ428" s="162"/>
      <c r="HR428" s="162"/>
      <c r="HS428" s="162"/>
      <c r="HT428" s="162"/>
      <c r="HU428" s="162"/>
      <c r="HV428" s="162"/>
      <c r="HW428" s="162"/>
      <c r="HX428" s="162"/>
      <c r="HY428" s="162"/>
      <c r="HZ428" s="162"/>
      <c r="IA428" s="162"/>
      <c r="IB428" s="162"/>
      <c r="IC428" s="162"/>
      <c r="ID428" s="162"/>
      <c r="IE428" s="162"/>
      <c r="IF428" s="162"/>
      <c r="IG428" s="162"/>
      <c r="IH428" s="162"/>
      <c r="II428" s="162"/>
      <c r="IJ428" s="162"/>
      <c r="IK428" s="162"/>
      <c r="IL428" s="162"/>
      <c r="IM428" s="162"/>
      <c r="IN428" s="162"/>
      <c r="IO428" s="162"/>
      <c r="IP428" s="162"/>
      <c r="IQ428" s="162"/>
      <c r="IR428" s="162"/>
      <c r="IS428" s="162"/>
      <c r="IT428" s="162"/>
      <c r="IU428" s="162"/>
      <c r="IV428" s="162"/>
      <c r="IW428" s="162"/>
      <c r="IX428" s="162"/>
    </row>
    <row r="429" spans="1:258">
      <c r="A429" s="159"/>
      <c r="B429" s="160"/>
      <c r="C429" s="160"/>
      <c r="D429" s="160"/>
      <c r="E429" s="160"/>
      <c r="F429" s="161"/>
      <c r="G429" s="161"/>
      <c r="H429" s="161"/>
      <c r="I429" s="161"/>
      <c r="J429" s="161"/>
      <c r="K429" s="161"/>
      <c r="L429" s="161"/>
      <c r="M429" s="161"/>
      <c r="N429" s="160"/>
      <c r="O429" s="160"/>
      <c r="P429" s="160"/>
      <c r="Q429" s="160"/>
      <c r="R429" s="160"/>
      <c r="S429" s="161"/>
      <c r="T429" s="161"/>
      <c r="U429" s="161"/>
      <c r="V429" s="161"/>
      <c r="W429" s="161"/>
      <c r="X429" s="161"/>
      <c r="Y429" s="161"/>
      <c r="Z429" s="317"/>
      <c r="AA429" s="161"/>
      <c r="BI429" s="162"/>
      <c r="BJ429" s="162"/>
      <c r="BK429" s="162"/>
      <c r="BL429" s="162"/>
      <c r="BM429" s="162"/>
      <c r="BN429" s="162"/>
      <c r="BO429" s="162"/>
      <c r="BP429" s="162"/>
      <c r="BQ429" s="162"/>
      <c r="BR429" s="162"/>
      <c r="BS429" s="162"/>
      <c r="BT429" s="162"/>
      <c r="BU429" s="162"/>
      <c r="BV429" s="162"/>
      <c r="BW429" s="162"/>
      <c r="BX429" s="162"/>
      <c r="BY429" s="162"/>
      <c r="BZ429" s="162"/>
      <c r="CA429" s="162"/>
      <c r="CB429" s="162"/>
      <c r="CC429" s="162"/>
      <c r="CD429" s="162"/>
      <c r="CE429" s="162"/>
      <c r="CF429" s="162"/>
      <c r="CG429" s="162"/>
      <c r="CH429" s="162"/>
      <c r="CI429" s="162"/>
      <c r="CJ429" s="162"/>
      <c r="CK429" s="162"/>
      <c r="CL429" s="162"/>
      <c r="CM429" s="162"/>
      <c r="CN429" s="162"/>
      <c r="CO429" s="162"/>
      <c r="CP429" s="162"/>
      <c r="CQ429" s="162"/>
      <c r="CR429" s="162"/>
      <c r="CS429" s="162"/>
      <c r="CT429" s="162"/>
      <c r="CU429" s="162"/>
      <c r="CV429" s="162"/>
      <c r="CW429" s="162"/>
      <c r="CX429" s="162"/>
      <c r="CY429" s="162"/>
      <c r="CZ429" s="162"/>
      <c r="DA429" s="162"/>
      <c r="DB429" s="162"/>
      <c r="DC429" s="162"/>
      <c r="DD429" s="162"/>
      <c r="DE429" s="162"/>
      <c r="DF429" s="162"/>
      <c r="DG429" s="162"/>
      <c r="DH429" s="162"/>
      <c r="DI429" s="162"/>
      <c r="DJ429" s="162"/>
      <c r="DK429" s="162"/>
      <c r="DL429" s="162"/>
      <c r="DM429" s="162"/>
      <c r="DN429" s="162"/>
      <c r="DO429" s="162"/>
      <c r="DP429" s="162"/>
      <c r="DQ429" s="162"/>
      <c r="DR429" s="162"/>
      <c r="DS429" s="162"/>
      <c r="DT429" s="162"/>
      <c r="DU429" s="162"/>
      <c r="DV429" s="162"/>
      <c r="DW429" s="162"/>
      <c r="DX429" s="162"/>
      <c r="DY429" s="162"/>
      <c r="DZ429" s="162"/>
      <c r="EA429" s="162"/>
      <c r="EB429" s="162"/>
      <c r="EC429" s="162"/>
      <c r="ED429" s="162"/>
      <c r="EE429" s="162"/>
      <c r="EF429" s="162"/>
      <c r="EG429" s="162"/>
      <c r="EH429" s="162"/>
      <c r="EI429" s="162"/>
      <c r="EJ429" s="162"/>
      <c r="EK429" s="162"/>
      <c r="EL429" s="162"/>
      <c r="EM429" s="162"/>
      <c r="EN429" s="162"/>
      <c r="EO429" s="162"/>
      <c r="EP429" s="162"/>
      <c r="EQ429" s="162"/>
      <c r="ER429" s="162"/>
      <c r="ES429" s="162"/>
      <c r="ET429" s="162"/>
      <c r="EU429" s="162"/>
      <c r="EV429" s="162"/>
      <c r="EW429" s="162"/>
      <c r="EX429" s="162"/>
      <c r="EY429" s="162"/>
      <c r="EZ429" s="162"/>
      <c r="FA429" s="162"/>
      <c r="FB429" s="162"/>
      <c r="FC429" s="162"/>
      <c r="FD429" s="162"/>
      <c r="FE429" s="162"/>
      <c r="FF429" s="162"/>
      <c r="FG429" s="162"/>
      <c r="FH429" s="162"/>
      <c r="FI429" s="162"/>
      <c r="FJ429" s="162"/>
      <c r="FK429" s="162"/>
      <c r="FL429" s="162"/>
      <c r="FM429" s="162"/>
      <c r="FN429" s="162"/>
      <c r="FO429" s="162"/>
      <c r="FP429" s="162"/>
      <c r="FQ429" s="162"/>
      <c r="FR429" s="162"/>
      <c r="FS429" s="162"/>
      <c r="FT429" s="162"/>
      <c r="FU429" s="162"/>
      <c r="FV429" s="162"/>
      <c r="FW429" s="162"/>
      <c r="FX429" s="162"/>
      <c r="FY429" s="162"/>
      <c r="FZ429" s="162"/>
      <c r="GA429" s="162"/>
      <c r="GB429" s="162"/>
      <c r="GC429" s="162"/>
      <c r="GD429" s="162"/>
      <c r="GE429" s="162"/>
      <c r="GF429" s="162"/>
      <c r="GG429" s="162"/>
      <c r="GH429" s="162"/>
      <c r="GI429" s="162"/>
      <c r="GJ429" s="162"/>
      <c r="GK429" s="162"/>
      <c r="GL429" s="162"/>
      <c r="GM429" s="162"/>
      <c r="GN429" s="162"/>
      <c r="GO429" s="162"/>
      <c r="GP429" s="162"/>
      <c r="GQ429" s="162"/>
      <c r="GR429" s="162"/>
      <c r="GS429" s="162"/>
      <c r="GT429" s="162"/>
      <c r="GU429" s="162"/>
      <c r="GV429" s="162"/>
      <c r="GW429" s="162"/>
      <c r="GX429" s="162"/>
      <c r="GY429" s="162"/>
      <c r="GZ429" s="162"/>
      <c r="HA429" s="162"/>
      <c r="HB429" s="162"/>
      <c r="HC429" s="162"/>
      <c r="HD429" s="162"/>
      <c r="HE429" s="162"/>
      <c r="HF429" s="162"/>
      <c r="HG429" s="162"/>
      <c r="HH429" s="162"/>
      <c r="HI429" s="162"/>
      <c r="HJ429" s="162"/>
      <c r="HK429" s="162"/>
      <c r="HL429" s="162"/>
      <c r="HM429" s="162"/>
      <c r="HN429" s="162"/>
      <c r="HO429" s="162"/>
      <c r="HP429" s="162"/>
      <c r="HQ429" s="162"/>
      <c r="HR429" s="162"/>
      <c r="HS429" s="162"/>
      <c r="HT429" s="162"/>
      <c r="HU429" s="162"/>
      <c r="HV429" s="162"/>
      <c r="HW429" s="162"/>
      <c r="HX429" s="162"/>
      <c r="HY429" s="162"/>
      <c r="HZ429" s="162"/>
      <c r="IA429" s="162"/>
      <c r="IB429" s="162"/>
      <c r="IC429" s="162"/>
      <c r="ID429" s="162"/>
      <c r="IE429" s="162"/>
      <c r="IF429" s="162"/>
      <c r="IG429" s="162"/>
      <c r="IH429" s="162"/>
      <c r="II429" s="162"/>
      <c r="IJ429" s="162"/>
      <c r="IK429" s="162"/>
      <c r="IL429" s="162"/>
      <c r="IM429" s="162"/>
      <c r="IN429" s="162"/>
      <c r="IO429" s="162"/>
      <c r="IP429" s="162"/>
      <c r="IQ429" s="162"/>
      <c r="IR429" s="162"/>
      <c r="IS429" s="162"/>
      <c r="IT429" s="162"/>
      <c r="IU429" s="162"/>
      <c r="IV429" s="162"/>
      <c r="IW429" s="162"/>
      <c r="IX429" s="162"/>
    </row>
    <row r="430" spans="1:258">
      <c r="A430" s="159"/>
      <c r="B430" s="160"/>
      <c r="C430" s="160"/>
      <c r="D430" s="160"/>
      <c r="E430" s="160"/>
      <c r="F430" s="161"/>
      <c r="G430" s="161"/>
      <c r="H430" s="161"/>
      <c r="I430" s="161"/>
      <c r="J430" s="161"/>
      <c r="K430" s="161"/>
      <c r="L430" s="161"/>
      <c r="M430" s="161"/>
      <c r="N430" s="160"/>
      <c r="O430" s="160"/>
      <c r="P430" s="160"/>
      <c r="Q430" s="160"/>
      <c r="R430" s="160"/>
      <c r="S430" s="161"/>
      <c r="T430" s="161"/>
      <c r="U430" s="161"/>
      <c r="V430" s="161"/>
      <c r="W430" s="161"/>
      <c r="X430" s="161"/>
      <c r="Y430" s="161"/>
      <c r="Z430" s="317"/>
      <c r="AA430" s="161"/>
      <c r="BI430" s="162"/>
      <c r="BJ430" s="162"/>
      <c r="BK430" s="162"/>
      <c r="BL430" s="162"/>
      <c r="BM430" s="162"/>
      <c r="BN430" s="162"/>
      <c r="BO430" s="162"/>
      <c r="BP430" s="162"/>
      <c r="BQ430" s="162"/>
      <c r="BR430" s="162"/>
      <c r="BS430" s="162"/>
      <c r="BT430" s="162"/>
      <c r="BU430" s="162"/>
      <c r="BV430" s="162"/>
      <c r="BW430" s="162"/>
      <c r="BX430" s="162"/>
      <c r="BY430" s="162"/>
      <c r="BZ430" s="162"/>
      <c r="CA430" s="162"/>
      <c r="CB430" s="162"/>
      <c r="CC430" s="162"/>
      <c r="CD430" s="162"/>
      <c r="CE430" s="162"/>
      <c r="CF430" s="162"/>
      <c r="CG430" s="162"/>
      <c r="CH430" s="162"/>
      <c r="CI430" s="162"/>
      <c r="CJ430" s="162"/>
      <c r="CK430" s="162"/>
      <c r="CL430" s="162"/>
      <c r="CM430" s="162"/>
      <c r="CN430" s="162"/>
      <c r="CO430" s="162"/>
      <c r="CP430" s="162"/>
      <c r="CQ430" s="162"/>
      <c r="CR430" s="162"/>
      <c r="CS430" s="162"/>
      <c r="CT430" s="162"/>
      <c r="CU430" s="162"/>
      <c r="CV430" s="162"/>
      <c r="CW430" s="162"/>
      <c r="CX430" s="162"/>
      <c r="CY430" s="162"/>
      <c r="CZ430" s="162"/>
      <c r="DA430" s="162"/>
      <c r="DB430" s="162"/>
      <c r="DC430" s="162"/>
      <c r="DD430" s="162"/>
      <c r="DE430" s="162"/>
      <c r="DF430" s="162"/>
      <c r="DG430" s="162"/>
      <c r="DH430" s="162"/>
      <c r="DI430" s="162"/>
      <c r="DJ430" s="162"/>
      <c r="DK430" s="162"/>
      <c r="DL430" s="162"/>
      <c r="DM430" s="162"/>
      <c r="DN430" s="162"/>
      <c r="DO430" s="162"/>
      <c r="DP430" s="162"/>
      <c r="DQ430" s="162"/>
      <c r="DR430" s="162"/>
      <c r="DS430" s="162"/>
      <c r="DT430" s="162"/>
      <c r="DU430" s="162"/>
      <c r="DV430" s="162"/>
      <c r="DW430" s="162"/>
      <c r="DX430" s="162"/>
      <c r="DY430" s="162"/>
      <c r="DZ430" s="162"/>
      <c r="EA430" s="162"/>
      <c r="EB430" s="162"/>
      <c r="EC430" s="162"/>
      <c r="ED430" s="162"/>
      <c r="EE430" s="162"/>
      <c r="EF430" s="162"/>
      <c r="EG430" s="162"/>
      <c r="EH430" s="162"/>
      <c r="EI430" s="162"/>
      <c r="EJ430" s="162"/>
      <c r="EK430" s="162"/>
      <c r="EL430" s="162"/>
      <c r="EM430" s="162"/>
      <c r="EN430" s="162"/>
      <c r="EO430" s="162"/>
      <c r="EP430" s="162"/>
      <c r="EQ430" s="162"/>
      <c r="ER430" s="162"/>
      <c r="ES430" s="162"/>
      <c r="ET430" s="162"/>
      <c r="EU430" s="162"/>
      <c r="EV430" s="162"/>
      <c r="EW430" s="162"/>
      <c r="EX430" s="162"/>
      <c r="EY430" s="162"/>
      <c r="EZ430" s="162"/>
      <c r="FA430" s="162"/>
      <c r="FB430" s="162"/>
      <c r="FC430" s="162"/>
      <c r="FD430" s="162"/>
      <c r="FE430" s="162"/>
      <c r="FF430" s="162"/>
      <c r="FG430" s="162"/>
      <c r="FH430" s="162"/>
      <c r="FI430" s="162"/>
      <c r="FJ430" s="162"/>
      <c r="FK430" s="162"/>
      <c r="FL430" s="162"/>
      <c r="FM430" s="162"/>
      <c r="FN430" s="162"/>
      <c r="FO430" s="162"/>
      <c r="FP430" s="162"/>
      <c r="FQ430" s="162"/>
      <c r="FR430" s="162"/>
      <c r="FS430" s="162"/>
      <c r="FT430" s="162"/>
      <c r="FU430" s="162"/>
      <c r="FV430" s="162"/>
      <c r="FW430" s="162"/>
      <c r="FX430" s="162"/>
      <c r="FY430" s="162"/>
      <c r="FZ430" s="162"/>
      <c r="GA430" s="162"/>
      <c r="GB430" s="162"/>
      <c r="GC430" s="162"/>
      <c r="GD430" s="162"/>
      <c r="GE430" s="162"/>
      <c r="GF430" s="162"/>
      <c r="GG430" s="162"/>
      <c r="GH430" s="162"/>
      <c r="GI430" s="162"/>
      <c r="GJ430" s="162"/>
      <c r="GK430" s="162"/>
      <c r="GL430" s="162"/>
      <c r="GM430" s="162"/>
      <c r="GN430" s="162"/>
      <c r="GO430" s="162"/>
      <c r="GP430" s="162"/>
      <c r="GQ430" s="162"/>
      <c r="GR430" s="162"/>
      <c r="GS430" s="162"/>
      <c r="GT430" s="162"/>
      <c r="GU430" s="162"/>
      <c r="GV430" s="162"/>
      <c r="GW430" s="162"/>
      <c r="GX430" s="162"/>
      <c r="GY430" s="162"/>
      <c r="GZ430" s="162"/>
      <c r="HA430" s="162"/>
      <c r="HB430" s="162"/>
      <c r="HC430" s="162"/>
      <c r="HD430" s="162"/>
      <c r="HE430" s="162"/>
      <c r="HF430" s="162"/>
      <c r="HG430" s="162"/>
      <c r="HH430" s="162"/>
      <c r="HI430" s="162"/>
      <c r="HJ430" s="162"/>
      <c r="HK430" s="162"/>
      <c r="HL430" s="162"/>
      <c r="HM430" s="162"/>
      <c r="HN430" s="162"/>
      <c r="HO430" s="162"/>
      <c r="HP430" s="162"/>
      <c r="HQ430" s="162"/>
      <c r="HR430" s="162"/>
      <c r="HS430" s="162"/>
      <c r="HT430" s="162"/>
      <c r="HU430" s="162"/>
      <c r="HV430" s="162"/>
      <c r="HW430" s="162"/>
      <c r="HX430" s="162"/>
      <c r="HY430" s="162"/>
      <c r="HZ430" s="162"/>
      <c r="IA430" s="162"/>
      <c r="IB430" s="162"/>
      <c r="IC430" s="162"/>
      <c r="ID430" s="162"/>
      <c r="IE430" s="162"/>
      <c r="IF430" s="162"/>
      <c r="IG430" s="162"/>
      <c r="IH430" s="162"/>
      <c r="II430" s="162"/>
      <c r="IJ430" s="162"/>
      <c r="IK430" s="162"/>
      <c r="IL430" s="162"/>
      <c r="IM430" s="162"/>
      <c r="IN430" s="162"/>
      <c r="IO430" s="162"/>
      <c r="IP430" s="162"/>
      <c r="IQ430" s="162"/>
      <c r="IR430" s="162"/>
      <c r="IS430" s="162"/>
      <c r="IT430" s="162"/>
      <c r="IU430" s="162"/>
      <c r="IV430" s="162"/>
      <c r="IW430" s="162"/>
      <c r="IX430" s="162"/>
    </row>
    <row r="431" spans="1:258">
      <c r="A431" s="159"/>
      <c r="B431" s="160"/>
      <c r="C431" s="160"/>
      <c r="D431" s="160"/>
      <c r="E431" s="160"/>
      <c r="F431" s="161"/>
      <c r="G431" s="161"/>
      <c r="H431" s="161"/>
      <c r="I431" s="161"/>
      <c r="J431" s="161"/>
      <c r="K431" s="161"/>
      <c r="L431" s="161"/>
      <c r="M431" s="161"/>
      <c r="N431" s="160"/>
      <c r="O431" s="160"/>
      <c r="P431" s="160"/>
      <c r="Q431" s="160"/>
      <c r="R431" s="160"/>
      <c r="S431" s="161"/>
      <c r="T431" s="161"/>
      <c r="U431" s="161"/>
      <c r="V431" s="161"/>
      <c r="W431" s="161"/>
      <c r="X431" s="161"/>
      <c r="Y431" s="161"/>
      <c r="Z431" s="317"/>
      <c r="AA431" s="161"/>
      <c r="BI431" s="162"/>
      <c r="BJ431" s="162"/>
      <c r="BK431" s="162"/>
      <c r="BL431" s="162"/>
      <c r="BM431" s="162"/>
      <c r="BN431" s="162"/>
      <c r="BO431" s="162"/>
      <c r="BP431" s="162"/>
      <c r="BQ431" s="162"/>
      <c r="BR431" s="162"/>
      <c r="BS431" s="162"/>
      <c r="BT431" s="162"/>
      <c r="BU431" s="162"/>
      <c r="BV431" s="162"/>
      <c r="BW431" s="162"/>
      <c r="BX431" s="162"/>
      <c r="BY431" s="162"/>
      <c r="BZ431" s="162"/>
      <c r="CA431" s="162"/>
      <c r="CB431" s="162"/>
      <c r="CC431" s="162"/>
      <c r="CD431" s="162"/>
      <c r="CE431" s="162"/>
      <c r="CF431" s="162"/>
      <c r="CG431" s="162"/>
      <c r="CH431" s="162"/>
      <c r="CI431" s="162"/>
      <c r="CJ431" s="162"/>
      <c r="CK431" s="162"/>
      <c r="CL431" s="162"/>
      <c r="CM431" s="162"/>
      <c r="CN431" s="162"/>
      <c r="CO431" s="162"/>
      <c r="CP431" s="162"/>
      <c r="CQ431" s="162"/>
      <c r="CR431" s="162"/>
      <c r="CS431" s="162"/>
      <c r="CT431" s="162"/>
      <c r="CU431" s="162"/>
      <c r="CV431" s="162"/>
      <c r="CW431" s="162"/>
      <c r="CX431" s="162"/>
      <c r="CY431" s="162"/>
      <c r="CZ431" s="162"/>
      <c r="DA431" s="162"/>
      <c r="DB431" s="162"/>
      <c r="DC431" s="162"/>
      <c r="DD431" s="162"/>
      <c r="DE431" s="162"/>
      <c r="DF431" s="162"/>
      <c r="DG431" s="162"/>
      <c r="DH431" s="162"/>
      <c r="DI431" s="162"/>
      <c r="DJ431" s="162"/>
      <c r="DK431" s="162"/>
      <c r="DL431" s="162"/>
      <c r="DM431" s="162"/>
      <c r="DN431" s="162"/>
      <c r="DO431" s="162"/>
      <c r="DP431" s="162"/>
      <c r="DQ431" s="162"/>
      <c r="DR431" s="162"/>
      <c r="DS431" s="162"/>
      <c r="DT431" s="162"/>
      <c r="DU431" s="162"/>
      <c r="DV431" s="162"/>
      <c r="DW431" s="162"/>
      <c r="DX431" s="162"/>
      <c r="DY431" s="162"/>
      <c r="DZ431" s="162"/>
      <c r="EA431" s="162"/>
      <c r="EB431" s="162"/>
      <c r="EC431" s="162"/>
      <c r="ED431" s="162"/>
      <c r="EE431" s="162"/>
      <c r="EF431" s="162"/>
      <c r="EG431" s="162"/>
      <c r="EH431" s="162"/>
      <c r="EI431" s="162"/>
      <c r="EJ431" s="162"/>
      <c r="EK431" s="162"/>
      <c r="EL431" s="162"/>
      <c r="EM431" s="162"/>
      <c r="EN431" s="162"/>
      <c r="EO431" s="162"/>
      <c r="EP431" s="162"/>
      <c r="EQ431" s="162"/>
      <c r="ER431" s="162"/>
      <c r="ES431" s="162"/>
      <c r="ET431" s="162"/>
      <c r="EU431" s="162"/>
      <c r="EV431" s="162"/>
      <c r="EW431" s="162"/>
      <c r="EX431" s="162"/>
      <c r="EY431" s="162"/>
      <c r="EZ431" s="162"/>
      <c r="FA431" s="162"/>
      <c r="FB431" s="162"/>
      <c r="FC431" s="162"/>
      <c r="FD431" s="162"/>
      <c r="FE431" s="162"/>
      <c r="FF431" s="162"/>
      <c r="FG431" s="162"/>
      <c r="FH431" s="162"/>
      <c r="FI431" s="162"/>
      <c r="FJ431" s="162"/>
      <c r="FK431" s="162"/>
      <c r="FL431" s="162"/>
      <c r="FM431" s="162"/>
      <c r="FN431" s="162"/>
      <c r="FO431" s="162"/>
      <c r="FP431" s="162"/>
      <c r="FQ431" s="162"/>
      <c r="FR431" s="162"/>
      <c r="FS431" s="162"/>
      <c r="FT431" s="162"/>
      <c r="FU431" s="162"/>
      <c r="FV431" s="162"/>
      <c r="FW431" s="162"/>
      <c r="FX431" s="162"/>
      <c r="FY431" s="162"/>
      <c r="FZ431" s="162"/>
      <c r="GA431" s="162"/>
      <c r="GB431" s="162"/>
      <c r="GC431" s="162"/>
      <c r="GD431" s="162"/>
      <c r="GE431" s="162"/>
      <c r="GF431" s="162"/>
      <c r="GG431" s="162"/>
      <c r="GH431" s="162"/>
      <c r="GI431" s="162"/>
      <c r="GJ431" s="162"/>
      <c r="GK431" s="162"/>
      <c r="GL431" s="162"/>
      <c r="GM431" s="162"/>
      <c r="GN431" s="162"/>
      <c r="GO431" s="162"/>
      <c r="GP431" s="162"/>
      <c r="GQ431" s="162"/>
      <c r="GR431" s="162"/>
      <c r="GS431" s="162"/>
      <c r="GT431" s="162"/>
      <c r="GU431" s="162"/>
      <c r="GV431" s="162"/>
      <c r="GW431" s="162"/>
      <c r="GX431" s="162"/>
      <c r="GY431" s="162"/>
      <c r="GZ431" s="162"/>
      <c r="HA431" s="162"/>
      <c r="HB431" s="162"/>
      <c r="HC431" s="162"/>
      <c r="HD431" s="162"/>
      <c r="HE431" s="162"/>
      <c r="HF431" s="162"/>
      <c r="HG431" s="162"/>
      <c r="HH431" s="162"/>
      <c r="HI431" s="162"/>
      <c r="HJ431" s="162"/>
      <c r="HK431" s="162"/>
      <c r="HL431" s="162"/>
      <c r="HM431" s="162"/>
      <c r="HN431" s="162"/>
      <c r="HO431" s="162"/>
      <c r="HP431" s="162"/>
      <c r="HQ431" s="162"/>
      <c r="HR431" s="162"/>
      <c r="HS431" s="162"/>
      <c r="HT431" s="162"/>
      <c r="HU431" s="162"/>
      <c r="HV431" s="162"/>
      <c r="HW431" s="162"/>
      <c r="HX431" s="162"/>
      <c r="HY431" s="162"/>
      <c r="HZ431" s="162"/>
      <c r="IA431" s="162"/>
      <c r="IB431" s="162"/>
      <c r="IC431" s="162"/>
      <c r="ID431" s="162"/>
      <c r="IE431" s="162"/>
      <c r="IF431" s="162"/>
      <c r="IG431" s="162"/>
      <c r="IH431" s="162"/>
      <c r="II431" s="162"/>
      <c r="IJ431" s="162"/>
      <c r="IK431" s="162"/>
      <c r="IL431" s="162"/>
      <c r="IM431" s="162"/>
      <c r="IN431" s="162"/>
      <c r="IO431" s="162"/>
      <c r="IP431" s="162"/>
      <c r="IQ431" s="162"/>
      <c r="IR431" s="162"/>
      <c r="IS431" s="162"/>
      <c r="IT431" s="162"/>
      <c r="IU431" s="162"/>
      <c r="IV431" s="162"/>
      <c r="IW431" s="162"/>
      <c r="IX431" s="162"/>
    </row>
    <row r="432" spans="1:258">
      <c r="A432" s="159"/>
      <c r="B432" s="160"/>
      <c r="C432" s="160"/>
      <c r="D432" s="160"/>
      <c r="E432" s="160"/>
      <c r="F432" s="161"/>
      <c r="G432" s="161"/>
      <c r="H432" s="161"/>
      <c r="I432" s="161"/>
      <c r="J432" s="161"/>
      <c r="K432" s="161"/>
      <c r="L432" s="161"/>
      <c r="M432" s="161"/>
      <c r="N432" s="160"/>
      <c r="O432" s="160"/>
      <c r="P432" s="160"/>
      <c r="Q432" s="160"/>
      <c r="R432" s="160"/>
      <c r="S432" s="161"/>
      <c r="T432" s="161"/>
      <c r="U432" s="161"/>
      <c r="V432" s="161"/>
      <c r="W432" s="161"/>
      <c r="X432" s="161"/>
      <c r="Y432" s="161"/>
      <c r="Z432" s="317"/>
      <c r="AA432" s="161"/>
      <c r="BI432" s="162"/>
      <c r="BJ432" s="162"/>
      <c r="BK432" s="162"/>
      <c r="BL432" s="162"/>
      <c r="BM432" s="162"/>
      <c r="BN432" s="162"/>
      <c r="BO432" s="162"/>
      <c r="BP432" s="162"/>
      <c r="BQ432" s="162"/>
      <c r="BR432" s="162"/>
      <c r="BS432" s="162"/>
      <c r="BT432" s="162"/>
      <c r="BU432" s="162"/>
      <c r="BV432" s="162"/>
      <c r="BW432" s="162"/>
      <c r="BX432" s="162"/>
      <c r="BY432" s="162"/>
      <c r="BZ432" s="162"/>
      <c r="CA432" s="162"/>
      <c r="CB432" s="162"/>
      <c r="CC432" s="162"/>
      <c r="CD432" s="162"/>
      <c r="CE432" s="162"/>
      <c r="CF432" s="162"/>
      <c r="CG432" s="162"/>
      <c r="CH432" s="162"/>
      <c r="CI432" s="162"/>
      <c r="CJ432" s="162"/>
      <c r="CK432" s="162"/>
      <c r="CL432" s="162"/>
      <c r="CM432" s="162"/>
      <c r="CN432" s="162"/>
      <c r="CO432" s="162"/>
      <c r="CP432" s="162"/>
      <c r="CQ432" s="162"/>
      <c r="CR432" s="162"/>
      <c r="CS432" s="162"/>
      <c r="CT432" s="162"/>
      <c r="CU432" s="162"/>
      <c r="CV432" s="162"/>
      <c r="CW432" s="162"/>
      <c r="CX432" s="162"/>
      <c r="CY432" s="162"/>
      <c r="CZ432" s="162"/>
      <c r="DA432" s="162"/>
      <c r="DB432" s="162"/>
      <c r="DC432" s="162"/>
      <c r="DD432" s="162"/>
      <c r="DE432" s="162"/>
      <c r="DF432" s="162"/>
      <c r="DG432" s="162"/>
      <c r="DH432" s="162"/>
      <c r="DI432" s="162"/>
      <c r="DJ432" s="162"/>
      <c r="DK432" s="162"/>
      <c r="DL432" s="162"/>
      <c r="DM432" s="162"/>
      <c r="DN432" s="162"/>
      <c r="DO432" s="162"/>
      <c r="DP432" s="162"/>
      <c r="DQ432" s="162"/>
      <c r="DR432" s="162"/>
      <c r="DS432" s="162"/>
      <c r="DT432" s="162"/>
      <c r="DU432" s="162"/>
      <c r="DV432" s="162"/>
      <c r="DW432" s="162"/>
      <c r="DX432" s="162"/>
      <c r="DY432" s="162"/>
      <c r="DZ432" s="162"/>
      <c r="EA432" s="162"/>
      <c r="EB432" s="162"/>
      <c r="EC432" s="162"/>
      <c r="ED432" s="162"/>
      <c r="EE432" s="162"/>
      <c r="EF432" s="162"/>
      <c r="EG432" s="162"/>
      <c r="EH432" s="162"/>
      <c r="EI432" s="162"/>
      <c r="EJ432" s="162"/>
      <c r="EK432" s="162"/>
      <c r="EL432" s="162"/>
      <c r="EM432" s="162"/>
      <c r="EN432" s="162"/>
      <c r="EO432" s="162"/>
      <c r="EP432" s="162"/>
      <c r="EQ432" s="162"/>
      <c r="ER432" s="162"/>
      <c r="ES432" s="162"/>
      <c r="ET432" s="162"/>
      <c r="EU432" s="162"/>
      <c r="EV432" s="162"/>
      <c r="EW432" s="162"/>
      <c r="EX432" s="162"/>
      <c r="EY432" s="162"/>
      <c r="EZ432" s="162"/>
      <c r="FA432" s="162"/>
      <c r="FB432" s="162"/>
      <c r="FC432" s="162"/>
      <c r="FD432" s="162"/>
      <c r="FE432" s="162"/>
      <c r="FF432" s="162"/>
      <c r="FG432" s="162"/>
      <c r="FH432" s="162"/>
      <c r="FI432" s="162"/>
      <c r="FJ432" s="162"/>
      <c r="FK432" s="162"/>
      <c r="FL432" s="162"/>
      <c r="FM432" s="162"/>
      <c r="FN432" s="162"/>
      <c r="FO432" s="162"/>
      <c r="FP432" s="162"/>
      <c r="FQ432" s="162"/>
      <c r="FR432" s="162"/>
      <c r="FS432" s="162"/>
      <c r="FT432" s="162"/>
      <c r="FU432" s="162"/>
      <c r="FV432" s="162"/>
      <c r="FW432" s="162"/>
      <c r="FX432" s="162"/>
      <c r="FY432" s="162"/>
      <c r="FZ432" s="162"/>
      <c r="GA432" s="162"/>
      <c r="GB432" s="162"/>
      <c r="GC432" s="162"/>
      <c r="GD432" s="162"/>
      <c r="GE432" s="162"/>
      <c r="GF432" s="162"/>
      <c r="GG432" s="162"/>
      <c r="GH432" s="162"/>
      <c r="GI432" s="162"/>
      <c r="GJ432" s="162"/>
      <c r="GK432" s="162"/>
      <c r="GL432" s="162"/>
      <c r="GM432" s="162"/>
      <c r="GN432" s="162"/>
      <c r="GO432" s="162"/>
      <c r="GP432" s="162"/>
      <c r="GQ432" s="162"/>
      <c r="GR432" s="162"/>
      <c r="GS432" s="162"/>
      <c r="GT432" s="162"/>
      <c r="GU432" s="162"/>
      <c r="GV432" s="162"/>
      <c r="GW432" s="162"/>
      <c r="GX432" s="162"/>
      <c r="GY432" s="162"/>
      <c r="GZ432" s="162"/>
      <c r="HA432" s="162"/>
      <c r="HB432" s="162"/>
      <c r="HC432" s="162"/>
      <c r="HD432" s="162"/>
      <c r="HE432" s="162"/>
      <c r="HF432" s="162"/>
      <c r="HG432" s="162"/>
      <c r="HH432" s="162"/>
      <c r="HI432" s="162"/>
      <c r="HJ432" s="162"/>
      <c r="HK432" s="162"/>
      <c r="HL432" s="162"/>
      <c r="HM432" s="162"/>
      <c r="HN432" s="162"/>
      <c r="HO432" s="162"/>
      <c r="HP432" s="162"/>
      <c r="HQ432" s="162"/>
      <c r="HR432" s="162"/>
      <c r="HS432" s="162"/>
      <c r="HT432" s="162"/>
      <c r="HU432" s="162"/>
      <c r="HV432" s="162"/>
      <c r="HW432" s="162"/>
      <c r="HX432" s="162"/>
      <c r="HY432" s="162"/>
      <c r="HZ432" s="162"/>
      <c r="IA432" s="162"/>
      <c r="IB432" s="162"/>
      <c r="IC432" s="162"/>
      <c r="ID432" s="162"/>
      <c r="IE432" s="162"/>
      <c r="IF432" s="162"/>
      <c r="IG432" s="162"/>
      <c r="IH432" s="162"/>
      <c r="II432" s="162"/>
      <c r="IJ432" s="162"/>
      <c r="IK432" s="162"/>
      <c r="IL432" s="162"/>
      <c r="IM432" s="162"/>
      <c r="IN432" s="162"/>
      <c r="IO432" s="162"/>
      <c r="IP432" s="162"/>
      <c r="IQ432" s="162"/>
      <c r="IR432" s="162"/>
      <c r="IS432" s="162"/>
      <c r="IT432" s="162"/>
      <c r="IU432" s="162"/>
      <c r="IV432" s="162"/>
      <c r="IW432" s="162"/>
      <c r="IX432" s="162"/>
    </row>
    <row r="433" spans="1:258">
      <c r="A433" s="159"/>
      <c r="B433" s="160"/>
      <c r="C433" s="160"/>
      <c r="D433" s="160"/>
      <c r="E433" s="160"/>
      <c r="F433" s="161"/>
      <c r="G433" s="161"/>
      <c r="H433" s="161"/>
      <c r="I433" s="161"/>
      <c r="J433" s="161"/>
      <c r="K433" s="161"/>
      <c r="L433" s="161"/>
      <c r="M433" s="161"/>
      <c r="N433" s="160"/>
      <c r="O433" s="160"/>
      <c r="P433" s="160"/>
      <c r="Q433" s="160"/>
      <c r="R433" s="160"/>
      <c r="S433" s="161"/>
      <c r="T433" s="161"/>
      <c r="U433" s="161"/>
      <c r="V433" s="161"/>
      <c r="W433" s="161"/>
      <c r="X433" s="161"/>
      <c r="Y433" s="161"/>
      <c r="Z433" s="317"/>
      <c r="AA433" s="161"/>
      <c r="BI433" s="162"/>
      <c r="BJ433" s="162"/>
      <c r="BK433" s="162"/>
      <c r="BL433" s="162"/>
      <c r="BM433" s="162"/>
      <c r="BN433" s="162"/>
      <c r="BO433" s="162"/>
      <c r="BP433" s="162"/>
      <c r="BQ433" s="162"/>
      <c r="BR433" s="162"/>
      <c r="BS433" s="162"/>
      <c r="BT433" s="162"/>
      <c r="BU433" s="162"/>
      <c r="BV433" s="162"/>
      <c r="BW433" s="162"/>
      <c r="BX433" s="162"/>
      <c r="BY433" s="162"/>
      <c r="BZ433" s="162"/>
      <c r="CA433" s="162"/>
      <c r="CB433" s="162"/>
      <c r="CC433" s="162"/>
      <c r="CD433" s="162"/>
      <c r="CE433" s="162"/>
      <c r="CF433" s="162"/>
      <c r="CG433" s="162"/>
      <c r="CH433" s="162"/>
      <c r="CI433" s="162"/>
      <c r="CJ433" s="162"/>
      <c r="CK433" s="162"/>
      <c r="CL433" s="162"/>
      <c r="CM433" s="162"/>
      <c r="CN433" s="162"/>
      <c r="CO433" s="162"/>
      <c r="CP433" s="162"/>
      <c r="CQ433" s="162"/>
      <c r="CR433" s="162"/>
      <c r="CS433" s="162"/>
      <c r="CT433" s="162"/>
      <c r="CU433" s="162"/>
      <c r="CV433" s="162"/>
      <c r="CW433" s="162"/>
      <c r="CX433" s="162"/>
      <c r="CY433" s="162"/>
      <c r="CZ433" s="162"/>
      <c r="DA433" s="162"/>
      <c r="DB433" s="162"/>
      <c r="DC433" s="162"/>
      <c r="DD433" s="162"/>
      <c r="DE433" s="162"/>
      <c r="DF433" s="162"/>
      <c r="DG433" s="162"/>
      <c r="DH433" s="162"/>
      <c r="DI433" s="162"/>
      <c r="DJ433" s="162"/>
      <c r="DK433" s="162"/>
      <c r="DL433" s="162"/>
      <c r="DM433" s="162"/>
      <c r="DN433" s="162"/>
      <c r="DO433" s="162"/>
      <c r="DP433" s="162"/>
      <c r="DQ433" s="162"/>
      <c r="DR433" s="162"/>
      <c r="DS433" s="162"/>
      <c r="DT433" s="162"/>
      <c r="DU433" s="162"/>
      <c r="DV433" s="162"/>
      <c r="DW433" s="162"/>
      <c r="DX433" s="162"/>
      <c r="DY433" s="162"/>
      <c r="DZ433" s="162"/>
      <c r="EA433" s="162"/>
      <c r="EB433" s="162"/>
      <c r="EC433" s="162"/>
      <c r="ED433" s="162"/>
      <c r="EE433" s="162"/>
      <c r="EF433" s="162"/>
      <c r="EG433" s="162"/>
      <c r="EH433" s="162"/>
      <c r="EI433" s="162"/>
      <c r="EJ433" s="162"/>
      <c r="EK433" s="162"/>
      <c r="EL433" s="162"/>
      <c r="EM433" s="162"/>
      <c r="EN433" s="162"/>
      <c r="EO433" s="162"/>
      <c r="EP433" s="162"/>
      <c r="EQ433" s="162"/>
      <c r="ER433" s="162"/>
      <c r="ES433" s="162"/>
      <c r="ET433" s="162"/>
      <c r="EU433" s="162"/>
      <c r="EV433" s="162"/>
      <c r="EW433" s="162"/>
      <c r="EX433" s="162"/>
      <c r="EY433" s="162"/>
      <c r="EZ433" s="162"/>
      <c r="FA433" s="162"/>
      <c r="FB433" s="162"/>
      <c r="FC433" s="162"/>
      <c r="FD433" s="162"/>
      <c r="FE433" s="162"/>
      <c r="FF433" s="162"/>
      <c r="FG433" s="162"/>
      <c r="FH433" s="162"/>
      <c r="FI433" s="162"/>
      <c r="FJ433" s="162"/>
      <c r="FK433" s="162"/>
      <c r="FL433" s="162"/>
      <c r="FM433" s="162"/>
      <c r="FN433" s="162"/>
      <c r="FO433" s="162"/>
      <c r="FP433" s="162"/>
      <c r="FQ433" s="162"/>
      <c r="FR433" s="162"/>
      <c r="FS433" s="162"/>
      <c r="FT433" s="162"/>
      <c r="FU433" s="162"/>
      <c r="FV433" s="162"/>
      <c r="FW433" s="162"/>
      <c r="FX433" s="162"/>
      <c r="FY433" s="162"/>
      <c r="FZ433" s="162"/>
      <c r="GA433" s="162"/>
      <c r="GB433" s="162"/>
      <c r="GC433" s="162"/>
      <c r="GD433" s="162"/>
      <c r="GE433" s="162"/>
      <c r="GF433" s="162"/>
      <c r="GG433" s="162"/>
      <c r="GH433" s="162"/>
      <c r="GI433" s="162"/>
      <c r="GJ433" s="162"/>
      <c r="GK433" s="162"/>
      <c r="GL433" s="162"/>
      <c r="GM433" s="162"/>
      <c r="GN433" s="162"/>
      <c r="GO433" s="162"/>
      <c r="GP433" s="162"/>
      <c r="GQ433" s="162"/>
      <c r="GR433" s="162"/>
      <c r="GS433" s="162"/>
      <c r="GT433" s="162"/>
      <c r="GU433" s="162"/>
      <c r="GV433" s="162"/>
      <c r="GW433" s="162"/>
      <c r="GX433" s="162"/>
      <c r="GY433" s="162"/>
      <c r="GZ433" s="162"/>
      <c r="HA433" s="162"/>
      <c r="HB433" s="162"/>
      <c r="HC433" s="162"/>
      <c r="HD433" s="162"/>
      <c r="HE433" s="162"/>
      <c r="HF433" s="162"/>
      <c r="HG433" s="162"/>
      <c r="HH433" s="162"/>
      <c r="HI433" s="162"/>
      <c r="HJ433" s="162"/>
      <c r="HK433" s="162"/>
      <c r="HL433" s="162"/>
      <c r="HM433" s="162"/>
      <c r="HN433" s="162"/>
      <c r="HO433" s="162"/>
      <c r="HP433" s="162"/>
      <c r="HQ433" s="162"/>
      <c r="HR433" s="162"/>
      <c r="HS433" s="162"/>
      <c r="HT433" s="162"/>
      <c r="HU433" s="162"/>
      <c r="HV433" s="162"/>
      <c r="HW433" s="162"/>
      <c r="HX433" s="162"/>
      <c r="HY433" s="162"/>
      <c r="HZ433" s="162"/>
      <c r="IA433" s="162"/>
      <c r="IB433" s="162"/>
      <c r="IC433" s="162"/>
      <c r="ID433" s="162"/>
      <c r="IE433" s="162"/>
      <c r="IF433" s="162"/>
      <c r="IG433" s="162"/>
      <c r="IH433" s="162"/>
      <c r="II433" s="162"/>
      <c r="IJ433" s="162"/>
      <c r="IK433" s="162"/>
      <c r="IL433" s="162"/>
      <c r="IM433" s="162"/>
      <c r="IN433" s="162"/>
      <c r="IO433" s="162"/>
      <c r="IP433" s="162"/>
      <c r="IQ433" s="162"/>
      <c r="IR433" s="162"/>
      <c r="IS433" s="162"/>
      <c r="IT433" s="162"/>
      <c r="IU433" s="162"/>
      <c r="IV433" s="162"/>
      <c r="IW433" s="162"/>
      <c r="IX433" s="162"/>
    </row>
    <row r="434" spans="1:258">
      <c r="A434" s="159"/>
      <c r="B434" s="160"/>
      <c r="C434" s="160"/>
      <c r="D434" s="160"/>
      <c r="E434" s="160"/>
      <c r="F434" s="161"/>
      <c r="G434" s="161"/>
      <c r="H434" s="161"/>
      <c r="I434" s="161"/>
      <c r="J434" s="161"/>
      <c r="K434" s="161"/>
      <c r="L434" s="161"/>
      <c r="M434" s="161"/>
      <c r="N434" s="160"/>
      <c r="O434" s="160"/>
      <c r="P434" s="160"/>
      <c r="Q434" s="160"/>
      <c r="R434" s="160"/>
      <c r="S434" s="161"/>
      <c r="T434" s="161"/>
      <c r="U434" s="161"/>
      <c r="V434" s="161"/>
      <c r="W434" s="161"/>
      <c r="X434" s="161"/>
      <c r="Y434" s="161"/>
      <c r="Z434" s="317"/>
      <c r="AA434" s="161"/>
      <c r="BI434" s="162"/>
      <c r="BJ434" s="162"/>
      <c r="BK434" s="162"/>
      <c r="BL434" s="162"/>
      <c r="BM434" s="162"/>
      <c r="BN434" s="162"/>
      <c r="BO434" s="162"/>
      <c r="BP434" s="162"/>
      <c r="BQ434" s="162"/>
      <c r="BR434" s="162"/>
      <c r="BS434" s="162"/>
      <c r="BT434" s="162"/>
      <c r="BU434" s="162"/>
      <c r="BV434" s="162"/>
      <c r="BW434" s="162"/>
      <c r="BX434" s="162"/>
      <c r="BY434" s="162"/>
      <c r="BZ434" s="162"/>
      <c r="CA434" s="162"/>
      <c r="CB434" s="162"/>
      <c r="CC434" s="162"/>
      <c r="CD434" s="162"/>
      <c r="CE434" s="162"/>
      <c r="CF434" s="162"/>
      <c r="CG434" s="162"/>
      <c r="CH434" s="162"/>
      <c r="CI434" s="162"/>
      <c r="CJ434" s="162"/>
      <c r="CK434" s="162"/>
      <c r="CL434" s="162"/>
      <c r="CM434" s="162"/>
      <c r="CN434" s="162"/>
      <c r="CO434" s="162"/>
      <c r="CP434" s="162"/>
      <c r="CQ434" s="162"/>
      <c r="CR434" s="162"/>
      <c r="CS434" s="162"/>
      <c r="CT434" s="162"/>
      <c r="CU434" s="162"/>
      <c r="CV434" s="162"/>
      <c r="CW434" s="162"/>
      <c r="CX434" s="162"/>
      <c r="CY434" s="162"/>
      <c r="CZ434" s="162"/>
      <c r="DA434" s="162"/>
      <c r="DB434" s="162"/>
      <c r="DC434" s="162"/>
      <c r="DD434" s="162"/>
      <c r="DE434" s="162"/>
      <c r="DF434" s="162"/>
      <c r="DG434" s="162"/>
      <c r="DH434" s="162"/>
      <c r="DI434" s="162"/>
      <c r="DJ434" s="162"/>
      <c r="DK434" s="162"/>
      <c r="DL434" s="162"/>
      <c r="DM434" s="162"/>
      <c r="DN434" s="162"/>
      <c r="DO434" s="162"/>
      <c r="DP434" s="162"/>
      <c r="DQ434" s="162"/>
      <c r="DR434" s="162"/>
      <c r="DS434" s="162"/>
      <c r="DT434" s="162"/>
      <c r="DU434" s="162"/>
      <c r="DV434" s="162"/>
      <c r="DW434" s="162"/>
      <c r="DX434" s="162"/>
      <c r="DY434" s="162"/>
      <c r="DZ434" s="162"/>
      <c r="EA434" s="162"/>
      <c r="EB434" s="162"/>
      <c r="EC434" s="162"/>
      <c r="ED434" s="162"/>
      <c r="EE434" s="162"/>
      <c r="EF434" s="162"/>
      <c r="EG434" s="162"/>
      <c r="EH434" s="162"/>
      <c r="EI434" s="162"/>
      <c r="EJ434" s="162"/>
      <c r="EK434" s="162"/>
      <c r="EL434" s="162"/>
      <c r="EM434" s="162"/>
      <c r="EN434" s="162"/>
      <c r="EO434" s="162"/>
      <c r="EP434" s="162"/>
      <c r="EQ434" s="162"/>
      <c r="ER434" s="162"/>
      <c r="ES434" s="162"/>
      <c r="ET434" s="162"/>
      <c r="EU434" s="162"/>
      <c r="EV434" s="162"/>
      <c r="EW434" s="162"/>
      <c r="EX434" s="162"/>
      <c r="EY434" s="162"/>
      <c r="EZ434" s="162"/>
      <c r="FA434" s="162"/>
      <c r="FB434" s="162"/>
      <c r="FC434" s="162"/>
      <c r="FD434" s="162"/>
      <c r="FE434" s="162"/>
      <c r="FF434" s="162"/>
      <c r="FG434" s="162"/>
      <c r="FH434" s="162"/>
      <c r="FI434" s="162"/>
      <c r="FJ434" s="162"/>
      <c r="FK434" s="162"/>
      <c r="FL434" s="162"/>
      <c r="FM434" s="162"/>
      <c r="FN434" s="162"/>
      <c r="FO434" s="162"/>
      <c r="FP434" s="162"/>
      <c r="FQ434" s="162"/>
      <c r="FR434" s="162"/>
      <c r="FS434" s="162"/>
      <c r="FT434" s="162"/>
      <c r="FU434" s="162"/>
      <c r="FV434" s="162"/>
      <c r="FW434" s="162"/>
      <c r="FX434" s="162"/>
      <c r="FY434" s="162"/>
      <c r="FZ434" s="162"/>
      <c r="GA434" s="162"/>
      <c r="GB434" s="162"/>
      <c r="GC434" s="162"/>
      <c r="GD434" s="162"/>
      <c r="GE434" s="162"/>
      <c r="GF434" s="162"/>
      <c r="GG434" s="162"/>
      <c r="GH434" s="162"/>
      <c r="GI434" s="162"/>
      <c r="GJ434" s="162"/>
      <c r="GK434" s="162"/>
      <c r="GL434" s="162"/>
      <c r="GM434" s="162"/>
      <c r="GN434" s="162"/>
      <c r="GO434" s="162"/>
      <c r="GP434" s="162"/>
      <c r="GQ434" s="162"/>
      <c r="GR434" s="162"/>
      <c r="GS434" s="162"/>
      <c r="GT434" s="162"/>
      <c r="GU434" s="162"/>
      <c r="GV434" s="162"/>
      <c r="GW434" s="162"/>
      <c r="GX434" s="162"/>
      <c r="GY434" s="162"/>
      <c r="GZ434" s="162"/>
      <c r="HA434" s="162"/>
      <c r="HB434" s="162"/>
      <c r="HC434" s="162"/>
      <c r="HD434" s="162"/>
      <c r="HE434" s="162"/>
      <c r="HF434" s="162"/>
      <c r="HG434" s="162"/>
      <c r="HH434" s="162"/>
      <c r="HI434" s="162"/>
      <c r="HJ434" s="162"/>
      <c r="HK434" s="162"/>
      <c r="HL434" s="162"/>
      <c r="HM434" s="162"/>
      <c r="HN434" s="162"/>
      <c r="HO434" s="162"/>
      <c r="HP434" s="162"/>
      <c r="HQ434" s="162"/>
      <c r="HR434" s="162"/>
      <c r="HS434" s="162"/>
      <c r="HT434" s="162"/>
      <c r="HU434" s="162"/>
      <c r="HV434" s="162"/>
      <c r="HW434" s="162"/>
      <c r="HX434" s="162"/>
      <c r="HY434" s="162"/>
      <c r="HZ434" s="162"/>
      <c r="IA434" s="162"/>
      <c r="IB434" s="162"/>
      <c r="IC434" s="162"/>
      <c r="ID434" s="162"/>
      <c r="IE434" s="162"/>
      <c r="IF434" s="162"/>
      <c r="IG434" s="162"/>
      <c r="IH434" s="162"/>
      <c r="II434" s="162"/>
      <c r="IJ434" s="162"/>
      <c r="IK434" s="162"/>
      <c r="IL434" s="162"/>
      <c r="IM434" s="162"/>
      <c r="IN434" s="162"/>
      <c r="IO434" s="162"/>
      <c r="IP434" s="162"/>
      <c r="IQ434" s="162"/>
      <c r="IR434" s="162"/>
      <c r="IS434" s="162"/>
      <c r="IT434" s="162"/>
      <c r="IU434" s="162"/>
      <c r="IV434" s="162"/>
      <c r="IW434" s="162"/>
      <c r="IX434" s="162"/>
    </row>
    <row r="435" spans="1:258">
      <c r="A435" s="159"/>
      <c r="B435" s="160"/>
      <c r="C435" s="160"/>
      <c r="D435" s="160"/>
      <c r="E435" s="160"/>
      <c r="F435" s="161"/>
      <c r="G435" s="161"/>
      <c r="H435" s="161"/>
      <c r="I435" s="161"/>
      <c r="J435" s="161"/>
      <c r="K435" s="161"/>
      <c r="L435" s="161"/>
      <c r="M435" s="161"/>
      <c r="N435" s="160"/>
      <c r="O435" s="160"/>
      <c r="P435" s="160"/>
      <c r="Q435" s="160"/>
      <c r="R435" s="160"/>
      <c r="S435" s="161"/>
      <c r="T435" s="161"/>
      <c r="U435" s="161"/>
      <c r="V435" s="161"/>
      <c r="W435" s="161"/>
      <c r="X435" s="161"/>
      <c r="Y435" s="161"/>
      <c r="Z435" s="317"/>
      <c r="AA435" s="161"/>
      <c r="BI435" s="162"/>
      <c r="BJ435" s="162"/>
      <c r="BK435" s="162"/>
      <c r="BL435" s="162"/>
      <c r="BM435" s="162"/>
      <c r="BN435" s="162"/>
      <c r="BO435" s="162"/>
      <c r="BP435" s="162"/>
      <c r="BQ435" s="162"/>
      <c r="BR435" s="162"/>
      <c r="BS435" s="162"/>
      <c r="BT435" s="162"/>
      <c r="BU435" s="162"/>
      <c r="BV435" s="162"/>
      <c r="BW435" s="162"/>
      <c r="BX435" s="162"/>
      <c r="BY435" s="162"/>
      <c r="BZ435" s="162"/>
      <c r="CA435" s="162"/>
      <c r="CB435" s="162"/>
      <c r="CC435" s="162"/>
      <c r="CD435" s="162"/>
      <c r="CE435" s="162"/>
      <c r="CF435" s="162"/>
      <c r="CG435" s="162"/>
      <c r="CH435" s="162"/>
      <c r="CI435" s="162"/>
      <c r="CJ435" s="162"/>
      <c r="CK435" s="162"/>
      <c r="CL435" s="162"/>
      <c r="CM435" s="162"/>
      <c r="CN435" s="162"/>
      <c r="CO435" s="162"/>
      <c r="CP435" s="162"/>
      <c r="CQ435" s="162"/>
      <c r="CR435" s="162"/>
      <c r="CS435" s="162"/>
      <c r="CT435" s="162"/>
      <c r="CU435" s="162"/>
      <c r="CV435" s="162"/>
      <c r="CW435" s="162"/>
      <c r="CX435" s="162"/>
      <c r="CY435" s="162"/>
      <c r="CZ435" s="162"/>
      <c r="DA435" s="162"/>
      <c r="DB435" s="162"/>
      <c r="DC435" s="162"/>
      <c r="DD435" s="162"/>
      <c r="DE435" s="162"/>
      <c r="DF435" s="162"/>
      <c r="DG435" s="162"/>
      <c r="DH435" s="162"/>
      <c r="DI435" s="162"/>
      <c r="DJ435" s="162"/>
      <c r="DK435" s="162"/>
      <c r="DL435" s="162"/>
      <c r="DM435" s="162"/>
      <c r="DN435" s="162"/>
      <c r="DO435" s="162"/>
      <c r="DP435" s="162"/>
      <c r="DQ435" s="162"/>
      <c r="DR435" s="162"/>
      <c r="DS435" s="162"/>
      <c r="DT435" s="162"/>
      <c r="DU435" s="162"/>
      <c r="DV435" s="162"/>
      <c r="DW435" s="162"/>
      <c r="DX435" s="162"/>
      <c r="DY435" s="162"/>
      <c r="DZ435" s="162"/>
      <c r="EA435" s="162"/>
      <c r="EB435" s="162"/>
      <c r="EC435" s="162"/>
      <c r="ED435" s="162"/>
      <c r="EE435" s="162"/>
      <c r="EF435" s="162"/>
      <c r="EG435" s="162"/>
      <c r="EH435" s="162"/>
      <c r="EI435" s="162"/>
      <c r="EJ435" s="162"/>
      <c r="EK435" s="162"/>
      <c r="EL435" s="162"/>
      <c r="EM435" s="162"/>
      <c r="EN435" s="162"/>
      <c r="EO435" s="162"/>
      <c r="EP435" s="162"/>
      <c r="EQ435" s="162"/>
      <c r="ER435" s="162"/>
      <c r="ES435" s="162"/>
      <c r="ET435" s="162"/>
      <c r="EU435" s="162"/>
      <c r="EV435" s="162"/>
      <c r="EW435" s="162"/>
      <c r="EX435" s="162"/>
      <c r="EY435" s="162"/>
      <c r="EZ435" s="162"/>
      <c r="FA435" s="162"/>
      <c r="FB435" s="162"/>
      <c r="FC435" s="162"/>
      <c r="FD435" s="162"/>
      <c r="FE435" s="162"/>
      <c r="FF435" s="162"/>
      <c r="FG435" s="162"/>
      <c r="FH435" s="162"/>
      <c r="FI435" s="162"/>
      <c r="FJ435" s="162"/>
      <c r="FK435" s="162"/>
      <c r="FL435" s="162"/>
      <c r="FM435" s="162"/>
      <c r="FN435" s="162"/>
      <c r="FO435" s="162"/>
      <c r="FP435" s="162"/>
      <c r="FQ435" s="162"/>
      <c r="FR435" s="162"/>
      <c r="FS435" s="162"/>
      <c r="FT435" s="162"/>
      <c r="FU435" s="162"/>
      <c r="FV435" s="162"/>
      <c r="FW435" s="162"/>
      <c r="FX435" s="162"/>
      <c r="FY435" s="162"/>
      <c r="FZ435" s="162"/>
      <c r="GA435" s="162"/>
      <c r="GB435" s="162"/>
      <c r="GC435" s="162"/>
      <c r="GD435" s="162"/>
      <c r="GE435" s="162"/>
      <c r="GF435" s="162"/>
      <c r="GG435" s="162"/>
      <c r="GH435" s="162"/>
      <c r="GI435" s="162"/>
      <c r="GJ435" s="162"/>
      <c r="GK435" s="162"/>
      <c r="GL435" s="162"/>
      <c r="GM435" s="162"/>
      <c r="GN435" s="162"/>
      <c r="GO435" s="162"/>
      <c r="GP435" s="162"/>
      <c r="GQ435" s="162"/>
      <c r="GR435" s="162"/>
      <c r="GS435" s="162"/>
      <c r="GT435" s="162"/>
      <c r="GU435" s="162"/>
      <c r="GV435" s="162"/>
      <c r="GW435" s="162"/>
      <c r="GX435" s="162"/>
      <c r="GY435" s="162"/>
      <c r="GZ435" s="162"/>
      <c r="HA435" s="162"/>
      <c r="HB435" s="162"/>
      <c r="HC435" s="162"/>
      <c r="HD435" s="162"/>
      <c r="HE435" s="162"/>
      <c r="HF435" s="162"/>
      <c r="HG435" s="162"/>
      <c r="HH435" s="162"/>
      <c r="HI435" s="162"/>
      <c r="HJ435" s="162"/>
      <c r="HK435" s="162"/>
      <c r="HL435" s="162"/>
      <c r="HM435" s="162"/>
      <c r="HN435" s="162"/>
      <c r="HO435" s="162"/>
      <c r="HP435" s="162"/>
      <c r="HQ435" s="162"/>
      <c r="HR435" s="162"/>
      <c r="HS435" s="162"/>
      <c r="HT435" s="162"/>
      <c r="HU435" s="162"/>
      <c r="HV435" s="162"/>
      <c r="HW435" s="162"/>
      <c r="HX435" s="162"/>
      <c r="HY435" s="162"/>
      <c r="HZ435" s="162"/>
      <c r="IA435" s="162"/>
      <c r="IB435" s="162"/>
      <c r="IC435" s="162"/>
      <c r="ID435" s="162"/>
      <c r="IE435" s="162"/>
      <c r="IF435" s="162"/>
      <c r="IG435" s="162"/>
      <c r="IH435" s="162"/>
      <c r="II435" s="162"/>
      <c r="IJ435" s="162"/>
      <c r="IK435" s="162"/>
      <c r="IL435" s="162"/>
      <c r="IM435" s="162"/>
      <c r="IN435" s="162"/>
      <c r="IO435" s="162"/>
      <c r="IP435" s="162"/>
      <c r="IQ435" s="162"/>
      <c r="IR435" s="162"/>
      <c r="IS435" s="162"/>
      <c r="IT435" s="162"/>
      <c r="IU435" s="162"/>
      <c r="IV435" s="162"/>
      <c r="IW435" s="162"/>
      <c r="IX435" s="162"/>
    </row>
    <row r="436" spans="1:258">
      <c r="A436" s="159"/>
      <c r="B436" s="160"/>
      <c r="C436" s="160"/>
      <c r="D436" s="160"/>
      <c r="E436" s="160"/>
      <c r="F436" s="161"/>
      <c r="G436" s="161"/>
      <c r="H436" s="161"/>
      <c r="I436" s="161"/>
      <c r="J436" s="161"/>
      <c r="K436" s="161"/>
      <c r="L436" s="161"/>
      <c r="M436" s="161"/>
      <c r="N436" s="160"/>
      <c r="O436" s="160"/>
      <c r="P436" s="160"/>
      <c r="Q436" s="160"/>
      <c r="R436" s="160"/>
      <c r="S436" s="161"/>
      <c r="T436" s="161"/>
      <c r="U436" s="161"/>
      <c r="V436" s="161"/>
      <c r="W436" s="161"/>
      <c r="X436" s="161"/>
      <c r="Y436" s="161"/>
      <c r="Z436" s="317"/>
      <c r="AA436" s="161"/>
      <c r="BI436" s="162"/>
      <c r="BJ436" s="162"/>
      <c r="BK436" s="162"/>
      <c r="BL436" s="162"/>
      <c r="BM436" s="162"/>
      <c r="BN436" s="162"/>
      <c r="BO436" s="162"/>
      <c r="BP436" s="162"/>
      <c r="BQ436" s="162"/>
      <c r="BR436" s="162"/>
      <c r="BS436" s="162"/>
      <c r="BT436" s="162"/>
      <c r="BU436" s="162"/>
      <c r="BV436" s="162"/>
      <c r="BW436" s="162"/>
      <c r="BX436" s="162"/>
      <c r="BY436" s="162"/>
      <c r="BZ436" s="162"/>
      <c r="CA436" s="162"/>
      <c r="CB436" s="162"/>
      <c r="CC436" s="162"/>
      <c r="CD436" s="162"/>
      <c r="CE436" s="162"/>
      <c r="CF436" s="162"/>
      <c r="CG436" s="162"/>
      <c r="CH436" s="162"/>
      <c r="CI436" s="162"/>
      <c r="CJ436" s="162"/>
      <c r="CK436" s="162"/>
      <c r="CL436" s="162"/>
      <c r="CM436" s="162"/>
      <c r="CN436" s="162"/>
      <c r="CO436" s="162"/>
      <c r="CP436" s="162"/>
      <c r="CQ436" s="162"/>
      <c r="CR436" s="162"/>
      <c r="CS436" s="162"/>
      <c r="CT436" s="162"/>
      <c r="CU436" s="162"/>
      <c r="CV436" s="162"/>
      <c r="CW436" s="162"/>
      <c r="CX436" s="162"/>
      <c r="CY436" s="162"/>
      <c r="CZ436" s="162"/>
      <c r="DA436" s="162"/>
      <c r="DB436" s="162"/>
      <c r="DC436" s="162"/>
      <c r="DD436" s="162"/>
      <c r="DE436" s="162"/>
      <c r="DF436" s="162"/>
      <c r="DG436" s="162"/>
      <c r="DH436" s="162"/>
      <c r="DI436" s="162"/>
      <c r="DJ436" s="162"/>
      <c r="DK436" s="162"/>
      <c r="DL436" s="162"/>
      <c r="DM436" s="162"/>
      <c r="DN436" s="162"/>
      <c r="DO436" s="162"/>
      <c r="DP436" s="162"/>
      <c r="DQ436" s="162"/>
      <c r="DR436" s="162"/>
      <c r="DS436" s="162"/>
      <c r="DT436" s="162"/>
      <c r="DU436" s="162"/>
      <c r="DV436" s="162"/>
      <c r="DW436" s="162"/>
      <c r="DX436" s="162"/>
      <c r="DY436" s="162"/>
      <c r="DZ436" s="162"/>
      <c r="EA436" s="162"/>
      <c r="EB436" s="162"/>
      <c r="EC436" s="162"/>
      <c r="ED436" s="162"/>
      <c r="EE436" s="162"/>
      <c r="EF436" s="162"/>
      <c r="EG436" s="162"/>
      <c r="EH436" s="162"/>
      <c r="EI436" s="162"/>
      <c r="EJ436" s="162"/>
      <c r="EK436" s="162"/>
      <c r="EL436" s="162"/>
      <c r="EM436" s="162"/>
      <c r="EN436" s="162"/>
      <c r="EO436" s="162"/>
      <c r="EP436" s="162"/>
      <c r="EQ436" s="162"/>
      <c r="ER436" s="162"/>
      <c r="ES436" s="162"/>
      <c r="ET436" s="162"/>
      <c r="EU436" s="162"/>
      <c r="EV436" s="162"/>
      <c r="EW436" s="162"/>
      <c r="EX436" s="162"/>
      <c r="EY436" s="162"/>
      <c r="EZ436" s="162"/>
      <c r="FA436" s="162"/>
      <c r="FB436" s="162"/>
      <c r="FC436" s="162"/>
      <c r="FD436" s="162"/>
      <c r="FE436" s="162"/>
      <c r="FF436" s="162"/>
      <c r="FG436" s="162"/>
      <c r="FH436" s="162"/>
      <c r="FI436" s="162"/>
      <c r="FJ436" s="162"/>
      <c r="FK436" s="162"/>
      <c r="FL436" s="162"/>
      <c r="FM436" s="162"/>
      <c r="FN436" s="162"/>
      <c r="FO436" s="162"/>
      <c r="FP436" s="162"/>
      <c r="FQ436" s="162"/>
      <c r="FR436" s="162"/>
      <c r="FS436" s="162"/>
      <c r="FT436" s="162"/>
      <c r="FU436" s="162"/>
      <c r="FV436" s="162"/>
      <c r="FW436" s="162"/>
      <c r="FX436" s="162"/>
      <c r="FY436" s="162"/>
      <c r="FZ436" s="162"/>
      <c r="GA436" s="162"/>
      <c r="GB436" s="162"/>
      <c r="GC436" s="162"/>
      <c r="GD436" s="162"/>
      <c r="GE436" s="162"/>
      <c r="GF436" s="162"/>
      <c r="GG436" s="162"/>
      <c r="GH436" s="162"/>
      <c r="GI436" s="162"/>
      <c r="GJ436" s="162"/>
      <c r="GK436" s="162"/>
      <c r="GL436" s="162"/>
      <c r="GM436" s="162"/>
      <c r="GN436" s="162"/>
      <c r="GO436" s="162"/>
      <c r="GP436" s="162"/>
      <c r="GQ436" s="162"/>
      <c r="GR436" s="162"/>
      <c r="GS436" s="162"/>
      <c r="GT436" s="162"/>
      <c r="GU436" s="162"/>
      <c r="GV436" s="162"/>
      <c r="GW436" s="162"/>
      <c r="GX436" s="162"/>
      <c r="GY436" s="162"/>
      <c r="GZ436" s="162"/>
      <c r="HA436" s="162"/>
      <c r="HB436" s="162"/>
      <c r="HC436" s="162"/>
      <c r="HD436" s="162"/>
      <c r="HE436" s="162"/>
      <c r="HF436" s="162"/>
      <c r="HG436" s="162"/>
      <c r="HH436" s="162"/>
      <c r="HI436" s="162"/>
      <c r="HJ436" s="162"/>
      <c r="HK436" s="162"/>
      <c r="HL436" s="162"/>
      <c r="HM436" s="162"/>
      <c r="HN436" s="162"/>
      <c r="HO436" s="162"/>
      <c r="HP436" s="162"/>
      <c r="HQ436" s="162"/>
      <c r="HR436" s="162"/>
      <c r="HS436" s="162"/>
      <c r="HT436" s="162"/>
      <c r="HU436" s="162"/>
      <c r="HV436" s="162"/>
      <c r="HW436" s="162"/>
      <c r="HX436" s="162"/>
      <c r="HY436" s="162"/>
      <c r="HZ436" s="162"/>
      <c r="IA436" s="162"/>
      <c r="IB436" s="162"/>
      <c r="IC436" s="162"/>
      <c r="ID436" s="162"/>
      <c r="IE436" s="162"/>
      <c r="IF436" s="162"/>
      <c r="IG436" s="162"/>
      <c r="IH436" s="162"/>
      <c r="II436" s="162"/>
      <c r="IJ436" s="162"/>
      <c r="IK436" s="162"/>
      <c r="IL436" s="162"/>
      <c r="IM436" s="162"/>
      <c r="IN436" s="162"/>
      <c r="IO436" s="162"/>
      <c r="IP436" s="162"/>
      <c r="IQ436" s="162"/>
      <c r="IR436" s="162"/>
      <c r="IS436" s="162"/>
      <c r="IT436" s="162"/>
      <c r="IU436" s="162"/>
      <c r="IV436" s="162"/>
      <c r="IW436" s="162"/>
      <c r="IX436" s="162"/>
    </row>
    <row r="437" spans="1:258">
      <c r="A437" s="159"/>
      <c r="B437" s="160"/>
      <c r="C437" s="160"/>
      <c r="D437" s="160"/>
      <c r="E437" s="160"/>
      <c r="F437" s="161"/>
      <c r="G437" s="161"/>
      <c r="H437" s="161"/>
      <c r="I437" s="161"/>
      <c r="J437" s="161"/>
      <c r="K437" s="161"/>
      <c r="L437" s="161"/>
      <c r="M437" s="161"/>
      <c r="N437" s="160"/>
      <c r="O437" s="160"/>
      <c r="P437" s="160"/>
      <c r="Q437" s="160"/>
      <c r="R437" s="160"/>
      <c r="S437" s="161"/>
      <c r="T437" s="161"/>
      <c r="U437" s="161"/>
      <c r="V437" s="161"/>
      <c r="W437" s="161"/>
      <c r="X437" s="161"/>
      <c r="Y437" s="161"/>
      <c r="Z437" s="317"/>
      <c r="AA437" s="161"/>
      <c r="BI437" s="162"/>
      <c r="BJ437" s="162"/>
      <c r="BK437" s="162"/>
      <c r="BL437" s="162"/>
      <c r="BM437" s="162"/>
      <c r="BN437" s="162"/>
      <c r="BO437" s="162"/>
      <c r="BP437" s="162"/>
      <c r="BQ437" s="162"/>
      <c r="BR437" s="162"/>
      <c r="BS437" s="162"/>
      <c r="BT437" s="162"/>
      <c r="BU437" s="162"/>
      <c r="BV437" s="162"/>
      <c r="BW437" s="162"/>
      <c r="BX437" s="162"/>
      <c r="BY437" s="162"/>
      <c r="BZ437" s="162"/>
      <c r="CA437" s="162"/>
      <c r="CB437" s="162"/>
      <c r="CC437" s="162"/>
      <c r="CD437" s="162"/>
      <c r="CE437" s="162"/>
      <c r="CF437" s="162"/>
      <c r="CG437" s="162"/>
      <c r="CH437" s="162"/>
      <c r="CI437" s="162"/>
      <c r="CJ437" s="162"/>
      <c r="CK437" s="162"/>
      <c r="CL437" s="162"/>
      <c r="CM437" s="162"/>
      <c r="CN437" s="162"/>
      <c r="CO437" s="162"/>
      <c r="CP437" s="162"/>
      <c r="CQ437" s="162"/>
      <c r="CR437" s="162"/>
      <c r="CS437" s="162"/>
      <c r="CT437" s="162"/>
      <c r="CU437" s="162"/>
      <c r="CV437" s="162"/>
      <c r="CW437" s="162"/>
      <c r="CX437" s="162"/>
      <c r="CY437" s="162"/>
      <c r="CZ437" s="162"/>
      <c r="DA437" s="162"/>
      <c r="DB437" s="162"/>
      <c r="DC437" s="162"/>
      <c r="DD437" s="162"/>
      <c r="DE437" s="162"/>
      <c r="DF437" s="162"/>
      <c r="DG437" s="162"/>
      <c r="DH437" s="162"/>
      <c r="DI437" s="162"/>
      <c r="DJ437" s="162"/>
      <c r="DK437" s="162"/>
      <c r="DL437" s="162"/>
      <c r="DM437" s="162"/>
      <c r="DN437" s="162"/>
      <c r="DO437" s="162"/>
      <c r="DP437" s="162"/>
      <c r="DQ437" s="162"/>
      <c r="DR437" s="162"/>
      <c r="DS437" s="162"/>
      <c r="DT437" s="162"/>
      <c r="DU437" s="162"/>
      <c r="DV437" s="162"/>
      <c r="DW437" s="162"/>
      <c r="DX437" s="162"/>
      <c r="DY437" s="162"/>
      <c r="DZ437" s="162"/>
      <c r="EA437" s="162"/>
      <c r="EB437" s="162"/>
      <c r="EC437" s="162"/>
      <c r="ED437" s="162"/>
      <c r="EE437" s="162"/>
      <c r="EF437" s="162"/>
      <c r="EG437" s="162"/>
      <c r="EH437" s="162"/>
      <c r="EI437" s="162"/>
      <c r="EJ437" s="162"/>
      <c r="EK437" s="162"/>
      <c r="EL437" s="162"/>
      <c r="EM437" s="162"/>
      <c r="EN437" s="162"/>
      <c r="EO437" s="162"/>
      <c r="EP437" s="162"/>
      <c r="EQ437" s="162"/>
      <c r="ER437" s="162"/>
      <c r="ES437" s="162"/>
      <c r="ET437" s="162"/>
      <c r="EU437" s="162"/>
      <c r="EV437" s="162"/>
      <c r="EW437" s="162"/>
      <c r="EX437" s="162"/>
      <c r="EY437" s="162"/>
      <c r="EZ437" s="162"/>
      <c r="FA437" s="162"/>
      <c r="FB437" s="162"/>
      <c r="FC437" s="162"/>
      <c r="FD437" s="162"/>
      <c r="FE437" s="162"/>
      <c r="FF437" s="162"/>
      <c r="FG437" s="162"/>
      <c r="FH437" s="162"/>
      <c r="FI437" s="162"/>
      <c r="FJ437" s="162"/>
      <c r="FK437" s="162"/>
      <c r="FL437" s="162"/>
      <c r="FM437" s="162"/>
      <c r="FN437" s="162"/>
      <c r="FO437" s="162"/>
      <c r="FP437" s="162"/>
      <c r="FQ437" s="162"/>
      <c r="FR437" s="162"/>
      <c r="FS437" s="162"/>
      <c r="FT437" s="162"/>
      <c r="FU437" s="162"/>
      <c r="FV437" s="162"/>
      <c r="FW437" s="162"/>
      <c r="FX437" s="162"/>
      <c r="FY437" s="162"/>
      <c r="FZ437" s="162"/>
      <c r="GA437" s="162"/>
      <c r="GB437" s="162"/>
      <c r="GC437" s="162"/>
      <c r="GD437" s="162"/>
      <c r="GE437" s="162"/>
      <c r="GF437" s="162"/>
      <c r="GG437" s="162"/>
      <c r="GH437" s="162"/>
      <c r="GI437" s="162"/>
      <c r="GJ437" s="162"/>
      <c r="GK437" s="162"/>
      <c r="GL437" s="162"/>
      <c r="GM437" s="162"/>
      <c r="GN437" s="162"/>
      <c r="GO437" s="162"/>
      <c r="GP437" s="162"/>
      <c r="GQ437" s="162"/>
      <c r="GR437" s="162"/>
      <c r="GS437" s="162"/>
      <c r="GT437" s="162"/>
      <c r="GU437" s="162"/>
      <c r="GV437" s="162"/>
      <c r="GW437" s="162"/>
      <c r="GX437" s="162"/>
      <c r="GY437" s="162"/>
      <c r="GZ437" s="162"/>
      <c r="HA437" s="162"/>
      <c r="HB437" s="162"/>
      <c r="HC437" s="162"/>
      <c r="HD437" s="162"/>
      <c r="HE437" s="162"/>
      <c r="HF437" s="162"/>
      <c r="HG437" s="162"/>
      <c r="HH437" s="162"/>
      <c r="HI437" s="162"/>
      <c r="HJ437" s="162"/>
      <c r="HK437" s="162"/>
      <c r="HL437" s="162"/>
      <c r="HM437" s="162"/>
      <c r="HN437" s="162"/>
      <c r="HO437" s="162"/>
      <c r="HP437" s="162"/>
      <c r="HQ437" s="162"/>
      <c r="HR437" s="162"/>
      <c r="HS437" s="162"/>
      <c r="HT437" s="162"/>
      <c r="HU437" s="162"/>
      <c r="HV437" s="162"/>
      <c r="HW437" s="162"/>
      <c r="HX437" s="162"/>
      <c r="HY437" s="162"/>
      <c r="HZ437" s="162"/>
      <c r="IA437" s="162"/>
      <c r="IB437" s="162"/>
      <c r="IC437" s="162"/>
      <c r="ID437" s="162"/>
      <c r="IE437" s="162"/>
      <c r="IF437" s="162"/>
      <c r="IG437" s="162"/>
      <c r="IH437" s="162"/>
      <c r="II437" s="162"/>
      <c r="IJ437" s="162"/>
      <c r="IK437" s="162"/>
      <c r="IL437" s="162"/>
      <c r="IM437" s="162"/>
      <c r="IN437" s="162"/>
      <c r="IO437" s="162"/>
      <c r="IP437" s="162"/>
      <c r="IQ437" s="162"/>
      <c r="IR437" s="162"/>
      <c r="IS437" s="162"/>
      <c r="IT437" s="162"/>
      <c r="IU437" s="162"/>
      <c r="IV437" s="162"/>
      <c r="IW437" s="162"/>
      <c r="IX437" s="162"/>
    </row>
    <row r="438" spans="1:258">
      <c r="A438" s="159"/>
      <c r="B438" s="160"/>
      <c r="C438" s="160"/>
      <c r="D438" s="160"/>
      <c r="E438" s="160"/>
      <c r="F438" s="161"/>
      <c r="G438" s="161"/>
      <c r="H438" s="161"/>
      <c r="I438" s="161"/>
      <c r="J438" s="161"/>
      <c r="K438" s="161"/>
      <c r="L438" s="161"/>
      <c r="M438" s="161"/>
      <c r="N438" s="160"/>
      <c r="O438" s="160"/>
      <c r="P438" s="160"/>
      <c r="Q438" s="160"/>
      <c r="R438" s="160"/>
      <c r="S438" s="161"/>
      <c r="T438" s="161"/>
      <c r="U438" s="161"/>
      <c r="V438" s="161"/>
      <c r="W438" s="161"/>
      <c r="X438" s="161"/>
      <c r="Y438" s="161"/>
      <c r="Z438" s="317"/>
      <c r="AA438" s="161"/>
      <c r="BI438" s="162"/>
      <c r="BJ438" s="162"/>
      <c r="BK438" s="162"/>
      <c r="BL438" s="162"/>
      <c r="BM438" s="162"/>
      <c r="BN438" s="162"/>
      <c r="BO438" s="162"/>
      <c r="BP438" s="162"/>
      <c r="BQ438" s="162"/>
      <c r="BR438" s="162"/>
      <c r="BS438" s="162"/>
      <c r="BT438" s="162"/>
      <c r="BU438" s="162"/>
      <c r="BV438" s="162"/>
      <c r="BW438" s="162"/>
      <c r="BX438" s="162"/>
      <c r="BY438" s="162"/>
      <c r="BZ438" s="162"/>
      <c r="CA438" s="162"/>
      <c r="CB438" s="162"/>
      <c r="CC438" s="162"/>
      <c r="CD438" s="162"/>
      <c r="CE438" s="162"/>
      <c r="CF438" s="162"/>
      <c r="CG438" s="162"/>
      <c r="CH438" s="162"/>
      <c r="CI438" s="162"/>
      <c r="CJ438" s="162"/>
      <c r="CK438" s="162"/>
      <c r="CL438" s="162"/>
      <c r="CM438" s="162"/>
      <c r="CN438" s="162"/>
      <c r="CO438" s="162"/>
      <c r="CP438" s="162"/>
      <c r="CQ438" s="162"/>
      <c r="CR438" s="162"/>
      <c r="CS438" s="162"/>
      <c r="CT438" s="162"/>
      <c r="CU438" s="162"/>
      <c r="CV438" s="162"/>
      <c r="CW438" s="162"/>
      <c r="CX438" s="162"/>
      <c r="CY438" s="162"/>
      <c r="CZ438" s="162"/>
      <c r="DA438" s="162"/>
      <c r="DB438" s="162"/>
      <c r="DC438" s="162"/>
      <c r="DD438" s="162"/>
      <c r="DE438" s="162"/>
      <c r="DF438" s="162"/>
      <c r="DG438" s="162"/>
      <c r="DH438" s="162"/>
      <c r="DI438" s="162"/>
      <c r="DJ438" s="162"/>
      <c r="DK438" s="162"/>
      <c r="DL438" s="162"/>
      <c r="DM438" s="162"/>
      <c r="DN438" s="162"/>
      <c r="DO438" s="162"/>
      <c r="DP438" s="162"/>
      <c r="DQ438" s="162"/>
      <c r="DR438" s="162"/>
      <c r="DS438" s="162"/>
      <c r="DT438" s="162"/>
      <c r="DU438" s="162"/>
      <c r="DV438" s="162"/>
      <c r="DW438" s="162"/>
      <c r="DX438" s="162"/>
      <c r="DY438" s="162"/>
      <c r="DZ438" s="162"/>
      <c r="EA438" s="162"/>
      <c r="EB438" s="162"/>
      <c r="EC438" s="162"/>
      <c r="ED438" s="162"/>
      <c r="EE438" s="162"/>
      <c r="EF438" s="162"/>
      <c r="EG438" s="162"/>
      <c r="EH438" s="162"/>
      <c r="EI438" s="162"/>
      <c r="EJ438" s="162"/>
      <c r="EK438" s="162"/>
      <c r="EL438" s="162"/>
      <c r="EM438" s="162"/>
      <c r="EN438" s="162"/>
      <c r="EO438" s="162"/>
      <c r="EP438" s="162"/>
      <c r="EQ438" s="162"/>
      <c r="ER438" s="162"/>
      <c r="ES438" s="162"/>
      <c r="ET438" s="162"/>
      <c r="EU438" s="162"/>
      <c r="EV438" s="162"/>
      <c r="EW438" s="162"/>
      <c r="EX438" s="162"/>
      <c r="EY438" s="162"/>
      <c r="EZ438" s="162"/>
      <c r="FA438" s="162"/>
      <c r="FB438" s="162"/>
      <c r="FC438" s="162"/>
      <c r="FD438" s="162"/>
      <c r="FE438" s="162"/>
      <c r="FF438" s="162"/>
      <c r="FG438" s="162"/>
      <c r="FH438" s="162"/>
      <c r="FI438" s="162"/>
      <c r="FJ438" s="162"/>
      <c r="FK438" s="162"/>
      <c r="FL438" s="162"/>
      <c r="FM438" s="162"/>
      <c r="FN438" s="162"/>
      <c r="FO438" s="162"/>
      <c r="FP438" s="162"/>
      <c r="FQ438" s="162"/>
      <c r="FR438" s="162"/>
      <c r="FS438" s="162"/>
      <c r="FT438" s="162"/>
      <c r="FU438" s="162"/>
      <c r="FV438" s="162"/>
      <c r="FW438" s="162"/>
      <c r="FX438" s="162"/>
      <c r="FY438" s="162"/>
      <c r="FZ438" s="162"/>
      <c r="GA438" s="162"/>
      <c r="GB438" s="162"/>
      <c r="GC438" s="162"/>
      <c r="GD438" s="162"/>
      <c r="GE438" s="162"/>
      <c r="GF438" s="162"/>
      <c r="GG438" s="162"/>
      <c r="GH438" s="162"/>
      <c r="GI438" s="162"/>
      <c r="GJ438" s="162"/>
      <c r="GK438" s="162"/>
      <c r="GL438" s="162"/>
      <c r="GM438" s="162"/>
      <c r="GN438" s="162"/>
      <c r="GO438" s="162"/>
      <c r="GP438" s="162"/>
      <c r="GQ438" s="162"/>
      <c r="GR438" s="162"/>
      <c r="GS438" s="162"/>
      <c r="GT438" s="162"/>
      <c r="GU438" s="162"/>
      <c r="GV438" s="162"/>
      <c r="GW438" s="162"/>
      <c r="GX438" s="162"/>
      <c r="GY438" s="162"/>
      <c r="GZ438" s="162"/>
      <c r="HA438" s="162"/>
      <c r="HB438" s="162"/>
      <c r="HC438" s="162"/>
      <c r="HD438" s="162"/>
      <c r="HE438" s="162"/>
      <c r="HF438" s="162"/>
      <c r="HG438" s="162"/>
      <c r="HH438" s="162"/>
      <c r="HI438" s="162"/>
      <c r="HJ438" s="162"/>
      <c r="HK438" s="162"/>
      <c r="HL438" s="162"/>
      <c r="HM438" s="162"/>
      <c r="HN438" s="162"/>
      <c r="HO438" s="162"/>
      <c r="HP438" s="162"/>
      <c r="HQ438" s="162"/>
      <c r="HR438" s="162"/>
      <c r="HS438" s="162"/>
      <c r="HT438" s="162"/>
      <c r="HU438" s="162"/>
      <c r="HV438" s="162"/>
      <c r="HW438" s="162"/>
      <c r="HX438" s="162"/>
      <c r="HY438" s="162"/>
      <c r="HZ438" s="162"/>
      <c r="IA438" s="162"/>
      <c r="IB438" s="162"/>
      <c r="IC438" s="162"/>
      <c r="ID438" s="162"/>
      <c r="IE438" s="162"/>
      <c r="IF438" s="162"/>
      <c r="IG438" s="162"/>
      <c r="IH438" s="162"/>
      <c r="II438" s="162"/>
      <c r="IJ438" s="162"/>
      <c r="IK438" s="162"/>
      <c r="IL438" s="162"/>
      <c r="IM438" s="162"/>
      <c r="IN438" s="162"/>
      <c r="IO438" s="162"/>
      <c r="IP438" s="162"/>
      <c r="IQ438" s="162"/>
      <c r="IR438" s="162"/>
      <c r="IS438" s="162"/>
      <c r="IT438" s="162"/>
      <c r="IU438" s="162"/>
      <c r="IV438" s="162"/>
      <c r="IW438" s="162"/>
      <c r="IX438" s="162"/>
    </row>
    <row r="439" spans="1:258">
      <c r="A439" s="159"/>
      <c r="B439" s="160"/>
      <c r="C439" s="160"/>
      <c r="D439" s="160"/>
      <c r="E439" s="160"/>
      <c r="F439" s="161"/>
      <c r="G439" s="161"/>
      <c r="H439" s="161"/>
      <c r="I439" s="161"/>
      <c r="J439" s="161"/>
      <c r="K439" s="161"/>
      <c r="L439" s="161"/>
      <c r="M439" s="161"/>
      <c r="N439" s="160"/>
      <c r="O439" s="160"/>
      <c r="P439" s="160"/>
      <c r="Q439" s="160"/>
      <c r="R439" s="160"/>
      <c r="S439" s="161"/>
      <c r="T439" s="161"/>
      <c r="U439" s="161"/>
      <c r="V439" s="161"/>
      <c r="W439" s="161"/>
      <c r="X439" s="161"/>
      <c r="Y439" s="161"/>
      <c r="Z439" s="317"/>
      <c r="AA439" s="161"/>
      <c r="BI439" s="162"/>
      <c r="BJ439" s="162"/>
      <c r="BK439" s="162"/>
      <c r="BL439" s="162"/>
      <c r="BM439" s="162"/>
      <c r="BN439" s="162"/>
      <c r="BO439" s="162"/>
      <c r="BP439" s="162"/>
      <c r="BQ439" s="162"/>
      <c r="BR439" s="162"/>
      <c r="BS439" s="162"/>
      <c r="BT439" s="162"/>
      <c r="BU439" s="162"/>
      <c r="BV439" s="162"/>
      <c r="BW439" s="162"/>
      <c r="BX439" s="162"/>
      <c r="BY439" s="162"/>
      <c r="BZ439" s="162"/>
      <c r="CA439" s="162"/>
      <c r="CB439" s="162"/>
      <c r="CC439" s="162"/>
      <c r="CD439" s="162"/>
      <c r="CE439" s="162"/>
      <c r="CF439" s="162"/>
      <c r="CG439" s="162"/>
      <c r="CH439" s="162"/>
      <c r="CI439" s="162"/>
      <c r="CJ439" s="162"/>
      <c r="CK439" s="162"/>
      <c r="CL439" s="162"/>
      <c r="CM439" s="162"/>
      <c r="CN439" s="162"/>
      <c r="CO439" s="162"/>
      <c r="CP439" s="162"/>
      <c r="CQ439" s="162"/>
      <c r="CR439" s="162"/>
      <c r="CS439" s="162"/>
      <c r="CT439" s="162"/>
      <c r="CU439" s="162"/>
      <c r="CV439" s="162"/>
      <c r="CW439" s="162"/>
      <c r="CX439" s="162"/>
      <c r="CY439" s="162"/>
      <c r="CZ439" s="162"/>
      <c r="DA439" s="162"/>
      <c r="DB439" s="162"/>
      <c r="DC439" s="162"/>
      <c r="DD439" s="162"/>
      <c r="DE439" s="162"/>
      <c r="DF439" s="162"/>
      <c r="DG439" s="162"/>
      <c r="DH439" s="162"/>
      <c r="DI439" s="162"/>
      <c r="DJ439" s="162"/>
      <c r="DK439" s="162"/>
      <c r="DL439" s="162"/>
      <c r="DM439" s="162"/>
      <c r="DN439" s="162"/>
      <c r="DO439" s="162"/>
      <c r="DP439" s="162"/>
      <c r="DQ439" s="162"/>
      <c r="DR439" s="162"/>
      <c r="DS439" s="162"/>
      <c r="DT439" s="162"/>
      <c r="DU439" s="162"/>
      <c r="DV439" s="162"/>
      <c r="DW439" s="162"/>
      <c r="DX439" s="162"/>
      <c r="DY439" s="162"/>
      <c r="DZ439" s="162"/>
      <c r="EA439" s="162"/>
      <c r="EB439" s="162"/>
      <c r="EC439" s="162"/>
      <c r="ED439" s="162"/>
      <c r="EE439" s="162"/>
      <c r="EF439" s="162"/>
      <c r="EG439" s="162"/>
      <c r="EH439" s="162"/>
      <c r="EI439" s="162"/>
      <c r="EJ439" s="162"/>
      <c r="EK439" s="162"/>
      <c r="EL439" s="162"/>
      <c r="EM439" s="162"/>
      <c r="EN439" s="162"/>
      <c r="EO439" s="162"/>
      <c r="EP439" s="162"/>
      <c r="EQ439" s="162"/>
      <c r="ER439" s="162"/>
      <c r="ES439" s="162"/>
      <c r="ET439" s="162"/>
      <c r="EU439" s="162"/>
      <c r="EV439" s="162"/>
      <c r="EW439" s="162"/>
      <c r="EX439" s="162"/>
      <c r="EY439" s="162"/>
      <c r="EZ439" s="162"/>
      <c r="FA439" s="162"/>
      <c r="FB439" s="162"/>
      <c r="FC439" s="162"/>
      <c r="FD439" s="162"/>
      <c r="FE439" s="162"/>
      <c r="FF439" s="162"/>
      <c r="FG439" s="162"/>
      <c r="FH439" s="162"/>
      <c r="FI439" s="162"/>
      <c r="FJ439" s="162"/>
      <c r="FK439" s="162"/>
      <c r="FL439" s="162"/>
      <c r="FM439" s="162"/>
      <c r="FN439" s="162"/>
      <c r="FO439" s="162"/>
      <c r="FP439" s="162"/>
      <c r="FQ439" s="162"/>
      <c r="FR439" s="162"/>
      <c r="FS439" s="162"/>
      <c r="FT439" s="162"/>
      <c r="FU439" s="162"/>
      <c r="FV439" s="162"/>
      <c r="FW439" s="162"/>
      <c r="FX439" s="162"/>
      <c r="FY439" s="162"/>
      <c r="FZ439" s="162"/>
      <c r="GA439" s="162"/>
      <c r="GB439" s="162"/>
      <c r="GC439" s="162"/>
      <c r="GD439" s="162"/>
      <c r="GE439" s="162"/>
      <c r="GF439" s="162"/>
      <c r="GG439" s="162"/>
      <c r="GH439" s="162"/>
      <c r="GI439" s="162"/>
      <c r="GJ439" s="162"/>
      <c r="GK439" s="162"/>
      <c r="GL439" s="162"/>
      <c r="GM439" s="162"/>
      <c r="GN439" s="162"/>
      <c r="GO439" s="162"/>
      <c r="GP439" s="162"/>
      <c r="GQ439" s="162"/>
      <c r="GR439" s="162"/>
      <c r="GS439" s="162"/>
      <c r="GT439" s="162"/>
      <c r="GU439" s="162"/>
      <c r="GV439" s="162"/>
      <c r="GW439" s="162"/>
      <c r="GX439" s="162"/>
      <c r="GY439" s="162"/>
      <c r="GZ439" s="162"/>
      <c r="HA439" s="162"/>
      <c r="HB439" s="162"/>
      <c r="HC439" s="162"/>
      <c r="HD439" s="162"/>
      <c r="HE439" s="162"/>
      <c r="HF439" s="162"/>
      <c r="HG439" s="162"/>
      <c r="HH439" s="162"/>
      <c r="HI439" s="162"/>
      <c r="HJ439" s="162"/>
      <c r="HK439" s="162"/>
      <c r="HL439" s="162"/>
      <c r="HM439" s="162"/>
      <c r="HN439" s="162"/>
      <c r="HO439" s="162"/>
      <c r="HP439" s="162"/>
      <c r="HQ439" s="162"/>
      <c r="HR439" s="162"/>
      <c r="HS439" s="162"/>
      <c r="HT439" s="162"/>
      <c r="HU439" s="162"/>
      <c r="HV439" s="162"/>
      <c r="HW439" s="162"/>
      <c r="HX439" s="162"/>
      <c r="HY439" s="162"/>
      <c r="HZ439" s="162"/>
      <c r="IA439" s="162"/>
      <c r="IB439" s="162"/>
      <c r="IC439" s="162"/>
      <c r="ID439" s="162"/>
      <c r="IE439" s="162"/>
      <c r="IF439" s="162"/>
      <c r="IG439" s="162"/>
      <c r="IH439" s="162"/>
      <c r="II439" s="162"/>
      <c r="IJ439" s="162"/>
      <c r="IK439" s="162"/>
      <c r="IL439" s="162"/>
      <c r="IM439" s="162"/>
      <c r="IN439" s="162"/>
      <c r="IO439" s="162"/>
      <c r="IP439" s="162"/>
      <c r="IQ439" s="162"/>
      <c r="IR439" s="162"/>
      <c r="IS439" s="162"/>
      <c r="IT439" s="162"/>
      <c r="IU439" s="162"/>
      <c r="IV439" s="162"/>
      <c r="IW439" s="162"/>
      <c r="IX439" s="162"/>
    </row>
    <row r="440" spans="1:258">
      <c r="A440" s="159"/>
      <c r="B440" s="160"/>
      <c r="C440" s="160"/>
      <c r="D440" s="160"/>
      <c r="E440" s="160"/>
      <c r="F440" s="161"/>
      <c r="G440" s="161"/>
      <c r="H440" s="161"/>
      <c r="I440" s="161"/>
      <c r="J440" s="161"/>
      <c r="K440" s="161"/>
      <c r="L440" s="161"/>
      <c r="M440" s="161"/>
      <c r="N440" s="160"/>
      <c r="O440" s="160"/>
      <c r="P440" s="160"/>
      <c r="Q440" s="160"/>
      <c r="R440" s="160"/>
      <c r="S440" s="161"/>
      <c r="T440" s="161"/>
      <c r="U440" s="161"/>
      <c r="V440" s="161"/>
      <c r="W440" s="161"/>
      <c r="X440" s="161"/>
      <c r="Y440" s="161"/>
      <c r="Z440" s="317"/>
      <c r="AA440" s="161"/>
      <c r="BI440" s="162"/>
      <c r="BJ440" s="162"/>
      <c r="BK440" s="162"/>
      <c r="BL440" s="162"/>
      <c r="BM440" s="162"/>
      <c r="BN440" s="162"/>
      <c r="BO440" s="162"/>
      <c r="BP440" s="162"/>
      <c r="BQ440" s="162"/>
      <c r="BR440" s="162"/>
      <c r="BS440" s="162"/>
      <c r="BT440" s="162"/>
      <c r="BU440" s="162"/>
      <c r="BV440" s="162"/>
      <c r="BW440" s="162"/>
      <c r="BX440" s="162"/>
      <c r="BY440" s="162"/>
      <c r="BZ440" s="162"/>
      <c r="CA440" s="162"/>
      <c r="CB440" s="162"/>
      <c r="CC440" s="162"/>
      <c r="CD440" s="162"/>
      <c r="CE440" s="162"/>
      <c r="CF440" s="162"/>
      <c r="CG440" s="162"/>
      <c r="CH440" s="162"/>
      <c r="CI440" s="162"/>
      <c r="CJ440" s="162"/>
      <c r="CK440" s="162"/>
      <c r="CL440" s="162"/>
      <c r="CM440" s="162"/>
      <c r="CN440" s="162"/>
      <c r="CO440" s="162"/>
      <c r="CP440" s="162"/>
      <c r="CQ440" s="162"/>
      <c r="CR440" s="162"/>
      <c r="CS440" s="162"/>
      <c r="CT440" s="162"/>
      <c r="CU440" s="162"/>
      <c r="CV440" s="162"/>
      <c r="CW440" s="162"/>
      <c r="CX440" s="162"/>
      <c r="CY440" s="162"/>
      <c r="CZ440" s="162"/>
      <c r="DA440" s="162"/>
      <c r="DB440" s="162"/>
      <c r="DC440" s="162"/>
      <c r="DD440" s="162"/>
      <c r="DE440" s="162"/>
      <c r="DF440" s="162"/>
      <c r="DG440" s="162"/>
      <c r="DH440" s="162"/>
      <c r="DI440" s="162"/>
      <c r="DJ440" s="162"/>
      <c r="DK440" s="162"/>
      <c r="DL440" s="162"/>
      <c r="DM440" s="162"/>
      <c r="DN440" s="162"/>
      <c r="DO440" s="162"/>
      <c r="DP440" s="162"/>
      <c r="DQ440" s="162"/>
      <c r="DR440" s="162"/>
      <c r="DS440" s="162"/>
      <c r="DT440" s="162"/>
      <c r="DU440" s="162"/>
      <c r="DV440" s="162"/>
      <c r="DW440" s="162"/>
      <c r="DX440" s="162"/>
      <c r="DY440" s="162"/>
      <c r="DZ440" s="162"/>
      <c r="EA440" s="162"/>
      <c r="EB440" s="162"/>
      <c r="EC440" s="162"/>
      <c r="ED440" s="162"/>
      <c r="EE440" s="162"/>
      <c r="EF440" s="162"/>
      <c r="EG440" s="162"/>
      <c r="EH440" s="162"/>
      <c r="EI440" s="162"/>
      <c r="EJ440" s="162"/>
      <c r="EK440" s="162"/>
      <c r="EL440" s="162"/>
      <c r="EM440" s="162"/>
      <c r="EN440" s="162"/>
      <c r="EO440" s="162"/>
      <c r="EP440" s="162"/>
      <c r="EQ440" s="162"/>
      <c r="ER440" s="162"/>
      <c r="ES440" s="162"/>
      <c r="ET440" s="162"/>
      <c r="EU440" s="162"/>
      <c r="EV440" s="162"/>
      <c r="EW440" s="162"/>
      <c r="EX440" s="162"/>
      <c r="EY440" s="162"/>
      <c r="EZ440" s="162"/>
      <c r="FA440" s="162"/>
      <c r="FB440" s="162"/>
      <c r="FC440" s="162"/>
      <c r="FD440" s="162"/>
      <c r="FE440" s="162"/>
      <c r="FF440" s="162"/>
      <c r="FG440" s="162"/>
      <c r="FH440" s="162"/>
      <c r="FI440" s="162"/>
      <c r="FJ440" s="162"/>
      <c r="FK440" s="162"/>
      <c r="FL440" s="162"/>
      <c r="FM440" s="162"/>
      <c r="FN440" s="162"/>
      <c r="FO440" s="162"/>
      <c r="FP440" s="162"/>
      <c r="FQ440" s="162"/>
      <c r="FR440" s="162"/>
      <c r="FS440" s="162"/>
      <c r="FT440" s="162"/>
      <c r="FU440" s="162"/>
      <c r="FV440" s="162"/>
      <c r="FW440" s="162"/>
      <c r="FX440" s="162"/>
      <c r="FY440" s="162"/>
      <c r="FZ440" s="162"/>
      <c r="GA440" s="162"/>
      <c r="GB440" s="162"/>
      <c r="GC440" s="162"/>
      <c r="GD440" s="162"/>
      <c r="GE440" s="162"/>
      <c r="GF440" s="162"/>
      <c r="GG440" s="162"/>
      <c r="GH440" s="162"/>
      <c r="GI440" s="162"/>
      <c r="GJ440" s="162"/>
      <c r="GK440" s="162"/>
      <c r="GL440" s="162"/>
      <c r="GM440" s="162"/>
      <c r="GN440" s="162"/>
      <c r="GO440" s="162"/>
      <c r="GP440" s="162"/>
      <c r="GQ440" s="162"/>
      <c r="GR440" s="162"/>
      <c r="GS440" s="162"/>
      <c r="GT440" s="162"/>
      <c r="GU440" s="162"/>
      <c r="GV440" s="162"/>
      <c r="GW440" s="162"/>
      <c r="GX440" s="162"/>
      <c r="GY440" s="162"/>
      <c r="GZ440" s="162"/>
      <c r="HA440" s="162"/>
      <c r="HB440" s="162"/>
      <c r="HC440" s="162"/>
      <c r="HD440" s="162"/>
      <c r="HE440" s="162"/>
      <c r="HF440" s="162"/>
      <c r="HG440" s="162"/>
      <c r="HH440" s="162"/>
      <c r="HI440" s="162"/>
      <c r="HJ440" s="162"/>
      <c r="HK440" s="162"/>
      <c r="HL440" s="162"/>
      <c r="HM440" s="162"/>
      <c r="HN440" s="162"/>
      <c r="HO440" s="162"/>
      <c r="HP440" s="162"/>
      <c r="HQ440" s="162"/>
      <c r="HR440" s="162"/>
      <c r="HS440" s="162"/>
      <c r="HT440" s="162"/>
      <c r="HU440" s="162"/>
      <c r="HV440" s="162"/>
      <c r="HW440" s="162"/>
      <c r="HX440" s="162"/>
      <c r="HY440" s="162"/>
      <c r="HZ440" s="162"/>
      <c r="IA440" s="162"/>
      <c r="IB440" s="162"/>
      <c r="IC440" s="162"/>
      <c r="ID440" s="162"/>
      <c r="IE440" s="162"/>
      <c r="IF440" s="162"/>
      <c r="IG440" s="162"/>
      <c r="IH440" s="162"/>
      <c r="II440" s="162"/>
      <c r="IJ440" s="162"/>
      <c r="IK440" s="162"/>
      <c r="IL440" s="162"/>
      <c r="IM440" s="162"/>
      <c r="IN440" s="162"/>
      <c r="IO440" s="162"/>
      <c r="IP440" s="162"/>
      <c r="IQ440" s="162"/>
      <c r="IR440" s="162"/>
      <c r="IS440" s="162"/>
      <c r="IT440" s="162"/>
      <c r="IU440" s="162"/>
      <c r="IV440" s="162"/>
      <c r="IW440" s="162"/>
      <c r="IX440" s="162"/>
    </row>
    <row r="441" spans="1:258">
      <c r="A441" s="159"/>
      <c r="B441" s="160"/>
      <c r="C441" s="160"/>
      <c r="D441" s="160"/>
      <c r="E441" s="160"/>
      <c r="F441" s="161"/>
      <c r="G441" s="161"/>
      <c r="H441" s="161"/>
      <c r="I441" s="161"/>
      <c r="J441" s="161"/>
      <c r="K441" s="161"/>
      <c r="L441" s="161"/>
      <c r="M441" s="161"/>
      <c r="N441" s="160"/>
      <c r="O441" s="160"/>
      <c r="P441" s="160"/>
      <c r="Q441" s="160"/>
      <c r="R441" s="160"/>
      <c r="S441" s="161"/>
      <c r="T441" s="161"/>
      <c r="U441" s="161"/>
      <c r="V441" s="161"/>
      <c r="W441" s="161"/>
      <c r="X441" s="161"/>
      <c r="Y441" s="161"/>
      <c r="Z441" s="317"/>
      <c r="AA441" s="161"/>
      <c r="BI441" s="162"/>
      <c r="BJ441" s="162"/>
      <c r="BK441" s="162"/>
      <c r="BL441" s="162"/>
      <c r="BM441" s="162"/>
      <c r="BN441" s="162"/>
      <c r="BO441" s="162"/>
      <c r="BP441" s="162"/>
      <c r="BQ441" s="162"/>
      <c r="BR441" s="162"/>
      <c r="BS441" s="162"/>
      <c r="BT441" s="162"/>
      <c r="BU441" s="162"/>
      <c r="BV441" s="162"/>
      <c r="BW441" s="162"/>
      <c r="BX441" s="162"/>
      <c r="BY441" s="162"/>
      <c r="BZ441" s="162"/>
      <c r="CA441" s="162"/>
      <c r="CB441" s="162"/>
      <c r="CC441" s="162"/>
      <c r="CD441" s="162"/>
      <c r="CE441" s="162"/>
      <c r="CF441" s="162"/>
      <c r="CG441" s="162"/>
      <c r="CH441" s="162"/>
      <c r="CI441" s="162"/>
      <c r="CJ441" s="162"/>
      <c r="CK441" s="162"/>
      <c r="CL441" s="162"/>
      <c r="CM441" s="162"/>
      <c r="CN441" s="162"/>
      <c r="CO441" s="162"/>
      <c r="CP441" s="162"/>
      <c r="CQ441" s="162"/>
      <c r="CR441" s="162"/>
      <c r="CS441" s="162"/>
      <c r="CT441" s="162"/>
      <c r="CU441" s="162"/>
      <c r="CV441" s="162"/>
      <c r="CW441" s="162"/>
      <c r="CX441" s="162"/>
      <c r="CY441" s="162"/>
      <c r="CZ441" s="162"/>
      <c r="DA441" s="162"/>
      <c r="DB441" s="162"/>
      <c r="DC441" s="162"/>
      <c r="DD441" s="162"/>
      <c r="DE441" s="162"/>
      <c r="DF441" s="162"/>
      <c r="DG441" s="162"/>
      <c r="DH441" s="162"/>
      <c r="DI441" s="162"/>
      <c r="DJ441" s="162"/>
      <c r="DK441" s="162"/>
      <c r="DL441" s="162"/>
      <c r="DM441" s="162"/>
      <c r="DN441" s="162"/>
      <c r="DO441" s="162"/>
      <c r="DP441" s="162"/>
      <c r="DQ441" s="162"/>
      <c r="DR441" s="162"/>
      <c r="DS441" s="162"/>
      <c r="DT441" s="162"/>
      <c r="DU441" s="162"/>
      <c r="DV441" s="162"/>
      <c r="DW441" s="162"/>
      <c r="DX441" s="162"/>
      <c r="DY441" s="162"/>
      <c r="DZ441" s="162"/>
      <c r="EA441" s="162"/>
      <c r="EB441" s="162"/>
      <c r="EC441" s="162"/>
      <c r="ED441" s="162"/>
      <c r="EE441" s="162"/>
      <c r="EF441" s="162"/>
      <c r="EG441" s="162"/>
      <c r="EH441" s="162"/>
      <c r="EI441" s="162"/>
      <c r="EJ441" s="162"/>
      <c r="EK441" s="162"/>
      <c r="EL441" s="162"/>
      <c r="EM441" s="162"/>
      <c r="EN441" s="162"/>
      <c r="EO441" s="162"/>
      <c r="EP441" s="162"/>
      <c r="EQ441" s="162"/>
      <c r="ER441" s="162"/>
      <c r="ES441" s="162"/>
      <c r="ET441" s="162"/>
      <c r="EU441" s="162"/>
      <c r="EV441" s="162"/>
      <c r="EW441" s="162"/>
      <c r="EX441" s="162"/>
      <c r="EY441" s="162"/>
      <c r="EZ441" s="162"/>
      <c r="FA441" s="162"/>
      <c r="FB441" s="162"/>
      <c r="FC441" s="162"/>
      <c r="FD441" s="162"/>
      <c r="FE441" s="162"/>
      <c r="FF441" s="162"/>
      <c r="FG441" s="162"/>
      <c r="FH441" s="162"/>
      <c r="FI441" s="162"/>
      <c r="FJ441" s="162"/>
      <c r="FK441" s="162"/>
      <c r="FL441" s="162"/>
      <c r="FM441" s="162"/>
      <c r="FN441" s="162"/>
      <c r="FO441" s="162"/>
      <c r="FP441" s="162"/>
      <c r="FQ441" s="162"/>
      <c r="FR441" s="162"/>
      <c r="FS441" s="162"/>
      <c r="FT441" s="162"/>
      <c r="FU441" s="162"/>
      <c r="FV441" s="162"/>
      <c r="FW441" s="162"/>
      <c r="FX441" s="162"/>
      <c r="FY441" s="162"/>
      <c r="FZ441" s="162"/>
      <c r="GA441" s="162"/>
      <c r="GB441" s="162"/>
      <c r="GC441" s="162"/>
      <c r="GD441" s="162"/>
      <c r="GE441" s="162"/>
      <c r="GF441" s="162"/>
      <c r="GG441" s="162"/>
      <c r="GH441" s="162"/>
      <c r="GI441" s="162"/>
      <c r="GJ441" s="162"/>
      <c r="GK441" s="162"/>
      <c r="GL441" s="162"/>
      <c r="GM441" s="162"/>
      <c r="GN441" s="162"/>
      <c r="GO441" s="162"/>
      <c r="GP441" s="162"/>
      <c r="GQ441" s="162"/>
      <c r="GR441" s="162"/>
      <c r="GS441" s="162"/>
      <c r="GT441" s="162"/>
      <c r="GU441" s="162"/>
      <c r="GV441" s="162"/>
      <c r="GW441" s="162"/>
      <c r="GX441" s="162"/>
      <c r="GY441" s="162"/>
      <c r="GZ441" s="162"/>
      <c r="HA441" s="162"/>
      <c r="HB441" s="162"/>
      <c r="HC441" s="162"/>
      <c r="HD441" s="162"/>
      <c r="HE441" s="162"/>
      <c r="HF441" s="162"/>
      <c r="HG441" s="162"/>
      <c r="HH441" s="162"/>
      <c r="HI441" s="162"/>
      <c r="HJ441" s="162"/>
      <c r="HK441" s="162"/>
      <c r="HL441" s="162"/>
      <c r="HM441" s="162"/>
      <c r="HN441" s="162"/>
      <c r="HO441" s="162"/>
      <c r="HP441" s="162"/>
      <c r="HQ441" s="162"/>
      <c r="HR441" s="162"/>
      <c r="HS441" s="162"/>
      <c r="HT441" s="162"/>
      <c r="HU441" s="162"/>
      <c r="HV441" s="162"/>
      <c r="HW441" s="162"/>
      <c r="HX441" s="162"/>
      <c r="HY441" s="162"/>
      <c r="HZ441" s="162"/>
      <c r="IA441" s="162"/>
      <c r="IB441" s="162"/>
      <c r="IC441" s="162"/>
      <c r="ID441" s="162"/>
      <c r="IE441" s="162"/>
      <c r="IF441" s="162"/>
      <c r="IG441" s="162"/>
      <c r="IH441" s="162"/>
      <c r="II441" s="162"/>
      <c r="IJ441" s="162"/>
      <c r="IK441" s="162"/>
      <c r="IL441" s="162"/>
      <c r="IM441" s="162"/>
      <c r="IN441" s="162"/>
      <c r="IO441" s="162"/>
      <c r="IP441" s="162"/>
      <c r="IQ441" s="162"/>
      <c r="IR441" s="162"/>
      <c r="IS441" s="162"/>
      <c r="IT441" s="162"/>
      <c r="IU441" s="162"/>
      <c r="IV441" s="162"/>
      <c r="IW441" s="162"/>
      <c r="IX441" s="162"/>
    </row>
    <row r="442" spans="1:258">
      <c r="A442" s="159"/>
      <c r="B442" s="160"/>
      <c r="C442" s="160"/>
      <c r="D442" s="160"/>
      <c r="E442" s="160"/>
      <c r="F442" s="161"/>
      <c r="G442" s="161"/>
      <c r="H442" s="161"/>
      <c r="I442" s="161"/>
      <c r="J442" s="161"/>
      <c r="K442" s="161"/>
      <c r="L442" s="161"/>
      <c r="M442" s="161"/>
      <c r="N442" s="160"/>
      <c r="O442" s="160"/>
      <c r="P442" s="160"/>
      <c r="Q442" s="160"/>
      <c r="R442" s="160"/>
      <c r="S442" s="161"/>
      <c r="T442" s="161"/>
      <c r="U442" s="161"/>
      <c r="V442" s="161"/>
      <c r="W442" s="161"/>
      <c r="X442" s="161"/>
      <c r="Y442" s="161"/>
      <c r="Z442" s="317"/>
      <c r="AA442" s="161"/>
      <c r="BI442" s="162"/>
      <c r="BJ442" s="162"/>
      <c r="BK442" s="162"/>
      <c r="BL442" s="162"/>
      <c r="BM442" s="162"/>
      <c r="BN442" s="162"/>
      <c r="BO442" s="162"/>
      <c r="BP442" s="162"/>
      <c r="BQ442" s="162"/>
      <c r="BR442" s="162"/>
      <c r="BS442" s="162"/>
      <c r="BT442" s="162"/>
      <c r="BU442" s="162"/>
      <c r="BV442" s="162"/>
      <c r="BW442" s="162"/>
      <c r="BX442" s="162"/>
      <c r="BY442" s="162"/>
      <c r="BZ442" s="162"/>
      <c r="CA442" s="162"/>
      <c r="CB442" s="162"/>
      <c r="CC442" s="162"/>
      <c r="CD442" s="162"/>
      <c r="CE442" s="162"/>
      <c r="CF442" s="162"/>
      <c r="CG442" s="162"/>
      <c r="CH442" s="162"/>
      <c r="CI442" s="162"/>
      <c r="CJ442" s="162"/>
      <c r="CK442" s="162"/>
      <c r="CL442" s="162"/>
      <c r="CM442" s="162"/>
      <c r="CN442" s="162"/>
      <c r="CO442" s="162"/>
      <c r="CP442" s="162"/>
      <c r="CQ442" s="162"/>
      <c r="CR442" s="162"/>
      <c r="CS442" s="162"/>
      <c r="CT442" s="162"/>
      <c r="CU442" s="162"/>
      <c r="CV442" s="162"/>
      <c r="CW442" s="162"/>
      <c r="CX442" s="162"/>
      <c r="CY442" s="162"/>
      <c r="CZ442" s="162"/>
      <c r="DA442" s="162"/>
      <c r="DB442" s="162"/>
      <c r="DC442" s="162"/>
      <c r="DD442" s="162"/>
      <c r="DE442" s="162"/>
      <c r="DF442" s="162"/>
      <c r="DG442" s="162"/>
      <c r="DH442" s="162"/>
      <c r="DI442" s="162"/>
      <c r="DJ442" s="162"/>
      <c r="DK442" s="162"/>
      <c r="DL442" s="162"/>
      <c r="DM442" s="162"/>
      <c r="DN442" s="162"/>
      <c r="DO442" s="162"/>
      <c r="DP442" s="162"/>
      <c r="DQ442" s="162"/>
      <c r="DR442" s="162"/>
      <c r="DS442" s="162"/>
      <c r="DT442" s="162"/>
      <c r="DU442" s="162"/>
      <c r="DV442" s="162"/>
      <c r="DW442" s="162"/>
      <c r="DX442" s="162"/>
      <c r="DY442" s="162"/>
      <c r="DZ442" s="162"/>
      <c r="EA442" s="162"/>
      <c r="EB442" s="162"/>
      <c r="EC442" s="162"/>
      <c r="ED442" s="162"/>
      <c r="EE442" s="162"/>
      <c r="EF442" s="162"/>
      <c r="EG442" s="162"/>
      <c r="EH442" s="162"/>
      <c r="EI442" s="162"/>
      <c r="EJ442" s="162"/>
      <c r="EK442" s="162"/>
      <c r="EL442" s="162"/>
      <c r="EM442" s="162"/>
      <c r="EN442" s="162"/>
      <c r="EO442" s="162"/>
      <c r="EP442" s="162"/>
      <c r="EQ442" s="162"/>
      <c r="ER442" s="162"/>
      <c r="ES442" s="162"/>
      <c r="ET442" s="162"/>
      <c r="EU442" s="162"/>
      <c r="EV442" s="162"/>
      <c r="EW442" s="162"/>
      <c r="EX442" s="162"/>
      <c r="EY442" s="162"/>
      <c r="EZ442" s="162"/>
      <c r="FA442" s="162"/>
      <c r="FB442" s="162"/>
      <c r="FC442" s="162"/>
      <c r="FD442" s="162"/>
      <c r="FE442" s="162"/>
      <c r="FF442" s="162"/>
      <c r="FG442" s="162"/>
      <c r="FH442" s="162"/>
      <c r="FI442" s="162"/>
      <c r="FJ442" s="162"/>
      <c r="FK442" s="162"/>
      <c r="FL442" s="162"/>
      <c r="FM442" s="162"/>
      <c r="FN442" s="162"/>
      <c r="FO442" s="162"/>
      <c r="FP442" s="162"/>
      <c r="FQ442" s="162"/>
      <c r="FR442" s="162"/>
      <c r="FS442" s="162"/>
      <c r="FT442" s="162"/>
      <c r="FU442" s="162"/>
      <c r="FV442" s="162"/>
      <c r="FW442" s="162"/>
      <c r="FX442" s="162"/>
      <c r="FY442" s="162"/>
      <c r="FZ442" s="162"/>
      <c r="GA442" s="162"/>
      <c r="GB442" s="162"/>
      <c r="GC442" s="162"/>
      <c r="GD442" s="162"/>
      <c r="GE442" s="162"/>
      <c r="GF442" s="162"/>
      <c r="GG442" s="162"/>
      <c r="GH442" s="162"/>
      <c r="GI442" s="162"/>
      <c r="GJ442" s="162"/>
      <c r="GK442" s="162"/>
      <c r="GL442" s="162"/>
      <c r="GM442" s="162"/>
      <c r="GN442" s="162"/>
      <c r="GO442" s="162"/>
      <c r="GP442" s="162"/>
      <c r="GQ442" s="162"/>
      <c r="GR442" s="162"/>
      <c r="GS442" s="162"/>
      <c r="GT442" s="162"/>
      <c r="GU442" s="162"/>
      <c r="GV442" s="162"/>
      <c r="GW442" s="162"/>
      <c r="GX442" s="162"/>
      <c r="GY442" s="162"/>
      <c r="GZ442" s="162"/>
      <c r="HA442" s="162"/>
      <c r="HB442" s="162"/>
      <c r="HC442" s="162"/>
      <c r="HD442" s="162"/>
      <c r="HE442" s="162"/>
      <c r="HF442" s="162"/>
      <c r="HG442" s="162"/>
      <c r="HH442" s="162"/>
      <c r="HI442" s="162"/>
      <c r="HJ442" s="162"/>
      <c r="HK442" s="162"/>
      <c r="HL442" s="162"/>
      <c r="HM442" s="162"/>
      <c r="HN442" s="162"/>
      <c r="HO442" s="162"/>
      <c r="HP442" s="162"/>
      <c r="HQ442" s="162"/>
      <c r="HR442" s="162"/>
      <c r="HS442" s="162"/>
      <c r="HT442" s="162"/>
      <c r="HU442" s="162"/>
      <c r="HV442" s="162"/>
      <c r="HW442" s="162"/>
      <c r="HX442" s="162"/>
      <c r="HY442" s="162"/>
      <c r="HZ442" s="162"/>
      <c r="IA442" s="162"/>
      <c r="IB442" s="162"/>
      <c r="IC442" s="162"/>
      <c r="ID442" s="162"/>
      <c r="IE442" s="162"/>
      <c r="IF442" s="162"/>
      <c r="IG442" s="162"/>
      <c r="IH442" s="162"/>
      <c r="II442" s="162"/>
      <c r="IJ442" s="162"/>
      <c r="IK442" s="162"/>
      <c r="IL442" s="162"/>
      <c r="IM442" s="162"/>
      <c r="IN442" s="162"/>
      <c r="IO442" s="162"/>
      <c r="IP442" s="162"/>
      <c r="IQ442" s="162"/>
      <c r="IR442" s="162"/>
      <c r="IS442" s="162"/>
      <c r="IT442" s="162"/>
      <c r="IU442" s="162"/>
      <c r="IV442" s="162"/>
      <c r="IW442" s="162"/>
      <c r="IX442" s="162"/>
    </row>
    <row r="443" spans="1:258">
      <c r="A443" s="159"/>
      <c r="B443" s="160"/>
      <c r="C443" s="160"/>
      <c r="D443" s="160"/>
      <c r="E443" s="160"/>
      <c r="F443" s="161"/>
      <c r="G443" s="161"/>
      <c r="H443" s="161"/>
      <c r="I443" s="161"/>
      <c r="J443" s="161"/>
      <c r="K443" s="161"/>
      <c r="L443" s="161"/>
      <c r="M443" s="161"/>
      <c r="N443" s="160"/>
      <c r="O443" s="160"/>
      <c r="P443" s="160"/>
      <c r="Q443" s="160"/>
      <c r="R443" s="160"/>
      <c r="S443" s="161"/>
      <c r="T443" s="161"/>
      <c r="U443" s="161"/>
      <c r="V443" s="161"/>
      <c r="W443" s="161"/>
      <c r="X443" s="161"/>
      <c r="Y443" s="161"/>
      <c r="Z443" s="317"/>
      <c r="AA443" s="161"/>
      <c r="BI443" s="162"/>
      <c r="BJ443" s="162"/>
      <c r="BK443" s="162"/>
      <c r="BL443" s="162"/>
      <c r="BM443" s="162"/>
      <c r="BN443" s="162"/>
      <c r="BO443" s="162"/>
      <c r="BP443" s="162"/>
      <c r="BQ443" s="162"/>
      <c r="BR443" s="162"/>
      <c r="BS443" s="162"/>
      <c r="BT443" s="162"/>
      <c r="BU443" s="162"/>
      <c r="BV443" s="162"/>
      <c r="BW443" s="162"/>
      <c r="BX443" s="162"/>
      <c r="BY443" s="162"/>
      <c r="BZ443" s="162"/>
      <c r="CA443" s="162"/>
      <c r="CB443" s="162"/>
      <c r="CC443" s="162"/>
      <c r="CD443" s="162"/>
      <c r="CE443" s="162"/>
      <c r="CF443" s="162"/>
      <c r="CG443" s="162"/>
      <c r="CH443" s="162"/>
      <c r="CI443" s="162"/>
      <c r="CJ443" s="162"/>
      <c r="CK443" s="162"/>
      <c r="CL443" s="162"/>
      <c r="CM443" s="162"/>
      <c r="CN443" s="162"/>
      <c r="CO443" s="162"/>
      <c r="CP443" s="162"/>
      <c r="CQ443" s="162"/>
      <c r="CR443" s="162"/>
      <c r="CS443" s="162"/>
      <c r="CT443" s="162"/>
      <c r="CU443" s="162"/>
      <c r="CV443" s="162"/>
      <c r="CW443" s="162"/>
      <c r="CX443" s="162"/>
      <c r="CY443" s="162"/>
      <c r="CZ443" s="162"/>
      <c r="DA443" s="162"/>
      <c r="DB443" s="162"/>
      <c r="DC443" s="162"/>
      <c r="DD443" s="162"/>
      <c r="DE443" s="162"/>
      <c r="DF443" s="162"/>
      <c r="DG443" s="162"/>
      <c r="DH443" s="162"/>
      <c r="DI443" s="162"/>
      <c r="DJ443" s="162"/>
      <c r="DK443" s="162"/>
      <c r="DL443" s="162"/>
      <c r="DM443" s="162"/>
      <c r="DN443" s="162"/>
      <c r="DO443" s="162"/>
      <c r="DP443" s="162"/>
      <c r="DQ443" s="162"/>
      <c r="DR443" s="162"/>
      <c r="DS443" s="162"/>
      <c r="DT443" s="162"/>
      <c r="DU443" s="162"/>
      <c r="DV443" s="162"/>
      <c r="DW443" s="162"/>
      <c r="DX443" s="162"/>
      <c r="DY443" s="162"/>
      <c r="DZ443" s="162"/>
      <c r="EA443" s="162"/>
      <c r="EB443" s="162"/>
      <c r="EC443" s="162"/>
      <c r="ED443" s="162"/>
      <c r="EE443" s="162"/>
      <c r="EF443" s="162"/>
      <c r="EG443" s="162"/>
      <c r="EH443" s="162"/>
      <c r="EI443" s="162"/>
      <c r="EJ443" s="162"/>
      <c r="EK443" s="162"/>
      <c r="EL443" s="162"/>
      <c r="EM443" s="162"/>
      <c r="EN443" s="162"/>
      <c r="EO443" s="162"/>
      <c r="EP443" s="162"/>
      <c r="EQ443" s="162"/>
      <c r="ER443" s="162"/>
      <c r="ES443" s="162"/>
      <c r="ET443" s="162"/>
      <c r="EU443" s="162"/>
      <c r="EV443" s="162"/>
      <c r="EW443" s="162"/>
      <c r="EX443" s="162"/>
      <c r="EY443" s="162"/>
      <c r="EZ443" s="162"/>
      <c r="FA443" s="162"/>
      <c r="FB443" s="162"/>
      <c r="FC443" s="162"/>
      <c r="FD443" s="162"/>
      <c r="FE443" s="162"/>
      <c r="FF443" s="162"/>
      <c r="FG443" s="162"/>
      <c r="FH443" s="162"/>
      <c r="FI443" s="162"/>
      <c r="FJ443" s="162"/>
      <c r="FK443" s="162"/>
      <c r="FL443" s="162"/>
      <c r="FM443" s="162"/>
      <c r="FN443" s="162"/>
      <c r="FO443" s="162"/>
      <c r="FP443" s="162"/>
      <c r="FQ443" s="162"/>
      <c r="FR443" s="162"/>
      <c r="FS443" s="162"/>
      <c r="FT443" s="162"/>
      <c r="FU443" s="162"/>
      <c r="FV443" s="162"/>
      <c r="FW443" s="162"/>
      <c r="FX443" s="162"/>
      <c r="FY443" s="162"/>
      <c r="FZ443" s="162"/>
      <c r="GA443" s="162"/>
      <c r="GB443" s="162"/>
      <c r="GC443" s="162"/>
      <c r="GD443" s="162"/>
      <c r="GE443" s="162"/>
      <c r="GF443" s="162"/>
      <c r="GG443" s="162"/>
      <c r="GH443" s="162"/>
      <c r="GI443" s="162"/>
      <c r="GJ443" s="162"/>
      <c r="GK443" s="162"/>
      <c r="GL443" s="162"/>
      <c r="GM443" s="162"/>
      <c r="GN443" s="162"/>
      <c r="GO443" s="162"/>
      <c r="GP443" s="162"/>
      <c r="GQ443" s="162"/>
      <c r="GR443" s="162"/>
      <c r="GS443" s="162"/>
      <c r="GT443" s="162"/>
      <c r="GU443" s="162"/>
      <c r="GV443" s="162"/>
      <c r="GW443" s="162"/>
      <c r="GX443" s="162"/>
      <c r="GY443" s="162"/>
      <c r="GZ443" s="162"/>
      <c r="HA443" s="162"/>
      <c r="HB443" s="162"/>
      <c r="HC443" s="162"/>
      <c r="HD443" s="162"/>
      <c r="HE443" s="162"/>
      <c r="HF443" s="162"/>
      <c r="HG443" s="162"/>
      <c r="HH443" s="162"/>
      <c r="HI443" s="162"/>
      <c r="HJ443" s="162"/>
      <c r="HK443" s="162"/>
      <c r="HL443" s="162"/>
      <c r="HM443" s="162"/>
      <c r="HN443" s="162"/>
      <c r="HO443" s="162"/>
      <c r="HP443" s="162"/>
      <c r="HQ443" s="162"/>
      <c r="HR443" s="162"/>
      <c r="HS443" s="162"/>
      <c r="HT443" s="162"/>
      <c r="HU443" s="162"/>
      <c r="HV443" s="162"/>
      <c r="HW443" s="162"/>
      <c r="HX443" s="162"/>
      <c r="HY443" s="162"/>
      <c r="HZ443" s="162"/>
      <c r="IA443" s="162"/>
      <c r="IB443" s="162"/>
      <c r="IC443" s="162"/>
      <c r="ID443" s="162"/>
      <c r="IE443" s="162"/>
      <c r="IF443" s="162"/>
      <c r="IG443" s="162"/>
      <c r="IH443" s="162"/>
      <c r="II443" s="162"/>
      <c r="IJ443" s="162"/>
      <c r="IK443" s="162"/>
      <c r="IL443" s="162"/>
      <c r="IM443" s="162"/>
      <c r="IN443" s="162"/>
      <c r="IO443" s="162"/>
      <c r="IP443" s="162"/>
      <c r="IQ443" s="162"/>
      <c r="IR443" s="162"/>
      <c r="IS443" s="162"/>
      <c r="IT443" s="162"/>
      <c r="IU443" s="162"/>
      <c r="IV443" s="162"/>
      <c r="IW443" s="162"/>
      <c r="IX443" s="162"/>
    </row>
    <row r="444" spans="1:258">
      <c r="A444" s="159"/>
      <c r="B444" s="160"/>
      <c r="C444" s="160"/>
      <c r="D444" s="160"/>
      <c r="E444" s="160"/>
      <c r="F444" s="161"/>
      <c r="G444" s="161"/>
      <c r="H444" s="161"/>
      <c r="I444" s="161"/>
      <c r="J444" s="161"/>
      <c r="K444" s="161"/>
      <c r="L444" s="161"/>
      <c r="M444" s="161"/>
      <c r="N444" s="160"/>
      <c r="O444" s="160"/>
      <c r="P444" s="160"/>
      <c r="Q444" s="160"/>
      <c r="R444" s="160"/>
      <c r="S444" s="161"/>
      <c r="T444" s="161"/>
      <c r="U444" s="161"/>
      <c r="V444" s="161"/>
      <c r="W444" s="161"/>
      <c r="X444" s="161"/>
      <c r="Y444" s="161"/>
      <c r="Z444" s="317"/>
      <c r="AA444" s="161"/>
      <c r="BI444" s="162"/>
      <c r="BJ444" s="162"/>
      <c r="BK444" s="162"/>
      <c r="BL444" s="162"/>
      <c r="BM444" s="162"/>
      <c r="BN444" s="162"/>
      <c r="BO444" s="162"/>
      <c r="BP444" s="162"/>
      <c r="BQ444" s="162"/>
      <c r="BR444" s="162"/>
      <c r="BS444" s="162"/>
      <c r="BT444" s="162"/>
      <c r="BU444" s="162"/>
      <c r="BV444" s="162"/>
      <c r="BW444" s="162"/>
      <c r="BX444" s="162"/>
      <c r="BY444" s="162"/>
      <c r="BZ444" s="162"/>
      <c r="CA444" s="162"/>
      <c r="CB444" s="162"/>
      <c r="CC444" s="162"/>
      <c r="CD444" s="162"/>
      <c r="CE444" s="162"/>
      <c r="CF444" s="162"/>
      <c r="CG444" s="162"/>
      <c r="CH444" s="162"/>
      <c r="CI444" s="162"/>
      <c r="CJ444" s="162"/>
      <c r="CK444" s="162"/>
      <c r="CL444" s="162"/>
      <c r="CM444" s="162"/>
      <c r="CN444" s="162"/>
      <c r="CO444" s="162"/>
      <c r="CP444" s="162"/>
      <c r="CQ444" s="162"/>
      <c r="CR444" s="162"/>
      <c r="CS444" s="162"/>
      <c r="CT444" s="162"/>
      <c r="CU444" s="162"/>
      <c r="CV444" s="162"/>
      <c r="CW444" s="162"/>
      <c r="CX444" s="162"/>
      <c r="CY444" s="162"/>
      <c r="CZ444" s="162"/>
      <c r="DA444" s="162"/>
      <c r="DB444" s="162"/>
      <c r="DC444" s="162"/>
      <c r="DD444" s="162"/>
      <c r="DE444" s="162"/>
      <c r="DF444" s="162"/>
      <c r="DG444" s="162"/>
      <c r="DH444" s="162"/>
      <c r="DI444" s="162"/>
      <c r="DJ444" s="162"/>
      <c r="DK444" s="162"/>
      <c r="DL444" s="162"/>
      <c r="DM444" s="162"/>
      <c r="DN444" s="162"/>
      <c r="DO444" s="162"/>
      <c r="DP444" s="162"/>
      <c r="DQ444" s="162"/>
      <c r="DR444" s="162"/>
      <c r="DS444" s="162"/>
      <c r="DT444" s="162"/>
      <c r="DU444" s="162"/>
      <c r="DV444" s="162"/>
      <c r="DW444" s="162"/>
      <c r="DX444" s="162"/>
      <c r="DY444" s="162"/>
      <c r="DZ444" s="162"/>
      <c r="EA444" s="162"/>
      <c r="EB444" s="162"/>
      <c r="EC444" s="162"/>
      <c r="ED444" s="162"/>
      <c r="EE444" s="162"/>
      <c r="EF444" s="162"/>
      <c r="EG444" s="162"/>
      <c r="EH444" s="162"/>
      <c r="EI444" s="162"/>
      <c r="EJ444" s="162"/>
      <c r="EK444" s="162"/>
      <c r="EL444" s="162"/>
      <c r="EM444" s="162"/>
      <c r="EN444" s="162"/>
      <c r="EO444" s="162"/>
      <c r="EP444" s="162"/>
      <c r="EQ444" s="162"/>
      <c r="ER444" s="162"/>
      <c r="ES444" s="162"/>
      <c r="ET444" s="162"/>
      <c r="EU444" s="162"/>
      <c r="EV444" s="162"/>
      <c r="EW444" s="162"/>
      <c r="EX444" s="162"/>
      <c r="EY444" s="162"/>
      <c r="EZ444" s="162"/>
      <c r="FA444" s="162"/>
      <c r="FB444" s="162"/>
      <c r="FC444" s="162"/>
      <c r="FD444" s="162"/>
      <c r="FE444" s="162"/>
      <c r="FF444" s="162"/>
      <c r="FG444" s="162"/>
      <c r="FH444" s="162"/>
      <c r="FI444" s="162"/>
      <c r="FJ444" s="162"/>
      <c r="FK444" s="162"/>
      <c r="FL444" s="162"/>
      <c r="FM444" s="162"/>
      <c r="FN444" s="162"/>
      <c r="FO444" s="162"/>
      <c r="FP444" s="162"/>
      <c r="FQ444" s="162"/>
      <c r="FR444" s="162"/>
      <c r="FS444" s="162"/>
      <c r="FT444" s="162"/>
      <c r="FU444" s="162"/>
      <c r="FV444" s="162"/>
      <c r="FW444" s="162"/>
      <c r="FX444" s="162"/>
      <c r="FY444" s="162"/>
      <c r="FZ444" s="162"/>
      <c r="GA444" s="162"/>
      <c r="GB444" s="162"/>
      <c r="GC444" s="162"/>
      <c r="GD444" s="162"/>
      <c r="GE444" s="162"/>
      <c r="GF444" s="162"/>
      <c r="GG444" s="162"/>
      <c r="GH444" s="162"/>
      <c r="GI444" s="162"/>
      <c r="GJ444" s="162"/>
      <c r="GK444" s="162"/>
      <c r="GL444" s="162"/>
      <c r="GM444" s="162"/>
      <c r="GN444" s="162"/>
      <c r="GO444" s="162"/>
      <c r="GP444" s="162"/>
      <c r="GQ444" s="162"/>
      <c r="GR444" s="162"/>
      <c r="GS444" s="162"/>
      <c r="GT444" s="162"/>
      <c r="GU444" s="162"/>
      <c r="GV444" s="162"/>
      <c r="GW444" s="162"/>
      <c r="GX444" s="162"/>
      <c r="GY444" s="162"/>
      <c r="GZ444" s="162"/>
      <c r="HA444" s="162"/>
      <c r="HB444" s="162"/>
      <c r="HC444" s="162"/>
      <c r="HD444" s="162"/>
      <c r="HE444" s="162"/>
      <c r="HF444" s="162"/>
      <c r="HG444" s="162"/>
      <c r="HH444" s="162"/>
      <c r="HI444" s="162"/>
      <c r="HJ444" s="162"/>
      <c r="HK444" s="162"/>
      <c r="HL444" s="162"/>
      <c r="HM444" s="162"/>
      <c r="HN444" s="162"/>
      <c r="HO444" s="162"/>
      <c r="HP444" s="162"/>
      <c r="HQ444" s="162"/>
      <c r="HR444" s="162"/>
      <c r="HS444" s="162"/>
      <c r="HT444" s="162"/>
      <c r="HU444" s="162"/>
      <c r="HV444" s="162"/>
      <c r="HW444" s="162"/>
      <c r="HX444" s="162"/>
      <c r="HY444" s="162"/>
      <c r="HZ444" s="162"/>
      <c r="IA444" s="162"/>
      <c r="IB444" s="162"/>
      <c r="IC444" s="162"/>
      <c r="ID444" s="162"/>
      <c r="IE444" s="162"/>
      <c r="IF444" s="162"/>
      <c r="IG444" s="162"/>
      <c r="IH444" s="162"/>
      <c r="II444" s="162"/>
      <c r="IJ444" s="162"/>
      <c r="IK444" s="162"/>
      <c r="IL444" s="162"/>
      <c r="IM444" s="162"/>
      <c r="IN444" s="162"/>
      <c r="IO444" s="162"/>
      <c r="IP444" s="162"/>
      <c r="IQ444" s="162"/>
      <c r="IR444" s="162"/>
      <c r="IS444" s="162"/>
      <c r="IT444" s="162"/>
      <c r="IU444" s="162"/>
      <c r="IV444" s="162"/>
      <c r="IW444" s="162"/>
      <c r="IX444" s="162"/>
    </row>
    <row r="445" spans="1:258">
      <c r="A445" s="159"/>
      <c r="B445" s="160"/>
      <c r="C445" s="160"/>
      <c r="D445" s="160"/>
      <c r="E445" s="160"/>
      <c r="F445" s="161"/>
      <c r="G445" s="161"/>
      <c r="H445" s="161"/>
      <c r="I445" s="161"/>
      <c r="J445" s="161"/>
      <c r="K445" s="161"/>
      <c r="L445" s="161"/>
      <c r="M445" s="161"/>
      <c r="N445" s="160"/>
      <c r="O445" s="160"/>
      <c r="P445" s="160"/>
      <c r="Q445" s="160"/>
      <c r="R445" s="160"/>
      <c r="S445" s="161"/>
      <c r="T445" s="161"/>
      <c r="U445" s="161"/>
      <c r="V445" s="161"/>
      <c r="W445" s="161"/>
      <c r="X445" s="161"/>
      <c r="Y445" s="161"/>
      <c r="Z445" s="317"/>
      <c r="AA445" s="161"/>
      <c r="BI445" s="162"/>
      <c r="BJ445" s="162"/>
      <c r="BK445" s="162"/>
      <c r="BL445" s="162"/>
      <c r="BM445" s="162"/>
      <c r="BN445" s="162"/>
      <c r="BO445" s="162"/>
      <c r="BP445" s="162"/>
      <c r="BQ445" s="162"/>
      <c r="BR445" s="162"/>
      <c r="BS445" s="162"/>
      <c r="BT445" s="162"/>
      <c r="BU445" s="162"/>
      <c r="BV445" s="162"/>
      <c r="BW445" s="162"/>
      <c r="BX445" s="162"/>
      <c r="BY445" s="162"/>
      <c r="BZ445" s="162"/>
      <c r="CA445" s="162"/>
      <c r="CB445" s="162"/>
      <c r="CC445" s="162"/>
      <c r="CD445" s="162"/>
      <c r="CE445" s="162"/>
      <c r="CF445" s="162"/>
      <c r="CG445" s="162"/>
      <c r="CH445" s="162"/>
      <c r="CI445" s="162"/>
      <c r="CJ445" s="162"/>
      <c r="CK445" s="162"/>
      <c r="CL445" s="162"/>
      <c r="CM445" s="162"/>
      <c r="CN445" s="162"/>
      <c r="CO445" s="162"/>
      <c r="CP445" s="162"/>
      <c r="CQ445" s="162"/>
      <c r="CR445" s="162"/>
      <c r="CS445" s="162"/>
      <c r="CT445" s="162"/>
      <c r="CU445" s="162"/>
      <c r="CV445" s="162"/>
      <c r="CW445" s="162"/>
      <c r="CX445" s="162"/>
      <c r="CY445" s="162"/>
      <c r="CZ445" s="162"/>
      <c r="DA445" s="162"/>
      <c r="DB445" s="162"/>
      <c r="DC445" s="162"/>
      <c r="DD445" s="162"/>
      <c r="DE445" s="162"/>
      <c r="DF445" s="162"/>
      <c r="DG445" s="162"/>
      <c r="DH445" s="162"/>
      <c r="DI445" s="162"/>
      <c r="DJ445" s="162"/>
      <c r="DK445" s="162"/>
      <c r="DL445" s="162"/>
      <c r="DM445" s="162"/>
      <c r="DN445" s="162"/>
      <c r="DO445" s="162"/>
      <c r="DP445" s="162"/>
      <c r="DQ445" s="162"/>
      <c r="DR445" s="162"/>
      <c r="DS445" s="162"/>
      <c r="DT445" s="162"/>
      <c r="DU445" s="162"/>
      <c r="DV445" s="162"/>
      <c r="DW445" s="162"/>
      <c r="DX445" s="162"/>
      <c r="DY445" s="162"/>
      <c r="DZ445" s="162"/>
      <c r="EA445" s="162"/>
      <c r="EB445" s="162"/>
      <c r="EC445" s="162"/>
      <c r="ED445" s="162"/>
      <c r="EE445" s="162"/>
      <c r="EF445" s="162"/>
      <c r="EG445" s="162"/>
      <c r="EH445" s="162"/>
      <c r="EI445" s="162"/>
      <c r="EJ445" s="162"/>
      <c r="EK445" s="162"/>
      <c r="EL445" s="162"/>
      <c r="EM445" s="162"/>
      <c r="EN445" s="162"/>
      <c r="EO445" s="162"/>
      <c r="EP445" s="162"/>
      <c r="EQ445" s="162"/>
      <c r="ER445" s="162"/>
      <c r="ES445" s="162"/>
      <c r="ET445" s="162"/>
      <c r="EU445" s="162"/>
      <c r="EV445" s="162"/>
      <c r="EW445" s="162"/>
      <c r="EX445" s="162"/>
      <c r="EY445" s="162"/>
      <c r="EZ445" s="162"/>
      <c r="FA445" s="162"/>
      <c r="FB445" s="162"/>
      <c r="FC445" s="162"/>
      <c r="FD445" s="162"/>
      <c r="FE445" s="162"/>
      <c r="FF445" s="162"/>
      <c r="FG445" s="162"/>
      <c r="FH445" s="162"/>
      <c r="FI445" s="162"/>
      <c r="FJ445" s="162"/>
      <c r="FK445" s="162"/>
      <c r="FL445" s="162"/>
      <c r="FM445" s="162"/>
      <c r="FN445" s="162"/>
      <c r="FO445" s="162"/>
      <c r="FP445" s="162"/>
      <c r="FQ445" s="162"/>
      <c r="FR445" s="162"/>
      <c r="FS445" s="162"/>
      <c r="FT445" s="162"/>
      <c r="FU445" s="162"/>
      <c r="FV445" s="162"/>
      <c r="FW445" s="162"/>
      <c r="FX445" s="162"/>
      <c r="FY445" s="162"/>
      <c r="FZ445" s="162"/>
      <c r="GA445" s="162"/>
      <c r="GB445" s="162"/>
      <c r="GC445" s="162"/>
      <c r="GD445" s="162"/>
      <c r="GE445" s="162"/>
      <c r="GF445" s="162"/>
      <c r="GG445" s="162"/>
      <c r="GH445" s="162"/>
      <c r="GI445" s="162"/>
      <c r="GJ445" s="162"/>
      <c r="GK445" s="162"/>
      <c r="GL445" s="162"/>
      <c r="GM445" s="162"/>
      <c r="GN445" s="162"/>
      <c r="GO445" s="162"/>
      <c r="GP445" s="162"/>
      <c r="GQ445" s="162"/>
      <c r="GR445" s="162"/>
      <c r="GS445" s="162"/>
      <c r="GT445" s="162"/>
      <c r="GU445" s="162"/>
      <c r="GV445" s="162"/>
      <c r="GW445" s="162"/>
      <c r="GX445" s="162"/>
      <c r="GY445" s="162"/>
      <c r="GZ445" s="162"/>
      <c r="HA445" s="162"/>
      <c r="HB445" s="162"/>
      <c r="HC445" s="162"/>
      <c r="HD445" s="162"/>
      <c r="HE445" s="162"/>
      <c r="HF445" s="162"/>
      <c r="HG445" s="162"/>
      <c r="HH445" s="162"/>
      <c r="HI445" s="162"/>
      <c r="HJ445" s="162"/>
      <c r="HK445" s="162"/>
      <c r="HL445" s="162"/>
      <c r="HM445" s="162"/>
      <c r="HN445" s="162"/>
      <c r="HO445" s="162"/>
      <c r="HP445" s="162"/>
      <c r="HQ445" s="162"/>
      <c r="HR445" s="162"/>
      <c r="HS445" s="162"/>
      <c r="HT445" s="162"/>
      <c r="HU445" s="162"/>
      <c r="HV445" s="162"/>
      <c r="HW445" s="162"/>
      <c r="HX445" s="162"/>
      <c r="HY445" s="162"/>
      <c r="HZ445" s="162"/>
      <c r="IA445" s="162"/>
      <c r="IB445" s="162"/>
      <c r="IC445" s="162"/>
      <c r="ID445" s="162"/>
      <c r="IE445" s="162"/>
      <c r="IF445" s="162"/>
      <c r="IG445" s="162"/>
      <c r="IH445" s="162"/>
      <c r="II445" s="162"/>
      <c r="IJ445" s="162"/>
      <c r="IK445" s="162"/>
      <c r="IL445" s="162"/>
      <c r="IM445" s="162"/>
      <c r="IN445" s="162"/>
      <c r="IO445" s="162"/>
      <c r="IP445" s="162"/>
      <c r="IQ445" s="162"/>
      <c r="IR445" s="162"/>
      <c r="IS445" s="162"/>
      <c r="IT445" s="162"/>
      <c r="IU445" s="162"/>
      <c r="IV445" s="162"/>
      <c r="IW445" s="162"/>
      <c r="IX445" s="162"/>
    </row>
    <row r="446" spans="1:258">
      <c r="A446" s="159"/>
      <c r="B446" s="160"/>
      <c r="C446" s="160"/>
      <c r="D446" s="160"/>
      <c r="E446" s="160"/>
      <c r="F446" s="161"/>
      <c r="G446" s="161"/>
      <c r="H446" s="161"/>
      <c r="I446" s="161"/>
      <c r="J446" s="161"/>
      <c r="K446" s="161"/>
      <c r="L446" s="161"/>
      <c r="M446" s="161"/>
      <c r="N446" s="160"/>
      <c r="O446" s="160"/>
      <c r="P446" s="160"/>
      <c r="Q446" s="160"/>
      <c r="R446" s="160"/>
      <c r="S446" s="161"/>
      <c r="T446" s="161"/>
      <c r="U446" s="161"/>
      <c r="V446" s="161"/>
      <c r="W446" s="161"/>
      <c r="X446" s="161"/>
      <c r="Y446" s="161"/>
      <c r="Z446" s="317"/>
      <c r="AA446" s="161"/>
      <c r="BI446" s="162"/>
      <c r="BJ446" s="162"/>
      <c r="BK446" s="162"/>
      <c r="BL446" s="162"/>
      <c r="BM446" s="162"/>
      <c r="BN446" s="162"/>
      <c r="BO446" s="162"/>
      <c r="BP446" s="162"/>
      <c r="BQ446" s="162"/>
      <c r="BR446" s="162"/>
      <c r="BS446" s="162"/>
      <c r="BT446" s="162"/>
      <c r="BU446" s="162"/>
      <c r="BV446" s="162"/>
      <c r="BW446" s="162"/>
      <c r="BX446" s="162"/>
      <c r="BY446" s="162"/>
      <c r="BZ446" s="162"/>
      <c r="CA446" s="162"/>
      <c r="CB446" s="162"/>
      <c r="CC446" s="162"/>
      <c r="CD446" s="162"/>
      <c r="CE446" s="162"/>
      <c r="CF446" s="162"/>
      <c r="CG446" s="162"/>
      <c r="CH446" s="162"/>
      <c r="CI446" s="162"/>
      <c r="CJ446" s="162"/>
      <c r="CK446" s="162"/>
      <c r="CL446" s="162"/>
      <c r="CM446" s="162"/>
      <c r="CN446" s="162"/>
      <c r="CO446" s="162"/>
      <c r="CP446" s="162"/>
      <c r="CQ446" s="162"/>
      <c r="CR446" s="162"/>
      <c r="CS446" s="162"/>
      <c r="CT446" s="162"/>
      <c r="CU446" s="162"/>
      <c r="CV446" s="162"/>
      <c r="CW446" s="162"/>
      <c r="CX446" s="162"/>
      <c r="CY446" s="162"/>
      <c r="CZ446" s="162"/>
      <c r="DA446" s="162"/>
      <c r="DB446" s="162"/>
      <c r="DC446" s="162"/>
      <c r="DD446" s="162"/>
      <c r="DE446" s="162"/>
      <c r="DF446" s="162"/>
      <c r="DG446" s="162"/>
      <c r="DH446" s="162"/>
      <c r="DI446" s="162"/>
      <c r="DJ446" s="162"/>
      <c r="DK446" s="162"/>
      <c r="DL446" s="162"/>
      <c r="DM446" s="162"/>
      <c r="DN446" s="162"/>
      <c r="DO446" s="162"/>
      <c r="DP446" s="162"/>
      <c r="DQ446" s="162"/>
      <c r="DR446" s="162"/>
      <c r="DS446" s="162"/>
      <c r="DT446" s="162"/>
      <c r="DU446" s="162"/>
      <c r="DV446" s="162"/>
      <c r="DW446" s="162"/>
      <c r="DX446" s="162"/>
      <c r="DY446" s="162"/>
      <c r="DZ446" s="162"/>
      <c r="EA446" s="162"/>
      <c r="EB446" s="162"/>
      <c r="EC446" s="162"/>
      <c r="ED446" s="162"/>
      <c r="EE446" s="162"/>
      <c r="EF446" s="162"/>
      <c r="EG446" s="162"/>
      <c r="EH446" s="162"/>
      <c r="EI446" s="162"/>
      <c r="EJ446" s="162"/>
      <c r="EK446" s="162"/>
      <c r="EL446" s="162"/>
      <c r="EM446" s="162"/>
      <c r="EN446" s="162"/>
      <c r="EO446" s="162"/>
      <c r="EP446" s="162"/>
      <c r="EQ446" s="162"/>
      <c r="ER446" s="162"/>
      <c r="ES446" s="162"/>
      <c r="ET446" s="162"/>
      <c r="EU446" s="162"/>
      <c r="EV446" s="162"/>
      <c r="EW446" s="162"/>
      <c r="EX446" s="162"/>
      <c r="EY446" s="162"/>
      <c r="EZ446" s="162"/>
      <c r="FA446" s="162"/>
      <c r="FB446" s="162"/>
      <c r="FC446" s="162"/>
      <c r="FD446" s="162"/>
      <c r="FE446" s="162"/>
      <c r="FF446" s="162"/>
      <c r="FG446" s="162"/>
      <c r="FH446" s="162"/>
      <c r="FI446" s="162"/>
      <c r="FJ446" s="162"/>
      <c r="FK446" s="162"/>
      <c r="FL446" s="162"/>
      <c r="FM446" s="162"/>
      <c r="FN446" s="162"/>
      <c r="FO446" s="162"/>
      <c r="FP446" s="162"/>
      <c r="FQ446" s="162"/>
      <c r="FR446" s="162"/>
      <c r="FS446" s="162"/>
      <c r="FT446" s="162"/>
      <c r="FU446" s="162"/>
      <c r="FV446" s="162"/>
      <c r="FW446" s="162"/>
      <c r="FX446" s="162"/>
      <c r="FY446" s="162"/>
      <c r="FZ446" s="162"/>
      <c r="GA446" s="162"/>
      <c r="GB446" s="162"/>
      <c r="GC446" s="162"/>
      <c r="GD446" s="162"/>
      <c r="GE446" s="162"/>
      <c r="GF446" s="162"/>
      <c r="GG446" s="162"/>
      <c r="GH446" s="162"/>
      <c r="GI446" s="162"/>
      <c r="GJ446" s="162"/>
      <c r="GK446" s="162"/>
      <c r="GL446" s="162"/>
      <c r="GM446" s="162"/>
      <c r="GN446" s="162"/>
      <c r="GO446" s="162"/>
      <c r="GP446" s="162"/>
      <c r="GQ446" s="162"/>
      <c r="GR446" s="162"/>
      <c r="GS446" s="162"/>
      <c r="GT446" s="162"/>
      <c r="GU446" s="162"/>
      <c r="GV446" s="162"/>
      <c r="GW446" s="162"/>
      <c r="GX446" s="162"/>
      <c r="GY446" s="162"/>
      <c r="GZ446" s="162"/>
      <c r="HA446" s="162"/>
      <c r="HB446" s="162"/>
      <c r="HC446" s="162"/>
      <c r="HD446" s="162"/>
      <c r="HE446" s="162"/>
      <c r="HF446" s="162"/>
      <c r="HG446" s="162"/>
      <c r="HH446" s="162"/>
      <c r="HI446" s="162"/>
      <c r="HJ446" s="162"/>
      <c r="HK446" s="162"/>
      <c r="HL446" s="162"/>
      <c r="HM446" s="162"/>
      <c r="HN446" s="162"/>
      <c r="HO446" s="162"/>
      <c r="HP446" s="162"/>
      <c r="HQ446" s="162"/>
      <c r="HR446" s="162"/>
      <c r="HS446" s="162"/>
      <c r="HT446" s="162"/>
      <c r="HU446" s="162"/>
      <c r="HV446" s="162"/>
      <c r="HW446" s="162"/>
      <c r="HX446" s="162"/>
      <c r="HY446" s="162"/>
      <c r="HZ446" s="162"/>
      <c r="IA446" s="162"/>
      <c r="IB446" s="162"/>
      <c r="IC446" s="162"/>
      <c r="ID446" s="162"/>
      <c r="IE446" s="162"/>
      <c r="IF446" s="162"/>
      <c r="IG446" s="162"/>
      <c r="IH446" s="162"/>
      <c r="II446" s="162"/>
      <c r="IJ446" s="162"/>
      <c r="IK446" s="162"/>
      <c r="IL446" s="162"/>
      <c r="IM446" s="162"/>
      <c r="IN446" s="162"/>
      <c r="IO446" s="162"/>
      <c r="IP446" s="162"/>
      <c r="IQ446" s="162"/>
      <c r="IR446" s="162"/>
      <c r="IS446" s="162"/>
      <c r="IT446" s="162"/>
      <c r="IU446" s="162"/>
      <c r="IV446" s="162"/>
      <c r="IW446" s="162"/>
      <c r="IX446" s="162"/>
    </row>
    <row r="447" spans="1:258">
      <c r="A447" s="159"/>
      <c r="B447" s="160"/>
      <c r="C447" s="160"/>
      <c r="D447" s="160"/>
      <c r="E447" s="160"/>
      <c r="F447" s="161"/>
      <c r="G447" s="161"/>
      <c r="H447" s="161"/>
      <c r="I447" s="161"/>
      <c r="J447" s="161"/>
      <c r="K447" s="161"/>
      <c r="L447" s="161"/>
      <c r="M447" s="161"/>
      <c r="N447" s="160"/>
      <c r="O447" s="160"/>
      <c r="P447" s="160"/>
      <c r="Q447" s="160"/>
      <c r="R447" s="160"/>
      <c r="S447" s="161"/>
      <c r="T447" s="161"/>
      <c r="U447" s="161"/>
      <c r="V447" s="161"/>
      <c r="W447" s="161"/>
      <c r="X447" s="161"/>
      <c r="Y447" s="161"/>
      <c r="Z447" s="317"/>
      <c r="AA447" s="161"/>
      <c r="BI447" s="162"/>
      <c r="BJ447" s="162"/>
      <c r="BK447" s="162"/>
      <c r="BL447" s="162"/>
      <c r="BM447" s="162"/>
      <c r="BN447" s="162"/>
      <c r="BO447" s="162"/>
      <c r="BP447" s="162"/>
      <c r="BQ447" s="162"/>
      <c r="BR447" s="162"/>
      <c r="BS447" s="162"/>
      <c r="BT447" s="162"/>
      <c r="BU447" s="162"/>
      <c r="BV447" s="162"/>
      <c r="BW447" s="162"/>
      <c r="BX447" s="162"/>
      <c r="BY447" s="162"/>
      <c r="BZ447" s="162"/>
      <c r="CA447" s="162"/>
      <c r="CB447" s="162"/>
      <c r="CC447" s="162"/>
      <c r="CD447" s="162"/>
      <c r="CE447" s="162"/>
      <c r="CF447" s="162"/>
      <c r="CG447" s="162"/>
      <c r="CH447" s="162"/>
      <c r="CI447" s="162"/>
      <c r="CJ447" s="162"/>
      <c r="CK447" s="162"/>
      <c r="CL447" s="162"/>
      <c r="CM447" s="162"/>
      <c r="CN447" s="162"/>
      <c r="CO447" s="162"/>
      <c r="CP447" s="162"/>
      <c r="CQ447" s="162"/>
      <c r="CR447" s="162"/>
      <c r="CS447" s="162"/>
      <c r="CT447" s="162"/>
      <c r="CU447" s="162"/>
      <c r="CV447" s="162"/>
      <c r="CW447" s="162"/>
      <c r="CX447" s="162"/>
      <c r="CY447" s="162"/>
      <c r="CZ447" s="162"/>
      <c r="DA447" s="162"/>
      <c r="DB447" s="162"/>
      <c r="DC447" s="162"/>
      <c r="DD447" s="162"/>
      <c r="DE447" s="162"/>
      <c r="DF447" s="162"/>
      <c r="DG447" s="162"/>
      <c r="DH447" s="162"/>
      <c r="DI447" s="162"/>
      <c r="DJ447" s="162"/>
      <c r="DK447" s="162"/>
      <c r="DL447" s="162"/>
      <c r="DM447" s="162"/>
      <c r="DN447" s="162"/>
      <c r="DO447" s="162"/>
      <c r="DP447" s="162"/>
      <c r="DQ447" s="162"/>
      <c r="DR447" s="162"/>
      <c r="DS447" s="162"/>
      <c r="DT447" s="162"/>
      <c r="DU447" s="162"/>
      <c r="DV447" s="162"/>
      <c r="DW447" s="162"/>
      <c r="DX447" s="162"/>
      <c r="DY447" s="162"/>
      <c r="DZ447" s="162"/>
      <c r="EA447" s="162"/>
      <c r="EB447" s="162"/>
      <c r="EC447" s="162"/>
      <c r="ED447" s="162"/>
      <c r="EE447" s="162"/>
      <c r="EF447" s="162"/>
      <c r="EG447" s="162"/>
      <c r="EH447" s="162"/>
      <c r="EI447" s="162"/>
      <c r="EJ447" s="162"/>
      <c r="EK447" s="162"/>
      <c r="EL447" s="162"/>
      <c r="EM447" s="162"/>
      <c r="EN447" s="162"/>
      <c r="EO447" s="162"/>
      <c r="EP447" s="162"/>
      <c r="EQ447" s="162"/>
      <c r="ER447" s="162"/>
      <c r="ES447" s="162"/>
      <c r="ET447" s="162"/>
      <c r="EU447" s="162"/>
      <c r="EV447" s="162"/>
      <c r="EW447" s="162"/>
      <c r="EX447" s="162"/>
      <c r="EY447" s="162"/>
      <c r="EZ447" s="162"/>
      <c r="FA447" s="162"/>
      <c r="FB447" s="162"/>
      <c r="FC447" s="162"/>
      <c r="FD447" s="162"/>
      <c r="FE447" s="162"/>
      <c r="FF447" s="162"/>
      <c r="FG447" s="162"/>
      <c r="FH447" s="162"/>
      <c r="FI447" s="162"/>
      <c r="FJ447" s="162"/>
      <c r="FK447" s="162"/>
      <c r="FL447" s="162"/>
      <c r="FM447" s="162"/>
      <c r="FN447" s="162"/>
      <c r="FO447" s="162"/>
      <c r="FP447" s="162"/>
      <c r="FQ447" s="162"/>
      <c r="FR447" s="162"/>
      <c r="FS447" s="162"/>
      <c r="FT447" s="162"/>
      <c r="FU447" s="162"/>
      <c r="FV447" s="162"/>
      <c r="FW447" s="162"/>
      <c r="FX447" s="162"/>
      <c r="FY447" s="162"/>
      <c r="FZ447" s="162"/>
      <c r="GA447" s="162"/>
      <c r="GB447" s="162"/>
      <c r="GC447" s="162"/>
      <c r="GD447" s="162"/>
      <c r="GE447" s="162"/>
      <c r="GF447" s="162"/>
      <c r="GG447" s="162"/>
      <c r="GH447" s="162"/>
      <c r="GI447" s="162"/>
      <c r="GJ447" s="162"/>
      <c r="GK447" s="162"/>
      <c r="GL447" s="162"/>
      <c r="GM447" s="162"/>
      <c r="GN447" s="162"/>
      <c r="GO447" s="162"/>
      <c r="GP447" s="162"/>
      <c r="GQ447" s="162"/>
      <c r="GR447" s="162"/>
      <c r="GS447" s="162"/>
      <c r="GT447" s="162"/>
      <c r="GU447" s="162"/>
      <c r="GV447" s="162"/>
      <c r="GW447" s="162"/>
      <c r="GX447" s="162"/>
      <c r="GY447" s="162"/>
      <c r="GZ447" s="162"/>
      <c r="HA447" s="162"/>
      <c r="HB447" s="162"/>
      <c r="HC447" s="162"/>
      <c r="HD447" s="162"/>
      <c r="HE447" s="162"/>
      <c r="HF447" s="162"/>
      <c r="HG447" s="162"/>
      <c r="HH447" s="162"/>
      <c r="HI447" s="162"/>
      <c r="HJ447" s="162"/>
      <c r="HK447" s="162"/>
      <c r="HL447" s="162"/>
      <c r="HM447" s="162"/>
      <c r="HN447" s="162"/>
      <c r="HO447" s="162"/>
      <c r="HP447" s="162"/>
      <c r="HQ447" s="162"/>
      <c r="HR447" s="162"/>
      <c r="HS447" s="162"/>
      <c r="HT447" s="162"/>
      <c r="HU447" s="162"/>
      <c r="HV447" s="162"/>
      <c r="HW447" s="162"/>
      <c r="HX447" s="162"/>
      <c r="HY447" s="162"/>
      <c r="HZ447" s="162"/>
      <c r="IA447" s="162"/>
      <c r="IB447" s="162"/>
      <c r="IC447" s="162"/>
      <c r="ID447" s="162"/>
      <c r="IE447" s="162"/>
      <c r="IF447" s="162"/>
      <c r="IG447" s="162"/>
      <c r="IH447" s="162"/>
      <c r="II447" s="162"/>
      <c r="IJ447" s="162"/>
      <c r="IK447" s="162"/>
      <c r="IL447" s="162"/>
      <c r="IM447" s="162"/>
      <c r="IN447" s="162"/>
      <c r="IO447" s="162"/>
      <c r="IP447" s="162"/>
      <c r="IQ447" s="162"/>
      <c r="IR447" s="162"/>
      <c r="IS447" s="162"/>
      <c r="IT447" s="162"/>
      <c r="IU447" s="162"/>
      <c r="IV447" s="162"/>
      <c r="IW447" s="162"/>
      <c r="IX447" s="162"/>
    </row>
    <row r="448" spans="1:258">
      <c r="A448" s="159"/>
      <c r="B448" s="160"/>
      <c r="C448" s="160"/>
      <c r="D448" s="160"/>
      <c r="E448" s="160"/>
      <c r="F448" s="161"/>
      <c r="G448" s="161"/>
      <c r="H448" s="161"/>
      <c r="I448" s="161"/>
      <c r="J448" s="161"/>
      <c r="K448" s="161"/>
      <c r="L448" s="161"/>
      <c r="M448" s="161"/>
      <c r="N448" s="160"/>
      <c r="O448" s="160"/>
      <c r="P448" s="160"/>
      <c r="Q448" s="160"/>
      <c r="R448" s="160"/>
      <c r="S448" s="161"/>
      <c r="T448" s="161"/>
      <c r="U448" s="161"/>
      <c r="V448" s="161"/>
      <c r="W448" s="161"/>
      <c r="X448" s="161"/>
      <c r="Y448" s="161"/>
      <c r="Z448" s="317"/>
      <c r="AA448" s="161"/>
      <c r="BI448" s="162"/>
      <c r="BJ448" s="162"/>
      <c r="BK448" s="162"/>
      <c r="BL448" s="162"/>
      <c r="BM448" s="162"/>
      <c r="BN448" s="162"/>
      <c r="BO448" s="162"/>
      <c r="BP448" s="162"/>
      <c r="BQ448" s="162"/>
      <c r="BR448" s="162"/>
      <c r="BS448" s="162"/>
      <c r="BT448" s="162"/>
      <c r="BU448" s="162"/>
      <c r="BV448" s="162"/>
      <c r="BW448" s="162"/>
      <c r="BX448" s="162"/>
      <c r="BY448" s="162"/>
      <c r="BZ448" s="162"/>
      <c r="CA448" s="162"/>
      <c r="CB448" s="162"/>
      <c r="CC448" s="162"/>
      <c r="CD448" s="162"/>
      <c r="CE448" s="162"/>
      <c r="CF448" s="162"/>
      <c r="CG448" s="162"/>
      <c r="CH448" s="162"/>
      <c r="CI448" s="162"/>
      <c r="CJ448" s="162"/>
      <c r="CK448" s="162"/>
      <c r="CL448" s="162"/>
      <c r="CM448" s="162"/>
      <c r="CN448" s="162"/>
      <c r="CO448" s="162"/>
      <c r="CP448" s="162"/>
      <c r="CQ448" s="162"/>
      <c r="CR448" s="162"/>
      <c r="CS448" s="162"/>
      <c r="CT448" s="162"/>
      <c r="CU448" s="162"/>
      <c r="CV448" s="162"/>
      <c r="CW448" s="162"/>
      <c r="CX448" s="162"/>
      <c r="CY448" s="162"/>
      <c r="CZ448" s="162"/>
      <c r="DA448" s="162"/>
      <c r="DB448" s="162"/>
      <c r="DC448" s="162"/>
      <c r="DD448" s="162"/>
      <c r="DE448" s="162"/>
      <c r="DF448" s="162"/>
      <c r="DG448" s="162"/>
      <c r="DH448" s="162"/>
      <c r="DI448" s="162"/>
      <c r="DJ448" s="162"/>
      <c r="DK448" s="162"/>
      <c r="DL448" s="162"/>
      <c r="DM448" s="162"/>
      <c r="DN448" s="162"/>
      <c r="DO448" s="162"/>
      <c r="DP448" s="162"/>
      <c r="DQ448" s="162"/>
      <c r="DR448" s="162"/>
      <c r="DS448" s="162"/>
      <c r="DT448" s="162"/>
      <c r="DU448" s="162"/>
      <c r="DV448" s="162"/>
      <c r="DW448" s="162"/>
      <c r="DX448" s="162"/>
      <c r="DY448" s="162"/>
      <c r="DZ448" s="162"/>
      <c r="EA448" s="162"/>
      <c r="EB448" s="162"/>
      <c r="EC448" s="162"/>
      <c r="ED448" s="162"/>
      <c r="EE448" s="162"/>
      <c r="EF448" s="162"/>
      <c r="EG448" s="162"/>
      <c r="EH448" s="162"/>
      <c r="EI448" s="162"/>
      <c r="EJ448" s="162"/>
      <c r="EK448" s="162"/>
      <c r="EL448" s="162"/>
      <c r="EM448" s="162"/>
      <c r="EN448" s="162"/>
      <c r="EO448" s="162"/>
      <c r="EP448" s="162"/>
      <c r="EQ448" s="162"/>
      <c r="ER448" s="162"/>
      <c r="ES448" s="162"/>
      <c r="ET448" s="162"/>
      <c r="EU448" s="162"/>
      <c r="EV448" s="162"/>
      <c r="EW448" s="162"/>
      <c r="EX448" s="162"/>
      <c r="EY448" s="162"/>
      <c r="EZ448" s="162"/>
      <c r="FA448" s="162"/>
      <c r="FB448" s="162"/>
      <c r="FC448" s="162"/>
      <c r="FD448" s="162"/>
      <c r="FE448" s="162"/>
      <c r="FF448" s="162"/>
      <c r="FG448" s="162"/>
      <c r="FH448" s="162"/>
      <c r="FI448" s="162"/>
      <c r="FJ448" s="162"/>
      <c r="FK448" s="162"/>
      <c r="FL448" s="162"/>
      <c r="FM448" s="162"/>
      <c r="FN448" s="162"/>
      <c r="FO448" s="162"/>
      <c r="FP448" s="162"/>
      <c r="FQ448" s="162"/>
      <c r="FR448" s="162"/>
      <c r="FS448" s="162"/>
      <c r="FT448" s="162"/>
      <c r="FU448" s="162"/>
      <c r="FV448" s="162"/>
      <c r="FW448" s="162"/>
      <c r="FX448" s="162"/>
      <c r="FY448" s="162"/>
      <c r="FZ448" s="162"/>
      <c r="GA448" s="162"/>
      <c r="GB448" s="162"/>
      <c r="GC448" s="162"/>
      <c r="GD448" s="162"/>
      <c r="GE448" s="162"/>
      <c r="GF448" s="162"/>
      <c r="GG448" s="162"/>
      <c r="GH448" s="162"/>
      <c r="GI448" s="162"/>
      <c r="GJ448" s="162"/>
      <c r="GK448" s="162"/>
      <c r="GL448" s="162"/>
      <c r="GM448" s="162"/>
      <c r="GN448" s="162"/>
      <c r="GO448" s="162"/>
      <c r="GP448" s="162"/>
      <c r="GQ448" s="162"/>
      <c r="GR448" s="162"/>
      <c r="GS448" s="162"/>
      <c r="GT448" s="162"/>
      <c r="GU448" s="162"/>
      <c r="GV448" s="162"/>
      <c r="GW448" s="162"/>
      <c r="GX448" s="162"/>
      <c r="GY448" s="162"/>
      <c r="GZ448" s="162"/>
      <c r="HA448" s="162"/>
      <c r="HB448" s="162"/>
      <c r="HC448" s="162"/>
      <c r="HD448" s="162"/>
      <c r="HE448" s="162"/>
      <c r="HF448" s="162"/>
      <c r="HG448" s="162"/>
      <c r="HH448" s="162"/>
      <c r="HI448" s="162"/>
      <c r="HJ448" s="162"/>
      <c r="HK448" s="162"/>
      <c r="HL448" s="162"/>
      <c r="HM448" s="162"/>
      <c r="HN448" s="162"/>
      <c r="HO448" s="162"/>
      <c r="HP448" s="162"/>
      <c r="HQ448" s="162"/>
      <c r="HR448" s="162"/>
      <c r="HS448" s="162"/>
      <c r="HT448" s="162"/>
      <c r="HU448" s="162"/>
      <c r="HV448" s="162"/>
      <c r="HW448" s="162"/>
      <c r="HX448" s="162"/>
      <c r="HY448" s="162"/>
      <c r="HZ448" s="162"/>
      <c r="IA448" s="162"/>
      <c r="IB448" s="162"/>
      <c r="IC448" s="162"/>
      <c r="ID448" s="162"/>
      <c r="IE448" s="162"/>
      <c r="IF448" s="162"/>
      <c r="IG448" s="162"/>
      <c r="IH448" s="162"/>
      <c r="II448" s="162"/>
      <c r="IJ448" s="162"/>
      <c r="IK448" s="162"/>
      <c r="IL448" s="162"/>
      <c r="IM448" s="162"/>
      <c r="IN448" s="162"/>
      <c r="IO448" s="162"/>
      <c r="IP448" s="162"/>
      <c r="IQ448" s="162"/>
      <c r="IR448" s="162"/>
      <c r="IS448" s="162"/>
      <c r="IT448" s="162"/>
      <c r="IU448" s="162"/>
      <c r="IV448" s="162"/>
      <c r="IW448" s="162"/>
      <c r="IX448" s="162"/>
    </row>
    <row r="449" spans="1:258">
      <c r="A449" s="159"/>
      <c r="B449" s="160"/>
      <c r="C449" s="160"/>
      <c r="D449" s="160"/>
      <c r="E449" s="160"/>
      <c r="F449" s="161"/>
      <c r="G449" s="161"/>
      <c r="H449" s="161"/>
      <c r="I449" s="161"/>
      <c r="J449" s="161"/>
      <c r="K449" s="161"/>
      <c r="L449" s="161"/>
      <c r="M449" s="161"/>
      <c r="N449" s="160"/>
      <c r="O449" s="160"/>
      <c r="P449" s="160"/>
      <c r="Q449" s="160"/>
      <c r="R449" s="160"/>
      <c r="S449" s="161"/>
      <c r="T449" s="161"/>
      <c r="U449" s="161"/>
      <c r="V449" s="161"/>
      <c r="W449" s="161"/>
      <c r="X449" s="161"/>
      <c r="Y449" s="161"/>
      <c r="Z449" s="317"/>
      <c r="AA449" s="161"/>
      <c r="BI449" s="162"/>
      <c r="BJ449" s="162"/>
      <c r="BK449" s="162"/>
      <c r="BL449" s="162"/>
      <c r="BM449" s="162"/>
      <c r="BN449" s="162"/>
      <c r="BO449" s="162"/>
      <c r="BP449" s="162"/>
      <c r="BQ449" s="162"/>
      <c r="BR449" s="162"/>
      <c r="BS449" s="162"/>
      <c r="BT449" s="162"/>
      <c r="BU449" s="162"/>
      <c r="BV449" s="162"/>
      <c r="BW449" s="162"/>
      <c r="BX449" s="162"/>
      <c r="BY449" s="162"/>
      <c r="BZ449" s="162"/>
      <c r="CA449" s="162"/>
      <c r="CB449" s="162"/>
      <c r="CC449" s="162"/>
      <c r="CD449" s="162"/>
      <c r="CE449" s="162"/>
      <c r="CF449" s="162"/>
      <c r="CG449" s="162"/>
      <c r="CH449" s="162"/>
      <c r="CI449" s="162"/>
      <c r="CJ449" s="162"/>
      <c r="CK449" s="162"/>
      <c r="CL449" s="162"/>
      <c r="CM449" s="162"/>
      <c r="CN449" s="162"/>
      <c r="CO449" s="162"/>
      <c r="CP449" s="162"/>
      <c r="CQ449" s="162"/>
      <c r="CR449" s="162"/>
      <c r="CS449" s="162"/>
      <c r="CT449" s="162"/>
      <c r="CU449" s="162"/>
      <c r="CV449" s="162"/>
      <c r="CW449" s="162"/>
      <c r="CX449" s="162"/>
      <c r="CY449" s="162"/>
      <c r="CZ449" s="162"/>
      <c r="DA449" s="162"/>
      <c r="DB449" s="162"/>
      <c r="DC449" s="162"/>
      <c r="DD449" s="162"/>
      <c r="DE449" s="162"/>
      <c r="DF449" s="162"/>
      <c r="DG449" s="162"/>
      <c r="DH449" s="162"/>
      <c r="DI449" s="162"/>
      <c r="DJ449" s="162"/>
      <c r="DK449" s="162"/>
      <c r="DL449" s="162"/>
      <c r="DM449" s="162"/>
      <c r="DN449" s="162"/>
      <c r="DO449" s="162"/>
      <c r="DP449" s="162"/>
      <c r="DQ449" s="162"/>
      <c r="DR449" s="162"/>
      <c r="DS449" s="162"/>
      <c r="DT449" s="162"/>
      <c r="DU449" s="162"/>
      <c r="DV449" s="162"/>
      <c r="DW449" s="162"/>
      <c r="DX449" s="162"/>
      <c r="DY449" s="162"/>
      <c r="DZ449" s="162"/>
      <c r="EA449" s="162"/>
      <c r="EB449" s="162"/>
      <c r="EC449" s="162"/>
      <c r="ED449" s="162"/>
      <c r="EE449" s="162"/>
      <c r="EF449" s="162"/>
      <c r="EG449" s="162"/>
      <c r="EH449" s="162"/>
      <c r="EI449" s="162"/>
      <c r="EJ449" s="162"/>
      <c r="EK449" s="162"/>
      <c r="EL449" s="162"/>
      <c r="EM449" s="162"/>
      <c r="EN449" s="162"/>
      <c r="EO449" s="162"/>
      <c r="EP449" s="162"/>
      <c r="EQ449" s="162"/>
      <c r="ER449" s="162"/>
      <c r="ES449" s="162"/>
      <c r="ET449" s="162"/>
      <c r="EU449" s="162"/>
      <c r="EV449" s="162"/>
      <c r="EW449" s="162"/>
      <c r="EX449" s="162"/>
      <c r="EY449" s="162"/>
      <c r="EZ449" s="162"/>
      <c r="FA449" s="162"/>
      <c r="FB449" s="162"/>
      <c r="FC449" s="162"/>
      <c r="FD449" s="162"/>
      <c r="FE449" s="162"/>
      <c r="FF449" s="162"/>
      <c r="FG449" s="162"/>
      <c r="FH449" s="162"/>
      <c r="FI449" s="162"/>
      <c r="FJ449" s="162"/>
      <c r="FK449" s="162"/>
      <c r="FL449" s="162"/>
      <c r="FM449" s="162"/>
      <c r="FN449" s="162"/>
      <c r="FO449" s="162"/>
      <c r="FP449" s="162"/>
      <c r="FQ449" s="162"/>
      <c r="FR449" s="162"/>
      <c r="FS449" s="162"/>
      <c r="FT449" s="162"/>
      <c r="FU449" s="162"/>
      <c r="FV449" s="162"/>
      <c r="FW449" s="162"/>
      <c r="FX449" s="162"/>
      <c r="FY449" s="162"/>
      <c r="FZ449" s="162"/>
      <c r="GA449" s="162"/>
      <c r="GB449" s="162"/>
      <c r="GC449" s="162"/>
      <c r="GD449" s="162"/>
      <c r="GE449" s="162"/>
      <c r="GF449" s="162"/>
      <c r="GG449" s="162"/>
      <c r="GH449" s="162"/>
      <c r="GI449" s="162"/>
      <c r="GJ449" s="162"/>
      <c r="GK449" s="162"/>
      <c r="GL449" s="162"/>
      <c r="GM449" s="162"/>
      <c r="GN449" s="162"/>
      <c r="GO449" s="162"/>
      <c r="GP449" s="162"/>
      <c r="GQ449" s="162"/>
      <c r="GR449" s="162"/>
      <c r="GS449" s="162"/>
      <c r="GT449" s="162"/>
      <c r="GU449" s="162"/>
      <c r="GV449" s="162"/>
      <c r="GW449" s="162"/>
      <c r="GX449" s="162"/>
      <c r="GY449" s="162"/>
      <c r="GZ449" s="162"/>
      <c r="HA449" s="162"/>
      <c r="HB449" s="162"/>
      <c r="HC449" s="162"/>
      <c r="HD449" s="162"/>
      <c r="HE449" s="162"/>
      <c r="HF449" s="162"/>
      <c r="HG449" s="162"/>
      <c r="HH449" s="162"/>
      <c r="HI449" s="162"/>
      <c r="HJ449" s="162"/>
      <c r="HK449" s="162"/>
      <c r="HL449" s="162"/>
      <c r="HM449" s="162"/>
      <c r="HN449" s="162"/>
      <c r="HO449" s="162"/>
      <c r="HP449" s="162"/>
      <c r="HQ449" s="162"/>
      <c r="HR449" s="162"/>
      <c r="HS449" s="162"/>
      <c r="HT449" s="162"/>
      <c r="HU449" s="162"/>
      <c r="HV449" s="162"/>
      <c r="HW449" s="162"/>
      <c r="HX449" s="162"/>
      <c r="HY449" s="162"/>
      <c r="HZ449" s="162"/>
      <c r="IA449" s="162"/>
      <c r="IB449" s="162"/>
      <c r="IC449" s="162"/>
      <c r="ID449" s="162"/>
      <c r="IE449" s="162"/>
      <c r="IF449" s="162"/>
      <c r="IG449" s="162"/>
      <c r="IH449" s="162"/>
      <c r="II449" s="162"/>
      <c r="IJ449" s="162"/>
      <c r="IK449" s="162"/>
      <c r="IL449" s="162"/>
      <c r="IM449" s="162"/>
      <c r="IN449" s="162"/>
      <c r="IO449" s="162"/>
      <c r="IP449" s="162"/>
      <c r="IQ449" s="162"/>
      <c r="IR449" s="162"/>
      <c r="IS449" s="162"/>
      <c r="IT449" s="162"/>
      <c r="IU449" s="162"/>
      <c r="IV449" s="162"/>
      <c r="IW449" s="162"/>
      <c r="IX449" s="162"/>
    </row>
    <row r="450" spans="1:258">
      <c r="A450" s="159"/>
      <c r="B450" s="160"/>
      <c r="C450" s="160"/>
      <c r="D450" s="160"/>
      <c r="E450" s="160"/>
      <c r="F450" s="161"/>
      <c r="G450" s="161"/>
      <c r="H450" s="161"/>
      <c r="I450" s="161"/>
      <c r="J450" s="161"/>
      <c r="K450" s="161"/>
      <c r="L450" s="161"/>
      <c r="M450" s="161"/>
      <c r="N450" s="160"/>
      <c r="O450" s="160"/>
      <c r="P450" s="160"/>
      <c r="Q450" s="160"/>
      <c r="R450" s="160"/>
      <c r="S450" s="161"/>
      <c r="T450" s="161"/>
      <c r="U450" s="161"/>
      <c r="V450" s="161"/>
      <c r="W450" s="161"/>
      <c r="X450" s="161"/>
      <c r="Y450" s="161"/>
      <c r="Z450" s="317"/>
      <c r="AA450" s="161"/>
      <c r="BI450" s="162"/>
      <c r="BJ450" s="162"/>
      <c r="BK450" s="162"/>
      <c r="BL450" s="162"/>
      <c r="BM450" s="162"/>
      <c r="BN450" s="162"/>
      <c r="BO450" s="162"/>
      <c r="BP450" s="162"/>
      <c r="BQ450" s="162"/>
      <c r="BR450" s="162"/>
      <c r="BS450" s="162"/>
      <c r="BT450" s="162"/>
      <c r="BU450" s="162"/>
      <c r="BV450" s="162"/>
      <c r="BW450" s="162"/>
      <c r="BX450" s="162"/>
      <c r="BY450" s="162"/>
      <c r="BZ450" s="162"/>
      <c r="CA450" s="162"/>
      <c r="CB450" s="162"/>
      <c r="CC450" s="162"/>
      <c r="CD450" s="162"/>
      <c r="CE450" s="162"/>
      <c r="CF450" s="162"/>
      <c r="CG450" s="162"/>
      <c r="CH450" s="162"/>
      <c r="CI450" s="162"/>
      <c r="CJ450" s="162"/>
      <c r="CK450" s="162"/>
      <c r="CL450" s="162"/>
      <c r="CM450" s="162"/>
      <c r="CN450" s="162"/>
      <c r="CO450" s="162"/>
      <c r="CP450" s="162"/>
      <c r="CQ450" s="162"/>
      <c r="CR450" s="162"/>
      <c r="CS450" s="162"/>
      <c r="CT450" s="162"/>
      <c r="CU450" s="162"/>
      <c r="CV450" s="162"/>
      <c r="CW450" s="162"/>
      <c r="CX450" s="162"/>
      <c r="CY450" s="162"/>
      <c r="CZ450" s="162"/>
      <c r="DA450" s="162"/>
      <c r="DB450" s="162"/>
      <c r="DC450" s="162"/>
      <c r="DD450" s="162"/>
      <c r="DE450" s="162"/>
      <c r="DF450" s="162"/>
      <c r="DG450" s="162"/>
      <c r="DH450" s="162"/>
      <c r="DI450" s="162"/>
      <c r="DJ450" s="162"/>
      <c r="DK450" s="162"/>
      <c r="DL450" s="162"/>
      <c r="DM450" s="162"/>
      <c r="DN450" s="162"/>
      <c r="DO450" s="162"/>
      <c r="DP450" s="162"/>
      <c r="DQ450" s="162"/>
      <c r="DR450" s="162"/>
      <c r="DS450" s="162"/>
      <c r="DT450" s="162"/>
      <c r="DU450" s="162"/>
      <c r="DV450" s="162"/>
      <c r="DW450" s="162"/>
      <c r="DX450" s="162"/>
      <c r="DY450" s="162"/>
      <c r="DZ450" s="162"/>
      <c r="EA450" s="162"/>
      <c r="EB450" s="162"/>
      <c r="EC450" s="162"/>
      <c r="ED450" s="162"/>
      <c r="EE450" s="162"/>
      <c r="EF450" s="162"/>
      <c r="EG450" s="162"/>
      <c r="EH450" s="162"/>
      <c r="EI450" s="162"/>
      <c r="EJ450" s="162"/>
      <c r="EK450" s="162"/>
      <c r="EL450" s="162"/>
      <c r="EM450" s="162"/>
      <c r="EN450" s="162"/>
      <c r="EO450" s="162"/>
      <c r="EP450" s="162"/>
      <c r="EQ450" s="162"/>
      <c r="ER450" s="162"/>
      <c r="ES450" s="162"/>
      <c r="ET450" s="162"/>
      <c r="EU450" s="162"/>
      <c r="EV450" s="162"/>
      <c r="EW450" s="162"/>
      <c r="EX450" s="162"/>
      <c r="EY450" s="162"/>
      <c r="EZ450" s="162"/>
      <c r="FA450" s="162"/>
      <c r="FB450" s="162"/>
      <c r="FC450" s="162"/>
      <c r="FD450" s="162"/>
      <c r="FE450" s="162"/>
      <c r="FF450" s="162"/>
      <c r="FG450" s="162"/>
      <c r="FH450" s="162"/>
      <c r="FI450" s="162"/>
      <c r="FJ450" s="162"/>
      <c r="FK450" s="162"/>
      <c r="FL450" s="162"/>
      <c r="FM450" s="162"/>
      <c r="FN450" s="162"/>
      <c r="FO450" s="162"/>
      <c r="FP450" s="162"/>
      <c r="FQ450" s="162"/>
      <c r="FR450" s="162"/>
      <c r="FS450" s="162"/>
      <c r="FT450" s="162"/>
      <c r="FU450" s="162"/>
      <c r="FV450" s="162"/>
      <c r="FW450" s="162"/>
      <c r="FX450" s="162"/>
      <c r="FY450" s="162"/>
      <c r="FZ450" s="162"/>
      <c r="GA450" s="162"/>
      <c r="GB450" s="162"/>
      <c r="GC450" s="162"/>
      <c r="GD450" s="162"/>
      <c r="GE450" s="162"/>
      <c r="GF450" s="162"/>
      <c r="GG450" s="162"/>
      <c r="GH450" s="162"/>
      <c r="GI450" s="162"/>
      <c r="GJ450" s="162"/>
      <c r="GK450" s="162"/>
      <c r="GL450" s="162"/>
      <c r="GM450" s="162"/>
      <c r="GN450" s="162"/>
      <c r="GO450" s="162"/>
      <c r="GP450" s="162"/>
      <c r="GQ450" s="162"/>
      <c r="GR450" s="162"/>
      <c r="GS450" s="162"/>
      <c r="GT450" s="162"/>
      <c r="GU450" s="162"/>
      <c r="GV450" s="162"/>
      <c r="GW450" s="162"/>
      <c r="GX450" s="162"/>
      <c r="GY450" s="162"/>
      <c r="GZ450" s="162"/>
      <c r="HA450" s="162"/>
      <c r="HB450" s="162"/>
      <c r="HC450" s="162"/>
      <c r="HD450" s="162"/>
      <c r="HE450" s="162"/>
      <c r="HF450" s="162"/>
      <c r="HG450" s="162"/>
      <c r="HH450" s="162"/>
      <c r="HI450" s="162"/>
      <c r="HJ450" s="162"/>
      <c r="HK450" s="162"/>
      <c r="HL450" s="162"/>
      <c r="HM450" s="162"/>
      <c r="HN450" s="162"/>
      <c r="HO450" s="162"/>
      <c r="HP450" s="162"/>
      <c r="HQ450" s="162"/>
      <c r="HR450" s="162"/>
      <c r="HS450" s="162"/>
      <c r="HT450" s="162"/>
      <c r="HU450" s="162"/>
      <c r="HV450" s="162"/>
      <c r="HW450" s="162"/>
      <c r="HX450" s="162"/>
      <c r="HY450" s="162"/>
      <c r="HZ450" s="162"/>
      <c r="IA450" s="162"/>
      <c r="IB450" s="162"/>
      <c r="IC450" s="162"/>
      <c r="ID450" s="162"/>
      <c r="IE450" s="162"/>
      <c r="IF450" s="162"/>
      <c r="IG450" s="162"/>
      <c r="IH450" s="162"/>
      <c r="II450" s="162"/>
      <c r="IJ450" s="162"/>
      <c r="IK450" s="162"/>
      <c r="IL450" s="162"/>
      <c r="IM450" s="162"/>
      <c r="IN450" s="162"/>
      <c r="IO450" s="162"/>
      <c r="IP450" s="162"/>
      <c r="IQ450" s="162"/>
      <c r="IR450" s="162"/>
      <c r="IS450" s="162"/>
      <c r="IT450" s="162"/>
      <c r="IU450" s="162"/>
      <c r="IV450" s="162"/>
      <c r="IW450" s="162"/>
      <c r="IX450" s="162"/>
    </row>
    <row r="451" spans="1:258">
      <c r="A451" s="159"/>
      <c r="B451" s="160"/>
      <c r="C451" s="160"/>
      <c r="D451" s="160"/>
      <c r="E451" s="160"/>
      <c r="F451" s="161"/>
      <c r="G451" s="161"/>
      <c r="H451" s="161"/>
      <c r="I451" s="161"/>
      <c r="J451" s="161"/>
      <c r="K451" s="161"/>
      <c r="L451" s="161"/>
      <c r="M451" s="161"/>
      <c r="N451" s="160"/>
      <c r="O451" s="160"/>
      <c r="P451" s="160"/>
      <c r="Q451" s="160"/>
      <c r="R451" s="160"/>
      <c r="S451" s="161"/>
      <c r="T451" s="161"/>
      <c r="U451" s="161"/>
      <c r="V451" s="161"/>
      <c r="W451" s="161"/>
      <c r="X451" s="161"/>
      <c r="Y451" s="161"/>
      <c r="Z451" s="317"/>
      <c r="AA451" s="161"/>
      <c r="BI451" s="162"/>
      <c r="BJ451" s="162"/>
      <c r="BK451" s="162"/>
      <c r="BL451" s="162"/>
      <c r="BM451" s="162"/>
      <c r="BN451" s="162"/>
      <c r="BO451" s="162"/>
      <c r="BP451" s="162"/>
      <c r="BQ451" s="162"/>
      <c r="BR451" s="162"/>
      <c r="BS451" s="162"/>
      <c r="BT451" s="162"/>
      <c r="BU451" s="162"/>
      <c r="BV451" s="162"/>
      <c r="BW451" s="162"/>
      <c r="BX451" s="162"/>
      <c r="BY451" s="162"/>
      <c r="BZ451" s="162"/>
      <c r="CA451" s="162"/>
      <c r="CB451" s="162"/>
      <c r="CC451" s="162"/>
      <c r="CD451" s="162"/>
      <c r="CE451" s="162"/>
      <c r="CF451" s="162"/>
      <c r="CG451" s="162"/>
      <c r="CH451" s="162"/>
      <c r="CI451" s="162"/>
      <c r="CJ451" s="162"/>
      <c r="CK451" s="162"/>
      <c r="CL451" s="162"/>
      <c r="CM451" s="162"/>
      <c r="CN451" s="162"/>
      <c r="CO451" s="162"/>
      <c r="CP451" s="162"/>
      <c r="CQ451" s="162"/>
      <c r="CR451" s="162"/>
      <c r="CS451" s="162"/>
      <c r="CT451" s="162"/>
      <c r="CU451" s="162"/>
      <c r="CV451" s="162"/>
      <c r="CW451" s="162"/>
      <c r="CX451" s="162"/>
      <c r="CY451" s="162"/>
      <c r="CZ451" s="162"/>
      <c r="DA451" s="162"/>
      <c r="DB451" s="162"/>
      <c r="DC451" s="162"/>
      <c r="DD451" s="162"/>
      <c r="DE451" s="162"/>
      <c r="DF451" s="162"/>
      <c r="DG451" s="162"/>
      <c r="DH451" s="162"/>
      <c r="DI451" s="162"/>
      <c r="DJ451" s="162"/>
      <c r="DK451" s="162"/>
      <c r="DL451" s="162"/>
      <c r="DM451" s="162"/>
      <c r="DN451" s="162"/>
      <c r="DO451" s="162"/>
      <c r="DP451" s="162"/>
      <c r="DQ451" s="162"/>
      <c r="DR451" s="162"/>
      <c r="DS451" s="162"/>
      <c r="DT451" s="162"/>
      <c r="DU451" s="162"/>
      <c r="DV451" s="162"/>
      <c r="DW451" s="162"/>
      <c r="DX451" s="162"/>
      <c r="DY451" s="162"/>
      <c r="DZ451" s="162"/>
      <c r="EA451" s="162"/>
      <c r="EB451" s="162"/>
      <c r="EC451" s="162"/>
      <c r="ED451" s="162"/>
      <c r="EE451" s="162"/>
      <c r="EF451" s="162"/>
      <c r="EG451" s="162"/>
      <c r="EH451" s="162"/>
      <c r="EI451" s="162"/>
      <c r="EJ451" s="162"/>
      <c r="EK451" s="162"/>
      <c r="EL451" s="162"/>
      <c r="EM451" s="162"/>
      <c r="EN451" s="162"/>
      <c r="EO451" s="162"/>
      <c r="EP451" s="162"/>
      <c r="EQ451" s="162"/>
      <c r="ER451" s="162"/>
      <c r="ES451" s="162"/>
      <c r="ET451" s="162"/>
      <c r="EU451" s="162"/>
      <c r="EV451" s="162"/>
      <c r="EW451" s="162"/>
      <c r="EX451" s="162"/>
      <c r="EY451" s="162"/>
      <c r="EZ451" s="162"/>
      <c r="FA451" s="162"/>
      <c r="FB451" s="162"/>
      <c r="FC451" s="162"/>
      <c r="FD451" s="162"/>
      <c r="FE451" s="162"/>
      <c r="FF451" s="162"/>
      <c r="FG451" s="162"/>
      <c r="FH451" s="162"/>
      <c r="FI451" s="162"/>
      <c r="FJ451" s="162"/>
      <c r="FK451" s="162"/>
      <c r="FL451" s="162"/>
      <c r="FM451" s="162"/>
      <c r="FN451" s="162"/>
      <c r="FO451" s="162"/>
      <c r="FP451" s="162"/>
      <c r="FQ451" s="162"/>
      <c r="FR451" s="162"/>
      <c r="FS451" s="162"/>
      <c r="FT451" s="162"/>
      <c r="FU451" s="162"/>
      <c r="FV451" s="162"/>
      <c r="FW451" s="162"/>
      <c r="FX451" s="162"/>
      <c r="FY451" s="162"/>
      <c r="FZ451" s="162"/>
      <c r="GA451" s="162"/>
      <c r="GB451" s="162"/>
      <c r="GC451" s="162"/>
      <c r="GD451" s="162"/>
      <c r="GE451" s="162"/>
      <c r="GF451" s="162"/>
      <c r="GG451" s="162"/>
      <c r="GH451" s="162"/>
      <c r="GI451" s="162"/>
      <c r="GJ451" s="162"/>
      <c r="GK451" s="162"/>
      <c r="GL451" s="162"/>
      <c r="GM451" s="162"/>
      <c r="GN451" s="162"/>
      <c r="GO451" s="162"/>
      <c r="GP451" s="162"/>
      <c r="GQ451" s="162"/>
      <c r="GR451" s="162"/>
      <c r="GS451" s="162"/>
      <c r="GT451" s="162"/>
      <c r="GU451" s="162"/>
      <c r="GV451" s="162"/>
      <c r="GW451" s="162"/>
      <c r="GX451" s="162"/>
      <c r="GY451" s="162"/>
      <c r="GZ451" s="162"/>
      <c r="HA451" s="162"/>
      <c r="HB451" s="162"/>
      <c r="HC451" s="162"/>
      <c r="HD451" s="162"/>
      <c r="HE451" s="162"/>
      <c r="HF451" s="162"/>
      <c r="HG451" s="162"/>
      <c r="HH451" s="162"/>
      <c r="HI451" s="162"/>
      <c r="HJ451" s="162"/>
      <c r="HK451" s="162"/>
      <c r="HL451" s="162"/>
      <c r="HM451" s="162"/>
      <c r="HN451" s="162"/>
      <c r="HO451" s="162"/>
      <c r="HP451" s="162"/>
      <c r="HQ451" s="162"/>
      <c r="HR451" s="162"/>
      <c r="HS451" s="162"/>
      <c r="HT451" s="162"/>
      <c r="HU451" s="162"/>
      <c r="HV451" s="162"/>
      <c r="HW451" s="162"/>
      <c r="HX451" s="162"/>
      <c r="HY451" s="162"/>
      <c r="HZ451" s="162"/>
      <c r="IA451" s="162"/>
      <c r="IB451" s="162"/>
      <c r="IC451" s="162"/>
      <c r="ID451" s="162"/>
      <c r="IE451" s="162"/>
      <c r="IF451" s="162"/>
      <c r="IG451" s="162"/>
      <c r="IH451" s="162"/>
      <c r="II451" s="162"/>
      <c r="IJ451" s="162"/>
      <c r="IK451" s="162"/>
      <c r="IL451" s="162"/>
      <c r="IM451" s="162"/>
      <c r="IN451" s="162"/>
      <c r="IO451" s="162"/>
      <c r="IP451" s="162"/>
      <c r="IQ451" s="162"/>
      <c r="IR451" s="162"/>
      <c r="IS451" s="162"/>
      <c r="IT451" s="162"/>
      <c r="IU451" s="162"/>
      <c r="IV451" s="162"/>
      <c r="IW451" s="162"/>
      <c r="IX451" s="162"/>
    </row>
    <row r="452" spans="1:258">
      <c r="A452" s="159"/>
      <c r="B452" s="160"/>
      <c r="C452" s="160"/>
      <c r="D452" s="160"/>
      <c r="E452" s="160"/>
      <c r="F452" s="161"/>
      <c r="G452" s="161"/>
      <c r="H452" s="161"/>
      <c r="I452" s="161"/>
      <c r="J452" s="161"/>
      <c r="K452" s="161"/>
      <c r="L452" s="161"/>
      <c r="M452" s="161"/>
      <c r="N452" s="160"/>
      <c r="O452" s="160"/>
      <c r="P452" s="160"/>
      <c r="Q452" s="160"/>
      <c r="R452" s="160"/>
      <c r="S452" s="161"/>
      <c r="T452" s="161"/>
      <c r="U452" s="161"/>
      <c r="V452" s="161"/>
      <c r="W452" s="161"/>
      <c r="X452" s="161"/>
      <c r="Y452" s="161"/>
      <c r="Z452" s="317"/>
      <c r="AA452" s="161"/>
      <c r="BI452" s="162"/>
      <c r="BJ452" s="162"/>
      <c r="BK452" s="162"/>
      <c r="BL452" s="162"/>
      <c r="BM452" s="162"/>
      <c r="BN452" s="162"/>
      <c r="BO452" s="162"/>
      <c r="BP452" s="162"/>
      <c r="BQ452" s="162"/>
      <c r="BR452" s="162"/>
      <c r="BS452" s="162"/>
      <c r="BT452" s="162"/>
      <c r="BU452" s="162"/>
      <c r="BV452" s="162"/>
      <c r="BW452" s="162"/>
      <c r="BX452" s="162"/>
      <c r="BY452" s="162"/>
      <c r="BZ452" s="162"/>
      <c r="CA452" s="162"/>
      <c r="CB452" s="162"/>
      <c r="CC452" s="162"/>
      <c r="CD452" s="162"/>
      <c r="CE452" s="162"/>
      <c r="CF452" s="162"/>
      <c r="CG452" s="162"/>
      <c r="CH452" s="162"/>
      <c r="CI452" s="162"/>
      <c r="CJ452" s="162"/>
      <c r="CK452" s="162"/>
      <c r="CL452" s="162"/>
      <c r="CM452" s="162"/>
      <c r="CN452" s="162"/>
      <c r="CO452" s="162"/>
      <c r="CP452" s="162"/>
      <c r="CQ452" s="162"/>
      <c r="CR452" s="162"/>
      <c r="CS452" s="162"/>
      <c r="CT452" s="162"/>
      <c r="CU452" s="162"/>
      <c r="CV452" s="162"/>
      <c r="CW452" s="162"/>
      <c r="CX452" s="162"/>
      <c r="CY452" s="162"/>
      <c r="CZ452" s="162"/>
      <c r="DA452" s="162"/>
      <c r="DB452" s="162"/>
      <c r="DC452" s="162"/>
      <c r="DD452" s="162"/>
      <c r="DE452" s="162"/>
      <c r="DF452" s="162"/>
      <c r="DG452" s="162"/>
      <c r="DH452" s="162"/>
      <c r="DI452" s="162"/>
      <c r="DJ452" s="162"/>
      <c r="DK452" s="162"/>
      <c r="DL452" s="162"/>
      <c r="DM452" s="162"/>
      <c r="DN452" s="162"/>
      <c r="DO452" s="162"/>
      <c r="DP452" s="162"/>
      <c r="DQ452" s="162"/>
      <c r="DR452" s="162"/>
      <c r="DS452" s="162"/>
      <c r="DT452" s="162"/>
      <c r="DU452" s="162"/>
      <c r="DV452" s="162"/>
      <c r="DW452" s="162"/>
      <c r="DX452" s="162"/>
      <c r="DY452" s="162"/>
      <c r="DZ452" s="162"/>
      <c r="EA452" s="162"/>
      <c r="EB452" s="162"/>
      <c r="EC452" s="162"/>
      <c r="ED452" s="162"/>
      <c r="EE452" s="162"/>
      <c r="EF452" s="162"/>
      <c r="EG452" s="162"/>
      <c r="EH452" s="162"/>
      <c r="EI452" s="162"/>
      <c r="EJ452" s="162"/>
      <c r="EK452" s="162"/>
      <c r="EL452" s="162"/>
      <c r="EM452" s="162"/>
      <c r="EN452" s="162"/>
      <c r="EO452" s="162"/>
      <c r="EP452" s="162"/>
      <c r="EQ452" s="162"/>
      <c r="ER452" s="162"/>
      <c r="ES452" s="162"/>
      <c r="ET452" s="162"/>
      <c r="EU452" s="162"/>
      <c r="EV452" s="162"/>
      <c r="EW452" s="162"/>
      <c r="EX452" s="162"/>
      <c r="EY452" s="162"/>
      <c r="EZ452" s="162"/>
      <c r="FA452" s="162"/>
      <c r="FB452" s="162"/>
      <c r="FC452" s="162"/>
      <c r="FD452" s="162"/>
      <c r="FE452" s="162"/>
      <c r="FF452" s="162"/>
      <c r="FG452" s="162"/>
      <c r="FH452" s="162"/>
      <c r="FI452" s="162"/>
      <c r="FJ452" s="162"/>
      <c r="FK452" s="162"/>
      <c r="FL452" s="162"/>
      <c r="FM452" s="162"/>
      <c r="FN452" s="162"/>
      <c r="FO452" s="162"/>
      <c r="FP452" s="162"/>
      <c r="FQ452" s="162"/>
      <c r="FR452" s="162"/>
      <c r="FS452" s="162"/>
      <c r="FT452" s="162"/>
      <c r="FU452" s="162"/>
      <c r="FV452" s="162"/>
      <c r="FW452" s="162"/>
      <c r="FX452" s="162"/>
      <c r="FY452" s="162"/>
      <c r="FZ452" s="162"/>
      <c r="GA452" s="162"/>
      <c r="GB452" s="162"/>
      <c r="GC452" s="162"/>
      <c r="GD452" s="162"/>
      <c r="GE452" s="162"/>
      <c r="GF452" s="162"/>
      <c r="GG452" s="162"/>
      <c r="GH452" s="162"/>
      <c r="GI452" s="162"/>
      <c r="GJ452" s="162"/>
      <c r="GK452" s="162"/>
      <c r="GL452" s="162"/>
      <c r="GM452" s="162"/>
      <c r="GN452" s="162"/>
      <c r="GO452" s="162"/>
      <c r="GP452" s="162"/>
      <c r="GQ452" s="162"/>
      <c r="GR452" s="162"/>
      <c r="GS452" s="162"/>
      <c r="GT452" s="162"/>
      <c r="GU452" s="162"/>
      <c r="GV452" s="162"/>
      <c r="GW452" s="162"/>
      <c r="GX452" s="162"/>
      <c r="GY452" s="162"/>
      <c r="GZ452" s="162"/>
      <c r="HA452" s="162"/>
      <c r="HB452" s="162"/>
      <c r="HC452" s="162"/>
      <c r="HD452" s="162"/>
      <c r="HE452" s="162"/>
      <c r="HF452" s="162"/>
      <c r="HG452" s="162"/>
      <c r="HH452" s="162"/>
      <c r="HI452" s="162"/>
      <c r="HJ452" s="162"/>
      <c r="HK452" s="162"/>
      <c r="HL452" s="162"/>
      <c r="HM452" s="162"/>
      <c r="HN452" s="162"/>
      <c r="HO452" s="162"/>
      <c r="HP452" s="162"/>
      <c r="HQ452" s="162"/>
      <c r="HR452" s="162"/>
      <c r="HS452" s="162"/>
      <c r="HT452" s="162"/>
      <c r="HU452" s="162"/>
      <c r="HV452" s="162"/>
      <c r="HW452" s="162"/>
      <c r="HX452" s="162"/>
      <c r="HY452" s="162"/>
      <c r="HZ452" s="162"/>
      <c r="IA452" s="162"/>
      <c r="IB452" s="162"/>
      <c r="IC452" s="162"/>
      <c r="ID452" s="162"/>
      <c r="IE452" s="162"/>
      <c r="IF452" s="162"/>
      <c r="IG452" s="162"/>
      <c r="IH452" s="162"/>
      <c r="II452" s="162"/>
      <c r="IJ452" s="162"/>
      <c r="IK452" s="162"/>
      <c r="IL452" s="162"/>
      <c r="IM452" s="162"/>
      <c r="IN452" s="162"/>
      <c r="IO452" s="162"/>
      <c r="IP452" s="162"/>
      <c r="IQ452" s="162"/>
      <c r="IR452" s="162"/>
      <c r="IS452" s="162"/>
      <c r="IT452" s="162"/>
      <c r="IU452" s="162"/>
      <c r="IV452" s="162"/>
      <c r="IW452" s="162"/>
      <c r="IX452" s="162"/>
    </row>
    <row r="453" spans="1:258">
      <c r="A453" s="159"/>
      <c r="B453" s="160"/>
      <c r="C453" s="160"/>
      <c r="D453" s="160"/>
      <c r="E453" s="160"/>
      <c r="F453" s="161"/>
      <c r="G453" s="161"/>
      <c r="H453" s="161"/>
      <c r="I453" s="161"/>
      <c r="J453" s="161"/>
      <c r="K453" s="161"/>
      <c r="L453" s="161"/>
      <c r="M453" s="161"/>
      <c r="N453" s="160"/>
      <c r="O453" s="160"/>
      <c r="P453" s="160"/>
      <c r="Q453" s="160"/>
      <c r="R453" s="160"/>
      <c r="S453" s="161"/>
      <c r="T453" s="161"/>
      <c r="U453" s="161"/>
      <c r="V453" s="161"/>
      <c r="W453" s="161"/>
      <c r="X453" s="161"/>
      <c r="Y453" s="161"/>
      <c r="Z453" s="317"/>
      <c r="AA453" s="161"/>
      <c r="BI453" s="162"/>
      <c r="BJ453" s="162"/>
      <c r="BK453" s="162"/>
      <c r="BL453" s="162"/>
      <c r="BM453" s="162"/>
      <c r="BN453" s="162"/>
      <c r="BO453" s="162"/>
      <c r="BP453" s="162"/>
      <c r="BQ453" s="162"/>
      <c r="BR453" s="162"/>
      <c r="BS453" s="162"/>
      <c r="BT453" s="162"/>
      <c r="BU453" s="162"/>
      <c r="BV453" s="162"/>
      <c r="BW453" s="162"/>
      <c r="BX453" s="162"/>
      <c r="BY453" s="162"/>
      <c r="BZ453" s="162"/>
      <c r="CA453" s="162"/>
      <c r="CB453" s="162"/>
      <c r="CC453" s="162"/>
      <c r="CD453" s="162"/>
      <c r="CE453" s="162"/>
      <c r="CF453" s="162"/>
      <c r="CG453" s="162"/>
      <c r="CH453" s="162"/>
      <c r="CI453" s="162"/>
      <c r="CJ453" s="162"/>
      <c r="CK453" s="162"/>
      <c r="CL453" s="162"/>
      <c r="CM453" s="162"/>
      <c r="CN453" s="162"/>
      <c r="CO453" s="162"/>
      <c r="CP453" s="162"/>
      <c r="CQ453" s="162"/>
      <c r="CR453" s="162"/>
      <c r="CS453" s="162"/>
      <c r="CT453" s="162"/>
      <c r="CU453" s="162"/>
      <c r="CV453" s="162"/>
      <c r="CW453" s="162"/>
      <c r="CX453" s="162"/>
      <c r="CY453" s="162"/>
      <c r="CZ453" s="162"/>
      <c r="DA453" s="162"/>
      <c r="DB453" s="162"/>
      <c r="DC453" s="162"/>
      <c r="DD453" s="162"/>
      <c r="DE453" s="162"/>
      <c r="DF453" s="162"/>
      <c r="DG453" s="162"/>
      <c r="DH453" s="162"/>
      <c r="DI453" s="162"/>
      <c r="DJ453" s="162"/>
      <c r="DK453" s="162"/>
      <c r="DL453" s="162"/>
      <c r="DM453" s="162"/>
      <c r="DN453" s="162"/>
      <c r="DO453" s="162"/>
      <c r="DP453" s="162"/>
      <c r="DQ453" s="162"/>
      <c r="DR453" s="162"/>
      <c r="DS453" s="162"/>
      <c r="DT453" s="162"/>
      <c r="DU453" s="162"/>
      <c r="DV453" s="162"/>
      <c r="DW453" s="162"/>
      <c r="DX453" s="162"/>
      <c r="DY453" s="162"/>
      <c r="DZ453" s="162"/>
      <c r="EA453" s="162"/>
      <c r="EB453" s="162"/>
      <c r="EC453" s="162"/>
      <c r="ED453" s="162"/>
      <c r="EE453" s="162"/>
      <c r="EF453" s="162"/>
      <c r="EG453" s="162"/>
      <c r="EH453" s="162"/>
      <c r="EI453" s="162"/>
      <c r="EJ453" s="162"/>
      <c r="EK453" s="162"/>
      <c r="EL453" s="162"/>
      <c r="EM453" s="162"/>
      <c r="EN453" s="162"/>
      <c r="EO453" s="162"/>
      <c r="EP453" s="162"/>
      <c r="EQ453" s="162"/>
      <c r="ER453" s="162"/>
      <c r="ES453" s="162"/>
      <c r="ET453" s="162"/>
      <c r="EU453" s="162"/>
      <c r="EV453" s="162"/>
      <c r="EW453" s="162"/>
      <c r="EX453" s="162"/>
      <c r="EY453" s="162"/>
      <c r="EZ453" s="162"/>
      <c r="FA453" s="162"/>
      <c r="FB453" s="162"/>
      <c r="FC453" s="162"/>
      <c r="FD453" s="162"/>
      <c r="FE453" s="162"/>
      <c r="FF453" s="162"/>
      <c r="FG453" s="162"/>
      <c r="FH453" s="162"/>
      <c r="FI453" s="162"/>
      <c r="FJ453" s="162"/>
      <c r="FK453" s="162"/>
      <c r="FL453" s="162"/>
      <c r="FM453" s="162"/>
      <c r="FN453" s="162"/>
      <c r="FO453" s="162"/>
      <c r="FP453" s="162"/>
      <c r="FQ453" s="162"/>
      <c r="FR453" s="162"/>
      <c r="FS453" s="162"/>
      <c r="FT453" s="162"/>
      <c r="FU453" s="162"/>
      <c r="FV453" s="162"/>
      <c r="FW453" s="162"/>
      <c r="FX453" s="162"/>
      <c r="FY453" s="162"/>
      <c r="FZ453" s="162"/>
      <c r="GA453" s="162"/>
      <c r="GB453" s="162"/>
      <c r="GC453" s="162"/>
      <c r="GD453" s="162"/>
      <c r="GE453" s="162"/>
      <c r="GF453" s="162"/>
      <c r="GG453" s="162"/>
      <c r="GH453" s="162"/>
      <c r="GI453" s="162"/>
      <c r="GJ453" s="162"/>
      <c r="GK453" s="162"/>
      <c r="GL453" s="162"/>
      <c r="GM453" s="162"/>
      <c r="GN453" s="162"/>
      <c r="GO453" s="162"/>
      <c r="GP453" s="162"/>
      <c r="GQ453" s="162"/>
      <c r="GR453" s="162"/>
      <c r="GS453" s="162"/>
      <c r="GT453" s="162"/>
      <c r="GU453" s="162"/>
      <c r="GV453" s="162"/>
      <c r="GW453" s="162"/>
      <c r="GX453" s="162"/>
      <c r="GY453" s="162"/>
      <c r="GZ453" s="162"/>
      <c r="HA453" s="162"/>
      <c r="HB453" s="162"/>
      <c r="HC453" s="162"/>
      <c r="HD453" s="162"/>
      <c r="HE453" s="162"/>
      <c r="HF453" s="162"/>
      <c r="HG453" s="162"/>
      <c r="HH453" s="162"/>
      <c r="HI453" s="162"/>
      <c r="HJ453" s="162"/>
      <c r="HK453" s="162"/>
      <c r="HL453" s="162"/>
      <c r="HM453" s="162"/>
      <c r="HN453" s="162"/>
      <c r="HO453" s="162"/>
      <c r="HP453" s="162"/>
      <c r="HQ453" s="162"/>
      <c r="HR453" s="162"/>
      <c r="HS453" s="162"/>
      <c r="HT453" s="162"/>
      <c r="HU453" s="162"/>
      <c r="HV453" s="162"/>
      <c r="HW453" s="162"/>
      <c r="HX453" s="162"/>
      <c r="HY453" s="162"/>
      <c r="HZ453" s="162"/>
      <c r="IA453" s="162"/>
      <c r="IB453" s="162"/>
      <c r="IC453" s="162"/>
      <c r="ID453" s="162"/>
      <c r="IE453" s="162"/>
      <c r="IF453" s="162"/>
      <c r="IG453" s="162"/>
      <c r="IH453" s="162"/>
      <c r="II453" s="162"/>
      <c r="IJ453" s="162"/>
      <c r="IK453" s="162"/>
      <c r="IL453" s="162"/>
      <c r="IM453" s="162"/>
      <c r="IN453" s="162"/>
      <c r="IO453" s="162"/>
      <c r="IP453" s="162"/>
      <c r="IQ453" s="162"/>
      <c r="IR453" s="162"/>
      <c r="IS453" s="162"/>
      <c r="IT453" s="162"/>
      <c r="IU453" s="162"/>
      <c r="IV453" s="162"/>
      <c r="IW453" s="162"/>
      <c r="IX453" s="162"/>
    </row>
    <row r="454" spans="1:258">
      <c r="A454" s="159"/>
      <c r="B454" s="160"/>
      <c r="C454" s="160"/>
      <c r="D454" s="160"/>
      <c r="E454" s="160"/>
      <c r="F454" s="161"/>
      <c r="G454" s="161"/>
      <c r="H454" s="161"/>
      <c r="I454" s="161"/>
      <c r="J454" s="161"/>
      <c r="K454" s="161"/>
      <c r="L454" s="161"/>
      <c r="M454" s="161"/>
      <c r="N454" s="160"/>
      <c r="O454" s="160"/>
      <c r="P454" s="160"/>
      <c r="Q454" s="160"/>
      <c r="R454" s="160"/>
      <c r="S454" s="161"/>
      <c r="T454" s="161"/>
      <c r="U454" s="161"/>
      <c r="V454" s="161"/>
      <c r="W454" s="161"/>
      <c r="X454" s="161"/>
      <c r="Y454" s="161"/>
      <c r="Z454" s="317"/>
      <c r="AA454" s="161"/>
      <c r="BI454" s="162"/>
      <c r="BJ454" s="162"/>
      <c r="BK454" s="162"/>
      <c r="BL454" s="162"/>
      <c r="BM454" s="162"/>
      <c r="BN454" s="162"/>
      <c r="BO454" s="162"/>
      <c r="BP454" s="162"/>
      <c r="BQ454" s="162"/>
      <c r="BR454" s="162"/>
      <c r="BS454" s="162"/>
      <c r="BT454" s="162"/>
      <c r="BU454" s="162"/>
      <c r="BV454" s="162"/>
      <c r="BW454" s="162"/>
      <c r="BX454" s="162"/>
      <c r="BY454" s="162"/>
      <c r="BZ454" s="162"/>
      <c r="CA454" s="162"/>
      <c r="CB454" s="162"/>
      <c r="CC454" s="162"/>
      <c r="CD454" s="162"/>
      <c r="CE454" s="162"/>
      <c r="CF454" s="162"/>
      <c r="CG454" s="162"/>
      <c r="CH454" s="162"/>
      <c r="CI454" s="162"/>
      <c r="CJ454" s="162"/>
      <c r="CK454" s="162"/>
      <c r="CL454" s="162"/>
      <c r="CM454" s="162"/>
      <c r="CN454" s="162"/>
      <c r="CO454" s="162"/>
      <c r="CP454" s="162"/>
      <c r="CQ454" s="162"/>
      <c r="CR454" s="162"/>
      <c r="CS454" s="162"/>
      <c r="CT454" s="162"/>
      <c r="CU454" s="162"/>
      <c r="CV454" s="162"/>
      <c r="CW454" s="162"/>
      <c r="CX454" s="162"/>
      <c r="CY454" s="162"/>
      <c r="CZ454" s="162"/>
      <c r="DA454" s="162"/>
      <c r="DB454" s="162"/>
      <c r="DC454" s="162"/>
      <c r="DD454" s="162"/>
      <c r="DE454" s="162"/>
      <c r="DF454" s="162"/>
      <c r="DG454" s="162"/>
      <c r="DH454" s="162"/>
      <c r="DI454" s="162"/>
      <c r="DJ454" s="162"/>
      <c r="DK454" s="162"/>
      <c r="DL454" s="162"/>
      <c r="DM454" s="162"/>
      <c r="DN454" s="162"/>
      <c r="DO454" s="162"/>
      <c r="DP454" s="162"/>
      <c r="DQ454" s="162"/>
      <c r="DR454" s="162"/>
      <c r="DS454" s="162"/>
      <c r="DT454" s="162"/>
      <c r="DU454" s="162"/>
      <c r="DV454" s="162"/>
      <c r="DW454" s="162"/>
      <c r="DX454" s="162"/>
      <c r="DY454" s="162"/>
      <c r="DZ454" s="162"/>
      <c r="EA454" s="162"/>
      <c r="EB454" s="162"/>
      <c r="EC454" s="162"/>
      <c r="ED454" s="162"/>
      <c r="EE454" s="162"/>
      <c r="EF454" s="162"/>
      <c r="EG454" s="162"/>
      <c r="EH454" s="162"/>
      <c r="EI454" s="162"/>
      <c r="EJ454" s="162"/>
      <c r="EK454" s="162"/>
      <c r="EL454" s="162"/>
      <c r="EM454" s="162"/>
      <c r="EN454" s="162"/>
      <c r="EO454" s="162"/>
      <c r="EP454" s="162"/>
      <c r="EQ454" s="162"/>
      <c r="ER454" s="162"/>
      <c r="ES454" s="162"/>
      <c r="ET454" s="162"/>
      <c r="EU454" s="162"/>
      <c r="EV454" s="162"/>
      <c r="EW454" s="162"/>
      <c r="EX454" s="162"/>
      <c r="EY454" s="162"/>
      <c r="EZ454" s="162"/>
      <c r="FA454" s="162"/>
      <c r="FB454" s="162"/>
      <c r="FC454" s="162"/>
      <c r="FD454" s="162"/>
      <c r="FE454" s="162"/>
      <c r="FF454" s="162"/>
      <c r="FG454" s="162"/>
      <c r="FH454" s="162"/>
      <c r="FI454" s="162"/>
      <c r="FJ454" s="162"/>
      <c r="FK454" s="162"/>
      <c r="FL454" s="162"/>
      <c r="FM454" s="162"/>
      <c r="FN454" s="162"/>
      <c r="FO454" s="162"/>
      <c r="FP454" s="162"/>
      <c r="FQ454" s="162"/>
      <c r="FR454" s="162"/>
      <c r="FS454" s="162"/>
      <c r="FT454" s="162"/>
      <c r="FU454" s="162"/>
      <c r="FV454" s="162"/>
      <c r="FW454" s="162"/>
      <c r="FX454" s="162"/>
      <c r="FY454" s="162"/>
      <c r="FZ454" s="162"/>
      <c r="GA454" s="162"/>
      <c r="GB454" s="162"/>
      <c r="GC454" s="162"/>
      <c r="GD454" s="162"/>
      <c r="GE454" s="162"/>
      <c r="GF454" s="162"/>
      <c r="GG454" s="162"/>
      <c r="GH454" s="162"/>
      <c r="GI454" s="162"/>
      <c r="GJ454" s="162"/>
      <c r="GK454" s="162"/>
      <c r="GL454" s="162"/>
      <c r="GM454" s="162"/>
      <c r="GN454" s="162"/>
      <c r="GO454" s="162"/>
      <c r="GP454" s="162"/>
      <c r="GQ454" s="162"/>
      <c r="GR454" s="162"/>
      <c r="GS454" s="162"/>
      <c r="GT454" s="162"/>
      <c r="GU454" s="162"/>
      <c r="GV454" s="162"/>
      <c r="GW454" s="162"/>
      <c r="GX454" s="162"/>
      <c r="GY454" s="162"/>
      <c r="GZ454" s="162"/>
      <c r="HA454" s="162"/>
      <c r="HB454" s="162"/>
      <c r="HC454" s="162"/>
      <c r="HD454" s="162"/>
      <c r="HE454" s="162"/>
      <c r="HF454" s="162"/>
      <c r="HG454" s="162"/>
      <c r="HH454" s="162"/>
      <c r="HI454" s="162"/>
      <c r="HJ454" s="162"/>
      <c r="HK454" s="162"/>
      <c r="HL454" s="162"/>
      <c r="HM454" s="162"/>
      <c r="HN454" s="162"/>
      <c r="HO454" s="162"/>
      <c r="HP454" s="162"/>
      <c r="HQ454" s="162"/>
      <c r="HR454" s="162"/>
      <c r="HS454" s="162"/>
      <c r="HT454" s="162"/>
      <c r="HU454" s="162"/>
      <c r="HV454" s="162"/>
      <c r="HW454" s="162"/>
      <c r="HX454" s="162"/>
      <c r="HY454" s="162"/>
      <c r="HZ454" s="162"/>
      <c r="IA454" s="162"/>
      <c r="IB454" s="162"/>
      <c r="IC454" s="162"/>
      <c r="ID454" s="162"/>
      <c r="IE454" s="162"/>
      <c r="IF454" s="162"/>
      <c r="IG454" s="162"/>
      <c r="IH454" s="162"/>
      <c r="II454" s="162"/>
      <c r="IJ454" s="162"/>
      <c r="IK454" s="162"/>
      <c r="IL454" s="162"/>
      <c r="IM454" s="162"/>
      <c r="IN454" s="162"/>
      <c r="IO454" s="162"/>
      <c r="IP454" s="162"/>
      <c r="IQ454" s="162"/>
      <c r="IR454" s="162"/>
      <c r="IS454" s="162"/>
      <c r="IT454" s="162"/>
      <c r="IU454" s="162"/>
      <c r="IV454" s="162"/>
      <c r="IW454" s="162"/>
      <c r="IX454" s="162"/>
    </row>
    <row r="455" spans="1:258">
      <c r="A455" s="159"/>
      <c r="B455" s="160"/>
      <c r="C455" s="160"/>
      <c r="D455" s="160"/>
      <c r="E455" s="160"/>
      <c r="F455" s="161"/>
      <c r="G455" s="161"/>
      <c r="H455" s="161"/>
      <c r="I455" s="161"/>
      <c r="J455" s="161"/>
      <c r="K455" s="161"/>
      <c r="L455" s="161"/>
      <c r="M455" s="161"/>
      <c r="N455" s="160"/>
      <c r="O455" s="160"/>
      <c r="P455" s="160"/>
      <c r="Q455" s="160"/>
      <c r="R455" s="160"/>
      <c r="S455" s="161"/>
      <c r="T455" s="161"/>
      <c r="U455" s="161"/>
      <c r="V455" s="161"/>
      <c r="W455" s="161"/>
      <c r="X455" s="161"/>
      <c r="Y455" s="161"/>
      <c r="Z455" s="317"/>
      <c r="AA455" s="161"/>
      <c r="BI455" s="162"/>
      <c r="BJ455" s="162"/>
      <c r="BK455" s="162"/>
      <c r="BL455" s="162"/>
      <c r="BM455" s="162"/>
      <c r="BN455" s="162"/>
      <c r="BO455" s="162"/>
      <c r="BP455" s="162"/>
      <c r="BQ455" s="162"/>
      <c r="BR455" s="162"/>
      <c r="BS455" s="162"/>
      <c r="BT455" s="162"/>
      <c r="BU455" s="162"/>
      <c r="BV455" s="162"/>
      <c r="BW455" s="162"/>
      <c r="BX455" s="162"/>
      <c r="BY455" s="162"/>
      <c r="BZ455" s="162"/>
      <c r="CA455" s="162"/>
      <c r="CB455" s="162"/>
      <c r="CC455" s="162"/>
      <c r="CD455" s="162"/>
      <c r="CE455" s="162"/>
      <c r="CF455" s="162"/>
      <c r="CG455" s="162"/>
      <c r="CH455" s="162"/>
      <c r="CI455" s="162"/>
      <c r="CJ455" s="162"/>
      <c r="CK455" s="162"/>
      <c r="CL455" s="162"/>
      <c r="CM455" s="162"/>
      <c r="CN455" s="162"/>
      <c r="CO455" s="162"/>
      <c r="CP455" s="162"/>
      <c r="CQ455" s="162"/>
      <c r="CR455" s="162"/>
      <c r="CS455" s="162"/>
      <c r="CT455" s="162"/>
      <c r="CU455" s="162"/>
      <c r="CV455" s="162"/>
      <c r="CW455" s="162"/>
      <c r="CX455" s="162"/>
      <c r="CY455" s="162"/>
      <c r="CZ455" s="162"/>
      <c r="DA455" s="162"/>
      <c r="DB455" s="162"/>
      <c r="DC455" s="162"/>
      <c r="DD455" s="162"/>
      <c r="DE455" s="162"/>
      <c r="DF455" s="162"/>
      <c r="DG455" s="162"/>
      <c r="DH455" s="162"/>
      <c r="DI455" s="162"/>
      <c r="DJ455" s="162"/>
      <c r="DK455" s="162"/>
      <c r="DL455" s="162"/>
      <c r="DM455" s="162"/>
      <c r="DN455" s="162"/>
      <c r="DO455" s="162"/>
      <c r="DP455" s="162"/>
      <c r="DQ455" s="162"/>
      <c r="DR455" s="162"/>
      <c r="DS455" s="162"/>
      <c r="DT455" s="162"/>
      <c r="DU455" s="162"/>
      <c r="DV455" s="162"/>
      <c r="DW455" s="162"/>
      <c r="DX455" s="162"/>
      <c r="DY455" s="162"/>
      <c r="DZ455" s="162"/>
      <c r="EA455" s="162"/>
      <c r="EB455" s="162"/>
      <c r="EC455" s="162"/>
      <c r="ED455" s="162"/>
      <c r="EE455" s="162"/>
      <c r="EF455" s="162"/>
      <c r="EG455" s="162"/>
      <c r="EH455" s="162"/>
      <c r="EI455" s="162"/>
      <c r="EJ455" s="162"/>
      <c r="EK455" s="162"/>
      <c r="EL455" s="162"/>
      <c r="EM455" s="162"/>
      <c r="EN455" s="162"/>
      <c r="EO455" s="162"/>
      <c r="EP455" s="162"/>
      <c r="EQ455" s="162"/>
      <c r="ER455" s="162"/>
      <c r="ES455" s="162"/>
      <c r="ET455" s="162"/>
      <c r="EU455" s="162"/>
      <c r="EV455" s="162"/>
      <c r="EW455" s="162"/>
      <c r="EX455" s="162"/>
      <c r="EY455" s="162"/>
      <c r="EZ455" s="162"/>
      <c r="FA455" s="162"/>
      <c r="FB455" s="162"/>
      <c r="FC455" s="162"/>
      <c r="FD455" s="162"/>
      <c r="FE455" s="162"/>
      <c r="FF455" s="162"/>
      <c r="FG455" s="162"/>
      <c r="FH455" s="162"/>
      <c r="FI455" s="162"/>
      <c r="FJ455" s="162"/>
      <c r="FK455" s="162"/>
      <c r="FL455" s="162"/>
      <c r="FM455" s="162"/>
      <c r="FN455" s="162"/>
      <c r="FO455" s="162"/>
      <c r="FP455" s="162"/>
      <c r="FQ455" s="162"/>
      <c r="FR455" s="162"/>
      <c r="FS455" s="162"/>
      <c r="FT455" s="162"/>
      <c r="FU455" s="162"/>
      <c r="FV455" s="162"/>
      <c r="FW455" s="162"/>
      <c r="FX455" s="162"/>
      <c r="FY455" s="162"/>
      <c r="FZ455" s="162"/>
      <c r="GA455" s="162"/>
      <c r="GB455" s="162"/>
      <c r="GC455" s="162"/>
      <c r="GD455" s="162"/>
      <c r="GE455" s="162"/>
      <c r="GF455" s="162"/>
      <c r="GG455" s="162"/>
      <c r="GH455" s="162"/>
      <c r="GI455" s="162"/>
      <c r="GJ455" s="162"/>
      <c r="GK455" s="162"/>
      <c r="GL455" s="162"/>
      <c r="GM455" s="162"/>
      <c r="GN455" s="162"/>
      <c r="GO455" s="162"/>
      <c r="GP455" s="162"/>
      <c r="GQ455" s="162"/>
      <c r="GR455" s="162"/>
      <c r="GS455" s="162"/>
      <c r="GT455" s="162"/>
      <c r="GU455" s="162"/>
      <c r="GV455" s="162"/>
      <c r="GW455" s="162"/>
      <c r="GX455" s="162"/>
      <c r="GY455" s="162"/>
      <c r="GZ455" s="162"/>
      <c r="HA455" s="162"/>
      <c r="HB455" s="162"/>
      <c r="HC455" s="162"/>
      <c r="HD455" s="162"/>
      <c r="HE455" s="162"/>
      <c r="HF455" s="162"/>
      <c r="HG455" s="162"/>
      <c r="HH455" s="162"/>
      <c r="HI455" s="162"/>
      <c r="HJ455" s="162"/>
      <c r="HK455" s="162"/>
      <c r="HL455" s="162"/>
      <c r="HM455" s="162"/>
      <c r="HN455" s="162"/>
      <c r="HO455" s="162"/>
      <c r="HP455" s="162"/>
      <c r="HQ455" s="162"/>
      <c r="HR455" s="162"/>
      <c r="HS455" s="162"/>
      <c r="HT455" s="162"/>
      <c r="HU455" s="162"/>
      <c r="HV455" s="162"/>
      <c r="HW455" s="162"/>
      <c r="HX455" s="162"/>
      <c r="HY455" s="162"/>
      <c r="HZ455" s="162"/>
      <c r="IA455" s="162"/>
      <c r="IB455" s="162"/>
      <c r="IC455" s="162"/>
      <c r="ID455" s="162"/>
      <c r="IE455" s="162"/>
      <c r="IF455" s="162"/>
      <c r="IG455" s="162"/>
      <c r="IH455" s="162"/>
      <c r="II455" s="162"/>
      <c r="IJ455" s="162"/>
      <c r="IK455" s="162"/>
      <c r="IL455" s="162"/>
      <c r="IM455" s="162"/>
      <c r="IN455" s="162"/>
      <c r="IO455" s="162"/>
      <c r="IP455" s="162"/>
      <c r="IQ455" s="162"/>
      <c r="IR455" s="162"/>
      <c r="IS455" s="162"/>
      <c r="IT455" s="162"/>
      <c r="IU455" s="162"/>
      <c r="IV455" s="162"/>
      <c r="IW455" s="162"/>
      <c r="IX455" s="162"/>
    </row>
    <row r="456" spans="1:258">
      <c r="A456" s="159"/>
      <c r="B456" s="160"/>
      <c r="C456" s="160"/>
      <c r="D456" s="160"/>
      <c r="E456" s="160"/>
      <c r="F456" s="161"/>
      <c r="G456" s="161"/>
      <c r="H456" s="161"/>
      <c r="I456" s="161"/>
      <c r="J456" s="161"/>
      <c r="K456" s="161"/>
      <c r="L456" s="161"/>
      <c r="M456" s="161"/>
      <c r="N456" s="160"/>
      <c r="O456" s="160"/>
      <c r="P456" s="160"/>
      <c r="Q456" s="160"/>
      <c r="R456" s="160"/>
      <c r="S456" s="161"/>
      <c r="T456" s="161"/>
      <c r="U456" s="161"/>
      <c r="V456" s="161"/>
      <c r="W456" s="161"/>
      <c r="X456" s="161"/>
      <c r="Y456" s="161"/>
      <c r="Z456" s="317"/>
      <c r="AA456" s="161"/>
      <c r="BI456" s="162"/>
      <c r="BJ456" s="162"/>
      <c r="BK456" s="162"/>
      <c r="BL456" s="162"/>
      <c r="BM456" s="162"/>
      <c r="BN456" s="162"/>
      <c r="BO456" s="162"/>
      <c r="BP456" s="162"/>
      <c r="BQ456" s="162"/>
      <c r="BR456" s="162"/>
      <c r="BS456" s="162"/>
      <c r="BT456" s="162"/>
      <c r="BU456" s="162"/>
      <c r="BV456" s="162"/>
      <c r="BW456" s="162"/>
      <c r="BX456" s="162"/>
      <c r="BY456" s="162"/>
      <c r="BZ456" s="162"/>
      <c r="CA456" s="162"/>
      <c r="CB456" s="162"/>
      <c r="CC456" s="162"/>
      <c r="CD456" s="162"/>
      <c r="CE456" s="162"/>
      <c r="CF456" s="162"/>
      <c r="CG456" s="162"/>
      <c r="CH456" s="162"/>
      <c r="CI456" s="162"/>
      <c r="CJ456" s="162"/>
      <c r="CK456" s="162"/>
      <c r="CL456" s="162"/>
      <c r="CM456" s="162"/>
      <c r="CN456" s="162"/>
      <c r="CO456" s="162"/>
      <c r="CP456" s="162"/>
      <c r="CQ456" s="162"/>
      <c r="CR456" s="162"/>
      <c r="CS456" s="162"/>
      <c r="CT456" s="162"/>
      <c r="CU456" s="162"/>
      <c r="CV456" s="162"/>
      <c r="CW456" s="162"/>
      <c r="CX456" s="162"/>
      <c r="CY456" s="162"/>
      <c r="CZ456" s="162"/>
      <c r="DA456" s="162"/>
      <c r="DB456" s="162"/>
      <c r="DC456" s="162"/>
      <c r="DD456" s="162"/>
      <c r="DE456" s="162"/>
      <c r="DF456" s="162"/>
      <c r="DG456" s="162"/>
      <c r="DH456" s="162"/>
      <c r="DI456" s="162"/>
      <c r="DJ456" s="162"/>
      <c r="DK456" s="162"/>
      <c r="DL456" s="162"/>
      <c r="DM456" s="162"/>
      <c r="DN456" s="162"/>
      <c r="DO456" s="162"/>
      <c r="DP456" s="162"/>
      <c r="DQ456" s="162"/>
      <c r="DR456" s="162"/>
      <c r="DS456" s="162"/>
      <c r="DT456" s="162"/>
      <c r="DU456" s="162"/>
      <c r="DV456" s="162"/>
      <c r="DW456" s="162"/>
      <c r="DX456" s="162"/>
      <c r="DY456" s="162"/>
      <c r="DZ456" s="162"/>
      <c r="EA456" s="162"/>
      <c r="EB456" s="162"/>
      <c r="EC456" s="162"/>
      <c r="ED456" s="162"/>
      <c r="EE456" s="162"/>
      <c r="EF456" s="162"/>
      <c r="EG456" s="162"/>
      <c r="EH456" s="162"/>
      <c r="EI456" s="162"/>
      <c r="EJ456" s="162"/>
      <c r="EK456" s="162"/>
      <c r="EL456" s="162"/>
      <c r="EM456" s="162"/>
      <c r="EN456" s="162"/>
      <c r="EO456" s="162"/>
      <c r="EP456" s="162"/>
      <c r="EQ456" s="162"/>
      <c r="ER456" s="162"/>
      <c r="ES456" s="162"/>
      <c r="ET456" s="162"/>
      <c r="EU456" s="162"/>
      <c r="EV456" s="162"/>
      <c r="EW456" s="162"/>
      <c r="EX456" s="162"/>
      <c r="EY456" s="162"/>
      <c r="EZ456" s="162"/>
      <c r="FA456" s="162"/>
      <c r="FB456" s="162"/>
      <c r="FC456" s="162"/>
      <c r="FD456" s="162"/>
      <c r="FE456" s="162"/>
      <c r="FF456" s="162"/>
      <c r="FG456" s="162"/>
      <c r="FH456" s="162"/>
      <c r="FI456" s="162"/>
      <c r="FJ456" s="162"/>
      <c r="FK456" s="162"/>
      <c r="FL456" s="162"/>
      <c r="FM456" s="162"/>
      <c r="FN456" s="162"/>
      <c r="FO456" s="162"/>
      <c r="FP456" s="162"/>
      <c r="FQ456" s="162"/>
      <c r="FR456" s="162"/>
      <c r="FS456" s="162"/>
      <c r="FT456" s="162"/>
      <c r="FU456" s="162"/>
      <c r="FV456" s="162"/>
      <c r="FW456" s="162"/>
      <c r="FX456" s="162"/>
      <c r="FY456" s="162"/>
      <c r="FZ456" s="162"/>
      <c r="GA456" s="162"/>
      <c r="GB456" s="162"/>
      <c r="GC456" s="162"/>
      <c r="GD456" s="162"/>
      <c r="GE456" s="162"/>
      <c r="GF456" s="162"/>
      <c r="GG456" s="162"/>
      <c r="GH456" s="162"/>
      <c r="GI456" s="162"/>
      <c r="GJ456" s="162"/>
      <c r="GK456" s="162"/>
      <c r="GL456" s="162"/>
      <c r="GM456" s="162"/>
      <c r="GN456" s="162"/>
      <c r="GO456" s="162"/>
      <c r="GP456" s="162"/>
      <c r="GQ456" s="162"/>
      <c r="GR456" s="162"/>
      <c r="GS456" s="162"/>
      <c r="GT456" s="162"/>
      <c r="GU456" s="162"/>
      <c r="GV456" s="162"/>
      <c r="GW456" s="162"/>
      <c r="GX456" s="162"/>
      <c r="GY456" s="162"/>
      <c r="GZ456" s="162"/>
      <c r="HA456" s="162"/>
      <c r="HB456" s="162"/>
      <c r="HC456" s="162"/>
      <c r="HD456" s="162"/>
      <c r="HE456" s="162"/>
      <c r="HF456" s="162"/>
      <c r="HG456" s="162"/>
      <c r="HH456" s="162"/>
      <c r="HI456" s="162"/>
      <c r="HJ456" s="162"/>
      <c r="HK456" s="162"/>
      <c r="HL456" s="162"/>
      <c r="HM456" s="162"/>
      <c r="HN456" s="162"/>
      <c r="HO456" s="162"/>
      <c r="HP456" s="162"/>
      <c r="HQ456" s="162"/>
      <c r="HR456" s="162"/>
      <c r="HS456" s="162"/>
      <c r="HT456" s="162"/>
      <c r="HU456" s="162"/>
      <c r="HV456" s="162"/>
      <c r="HW456" s="162"/>
      <c r="HX456" s="162"/>
      <c r="HY456" s="162"/>
      <c r="HZ456" s="162"/>
      <c r="IA456" s="162"/>
      <c r="IB456" s="162"/>
      <c r="IC456" s="162"/>
      <c r="ID456" s="162"/>
      <c r="IE456" s="162"/>
      <c r="IF456" s="162"/>
      <c r="IG456" s="162"/>
      <c r="IH456" s="162"/>
      <c r="II456" s="162"/>
      <c r="IJ456" s="162"/>
      <c r="IK456" s="162"/>
      <c r="IL456" s="162"/>
      <c r="IM456" s="162"/>
      <c r="IN456" s="162"/>
      <c r="IO456" s="162"/>
      <c r="IP456" s="162"/>
      <c r="IQ456" s="162"/>
      <c r="IR456" s="162"/>
      <c r="IS456" s="162"/>
      <c r="IT456" s="162"/>
      <c r="IU456" s="162"/>
      <c r="IV456" s="162"/>
      <c r="IW456" s="162"/>
      <c r="IX456" s="162"/>
    </row>
    <row r="457" spans="1:258">
      <c r="A457" s="159"/>
      <c r="B457" s="160"/>
      <c r="C457" s="160"/>
      <c r="D457" s="160"/>
      <c r="E457" s="160"/>
      <c r="F457" s="161"/>
      <c r="G457" s="161"/>
      <c r="H457" s="161"/>
      <c r="I457" s="161"/>
      <c r="J457" s="161"/>
      <c r="K457" s="161"/>
      <c r="L457" s="161"/>
      <c r="M457" s="161"/>
      <c r="N457" s="160"/>
      <c r="O457" s="160"/>
      <c r="P457" s="160"/>
      <c r="Q457" s="160"/>
      <c r="R457" s="160"/>
      <c r="S457" s="161"/>
      <c r="T457" s="161"/>
      <c r="U457" s="161"/>
      <c r="V457" s="161"/>
      <c r="W457" s="161"/>
      <c r="X457" s="161"/>
      <c r="Y457" s="161"/>
      <c r="Z457" s="317"/>
      <c r="AA457" s="161"/>
      <c r="BI457" s="162"/>
      <c r="BJ457" s="162"/>
      <c r="BK457" s="162"/>
      <c r="BL457" s="162"/>
      <c r="BM457" s="162"/>
      <c r="BN457" s="162"/>
      <c r="BO457" s="162"/>
      <c r="BP457" s="162"/>
      <c r="BQ457" s="162"/>
      <c r="BR457" s="162"/>
      <c r="BS457" s="162"/>
      <c r="BT457" s="162"/>
      <c r="BU457" s="162"/>
      <c r="BV457" s="162"/>
      <c r="BW457" s="162"/>
      <c r="BX457" s="162"/>
      <c r="BY457" s="162"/>
      <c r="BZ457" s="162"/>
      <c r="CA457" s="162"/>
      <c r="CB457" s="162"/>
      <c r="CC457" s="162"/>
      <c r="CD457" s="162"/>
      <c r="CE457" s="162"/>
      <c r="CF457" s="162"/>
      <c r="CG457" s="162"/>
      <c r="CH457" s="162"/>
      <c r="CI457" s="162"/>
      <c r="CJ457" s="162"/>
      <c r="CK457" s="162"/>
      <c r="CL457" s="162"/>
      <c r="CM457" s="162"/>
      <c r="CN457" s="162"/>
      <c r="CO457" s="162"/>
      <c r="CP457" s="162"/>
      <c r="CQ457" s="162"/>
      <c r="CR457" s="162"/>
      <c r="CS457" s="162"/>
      <c r="CT457" s="162"/>
      <c r="CU457" s="162"/>
      <c r="CV457" s="162"/>
      <c r="CW457" s="162"/>
      <c r="CX457" s="162"/>
      <c r="CY457" s="162"/>
      <c r="CZ457" s="162"/>
      <c r="DA457" s="162"/>
      <c r="DB457" s="162"/>
      <c r="DC457" s="162"/>
      <c r="DD457" s="162"/>
      <c r="DE457" s="162"/>
      <c r="DF457" s="162"/>
      <c r="DG457" s="162"/>
      <c r="DH457" s="162"/>
      <c r="DI457" s="162"/>
      <c r="DJ457" s="162"/>
      <c r="DK457" s="162"/>
      <c r="DL457" s="162"/>
      <c r="DM457" s="162"/>
      <c r="DN457" s="162"/>
      <c r="DO457" s="162"/>
      <c r="DP457" s="162"/>
      <c r="DQ457" s="162"/>
      <c r="DR457" s="162"/>
      <c r="DS457" s="162"/>
      <c r="DT457" s="162"/>
      <c r="DU457" s="162"/>
      <c r="DV457" s="162"/>
      <c r="DW457" s="162"/>
      <c r="DX457" s="162"/>
      <c r="DY457" s="162"/>
      <c r="DZ457" s="162"/>
      <c r="EA457" s="162"/>
      <c r="EB457" s="162"/>
      <c r="EC457" s="162"/>
      <c r="ED457" s="162"/>
      <c r="EE457" s="162"/>
      <c r="EF457" s="162"/>
      <c r="EG457" s="162"/>
      <c r="EH457" s="162"/>
      <c r="EI457" s="162"/>
      <c r="EJ457" s="162"/>
      <c r="EK457" s="162"/>
      <c r="EL457" s="162"/>
      <c r="EM457" s="162"/>
      <c r="EN457" s="162"/>
      <c r="EO457" s="162"/>
      <c r="EP457" s="162"/>
      <c r="EQ457" s="162"/>
      <c r="ER457" s="162"/>
      <c r="ES457" s="162"/>
      <c r="ET457" s="162"/>
      <c r="EU457" s="162"/>
      <c r="EV457" s="162"/>
      <c r="EW457" s="162"/>
      <c r="EX457" s="162"/>
      <c r="EY457" s="162"/>
      <c r="EZ457" s="162"/>
      <c r="FA457" s="162"/>
      <c r="FB457" s="162"/>
      <c r="FC457" s="162"/>
      <c r="FD457" s="162"/>
      <c r="FE457" s="162"/>
      <c r="FF457" s="162"/>
      <c r="FG457" s="162"/>
      <c r="FH457" s="162"/>
      <c r="FI457" s="162"/>
      <c r="FJ457" s="162"/>
      <c r="FK457" s="162"/>
      <c r="FL457" s="162"/>
      <c r="FM457" s="162"/>
      <c r="FN457" s="162"/>
      <c r="FO457" s="162"/>
      <c r="FP457" s="162"/>
      <c r="FQ457" s="162"/>
      <c r="FR457" s="162"/>
      <c r="FS457" s="162"/>
      <c r="FT457" s="162"/>
      <c r="FU457" s="162"/>
      <c r="FV457" s="162"/>
      <c r="FW457" s="162"/>
      <c r="FX457" s="162"/>
      <c r="FY457" s="162"/>
      <c r="FZ457" s="162"/>
      <c r="GA457" s="162"/>
      <c r="GB457" s="162"/>
      <c r="GC457" s="162"/>
      <c r="GD457" s="162"/>
      <c r="GE457" s="162"/>
      <c r="GF457" s="162"/>
      <c r="GG457" s="162"/>
      <c r="GH457" s="162"/>
      <c r="GI457" s="162"/>
      <c r="GJ457" s="162"/>
      <c r="GK457" s="162"/>
      <c r="GL457" s="162"/>
      <c r="GM457" s="162"/>
      <c r="GN457" s="162"/>
      <c r="GO457" s="162"/>
      <c r="GP457" s="162"/>
      <c r="GQ457" s="162"/>
      <c r="GR457" s="162"/>
      <c r="GS457" s="162"/>
      <c r="GT457" s="162"/>
      <c r="GU457" s="162"/>
      <c r="GV457" s="162"/>
      <c r="GW457" s="162"/>
      <c r="GX457" s="162"/>
      <c r="GY457" s="162"/>
      <c r="GZ457" s="162"/>
      <c r="HA457" s="162"/>
      <c r="HB457" s="162"/>
      <c r="HC457" s="162"/>
      <c r="HD457" s="162"/>
      <c r="HE457" s="162"/>
      <c r="HF457" s="162"/>
      <c r="HG457" s="162"/>
      <c r="HH457" s="162"/>
      <c r="HI457" s="162"/>
      <c r="HJ457" s="162"/>
      <c r="HK457" s="162"/>
      <c r="HL457" s="162"/>
      <c r="HM457" s="162"/>
      <c r="HN457" s="162"/>
      <c r="HO457" s="162"/>
      <c r="HP457" s="162"/>
      <c r="HQ457" s="162"/>
      <c r="HR457" s="162"/>
      <c r="HS457" s="162"/>
      <c r="HT457" s="162"/>
      <c r="HU457" s="162"/>
      <c r="HV457" s="162"/>
      <c r="HW457" s="162"/>
      <c r="HX457" s="162"/>
      <c r="HY457" s="162"/>
      <c r="HZ457" s="162"/>
      <c r="IA457" s="162"/>
      <c r="IB457" s="162"/>
      <c r="IC457" s="162"/>
      <c r="ID457" s="162"/>
      <c r="IE457" s="162"/>
      <c r="IF457" s="162"/>
      <c r="IG457" s="162"/>
      <c r="IH457" s="162"/>
      <c r="II457" s="162"/>
      <c r="IJ457" s="162"/>
      <c r="IK457" s="162"/>
      <c r="IL457" s="162"/>
      <c r="IM457" s="162"/>
      <c r="IN457" s="162"/>
      <c r="IO457" s="162"/>
      <c r="IP457" s="162"/>
      <c r="IQ457" s="162"/>
      <c r="IR457" s="162"/>
      <c r="IS457" s="162"/>
      <c r="IT457" s="162"/>
      <c r="IU457" s="162"/>
      <c r="IV457" s="162"/>
      <c r="IW457" s="162"/>
      <c r="IX457" s="162"/>
    </row>
    <row r="458" spans="1:258">
      <c r="A458" s="159"/>
      <c r="B458" s="160"/>
      <c r="C458" s="160"/>
      <c r="D458" s="160"/>
      <c r="E458" s="160"/>
      <c r="F458" s="161"/>
      <c r="G458" s="161"/>
      <c r="H458" s="161"/>
      <c r="I458" s="161"/>
      <c r="J458" s="161"/>
      <c r="K458" s="161"/>
      <c r="L458" s="161"/>
      <c r="M458" s="161"/>
      <c r="N458" s="160"/>
      <c r="O458" s="160"/>
      <c r="P458" s="160"/>
      <c r="Q458" s="160"/>
      <c r="R458" s="160"/>
      <c r="S458" s="161"/>
      <c r="T458" s="161"/>
      <c r="U458" s="161"/>
      <c r="V458" s="161"/>
      <c r="W458" s="161"/>
      <c r="X458" s="161"/>
      <c r="Y458" s="161"/>
      <c r="Z458" s="317"/>
      <c r="AA458" s="161"/>
      <c r="BI458" s="162"/>
      <c r="BJ458" s="162"/>
      <c r="BK458" s="162"/>
      <c r="BL458" s="162"/>
      <c r="BM458" s="162"/>
      <c r="BN458" s="162"/>
      <c r="BO458" s="162"/>
      <c r="BP458" s="162"/>
      <c r="BQ458" s="162"/>
      <c r="BR458" s="162"/>
      <c r="BS458" s="162"/>
      <c r="BT458" s="162"/>
      <c r="BU458" s="162"/>
      <c r="BV458" s="162"/>
      <c r="BW458" s="162"/>
      <c r="BX458" s="162"/>
      <c r="BY458" s="162"/>
      <c r="BZ458" s="162"/>
      <c r="CA458" s="162"/>
      <c r="CB458" s="162"/>
      <c r="CC458" s="162"/>
      <c r="CD458" s="162"/>
      <c r="CE458" s="162"/>
      <c r="CF458" s="162"/>
      <c r="CG458" s="162"/>
      <c r="CH458" s="162"/>
      <c r="CI458" s="162"/>
      <c r="CJ458" s="162"/>
      <c r="CK458" s="162"/>
      <c r="CL458" s="162"/>
      <c r="CM458" s="162"/>
      <c r="CN458" s="162"/>
      <c r="CO458" s="162"/>
      <c r="CP458" s="162"/>
      <c r="CQ458" s="162"/>
      <c r="CR458" s="162"/>
      <c r="CS458" s="162"/>
      <c r="CT458" s="162"/>
      <c r="CU458" s="162"/>
      <c r="CV458" s="162"/>
      <c r="CW458" s="162"/>
      <c r="CX458" s="162"/>
      <c r="CY458" s="162"/>
      <c r="CZ458" s="162"/>
      <c r="DA458" s="162"/>
      <c r="DB458" s="162"/>
      <c r="DC458" s="162"/>
      <c r="DD458" s="162"/>
      <c r="DE458" s="162"/>
      <c r="DF458" s="162"/>
      <c r="DG458" s="162"/>
      <c r="DH458" s="162"/>
      <c r="DI458" s="162"/>
      <c r="DJ458" s="162"/>
      <c r="DK458" s="162"/>
      <c r="DL458" s="162"/>
      <c r="DM458" s="162"/>
      <c r="DN458" s="162"/>
      <c r="DO458" s="162"/>
      <c r="DP458" s="162"/>
      <c r="DQ458" s="162"/>
      <c r="DR458" s="162"/>
      <c r="DS458" s="162"/>
      <c r="DT458" s="162"/>
      <c r="DU458" s="162"/>
      <c r="DV458" s="162"/>
      <c r="DW458" s="162"/>
      <c r="DX458" s="162"/>
      <c r="DY458" s="162"/>
      <c r="DZ458" s="162"/>
      <c r="EA458" s="162"/>
      <c r="EB458" s="162"/>
      <c r="EC458" s="162"/>
      <c r="ED458" s="162"/>
      <c r="EE458" s="162"/>
      <c r="EF458" s="162"/>
      <c r="EG458" s="162"/>
      <c r="EH458" s="162"/>
      <c r="EI458" s="162"/>
      <c r="EJ458" s="162"/>
      <c r="EK458" s="162"/>
      <c r="EL458" s="162"/>
      <c r="EM458" s="162"/>
      <c r="EN458" s="162"/>
      <c r="EO458" s="162"/>
      <c r="EP458" s="162"/>
      <c r="EQ458" s="162"/>
      <c r="ER458" s="162"/>
      <c r="ES458" s="162"/>
      <c r="ET458" s="162"/>
      <c r="EU458" s="162"/>
      <c r="EV458" s="162"/>
      <c r="EW458" s="162"/>
      <c r="EX458" s="162"/>
      <c r="EY458" s="162"/>
      <c r="EZ458" s="162"/>
      <c r="FA458" s="162"/>
      <c r="FB458" s="162"/>
      <c r="FC458" s="162"/>
      <c r="FD458" s="162"/>
      <c r="FE458" s="162"/>
      <c r="FF458" s="162"/>
      <c r="FG458" s="162"/>
      <c r="FH458" s="162"/>
      <c r="FI458" s="162"/>
      <c r="FJ458" s="162"/>
      <c r="FK458" s="162"/>
      <c r="FL458" s="162"/>
      <c r="FM458" s="162"/>
      <c r="FN458" s="162"/>
      <c r="FO458" s="162"/>
      <c r="FP458" s="162"/>
      <c r="FQ458" s="162"/>
      <c r="FR458" s="162"/>
      <c r="FS458" s="162"/>
      <c r="FT458" s="162"/>
      <c r="FU458" s="162"/>
      <c r="FV458" s="162"/>
      <c r="FW458" s="162"/>
      <c r="FX458" s="162"/>
      <c r="FY458" s="162"/>
      <c r="FZ458" s="162"/>
      <c r="GA458" s="162"/>
      <c r="GB458" s="162"/>
      <c r="GC458" s="162"/>
      <c r="GD458" s="162"/>
      <c r="GE458" s="162"/>
      <c r="GF458" s="162"/>
      <c r="GG458" s="162"/>
      <c r="GH458" s="162"/>
      <c r="GI458" s="162"/>
      <c r="GJ458" s="162"/>
      <c r="GK458" s="162"/>
      <c r="GL458" s="162"/>
      <c r="GM458" s="162"/>
      <c r="GN458" s="162"/>
      <c r="GO458" s="162"/>
      <c r="GP458" s="162"/>
      <c r="GQ458" s="162"/>
      <c r="GR458" s="162"/>
      <c r="GS458" s="162"/>
      <c r="GT458" s="162"/>
      <c r="GU458" s="162"/>
      <c r="GV458" s="162"/>
      <c r="GW458" s="162"/>
      <c r="GX458" s="162"/>
      <c r="GY458" s="162"/>
      <c r="GZ458" s="162"/>
      <c r="HA458" s="162"/>
      <c r="HB458" s="162"/>
      <c r="HC458" s="162"/>
      <c r="HD458" s="162"/>
      <c r="HE458" s="162"/>
      <c r="HF458" s="162"/>
      <c r="HG458" s="162"/>
      <c r="HH458" s="162"/>
      <c r="HI458" s="162"/>
      <c r="HJ458" s="162"/>
      <c r="HK458" s="162"/>
      <c r="HL458" s="162"/>
      <c r="HM458" s="162"/>
      <c r="HN458" s="162"/>
      <c r="HO458" s="162"/>
      <c r="HP458" s="162"/>
      <c r="HQ458" s="162"/>
      <c r="HR458" s="162"/>
      <c r="HS458" s="162"/>
      <c r="HT458" s="162"/>
      <c r="HU458" s="162"/>
      <c r="HV458" s="162"/>
      <c r="HW458" s="162"/>
      <c r="HX458" s="162"/>
      <c r="HY458" s="162"/>
      <c r="HZ458" s="162"/>
      <c r="IA458" s="162"/>
      <c r="IB458" s="162"/>
      <c r="IC458" s="162"/>
      <c r="ID458" s="162"/>
      <c r="IE458" s="162"/>
      <c r="IF458" s="162"/>
      <c r="IG458" s="162"/>
      <c r="IH458" s="162"/>
      <c r="II458" s="162"/>
      <c r="IJ458" s="162"/>
      <c r="IK458" s="162"/>
      <c r="IL458" s="162"/>
      <c r="IM458" s="162"/>
      <c r="IN458" s="162"/>
      <c r="IO458" s="162"/>
      <c r="IP458" s="162"/>
      <c r="IQ458" s="162"/>
      <c r="IR458" s="162"/>
      <c r="IS458" s="162"/>
      <c r="IT458" s="162"/>
      <c r="IU458" s="162"/>
      <c r="IV458" s="162"/>
      <c r="IW458" s="162"/>
      <c r="IX458" s="162"/>
    </row>
    <row r="459" spans="1:258">
      <c r="A459" s="159"/>
      <c r="B459" s="160"/>
      <c r="C459" s="160"/>
      <c r="D459" s="160"/>
      <c r="E459" s="160"/>
      <c r="F459" s="161"/>
      <c r="G459" s="161"/>
      <c r="H459" s="161"/>
      <c r="I459" s="161"/>
      <c r="J459" s="161"/>
      <c r="K459" s="161"/>
      <c r="L459" s="161"/>
      <c r="M459" s="161"/>
      <c r="N459" s="160"/>
      <c r="O459" s="160"/>
      <c r="P459" s="160"/>
      <c r="Q459" s="160"/>
      <c r="R459" s="160"/>
      <c r="S459" s="161"/>
      <c r="T459" s="161"/>
      <c r="U459" s="161"/>
      <c r="V459" s="161"/>
      <c r="W459" s="161"/>
      <c r="X459" s="161"/>
      <c r="Y459" s="161"/>
      <c r="Z459" s="317"/>
      <c r="AA459" s="161"/>
      <c r="BI459" s="162"/>
      <c r="BJ459" s="162"/>
      <c r="BK459" s="162"/>
      <c r="BL459" s="162"/>
      <c r="BM459" s="162"/>
      <c r="BN459" s="162"/>
      <c r="BO459" s="162"/>
      <c r="BP459" s="162"/>
      <c r="BQ459" s="162"/>
      <c r="BR459" s="162"/>
      <c r="BS459" s="162"/>
      <c r="BT459" s="162"/>
      <c r="BU459" s="162"/>
      <c r="BV459" s="162"/>
      <c r="BW459" s="162"/>
      <c r="BX459" s="162"/>
      <c r="BY459" s="162"/>
      <c r="BZ459" s="162"/>
      <c r="CA459" s="162"/>
      <c r="CB459" s="162"/>
      <c r="CC459" s="162"/>
      <c r="CD459" s="162"/>
      <c r="CE459" s="162"/>
      <c r="CF459" s="162"/>
      <c r="CG459" s="162"/>
      <c r="CH459" s="162"/>
      <c r="CI459" s="162"/>
      <c r="CJ459" s="162"/>
      <c r="CK459" s="162"/>
      <c r="CL459" s="162"/>
      <c r="CM459" s="162"/>
      <c r="CN459" s="162"/>
      <c r="CO459" s="162"/>
      <c r="CP459" s="162"/>
      <c r="CQ459" s="162"/>
      <c r="CR459" s="162"/>
      <c r="CS459" s="162"/>
      <c r="CT459" s="162"/>
      <c r="CU459" s="162"/>
      <c r="CV459" s="162"/>
      <c r="CW459" s="162"/>
      <c r="CX459" s="162"/>
      <c r="CY459" s="162"/>
      <c r="CZ459" s="162"/>
      <c r="DA459" s="162"/>
      <c r="DB459" s="162"/>
      <c r="DC459" s="162"/>
      <c r="DD459" s="162"/>
      <c r="DE459" s="162"/>
      <c r="DF459" s="162"/>
      <c r="DG459" s="162"/>
      <c r="DH459" s="162"/>
      <c r="DI459" s="162"/>
      <c r="DJ459" s="162"/>
      <c r="DK459" s="162"/>
      <c r="DL459" s="162"/>
      <c r="DM459" s="162"/>
      <c r="DN459" s="162"/>
      <c r="DO459" s="162"/>
      <c r="DP459" s="162"/>
      <c r="DQ459" s="162"/>
      <c r="DR459" s="162"/>
      <c r="DS459" s="162"/>
      <c r="DT459" s="162"/>
      <c r="DU459" s="162"/>
      <c r="DV459" s="162"/>
      <c r="DW459" s="162"/>
      <c r="DX459" s="162"/>
      <c r="DY459" s="162"/>
      <c r="DZ459" s="162"/>
      <c r="EA459" s="162"/>
      <c r="EB459" s="162"/>
      <c r="EC459" s="162"/>
      <c r="ED459" s="162"/>
      <c r="EE459" s="162"/>
      <c r="EF459" s="162"/>
      <c r="EG459" s="162"/>
      <c r="EH459" s="162"/>
      <c r="EI459" s="162"/>
      <c r="EJ459" s="162"/>
      <c r="EK459" s="162"/>
      <c r="EL459" s="162"/>
      <c r="EM459" s="162"/>
      <c r="EN459" s="162"/>
      <c r="EO459" s="162"/>
      <c r="EP459" s="162"/>
      <c r="EQ459" s="162"/>
      <c r="ER459" s="162"/>
      <c r="ES459" s="162"/>
      <c r="ET459" s="162"/>
      <c r="EU459" s="162"/>
      <c r="EV459" s="162"/>
      <c r="EW459" s="162"/>
      <c r="EX459" s="162"/>
      <c r="EY459" s="162"/>
      <c r="EZ459" s="162"/>
      <c r="FA459" s="162"/>
      <c r="FB459" s="162"/>
      <c r="FC459" s="162"/>
      <c r="FD459" s="162"/>
      <c r="FE459" s="162"/>
      <c r="FF459" s="162"/>
      <c r="FG459" s="162"/>
      <c r="FH459" s="162"/>
      <c r="FI459" s="162"/>
      <c r="FJ459" s="162"/>
      <c r="FK459" s="162"/>
      <c r="FL459" s="162"/>
      <c r="FM459" s="162"/>
      <c r="FN459" s="162"/>
      <c r="FO459" s="162"/>
      <c r="FP459" s="162"/>
      <c r="FQ459" s="162"/>
      <c r="FR459" s="162"/>
      <c r="FS459" s="162"/>
      <c r="FT459" s="162"/>
      <c r="FU459" s="162"/>
      <c r="FV459" s="162"/>
      <c r="FW459" s="162"/>
      <c r="FX459" s="162"/>
      <c r="FY459" s="162"/>
      <c r="FZ459" s="162"/>
      <c r="GA459" s="162"/>
      <c r="GB459" s="162"/>
      <c r="GC459" s="162"/>
      <c r="GD459" s="162"/>
      <c r="GE459" s="162"/>
      <c r="GF459" s="162"/>
      <c r="GG459" s="162"/>
      <c r="GH459" s="162"/>
      <c r="GI459" s="162"/>
      <c r="GJ459" s="162"/>
      <c r="GK459" s="162"/>
      <c r="GL459" s="162"/>
      <c r="GM459" s="162"/>
      <c r="GN459" s="162"/>
      <c r="GO459" s="162"/>
      <c r="GP459" s="162"/>
      <c r="GQ459" s="162"/>
      <c r="GR459" s="162"/>
      <c r="GS459" s="162"/>
      <c r="GT459" s="162"/>
      <c r="GU459" s="162"/>
      <c r="GV459" s="162"/>
      <c r="GW459" s="162"/>
      <c r="GX459" s="162"/>
      <c r="GY459" s="162"/>
      <c r="GZ459" s="162"/>
      <c r="HA459" s="162"/>
      <c r="HB459" s="162"/>
      <c r="HC459" s="162"/>
      <c r="HD459" s="162"/>
      <c r="HE459" s="162"/>
      <c r="HF459" s="162"/>
      <c r="HG459" s="162"/>
      <c r="HH459" s="162"/>
      <c r="HI459" s="162"/>
      <c r="HJ459" s="162"/>
      <c r="HK459" s="162"/>
      <c r="HL459" s="162"/>
      <c r="HM459" s="162"/>
      <c r="HN459" s="162"/>
      <c r="HO459" s="162"/>
      <c r="HP459" s="162"/>
      <c r="HQ459" s="162"/>
      <c r="HR459" s="162"/>
      <c r="HS459" s="162"/>
      <c r="HT459" s="162"/>
      <c r="HU459" s="162"/>
      <c r="HV459" s="162"/>
      <c r="HW459" s="162"/>
      <c r="HX459" s="162"/>
      <c r="HY459" s="162"/>
      <c r="HZ459" s="162"/>
      <c r="IA459" s="162"/>
      <c r="IB459" s="162"/>
      <c r="IC459" s="162"/>
      <c r="ID459" s="162"/>
      <c r="IE459" s="162"/>
      <c r="IF459" s="162"/>
      <c r="IG459" s="162"/>
      <c r="IH459" s="162"/>
      <c r="II459" s="162"/>
      <c r="IJ459" s="162"/>
      <c r="IK459" s="162"/>
      <c r="IL459" s="162"/>
      <c r="IM459" s="162"/>
      <c r="IN459" s="162"/>
      <c r="IO459" s="162"/>
      <c r="IP459" s="162"/>
      <c r="IQ459" s="162"/>
      <c r="IR459" s="162"/>
      <c r="IS459" s="162"/>
      <c r="IT459" s="162"/>
      <c r="IU459" s="162"/>
      <c r="IV459" s="162"/>
      <c r="IW459" s="162"/>
      <c r="IX459" s="162"/>
    </row>
    <row r="460" spans="1:258">
      <c r="A460" s="159"/>
      <c r="B460" s="160"/>
      <c r="C460" s="160"/>
      <c r="D460" s="160"/>
      <c r="E460" s="160"/>
      <c r="F460" s="161"/>
      <c r="G460" s="161"/>
      <c r="H460" s="161"/>
      <c r="I460" s="161"/>
      <c r="J460" s="161"/>
      <c r="K460" s="161"/>
      <c r="L460" s="161"/>
      <c r="M460" s="161"/>
      <c r="N460" s="160"/>
      <c r="O460" s="160"/>
      <c r="P460" s="160"/>
      <c r="Q460" s="160"/>
      <c r="R460" s="160"/>
      <c r="S460" s="161"/>
      <c r="T460" s="161"/>
      <c r="U460" s="161"/>
      <c r="V460" s="161"/>
      <c r="W460" s="161"/>
      <c r="X460" s="161"/>
      <c r="Y460" s="161"/>
      <c r="Z460" s="317"/>
      <c r="AA460" s="161"/>
      <c r="BI460" s="162"/>
      <c r="BJ460" s="162"/>
      <c r="BK460" s="162"/>
      <c r="BL460" s="162"/>
      <c r="BM460" s="162"/>
      <c r="BN460" s="162"/>
      <c r="BO460" s="162"/>
      <c r="BP460" s="162"/>
      <c r="BQ460" s="162"/>
      <c r="BR460" s="162"/>
      <c r="BS460" s="162"/>
      <c r="BT460" s="162"/>
      <c r="BU460" s="162"/>
      <c r="BV460" s="162"/>
      <c r="BW460" s="162"/>
      <c r="BX460" s="162"/>
      <c r="BY460" s="162"/>
      <c r="BZ460" s="162"/>
      <c r="CA460" s="162"/>
      <c r="CB460" s="162"/>
      <c r="CC460" s="162"/>
      <c r="CD460" s="162"/>
      <c r="CE460" s="162"/>
      <c r="CF460" s="162"/>
      <c r="CG460" s="162"/>
      <c r="CH460" s="162"/>
      <c r="CI460" s="162"/>
      <c r="CJ460" s="162"/>
      <c r="CK460" s="162"/>
      <c r="CL460" s="162"/>
      <c r="CM460" s="162"/>
      <c r="CN460" s="162"/>
      <c r="CO460" s="162"/>
      <c r="CP460" s="162"/>
      <c r="CQ460" s="162"/>
      <c r="CR460" s="162"/>
      <c r="CS460" s="162"/>
      <c r="CT460" s="162"/>
      <c r="CU460" s="162"/>
      <c r="CV460" s="162"/>
      <c r="CW460" s="162"/>
      <c r="CX460" s="162"/>
      <c r="CY460" s="162"/>
      <c r="CZ460" s="162"/>
      <c r="DA460" s="162"/>
      <c r="DB460" s="162"/>
      <c r="DC460" s="162"/>
      <c r="DD460" s="162"/>
      <c r="DE460" s="162"/>
      <c r="DF460" s="162"/>
      <c r="DG460" s="162"/>
      <c r="DH460" s="162"/>
      <c r="DI460" s="162"/>
      <c r="DJ460" s="162"/>
      <c r="DK460" s="162"/>
      <c r="DL460" s="162"/>
      <c r="DM460" s="162"/>
      <c r="DN460" s="162"/>
      <c r="DO460" s="162"/>
      <c r="DP460" s="162"/>
      <c r="DQ460" s="162"/>
      <c r="DR460" s="162"/>
      <c r="DS460" s="162"/>
      <c r="DT460" s="162"/>
      <c r="DU460" s="162"/>
      <c r="DV460" s="162"/>
      <c r="DW460" s="162"/>
      <c r="DX460" s="162"/>
      <c r="DY460" s="162"/>
      <c r="DZ460" s="162"/>
      <c r="EA460" s="162"/>
      <c r="EB460" s="162"/>
      <c r="EC460" s="162"/>
      <c r="ED460" s="162"/>
      <c r="EE460" s="162"/>
      <c r="EF460" s="162"/>
      <c r="EG460" s="162"/>
      <c r="EH460" s="162"/>
      <c r="EI460" s="162"/>
      <c r="EJ460" s="162"/>
      <c r="EK460" s="162"/>
      <c r="EL460" s="162"/>
      <c r="EM460" s="162"/>
      <c r="EN460" s="162"/>
      <c r="EO460" s="162"/>
      <c r="EP460" s="162"/>
      <c r="EQ460" s="162"/>
      <c r="ER460" s="162"/>
      <c r="ES460" s="162"/>
      <c r="ET460" s="162"/>
      <c r="EU460" s="162"/>
      <c r="EV460" s="162"/>
      <c r="EW460" s="162"/>
      <c r="EX460" s="162"/>
      <c r="EY460" s="162"/>
      <c r="EZ460" s="162"/>
      <c r="FA460" s="162"/>
      <c r="FB460" s="162"/>
      <c r="FC460" s="162"/>
      <c r="FD460" s="162"/>
      <c r="FE460" s="162"/>
      <c r="FF460" s="162"/>
      <c r="FG460" s="162"/>
      <c r="FH460" s="162"/>
      <c r="FI460" s="162"/>
      <c r="FJ460" s="162"/>
      <c r="FK460" s="162"/>
      <c r="FL460" s="162"/>
      <c r="FM460" s="162"/>
      <c r="FN460" s="162"/>
      <c r="FO460" s="162"/>
      <c r="FP460" s="162"/>
      <c r="FQ460" s="162"/>
      <c r="FR460" s="162"/>
      <c r="FS460" s="162"/>
      <c r="FT460" s="162"/>
      <c r="FU460" s="162"/>
      <c r="FV460" s="162"/>
      <c r="FW460" s="162"/>
      <c r="FX460" s="162"/>
      <c r="FY460" s="162"/>
      <c r="FZ460" s="162"/>
      <c r="GA460" s="162"/>
      <c r="GB460" s="162"/>
      <c r="GC460" s="162"/>
      <c r="GD460" s="162"/>
      <c r="GE460" s="162"/>
      <c r="GF460" s="162"/>
      <c r="GG460" s="162"/>
      <c r="GH460" s="162"/>
      <c r="GI460" s="162"/>
      <c r="GJ460" s="162"/>
      <c r="GK460" s="162"/>
      <c r="GL460" s="162"/>
      <c r="GM460" s="162"/>
      <c r="GN460" s="162"/>
      <c r="GO460" s="162"/>
      <c r="GP460" s="162"/>
      <c r="GQ460" s="162"/>
      <c r="GR460" s="162"/>
      <c r="GS460" s="162"/>
      <c r="GT460" s="162"/>
      <c r="GU460" s="162"/>
      <c r="GV460" s="162"/>
      <c r="GW460" s="162"/>
      <c r="GX460" s="162"/>
      <c r="GY460" s="162"/>
      <c r="GZ460" s="162"/>
      <c r="HA460" s="162"/>
      <c r="HB460" s="162"/>
      <c r="HC460" s="162"/>
      <c r="HD460" s="162"/>
      <c r="HE460" s="162"/>
      <c r="HF460" s="162"/>
      <c r="HG460" s="162"/>
      <c r="HH460" s="162"/>
      <c r="HI460" s="162"/>
      <c r="HJ460" s="162"/>
      <c r="HK460" s="162"/>
      <c r="HL460" s="162"/>
      <c r="HM460" s="162"/>
      <c r="HN460" s="162"/>
      <c r="HO460" s="162"/>
      <c r="HP460" s="162"/>
      <c r="HQ460" s="162"/>
      <c r="HR460" s="162"/>
      <c r="HS460" s="162"/>
      <c r="HT460" s="162"/>
      <c r="HU460" s="162"/>
      <c r="HV460" s="162"/>
      <c r="HW460" s="162"/>
      <c r="HX460" s="162"/>
      <c r="HY460" s="162"/>
      <c r="HZ460" s="162"/>
      <c r="IA460" s="162"/>
      <c r="IB460" s="162"/>
      <c r="IC460" s="162"/>
      <c r="ID460" s="162"/>
      <c r="IE460" s="162"/>
      <c r="IF460" s="162"/>
      <c r="IG460" s="162"/>
      <c r="IH460" s="162"/>
      <c r="II460" s="162"/>
      <c r="IJ460" s="162"/>
      <c r="IK460" s="162"/>
      <c r="IL460" s="162"/>
      <c r="IM460" s="162"/>
      <c r="IN460" s="162"/>
      <c r="IO460" s="162"/>
      <c r="IP460" s="162"/>
      <c r="IQ460" s="162"/>
      <c r="IR460" s="162"/>
      <c r="IS460" s="162"/>
      <c r="IT460" s="162"/>
      <c r="IU460" s="162"/>
      <c r="IV460" s="162"/>
      <c r="IW460" s="162"/>
      <c r="IX460" s="162"/>
    </row>
    <row r="461" spans="1:258">
      <c r="A461" s="159"/>
      <c r="B461" s="160"/>
      <c r="C461" s="160"/>
      <c r="D461" s="160"/>
      <c r="E461" s="160"/>
      <c r="F461" s="161"/>
      <c r="G461" s="161"/>
      <c r="H461" s="161"/>
      <c r="I461" s="161"/>
      <c r="J461" s="161"/>
      <c r="K461" s="161"/>
      <c r="L461" s="161"/>
      <c r="M461" s="161"/>
      <c r="N461" s="160"/>
      <c r="O461" s="160"/>
      <c r="P461" s="160"/>
      <c r="Q461" s="160"/>
      <c r="R461" s="160"/>
      <c r="S461" s="161"/>
      <c r="T461" s="161"/>
      <c r="U461" s="161"/>
      <c r="V461" s="161"/>
      <c r="W461" s="161"/>
      <c r="X461" s="161"/>
      <c r="Y461" s="161"/>
      <c r="Z461" s="317"/>
      <c r="AA461" s="161"/>
      <c r="BI461" s="162"/>
      <c r="BJ461" s="162"/>
      <c r="BK461" s="162"/>
      <c r="BL461" s="162"/>
      <c r="BM461" s="162"/>
      <c r="BN461" s="162"/>
      <c r="BO461" s="162"/>
      <c r="BP461" s="162"/>
      <c r="BQ461" s="162"/>
      <c r="BR461" s="162"/>
      <c r="BS461" s="162"/>
      <c r="BT461" s="162"/>
      <c r="BU461" s="162"/>
      <c r="BV461" s="162"/>
      <c r="BW461" s="162"/>
      <c r="BX461" s="162"/>
      <c r="BY461" s="162"/>
      <c r="BZ461" s="162"/>
      <c r="CA461" s="162"/>
      <c r="CB461" s="162"/>
      <c r="CC461" s="162"/>
      <c r="CD461" s="162"/>
      <c r="CE461" s="162"/>
      <c r="CF461" s="162"/>
      <c r="CG461" s="162"/>
      <c r="CH461" s="162"/>
      <c r="CI461" s="162"/>
      <c r="CJ461" s="162"/>
      <c r="CK461" s="162"/>
      <c r="CL461" s="162"/>
      <c r="CM461" s="162"/>
      <c r="CN461" s="162"/>
      <c r="CO461" s="162"/>
      <c r="CP461" s="162"/>
      <c r="CQ461" s="162"/>
      <c r="CR461" s="162"/>
      <c r="CS461" s="162"/>
      <c r="CT461" s="162"/>
      <c r="CU461" s="162"/>
      <c r="CV461" s="162"/>
      <c r="CW461" s="162"/>
      <c r="CX461" s="162"/>
      <c r="CY461" s="162"/>
      <c r="CZ461" s="162"/>
      <c r="DA461" s="162"/>
      <c r="DB461" s="162"/>
      <c r="DC461" s="162"/>
      <c r="DD461" s="162"/>
      <c r="DE461" s="162"/>
      <c r="DF461" s="162"/>
      <c r="DG461" s="162"/>
      <c r="DH461" s="162"/>
      <c r="DI461" s="162"/>
      <c r="DJ461" s="162"/>
      <c r="DK461" s="162"/>
      <c r="DL461" s="162"/>
      <c r="DM461" s="162"/>
      <c r="DN461" s="162"/>
      <c r="DO461" s="162"/>
      <c r="DP461" s="162"/>
      <c r="DQ461" s="162"/>
      <c r="DR461" s="162"/>
      <c r="DS461" s="162"/>
      <c r="DT461" s="162"/>
      <c r="DU461" s="162"/>
      <c r="DV461" s="162"/>
      <c r="DW461" s="162"/>
      <c r="DX461" s="162"/>
      <c r="DY461" s="162"/>
      <c r="DZ461" s="162"/>
      <c r="EA461" s="162"/>
      <c r="EB461" s="162"/>
      <c r="EC461" s="162"/>
      <c r="ED461" s="162"/>
      <c r="EE461" s="162"/>
      <c r="EF461" s="162"/>
      <c r="EG461" s="162"/>
      <c r="EH461" s="162"/>
      <c r="EI461" s="162"/>
      <c r="EJ461" s="162"/>
      <c r="EK461" s="162"/>
      <c r="EL461" s="162"/>
      <c r="EM461" s="162"/>
      <c r="EN461" s="162"/>
      <c r="EO461" s="162"/>
      <c r="EP461" s="162"/>
      <c r="EQ461" s="162"/>
      <c r="ER461" s="162"/>
      <c r="ES461" s="162"/>
      <c r="ET461" s="162"/>
      <c r="EU461" s="162"/>
      <c r="EV461" s="162"/>
      <c r="EW461" s="162"/>
      <c r="EX461" s="162"/>
      <c r="EY461" s="162"/>
      <c r="EZ461" s="162"/>
      <c r="FA461" s="162"/>
      <c r="FB461" s="162"/>
      <c r="FC461" s="162"/>
      <c r="FD461" s="162"/>
      <c r="FE461" s="162"/>
      <c r="FF461" s="162"/>
      <c r="FG461" s="162"/>
      <c r="FH461" s="162"/>
      <c r="FI461" s="162"/>
      <c r="FJ461" s="162"/>
      <c r="FK461" s="162"/>
      <c r="FL461" s="162"/>
      <c r="FM461" s="162"/>
      <c r="FN461" s="162"/>
      <c r="FO461" s="162"/>
      <c r="FP461" s="162"/>
      <c r="FQ461" s="162"/>
      <c r="FR461" s="162"/>
      <c r="FS461" s="162"/>
      <c r="FT461" s="162"/>
      <c r="FU461" s="162"/>
      <c r="FV461" s="162"/>
      <c r="FW461" s="162"/>
      <c r="FX461" s="162"/>
      <c r="FY461" s="162"/>
      <c r="FZ461" s="162"/>
      <c r="GA461" s="162"/>
      <c r="GB461" s="162"/>
      <c r="GC461" s="162"/>
      <c r="GD461" s="162"/>
      <c r="GE461" s="162"/>
      <c r="GF461" s="162"/>
      <c r="GG461" s="162"/>
      <c r="GH461" s="162"/>
      <c r="GI461" s="162"/>
      <c r="GJ461" s="162"/>
      <c r="GK461" s="162"/>
      <c r="GL461" s="162"/>
      <c r="GM461" s="162"/>
      <c r="GN461" s="162"/>
      <c r="GO461" s="162"/>
      <c r="GP461" s="162"/>
      <c r="GQ461" s="162"/>
      <c r="GR461" s="162"/>
      <c r="GS461" s="162"/>
      <c r="GT461" s="162"/>
      <c r="GU461" s="162"/>
      <c r="GV461" s="162"/>
      <c r="GW461" s="162"/>
      <c r="GX461" s="162"/>
      <c r="GY461" s="162"/>
      <c r="GZ461" s="162"/>
      <c r="HA461" s="162"/>
      <c r="HB461" s="162"/>
      <c r="HC461" s="162"/>
      <c r="HD461" s="162"/>
      <c r="HE461" s="162"/>
      <c r="HF461" s="162"/>
      <c r="HG461" s="162"/>
      <c r="HH461" s="162"/>
      <c r="HI461" s="162"/>
      <c r="HJ461" s="162"/>
      <c r="HK461" s="162"/>
      <c r="HL461" s="162"/>
      <c r="HM461" s="162"/>
      <c r="HN461" s="162"/>
      <c r="HO461" s="162"/>
      <c r="HP461" s="162"/>
      <c r="HQ461" s="162"/>
      <c r="HR461" s="162"/>
      <c r="HS461" s="162"/>
      <c r="HT461" s="162"/>
      <c r="HU461" s="162"/>
      <c r="HV461" s="162"/>
      <c r="HW461" s="162"/>
      <c r="HX461" s="162"/>
      <c r="HY461" s="162"/>
      <c r="HZ461" s="162"/>
      <c r="IA461" s="162"/>
      <c r="IB461" s="162"/>
      <c r="IC461" s="162"/>
      <c r="ID461" s="162"/>
      <c r="IE461" s="162"/>
      <c r="IF461" s="162"/>
      <c r="IG461" s="162"/>
      <c r="IH461" s="162"/>
      <c r="II461" s="162"/>
      <c r="IJ461" s="162"/>
      <c r="IK461" s="162"/>
      <c r="IL461" s="162"/>
      <c r="IM461" s="162"/>
      <c r="IN461" s="162"/>
      <c r="IO461" s="162"/>
      <c r="IP461" s="162"/>
      <c r="IQ461" s="162"/>
      <c r="IR461" s="162"/>
      <c r="IS461" s="162"/>
      <c r="IT461" s="162"/>
      <c r="IU461" s="162"/>
      <c r="IV461" s="162"/>
      <c r="IW461" s="162"/>
      <c r="IX461" s="162"/>
    </row>
    <row r="462" spans="1:258">
      <c r="A462" s="159"/>
      <c r="B462" s="160"/>
      <c r="C462" s="160"/>
      <c r="D462" s="160"/>
      <c r="E462" s="160"/>
      <c r="F462" s="161"/>
      <c r="G462" s="161"/>
      <c r="H462" s="161"/>
      <c r="I462" s="161"/>
      <c r="J462" s="161"/>
      <c r="K462" s="161"/>
      <c r="L462" s="161"/>
      <c r="M462" s="161"/>
      <c r="N462" s="160"/>
      <c r="O462" s="160"/>
      <c r="P462" s="160"/>
      <c r="Q462" s="160"/>
      <c r="R462" s="160"/>
      <c r="S462" s="161"/>
      <c r="T462" s="161"/>
      <c r="U462" s="161"/>
      <c r="V462" s="161"/>
      <c r="W462" s="161"/>
      <c r="X462" s="161"/>
      <c r="Y462" s="161"/>
      <c r="Z462" s="317"/>
      <c r="AA462" s="161"/>
      <c r="BI462" s="162"/>
      <c r="BJ462" s="162"/>
      <c r="BK462" s="162"/>
      <c r="BL462" s="162"/>
      <c r="BM462" s="162"/>
      <c r="BN462" s="162"/>
      <c r="BO462" s="162"/>
      <c r="BP462" s="162"/>
      <c r="BQ462" s="162"/>
      <c r="BR462" s="162"/>
      <c r="BS462" s="162"/>
      <c r="BT462" s="162"/>
      <c r="BU462" s="162"/>
      <c r="BV462" s="162"/>
      <c r="BW462" s="162"/>
      <c r="BX462" s="162"/>
      <c r="BY462" s="162"/>
      <c r="BZ462" s="162"/>
      <c r="CA462" s="162"/>
      <c r="CB462" s="162"/>
      <c r="CC462" s="162"/>
      <c r="CD462" s="162"/>
      <c r="CE462" s="162"/>
      <c r="CF462" s="162"/>
      <c r="CG462" s="162"/>
      <c r="CH462" s="162"/>
      <c r="CI462" s="162"/>
      <c r="CJ462" s="162"/>
      <c r="CK462" s="162"/>
      <c r="CL462" s="162"/>
      <c r="CM462" s="162"/>
      <c r="CN462" s="162"/>
      <c r="CO462" s="162"/>
      <c r="CP462" s="162"/>
      <c r="CQ462" s="162"/>
      <c r="CR462" s="162"/>
      <c r="CS462" s="162"/>
      <c r="CT462" s="162"/>
      <c r="CU462" s="162"/>
      <c r="CV462" s="162"/>
      <c r="CW462" s="162"/>
      <c r="CX462" s="162"/>
      <c r="CY462" s="162"/>
      <c r="CZ462" s="162"/>
      <c r="DA462" s="162"/>
      <c r="DB462" s="162"/>
      <c r="DC462" s="162"/>
      <c r="DD462" s="162"/>
      <c r="DE462" s="162"/>
      <c r="DF462" s="162"/>
      <c r="DG462" s="162"/>
      <c r="DH462" s="162"/>
      <c r="DI462" s="162"/>
      <c r="DJ462" s="162"/>
      <c r="DK462" s="162"/>
      <c r="DL462" s="162"/>
      <c r="DM462" s="162"/>
      <c r="DN462" s="162"/>
      <c r="DO462" s="162"/>
      <c r="DP462" s="162"/>
      <c r="DQ462" s="162"/>
      <c r="DR462" s="162"/>
      <c r="DS462" s="162"/>
      <c r="DT462" s="162"/>
      <c r="DU462" s="162"/>
      <c r="DV462" s="162"/>
      <c r="DW462" s="162"/>
      <c r="DX462" s="162"/>
      <c r="DY462" s="162"/>
      <c r="DZ462" s="162"/>
      <c r="EA462" s="162"/>
      <c r="EB462" s="162"/>
      <c r="EC462" s="162"/>
      <c r="ED462" s="162"/>
      <c r="EE462" s="162"/>
      <c r="EF462" s="162"/>
      <c r="EG462" s="162"/>
      <c r="EH462" s="162"/>
      <c r="EI462" s="162"/>
      <c r="EJ462" s="162"/>
      <c r="EK462" s="162"/>
      <c r="EL462" s="162"/>
      <c r="EM462" s="162"/>
      <c r="EN462" s="162"/>
      <c r="EO462" s="162"/>
      <c r="EP462" s="162"/>
      <c r="EQ462" s="162"/>
      <c r="ER462" s="162"/>
      <c r="ES462" s="162"/>
      <c r="ET462" s="162"/>
      <c r="EU462" s="162"/>
      <c r="EV462" s="162"/>
      <c r="EW462" s="162"/>
      <c r="EX462" s="162"/>
      <c r="EY462" s="162"/>
      <c r="EZ462" s="162"/>
      <c r="FA462" s="162"/>
      <c r="FB462" s="162"/>
      <c r="FC462" s="162"/>
      <c r="FD462" s="162"/>
      <c r="FE462" s="162"/>
      <c r="FF462" s="162"/>
      <c r="FG462" s="162"/>
      <c r="FH462" s="162"/>
      <c r="FI462" s="162"/>
      <c r="FJ462" s="162"/>
      <c r="FK462" s="162"/>
      <c r="FL462" s="162"/>
      <c r="FM462" s="162"/>
      <c r="FN462" s="162"/>
      <c r="FO462" s="162"/>
      <c r="FP462" s="162"/>
      <c r="FQ462" s="162"/>
      <c r="FR462" s="162"/>
      <c r="FS462" s="162"/>
      <c r="FT462" s="162"/>
      <c r="FU462" s="162"/>
      <c r="FV462" s="162"/>
      <c r="FW462" s="162"/>
      <c r="FX462" s="162"/>
      <c r="FY462" s="162"/>
      <c r="FZ462" s="162"/>
      <c r="GA462" s="162"/>
      <c r="GB462" s="162"/>
      <c r="GC462" s="162"/>
      <c r="GD462" s="162"/>
      <c r="GE462" s="162"/>
      <c r="GF462" s="162"/>
      <c r="GG462" s="162"/>
      <c r="GH462" s="162"/>
      <c r="GI462" s="162"/>
      <c r="GJ462" s="162"/>
      <c r="GK462" s="162"/>
      <c r="GL462" s="162"/>
      <c r="GM462" s="162"/>
      <c r="GN462" s="162"/>
      <c r="GO462" s="162"/>
      <c r="GP462" s="162"/>
      <c r="GQ462" s="162"/>
      <c r="GR462" s="162"/>
      <c r="GS462" s="162"/>
      <c r="GT462" s="162"/>
      <c r="GU462" s="162"/>
      <c r="GV462" s="162"/>
      <c r="GW462" s="162"/>
      <c r="GX462" s="162"/>
      <c r="GY462" s="162"/>
      <c r="GZ462" s="162"/>
      <c r="HA462" s="162"/>
      <c r="HB462" s="162"/>
      <c r="HC462" s="162"/>
      <c r="HD462" s="162"/>
      <c r="HE462" s="162"/>
      <c r="HF462" s="162"/>
      <c r="HG462" s="162"/>
      <c r="HH462" s="162"/>
      <c r="HI462" s="162"/>
      <c r="HJ462" s="162"/>
      <c r="HK462" s="162"/>
      <c r="HL462" s="162"/>
      <c r="HM462" s="162"/>
      <c r="HN462" s="162"/>
      <c r="HO462" s="162"/>
      <c r="HP462" s="162"/>
      <c r="HQ462" s="162"/>
      <c r="HR462" s="162"/>
      <c r="HS462" s="162"/>
      <c r="HT462" s="162"/>
      <c r="HU462" s="162"/>
      <c r="HV462" s="162"/>
      <c r="HW462" s="162"/>
      <c r="HX462" s="162"/>
      <c r="HY462" s="162"/>
      <c r="HZ462" s="162"/>
      <c r="IA462" s="162"/>
      <c r="IB462" s="162"/>
      <c r="IC462" s="162"/>
      <c r="ID462" s="162"/>
      <c r="IE462" s="162"/>
      <c r="IF462" s="162"/>
      <c r="IG462" s="162"/>
      <c r="IH462" s="162"/>
      <c r="II462" s="162"/>
      <c r="IJ462" s="162"/>
      <c r="IK462" s="162"/>
      <c r="IL462" s="162"/>
      <c r="IM462" s="162"/>
      <c r="IN462" s="162"/>
      <c r="IO462" s="162"/>
      <c r="IP462" s="162"/>
      <c r="IQ462" s="162"/>
      <c r="IR462" s="162"/>
      <c r="IS462" s="162"/>
      <c r="IT462" s="162"/>
      <c r="IU462" s="162"/>
      <c r="IV462" s="162"/>
      <c r="IW462" s="162"/>
      <c r="IX462" s="162"/>
    </row>
    <row r="463" spans="1:258">
      <c r="A463" s="159"/>
      <c r="B463" s="160"/>
      <c r="C463" s="160"/>
      <c r="D463" s="160"/>
      <c r="E463" s="160"/>
      <c r="F463" s="161"/>
      <c r="G463" s="161"/>
      <c r="H463" s="161"/>
      <c r="I463" s="161"/>
      <c r="J463" s="161"/>
      <c r="K463" s="161"/>
      <c r="L463" s="161"/>
      <c r="M463" s="161"/>
      <c r="N463" s="160"/>
      <c r="O463" s="160"/>
      <c r="P463" s="160"/>
      <c r="Q463" s="160"/>
      <c r="R463" s="160"/>
      <c r="S463" s="161"/>
      <c r="T463" s="161"/>
      <c r="U463" s="161"/>
      <c r="V463" s="161"/>
      <c r="W463" s="161"/>
      <c r="X463" s="161"/>
      <c r="Y463" s="161"/>
      <c r="Z463" s="317"/>
      <c r="AA463" s="161"/>
      <c r="BI463" s="162"/>
      <c r="BJ463" s="162"/>
      <c r="BK463" s="162"/>
      <c r="BL463" s="162"/>
      <c r="BM463" s="162"/>
      <c r="BN463" s="162"/>
      <c r="BO463" s="162"/>
      <c r="BP463" s="162"/>
      <c r="BQ463" s="162"/>
      <c r="BR463" s="162"/>
      <c r="BS463" s="162"/>
      <c r="BT463" s="162"/>
      <c r="BU463" s="162"/>
      <c r="BV463" s="162"/>
      <c r="BW463" s="162"/>
      <c r="BX463" s="162"/>
      <c r="BY463" s="162"/>
      <c r="BZ463" s="162"/>
      <c r="CA463" s="162"/>
      <c r="CB463" s="162"/>
      <c r="CC463" s="162"/>
      <c r="CD463" s="162"/>
      <c r="CE463" s="162"/>
      <c r="CF463" s="162"/>
      <c r="CG463" s="162"/>
      <c r="CH463" s="162"/>
      <c r="CI463" s="162"/>
      <c r="CJ463" s="162"/>
      <c r="CK463" s="162"/>
      <c r="CL463" s="162"/>
      <c r="CM463" s="162"/>
      <c r="CN463" s="162"/>
      <c r="CO463" s="162"/>
      <c r="CP463" s="162"/>
      <c r="CQ463" s="162"/>
      <c r="CR463" s="162"/>
      <c r="CS463" s="162"/>
      <c r="CT463" s="162"/>
      <c r="CU463" s="162"/>
      <c r="CV463" s="162"/>
      <c r="CW463" s="162"/>
      <c r="CX463" s="162"/>
      <c r="CY463" s="162"/>
      <c r="CZ463" s="162"/>
      <c r="DA463" s="162"/>
      <c r="DB463" s="162"/>
      <c r="DC463" s="162"/>
      <c r="DD463" s="162"/>
      <c r="DE463" s="162"/>
      <c r="DF463" s="162"/>
      <c r="DG463" s="162"/>
      <c r="DH463" s="162"/>
      <c r="DI463" s="162"/>
      <c r="DJ463" s="162"/>
      <c r="DK463" s="162"/>
      <c r="DL463" s="162"/>
      <c r="DM463" s="162"/>
      <c r="DN463" s="162"/>
      <c r="DO463" s="162"/>
      <c r="DP463" s="162"/>
      <c r="DQ463" s="162"/>
      <c r="DR463" s="162"/>
      <c r="DS463" s="162"/>
      <c r="DT463" s="162"/>
      <c r="DU463" s="162"/>
      <c r="DV463" s="162"/>
      <c r="DW463" s="162"/>
      <c r="DX463" s="162"/>
      <c r="DY463" s="162"/>
      <c r="DZ463" s="162"/>
      <c r="EA463" s="162"/>
      <c r="EB463" s="162"/>
      <c r="EC463" s="162"/>
      <c r="ED463" s="162"/>
      <c r="EE463" s="162"/>
      <c r="EF463" s="162"/>
      <c r="EG463" s="162"/>
      <c r="EH463" s="162"/>
      <c r="EI463" s="162"/>
      <c r="EJ463" s="162"/>
      <c r="EK463" s="162"/>
      <c r="EL463" s="162"/>
      <c r="EM463" s="162"/>
      <c r="EN463" s="162"/>
      <c r="EO463" s="162"/>
      <c r="EP463" s="162"/>
      <c r="EQ463" s="162"/>
      <c r="ER463" s="162"/>
      <c r="ES463" s="162"/>
      <c r="ET463" s="162"/>
      <c r="EU463" s="162"/>
      <c r="EV463" s="162"/>
      <c r="EW463" s="162"/>
      <c r="EX463" s="162"/>
      <c r="EY463" s="162"/>
      <c r="EZ463" s="162"/>
      <c r="FA463" s="162"/>
      <c r="FB463" s="162"/>
      <c r="FC463" s="162"/>
      <c r="FD463" s="162"/>
      <c r="FE463" s="162"/>
      <c r="FF463" s="162"/>
      <c r="FG463" s="162"/>
      <c r="FH463" s="162"/>
      <c r="FI463" s="162"/>
      <c r="FJ463" s="162"/>
      <c r="FK463" s="162"/>
      <c r="FL463" s="162"/>
      <c r="FM463" s="162"/>
      <c r="FN463" s="162"/>
      <c r="FO463" s="162"/>
      <c r="FP463" s="162"/>
      <c r="FQ463" s="162"/>
      <c r="FR463" s="162"/>
      <c r="FS463" s="162"/>
      <c r="FT463" s="162"/>
      <c r="FU463" s="162"/>
      <c r="FV463" s="162"/>
      <c r="FW463" s="162"/>
      <c r="FX463" s="162"/>
      <c r="FY463" s="162"/>
      <c r="FZ463" s="162"/>
      <c r="GA463" s="162"/>
      <c r="GB463" s="162"/>
      <c r="GC463" s="162"/>
      <c r="GD463" s="162"/>
      <c r="GE463" s="162"/>
      <c r="GF463" s="162"/>
      <c r="GG463" s="162"/>
      <c r="GH463" s="162"/>
      <c r="GI463" s="162"/>
      <c r="GJ463" s="162"/>
      <c r="GK463" s="162"/>
      <c r="GL463" s="162"/>
      <c r="GM463" s="162"/>
      <c r="GN463" s="162"/>
      <c r="GO463" s="162"/>
      <c r="GP463" s="162"/>
      <c r="GQ463" s="162"/>
      <c r="GR463" s="162"/>
      <c r="GS463" s="162"/>
      <c r="GT463" s="162"/>
      <c r="GU463" s="162"/>
      <c r="GV463" s="162"/>
      <c r="GW463" s="162"/>
      <c r="GX463" s="162"/>
      <c r="GY463" s="162"/>
      <c r="GZ463" s="162"/>
      <c r="HA463" s="162"/>
      <c r="HB463" s="162"/>
      <c r="HC463" s="162"/>
      <c r="HD463" s="162"/>
      <c r="HE463" s="162"/>
      <c r="HF463" s="162"/>
      <c r="HG463" s="162"/>
      <c r="HH463" s="162"/>
      <c r="HI463" s="162"/>
      <c r="HJ463" s="162"/>
      <c r="HK463" s="162"/>
      <c r="HL463" s="162"/>
      <c r="HM463" s="162"/>
      <c r="HN463" s="162"/>
      <c r="HO463" s="162"/>
      <c r="HP463" s="162"/>
      <c r="HQ463" s="162"/>
      <c r="HR463" s="162"/>
      <c r="HS463" s="162"/>
      <c r="HT463" s="162"/>
      <c r="HU463" s="162"/>
      <c r="HV463" s="162"/>
      <c r="HW463" s="162"/>
      <c r="HX463" s="162"/>
      <c r="HY463" s="162"/>
      <c r="HZ463" s="162"/>
      <c r="IA463" s="162"/>
      <c r="IB463" s="162"/>
      <c r="IC463" s="162"/>
      <c r="ID463" s="162"/>
      <c r="IE463" s="162"/>
      <c r="IF463" s="162"/>
      <c r="IG463" s="162"/>
      <c r="IH463" s="162"/>
      <c r="II463" s="162"/>
      <c r="IJ463" s="162"/>
      <c r="IK463" s="162"/>
      <c r="IL463" s="162"/>
      <c r="IM463" s="162"/>
      <c r="IN463" s="162"/>
      <c r="IO463" s="162"/>
      <c r="IP463" s="162"/>
      <c r="IQ463" s="162"/>
      <c r="IR463" s="162"/>
      <c r="IS463" s="162"/>
      <c r="IT463" s="162"/>
      <c r="IU463" s="162"/>
      <c r="IV463" s="162"/>
      <c r="IW463" s="162"/>
      <c r="IX463" s="162"/>
    </row>
    <row r="464" spans="1:258">
      <c r="A464" s="159"/>
      <c r="B464" s="160"/>
      <c r="C464" s="160"/>
      <c r="D464" s="160"/>
      <c r="E464" s="160"/>
      <c r="F464" s="161"/>
      <c r="G464" s="161"/>
      <c r="H464" s="161"/>
      <c r="I464" s="161"/>
      <c r="J464" s="161"/>
      <c r="K464" s="161"/>
      <c r="L464" s="161"/>
      <c r="M464" s="161"/>
      <c r="N464" s="160"/>
      <c r="O464" s="160"/>
      <c r="P464" s="160"/>
      <c r="Q464" s="160"/>
      <c r="R464" s="160"/>
      <c r="S464" s="161"/>
      <c r="T464" s="161"/>
      <c r="U464" s="161"/>
      <c r="V464" s="161"/>
      <c r="W464" s="161"/>
      <c r="X464" s="161"/>
      <c r="Y464" s="161"/>
      <c r="Z464" s="317"/>
      <c r="AA464" s="161"/>
      <c r="BI464" s="162"/>
      <c r="BJ464" s="162"/>
      <c r="BK464" s="162"/>
      <c r="BL464" s="162"/>
      <c r="BM464" s="162"/>
      <c r="BN464" s="162"/>
      <c r="BO464" s="162"/>
      <c r="BP464" s="162"/>
      <c r="BQ464" s="162"/>
      <c r="BR464" s="162"/>
      <c r="BS464" s="162"/>
      <c r="BT464" s="162"/>
      <c r="BU464" s="162"/>
      <c r="BV464" s="162"/>
      <c r="BW464" s="162"/>
      <c r="BX464" s="162"/>
      <c r="BY464" s="162"/>
      <c r="BZ464" s="162"/>
      <c r="CA464" s="162"/>
      <c r="CB464" s="162"/>
      <c r="CC464" s="162"/>
      <c r="CD464" s="162"/>
      <c r="CE464" s="162"/>
      <c r="CF464" s="162"/>
      <c r="CG464" s="162"/>
      <c r="CH464" s="162"/>
      <c r="CI464" s="162"/>
      <c r="CJ464" s="162"/>
      <c r="CK464" s="162"/>
      <c r="CL464" s="162"/>
      <c r="CM464" s="162"/>
      <c r="CN464" s="162"/>
      <c r="CO464" s="162"/>
      <c r="CP464" s="162"/>
      <c r="CQ464" s="162"/>
      <c r="CR464" s="162"/>
      <c r="CS464" s="162"/>
      <c r="CT464" s="162"/>
      <c r="CU464" s="162"/>
      <c r="CV464" s="162"/>
      <c r="CW464" s="162"/>
      <c r="CX464" s="162"/>
      <c r="CY464" s="162"/>
      <c r="CZ464" s="162"/>
      <c r="DA464" s="162"/>
      <c r="DB464" s="162"/>
      <c r="DC464" s="162"/>
      <c r="DD464" s="162"/>
      <c r="DE464" s="162"/>
      <c r="DF464" s="162"/>
      <c r="DG464" s="162"/>
      <c r="DH464" s="162"/>
      <c r="DI464" s="162"/>
      <c r="DJ464" s="162"/>
      <c r="DK464" s="162"/>
      <c r="DL464" s="162"/>
      <c r="DM464" s="162"/>
      <c r="DN464" s="162"/>
      <c r="DO464" s="162"/>
      <c r="DP464" s="162"/>
      <c r="DQ464" s="162"/>
      <c r="DR464" s="162"/>
      <c r="DS464" s="162"/>
      <c r="DT464" s="162"/>
      <c r="DU464" s="162"/>
      <c r="DV464" s="162"/>
      <c r="DW464" s="162"/>
      <c r="DX464" s="162"/>
      <c r="DY464" s="162"/>
      <c r="DZ464" s="162"/>
      <c r="EA464" s="162"/>
      <c r="EB464" s="162"/>
      <c r="EC464" s="162"/>
      <c r="ED464" s="162"/>
      <c r="EE464" s="162"/>
      <c r="EF464" s="162"/>
      <c r="EG464" s="162"/>
      <c r="EH464" s="162"/>
      <c r="EI464" s="162"/>
      <c r="EJ464" s="162"/>
      <c r="EK464" s="162"/>
      <c r="EL464" s="162"/>
      <c r="EM464" s="162"/>
      <c r="EN464" s="162"/>
      <c r="EO464" s="162"/>
      <c r="EP464" s="162"/>
      <c r="EQ464" s="162"/>
      <c r="ER464" s="162"/>
      <c r="ES464" s="162"/>
      <c r="ET464" s="162"/>
      <c r="EU464" s="162"/>
      <c r="EV464" s="162"/>
      <c r="EW464" s="162"/>
      <c r="EX464" s="162"/>
      <c r="EY464" s="162"/>
      <c r="EZ464" s="162"/>
      <c r="FA464" s="162"/>
      <c r="FB464" s="162"/>
      <c r="FC464" s="162"/>
      <c r="FD464" s="162"/>
      <c r="FE464" s="162"/>
      <c r="FF464" s="162"/>
      <c r="FG464" s="162"/>
      <c r="FH464" s="162"/>
      <c r="FI464" s="162"/>
      <c r="FJ464" s="162"/>
      <c r="FK464" s="162"/>
      <c r="FL464" s="162"/>
      <c r="FM464" s="162"/>
      <c r="FN464" s="162"/>
      <c r="FO464" s="162"/>
      <c r="FP464" s="162"/>
      <c r="FQ464" s="162"/>
      <c r="FR464" s="162"/>
      <c r="FS464" s="162"/>
      <c r="FT464" s="162"/>
      <c r="FU464" s="162"/>
      <c r="FV464" s="162"/>
      <c r="FW464" s="162"/>
      <c r="FX464" s="162"/>
      <c r="FY464" s="162"/>
      <c r="FZ464" s="162"/>
      <c r="GA464" s="162"/>
      <c r="GB464" s="162"/>
      <c r="GC464" s="162"/>
      <c r="GD464" s="162"/>
      <c r="GE464" s="162"/>
      <c r="GF464" s="162"/>
      <c r="GG464" s="162"/>
      <c r="GH464" s="162"/>
      <c r="GI464" s="162"/>
      <c r="GJ464" s="162"/>
      <c r="GK464" s="162"/>
      <c r="GL464" s="162"/>
      <c r="GM464" s="162"/>
      <c r="GN464" s="162"/>
      <c r="GO464" s="162"/>
      <c r="GP464" s="162"/>
      <c r="GQ464" s="162"/>
      <c r="GR464" s="162"/>
      <c r="GS464" s="162"/>
      <c r="GT464" s="162"/>
      <c r="GU464" s="162"/>
      <c r="GV464" s="162"/>
      <c r="GW464" s="162"/>
      <c r="GX464" s="162"/>
      <c r="GY464" s="162"/>
      <c r="GZ464" s="162"/>
      <c r="HA464" s="162"/>
      <c r="HB464" s="162"/>
      <c r="HC464" s="162"/>
      <c r="HD464" s="162"/>
      <c r="HE464" s="162"/>
      <c r="HF464" s="162"/>
      <c r="HG464" s="162"/>
      <c r="HH464" s="162"/>
      <c r="HI464" s="162"/>
      <c r="HJ464" s="162"/>
      <c r="HK464" s="162"/>
      <c r="HL464" s="162"/>
      <c r="HM464" s="162"/>
      <c r="HN464" s="162"/>
      <c r="HO464" s="162"/>
      <c r="HP464" s="162"/>
      <c r="HQ464" s="162"/>
      <c r="HR464" s="162"/>
      <c r="HS464" s="162"/>
      <c r="HT464" s="162"/>
      <c r="HU464" s="162"/>
      <c r="HV464" s="162"/>
      <c r="HW464" s="162"/>
      <c r="HX464" s="162"/>
      <c r="HY464" s="162"/>
      <c r="HZ464" s="162"/>
      <c r="IA464" s="162"/>
      <c r="IB464" s="162"/>
      <c r="IC464" s="162"/>
      <c r="ID464" s="162"/>
      <c r="IE464" s="162"/>
      <c r="IF464" s="162"/>
      <c r="IG464" s="162"/>
      <c r="IH464" s="162"/>
      <c r="II464" s="162"/>
      <c r="IJ464" s="162"/>
      <c r="IK464" s="162"/>
      <c r="IL464" s="162"/>
      <c r="IM464" s="162"/>
      <c r="IN464" s="162"/>
      <c r="IO464" s="162"/>
      <c r="IP464" s="162"/>
      <c r="IQ464" s="162"/>
      <c r="IR464" s="162"/>
      <c r="IS464" s="162"/>
      <c r="IT464" s="162"/>
      <c r="IU464" s="162"/>
      <c r="IV464" s="162"/>
      <c r="IW464" s="162"/>
      <c r="IX464" s="162"/>
    </row>
    <row r="465" spans="1:258">
      <c r="A465" s="159"/>
      <c r="B465" s="160"/>
      <c r="C465" s="160"/>
      <c r="D465" s="160"/>
      <c r="E465" s="160"/>
      <c r="F465" s="161"/>
      <c r="G465" s="161"/>
      <c r="H465" s="161"/>
      <c r="I465" s="161"/>
      <c r="J465" s="161"/>
      <c r="K465" s="161"/>
      <c r="L465" s="161"/>
      <c r="M465" s="161"/>
      <c r="N465" s="160"/>
      <c r="O465" s="160"/>
      <c r="P465" s="160"/>
      <c r="Q465" s="160"/>
      <c r="R465" s="160"/>
      <c r="S465" s="161"/>
      <c r="T465" s="161"/>
      <c r="U465" s="161"/>
      <c r="V465" s="161"/>
      <c r="W465" s="161"/>
      <c r="X465" s="161"/>
      <c r="Y465" s="161"/>
      <c r="Z465" s="317"/>
      <c r="AA465" s="161"/>
      <c r="BI465" s="162"/>
      <c r="BJ465" s="162"/>
      <c r="BK465" s="162"/>
      <c r="BL465" s="162"/>
      <c r="BM465" s="162"/>
      <c r="BN465" s="162"/>
      <c r="BO465" s="162"/>
      <c r="BP465" s="162"/>
      <c r="BQ465" s="162"/>
      <c r="BR465" s="162"/>
      <c r="BS465" s="162"/>
      <c r="BT465" s="162"/>
      <c r="BU465" s="162"/>
      <c r="BV465" s="162"/>
      <c r="BW465" s="162"/>
      <c r="BX465" s="162"/>
      <c r="BY465" s="162"/>
      <c r="BZ465" s="162"/>
      <c r="CA465" s="162"/>
      <c r="CB465" s="162"/>
      <c r="CC465" s="162"/>
      <c r="CD465" s="162"/>
      <c r="CE465" s="162"/>
      <c r="CF465" s="162"/>
      <c r="CG465" s="162"/>
      <c r="CH465" s="162"/>
      <c r="CI465" s="162"/>
      <c r="CJ465" s="162"/>
      <c r="CK465" s="162"/>
      <c r="CL465" s="162"/>
      <c r="CM465" s="162"/>
      <c r="CN465" s="162"/>
      <c r="CO465" s="162"/>
      <c r="CP465" s="162"/>
      <c r="CQ465" s="162"/>
      <c r="CR465" s="162"/>
      <c r="CS465" s="162"/>
      <c r="CT465" s="162"/>
      <c r="CU465" s="162"/>
      <c r="CV465" s="162"/>
      <c r="CW465" s="162"/>
      <c r="CX465" s="162"/>
      <c r="CY465" s="162"/>
      <c r="CZ465" s="162"/>
      <c r="DA465" s="162"/>
      <c r="DB465" s="162"/>
      <c r="DC465" s="162"/>
      <c r="DD465" s="162"/>
      <c r="DE465" s="162"/>
      <c r="DF465" s="162"/>
      <c r="DG465" s="162"/>
      <c r="DH465" s="162"/>
      <c r="DI465" s="162"/>
      <c r="DJ465" s="162"/>
      <c r="DK465" s="162"/>
      <c r="DL465" s="162"/>
      <c r="DM465" s="162"/>
      <c r="DN465" s="162"/>
      <c r="DO465" s="162"/>
      <c r="DP465" s="162"/>
      <c r="DQ465" s="162"/>
      <c r="DR465" s="162"/>
      <c r="DS465" s="162"/>
      <c r="DT465" s="162"/>
      <c r="DU465" s="162"/>
      <c r="DV465" s="162"/>
      <c r="DW465" s="162"/>
      <c r="DX465" s="162"/>
      <c r="DY465" s="162"/>
      <c r="DZ465" s="162"/>
      <c r="EA465" s="162"/>
      <c r="EB465" s="162"/>
      <c r="EC465" s="162"/>
      <c r="ED465" s="162"/>
      <c r="EE465" s="162"/>
      <c r="EF465" s="162"/>
      <c r="EG465" s="162"/>
      <c r="EH465" s="162"/>
      <c r="EI465" s="162"/>
      <c r="EJ465" s="162"/>
      <c r="EK465" s="162"/>
      <c r="EL465" s="162"/>
      <c r="EM465" s="162"/>
      <c r="EN465" s="162"/>
      <c r="EO465" s="162"/>
      <c r="EP465" s="162"/>
      <c r="EQ465" s="162"/>
      <c r="ER465" s="162"/>
      <c r="ES465" s="162"/>
      <c r="ET465" s="162"/>
      <c r="EU465" s="162"/>
      <c r="EV465" s="162"/>
      <c r="EW465" s="162"/>
      <c r="EX465" s="162"/>
      <c r="EY465" s="162"/>
      <c r="EZ465" s="162"/>
      <c r="FA465" s="162"/>
      <c r="FB465" s="162"/>
      <c r="FC465" s="162"/>
      <c r="FD465" s="162"/>
      <c r="FE465" s="162"/>
      <c r="FF465" s="162"/>
      <c r="FG465" s="162"/>
      <c r="FH465" s="162"/>
      <c r="FI465" s="162"/>
      <c r="FJ465" s="162"/>
      <c r="FK465" s="162"/>
      <c r="FL465" s="162"/>
      <c r="FM465" s="162"/>
      <c r="FN465" s="162"/>
      <c r="FO465" s="162"/>
      <c r="FP465" s="162"/>
      <c r="FQ465" s="162"/>
      <c r="FR465" s="162"/>
      <c r="FS465" s="162"/>
      <c r="FT465" s="162"/>
      <c r="FU465" s="162"/>
      <c r="FV465" s="162"/>
      <c r="FW465" s="162"/>
      <c r="FX465" s="162"/>
      <c r="FY465" s="162"/>
      <c r="FZ465" s="162"/>
      <c r="GA465" s="162"/>
      <c r="GB465" s="162"/>
      <c r="GC465" s="162"/>
      <c r="GD465" s="162"/>
      <c r="GE465" s="162"/>
      <c r="GF465" s="162"/>
      <c r="GG465" s="162"/>
      <c r="GH465" s="162"/>
      <c r="GI465" s="162"/>
      <c r="GJ465" s="162"/>
      <c r="GK465" s="162"/>
      <c r="GL465" s="162"/>
      <c r="GM465" s="162"/>
      <c r="GN465" s="162"/>
      <c r="GO465" s="162"/>
      <c r="GP465" s="162"/>
      <c r="GQ465" s="162"/>
      <c r="GR465" s="162"/>
      <c r="GS465" s="162"/>
      <c r="GT465" s="162"/>
      <c r="GU465" s="162"/>
      <c r="GV465" s="162"/>
      <c r="GW465" s="162"/>
      <c r="GX465" s="162"/>
      <c r="GY465" s="162"/>
      <c r="GZ465" s="162"/>
      <c r="HA465" s="162"/>
      <c r="HB465" s="162"/>
      <c r="HC465" s="162"/>
      <c r="HD465" s="162"/>
      <c r="HE465" s="162"/>
      <c r="HF465" s="162"/>
      <c r="HG465" s="162"/>
      <c r="HH465" s="162"/>
      <c r="HI465" s="162"/>
      <c r="HJ465" s="162"/>
      <c r="HK465" s="162"/>
      <c r="HL465" s="162"/>
      <c r="HM465" s="162"/>
      <c r="HN465" s="162"/>
      <c r="HO465" s="162"/>
      <c r="HP465" s="162"/>
      <c r="HQ465" s="162"/>
      <c r="HR465" s="162"/>
      <c r="HS465" s="162"/>
      <c r="HT465" s="162"/>
      <c r="HU465" s="162"/>
      <c r="HV465" s="162"/>
      <c r="HW465" s="162"/>
      <c r="HX465" s="162"/>
      <c r="HY465" s="162"/>
      <c r="HZ465" s="162"/>
      <c r="IA465" s="162"/>
      <c r="IB465" s="162"/>
      <c r="IC465" s="162"/>
      <c r="ID465" s="162"/>
      <c r="IE465" s="162"/>
      <c r="IF465" s="162"/>
      <c r="IG465" s="162"/>
      <c r="IH465" s="162"/>
      <c r="II465" s="162"/>
      <c r="IJ465" s="162"/>
      <c r="IK465" s="162"/>
      <c r="IL465" s="162"/>
      <c r="IM465" s="162"/>
      <c r="IN465" s="162"/>
      <c r="IO465" s="162"/>
      <c r="IP465" s="162"/>
      <c r="IQ465" s="162"/>
      <c r="IR465" s="162"/>
      <c r="IS465" s="162"/>
      <c r="IT465" s="162"/>
      <c r="IU465" s="162"/>
      <c r="IV465" s="162"/>
      <c r="IW465" s="162"/>
      <c r="IX465" s="162"/>
    </row>
    <row r="466" spans="1:258">
      <c r="A466" s="159"/>
      <c r="B466" s="160"/>
      <c r="C466" s="160"/>
      <c r="D466" s="160"/>
      <c r="E466" s="160"/>
      <c r="F466" s="161"/>
      <c r="G466" s="161"/>
      <c r="H466" s="161"/>
      <c r="I466" s="161"/>
      <c r="J466" s="161"/>
      <c r="K466" s="161"/>
      <c r="L466" s="161"/>
      <c r="M466" s="161"/>
      <c r="N466" s="160"/>
      <c r="O466" s="160"/>
      <c r="P466" s="160"/>
      <c r="Q466" s="160"/>
      <c r="R466" s="160"/>
      <c r="S466" s="161"/>
      <c r="T466" s="161"/>
      <c r="U466" s="161"/>
      <c r="V466" s="161"/>
      <c r="W466" s="161"/>
      <c r="X466" s="161"/>
      <c r="Y466" s="161"/>
      <c r="Z466" s="317"/>
      <c r="AA466" s="161"/>
      <c r="BI466" s="162"/>
      <c r="BJ466" s="162"/>
      <c r="BK466" s="162"/>
      <c r="BL466" s="162"/>
      <c r="BM466" s="162"/>
      <c r="BN466" s="162"/>
      <c r="BO466" s="162"/>
      <c r="BP466" s="162"/>
      <c r="BQ466" s="162"/>
      <c r="BR466" s="162"/>
      <c r="BS466" s="162"/>
      <c r="BT466" s="162"/>
      <c r="BU466" s="162"/>
      <c r="BV466" s="162"/>
      <c r="BW466" s="162"/>
      <c r="BX466" s="162"/>
      <c r="BY466" s="162"/>
      <c r="BZ466" s="162"/>
      <c r="CA466" s="162"/>
      <c r="CB466" s="162"/>
      <c r="CC466" s="162"/>
      <c r="CD466" s="162"/>
      <c r="CE466" s="162"/>
      <c r="CF466" s="162"/>
      <c r="CG466" s="162"/>
      <c r="CH466" s="162"/>
      <c r="CI466" s="162"/>
      <c r="CJ466" s="162"/>
      <c r="CK466" s="162"/>
      <c r="CL466" s="162"/>
      <c r="CM466" s="162"/>
      <c r="CN466" s="162"/>
      <c r="CO466" s="162"/>
      <c r="CP466" s="162"/>
      <c r="CQ466" s="162"/>
      <c r="CR466" s="162"/>
      <c r="CS466" s="162"/>
      <c r="CT466" s="162"/>
      <c r="CU466" s="162"/>
      <c r="CV466" s="162"/>
      <c r="CW466" s="162"/>
      <c r="CX466" s="162"/>
      <c r="CY466" s="162"/>
      <c r="CZ466" s="162"/>
      <c r="DA466" s="162"/>
      <c r="DB466" s="162"/>
      <c r="DC466" s="162"/>
      <c r="DD466" s="162"/>
      <c r="DE466" s="162"/>
      <c r="DF466" s="162"/>
      <c r="DG466" s="162"/>
      <c r="DH466" s="162"/>
      <c r="DI466" s="162"/>
      <c r="DJ466" s="162"/>
      <c r="DK466" s="162"/>
      <c r="DL466" s="162"/>
      <c r="DM466" s="162"/>
      <c r="DN466" s="162"/>
      <c r="DO466" s="162"/>
      <c r="DP466" s="162"/>
      <c r="DQ466" s="162"/>
      <c r="DR466" s="162"/>
      <c r="DS466" s="162"/>
      <c r="DT466" s="162"/>
      <c r="DU466" s="162"/>
      <c r="DV466" s="162"/>
      <c r="DW466" s="162"/>
      <c r="DX466" s="162"/>
      <c r="DY466" s="162"/>
      <c r="DZ466" s="162"/>
      <c r="EA466" s="162"/>
      <c r="EB466" s="162"/>
      <c r="EC466" s="162"/>
      <c r="ED466" s="162"/>
      <c r="EE466" s="162"/>
      <c r="EF466" s="162"/>
      <c r="EG466" s="162"/>
      <c r="EH466" s="162"/>
      <c r="EI466" s="162"/>
      <c r="EJ466" s="162"/>
      <c r="EK466" s="162"/>
      <c r="EL466" s="162"/>
      <c r="EM466" s="162"/>
      <c r="EN466" s="162"/>
      <c r="EO466" s="162"/>
      <c r="EP466" s="162"/>
      <c r="EQ466" s="162"/>
      <c r="ER466" s="162"/>
      <c r="ES466" s="162"/>
      <c r="ET466" s="162"/>
      <c r="EU466" s="162"/>
      <c r="EV466" s="162"/>
      <c r="EW466" s="162"/>
      <c r="EX466" s="162"/>
      <c r="EY466" s="162"/>
      <c r="EZ466" s="162"/>
      <c r="FA466" s="162"/>
      <c r="FB466" s="162"/>
      <c r="FC466" s="162"/>
      <c r="FD466" s="162"/>
      <c r="FE466" s="162"/>
      <c r="FF466" s="162"/>
      <c r="FG466" s="162"/>
      <c r="FH466" s="162"/>
      <c r="FI466" s="162"/>
      <c r="FJ466" s="162"/>
      <c r="FK466" s="162"/>
      <c r="FL466" s="162"/>
      <c r="FM466" s="162"/>
      <c r="FN466" s="162"/>
      <c r="FO466" s="162"/>
      <c r="FP466" s="162"/>
      <c r="FQ466" s="162"/>
      <c r="FR466" s="162"/>
      <c r="FS466" s="162"/>
      <c r="FT466" s="162"/>
      <c r="FU466" s="162"/>
      <c r="FV466" s="162"/>
      <c r="FW466" s="162"/>
      <c r="FX466" s="162"/>
      <c r="FY466" s="162"/>
      <c r="FZ466" s="162"/>
      <c r="GA466" s="162"/>
      <c r="GB466" s="162"/>
      <c r="GC466" s="162"/>
      <c r="GD466" s="162"/>
      <c r="GE466" s="162"/>
      <c r="GF466" s="162"/>
      <c r="GG466" s="162"/>
      <c r="GH466" s="162"/>
      <c r="GI466" s="162"/>
      <c r="GJ466" s="162"/>
      <c r="GK466" s="162"/>
      <c r="GL466" s="162"/>
      <c r="GM466" s="162"/>
      <c r="GN466" s="162"/>
      <c r="GO466" s="162"/>
      <c r="GP466" s="162"/>
      <c r="GQ466" s="162"/>
      <c r="GR466" s="162"/>
      <c r="GS466" s="162"/>
      <c r="GT466" s="162"/>
      <c r="GU466" s="162"/>
      <c r="GV466" s="162"/>
      <c r="GW466" s="162"/>
      <c r="GX466" s="162"/>
      <c r="GY466" s="162"/>
      <c r="GZ466" s="162"/>
      <c r="HA466" s="162"/>
      <c r="HB466" s="162"/>
      <c r="HC466" s="162"/>
      <c r="HD466" s="162"/>
      <c r="HE466" s="162"/>
      <c r="HF466" s="162"/>
      <c r="HG466" s="162"/>
      <c r="HH466" s="162"/>
      <c r="HI466" s="162"/>
      <c r="HJ466" s="162"/>
      <c r="HK466" s="162"/>
      <c r="HL466" s="162"/>
      <c r="HM466" s="162"/>
      <c r="HN466" s="162"/>
      <c r="HO466" s="162"/>
      <c r="HP466" s="162"/>
      <c r="HQ466" s="162"/>
      <c r="HR466" s="162"/>
      <c r="HS466" s="162"/>
      <c r="HT466" s="162"/>
      <c r="HU466" s="162"/>
      <c r="HV466" s="162"/>
      <c r="HW466" s="162"/>
      <c r="HX466" s="162"/>
      <c r="HY466" s="162"/>
      <c r="HZ466" s="162"/>
      <c r="IA466" s="162"/>
      <c r="IB466" s="162"/>
      <c r="IC466" s="162"/>
      <c r="ID466" s="162"/>
      <c r="IE466" s="162"/>
      <c r="IF466" s="162"/>
      <c r="IG466" s="162"/>
      <c r="IH466" s="162"/>
      <c r="II466" s="162"/>
      <c r="IJ466" s="162"/>
      <c r="IK466" s="162"/>
      <c r="IL466" s="162"/>
      <c r="IM466" s="162"/>
      <c r="IN466" s="162"/>
      <c r="IO466" s="162"/>
      <c r="IP466" s="162"/>
      <c r="IQ466" s="162"/>
      <c r="IR466" s="162"/>
      <c r="IS466" s="162"/>
      <c r="IT466" s="162"/>
      <c r="IU466" s="162"/>
      <c r="IV466" s="162"/>
      <c r="IW466" s="162"/>
      <c r="IX466" s="162"/>
    </row>
    <row r="467" spans="1:258">
      <c r="A467" s="159"/>
      <c r="B467" s="160"/>
      <c r="C467" s="160"/>
      <c r="D467" s="160"/>
      <c r="E467" s="160"/>
      <c r="F467" s="161"/>
      <c r="G467" s="161"/>
      <c r="H467" s="161"/>
      <c r="I467" s="161"/>
      <c r="J467" s="161"/>
      <c r="K467" s="161"/>
      <c r="L467" s="161"/>
      <c r="M467" s="161"/>
      <c r="N467" s="160"/>
      <c r="O467" s="160"/>
      <c r="P467" s="160"/>
      <c r="Q467" s="160"/>
      <c r="R467" s="160"/>
      <c r="S467" s="161"/>
      <c r="T467" s="161"/>
      <c r="U467" s="161"/>
      <c r="V467" s="161"/>
      <c r="W467" s="161"/>
      <c r="X467" s="161"/>
      <c r="Y467" s="161"/>
      <c r="Z467" s="317"/>
      <c r="AA467" s="161"/>
      <c r="BI467" s="162"/>
      <c r="BJ467" s="162"/>
      <c r="BK467" s="162"/>
      <c r="BL467" s="162"/>
      <c r="BM467" s="162"/>
      <c r="BN467" s="162"/>
      <c r="BO467" s="162"/>
      <c r="BP467" s="162"/>
      <c r="BQ467" s="162"/>
      <c r="BR467" s="162"/>
      <c r="BS467" s="162"/>
      <c r="BT467" s="162"/>
      <c r="BU467" s="162"/>
      <c r="BV467" s="162"/>
      <c r="BW467" s="162"/>
      <c r="BX467" s="162"/>
      <c r="BY467" s="162"/>
      <c r="BZ467" s="162"/>
      <c r="CA467" s="162"/>
      <c r="CB467" s="162"/>
      <c r="CC467" s="162"/>
      <c r="CD467" s="162"/>
      <c r="CE467" s="162"/>
      <c r="CF467" s="162"/>
      <c r="CG467" s="162"/>
      <c r="CH467" s="162"/>
      <c r="CI467" s="162"/>
      <c r="CJ467" s="162"/>
      <c r="CK467" s="162"/>
      <c r="CL467" s="162"/>
      <c r="CM467" s="162"/>
      <c r="CN467" s="162"/>
      <c r="CO467" s="162"/>
      <c r="CP467" s="162"/>
      <c r="CQ467" s="162"/>
      <c r="CR467" s="162"/>
      <c r="CS467" s="162"/>
      <c r="CT467" s="162"/>
      <c r="CU467" s="162"/>
      <c r="CV467" s="162"/>
      <c r="CW467" s="162"/>
      <c r="CX467" s="162"/>
      <c r="CY467" s="162"/>
      <c r="CZ467" s="162"/>
      <c r="DA467" s="162"/>
      <c r="DB467" s="162"/>
      <c r="DC467" s="162"/>
      <c r="DD467" s="162"/>
      <c r="DE467" s="162"/>
      <c r="DF467" s="162"/>
      <c r="DG467" s="162"/>
      <c r="DH467" s="162"/>
      <c r="DI467" s="162"/>
      <c r="DJ467" s="162"/>
      <c r="DK467" s="162"/>
      <c r="DL467" s="162"/>
      <c r="DM467" s="162"/>
      <c r="DN467" s="162"/>
      <c r="DO467" s="162"/>
      <c r="DP467" s="162"/>
      <c r="DQ467" s="162"/>
      <c r="DR467" s="162"/>
      <c r="DS467" s="162"/>
      <c r="DT467" s="162"/>
      <c r="DU467" s="162"/>
      <c r="DV467" s="162"/>
      <c r="DW467" s="162"/>
      <c r="DX467" s="162"/>
      <c r="DY467" s="162"/>
      <c r="DZ467" s="162"/>
      <c r="EA467" s="162"/>
      <c r="EB467" s="162"/>
      <c r="EC467" s="162"/>
      <c r="ED467" s="162"/>
      <c r="EE467" s="162"/>
      <c r="EF467" s="162"/>
      <c r="EG467" s="162"/>
      <c r="EH467" s="162"/>
      <c r="EI467" s="162"/>
      <c r="EJ467" s="162"/>
      <c r="EK467" s="162"/>
      <c r="EL467" s="162"/>
      <c r="EM467" s="162"/>
      <c r="EN467" s="162"/>
      <c r="EO467" s="162"/>
      <c r="EP467" s="162"/>
      <c r="EQ467" s="162"/>
      <c r="ER467" s="162"/>
      <c r="ES467" s="162"/>
      <c r="ET467" s="162"/>
      <c r="EU467" s="162"/>
      <c r="EV467" s="162"/>
      <c r="EW467" s="162"/>
      <c r="EX467" s="162"/>
      <c r="EY467" s="162"/>
      <c r="EZ467" s="162"/>
      <c r="FA467" s="162"/>
      <c r="FB467" s="162"/>
      <c r="FC467" s="162"/>
      <c r="FD467" s="162"/>
      <c r="FE467" s="162"/>
      <c r="FF467" s="162"/>
      <c r="FG467" s="162"/>
      <c r="FH467" s="162"/>
      <c r="FI467" s="162"/>
      <c r="FJ467" s="162"/>
      <c r="FK467" s="162"/>
      <c r="FL467" s="162"/>
      <c r="FM467" s="162"/>
      <c r="FN467" s="162"/>
      <c r="FO467" s="162"/>
      <c r="FP467" s="162"/>
      <c r="FQ467" s="162"/>
      <c r="FR467" s="162"/>
      <c r="FS467" s="162"/>
      <c r="FT467" s="162"/>
      <c r="FU467" s="162"/>
      <c r="FV467" s="162"/>
      <c r="FW467" s="162"/>
      <c r="FX467" s="162"/>
      <c r="FY467" s="162"/>
      <c r="FZ467" s="162"/>
      <c r="GA467" s="162"/>
      <c r="GB467" s="162"/>
      <c r="GC467" s="162"/>
      <c r="GD467" s="162"/>
      <c r="GE467" s="162"/>
      <c r="GF467" s="162"/>
      <c r="GG467" s="162"/>
      <c r="GH467" s="162"/>
      <c r="GI467" s="162"/>
      <c r="GJ467" s="162"/>
      <c r="GK467" s="162"/>
      <c r="GL467" s="162"/>
      <c r="GM467" s="162"/>
      <c r="GN467" s="162"/>
      <c r="GO467" s="162"/>
      <c r="GP467" s="162"/>
      <c r="GQ467" s="162"/>
      <c r="GR467" s="162"/>
      <c r="GS467" s="162"/>
      <c r="GT467" s="162"/>
      <c r="GU467" s="162"/>
      <c r="GV467" s="162"/>
      <c r="GW467" s="162"/>
      <c r="GX467" s="162"/>
      <c r="GY467" s="162"/>
      <c r="GZ467" s="162"/>
      <c r="HA467" s="162"/>
      <c r="HB467" s="162"/>
      <c r="HC467" s="162"/>
      <c r="HD467" s="162"/>
      <c r="HE467" s="162"/>
      <c r="HF467" s="162"/>
      <c r="HG467" s="162"/>
      <c r="HH467" s="162"/>
      <c r="HI467" s="162"/>
      <c r="HJ467" s="162"/>
      <c r="HK467" s="162"/>
      <c r="HL467" s="162"/>
      <c r="HM467" s="162"/>
      <c r="HN467" s="162"/>
      <c r="HO467" s="162"/>
      <c r="HP467" s="162"/>
      <c r="HQ467" s="162"/>
      <c r="HR467" s="162"/>
      <c r="HS467" s="162"/>
      <c r="HT467" s="162"/>
      <c r="HU467" s="162"/>
      <c r="HV467" s="162"/>
      <c r="HW467" s="162"/>
      <c r="HX467" s="162"/>
      <c r="HY467" s="162"/>
      <c r="HZ467" s="162"/>
      <c r="IA467" s="162"/>
      <c r="IB467" s="162"/>
      <c r="IC467" s="162"/>
      <c r="ID467" s="162"/>
      <c r="IE467" s="162"/>
      <c r="IF467" s="162"/>
      <c r="IG467" s="162"/>
      <c r="IH467" s="162"/>
      <c r="II467" s="162"/>
      <c r="IJ467" s="162"/>
      <c r="IK467" s="162"/>
      <c r="IL467" s="162"/>
      <c r="IM467" s="162"/>
      <c r="IN467" s="162"/>
      <c r="IO467" s="162"/>
      <c r="IP467" s="162"/>
      <c r="IQ467" s="162"/>
      <c r="IR467" s="162"/>
      <c r="IS467" s="162"/>
      <c r="IT467" s="162"/>
      <c r="IU467" s="162"/>
      <c r="IV467" s="162"/>
      <c r="IW467" s="162"/>
      <c r="IX467" s="162"/>
    </row>
    <row r="468" spans="1:258">
      <c r="A468" s="159"/>
      <c r="B468" s="160"/>
      <c r="C468" s="160"/>
      <c r="D468" s="160"/>
      <c r="E468" s="160"/>
      <c r="F468" s="161"/>
      <c r="G468" s="161"/>
      <c r="H468" s="161"/>
      <c r="I468" s="161"/>
      <c r="J468" s="161"/>
      <c r="K468" s="161"/>
      <c r="L468" s="161"/>
      <c r="M468" s="161"/>
      <c r="N468" s="160"/>
      <c r="O468" s="160"/>
      <c r="P468" s="160"/>
      <c r="Q468" s="160"/>
      <c r="R468" s="160"/>
      <c r="S468" s="161"/>
      <c r="T468" s="161"/>
      <c r="U468" s="161"/>
      <c r="V468" s="161"/>
      <c r="W468" s="161"/>
      <c r="X468" s="161"/>
      <c r="Y468" s="161"/>
      <c r="Z468" s="317"/>
      <c r="AA468" s="161"/>
      <c r="BI468" s="162"/>
      <c r="BJ468" s="162"/>
      <c r="BK468" s="162"/>
      <c r="BL468" s="162"/>
      <c r="BM468" s="162"/>
      <c r="BN468" s="162"/>
      <c r="BO468" s="162"/>
      <c r="BP468" s="162"/>
      <c r="BQ468" s="162"/>
      <c r="BR468" s="162"/>
      <c r="BS468" s="162"/>
      <c r="BT468" s="162"/>
      <c r="BU468" s="162"/>
      <c r="BV468" s="162"/>
      <c r="BW468" s="162"/>
      <c r="BX468" s="162"/>
      <c r="BY468" s="162"/>
      <c r="BZ468" s="162"/>
      <c r="CA468" s="162"/>
      <c r="CB468" s="162"/>
      <c r="CC468" s="162"/>
      <c r="CD468" s="162"/>
      <c r="CE468" s="162"/>
      <c r="CF468" s="162"/>
      <c r="CG468" s="162"/>
      <c r="CH468" s="162"/>
      <c r="CI468" s="162"/>
      <c r="CJ468" s="162"/>
      <c r="CK468" s="162"/>
      <c r="CL468" s="162"/>
      <c r="CM468" s="162"/>
      <c r="CN468" s="162"/>
      <c r="CO468" s="162"/>
      <c r="CP468" s="162"/>
      <c r="CQ468" s="162"/>
      <c r="CR468" s="162"/>
      <c r="CS468" s="162"/>
      <c r="CT468" s="162"/>
      <c r="CU468" s="162"/>
      <c r="CV468" s="162"/>
      <c r="CW468" s="162"/>
      <c r="CX468" s="162"/>
      <c r="CY468" s="162"/>
      <c r="CZ468" s="162"/>
      <c r="DA468" s="162"/>
      <c r="DB468" s="162"/>
      <c r="DC468" s="162"/>
      <c r="DD468" s="162"/>
      <c r="DE468" s="162"/>
      <c r="DF468" s="162"/>
      <c r="DG468" s="162"/>
      <c r="DH468" s="162"/>
      <c r="DI468" s="162"/>
      <c r="DJ468" s="162"/>
      <c r="DK468" s="162"/>
      <c r="DL468" s="162"/>
      <c r="DM468" s="162"/>
      <c r="DN468" s="162"/>
      <c r="DO468" s="162"/>
      <c r="DP468" s="162"/>
      <c r="DQ468" s="162"/>
      <c r="DR468" s="162"/>
      <c r="DS468" s="162"/>
      <c r="DT468" s="162"/>
      <c r="DU468" s="162"/>
      <c r="DV468" s="162"/>
      <c r="DW468" s="162"/>
      <c r="DX468" s="162"/>
      <c r="DY468" s="162"/>
      <c r="DZ468" s="162"/>
      <c r="EA468" s="162"/>
      <c r="EB468" s="162"/>
      <c r="EC468" s="162"/>
      <c r="ED468" s="162"/>
      <c r="EE468" s="162"/>
      <c r="EF468" s="162"/>
      <c r="EG468" s="162"/>
      <c r="EH468" s="162"/>
      <c r="EI468" s="162"/>
      <c r="EJ468" s="162"/>
      <c r="EK468" s="162"/>
      <c r="EL468" s="162"/>
      <c r="EM468" s="162"/>
      <c r="EN468" s="162"/>
      <c r="EO468" s="162"/>
      <c r="EP468" s="162"/>
      <c r="EQ468" s="162"/>
      <c r="ER468" s="162"/>
      <c r="ES468" s="162"/>
      <c r="ET468" s="162"/>
      <c r="EU468" s="162"/>
      <c r="EV468" s="162"/>
      <c r="EW468" s="162"/>
      <c r="EX468" s="162"/>
      <c r="EY468" s="162"/>
      <c r="EZ468" s="162"/>
      <c r="FA468" s="162"/>
      <c r="FB468" s="162"/>
      <c r="FC468" s="162"/>
      <c r="FD468" s="162"/>
      <c r="FE468" s="162"/>
      <c r="FF468" s="162"/>
      <c r="FG468" s="162"/>
      <c r="FH468" s="162"/>
      <c r="FI468" s="162"/>
      <c r="FJ468" s="162"/>
      <c r="FK468" s="162"/>
      <c r="FL468" s="162"/>
      <c r="FM468" s="162"/>
      <c r="FN468" s="162"/>
      <c r="FO468" s="162"/>
      <c r="FP468" s="162"/>
      <c r="FQ468" s="162"/>
      <c r="FR468" s="162"/>
      <c r="FS468" s="162"/>
      <c r="FT468" s="162"/>
      <c r="FU468" s="162"/>
      <c r="FV468" s="162"/>
      <c r="FW468" s="162"/>
      <c r="FX468" s="162"/>
      <c r="FY468" s="162"/>
      <c r="FZ468" s="162"/>
      <c r="GA468" s="162"/>
      <c r="GB468" s="162"/>
      <c r="GC468" s="162"/>
      <c r="GD468" s="162"/>
      <c r="GE468" s="162"/>
      <c r="GF468" s="162"/>
      <c r="GG468" s="162"/>
      <c r="GH468" s="162"/>
      <c r="GI468" s="162"/>
      <c r="GJ468" s="162"/>
      <c r="GK468" s="162"/>
      <c r="GL468" s="162"/>
      <c r="GM468" s="162"/>
      <c r="GN468" s="162"/>
      <c r="GO468" s="162"/>
      <c r="GP468" s="162"/>
      <c r="GQ468" s="162"/>
      <c r="GR468" s="162"/>
      <c r="GS468" s="162"/>
      <c r="GT468" s="162"/>
      <c r="GU468" s="162"/>
      <c r="GV468" s="162"/>
      <c r="GW468" s="162"/>
      <c r="GX468" s="162"/>
      <c r="GY468" s="162"/>
      <c r="GZ468" s="162"/>
      <c r="HA468" s="162"/>
      <c r="HB468" s="162"/>
      <c r="HC468" s="162"/>
      <c r="HD468" s="162"/>
      <c r="HE468" s="162"/>
      <c r="HF468" s="162"/>
      <c r="HG468" s="162"/>
      <c r="HH468" s="162"/>
      <c r="HI468" s="162"/>
      <c r="HJ468" s="162"/>
      <c r="HK468" s="162"/>
      <c r="HL468" s="162"/>
      <c r="HM468" s="162"/>
      <c r="HN468" s="162"/>
      <c r="HO468" s="162"/>
      <c r="HP468" s="162"/>
      <c r="HQ468" s="162"/>
      <c r="HR468" s="162"/>
      <c r="HS468" s="162"/>
      <c r="HT468" s="162"/>
      <c r="HU468" s="162"/>
      <c r="HV468" s="162"/>
      <c r="HW468" s="162"/>
      <c r="HX468" s="162"/>
      <c r="HY468" s="162"/>
      <c r="HZ468" s="162"/>
      <c r="IA468" s="162"/>
      <c r="IB468" s="162"/>
      <c r="IC468" s="162"/>
      <c r="ID468" s="162"/>
      <c r="IE468" s="162"/>
      <c r="IF468" s="162"/>
      <c r="IG468" s="162"/>
      <c r="IH468" s="162"/>
      <c r="II468" s="162"/>
      <c r="IJ468" s="162"/>
      <c r="IK468" s="162"/>
      <c r="IL468" s="162"/>
      <c r="IM468" s="162"/>
      <c r="IN468" s="162"/>
      <c r="IO468" s="162"/>
      <c r="IP468" s="162"/>
      <c r="IQ468" s="162"/>
      <c r="IR468" s="162"/>
      <c r="IS468" s="162"/>
      <c r="IT468" s="162"/>
      <c r="IU468" s="162"/>
      <c r="IV468" s="162"/>
      <c r="IW468" s="162"/>
      <c r="IX468" s="162"/>
    </row>
    <row r="469" spans="1:258">
      <c r="A469" s="159"/>
      <c r="B469" s="160"/>
      <c r="C469" s="160"/>
      <c r="D469" s="160"/>
      <c r="E469" s="160"/>
      <c r="F469" s="161"/>
      <c r="G469" s="161"/>
      <c r="H469" s="161"/>
      <c r="I469" s="161"/>
      <c r="J469" s="161"/>
      <c r="K469" s="161"/>
      <c r="L469" s="161"/>
      <c r="M469" s="161"/>
      <c r="N469" s="160"/>
      <c r="O469" s="160"/>
      <c r="P469" s="160"/>
      <c r="Q469" s="160"/>
      <c r="R469" s="160"/>
      <c r="S469" s="161"/>
      <c r="T469" s="161"/>
      <c r="U469" s="161"/>
      <c r="V469" s="161"/>
      <c r="W469" s="161"/>
      <c r="X469" s="161"/>
      <c r="Y469" s="161"/>
      <c r="Z469" s="317"/>
      <c r="AA469" s="161"/>
      <c r="BI469" s="162"/>
      <c r="BJ469" s="162"/>
      <c r="BK469" s="162"/>
      <c r="BL469" s="162"/>
      <c r="BM469" s="162"/>
      <c r="BN469" s="162"/>
      <c r="BO469" s="162"/>
      <c r="BP469" s="162"/>
      <c r="BQ469" s="162"/>
      <c r="BR469" s="162"/>
      <c r="BS469" s="162"/>
      <c r="BT469" s="162"/>
      <c r="BU469" s="162"/>
      <c r="BV469" s="162"/>
      <c r="BW469" s="162"/>
      <c r="BX469" s="162"/>
      <c r="BY469" s="162"/>
      <c r="BZ469" s="162"/>
      <c r="CA469" s="162"/>
      <c r="CB469" s="162"/>
      <c r="CC469" s="162"/>
      <c r="CD469" s="162"/>
      <c r="CE469" s="162"/>
      <c r="CF469" s="162"/>
      <c r="CG469" s="162"/>
      <c r="CH469" s="162"/>
      <c r="CI469" s="162"/>
      <c r="CJ469" s="162"/>
      <c r="CK469" s="162"/>
      <c r="CL469" s="162"/>
      <c r="CM469" s="162"/>
      <c r="CN469" s="162"/>
      <c r="CO469" s="162"/>
      <c r="CP469" s="162"/>
      <c r="CQ469" s="162"/>
      <c r="CR469" s="162"/>
      <c r="CS469" s="162"/>
      <c r="CT469" s="162"/>
      <c r="CU469" s="162"/>
      <c r="CV469" s="162"/>
      <c r="CW469" s="162"/>
      <c r="CX469" s="162"/>
      <c r="CY469" s="162"/>
      <c r="CZ469" s="162"/>
      <c r="DA469" s="162"/>
      <c r="DB469" s="162"/>
      <c r="DC469" s="162"/>
      <c r="DD469" s="162"/>
      <c r="DE469" s="162"/>
      <c r="DF469" s="162"/>
      <c r="DG469" s="162"/>
      <c r="DH469" s="162"/>
      <c r="DI469" s="162"/>
      <c r="DJ469" s="162"/>
      <c r="DK469" s="162"/>
      <c r="DL469" s="162"/>
      <c r="DM469" s="162"/>
      <c r="DN469" s="162"/>
      <c r="DO469" s="162"/>
      <c r="DP469" s="162"/>
      <c r="DQ469" s="162"/>
      <c r="DR469" s="162"/>
      <c r="DS469" s="162"/>
      <c r="DT469" s="162"/>
      <c r="DU469" s="162"/>
      <c r="DV469" s="162"/>
      <c r="DW469" s="162"/>
      <c r="DX469" s="162"/>
      <c r="DY469" s="162"/>
      <c r="DZ469" s="162"/>
      <c r="EA469" s="162"/>
      <c r="EB469" s="162"/>
      <c r="EC469" s="162"/>
      <c r="ED469" s="162"/>
      <c r="EE469" s="162"/>
      <c r="EF469" s="162"/>
      <c r="EG469" s="162"/>
      <c r="EH469" s="162"/>
      <c r="EI469" s="162"/>
      <c r="EJ469" s="162"/>
      <c r="EK469" s="162"/>
      <c r="EL469" s="162"/>
      <c r="EM469" s="162"/>
      <c r="EN469" s="162"/>
      <c r="EO469" s="162"/>
      <c r="EP469" s="162"/>
      <c r="EQ469" s="162"/>
      <c r="ER469" s="162"/>
      <c r="ES469" s="162"/>
      <c r="ET469" s="162"/>
      <c r="EU469" s="162"/>
      <c r="EV469" s="162"/>
      <c r="EW469" s="162"/>
      <c r="EX469" s="162"/>
      <c r="EY469" s="162"/>
      <c r="EZ469" s="162"/>
      <c r="FA469" s="162"/>
      <c r="FB469" s="162"/>
      <c r="FC469" s="162"/>
      <c r="FD469" s="162"/>
      <c r="FE469" s="162"/>
      <c r="FF469" s="162"/>
      <c r="FG469" s="162"/>
      <c r="FH469" s="162"/>
      <c r="FI469" s="162"/>
      <c r="FJ469" s="162"/>
      <c r="FK469" s="162"/>
      <c r="FL469" s="162"/>
      <c r="FM469" s="162"/>
      <c r="FN469" s="162"/>
      <c r="FO469" s="162"/>
      <c r="FP469" s="162"/>
      <c r="FQ469" s="162"/>
      <c r="FR469" s="162"/>
      <c r="FS469" s="162"/>
      <c r="FT469" s="162"/>
      <c r="FU469" s="162"/>
      <c r="FV469" s="162"/>
      <c r="FW469" s="162"/>
      <c r="FX469" s="162"/>
      <c r="FY469" s="162"/>
      <c r="FZ469" s="162"/>
      <c r="GA469" s="162"/>
      <c r="GB469" s="162"/>
      <c r="GC469" s="162"/>
      <c r="GD469" s="162"/>
      <c r="GE469" s="162"/>
      <c r="GF469" s="162"/>
      <c r="GG469" s="162"/>
      <c r="GH469" s="162"/>
      <c r="GI469" s="162"/>
      <c r="GJ469" s="162"/>
      <c r="GK469" s="162"/>
      <c r="GL469" s="162"/>
      <c r="GM469" s="162"/>
      <c r="GN469" s="162"/>
      <c r="GO469" s="162"/>
      <c r="GP469" s="162"/>
      <c r="GQ469" s="162"/>
      <c r="GR469" s="162"/>
      <c r="GS469" s="162"/>
      <c r="GT469" s="162"/>
      <c r="GU469" s="162"/>
      <c r="GV469" s="162"/>
      <c r="GW469" s="162"/>
      <c r="GX469" s="162"/>
      <c r="GY469" s="162"/>
      <c r="GZ469" s="162"/>
      <c r="HA469" s="162"/>
      <c r="HB469" s="162"/>
      <c r="HC469" s="162"/>
      <c r="HD469" s="162"/>
      <c r="HE469" s="162"/>
      <c r="HF469" s="162"/>
      <c r="HG469" s="162"/>
      <c r="HH469" s="162"/>
      <c r="HI469" s="162"/>
      <c r="HJ469" s="162"/>
      <c r="HK469" s="162"/>
      <c r="HL469" s="162"/>
      <c r="HM469" s="162"/>
      <c r="HN469" s="162"/>
      <c r="HO469" s="162"/>
      <c r="HP469" s="162"/>
      <c r="HQ469" s="162"/>
      <c r="HR469" s="162"/>
      <c r="HS469" s="162"/>
      <c r="HT469" s="162"/>
      <c r="HU469" s="162"/>
      <c r="HV469" s="162"/>
      <c r="HW469" s="162"/>
      <c r="HX469" s="162"/>
      <c r="HY469" s="162"/>
      <c r="HZ469" s="162"/>
      <c r="IA469" s="162"/>
      <c r="IB469" s="162"/>
      <c r="IC469" s="162"/>
      <c r="ID469" s="162"/>
      <c r="IE469" s="162"/>
      <c r="IF469" s="162"/>
      <c r="IG469" s="162"/>
      <c r="IH469" s="162"/>
      <c r="II469" s="162"/>
      <c r="IJ469" s="162"/>
      <c r="IK469" s="162"/>
      <c r="IL469" s="162"/>
      <c r="IM469" s="162"/>
      <c r="IN469" s="162"/>
      <c r="IO469" s="162"/>
      <c r="IP469" s="162"/>
      <c r="IQ469" s="162"/>
      <c r="IR469" s="162"/>
      <c r="IS469" s="162"/>
      <c r="IT469" s="162"/>
      <c r="IU469" s="162"/>
      <c r="IV469" s="162"/>
      <c r="IW469" s="162"/>
      <c r="IX469" s="162"/>
    </row>
    <row r="470" spans="1:258">
      <c r="A470" s="159"/>
      <c r="B470" s="160"/>
      <c r="C470" s="160"/>
      <c r="D470" s="160"/>
      <c r="E470" s="160"/>
      <c r="F470" s="161"/>
      <c r="G470" s="161"/>
      <c r="H470" s="161"/>
      <c r="I470" s="161"/>
      <c r="J470" s="161"/>
      <c r="K470" s="161"/>
      <c r="L470" s="161"/>
      <c r="M470" s="161"/>
      <c r="N470" s="160"/>
      <c r="O470" s="160"/>
      <c r="P470" s="160"/>
      <c r="Q470" s="160"/>
      <c r="R470" s="160"/>
      <c r="S470" s="161"/>
      <c r="T470" s="161"/>
      <c r="U470" s="161"/>
      <c r="V470" s="161"/>
      <c r="W470" s="161"/>
      <c r="X470" s="161"/>
      <c r="Y470" s="161"/>
      <c r="Z470" s="317"/>
      <c r="AA470" s="161"/>
      <c r="BI470" s="162"/>
      <c r="BJ470" s="162"/>
      <c r="BK470" s="162"/>
      <c r="BL470" s="162"/>
      <c r="BM470" s="162"/>
      <c r="BN470" s="162"/>
      <c r="BO470" s="162"/>
      <c r="BP470" s="162"/>
      <c r="BQ470" s="162"/>
      <c r="BR470" s="162"/>
      <c r="BS470" s="162"/>
      <c r="BT470" s="162"/>
      <c r="BU470" s="162"/>
      <c r="BV470" s="162"/>
      <c r="BW470" s="162"/>
      <c r="BX470" s="162"/>
      <c r="BY470" s="162"/>
      <c r="BZ470" s="162"/>
      <c r="CA470" s="162"/>
      <c r="CB470" s="162"/>
      <c r="CC470" s="162"/>
      <c r="CD470" s="162"/>
      <c r="CE470" s="162"/>
      <c r="CF470" s="162"/>
      <c r="CG470" s="162"/>
      <c r="CH470" s="162"/>
      <c r="CI470" s="162"/>
      <c r="CJ470" s="162"/>
      <c r="CK470" s="162"/>
      <c r="CL470" s="162"/>
      <c r="CM470" s="162"/>
      <c r="CN470" s="162"/>
      <c r="CO470" s="162"/>
      <c r="CP470" s="162"/>
      <c r="CQ470" s="162"/>
      <c r="CR470" s="162"/>
      <c r="CS470" s="162"/>
      <c r="CT470" s="162"/>
      <c r="CU470" s="162"/>
      <c r="CV470" s="162"/>
      <c r="CW470" s="162"/>
      <c r="CX470" s="162"/>
      <c r="CY470" s="162"/>
      <c r="CZ470" s="162"/>
      <c r="DA470" s="162"/>
      <c r="DB470" s="162"/>
      <c r="DC470" s="162"/>
      <c r="DD470" s="162"/>
      <c r="DE470" s="162"/>
      <c r="DF470" s="162"/>
      <c r="DG470" s="162"/>
      <c r="DH470" s="162"/>
      <c r="DI470" s="162"/>
      <c r="DJ470" s="162"/>
      <c r="DK470" s="162"/>
      <c r="DL470" s="162"/>
      <c r="DM470" s="162"/>
      <c r="DN470" s="162"/>
      <c r="DO470" s="162"/>
      <c r="DP470" s="162"/>
      <c r="DQ470" s="162"/>
      <c r="DR470" s="162"/>
      <c r="DS470" s="162"/>
      <c r="DT470" s="162"/>
      <c r="DU470" s="162"/>
      <c r="DV470" s="162"/>
      <c r="DW470" s="162"/>
      <c r="DX470" s="162"/>
      <c r="DY470" s="162"/>
      <c r="DZ470" s="162"/>
      <c r="EA470" s="162"/>
      <c r="EB470" s="162"/>
      <c r="EC470" s="162"/>
      <c r="ED470" s="162"/>
      <c r="EE470" s="162"/>
      <c r="EF470" s="162"/>
      <c r="EG470" s="162"/>
      <c r="EH470" s="162"/>
      <c r="EI470" s="162"/>
      <c r="EJ470" s="162"/>
      <c r="EK470" s="162"/>
      <c r="EL470" s="162"/>
      <c r="EM470" s="162"/>
      <c r="EN470" s="162"/>
      <c r="EO470" s="162"/>
      <c r="EP470" s="162"/>
      <c r="EQ470" s="162"/>
      <c r="ER470" s="162"/>
      <c r="ES470" s="162"/>
      <c r="ET470" s="162"/>
      <c r="EU470" s="162"/>
      <c r="EV470" s="162"/>
      <c r="EW470" s="162"/>
      <c r="EX470" s="162"/>
      <c r="EY470" s="162"/>
      <c r="EZ470" s="162"/>
      <c r="FA470" s="162"/>
      <c r="FB470" s="162"/>
      <c r="FC470" s="162"/>
      <c r="FD470" s="162"/>
      <c r="FE470" s="162"/>
      <c r="FF470" s="162"/>
      <c r="FG470" s="162"/>
      <c r="FH470" s="162"/>
      <c r="FI470" s="162"/>
      <c r="FJ470" s="162"/>
      <c r="FK470" s="162"/>
      <c r="FL470" s="162"/>
      <c r="FM470" s="162"/>
      <c r="FN470" s="162"/>
      <c r="FO470" s="162"/>
      <c r="FP470" s="162"/>
      <c r="FQ470" s="162"/>
      <c r="FR470" s="162"/>
      <c r="FS470" s="162"/>
      <c r="FT470" s="162"/>
      <c r="FU470" s="162"/>
      <c r="FV470" s="162"/>
      <c r="FW470" s="162"/>
      <c r="FX470" s="162"/>
      <c r="FY470" s="162"/>
      <c r="FZ470" s="162"/>
      <c r="GA470" s="162"/>
      <c r="GB470" s="162"/>
      <c r="GC470" s="162"/>
      <c r="GD470" s="162"/>
      <c r="GE470" s="162"/>
      <c r="GF470" s="162"/>
      <c r="GG470" s="162"/>
      <c r="GH470" s="162"/>
      <c r="GI470" s="162"/>
      <c r="GJ470" s="162"/>
      <c r="GK470" s="162"/>
      <c r="GL470" s="162"/>
      <c r="GM470" s="162"/>
      <c r="GN470" s="162"/>
      <c r="GO470" s="162"/>
      <c r="GP470" s="162"/>
      <c r="GQ470" s="162"/>
      <c r="GR470" s="162"/>
      <c r="GS470" s="162"/>
      <c r="GT470" s="162"/>
      <c r="GU470" s="162"/>
      <c r="GV470" s="162"/>
      <c r="GW470" s="162"/>
      <c r="GX470" s="162"/>
      <c r="GY470" s="162"/>
      <c r="GZ470" s="162"/>
      <c r="HA470" s="162"/>
      <c r="HB470" s="162"/>
      <c r="HC470" s="162"/>
      <c r="HD470" s="162"/>
      <c r="HE470" s="162"/>
      <c r="HF470" s="162"/>
      <c r="HG470" s="162"/>
      <c r="HH470" s="162"/>
      <c r="HI470" s="162"/>
      <c r="HJ470" s="162"/>
      <c r="HK470" s="162"/>
      <c r="HL470" s="162"/>
      <c r="HM470" s="162"/>
      <c r="HN470" s="162"/>
      <c r="HO470" s="162"/>
      <c r="HP470" s="162"/>
      <c r="HQ470" s="162"/>
      <c r="HR470" s="162"/>
      <c r="HS470" s="162"/>
      <c r="HT470" s="162"/>
      <c r="HU470" s="162"/>
      <c r="HV470" s="162"/>
      <c r="HW470" s="162"/>
      <c r="HX470" s="162"/>
      <c r="HY470" s="162"/>
      <c r="HZ470" s="162"/>
      <c r="IA470" s="162"/>
      <c r="IB470" s="162"/>
      <c r="IC470" s="162"/>
      <c r="ID470" s="162"/>
      <c r="IE470" s="162"/>
      <c r="IF470" s="162"/>
      <c r="IG470" s="162"/>
      <c r="IH470" s="162"/>
      <c r="II470" s="162"/>
      <c r="IJ470" s="162"/>
      <c r="IK470" s="162"/>
      <c r="IL470" s="162"/>
      <c r="IM470" s="162"/>
      <c r="IN470" s="162"/>
      <c r="IO470" s="162"/>
      <c r="IP470" s="162"/>
      <c r="IQ470" s="162"/>
      <c r="IR470" s="162"/>
      <c r="IS470" s="162"/>
      <c r="IT470" s="162"/>
      <c r="IU470" s="162"/>
      <c r="IV470" s="162"/>
      <c r="IW470" s="162"/>
      <c r="IX470" s="162"/>
    </row>
    <row r="471" spans="1:258">
      <c r="A471" s="159"/>
      <c r="B471" s="160"/>
      <c r="C471" s="160"/>
      <c r="D471" s="160"/>
      <c r="E471" s="160"/>
      <c r="F471" s="161"/>
      <c r="G471" s="161"/>
      <c r="H471" s="161"/>
      <c r="I471" s="161"/>
      <c r="J471" s="161"/>
      <c r="K471" s="161"/>
      <c r="L471" s="161"/>
      <c r="M471" s="161"/>
      <c r="N471" s="160"/>
      <c r="O471" s="160"/>
      <c r="P471" s="160"/>
      <c r="Q471" s="160"/>
      <c r="R471" s="160"/>
      <c r="S471" s="161"/>
      <c r="T471" s="161"/>
      <c r="U471" s="161"/>
      <c r="V471" s="161"/>
      <c r="W471" s="161"/>
      <c r="X471" s="161"/>
      <c r="Y471" s="161"/>
      <c r="Z471" s="317"/>
      <c r="AA471" s="161"/>
      <c r="BI471" s="162"/>
      <c r="BJ471" s="162"/>
      <c r="BK471" s="162"/>
      <c r="BL471" s="162"/>
      <c r="BM471" s="162"/>
      <c r="BN471" s="162"/>
      <c r="BO471" s="162"/>
      <c r="BP471" s="162"/>
      <c r="BQ471" s="162"/>
      <c r="BR471" s="162"/>
      <c r="BS471" s="162"/>
      <c r="BT471" s="162"/>
      <c r="BU471" s="162"/>
      <c r="BV471" s="162"/>
      <c r="BW471" s="162"/>
      <c r="BX471" s="162"/>
      <c r="BY471" s="162"/>
      <c r="BZ471" s="162"/>
      <c r="CA471" s="162"/>
      <c r="CB471" s="162"/>
      <c r="CC471" s="162"/>
      <c r="CD471" s="162"/>
      <c r="CE471" s="162"/>
      <c r="CF471" s="162"/>
      <c r="CG471" s="162"/>
      <c r="CH471" s="162"/>
      <c r="CI471" s="162"/>
      <c r="CJ471" s="162"/>
      <c r="CK471" s="162"/>
      <c r="CL471" s="162"/>
      <c r="CM471" s="162"/>
      <c r="CN471" s="162"/>
      <c r="CO471" s="162"/>
      <c r="CP471" s="162"/>
      <c r="CQ471" s="162"/>
      <c r="CR471" s="162"/>
      <c r="CS471" s="162"/>
      <c r="CT471" s="162"/>
      <c r="CU471" s="162"/>
      <c r="CV471" s="162"/>
      <c r="CW471" s="162"/>
      <c r="CX471" s="162"/>
      <c r="CY471" s="162"/>
      <c r="CZ471" s="162"/>
      <c r="DA471" s="162"/>
      <c r="DB471" s="162"/>
      <c r="DC471" s="162"/>
      <c r="DD471" s="162"/>
      <c r="DE471" s="162"/>
      <c r="DF471" s="162"/>
      <c r="DG471" s="162"/>
      <c r="DH471" s="162"/>
      <c r="DI471" s="162"/>
      <c r="DJ471" s="162"/>
      <c r="DK471" s="162"/>
      <c r="DL471" s="162"/>
      <c r="DM471" s="162"/>
      <c r="DN471" s="162"/>
      <c r="DO471" s="162"/>
      <c r="DP471" s="162"/>
      <c r="DQ471" s="162"/>
      <c r="DR471" s="162"/>
      <c r="DS471" s="162"/>
      <c r="DT471" s="162"/>
      <c r="DU471" s="162"/>
      <c r="DV471" s="162"/>
      <c r="DW471" s="162"/>
      <c r="DX471" s="162"/>
      <c r="DY471" s="162"/>
      <c r="DZ471" s="162"/>
      <c r="EA471" s="162"/>
      <c r="EB471" s="162"/>
      <c r="EC471" s="162"/>
      <c r="ED471" s="162"/>
      <c r="EE471" s="162"/>
      <c r="EF471" s="162"/>
      <c r="EG471" s="162"/>
      <c r="EH471" s="162"/>
      <c r="EI471" s="162"/>
      <c r="EJ471" s="162"/>
      <c r="EK471" s="162"/>
      <c r="EL471" s="162"/>
      <c r="EM471" s="162"/>
      <c r="EN471" s="162"/>
      <c r="EO471" s="162"/>
      <c r="EP471" s="162"/>
      <c r="EQ471" s="162"/>
      <c r="ER471" s="162"/>
      <c r="ES471" s="162"/>
      <c r="ET471" s="162"/>
      <c r="EU471" s="162"/>
      <c r="EV471" s="162"/>
      <c r="EW471" s="162"/>
      <c r="EX471" s="162"/>
      <c r="EY471" s="162"/>
      <c r="EZ471" s="162"/>
      <c r="FA471" s="162"/>
      <c r="FB471" s="162"/>
      <c r="FC471" s="162"/>
      <c r="FD471" s="162"/>
      <c r="FE471" s="162"/>
      <c r="FF471" s="162"/>
      <c r="FG471" s="162"/>
      <c r="FH471" s="162"/>
      <c r="FI471" s="162"/>
      <c r="FJ471" s="162"/>
      <c r="FK471" s="162"/>
      <c r="FL471" s="162"/>
      <c r="FM471" s="162"/>
      <c r="FN471" s="162"/>
      <c r="FO471" s="162"/>
      <c r="FP471" s="162"/>
      <c r="FQ471" s="162"/>
      <c r="FR471" s="162"/>
      <c r="FS471" s="162"/>
      <c r="FT471" s="162"/>
      <c r="FU471" s="162"/>
      <c r="FV471" s="162"/>
      <c r="FW471" s="162"/>
      <c r="FX471" s="162"/>
      <c r="FY471" s="162"/>
      <c r="FZ471" s="162"/>
      <c r="GA471" s="162"/>
      <c r="GB471" s="162"/>
      <c r="GC471" s="162"/>
      <c r="GD471" s="162"/>
      <c r="GE471" s="162"/>
      <c r="GF471" s="162"/>
      <c r="GG471" s="162"/>
      <c r="GH471" s="162"/>
      <c r="GI471" s="162"/>
      <c r="GJ471" s="162"/>
      <c r="GK471" s="162"/>
      <c r="GL471" s="162"/>
      <c r="GM471" s="162"/>
      <c r="GN471" s="162"/>
      <c r="GO471" s="162"/>
      <c r="GP471" s="162"/>
      <c r="GQ471" s="162"/>
      <c r="GR471" s="162"/>
      <c r="GS471" s="162"/>
      <c r="GT471" s="162"/>
      <c r="GU471" s="162"/>
      <c r="GV471" s="162"/>
      <c r="GW471" s="162"/>
      <c r="GX471" s="162"/>
      <c r="GY471" s="162"/>
      <c r="GZ471" s="162"/>
      <c r="HA471" s="162"/>
      <c r="HB471" s="162"/>
      <c r="HC471" s="162"/>
      <c r="HD471" s="162"/>
      <c r="HE471" s="162"/>
      <c r="HF471" s="162"/>
      <c r="HG471" s="162"/>
      <c r="HH471" s="162"/>
      <c r="HI471" s="162"/>
      <c r="HJ471" s="162"/>
      <c r="HK471" s="162"/>
      <c r="HL471" s="162"/>
      <c r="HM471" s="162"/>
      <c r="HN471" s="162"/>
      <c r="HO471" s="162"/>
      <c r="HP471" s="162"/>
      <c r="HQ471" s="162"/>
      <c r="HR471" s="162"/>
      <c r="HS471" s="162"/>
      <c r="HT471" s="162"/>
      <c r="HU471" s="162"/>
      <c r="HV471" s="162"/>
      <c r="HW471" s="162"/>
      <c r="HX471" s="162"/>
      <c r="HY471" s="162"/>
      <c r="HZ471" s="162"/>
      <c r="IA471" s="162"/>
      <c r="IB471" s="162"/>
      <c r="IC471" s="162"/>
      <c r="ID471" s="162"/>
      <c r="IE471" s="162"/>
      <c r="IF471" s="162"/>
      <c r="IG471" s="162"/>
      <c r="IH471" s="162"/>
      <c r="II471" s="162"/>
      <c r="IJ471" s="162"/>
      <c r="IK471" s="162"/>
      <c r="IL471" s="162"/>
      <c r="IM471" s="162"/>
      <c r="IN471" s="162"/>
      <c r="IO471" s="162"/>
      <c r="IP471" s="162"/>
      <c r="IQ471" s="162"/>
      <c r="IR471" s="162"/>
      <c r="IS471" s="162"/>
      <c r="IT471" s="162"/>
      <c r="IU471" s="162"/>
      <c r="IV471" s="162"/>
      <c r="IW471" s="162"/>
      <c r="IX471" s="162"/>
    </row>
    <row r="472" spans="1:258">
      <c r="A472" s="159"/>
      <c r="B472" s="160"/>
      <c r="C472" s="160"/>
      <c r="D472" s="160"/>
      <c r="E472" s="160"/>
      <c r="F472" s="161"/>
      <c r="G472" s="161"/>
      <c r="H472" s="161"/>
      <c r="I472" s="161"/>
      <c r="J472" s="161"/>
      <c r="K472" s="161"/>
      <c r="L472" s="161"/>
      <c r="M472" s="161"/>
      <c r="N472" s="160"/>
      <c r="O472" s="160"/>
      <c r="P472" s="160"/>
      <c r="Q472" s="160"/>
      <c r="R472" s="160"/>
      <c r="S472" s="161"/>
      <c r="T472" s="161"/>
      <c r="U472" s="161"/>
      <c r="V472" s="161"/>
      <c r="W472" s="161"/>
      <c r="X472" s="161"/>
      <c r="Y472" s="161"/>
      <c r="Z472" s="317"/>
      <c r="AA472" s="161"/>
      <c r="BI472" s="162"/>
      <c r="BJ472" s="162"/>
      <c r="BK472" s="162"/>
      <c r="BL472" s="162"/>
      <c r="BM472" s="162"/>
      <c r="BN472" s="162"/>
      <c r="BO472" s="162"/>
      <c r="BP472" s="162"/>
      <c r="BQ472" s="162"/>
      <c r="BR472" s="162"/>
      <c r="BS472" s="162"/>
      <c r="BT472" s="162"/>
      <c r="BU472" s="162"/>
      <c r="BV472" s="162"/>
      <c r="BW472" s="162"/>
      <c r="BX472" s="162"/>
      <c r="BY472" s="162"/>
      <c r="BZ472" s="162"/>
      <c r="CA472" s="162"/>
      <c r="CB472" s="162"/>
      <c r="CC472" s="162"/>
      <c r="CD472" s="162"/>
      <c r="CE472" s="162"/>
      <c r="CF472" s="162"/>
      <c r="CG472" s="162"/>
      <c r="CH472" s="162"/>
      <c r="CI472" s="162"/>
      <c r="CJ472" s="162"/>
      <c r="CK472" s="162"/>
      <c r="CL472" s="162"/>
      <c r="CM472" s="162"/>
      <c r="CN472" s="162"/>
      <c r="CO472" s="162"/>
      <c r="CP472" s="162"/>
      <c r="CQ472" s="162"/>
      <c r="CR472" s="162"/>
      <c r="CS472" s="162"/>
      <c r="CT472" s="162"/>
      <c r="CU472" s="162"/>
      <c r="CV472" s="162"/>
      <c r="CW472" s="162"/>
      <c r="CX472" s="162"/>
      <c r="CY472" s="162"/>
      <c r="CZ472" s="162"/>
      <c r="DA472" s="162"/>
      <c r="DB472" s="162"/>
      <c r="DC472" s="162"/>
      <c r="DD472" s="162"/>
      <c r="DE472" s="162"/>
      <c r="DF472" s="162"/>
      <c r="DG472" s="162"/>
      <c r="DH472" s="162"/>
      <c r="DI472" s="162"/>
      <c r="DJ472" s="162"/>
      <c r="DK472" s="162"/>
      <c r="DL472" s="162"/>
      <c r="DM472" s="162"/>
      <c r="DN472" s="162"/>
      <c r="DO472" s="162"/>
      <c r="DP472" s="162"/>
      <c r="DQ472" s="162"/>
      <c r="DR472" s="162"/>
      <c r="DS472" s="162"/>
      <c r="DT472" s="162"/>
      <c r="DU472" s="162"/>
      <c r="DV472" s="162"/>
      <c r="DW472" s="162"/>
      <c r="DX472" s="162"/>
      <c r="DY472" s="162"/>
      <c r="DZ472" s="162"/>
      <c r="EA472" s="162"/>
      <c r="EB472" s="162"/>
      <c r="EC472" s="162"/>
      <c r="ED472" s="162"/>
      <c r="EE472" s="162"/>
      <c r="EF472" s="162"/>
      <c r="EG472" s="162"/>
      <c r="EH472" s="162"/>
      <c r="EI472" s="162"/>
      <c r="EJ472" s="162"/>
      <c r="EK472" s="162"/>
      <c r="EL472" s="162"/>
      <c r="EM472" s="162"/>
      <c r="EN472" s="162"/>
      <c r="EO472" s="162"/>
      <c r="EP472" s="162"/>
      <c r="EQ472" s="162"/>
      <c r="ER472" s="162"/>
      <c r="ES472" s="162"/>
      <c r="ET472" s="162"/>
      <c r="EU472" s="162"/>
      <c r="EV472" s="162"/>
      <c r="EW472" s="162"/>
      <c r="EX472" s="162"/>
      <c r="EY472" s="162"/>
      <c r="EZ472" s="162"/>
      <c r="FA472" s="162"/>
      <c r="FB472" s="162"/>
      <c r="FC472" s="162"/>
      <c r="FD472" s="162"/>
      <c r="FE472" s="162"/>
      <c r="FF472" s="162"/>
      <c r="FG472" s="162"/>
      <c r="FH472" s="162"/>
      <c r="FI472" s="162"/>
      <c r="FJ472" s="162"/>
      <c r="FK472" s="162"/>
      <c r="FL472" s="162"/>
      <c r="FM472" s="162"/>
      <c r="FN472" s="162"/>
      <c r="FO472" s="162"/>
      <c r="FP472" s="162"/>
      <c r="FQ472" s="162"/>
      <c r="FR472" s="162"/>
      <c r="FS472" s="162"/>
      <c r="FT472" s="162"/>
      <c r="FU472" s="162"/>
      <c r="FV472" s="162"/>
      <c r="FW472" s="162"/>
      <c r="FX472" s="162"/>
      <c r="FY472" s="162"/>
      <c r="FZ472" s="162"/>
      <c r="GA472" s="162"/>
      <c r="GB472" s="162"/>
      <c r="GC472" s="162"/>
      <c r="GD472" s="162"/>
      <c r="GE472" s="162"/>
      <c r="GF472" s="162"/>
      <c r="GG472" s="162"/>
      <c r="GH472" s="162"/>
      <c r="GI472" s="162"/>
      <c r="GJ472" s="162"/>
      <c r="GK472" s="162"/>
      <c r="GL472" s="162"/>
      <c r="GM472" s="162"/>
      <c r="GN472" s="162"/>
      <c r="GO472" s="162"/>
      <c r="GP472" s="162"/>
      <c r="GQ472" s="162"/>
      <c r="GR472" s="162"/>
      <c r="GS472" s="162"/>
      <c r="GT472" s="162"/>
      <c r="GU472" s="162"/>
      <c r="GV472" s="162"/>
      <c r="GW472" s="162"/>
      <c r="GX472" s="162"/>
      <c r="GY472" s="162"/>
      <c r="GZ472" s="162"/>
      <c r="HA472" s="162"/>
      <c r="HB472" s="162"/>
      <c r="HC472" s="162"/>
      <c r="HD472" s="162"/>
      <c r="HE472" s="162"/>
      <c r="HF472" s="162"/>
      <c r="HG472" s="162"/>
      <c r="HH472" s="162"/>
      <c r="HI472" s="162"/>
      <c r="HJ472" s="162"/>
      <c r="HK472" s="162"/>
      <c r="HL472" s="162"/>
      <c r="HM472" s="162"/>
      <c r="HN472" s="162"/>
      <c r="HO472" s="162"/>
      <c r="HP472" s="162"/>
      <c r="HQ472" s="162"/>
      <c r="HR472" s="162"/>
      <c r="HS472" s="162"/>
      <c r="HT472" s="162"/>
      <c r="HU472" s="162"/>
      <c r="HV472" s="162"/>
      <c r="HW472" s="162"/>
      <c r="HX472" s="162"/>
      <c r="HY472" s="162"/>
      <c r="HZ472" s="162"/>
      <c r="IA472" s="162"/>
      <c r="IB472" s="162"/>
      <c r="IC472" s="162"/>
      <c r="ID472" s="162"/>
      <c r="IE472" s="162"/>
      <c r="IF472" s="162"/>
      <c r="IG472" s="162"/>
      <c r="IH472" s="162"/>
      <c r="II472" s="162"/>
      <c r="IJ472" s="162"/>
      <c r="IK472" s="162"/>
      <c r="IL472" s="162"/>
      <c r="IM472" s="162"/>
      <c r="IN472" s="162"/>
      <c r="IO472" s="162"/>
      <c r="IP472" s="162"/>
      <c r="IQ472" s="162"/>
      <c r="IR472" s="162"/>
      <c r="IS472" s="162"/>
      <c r="IT472" s="162"/>
      <c r="IU472" s="162"/>
      <c r="IV472" s="162"/>
      <c r="IW472" s="162"/>
      <c r="IX472" s="162"/>
    </row>
    <row r="473" spans="1:258">
      <c r="A473" s="159"/>
      <c r="B473" s="160"/>
      <c r="C473" s="160"/>
      <c r="D473" s="160"/>
      <c r="E473" s="160"/>
      <c r="F473" s="161"/>
      <c r="G473" s="161"/>
      <c r="H473" s="161"/>
      <c r="I473" s="161"/>
      <c r="J473" s="161"/>
      <c r="K473" s="161"/>
      <c r="L473" s="161"/>
      <c r="M473" s="161"/>
      <c r="N473" s="160"/>
      <c r="O473" s="160"/>
      <c r="P473" s="160"/>
      <c r="Q473" s="160"/>
      <c r="R473" s="160"/>
      <c r="S473" s="161"/>
      <c r="T473" s="161"/>
      <c r="U473" s="161"/>
      <c r="V473" s="161"/>
      <c r="W473" s="161"/>
      <c r="X473" s="161"/>
      <c r="Y473" s="161"/>
      <c r="Z473" s="317"/>
      <c r="AA473" s="161"/>
      <c r="BI473" s="162"/>
      <c r="BJ473" s="162"/>
      <c r="BK473" s="162"/>
      <c r="BL473" s="162"/>
      <c r="BM473" s="162"/>
      <c r="BN473" s="162"/>
      <c r="BO473" s="162"/>
      <c r="BP473" s="162"/>
      <c r="BQ473" s="162"/>
      <c r="BR473" s="162"/>
      <c r="BS473" s="162"/>
      <c r="BT473" s="162"/>
      <c r="BU473" s="162"/>
      <c r="BV473" s="162"/>
      <c r="BW473" s="162"/>
      <c r="BX473" s="162"/>
      <c r="BY473" s="162"/>
      <c r="BZ473" s="162"/>
      <c r="CA473" s="162"/>
      <c r="CB473" s="162"/>
      <c r="CC473" s="162"/>
      <c r="CD473" s="162"/>
      <c r="CE473" s="162"/>
      <c r="CF473" s="162"/>
      <c r="CG473" s="162"/>
      <c r="CH473" s="162"/>
      <c r="CI473" s="162"/>
      <c r="CJ473" s="162"/>
      <c r="CK473" s="162"/>
      <c r="CL473" s="162"/>
      <c r="CM473" s="162"/>
      <c r="CN473" s="162"/>
      <c r="CO473" s="162"/>
      <c r="CP473" s="162"/>
      <c r="CQ473" s="162"/>
      <c r="CR473" s="162"/>
      <c r="CS473" s="162"/>
      <c r="CT473" s="162"/>
      <c r="CU473" s="162"/>
      <c r="CV473" s="162"/>
      <c r="CW473" s="162"/>
      <c r="CX473" s="162"/>
      <c r="CY473" s="162"/>
      <c r="CZ473" s="162"/>
      <c r="DA473" s="162"/>
      <c r="DB473" s="162"/>
      <c r="DC473" s="162"/>
      <c r="DD473" s="162"/>
      <c r="DE473" s="162"/>
      <c r="DF473" s="162"/>
      <c r="DG473" s="162"/>
      <c r="DH473" s="162"/>
      <c r="DI473" s="162"/>
      <c r="DJ473" s="162"/>
      <c r="DK473" s="162"/>
      <c r="DL473" s="162"/>
      <c r="DM473" s="162"/>
      <c r="DN473" s="162"/>
      <c r="DO473" s="162"/>
      <c r="DP473" s="162"/>
      <c r="DQ473" s="162"/>
      <c r="DR473" s="162"/>
      <c r="DS473" s="162"/>
      <c r="DT473" s="162"/>
      <c r="DU473" s="162"/>
      <c r="DV473" s="162"/>
      <c r="DW473" s="162"/>
      <c r="DX473" s="162"/>
      <c r="DY473" s="162"/>
      <c r="DZ473" s="162"/>
      <c r="EA473" s="162"/>
      <c r="EB473" s="162"/>
      <c r="EC473" s="162"/>
      <c r="ED473" s="162"/>
      <c r="EE473" s="162"/>
      <c r="EF473" s="162"/>
      <c r="EG473" s="162"/>
      <c r="EH473" s="162"/>
      <c r="EI473" s="162"/>
      <c r="EJ473" s="162"/>
      <c r="EK473" s="162"/>
      <c r="EL473" s="162"/>
      <c r="EM473" s="162"/>
      <c r="EN473" s="162"/>
      <c r="EO473" s="162"/>
      <c r="EP473" s="162"/>
      <c r="EQ473" s="162"/>
      <c r="ER473" s="162"/>
      <c r="ES473" s="162"/>
      <c r="ET473" s="162"/>
      <c r="EU473" s="162"/>
      <c r="EV473" s="162"/>
      <c r="EW473" s="162"/>
      <c r="EX473" s="162"/>
      <c r="EY473" s="162"/>
      <c r="EZ473" s="162"/>
      <c r="FA473" s="162"/>
      <c r="FB473" s="162"/>
      <c r="FC473" s="162"/>
      <c r="FD473" s="162"/>
      <c r="FE473" s="162"/>
      <c r="FF473" s="162"/>
      <c r="FG473" s="162"/>
      <c r="FH473" s="162"/>
      <c r="FI473" s="162"/>
      <c r="FJ473" s="162"/>
      <c r="FK473" s="162"/>
      <c r="FL473" s="162"/>
      <c r="FM473" s="162"/>
      <c r="FN473" s="162"/>
      <c r="FO473" s="162"/>
      <c r="FP473" s="162"/>
      <c r="FQ473" s="162"/>
      <c r="FR473" s="162"/>
      <c r="FS473" s="162"/>
      <c r="FT473" s="162"/>
      <c r="FU473" s="162"/>
      <c r="FV473" s="162"/>
      <c r="FW473" s="162"/>
      <c r="FX473" s="162"/>
      <c r="FY473" s="162"/>
      <c r="FZ473" s="162"/>
      <c r="GA473" s="162"/>
      <c r="GB473" s="162"/>
      <c r="GC473" s="162"/>
      <c r="GD473" s="162"/>
      <c r="GE473" s="162"/>
      <c r="GF473" s="162"/>
      <c r="GG473" s="162"/>
      <c r="GH473" s="162"/>
      <c r="GI473" s="162"/>
      <c r="GJ473" s="162"/>
      <c r="GK473" s="162"/>
      <c r="GL473" s="162"/>
      <c r="GM473" s="162"/>
      <c r="GN473" s="162"/>
      <c r="GO473" s="162"/>
      <c r="GP473" s="162"/>
      <c r="GQ473" s="162"/>
      <c r="GR473" s="162"/>
      <c r="GS473" s="162"/>
      <c r="GT473" s="162"/>
      <c r="GU473" s="162"/>
      <c r="GV473" s="162"/>
      <c r="GW473" s="162"/>
      <c r="GX473" s="162"/>
      <c r="GY473" s="162"/>
      <c r="GZ473" s="162"/>
      <c r="HA473" s="162"/>
      <c r="HB473" s="162"/>
      <c r="HC473" s="162"/>
      <c r="HD473" s="162"/>
      <c r="HE473" s="162"/>
      <c r="HF473" s="162"/>
      <c r="HG473" s="162"/>
      <c r="HH473" s="162"/>
      <c r="HI473" s="162"/>
      <c r="HJ473" s="162"/>
      <c r="HK473" s="162"/>
      <c r="HL473" s="162"/>
      <c r="HM473" s="162"/>
      <c r="HN473" s="162"/>
      <c r="HO473" s="162"/>
      <c r="HP473" s="162"/>
      <c r="HQ473" s="162"/>
      <c r="HR473" s="162"/>
      <c r="HS473" s="162"/>
      <c r="HT473" s="162"/>
      <c r="HU473" s="162"/>
      <c r="HV473" s="162"/>
      <c r="HW473" s="162"/>
      <c r="HX473" s="162"/>
      <c r="HY473" s="162"/>
      <c r="HZ473" s="162"/>
      <c r="IA473" s="162"/>
      <c r="IB473" s="162"/>
      <c r="IC473" s="162"/>
      <c r="ID473" s="162"/>
      <c r="IE473" s="162"/>
      <c r="IF473" s="162"/>
      <c r="IG473" s="162"/>
      <c r="IH473" s="162"/>
      <c r="II473" s="162"/>
      <c r="IJ473" s="162"/>
      <c r="IK473" s="162"/>
      <c r="IL473" s="162"/>
      <c r="IM473" s="162"/>
      <c r="IN473" s="162"/>
      <c r="IO473" s="162"/>
      <c r="IP473" s="162"/>
      <c r="IQ473" s="162"/>
      <c r="IR473" s="162"/>
      <c r="IS473" s="162"/>
      <c r="IT473" s="162"/>
      <c r="IU473" s="162"/>
      <c r="IV473" s="162"/>
      <c r="IW473" s="162"/>
      <c r="IX473" s="162"/>
    </row>
    <row r="474" spans="1:258">
      <c r="A474" s="159"/>
      <c r="B474" s="160"/>
      <c r="C474" s="160"/>
      <c r="D474" s="160"/>
      <c r="E474" s="160"/>
      <c r="F474" s="161"/>
      <c r="G474" s="161"/>
      <c r="H474" s="161"/>
      <c r="I474" s="161"/>
      <c r="J474" s="161"/>
      <c r="K474" s="161"/>
      <c r="L474" s="161"/>
      <c r="M474" s="161"/>
      <c r="N474" s="160"/>
      <c r="O474" s="160"/>
      <c r="P474" s="160"/>
      <c r="Q474" s="160"/>
      <c r="R474" s="160"/>
      <c r="S474" s="161"/>
      <c r="T474" s="161"/>
      <c r="U474" s="161"/>
      <c r="V474" s="161"/>
      <c r="W474" s="161"/>
      <c r="X474" s="161"/>
      <c r="Y474" s="161"/>
      <c r="Z474" s="317"/>
      <c r="AA474" s="161"/>
      <c r="BI474" s="162"/>
      <c r="BJ474" s="162"/>
      <c r="BK474" s="162"/>
      <c r="BL474" s="162"/>
      <c r="BM474" s="162"/>
      <c r="BN474" s="162"/>
      <c r="BO474" s="162"/>
      <c r="BP474" s="162"/>
      <c r="BQ474" s="162"/>
      <c r="BR474" s="162"/>
      <c r="BS474" s="162"/>
      <c r="BT474" s="162"/>
      <c r="BU474" s="162"/>
      <c r="BV474" s="162"/>
      <c r="BW474" s="162"/>
      <c r="BX474" s="162"/>
      <c r="BY474" s="162"/>
      <c r="BZ474" s="162"/>
      <c r="CA474" s="162"/>
      <c r="CB474" s="162"/>
      <c r="CC474" s="162"/>
      <c r="CD474" s="162"/>
      <c r="CE474" s="162"/>
      <c r="CF474" s="162"/>
      <c r="CG474" s="162"/>
      <c r="CH474" s="162"/>
      <c r="CI474" s="162"/>
      <c r="CJ474" s="162"/>
      <c r="CK474" s="162"/>
      <c r="CL474" s="162"/>
      <c r="CM474" s="162"/>
      <c r="CN474" s="162"/>
      <c r="CO474" s="162"/>
      <c r="CP474" s="162"/>
      <c r="CQ474" s="162"/>
      <c r="CR474" s="162"/>
      <c r="CS474" s="162"/>
      <c r="CT474" s="162"/>
      <c r="CU474" s="162"/>
      <c r="CV474" s="162"/>
      <c r="CW474" s="162"/>
      <c r="CX474" s="162"/>
      <c r="CY474" s="162"/>
      <c r="CZ474" s="162"/>
      <c r="DA474" s="162"/>
      <c r="DB474" s="162"/>
      <c r="DC474" s="162"/>
      <c r="DD474" s="162"/>
      <c r="DE474" s="162"/>
      <c r="DF474" s="162"/>
      <c r="DG474" s="162"/>
      <c r="DH474" s="162"/>
      <c r="DI474" s="162"/>
      <c r="DJ474" s="162"/>
      <c r="DK474" s="162"/>
      <c r="DL474" s="162"/>
      <c r="DM474" s="162"/>
      <c r="DN474" s="162"/>
      <c r="DO474" s="162"/>
      <c r="DP474" s="162"/>
      <c r="DQ474" s="162"/>
      <c r="DR474" s="162"/>
      <c r="DS474" s="162"/>
      <c r="DT474" s="162"/>
      <c r="DU474" s="162"/>
      <c r="DV474" s="162"/>
      <c r="DW474" s="162"/>
      <c r="DX474" s="162"/>
      <c r="DY474" s="162"/>
      <c r="DZ474" s="162"/>
      <c r="EA474" s="162"/>
      <c r="EB474" s="162"/>
      <c r="EC474" s="162"/>
      <c r="ED474" s="162"/>
      <c r="EE474" s="162"/>
      <c r="EF474" s="162"/>
      <c r="EG474" s="162"/>
      <c r="EH474" s="162"/>
      <c r="EI474" s="162"/>
      <c r="EJ474" s="162"/>
      <c r="EK474" s="162"/>
      <c r="EL474" s="162"/>
      <c r="EM474" s="162"/>
      <c r="EN474" s="162"/>
      <c r="EO474" s="162"/>
      <c r="EP474" s="162"/>
      <c r="EQ474" s="162"/>
      <c r="ER474" s="162"/>
      <c r="ES474" s="162"/>
      <c r="ET474" s="162"/>
      <c r="EU474" s="162"/>
      <c r="EV474" s="162"/>
      <c r="EW474" s="162"/>
      <c r="EX474" s="162"/>
      <c r="EY474" s="162"/>
      <c r="EZ474" s="162"/>
      <c r="FA474" s="162"/>
      <c r="FB474" s="162"/>
      <c r="FC474" s="162"/>
      <c r="FD474" s="162"/>
      <c r="FE474" s="162"/>
      <c r="FF474" s="162"/>
      <c r="FG474" s="162"/>
      <c r="FH474" s="162"/>
      <c r="FI474" s="162"/>
      <c r="FJ474" s="162"/>
      <c r="FK474" s="162"/>
      <c r="FL474" s="162"/>
      <c r="FM474" s="162"/>
      <c r="FN474" s="162"/>
      <c r="FO474" s="162"/>
      <c r="FP474" s="162"/>
      <c r="FQ474" s="162"/>
      <c r="FR474" s="162"/>
      <c r="FS474" s="162"/>
      <c r="FT474" s="162"/>
      <c r="FU474" s="162"/>
      <c r="FV474" s="162"/>
      <c r="FW474" s="162"/>
      <c r="FX474" s="162"/>
      <c r="FY474" s="162"/>
      <c r="FZ474" s="162"/>
      <c r="GA474" s="162"/>
      <c r="GB474" s="162"/>
      <c r="GC474" s="162"/>
      <c r="GD474" s="162"/>
      <c r="GE474" s="162"/>
      <c r="GF474" s="162"/>
      <c r="GG474" s="162"/>
      <c r="GH474" s="162"/>
      <c r="GI474" s="162"/>
      <c r="GJ474" s="162"/>
      <c r="GK474" s="162"/>
      <c r="GL474" s="162"/>
      <c r="GM474" s="162"/>
      <c r="GN474" s="162"/>
      <c r="GO474" s="162"/>
      <c r="GP474" s="162"/>
      <c r="GQ474" s="162"/>
      <c r="GR474" s="162"/>
      <c r="GS474" s="162"/>
      <c r="GT474" s="162"/>
      <c r="GU474" s="162"/>
      <c r="GV474" s="162"/>
      <c r="GW474" s="162"/>
      <c r="GX474" s="162"/>
      <c r="GY474" s="162"/>
      <c r="GZ474" s="162"/>
      <c r="HA474" s="162"/>
      <c r="HB474" s="162"/>
      <c r="HC474" s="162"/>
      <c r="HD474" s="162"/>
      <c r="HE474" s="162"/>
      <c r="HF474" s="162"/>
      <c r="HG474" s="162"/>
      <c r="HH474" s="162"/>
      <c r="HI474" s="162"/>
      <c r="HJ474" s="162"/>
      <c r="HK474" s="162"/>
      <c r="HL474" s="162"/>
      <c r="HM474" s="162"/>
      <c r="HN474" s="162"/>
      <c r="HO474" s="162"/>
      <c r="HP474" s="162"/>
      <c r="HQ474" s="162"/>
      <c r="HR474" s="162"/>
      <c r="HS474" s="162"/>
      <c r="HT474" s="162"/>
      <c r="HU474" s="162"/>
      <c r="HV474" s="162"/>
      <c r="HW474" s="162"/>
      <c r="HX474" s="162"/>
      <c r="HY474" s="162"/>
      <c r="HZ474" s="162"/>
      <c r="IA474" s="162"/>
      <c r="IB474" s="162"/>
      <c r="IC474" s="162"/>
      <c r="ID474" s="162"/>
      <c r="IE474" s="162"/>
      <c r="IF474" s="162"/>
      <c r="IG474" s="162"/>
      <c r="IH474" s="162"/>
      <c r="II474" s="162"/>
      <c r="IJ474" s="162"/>
      <c r="IK474" s="162"/>
      <c r="IL474" s="162"/>
      <c r="IM474" s="162"/>
      <c r="IN474" s="162"/>
      <c r="IO474" s="162"/>
      <c r="IP474" s="162"/>
      <c r="IQ474" s="162"/>
      <c r="IR474" s="162"/>
      <c r="IS474" s="162"/>
      <c r="IT474" s="162"/>
      <c r="IU474" s="162"/>
      <c r="IV474" s="162"/>
      <c r="IW474" s="162"/>
      <c r="IX474" s="162"/>
    </row>
    <row r="475" spans="1:258">
      <c r="A475" s="159"/>
      <c r="B475" s="160"/>
      <c r="C475" s="160"/>
      <c r="D475" s="160"/>
      <c r="E475" s="160"/>
      <c r="F475" s="161"/>
      <c r="G475" s="161"/>
      <c r="H475" s="161"/>
      <c r="I475" s="161"/>
      <c r="J475" s="161"/>
      <c r="K475" s="161"/>
      <c r="L475" s="161"/>
      <c r="M475" s="161"/>
      <c r="N475" s="160"/>
      <c r="O475" s="160"/>
      <c r="P475" s="160"/>
      <c r="Q475" s="160"/>
      <c r="R475" s="160"/>
      <c r="S475" s="161"/>
      <c r="T475" s="161"/>
      <c r="U475" s="161"/>
      <c r="V475" s="161"/>
      <c r="W475" s="161"/>
      <c r="X475" s="161"/>
      <c r="Y475" s="161"/>
      <c r="Z475" s="317"/>
      <c r="AA475" s="161"/>
      <c r="BI475" s="162"/>
      <c r="BJ475" s="162"/>
      <c r="BK475" s="162"/>
      <c r="BL475" s="162"/>
      <c r="BM475" s="162"/>
      <c r="BN475" s="162"/>
      <c r="BO475" s="162"/>
      <c r="BP475" s="162"/>
      <c r="BQ475" s="162"/>
      <c r="BR475" s="162"/>
      <c r="BS475" s="162"/>
      <c r="BT475" s="162"/>
      <c r="BU475" s="162"/>
      <c r="BV475" s="162"/>
      <c r="BW475" s="162"/>
      <c r="BX475" s="162"/>
      <c r="BY475" s="162"/>
      <c r="BZ475" s="162"/>
      <c r="CA475" s="162"/>
      <c r="CB475" s="162"/>
      <c r="CC475" s="162"/>
      <c r="CD475" s="162"/>
      <c r="CE475" s="162"/>
      <c r="CF475" s="162"/>
      <c r="CG475" s="162"/>
      <c r="CH475" s="162"/>
      <c r="CI475" s="162"/>
      <c r="CJ475" s="162"/>
      <c r="CK475" s="162"/>
      <c r="CL475" s="162"/>
      <c r="CM475" s="162"/>
      <c r="CN475" s="162"/>
      <c r="CO475" s="162"/>
      <c r="CP475" s="162"/>
      <c r="CQ475" s="162"/>
      <c r="CR475" s="162"/>
      <c r="CS475" s="162"/>
      <c r="CT475" s="162"/>
      <c r="CU475" s="162"/>
      <c r="CV475" s="162"/>
      <c r="CW475" s="162"/>
      <c r="CX475" s="162"/>
      <c r="CY475" s="162"/>
      <c r="CZ475" s="162"/>
      <c r="DA475" s="162"/>
      <c r="DB475" s="162"/>
      <c r="DC475" s="162"/>
      <c r="DD475" s="162"/>
      <c r="DE475" s="162"/>
      <c r="DF475" s="162"/>
      <c r="DG475" s="162"/>
      <c r="DH475" s="162"/>
      <c r="DI475" s="162"/>
      <c r="DJ475" s="162"/>
      <c r="DK475" s="162"/>
      <c r="DL475" s="162"/>
      <c r="DM475" s="162"/>
      <c r="DN475" s="162"/>
      <c r="DO475" s="162"/>
      <c r="DP475" s="162"/>
      <c r="DQ475" s="162"/>
      <c r="DR475" s="162"/>
      <c r="DS475" s="162"/>
      <c r="DT475" s="162"/>
      <c r="DU475" s="162"/>
      <c r="DV475" s="162"/>
      <c r="DW475" s="162"/>
      <c r="DX475" s="162"/>
      <c r="DY475" s="162"/>
      <c r="DZ475" s="162"/>
      <c r="EA475" s="162"/>
      <c r="EB475" s="162"/>
      <c r="EC475" s="162"/>
      <c r="ED475" s="162"/>
      <c r="EE475" s="162"/>
      <c r="EF475" s="162"/>
      <c r="EG475" s="162"/>
      <c r="EH475" s="162"/>
      <c r="EI475" s="162"/>
      <c r="EJ475" s="162"/>
      <c r="EK475" s="162"/>
      <c r="EL475" s="162"/>
      <c r="EM475" s="162"/>
      <c r="EN475" s="162"/>
      <c r="EO475" s="162"/>
      <c r="EP475" s="162"/>
      <c r="EQ475" s="162"/>
      <c r="ER475" s="162"/>
      <c r="ES475" s="162"/>
      <c r="ET475" s="162"/>
      <c r="EU475" s="162"/>
      <c r="EV475" s="162"/>
      <c r="EW475" s="162"/>
      <c r="EX475" s="162"/>
      <c r="EY475" s="162"/>
      <c r="EZ475" s="162"/>
      <c r="FA475" s="162"/>
      <c r="FB475" s="162"/>
      <c r="FC475" s="162"/>
      <c r="FD475" s="162"/>
      <c r="FE475" s="162"/>
      <c r="FF475" s="162"/>
      <c r="FG475" s="162"/>
      <c r="FH475" s="162"/>
      <c r="FI475" s="162"/>
      <c r="FJ475" s="162"/>
      <c r="FK475" s="162"/>
      <c r="FL475" s="162"/>
      <c r="FM475" s="162"/>
      <c r="FN475" s="162"/>
      <c r="FO475" s="162"/>
      <c r="FP475" s="162"/>
      <c r="FQ475" s="162"/>
      <c r="FR475" s="162"/>
      <c r="FS475" s="162"/>
      <c r="FT475" s="162"/>
      <c r="FU475" s="162"/>
      <c r="FV475" s="162"/>
      <c r="FW475" s="162"/>
      <c r="FX475" s="162"/>
      <c r="FY475" s="162"/>
      <c r="FZ475" s="162"/>
      <c r="GA475" s="162"/>
      <c r="GB475" s="162"/>
      <c r="GC475" s="162"/>
      <c r="GD475" s="162"/>
      <c r="GE475" s="162"/>
      <c r="GF475" s="162"/>
      <c r="GG475" s="162"/>
      <c r="GH475" s="162"/>
      <c r="GI475" s="162"/>
      <c r="GJ475" s="162"/>
      <c r="GK475" s="162"/>
      <c r="GL475" s="162"/>
      <c r="GM475" s="162"/>
      <c r="GN475" s="162"/>
      <c r="GO475" s="162"/>
      <c r="GP475" s="162"/>
      <c r="GQ475" s="162"/>
      <c r="GR475" s="162"/>
      <c r="GS475" s="162"/>
      <c r="GT475" s="162"/>
      <c r="GU475" s="162"/>
      <c r="GV475" s="162"/>
      <c r="GW475" s="162"/>
      <c r="GX475" s="162"/>
      <c r="GY475" s="162"/>
      <c r="GZ475" s="162"/>
      <c r="HA475" s="162"/>
      <c r="HB475" s="162"/>
      <c r="HC475" s="162"/>
      <c r="HD475" s="162"/>
      <c r="HE475" s="162"/>
      <c r="HF475" s="162"/>
      <c r="HG475" s="162"/>
      <c r="HH475" s="162"/>
      <c r="HI475" s="162"/>
      <c r="HJ475" s="162"/>
      <c r="HK475" s="162"/>
      <c r="HL475" s="162"/>
      <c r="HM475" s="162"/>
      <c r="HN475" s="162"/>
      <c r="HO475" s="162"/>
      <c r="HP475" s="162"/>
      <c r="HQ475" s="162"/>
      <c r="HR475" s="162"/>
      <c r="HS475" s="162"/>
      <c r="HT475" s="162"/>
      <c r="HU475" s="162"/>
      <c r="HV475" s="162"/>
      <c r="HW475" s="162"/>
      <c r="HX475" s="162"/>
      <c r="HY475" s="162"/>
      <c r="HZ475" s="162"/>
      <c r="IA475" s="162"/>
      <c r="IB475" s="162"/>
      <c r="IC475" s="162"/>
      <c r="ID475" s="162"/>
      <c r="IE475" s="162"/>
      <c r="IF475" s="162"/>
      <c r="IG475" s="162"/>
      <c r="IH475" s="162"/>
      <c r="II475" s="162"/>
      <c r="IJ475" s="162"/>
      <c r="IK475" s="162"/>
      <c r="IL475" s="162"/>
      <c r="IM475" s="162"/>
      <c r="IN475" s="162"/>
      <c r="IO475" s="162"/>
      <c r="IP475" s="162"/>
      <c r="IQ475" s="162"/>
      <c r="IR475" s="162"/>
      <c r="IS475" s="162"/>
      <c r="IT475" s="162"/>
      <c r="IU475" s="162"/>
      <c r="IV475" s="162"/>
      <c r="IW475" s="162"/>
      <c r="IX475" s="162"/>
    </row>
    <row r="476" spans="1:258">
      <c r="A476" s="159"/>
      <c r="B476" s="160"/>
      <c r="C476" s="160"/>
      <c r="D476" s="160"/>
      <c r="E476" s="160"/>
      <c r="F476" s="161"/>
      <c r="G476" s="161"/>
      <c r="H476" s="161"/>
      <c r="I476" s="161"/>
      <c r="J476" s="161"/>
      <c r="K476" s="161"/>
      <c r="L476" s="161"/>
      <c r="M476" s="161"/>
      <c r="N476" s="160"/>
      <c r="O476" s="160"/>
      <c r="P476" s="160"/>
      <c r="Q476" s="160"/>
      <c r="R476" s="160"/>
      <c r="S476" s="161"/>
      <c r="T476" s="161"/>
      <c r="U476" s="161"/>
      <c r="V476" s="161"/>
      <c r="W476" s="161"/>
      <c r="X476" s="161"/>
      <c r="Y476" s="161"/>
      <c r="Z476" s="317"/>
      <c r="AA476" s="161"/>
      <c r="BI476" s="162"/>
      <c r="BJ476" s="162"/>
      <c r="BK476" s="162"/>
      <c r="BL476" s="162"/>
      <c r="BM476" s="162"/>
      <c r="BN476" s="162"/>
      <c r="BO476" s="162"/>
      <c r="BP476" s="162"/>
      <c r="BQ476" s="162"/>
      <c r="BR476" s="162"/>
      <c r="BS476" s="162"/>
      <c r="BT476" s="162"/>
      <c r="BU476" s="162"/>
      <c r="BV476" s="162"/>
      <c r="BW476" s="162"/>
      <c r="BX476" s="162"/>
      <c r="BY476" s="162"/>
      <c r="BZ476" s="162"/>
      <c r="CA476" s="162"/>
      <c r="CB476" s="162"/>
      <c r="CC476" s="162"/>
      <c r="CD476" s="162"/>
      <c r="CE476" s="162"/>
      <c r="CF476" s="162"/>
      <c r="CG476" s="162"/>
      <c r="CH476" s="162"/>
      <c r="CI476" s="162"/>
      <c r="CJ476" s="162"/>
      <c r="CK476" s="162"/>
      <c r="CL476" s="162"/>
      <c r="CM476" s="162"/>
      <c r="CN476" s="162"/>
      <c r="CO476" s="162"/>
      <c r="CP476" s="162"/>
      <c r="CQ476" s="162"/>
      <c r="CR476" s="162"/>
      <c r="CS476" s="162"/>
      <c r="CT476" s="162"/>
      <c r="CU476" s="162"/>
      <c r="CV476" s="162"/>
      <c r="CW476" s="162"/>
      <c r="CX476" s="162"/>
      <c r="CY476" s="162"/>
      <c r="CZ476" s="162"/>
      <c r="DA476" s="162"/>
      <c r="DB476" s="162"/>
      <c r="DC476" s="162"/>
      <c r="DD476" s="162"/>
      <c r="DE476" s="162"/>
      <c r="DF476" s="162"/>
      <c r="DG476" s="162"/>
      <c r="DH476" s="162"/>
      <c r="DI476" s="162"/>
      <c r="DJ476" s="162"/>
      <c r="DK476" s="162"/>
      <c r="DL476" s="162"/>
      <c r="DM476" s="162"/>
      <c r="DN476" s="162"/>
      <c r="DO476" s="162"/>
      <c r="DP476" s="162"/>
      <c r="DQ476" s="162"/>
      <c r="DR476" s="162"/>
      <c r="DS476" s="162"/>
      <c r="DT476" s="162"/>
      <c r="DU476" s="162"/>
      <c r="DV476" s="162"/>
      <c r="DW476" s="162"/>
      <c r="DX476" s="162"/>
      <c r="DY476" s="162"/>
      <c r="DZ476" s="162"/>
      <c r="EA476" s="162"/>
      <c r="EB476" s="162"/>
      <c r="EC476" s="162"/>
      <c r="ED476" s="162"/>
      <c r="EE476" s="162"/>
      <c r="EF476" s="162"/>
      <c r="EG476" s="162"/>
      <c r="EH476" s="162"/>
      <c r="EI476" s="162"/>
      <c r="EJ476" s="162"/>
      <c r="EK476" s="162"/>
      <c r="EL476" s="162"/>
      <c r="EM476" s="162"/>
      <c r="EN476" s="162"/>
      <c r="EO476" s="162"/>
      <c r="EP476" s="162"/>
      <c r="EQ476" s="162"/>
      <c r="ER476" s="162"/>
      <c r="ES476" s="162"/>
      <c r="ET476" s="162"/>
      <c r="EU476" s="162"/>
      <c r="EV476" s="162"/>
      <c r="EW476" s="162"/>
      <c r="EX476" s="162"/>
      <c r="EY476" s="162"/>
      <c r="EZ476" s="162"/>
      <c r="FA476" s="162"/>
      <c r="FB476" s="162"/>
      <c r="FC476" s="162"/>
      <c r="FD476" s="162"/>
      <c r="FE476" s="162"/>
      <c r="FF476" s="162"/>
      <c r="FG476" s="162"/>
      <c r="FH476" s="162"/>
      <c r="FI476" s="162"/>
      <c r="FJ476" s="162"/>
      <c r="FK476" s="162"/>
      <c r="FL476" s="162"/>
      <c r="FM476" s="162"/>
      <c r="FN476" s="162"/>
      <c r="FO476" s="162"/>
      <c r="FP476" s="162"/>
      <c r="FQ476" s="162"/>
      <c r="FR476" s="162"/>
      <c r="FS476" s="162"/>
      <c r="FT476" s="162"/>
      <c r="FU476" s="162"/>
      <c r="FV476" s="162"/>
      <c r="FW476" s="162"/>
      <c r="FX476" s="162"/>
      <c r="FY476" s="162"/>
      <c r="FZ476" s="162"/>
      <c r="GA476" s="162"/>
      <c r="GB476" s="162"/>
      <c r="GC476" s="162"/>
      <c r="GD476" s="162"/>
      <c r="GE476" s="162"/>
      <c r="GF476" s="162"/>
      <c r="GG476" s="162"/>
      <c r="GH476" s="162"/>
      <c r="GI476" s="162"/>
      <c r="GJ476" s="162"/>
      <c r="GK476" s="162"/>
      <c r="GL476" s="162"/>
      <c r="GM476" s="162"/>
      <c r="GN476" s="162"/>
      <c r="GO476" s="162"/>
      <c r="GP476" s="162"/>
      <c r="GQ476" s="162"/>
      <c r="GR476" s="162"/>
      <c r="GS476" s="162"/>
      <c r="GT476" s="162"/>
      <c r="GU476" s="162"/>
      <c r="GV476" s="162"/>
      <c r="GW476" s="162"/>
      <c r="GX476" s="162"/>
      <c r="GY476" s="162"/>
      <c r="GZ476" s="162"/>
      <c r="HA476" s="162"/>
      <c r="HB476" s="162"/>
      <c r="HC476" s="162"/>
      <c r="HD476" s="162"/>
      <c r="HE476" s="162"/>
      <c r="HF476" s="162"/>
      <c r="HG476" s="162"/>
      <c r="HH476" s="162"/>
      <c r="HI476" s="162"/>
      <c r="HJ476" s="162"/>
      <c r="HK476" s="162"/>
      <c r="HL476" s="162"/>
      <c r="HM476" s="162"/>
      <c r="HN476" s="162"/>
      <c r="HO476" s="162"/>
      <c r="HP476" s="162"/>
      <c r="HQ476" s="162"/>
      <c r="HR476" s="162"/>
      <c r="HS476" s="162"/>
      <c r="HT476" s="162"/>
      <c r="HU476" s="162"/>
      <c r="HV476" s="162"/>
      <c r="HW476" s="162"/>
      <c r="HX476" s="162"/>
      <c r="HY476" s="162"/>
      <c r="HZ476" s="162"/>
      <c r="IA476" s="162"/>
      <c r="IB476" s="162"/>
      <c r="IC476" s="162"/>
      <c r="ID476" s="162"/>
      <c r="IE476" s="162"/>
      <c r="IF476" s="162"/>
      <c r="IG476" s="162"/>
      <c r="IH476" s="162"/>
      <c r="II476" s="162"/>
      <c r="IJ476" s="162"/>
      <c r="IK476" s="162"/>
      <c r="IL476" s="162"/>
      <c r="IM476" s="162"/>
      <c r="IN476" s="162"/>
      <c r="IO476" s="162"/>
      <c r="IP476" s="162"/>
      <c r="IQ476" s="162"/>
      <c r="IR476" s="162"/>
      <c r="IS476" s="162"/>
      <c r="IT476" s="162"/>
      <c r="IU476" s="162"/>
      <c r="IV476" s="162"/>
      <c r="IW476" s="162"/>
      <c r="IX476" s="162"/>
    </row>
    <row r="477" spans="1:258">
      <c r="A477" s="159"/>
      <c r="B477" s="160"/>
      <c r="C477" s="160"/>
      <c r="D477" s="160"/>
      <c r="E477" s="160"/>
      <c r="F477" s="161"/>
      <c r="G477" s="161"/>
      <c r="H477" s="161"/>
      <c r="I477" s="161"/>
      <c r="J477" s="161"/>
      <c r="K477" s="161"/>
      <c r="L477" s="161"/>
      <c r="M477" s="161"/>
      <c r="N477" s="160"/>
      <c r="O477" s="160"/>
      <c r="P477" s="160"/>
      <c r="Q477" s="160"/>
      <c r="R477" s="160"/>
      <c r="S477" s="161"/>
      <c r="T477" s="161"/>
      <c r="U477" s="161"/>
      <c r="V477" s="161"/>
      <c r="W477" s="161"/>
      <c r="X477" s="161"/>
      <c r="Y477" s="161"/>
      <c r="Z477" s="317"/>
      <c r="AA477" s="161"/>
      <c r="BI477" s="162"/>
      <c r="BJ477" s="162"/>
      <c r="BK477" s="162"/>
      <c r="BL477" s="162"/>
      <c r="BM477" s="162"/>
      <c r="BN477" s="162"/>
      <c r="BO477" s="162"/>
      <c r="BP477" s="162"/>
      <c r="BQ477" s="162"/>
      <c r="BR477" s="162"/>
      <c r="BS477" s="162"/>
      <c r="BT477" s="162"/>
      <c r="BU477" s="162"/>
      <c r="BV477" s="162"/>
      <c r="BW477" s="162"/>
      <c r="BX477" s="162"/>
      <c r="BY477" s="162"/>
      <c r="BZ477" s="162"/>
      <c r="CA477" s="162"/>
      <c r="CB477" s="162"/>
      <c r="CC477" s="162"/>
      <c r="CD477" s="162"/>
      <c r="CE477" s="162"/>
      <c r="CF477" s="162"/>
      <c r="CG477" s="162"/>
      <c r="CH477" s="162"/>
      <c r="CI477" s="162"/>
      <c r="CJ477" s="162"/>
      <c r="CK477" s="162"/>
      <c r="CL477" s="162"/>
      <c r="CM477" s="162"/>
      <c r="CN477" s="162"/>
      <c r="CO477" s="162"/>
      <c r="CP477" s="162"/>
      <c r="CQ477" s="162"/>
      <c r="CR477" s="162"/>
      <c r="CS477" s="162"/>
      <c r="CT477" s="162"/>
      <c r="CU477" s="162"/>
      <c r="CV477" s="162"/>
      <c r="CW477" s="162"/>
      <c r="CX477" s="162"/>
      <c r="CY477" s="162"/>
      <c r="CZ477" s="162"/>
      <c r="DA477" s="162"/>
      <c r="DB477" s="162"/>
      <c r="DC477" s="162"/>
      <c r="DD477" s="162"/>
      <c r="DE477" s="162"/>
      <c r="DF477" s="162"/>
      <c r="DG477" s="162"/>
      <c r="DH477" s="162"/>
      <c r="DI477" s="162"/>
      <c r="DJ477" s="162"/>
      <c r="DK477" s="162"/>
      <c r="DL477" s="162"/>
      <c r="DM477" s="162"/>
      <c r="DN477" s="162"/>
      <c r="DO477" s="162"/>
      <c r="DP477" s="162"/>
      <c r="DQ477" s="162"/>
      <c r="DR477" s="162"/>
      <c r="DS477" s="162"/>
      <c r="DT477" s="162"/>
      <c r="DU477" s="162"/>
      <c r="DV477" s="162"/>
      <c r="DW477" s="162"/>
      <c r="DX477" s="162"/>
      <c r="DY477" s="162"/>
      <c r="DZ477" s="162"/>
      <c r="EA477" s="162"/>
      <c r="EB477" s="162"/>
      <c r="EC477" s="162"/>
      <c r="ED477" s="162"/>
      <c r="EE477" s="162"/>
      <c r="EF477" s="162"/>
      <c r="EG477" s="162"/>
      <c r="EH477" s="162"/>
      <c r="EI477" s="162"/>
      <c r="EJ477" s="162"/>
      <c r="EK477" s="162"/>
      <c r="EL477" s="162"/>
      <c r="EM477" s="162"/>
      <c r="EN477" s="162"/>
      <c r="EO477" s="162"/>
      <c r="EP477" s="162"/>
      <c r="EQ477" s="162"/>
      <c r="ER477" s="162"/>
      <c r="ES477" s="162"/>
      <c r="ET477" s="162"/>
      <c r="EU477" s="162"/>
      <c r="EV477" s="162"/>
      <c r="EW477" s="162"/>
      <c r="EX477" s="162"/>
      <c r="EY477" s="162"/>
      <c r="EZ477" s="162"/>
      <c r="FA477" s="162"/>
      <c r="FB477" s="162"/>
      <c r="FC477" s="162"/>
      <c r="FD477" s="162"/>
      <c r="FE477" s="162"/>
      <c r="FF477" s="162"/>
      <c r="FG477" s="162"/>
      <c r="FH477" s="162"/>
      <c r="FI477" s="162"/>
      <c r="FJ477" s="162"/>
      <c r="FK477" s="162"/>
      <c r="FL477" s="162"/>
      <c r="FM477" s="162"/>
      <c r="FN477" s="162"/>
      <c r="FO477" s="162"/>
      <c r="FP477" s="162"/>
      <c r="FQ477" s="162"/>
      <c r="FR477" s="162"/>
      <c r="FS477" s="162"/>
      <c r="FT477" s="162"/>
      <c r="FU477" s="162"/>
      <c r="FV477" s="162"/>
      <c r="FW477" s="162"/>
      <c r="FX477" s="162"/>
      <c r="FY477" s="162"/>
      <c r="FZ477" s="162"/>
      <c r="GA477" s="162"/>
      <c r="GB477" s="162"/>
      <c r="GC477" s="162"/>
      <c r="GD477" s="162"/>
      <c r="GE477" s="162"/>
      <c r="GF477" s="162"/>
      <c r="GG477" s="162"/>
      <c r="GH477" s="162"/>
      <c r="GI477" s="162"/>
      <c r="GJ477" s="162"/>
      <c r="GK477" s="162"/>
      <c r="GL477" s="162"/>
      <c r="GM477" s="162"/>
      <c r="GN477" s="162"/>
      <c r="GO477" s="162"/>
      <c r="GP477" s="162"/>
      <c r="GQ477" s="162"/>
      <c r="GR477" s="162"/>
      <c r="GS477" s="162"/>
      <c r="GT477" s="162"/>
      <c r="GU477" s="162"/>
      <c r="GV477" s="162"/>
      <c r="GW477" s="162"/>
      <c r="GX477" s="162"/>
      <c r="GY477" s="162"/>
      <c r="GZ477" s="162"/>
      <c r="HA477" s="162"/>
      <c r="HB477" s="162"/>
      <c r="HC477" s="162"/>
      <c r="HD477" s="162"/>
      <c r="HE477" s="162"/>
      <c r="HF477" s="162"/>
      <c r="HG477" s="162"/>
      <c r="HH477" s="162"/>
      <c r="HI477" s="162"/>
      <c r="HJ477" s="162"/>
      <c r="HK477" s="162"/>
      <c r="HL477" s="162"/>
      <c r="HM477" s="162"/>
      <c r="HN477" s="162"/>
      <c r="HO477" s="162"/>
      <c r="HP477" s="162"/>
      <c r="HQ477" s="162"/>
      <c r="HR477" s="162"/>
      <c r="HS477" s="162"/>
      <c r="HT477" s="162"/>
      <c r="HU477" s="162"/>
      <c r="HV477" s="162"/>
      <c r="HW477" s="162"/>
      <c r="HX477" s="162"/>
      <c r="HY477" s="162"/>
      <c r="HZ477" s="162"/>
      <c r="IA477" s="162"/>
      <c r="IB477" s="162"/>
      <c r="IC477" s="162"/>
      <c r="ID477" s="162"/>
      <c r="IE477" s="162"/>
      <c r="IF477" s="162"/>
      <c r="IG477" s="162"/>
      <c r="IH477" s="162"/>
      <c r="II477" s="162"/>
      <c r="IJ477" s="162"/>
      <c r="IK477" s="162"/>
      <c r="IL477" s="162"/>
      <c r="IM477" s="162"/>
      <c r="IN477" s="162"/>
      <c r="IO477" s="162"/>
      <c r="IP477" s="162"/>
      <c r="IQ477" s="162"/>
      <c r="IR477" s="162"/>
      <c r="IS477" s="162"/>
      <c r="IT477" s="162"/>
      <c r="IU477" s="162"/>
      <c r="IV477" s="162"/>
      <c r="IW477" s="162"/>
      <c r="IX477" s="162"/>
    </row>
    <row r="478" spans="1:258">
      <c r="A478" s="159"/>
      <c r="B478" s="160"/>
      <c r="C478" s="160"/>
      <c r="D478" s="160"/>
      <c r="E478" s="160"/>
      <c r="F478" s="161"/>
      <c r="G478" s="161"/>
      <c r="H478" s="161"/>
      <c r="I478" s="161"/>
      <c r="J478" s="161"/>
      <c r="K478" s="161"/>
      <c r="L478" s="161"/>
      <c r="M478" s="161"/>
      <c r="N478" s="160"/>
      <c r="O478" s="160"/>
      <c r="P478" s="160"/>
      <c r="Q478" s="160"/>
      <c r="R478" s="160"/>
      <c r="S478" s="161"/>
      <c r="T478" s="161"/>
      <c r="U478" s="161"/>
      <c r="V478" s="161"/>
      <c r="W478" s="161"/>
      <c r="X478" s="161"/>
      <c r="Y478" s="161"/>
      <c r="Z478" s="317"/>
      <c r="AA478" s="161"/>
      <c r="BI478" s="162"/>
      <c r="BJ478" s="162"/>
      <c r="BK478" s="162"/>
      <c r="BL478" s="162"/>
      <c r="BM478" s="162"/>
      <c r="BN478" s="162"/>
      <c r="BO478" s="162"/>
      <c r="BP478" s="162"/>
      <c r="BQ478" s="162"/>
      <c r="BR478" s="162"/>
      <c r="BS478" s="162"/>
      <c r="BT478" s="162"/>
      <c r="BU478" s="162"/>
      <c r="BV478" s="162"/>
      <c r="BW478" s="162"/>
      <c r="BX478" s="162"/>
      <c r="BY478" s="162"/>
      <c r="BZ478" s="162"/>
      <c r="CA478" s="162"/>
      <c r="CB478" s="162"/>
      <c r="CC478" s="162"/>
      <c r="CD478" s="162"/>
      <c r="CE478" s="162"/>
      <c r="CF478" s="162"/>
      <c r="CG478" s="162"/>
      <c r="CH478" s="162"/>
      <c r="CI478" s="162"/>
      <c r="CJ478" s="162"/>
      <c r="CK478" s="162"/>
      <c r="CL478" s="162"/>
      <c r="CM478" s="162"/>
      <c r="CN478" s="162"/>
      <c r="CO478" s="162"/>
      <c r="CP478" s="162"/>
      <c r="CQ478" s="162"/>
      <c r="CR478" s="162"/>
      <c r="CS478" s="162"/>
      <c r="CT478" s="162"/>
      <c r="CU478" s="162"/>
      <c r="CV478" s="162"/>
      <c r="CW478" s="162"/>
      <c r="CX478" s="162"/>
      <c r="CY478" s="162"/>
      <c r="CZ478" s="162"/>
      <c r="DA478" s="162"/>
      <c r="DB478" s="162"/>
      <c r="DC478" s="162"/>
      <c r="DD478" s="162"/>
      <c r="DE478" s="162"/>
      <c r="DF478" s="162"/>
      <c r="DG478" s="162"/>
      <c r="DH478" s="162"/>
      <c r="DI478" s="162"/>
      <c r="DJ478" s="162"/>
      <c r="DK478" s="162"/>
      <c r="DL478" s="162"/>
      <c r="DM478" s="162"/>
      <c r="DN478" s="162"/>
      <c r="DO478" s="162"/>
      <c r="DP478" s="162"/>
      <c r="DQ478" s="162"/>
      <c r="DR478" s="162"/>
      <c r="DS478" s="162"/>
      <c r="DT478" s="162"/>
      <c r="DU478" s="162"/>
      <c r="DV478" s="162"/>
      <c r="DW478" s="162"/>
      <c r="DX478" s="162"/>
      <c r="DY478" s="162"/>
      <c r="DZ478" s="162"/>
      <c r="EA478" s="162"/>
      <c r="EB478" s="162"/>
      <c r="EC478" s="162"/>
      <c r="ED478" s="162"/>
      <c r="EE478" s="162"/>
      <c r="EF478" s="162"/>
      <c r="EG478" s="162"/>
      <c r="EH478" s="162"/>
      <c r="EI478" s="162"/>
      <c r="EJ478" s="162"/>
      <c r="EK478" s="162"/>
      <c r="EL478" s="162"/>
      <c r="EM478" s="162"/>
      <c r="EN478" s="162"/>
      <c r="EO478" s="162"/>
      <c r="EP478" s="162"/>
      <c r="EQ478" s="162"/>
      <c r="ER478" s="162"/>
      <c r="ES478" s="162"/>
      <c r="ET478" s="162"/>
      <c r="EU478" s="162"/>
      <c r="EV478" s="162"/>
      <c r="EW478" s="162"/>
      <c r="EX478" s="162"/>
      <c r="EY478" s="162"/>
      <c r="EZ478" s="162"/>
      <c r="FA478" s="162"/>
      <c r="FB478" s="162"/>
      <c r="FC478" s="162"/>
      <c r="FD478" s="162"/>
      <c r="FE478" s="162"/>
      <c r="FF478" s="162"/>
      <c r="FG478" s="162"/>
      <c r="FH478" s="162"/>
      <c r="FI478" s="162"/>
      <c r="FJ478" s="162"/>
      <c r="FK478" s="162"/>
      <c r="FL478" s="162"/>
      <c r="FM478" s="162"/>
      <c r="FN478" s="162"/>
      <c r="FO478" s="162"/>
      <c r="FP478" s="162"/>
      <c r="FQ478" s="162"/>
      <c r="FR478" s="162"/>
      <c r="FS478" s="162"/>
      <c r="FT478" s="162"/>
      <c r="FU478" s="162"/>
      <c r="FV478" s="162"/>
      <c r="FW478" s="162"/>
      <c r="FX478" s="162"/>
      <c r="FY478" s="162"/>
      <c r="FZ478" s="162"/>
      <c r="GA478" s="162"/>
      <c r="GB478" s="162"/>
      <c r="GC478" s="162"/>
      <c r="GD478" s="162"/>
      <c r="GE478" s="162"/>
      <c r="GF478" s="162"/>
      <c r="GG478" s="162"/>
      <c r="GH478" s="162"/>
      <c r="GI478" s="162"/>
      <c r="GJ478" s="162"/>
      <c r="GK478" s="162"/>
      <c r="GL478" s="162"/>
      <c r="GM478" s="162"/>
      <c r="GN478" s="162"/>
      <c r="GO478" s="162"/>
      <c r="GP478" s="162"/>
      <c r="GQ478" s="162"/>
      <c r="GR478" s="162"/>
      <c r="GS478" s="162"/>
      <c r="GT478" s="162"/>
      <c r="GU478" s="162"/>
      <c r="GV478" s="162"/>
      <c r="GW478" s="162"/>
      <c r="GX478" s="162"/>
      <c r="GY478" s="162"/>
      <c r="GZ478" s="162"/>
      <c r="HA478" s="162"/>
      <c r="HB478" s="162"/>
      <c r="HC478" s="162"/>
      <c r="HD478" s="162"/>
      <c r="HE478" s="162"/>
      <c r="HF478" s="162"/>
      <c r="HG478" s="162"/>
      <c r="HH478" s="162"/>
      <c r="HI478" s="162"/>
      <c r="HJ478" s="162"/>
      <c r="HK478" s="162"/>
      <c r="HL478" s="162"/>
      <c r="HM478" s="162"/>
      <c r="HN478" s="162"/>
      <c r="HO478" s="162"/>
      <c r="HP478" s="162"/>
      <c r="HQ478" s="162"/>
      <c r="HR478" s="162"/>
      <c r="HS478" s="162"/>
      <c r="HT478" s="162"/>
      <c r="HU478" s="162"/>
      <c r="HV478" s="162"/>
      <c r="HW478" s="162"/>
      <c r="HX478" s="162"/>
      <c r="HY478" s="162"/>
      <c r="HZ478" s="162"/>
      <c r="IA478" s="162"/>
      <c r="IB478" s="162"/>
      <c r="IC478" s="162"/>
      <c r="ID478" s="162"/>
      <c r="IE478" s="162"/>
      <c r="IF478" s="162"/>
      <c r="IG478" s="162"/>
      <c r="IH478" s="162"/>
      <c r="II478" s="162"/>
      <c r="IJ478" s="162"/>
      <c r="IK478" s="162"/>
      <c r="IL478" s="162"/>
      <c r="IM478" s="162"/>
      <c r="IN478" s="162"/>
      <c r="IO478" s="162"/>
      <c r="IP478" s="162"/>
      <c r="IQ478" s="162"/>
      <c r="IR478" s="162"/>
      <c r="IS478" s="162"/>
      <c r="IT478" s="162"/>
      <c r="IU478" s="162"/>
      <c r="IV478" s="162"/>
      <c r="IW478" s="162"/>
      <c r="IX478" s="162"/>
    </row>
    <row r="479" spans="1:258">
      <c r="A479" s="159"/>
      <c r="B479" s="160"/>
      <c r="C479" s="160"/>
      <c r="D479" s="160"/>
      <c r="E479" s="160"/>
      <c r="F479" s="161"/>
      <c r="G479" s="161"/>
      <c r="H479" s="161"/>
      <c r="I479" s="161"/>
      <c r="J479" s="161"/>
      <c r="K479" s="161"/>
      <c r="L479" s="161"/>
      <c r="M479" s="161"/>
      <c r="N479" s="160"/>
      <c r="O479" s="160"/>
      <c r="P479" s="160"/>
      <c r="Q479" s="160"/>
      <c r="R479" s="160"/>
      <c r="S479" s="161"/>
      <c r="T479" s="161"/>
      <c r="U479" s="161"/>
      <c r="V479" s="161"/>
      <c r="W479" s="161"/>
      <c r="X479" s="161"/>
      <c r="Y479" s="161"/>
      <c r="Z479" s="317"/>
      <c r="AA479" s="161"/>
      <c r="BI479" s="162"/>
      <c r="BJ479" s="162"/>
      <c r="BK479" s="162"/>
      <c r="BL479" s="162"/>
      <c r="BM479" s="162"/>
      <c r="BN479" s="162"/>
      <c r="BO479" s="162"/>
      <c r="BP479" s="162"/>
      <c r="BQ479" s="162"/>
      <c r="BR479" s="162"/>
      <c r="BS479" s="162"/>
      <c r="BT479" s="162"/>
      <c r="BU479" s="162"/>
      <c r="BV479" s="162"/>
      <c r="BW479" s="162"/>
      <c r="BX479" s="162"/>
      <c r="BY479" s="162"/>
      <c r="BZ479" s="162"/>
      <c r="CA479" s="162"/>
      <c r="CB479" s="162"/>
      <c r="CC479" s="162"/>
      <c r="CD479" s="162"/>
      <c r="CE479" s="162"/>
      <c r="CF479" s="162"/>
      <c r="CG479" s="162"/>
      <c r="CH479" s="162"/>
      <c r="CI479" s="162"/>
      <c r="CJ479" s="162"/>
      <c r="CK479" s="162"/>
      <c r="CL479" s="162"/>
      <c r="CM479" s="162"/>
      <c r="CN479" s="162"/>
      <c r="CO479" s="162"/>
      <c r="CP479" s="162"/>
      <c r="CQ479" s="162"/>
      <c r="CR479" s="162"/>
      <c r="CS479" s="162"/>
      <c r="CT479" s="162"/>
      <c r="CU479" s="162"/>
      <c r="CV479" s="162"/>
      <c r="CW479" s="162"/>
      <c r="CX479" s="162"/>
      <c r="CY479" s="162"/>
      <c r="CZ479" s="162"/>
      <c r="DA479" s="162"/>
      <c r="DB479" s="162"/>
      <c r="DC479" s="162"/>
      <c r="DD479" s="162"/>
      <c r="DE479" s="162"/>
      <c r="DF479" s="162"/>
      <c r="DG479" s="162"/>
      <c r="DH479" s="162"/>
      <c r="DI479" s="162"/>
      <c r="DJ479" s="162"/>
      <c r="DK479" s="162"/>
      <c r="DL479" s="162"/>
      <c r="DM479" s="162"/>
      <c r="DN479" s="162"/>
      <c r="DO479" s="162"/>
      <c r="DP479" s="162"/>
      <c r="DQ479" s="162"/>
      <c r="DR479" s="162"/>
      <c r="DS479" s="162"/>
      <c r="DT479" s="162"/>
      <c r="DU479" s="162"/>
      <c r="DV479" s="162"/>
      <c r="DW479" s="162"/>
      <c r="DX479" s="162"/>
      <c r="DY479" s="162"/>
      <c r="DZ479" s="162"/>
      <c r="EA479" s="162"/>
      <c r="EB479" s="162"/>
      <c r="EC479" s="162"/>
      <c r="ED479" s="162"/>
      <c r="EE479" s="162"/>
      <c r="EF479" s="162"/>
      <c r="EG479" s="162"/>
      <c r="EH479" s="162"/>
      <c r="EI479" s="162"/>
      <c r="EJ479" s="162"/>
      <c r="EK479" s="162"/>
      <c r="EL479" s="162"/>
      <c r="EM479" s="162"/>
      <c r="EN479" s="162"/>
      <c r="EO479" s="162"/>
      <c r="EP479" s="162"/>
      <c r="EQ479" s="162"/>
      <c r="ER479" s="162"/>
      <c r="ES479" s="162"/>
      <c r="ET479" s="162"/>
      <c r="EU479" s="162"/>
      <c r="EV479" s="162"/>
      <c r="EW479" s="162"/>
      <c r="EX479" s="162"/>
      <c r="EY479" s="162"/>
      <c r="EZ479" s="162"/>
      <c r="FA479" s="162"/>
      <c r="FB479" s="162"/>
      <c r="FC479" s="162"/>
      <c r="FD479" s="162"/>
      <c r="FE479" s="162"/>
      <c r="FF479" s="162"/>
      <c r="FG479" s="162"/>
      <c r="FH479" s="162"/>
      <c r="FI479" s="162"/>
      <c r="FJ479" s="162"/>
      <c r="FK479" s="162"/>
      <c r="FL479" s="162"/>
      <c r="FM479" s="162"/>
      <c r="FN479" s="162"/>
      <c r="FO479" s="162"/>
      <c r="FP479" s="162"/>
      <c r="FQ479" s="162"/>
      <c r="FR479" s="162"/>
      <c r="FS479" s="162"/>
      <c r="FT479" s="162"/>
      <c r="FU479" s="162"/>
      <c r="FV479" s="162"/>
      <c r="FW479" s="162"/>
      <c r="FX479" s="162"/>
      <c r="FY479" s="162"/>
      <c r="FZ479" s="162"/>
      <c r="GA479" s="162"/>
      <c r="GB479" s="162"/>
      <c r="GC479" s="162"/>
      <c r="GD479" s="162"/>
      <c r="GE479" s="162"/>
      <c r="GF479" s="162"/>
      <c r="GG479" s="162"/>
      <c r="GH479" s="162"/>
      <c r="GI479" s="162"/>
      <c r="GJ479" s="162"/>
      <c r="GK479" s="162"/>
      <c r="GL479" s="162"/>
      <c r="GM479" s="162"/>
      <c r="GN479" s="162"/>
      <c r="GO479" s="162"/>
      <c r="GP479" s="162"/>
      <c r="GQ479" s="162"/>
      <c r="GR479" s="162"/>
      <c r="GS479" s="162"/>
      <c r="GT479" s="162"/>
      <c r="GU479" s="162"/>
      <c r="GV479" s="162"/>
      <c r="GW479" s="162"/>
      <c r="GX479" s="162"/>
      <c r="GY479" s="162"/>
      <c r="GZ479" s="162"/>
      <c r="HA479" s="162"/>
      <c r="HB479" s="162"/>
      <c r="HC479" s="162"/>
      <c r="HD479" s="162"/>
      <c r="HE479" s="162"/>
      <c r="HF479" s="162"/>
      <c r="HG479" s="162"/>
      <c r="HH479" s="162"/>
      <c r="HI479" s="162"/>
      <c r="HJ479" s="162"/>
      <c r="HK479" s="162"/>
      <c r="HL479" s="162"/>
      <c r="HM479" s="162"/>
      <c r="HN479" s="162"/>
      <c r="HO479" s="162"/>
      <c r="HP479" s="162"/>
      <c r="HQ479" s="162"/>
      <c r="HR479" s="162"/>
      <c r="HS479" s="162"/>
      <c r="HT479" s="162"/>
      <c r="HU479" s="162"/>
      <c r="HV479" s="162"/>
      <c r="HW479" s="162"/>
      <c r="HX479" s="162"/>
      <c r="HY479" s="162"/>
      <c r="HZ479" s="162"/>
      <c r="IA479" s="162"/>
      <c r="IB479" s="162"/>
      <c r="IC479" s="162"/>
      <c r="ID479" s="162"/>
      <c r="IE479" s="162"/>
      <c r="IF479" s="162"/>
      <c r="IG479" s="162"/>
      <c r="IH479" s="162"/>
      <c r="II479" s="162"/>
      <c r="IJ479" s="162"/>
      <c r="IK479" s="162"/>
      <c r="IL479" s="162"/>
      <c r="IM479" s="162"/>
      <c r="IN479" s="162"/>
      <c r="IO479" s="162"/>
      <c r="IP479" s="162"/>
      <c r="IQ479" s="162"/>
      <c r="IR479" s="162"/>
      <c r="IS479" s="162"/>
      <c r="IT479" s="162"/>
      <c r="IU479" s="162"/>
      <c r="IV479" s="162"/>
      <c r="IW479" s="162"/>
      <c r="IX479" s="162"/>
    </row>
    <row r="480" spans="1:258">
      <c r="A480" s="159"/>
      <c r="B480" s="160"/>
      <c r="C480" s="160"/>
      <c r="D480" s="160"/>
      <c r="E480" s="160"/>
      <c r="F480" s="161"/>
      <c r="G480" s="161"/>
      <c r="H480" s="161"/>
      <c r="I480" s="161"/>
      <c r="J480" s="161"/>
      <c r="K480" s="161"/>
      <c r="L480" s="161"/>
      <c r="M480" s="161"/>
      <c r="N480" s="160"/>
      <c r="O480" s="160"/>
      <c r="P480" s="160"/>
      <c r="Q480" s="160"/>
      <c r="R480" s="160"/>
      <c r="S480" s="161"/>
      <c r="T480" s="161"/>
      <c r="U480" s="161"/>
      <c r="V480" s="161"/>
      <c r="W480" s="161"/>
      <c r="X480" s="161"/>
      <c r="Y480" s="161"/>
      <c r="Z480" s="317"/>
      <c r="AA480" s="161"/>
      <c r="BI480" s="162"/>
      <c r="BJ480" s="162"/>
      <c r="BK480" s="162"/>
      <c r="BL480" s="162"/>
      <c r="BM480" s="162"/>
      <c r="BN480" s="162"/>
      <c r="BO480" s="162"/>
      <c r="BP480" s="162"/>
      <c r="BQ480" s="162"/>
      <c r="BR480" s="162"/>
      <c r="BS480" s="162"/>
      <c r="BT480" s="162"/>
      <c r="BU480" s="162"/>
      <c r="BV480" s="162"/>
      <c r="BW480" s="162"/>
      <c r="BX480" s="162"/>
      <c r="BY480" s="162"/>
      <c r="BZ480" s="162"/>
      <c r="CA480" s="162"/>
      <c r="CB480" s="162"/>
      <c r="CC480" s="162"/>
      <c r="CD480" s="162"/>
      <c r="CE480" s="162"/>
      <c r="CF480" s="162"/>
      <c r="CG480" s="162"/>
      <c r="CH480" s="162"/>
      <c r="CI480" s="162"/>
      <c r="CJ480" s="162"/>
      <c r="CK480" s="162"/>
      <c r="CL480" s="162"/>
      <c r="CM480" s="162"/>
      <c r="CN480" s="162"/>
      <c r="CO480" s="162"/>
      <c r="CP480" s="162"/>
      <c r="CQ480" s="162"/>
      <c r="CR480" s="162"/>
      <c r="CS480" s="162"/>
      <c r="CT480" s="162"/>
      <c r="CU480" s="162"/>
      <c r="CV480" s="162"/>
      <c r="CW480" s="162"/>
      <c r="CX480" s="162"/>
      <c r="CY480" s="162"/>
      <c r="CZ480" s="162"/>
      <c r="DA480" s="162"/>
      <c r="DB480" s="162"/>
      <c r="DC480" s="162"/>
      <c r="DD480" s="162"/>
      <c r="DE480" s="162"/>
      <c r="DF480" s="162"/>
      <c r="DG480" s="162"/>
      <c r="DH480" s="162"/>
      <c r="DI480" s="162"/>
      <c r="DJ480" s="162"/>
      <c r="DK480" s="162"/>
      <c r="DL480" s="162"/>
      <c r="DM480" s="162"/>
      <c r="DN480" s="162"/>
      <c r="DO480" s="162"/>
      <c r="DP480" s="162"/>
      <c r="DQ480" s="162"/>
      <c r="DR480" s="162"/>
      <c r="DS480" s="162"/>
      <c r="DT480" s="162"/>
      <c r="DU480" s="162"/>
      <c r="DV480" s="162"/>
      <c r="DW480" s="162"/>
      <c r="DX480" s="162"/>
      <c r="DY480" s="162"/>
      <c r="DZ480" s="162"/>
      <c r="EA480" s="162"/>
      <c r="EB480" s="162"/>
      <c r="EC480" s="162"/>
      <c r="ED480" s="162"/>
      <c r="EE480" s="162"/>
      <c r="EF480" s="162"/>
      <c r="EG480" s="162"/>
      <c r="EH480" s="162"/>
      <c r="EI480" s="162"/>
      <c r="EJ480" s="162"/>
      <c r="EK480" s="162"/>
      <c r="EL480" s="162"/>
      <c r="EM480" s="162"/>
      <c r="EN480" s="162"/>
      <c r="EO480" s="162"/>
      <c r="EP480" s="162"/>
      <c r="EQ480" s="162"/>
      <c r="ER480" s="162"/>
      <c r="ES480" s="162"/>
      <c r="ET480" s="162"/>
      <c r="EU480" s="162"/>
      <c r="EV480" s="162"/>
      <c r="EW480" s="162"/>
      <c r="EX480" s="162"/>
      <c r="EY480" s="162"/>
      <c r="EZ480" s="162"/>
      <c r="FA480" s="162"/>
      <c r="FB480" s="162"/>
      <c r="FC480" s="162"/>
      <c r="FD480" s="162"/>
      <c r="FE480" s="162"/>
      <c r="FF480" s="162"/>
      <c r="FG480" s="162"/>
      <c r="FH480" s="162"/>
      <c r="FI480" s="162"/>
      <c r="FJ480" s="162"/>
      <c r="FK480" s="162"/>
      <c r="FL480" s="162"/>
      <c r="FM480" s="162"/>
      <c r="FN480" s="162"/>
      <c r="FO480" s="162"/>
      <c r="FP480" s="162"/>
      <c r="FQ480" s="162"/>
      <c r="FR480" s="162"/>
      <c r="FS480" s="162"/>
      <c r="FT480" s="162"/>
      <c r="FU480" s="162"/>
      <c r="FV480" s="162"/>
      <c r="FW480" s="162"/>
      <c r="FX480" s="162"/>
      <c r="FY480" s="162"/>
      <c r="FZ480" s="162"/>
      <c r="GA480" s="162"/>
      <c r="GB480" s="162"/>
      <c r="GC480" s="162"/>
      <c r="GD480" s="162"/>
      <c r="GE480" s="162"/>
      <c r="GF480" s="162"/>
      <c r="GG480" s="162"/>
      <c r="GH480" s="162"/>
      <c r="GI480" s="162"/>
      <c r="GJ480" s="162"/>
      <c r="GK480" s="162"/>
      <c r="GL480" s="162"/>
      <c r="GM480" s="162"/>
      <c r="GN480" s="162"/>
      <c r="GO480" s="162"/>
      <c r="GP480" s="162"/>
      <c r="GQ480" s="162"/>
      <c r="GR480" s="162"/>
      <c r="GS480" s="162"/>
      <c r="GT480" s="162"/>
      <c r="GU480" s="162"/>
      <c r="GV480" s="162"/>
      <c r="GW480" s="162"/>
      <c r="GX480" s="162"/>
      <c r="GY480" s="162"/>
      <c r="GZ480" s="162"/>
      <c r="HA480" s="162"/>
      <c r="HB480" s="162"/>
      <c r="HC480" s="162"/>
      <c r="HD480" s="162"/>
      <c r="HE480" s="162"/>
      <c r="HF480" s="162"/>
      <c r="HG480" s="162"/>
      <c r="HH480" s="162"/>
      <c r="HI480" s="162"/>
      <c r="HJ480" s="162"/>
      <c r="HK480" s="162"/>
      <c r="HL480" s="162"/>
      <c r="HM480" s="162"/>
      <c r="HN480" s="162"/>
      <c r="HO480" s="162"/>
      <c r="HP480" s="162"/>
      <c r="HQ480" s="162"/>
      <c r="HR480" s="162"/>
      <c r="HS480" s="162"/>
      <c r="HT480" s="162"/>
      <c r="HU480" s="162"/>
      <c r="HV480" s="162"/>
      <c r="HW480" s="162"/>
      <c r="HX480" s="162"/>
      <c r="HY480" s="162"/>
      <c r="HZ480" s="162"/>
      <c r="IA480" s="162"/>
      <c r="IB480" s="162"/>
      <c r="IC480" s="162"/>
      <c r="ID480" s="162"/>
      <c r="IE480" s="162"/>
      <c r="IF480" s="162"/>
      <c r="IG480" s="162"/>
      <c r="IH480" s="162"/>
      <c r="II480" s="162"/>
      <c r="IJ480" s="162"/>
      <c r="IK480" s="162"/>
      <c r="IL480" s="162"/>
      <c r="IM480" s="162"/>
      <c r="IN480" s="162"/>
      <c r="IO480" s="162"/>
      <c r="IP480" s="162"/>
      <c r="IQ480" s="162"/>
      <c r="IR480" s="162"/>
      <c r="IS480" s="162"/>
      <c r="IT480" s="162"/>
      <c r="IU480" s="162"/>
      <c r="IV480" s="162"/>
      <c r="IW480" s="162"/>
      <c r="IX480" s="162"/>
    </row>
    <row r="481" spans="1:258">
      <c r="A481" s="159"/>
      <c r="B481" s="160"/>
      <c r="C481" s="160"/>
      <c r="D481" s="160"/>
      <c r="E481" s="160"/>
      <c r="F481" s="161"/>
      <c r="G481" s="161"/>
      <c r="H481" s="161"/>
      <c r="I481" s="161"/>
      <c r="J481" s="161"/>
      <c r="K481" s="161"/>
      <c r="L481" s="161"/>
      <c r="M481" s="161"/>
      <c r="N481" s="160"/>
      <c r="O481" s="160"/>
      <c r="P481" s="160"/>
      <c r="Q481" s="160"/>
      <c r="R481" s="160"/>
      <c r="S481" s="161"/>
      <c r="T481" s="161"/>
      <c r="U481" s="161"/>
      <c r="V481" s="161"/>
      <c r="W481" s="161"/>
      <c r="X481" s="161"/>
      <c r="Y481" s="161"/>
      <c r="Z481" s="317"/>
      <c r="AA481" s="161"/>
      <c r="BI481" s="162"/>
      <c r="BJ481" s="162"/>
      <c r="BK481" s="162"/>
      <c r="BL481" s="162"/>
      <c r="BM481" s="162"/>
      <c r="BN481" s="162"/>
      <c r="BO481" s="162"/>
      <c r="BP481" s="162"/>
      <c r="BQ481" s="162"/>
      <c r="BR481" s="162"/>
      <c r="BS481" s="162"/>
      <c r="BT481" s="162"/>
      <c r="BU481" s="162"/>
      <c r="BV481" s="162"/>
      <c r="BW481" s="162"/>
      <c r="BX481" s="162"/>
      <c r="BY481" s="162"/>
      <c r="BZ481" s="162"/>
      <c r="CA481" s="162"/>
      <c r="CB481" s="162"/>
      <c r="CC481" s="162"/>
      <c r="CD481" s="162"/>
      <c r="CE481" s="162"/>
      <c r="CF481" s="162"/>
      <c r="CG481" s="162"/>
      <c r="CH481" s="162"/>
      <c r="CI481" s="162"/>
      <c r="CJ481" s="162"/>
      <c r="CK481" s="162"/>
      <c r="CL481" s="162"/>
      <c r="CM481" s="162"/>
      <c r="CN481" s="162"/>
      <c r="CO481" s="162"/>
      <c r="CP481" s="162"/>
      <c r="CQ481" s="162"/>
      <c r="CR481" s="162"/>
      <c r="CS481" s="162"/>
      <c r="CT481" s="162"/>
      <c r="CU481" s="162"/>
      <c r="CV481" s="162"/>
      <c r="CW481" s="162"/>
      <c r="CX481" s="162"/>
      <c r="CY481" s="162"/>
      <c r="CZ481" s="162"/>
      <c r="DA481" s="162"/>
      <c r="DB481" s="162"/>
      <c r="DC481" s="162"/>
      <c r="DD481" s="162"/>
      <c r="DE481" s="162"/>
      <c r="DF481" s="162"/>
      <c r="DG481" s="162"/>
      <c r="DH481" s="162"/>
      <c r="DI481" s="162"/>
      <c r="DJ481" s="162"/>
      <c r="DK481" s="162"/>
      <c r="DL481" s="162"/>
      <c r="DM481" s="162"/>
      <c r="DN481" s="162"/>
      <c r="DO481" s="162"/>
      <c r="DP481" s="162"/>
      <c r="DQ481" s="162"/>
      <c r="DR481" s="162"/>
      <c r="DS481" s="162"/>
      <c r="DT481" s="162"/>
      <c r="DU481" s="162"/>
      <c r="DV481" s="162"/>
      <c r="DW481" s="162"/>
      <c r="DX481" s="162"/>
      <c r="DY481" s="162"/>
      <c r="DZ481" s="162"/>
      <c r="EA481" s="162"/>
      <c r="EB481" s="162"/>
      <c r="EC481" s="162"/>
      <c r="ED481" s="162"/>
      <c r="EE481" s="162"/>
      <c r="EF481" s="162"/>
      <c r="EG481" s="162"/>
      <c r="EH481" s="162"/>
      <c r="EI481" s="162"/>
      <c r="EJ481" s="162"/>
      <c r="EK481" s="162"/>
      <c r="EL481" s="162"/>
      <c r="EM481" s="162"/>
      <c r="EN481" s="162"/>
      <c r="EO481" s="162"/>
      <c r="EP481" s="162"/>
      <c r="EQ481" s="162"/>
      <c r="ER481" s="162"/>
      <c r="ES481" s="162"/>
      <c r="ET481" s="162"/>
      <c r="EU481" s="162"/>
      <c r="EV481" s="162"/>
      <c r="EW481" s="162"/>
      <c r="EX481" s="162"/>
      <c r="EY481" s="162"/>
      <c r="EZ481" s="162"/>
      <c r="FA481" s="162"/>
      <c r="FB481" s="162"/>
      <c r="FC481" s="162"/>
      <c r="FD481" s="162"/>
      <c r="FE481" s="162"/>
      <c r="FF481" s="162"/>
      <c r="FG481" s="162"/>
      <c r="FH481" s="162"/>
      <c r="FI481" s="162"/>
      <c r="FJ481" s="162"/>
      <c r="FK481" s="162"/>
      <c r="FL481" s="162"/>
      <c r="FM481" s="162"/>
      <c r="FN481" s="162"/>
      <c r="FO481" s="162"/>
      <c r="FP481" s="162"/>
      <c r="FQ481" s="162"/>
      <c r="FR481" s="162"/>
      <c r="FS481" s="162"/>
      <c r="FT481" s="162"/>
      <c r="FU481" s="162"/>
      <c r="FV481" s="162"/>
      <c r="FW481" s="162"/>
      <c r="FX481" s="162"/>
      <c r="FY481" s="162"/>
      <c r="FZ481" s="162"/>
      <c r="GA481" s="162"/>
      <c r="GB481" s="162"/>
      <c r="GC481" s="162"/>
      <c r="GD481" s="162"/>
      <c r="GE481" s="162"/>
      <c r="GF481" s="162"/>
      <c r="GG481" s="162"/>
      <c r="GH481" s="162"/>
      <c r="GI481" s="162"/>
      <c r="GJ481" s="162"/>
      <c r="GK481" s="162"/>
      <c r="GL481" s="162"/>
      <c r="GM481" s="162"/>
      <c r="GN481" s="162"/>
      <c r="GO481" s="162"/>
      <c r="GP481" s="162"/>
      <c r="GQ481" s="162"/>
      <c r="GR481" s="162"/>
      <c r="GS481" s="162"/>
      <c r="GT481" s="162"/>
      <c r="GU481" s="162"/>
      <c r="GV481" s="162"/>
      <c r="GW481" s="162"/>
      <c r="GX481" s="162"/>
      <c r="GY481" s="162"/>
      <c r="GZ481" s="162"/>
      <c r="HA481" s="162"/>
      <c r="HB481" s="162"/>
      <c r="HC481" s="162"/>
      <c r="HD481" s="162"/>
      <c r="HE481" s="162"/>
      <c r="HF481" s="162"/>
      <c r="HG481" s="162"/>
      <c r="HH481" s="162"/>
      <c r="HI481" s="162"/>
      <c r="HJ481" s="162"/>
      <c r="HK481" s="162"/>
      <c r="HL481" s="162"/>
      <c r="HM481" s="162"/>
      <c r="HN481" s="162"/>
      <c r="HO481" s="162"/>
      <c r="HP481" s="162"/>
      <c r="HQ481" s="162"/>
      <c r="HR481" s="162"/>
      <c r="HS481" s="162"/>
      <c r="HT481" s="162"/>
      <c r="HU481" s="162"/>
      <c r="HV481" s="162"/>
      <c r="HW481" s="162"/>
      <c r="HX481" s="162"/>
      <c r="HY481" s="162"/>
      <c r="HZ481" s="162"/>
      <c r="IA481" s="162"/>
      <c r="IB481" s="162"/>
      <c r="IC481" s="162"/>
      <c r="ID481" s="162"/>
      <c r="IE481" s="162"/>
      <c r="IF481" s="162"/>
      <c r="IG481" s="162"/>
      <c r="IH481" s="162"/>
      <c r="II481" s="162"/>
      <c r="IJ481" s="162"/>
      <c r="IK481" s="162"/>
      <c r="IL481" s="162"/>
      <c r="IM481" s="162"/>
      <c r="IN481" s="162"/>
      <c r="IO481" s="162"/>
      <c r="IP481" s="162"/>
      <c r="IQ481" s="162"/>
      <c r="IR481" s="162"/>
      <c r="IS481" s="162"/>
      <c r="IT481" s="162"/>
      <c r="IU481" s="162"/>
      <c r="IV481" s="162"/>
      <c r="IW481" s="162"/>
      <c r="IX481" s="162"/>
    </row>
    <row r="482" spans="1:258">
      <c r="A482" s="159"/>
      <c r="B482" s="160"/>
      <c r="C482" s="160"/>
      <c r="D482" s="160"/>
      <c r="E482" s="160"/>
      <c r="F482" s="161"/>
      <c r="G482" s="161"/>
      <c r="H482" s="161"/>
      <c r="I482" s="161"/>
      <c r="J482" s="161"/>
      <c r="K482" s="161"/>
      <c r="L482" s="161"/>
      <c r="M482" s="161"/>
      <c r="N482" s="160"/>
      <c r="O482" s="160"/>
      <c r="P482" s="160"/>
      <c r="Q482" s="160"/>
      <c r="R482" s="160"/>
      <c r="S482" s="161"/>
      <c r="T482" s="161"/>
      <c r="U482" s="161"/>
      <c r="V482" s="161"/>
      <c r="W482" s="161"/>
      <c r="X482" s="161"/>
      <c r="Y482" s="161"/>
      <c r="Z482" s="317"/>
      <c r="AA482" s="161"/>
      <c r="BI482" s="162"/>
      <c r="BJ482" s="162"/>
      <c r="BK482" s="162"/>
      <c r="BL482" s="162"/>
      <c r="BM482" s="162"/>
      <c r="BN482" s="162"/>
      <c r="BO482" s="162"/>
      <c r="BP482" s="162"/>
      <c r="BQ482" s="162"/>
      <c r="BR482" s="162"/>
      <c r="BS482" s="162"/>
      <c r="BT482" s="162"/>
      <c r="BU482" s="162"/>
      <c r="BV482" s="162"/>
      <c r="BW482" s="162"/>
      <c r="BX482" s="162"/>
      <c r="BY482" s="162"/>
      <c r="BZ482" s="162"/>
      <c r="CA482" s="162"/>
      <c r="CB482" s="162"/>
      <c r="CC482" s="162"/>
      <c r="CD482" s="162"/>
      <c r="CE482" s="162"/>
      <c r="CF482" s="162"/>
      <c r="CG482" s="162"/>
      <c r="CH482" s="162"/>
      <c r="CI482" s="162"/>
      <c r="CJ482" s="162"/>
      <c r="CK482" s="162"/>
      <c r="CL482" s="162"/>
      <c r="CM482" s="162"/>
      <c r="CN482" s="162"/>
      <c r="CO482" s="162"/>
      <c r="CP482" s="162"/>
      <c r="CQ482" s="162"/>
      <c r="CR482" s="162"/>
      <c r="CS482" s="162"/>
      <c r="CT482" s="162"/>
      <c r="CU482" s="162"/>
      <c r="CV482" s="162"/>
      <c r="CW482" s="162"/>
      <c r="CX482" s="162"/>
      <c r="CY482" s="162"/>
      <c r="CZ482" s="162"/>
      <c r="DA482" s="162"/>
      <c r="DB482" s="162"/>
      <c r="DC482" s="162"/>
      <c r="DD482" s="162"/>
      <c r="DE482" s="162"/>
      <c r="DF482" s="162"/>
      <c r="DG482" s="162"/>
      <c r="DH482" s="162"/>
      <c r="DI482" s="162"/>
      <c r="DJ482" s="162"/>
      <c r="DK482" s="162"/>
      <c r="DL482" s="162"/>
      <c r="DM482" s="162"/>
      <c r="DN482" s="162"/>
      <c r="DO482" s="162"/>
      <c r="DP482" s="162"/>
      <c r="DQ482" s="162"/>
      <c r="DR482" s="162"/>
      <c r="DS482" s="162"/>
      <c r="DT482" s="162"/>
      <c r="DU482" s="162"/>
      <c r="DV482" s="162"/>
      <c r="DW482" s="162"/>
      <c r="DX482" s="162"/>
      <c r="DY482" s="162"/>
      <c r="DZ482" s="162"/>
      <c r="EA482" s="162"/>
      <c r="EB482" s="162"/>
      <c r="EC482" s="162"/>
      <c r="ED482" s="162"/>
      <c r="EE482" s="162"/>
      <c r="EF482" s="162"/>
      <c r="EG482" s="162"/>
      <c r="EH482" s="162"/>
      <c r="EI482" s="162"/>
      <c r="EJ482" s="162"/>
      <c r="EK482" s="162"/>
      <c r="EL482" s="162"/>
      <c r="EM482" s="162"/>
      <c r="EN482" s="162"/>
      <c r="EO482" s="162"/>
      <c r="EP482" s="162"/>
      <c r="EQ482" s="162"/>
      <c r="ER482" s="162"/>
      <c r="ES482" s="162"/>
      <c r="ET482" s="162"/>
      <c r="EU482" s="162"/>
      <c r="EV482" s="162"/>
      <c r="EW482" s="162"/>
      <c r="EX482" s="162"/>
      <c r="EY482" s="162"/>
      <c r="EZ482" s="162"/>
      <c r="FA482" s="162"/>
      <c r="FB482" s="162"/>
      <c r="FC482" s="162"/>
      <c r="FD482" s="162"/>
      <c r="FE482" s="162"/>
      <c r="FF482" s="162"/>
      <c r="FG482" s="162"/>
      <c r="FH482" s="162"/>
      <c r="FI482" s="162"/>
      <c r="FJ482" s="162"/>
      <c r="FK482" s="162"/>
      <c r="FL482" s="162"/>
      <c r="FM482" s="162"/>
      <c r="FN482" s="162"/>
      <c r="FO482" s="162"/>
      <c r="FP482" s="162"/>
      <c r="FQ482" s="162"/>
      <c r="FR482" s="162"/>
      <c r="FS482" s="162"/>
      <c r="FT482" s="162"/>
      <c r="FU482" s="162"/>
      <c r="FV482" s="162"/>
      <c r="FW482" s="162"/>
      <c r="FX482" s="162"/>
      <c r="FY482" s="162"/>
      <c r="FZ482" s="162"/>
      <c r="GA482" s="162"/>
      <c r="GB482" s="162"/>
      <c r="GC482" s="162"/>
      <c r="GD482" s="162"/>
      <c r="GE482" s="162"/>
      <c r="GF482" s="162"/>
      <c r="GG482" s="162"/>
      <c r="GH482" s="162"/>
      <c r="GI482" s="162"/>
      <c r="GJ482" s="162"/>
      <c r="GK482" s="162"/>
      <c r="GL482" s="162"/>
      <c r="GM482" s="162"/>
      <c r="GN482" s="162"/>
      <c r="GO482" s="162"/>
      <c r="GP482" s="162"/>
      <c r="GQ482" s="162"/>
      <c r="GR482" s="162"/>
      <c r="GS482" s="162"/>
      <c r="GT482" s="162"/>
      <c r="GU482" s="162"/>
      <c r="GV482" s="162"/>
      <c r="GW482" s="162"/>
      <c r="GX482" s="162"/>
      <c r="GY482" s="162"/>
      <c r="GZ482" s="162"/>
      <c r="HA482" s="162"/>
      <c r="HB482" s="162"/>
      <c r="HC482" s="162"/>
      <c r="HD482" s="162"/>
      <c r="HE482" s="162"/>
      <c r="HF482" s="162"/>
      <c r="HG482" s="162"/>
      <c r="HH482" s="162"/>
      <c r="HI482" s="162"/>
      <c r="HJ482" s="162"/>
      <c r="HK482" s="162"/>
      <c r="HL482" s="162"/>
      <c r="HM482" s="162"/>
      <c r="HN482" s="162"/>
      <c r="HO482" s="162"/>
      <c r="HP482" s="162"/>
      <c r="HQ482" s="162"/>
      <c r="HR482" s="162"/>
      <c r="HS482" s="162"/>
      <c r="HT482" s="162"/>
      <c r="HU482" s="162"/>
      <c r="HV482" s="162"/>
      <c r="HW482" s="162"/>
      <c r="HX482" s="162"/>
      <c r="HY482" s="162"/>
      <c r="HZ482" s="162"/>
      <c r="IA482" s="162"/>
      <c r="IB482" s="162"/>
      <c r="IC482" s="162"/>
      <c r="ID482" s="162"/>
      <c r="IE482" s="162"/>
      <c r="IF482" s="162"/>
      <c r="IG482" s="162"/>
      <c r="IH482" s="162"/>
      <c r="II482" s="162"/>
      <c r="IJ482" s="162"/>
      <c r="IK482" s="162"/>
      <c r="IL482" s="162"/>
      <c r="IM482" s="162"/>
      <c r="IN482" s="162"/>
      <c r="IO482" s="162"/>
      <c r="IP482" s="162"/>
      <c r="IQ482" s="162"/>
      <c r="IR482" s="162"/>
      <c r="IS482" s="162"/>
      <c r="IT482" s="162"/>
      <c r="IU482" s="162"/>
      <c r="IV482" s="162"/>
      <c r="IW482" s="162"/>
      <c r="IX482" s="162"/>
    </row>
    <row r="483" spans="1:258">
      <c r="A483" s="159"/>
      <c r="B483" s="160"/>
      <c r="C483" s="160"/>
      <c r="D483" s="160"/>
      <c r="E483" s="160"/>
      <c r="F483" s="161"/>
      <c r="G483" s="161"/>
      <c r="H483" s="161"/>
      <c r="I483" s="161"/>
      <c r="J483" s="161"/>
      <c r="K483" s="161"/>
      <c r="L483" s="161"/>
      <c r="M483" s="161"/>
      <c r="N483" s="160"/>
      <c r="O483" s="160"/>
      <c r="P483" s="160"/>
      <c r="Q483" s="160"/>
      <c r="R483" s="160"/>
      <c r="S483" s="161"/>
      <c r="T483" s="161"/>
      <c r="U483" s="161"/>
      <c r="V483" s="161"/>
      <c r="W483" s="161"/>
      <c r="X483" s="161"/>
      <c r="Y483" s="161"/>
      <c r="Z483" s="317"/>
      <c r="AA483" s="161"/>
      <c r="BI483" s="162"/>
      <c r="BJ483" s="162"/>
      <c r="BK483" s="162"/>
      <c r="BL483" s="162"/>
      <c r="BM483" s="162"/>
      <c r="BN483" s="162"/>
      <c r="BO483" s="162"/>
      <c r="BP483" s="162"/>
      <c r="BQ483" s="162"/>
      <c r="BR483" s="162"/>
      <c r="BS483" s="162"/>
      <c r="BT483" s="162"/>
      <c r="BU483" s="162"/>
      <c r="BV483" s="162"/>
      <c r="BW483" s="162"/>
      <c r="BX483" s="162"/>
      <c r="BY483" s="162"/>
      <c r="BZ483" s="162"/>
      <c r="CA483" s="162"/>
      <c r="CB483" s="162"/>
      <c r="CC483" s="162"/>
      <c r="CD483" s="162"/>
      <c r="CE483" s="162"/>
      <c r="CF483" s="162"/>
      <c r="CG483" s="162"/>
      <c r="CH483" s="162"/>
      <c r="CI483" s="162"/>
      <c r="CJ483" s="162"/>
      <c r="CK483" s="162"/>
      <c r="CL483" s="162"/>
      <c r="CM483" s="162"/>
      <c r="CN483" s="162"/>
      <c r="CO483" s="162"/>
      <c r="CP483" s="162"/>
      <c r="CQ483" s="162"/>
      <c r="CR483" s="162"/>
      <c r="CS483" s="162"/>
      <c r="CT483" s="162"/>
      <c r="CU483" s="162"/>
      <c r="CV483" s="162"/>
      <c r="CW483" s="162"/>
      <c r="CX483" s="162"/>
      <c r="CY483" s="162"/>
      <c r="CZ483" s="162"/>
      <c r="DA483" s="162"/>
      <c r="DB483" s="162"/>
      <c r="DC483" s="162"/>
      <c r="DD483" s="162"/>
      <c r="DE483" s="162"/>
      <c r="DF483" s="162"/>
      <c r="DG483" s="162"/>
      <c r="DH483" s="162"/>
      <c r="DI483" s="162"/>
      <c r="DJ483" s="162"/>
      <c r="DK483" s="162"/>
      <c r="DL483" s="162"/>
      <c r="DM483" s="162"/>
      <c r="DN483" s="162"/>
      <c r="DO483" s="162"/>
      <c r="DP483" s="162"/>
      <c r="DQ483" s="162"/>
      <c r="DR483" s="162"/>
      <c r="DS483" s="162"/>
      <c r="DT483" s="162"/>
      <c r="DU483" s="162"/>
      <c r="DV483" s="162"/>
      <c r="DW483" s="162"/>
      <c r="DX483" s="162"/>
      <c r="DY483" s="162"/>
      <c r="DZ483" s="162"/>
      <c r="EA483" s="162"/>
      <c r="EB483" s="162"/>
      <c r="EC483" s="162"/>
      <c r="ED483" s="162"/>
      <c r="EE483" s="162"/>
      <c r="EF483" s="162"/>
      <c r="EG483" s="162"/>
      <c r="EH483" s="162"/>
      <c r="EI483" s="162"/>
      <c r="EJ483" s="162"/>
      <c r="EK483" s="162"/>
      <c r="EL483" s="162"/>
      <c r="EM483" s="162"/>
      <c r="EN483" s="162"/>
      <c r="EO483" s="162"/>
      <c r="EP483" s="162"/>
      <c r="EQ483" s="162"/>
      <c r="ER483" s="162"/>
      <c r="ES483" s="162"/>
      <c r="ET483" s="162"/>
      <c r="EU483" s="162"/>
      <c r="EV483" s="162"/>
      <c r="EW483" s="162"/>
      <c r="EX483" s="162"/>
      <c r="EY483" s="162"/>
      <c r="EZ483" s="162"/>
      <c r="FA483" s="162"/>
      <c r="FB483" s="162"/>
      <c r="FC483" s="162"/>
      <c r="FD483" s="162"/>
      <c r="FE483" s="162"/>
      <c r="FF483" s="162"/>
      <c r="FG483" s="162"/>
      <c r="FH483" s="162"/>
      <c r="FI483" s="162"/>
      <c r="FJ483" s="162"/>
      <c r="FK483" s="162"/>
      <c r="FL483" s="162"/>
      <c r="FM483" s="162"/>
      <c r="FN483" s="162"/>
      <c r="FO483" s="162"/>
      <c r="FP483" s="162"/>
      <c r="FQ483" s="162"/>
      <c r="FR483" s="162"/>
      <c r="FS483" s="162"/>
      <c r="FT483" s="162"/>
      <c r="FU483" s="162"/>
      <c r="FV483" s="162"/>
      <c r="FW483" s="162"/>
      <c r="FX483" s="162"/>
      <c r="FY483" s="162"/>
      <c r="FZ483" s="162"/>
      <c r="GA483" s="162"/>
      <c r="GB483" s="162"/>
      <c r="GC483" s="162"/>
      <c r="GD483" s="162"/>
      <c r="GE483" s="162"/>
      <c r="GF483" s="162"/>
      <c r="GG483" s="162"/>
      <c r="GH483" s="162"/>
      <c r="GI483" s="162"/>
      <c r="GJ483" s="162"/>
      <c r="GK483" s="162"/>
      <c r="GL483" s="162"/>
      <c r="GM483" s="162"/>
      <c r="GN483" s="162"/>
      <c r="GO483" s="162"/>
      <c r="GP483" s="162"/>
      <c r="GQ483" s="162"/>
      <c r="GR483" s="162"/>
      <c r="GS483" s="162"/>
      <c r="GT483" s="162"/>
      <c r="GU483" s="162"/>
      <c r="GV483" s="162"/>
      <c r="GW483" s="162"/>
      <c r="GX483" s="162"/>
      <c r="GY483" s="162"/>
      <c r="GZ483" s="162"/>
      <c r="HA483" s="162"/>
      <c r="HB483" s="162"/>
      <c r="HC483" s="162"/>
      <c r="HD483" s="162"/>
      <c r="HE483" s="162"/>
      <c r="HF483" s="162"/>
      <c r="HG483" s="162"/>
      <c r="HH483" s="162"/>
      <c r="HI483" s="162"/>
      <c r="HJ483" s="162"/>
      <c r="HK483" s="162"/>
      <c r="HL483" s="162"/>
      <c r="HM483" s="162"/>
      <c r="HN483" s="162"/>
      <c r="HO483" s="162"/>
      <c r="HP483" s="162"/>
      <c r="HQ483" s="162"/>
      <c r="HR483" s="162"/>
      <c r="HS483" s="162"/>
      <c r="HT483" s="162"/>
      <c r="HU483" s="162"/>
      <c r="HV483" s="162"/>
      <c r="HW483" s="162"/>
      <c r="HX483" s="162"/>
      <c r="HY483" s="162"/>
      <c r="HZ483" s="162"/>
      <c r="IA483" s="162"/>
      <c r="IB483" s="162"/>
      <c r="IC483" s="162"/>
      <c r="ID483" s="162"/>
      <c r="IE483" s="162"/>
      <c r="IF483" s="162"/>
      <c r="IG483" s="162"/>
      <c r="IH483" s="162"/>
      <c r="II483" s="162"/>
      <c r="IJ483" s="162"/>
      <c r="IK483" s="162"/>
      <c r="IL483" s="162"/>
      <c r="IM483" s="162"/>
      <c r="IN483" s="162"/>
      <c r="IO483" s="162"/>
      <c r="IP483" s="162"/>
      <c r="IQ483" s="162"/>
      <c r="IR483" s="162"/>
      <c r="IS483" s="162"/>
      <c r="IT483" s="162"/>
      <c r="IU483" s="162"/>
      <c r="IV483" s="162"/>
      <c r="IW483" s="162"/>
      <c r="IX483" s="162"/>
    </row>
    <row r="484" spans="1:258">
      <c r="A484" s="159"/>
      <c r="B484" s="160"/>
      <c r="C484" s="160"/>
      <c r="D484" s="160"/>
      <c r="E484" s="160"/>
      <c r="F484" s="161"/>
      <c r="G484" s="161"/>
      <c r="H484" s="161"/>
      <c r="I484" s="161"/>
      <c r="J484" s="161"/>
      <c r="K484" s="161"/>
      <c r="L484" s="161"/>
      <c r="M484" s="161"/>
      <c r="N484" s="160"/>
      <c r="O484" s="160"/>
      <c r="P484" s="160"/>
      <c r="Q484" s="160"/>
      <c r="R484" s="160"/>
      <c r="S484" s="161"/>
      <c r="T484" s="161"/>
      <c r="U484" s="161"/>
      <c r="V484" s="161"/>
      <c r="W484" s="161"/>
      <c r="X484" s="161"/>
      <c r="Y484" s="161"/>
      <c r="Z484" s="317"/>
      <c r="AA484" s="161"/>
      <c r="BI484" s="162"/>
      <c r="BJ484" s="162"/>
      <c r="BK484" s="162"/>
      <c r="BL484" s="162"/>
      <c r="BM484" s="162"/>
      <c r="BN484" s="162"/>
      <c r="BO484" s="162"/>
      <c r="BP484" s="162"/>
      <c r="BQ484" s="162"/>
      <c r="BR484" s="162"/>
      <c r="BS484" s="162"/>
      <c r="BT484" s="162"/>
      <c r="BU484" s="162"/>
      <c r="BV484" s="162"/>
      <c r="BW484" s="162"/>
      <c r="BX484" s="162"/>
      <c r="BY484" s="162"/>
      <c r="BZ484" s="162"/>
      <c r="CA484" s="162"/>
      <c r="CB484" s="162"/>
      <c r="CC484" s="162"/>
      <c r="CD484" s="162"/>
      <c r="CE484" s="162"/>
      <c r="CF484" s="162"/>
      <c r="CG484" s="162"/>
      <c r="CH484" s="162"/>
      <c r="CI484" s="162"/>
      <c r="CJ484" s="162"/>
      <c r="CK484" s="162"/>
      <c r="CL484" s="162"/>
      <c r="CM484" s="162"/>
      <c r="CN484" s="162"/>
      <c r="CO484" s="162"/>
      <c r="CP484" s="162"/>
      <c r="CQ484" s="162"/>
      <c r="CR484" s="162"/>
      <c r="CS484" s="162"/>
      <c r="CT484" s="162"/>
      <c r="CU484" s="162"/>
      <c r="CV484" s="162"/>
      <c r="CW484" s="162"/>
      <c r="CX484" s="162"/>
      <c r="CY484" s="162"/>
      <c r="CZ484" s="162"/>
      <c r="DA484" s="162"/>
      <c r="DB484" s="162"/>
      <c r="DC484" s="162"/>
      <c r="DD484" s="162"/>
      <c r="DE484" s="162"/>
      <c r="DF484" s="162"/>
      <c r="DG484" s="162"/>
      <c r="DH484" s="162"/>
      <c r="DI484" s="162"/>
      <c r="DJ484" s="162"/>
      <c r="DK484" s="162"/>
      <c r="DL484" s="162"/>
      <c r="DM484" s="162"/>
      <c r="DN484" s="162"/>
      <c r="DO484" s="162"/>
      <c r="DP484" s="162"/>
      <c r="DQ484" s="162"/>
      <c r="DR484" s="162"/>
      <c r="DS484" s="162"/>
      <c r="DT484" s="162"/>
      <c r="DU484" s="162"/>
      <c r="DV484" s="162"/>
      <c r="DW484" s="162"/>
      <c r="DX484" s="162"/>
      <c r="DY484" s="162"/>
      <c r="DZ484" s="162"/>
      <c r="EA484" s="162"/>
      <c r="EB484" s="162"/>
      <c r="EC484" s="162"/>
      <c r="ED484" s="162"/>
      <c r="EE484" s="162"/>
      <c r="EF484" s="162"/>
      <c r="EG484" s="162"/>
      <c r="EH484" s="162"/>
      <c r="EI484" s="162"/>
      <c r="EJ484" s="162"/>
      <c r="EK484" s="162"/>
      <c r="EL484" s="162"/>
      <c r="EM484" s="162"/>
      <c r="EN484" s="162"/>
      <c r="EO484" s="162"/>
      <c r="EP484" s="162"/>
      <c r="EQ484" s="162"/>
      <c r="ER484" s="162"/>
      <c r="ES484" s="162"/>
      <c r="ET484" s="162"/>
      <c r="EU484" s="162"/>
      <c r="EV484" s="162"/>
      <c r="EW484" s="162"/>
      <c r="EX484" s="162"/>
      <c r="EY484" s="162"/>
      <c r="EZ484" s="162"/>
      <c r="FA484" s="162"/>
      <c r="FB484" s="162"/>
      <c r="FC484" s="162"/>
      <c r="FD484" s="162"/>
      <c r="FE484" s="162"/>
      <c r="FF484" s="162"/>
      <c r="FG484" s="162"/>
      <c r="FH484" s="162"/>
      <c r="FI484" s="162"/>
      <c r="FJ484" s="162"/>
      <c r="FK484" s="162"/>
      <c r="FL484" s="162"/>
      <c r="FM484" s="162"/>
      <c r="FN484" s="162"/>
      <c r="FO484" s="162"/>
      <c r="FP484" s="162"/>
      <c r="FQ484" s="162"/>
      <c r="FR484" s="162"/>
      <c r="FS484" s="162"/>
      <c r="FT484" s="162"/>
      <c r="FU484" s="162"/>
      <c r="FV484" s="162"/>
      <c r="FW484" s="162"/>
      <c r="FX484" s="162"/>
      <c r="FY484" s="162"/>
      <c r="FZ484" s="162"/>
      <c r="GA484" s="162"/>
      <c r="GB484" s="162"/>
      <c r="GC484" s="162"/>
      <c r="GD484" s="162"/>
      <c r="GE484" s="162"/>
      <c r="GF484" s="162"/>
      <c r="GG484" s="162"/>
      <c r="GH484" s="162"/>
      <c r="GI484" s="162"/>
      <c r="GJ484" s="162"/>
      <c r="GK484" s="162"/>
      <c r="GL484" s="162"/>
      <c r="GM484" s="162"/>
      <c r="GN484" s="162"/>
      <c r="GO484" s="162"/>
      <c r="GP484" s="162"/>
      <c r="GQ484" s="162"/>
      <c r="GR484" s="162"/>
      <c r="GS484" s="162"/>
      <c r="GT484" s="162"/>
      <c r="GU484" s="162"/>
      <c r="GV484" s="162"/>
      <c r="GW484" s="162"/>
      <c r="GX484" s="162"/>
      <c r="GY484" s="162"/>
      <c r="GZ484" s="162"/>
      <c r="HA484" s="162"/>
      <c r="HB484" s="162"/>
      <c r="HC484" s="162"/>
      <c r="HD484" s="162"/>
      <c r="HE484" s="162"/>
      <c r="HF484" s="162"/>
      <c r="HG484" s="162"/>
      <c r="HH484" s="162"/>
      <c r="HI484" s="162"/>
      <c r="HJ484" s="162"/>
      <c r="HK484" s="162"/>
      <c r="HL484" s="162"/>
      <c r="HM484" s="162"/>
      <c r="HN484" s="162"/>
      <c r="HO484" s="162"/>
      <c r="HP484" s="162"/>
      <c r="HQ484" s="162"/>
      <c r="HR484" s="162"/>
      <c r="HS484" s="162"/>
      <c r="HT484" s="162"/>
      <c r="HU484" s="162"/>
      <c r="HV484" s="162"/>
      <c r="HW484" s="162"/>
      <c r="HX484" s="162"/>
      <c r="HY484" s="162"/>
      <c r="HZ484" s="162"/>
      <c r="IA484" s="162"/>
      <c r="IB484" s="162"/>
      <c r="IC484" s="162"/>
      <c r="ID484" s="162"/>
      <c r="IE484" s="162"/>
      <c r="IF484" s="162"/>
      <c r="IG484" s="162"/>
      <c r="IH484" s="162"/>
      <c r="II484" s="162"/>
      <c r="IJ484" s="162"/>
      <c r="IK484" s="162"/>
      <c r="IL484" s="162"/>
      <c r="IM484" s="162"/>
      <c r="IN484" s="162"/>
      <c r="IO484" s="162"/>
      <c r="IP484" s="162"/>
      <c r="IQ484" s="162"/>
      <c r="IR484" s="162"/>
      <c r="IS484" s="162"/>
      <c r="IT484" s="162"/>
      <c r="IU484" s="162"/>
      <c r="IV484" s="162"/>
      <c r="IW484" s="162"/>
      <c r="IX484" s="162"/>
    </row>
    <row r="485" spans="1:258">
      <c r="A485" s="159"/>
      <c r="B485" s="160"/>
      <c r="C485" s="160"/>
      <c r="D485" s="160"/>
      <c r="E485" s="160"/>
      <c r="F485" s="161"/>
      <c r="G485" s="161"/>
      <c r="H485" s="161"/>
      <c r="I485" s="161"/>
      <c r="J485" s="161"/>
      <c r="K485" s="161"/>
      <c r="L485" s="161"/>
      <c r="M485" s="161"/>
      <c r="N485" s="160"/>
      <c r="O485" s="160"/>
      <c r="P485" s="160"/>
      <c r="Q485" s="160"/>
      <c r="R485" s="160"/>
      <c r="S485" s="161"/>
      <c r="T485" s="161"/>
      <c r="U485" s="161"/>
      <c r="V485" s="161"/>
      <c r="W485" s="161"/>
      <c r="X485" s="161"/>
      <c r="Y485" s="161"/>
      <c r="Z485" s="317"/>
      <c r="AA485" s="161"/>
      <c r="BI485" s="162"/>
      <c r="BJ485" s="162"/>
      <c r="BK485" s="162"/>
      <c r="BL485" s="162"/>
      <c r="BM485" s="162"/>
      <c r="BN485" s="162"/>
      <c r="BO485" s="162"/>
      <c r="BP485" s="162"/>
      <c r="BQ485" s="162"/>
      <c r="BR485" s="162"/>
      <c r="BS485" s="162"/>
      <c r="BT485" s="162"/>
      <c r="BU485" s="162"/>
      <c r="BV485" s="162"/>
      <c r="BW485" s="162"/>
      <c r="BX485" s="162"/>
      <c r="BY485" s="162"/>
      <c r="BZ485" s="162"/>
      <c r="CA485" s="162"/>
      <c r="CB485" s="162"/>
      <c r="CC485" s="162"/>
      <c r="CD485" s="162"/>
      <c r="CE485" s="162"/>
      <c r="CF485" s="162"/>
      <c r="CG485" s="162"/>
      <c r="CH485" s="162"/>
      <c r="CI485" s="162"/>
      <c r="CJ485" s="162"/>
      <c r="CK485" s="162"/>
      <c r="CL485" s="162"/>
      <c r="CM485" s="162"/>
      <c r="CN485" s="162"/>
      <c r="CO485" s="162"/>
      <c r="CP485" s="162"/>
      <c r="CQ485" s="162"/>
      <c r="CR485" s="162"/>
      <c r="CS485" s="162"/>
      <c r="CT485" s="162"/>
      <c r="CU485" s="162"/>
      <c r="CV485" s="162"/>
      <c r="CW485" s="162"/>
      <c r="CX485" s="162"/>
      <c r="CY485" s="162"/>
      <c r="CZ485" s="162"/>
      <c r="DA485" s="162"/>
      <c r="DB485" s="162"/>
      <c r="DC485" s="162"/>
      <c r="DD485" s="162"/>
      <c r="DE485" s="162"/>
      <c r="DF485" s="162"/>
      <c r="DG485" s="162"/>
      <c r="DH485" s="162"/>
      <c r="DI485" s="162"/>
      <c r="DJ485" s="162"/>
      <c r="DK485" s="162"/>
      <c r="DL485" s="162"/>
      <c r="DM485" s="162"/>
      <c r="DN485" s="162"/>
      <c r="DO485" s="162"/>
      <c r="DP485" s="162"/>
      <c r="DQ485" s="162"/>
      <c r="DR485" s="162"/>
      <c r="DS485" s="162"/>
      <c r="DT485" s="162"/>
      <c r="DU485" s="162"/>
      <c r="DV485" s="162"/>
      <c r="DW485" s="162"/>
      <c r="DX485" s="162"/>
      <c r="DY485" s="162"/>
      <c r="DZ485" s="162"/>
      <c r="EA485" s="162"/>
      <c r="EB485" s="162"/>
      <c r="EC485" s="162"/>
      <c r="ED485" s="162"/>
      <c r="EE485" s="162"/>
      <c r="EF485" s="162"/>
      <c r="EG485" s="162"/>
      <c r="EH485" s="162"/>
      <c r="EI485" s="162"/>
      <c r="EJ485" s="162"/>
      <c r="EK485" s="162"/>
      <c r="EL485" s="162"/>
      <c r="EM485" s="162"/>
      <c r="EN485" s="162"/>
      <c r="EO485" s="162"/>
      <c r="EP485" s="162"/>
      <c r="EQ485" s="162"/>
      <c r="ER485" s="162"/>
      <c r="ES485" s="162"/>
      <c r="ET485" s="162"/>
      <c r="EU485" s="162"/>
      <c r="EV485" s="162"/>
      <c r="EW485" s="162"/>
      <c r="EX485" s="162"/>
      <c r="EY485" s="162"/>
      <c r="EZ485" s="162"/>
      <c r="FA485" s="162"/>
      <c r="FB485" s="162"/>
      <c r="FC485" s="162"/>
      <c r="FD485" s="162"/>
      <c r="FE485" s="162"/>
      <c r="FF485" s="162"/>
      <c r="FG485" s="162"/>
      <c r="FH485" s="162"/>
      <c r="FI485" s="162"/>
      <c r="FJ485" s="162"/>
      <c r="FK485" s="162"/>
      <c r="FL485" s="162"/>
      <c r="FM485" s="162"/>
      <c r="FN485" s="162"/>
      <c r="FO485" s="162"/>
      <c r="FP485" s="162"/>
      <c r="FQ485" s="162"/>
      <c r="FR485" s="162"/>
      <c r="FS485" s="162"/>
      <c r="FT485" s="162"/>
      <c r="FU485" s="162"/>
      <c r="FV485" s="162"/>
      <c r="FW485" s="162"/>
      <c r="FX485" s="162"/>
      <c r="FY485" s="162"/>
      <c r="FZ485" s="162"/>
      <c r="GA485" s="162"/>
      <c r="GB485" s="162"/>
      <c r="GC485" s="162"/>
      <c r="GD485" s="162"/>
      <c r="GE485" s="162"/>
      <c r="GF485" s="162"/>
      <c r="GG485" s="162"/>
      <c r="GH485" s="162"/>
      <c r="GI485" s="162"/>
      <c r="GJ485" s="162"/>
      <c r="GK485" s="162"/>
      <c r="GL485" s="162"/>
      <c r="GM485" s="162"/>
      <c r="GN485" s="162"/>
      <c r="GO485" s="162"/>
      <c r="GP485" s="162"/>
      <c r="GQ485" s="162"/>
      <c r="GR485" s="162"/>
      <c r="GS485" s="162"/>
      <c r="GT485" s="162"/>
      <c r="GU485" s="162"/>
      <c r="GV485" s="162"/>
      <c r="GW485" s="162"/>
      <c r="GX485" s="162"/>
      <c r="GY485" s="162"/>
      <c r="GZ485" s="162"/>
      <c r="HA485" s="162"/>
      <c r="HB485" s="162"/>
      <c r="HC485" s="162"/>
      <c r="HD485" s="162"/>
      <c r="HE485" s="162"/>
      <c r="HF485" s="162"/>
      <c r="HG485" s="162"/>
      <c r="HH485" s="162"/>
      <c r="HI485" s="162"/>
      <c r="HJ485" s="162"/>
      <c r="HK485" s="162"/>
      <c r="HL485" s="162"/>
      <c r="HM485" s="162"/>
      <c r="HN485" s="162"/>
      <c r="HO485" s="162"/>
      <c r="HP485" s="162"/>
      <c r="HQ485" s="162"/>
      <c r="HR485" s="162"/>
      <c r="HS485" s="162"/>
      <c r="HT485" s="162"/>
      <c r="HU485" s="162"/>
      <c r="HV485" s="162"/>
      <c r="HW485" s="162"/>
      <c r="HX485" s="162"/>
      <c r="HY485" s="162"/>
      <c r="HZ485" s="162"/>
      <c r="IA485" s="162"/>
      <c r="IB485" s="162"/>
      <c r="IC485" s="162"/>
      <c r="ID485" s="162"/>
      <c r="IE485" s="162"/>
      <c r="IF485" s="162"/>
      <c r="IG485" s="162"/>
      <c r="IH485" s="162"/>
      <c r="II485" s="162"/>
      <c r="IJ485" s="162"/>
      <c r="IK485" s="162"/>
      <c r="IL485" s="162"/>
      <c r="IM485" s="162"/>
      <c r="IN485" s="162"/>
      <c r="IO485" s="162"/>
      <c r="IP485" s="162"/>
      <c r="IQ485" s="162"/>
      <c r="IR485" s="162"/>
      <c r="IS485" s="162"/>
      <c r="IT485" s="162"/>
      <c r="IU485" s="162"/>
      <c r="IV485" s="162"/>
      <c r="IW485" s="162"/>
      <c r="IX485" s="162"/>
    </row>
    <row r="486" spans="1:258">
      <c r="A486" s="159"/>
      <c r="B486" s="160"/>
      <c r="C486" s="160"/>
      <c r="D486" s="160"/>
      <c r="E486" s="160"/>
      <c r="F486" s="161"/>
      <c r="G486" s="161"/>
      <c r="H486" s="161"/>
      <c r="I486" s="161"/>
      <c r="J486" s="161"/>
      <c r="K486" s="161"/>
      <c r="L486" s="161"/>
      <c r="M486" s="161"/>
      <c r="N486" s="160"/>
      <c r="O486" s="160"/>
      <c r="P486" s="160"/>
      <c r="Q486" s="160"/>
      <c r="R486" s="160"/>
      <c r="S486" s="161"/>
      <c r="T486" s="161"/>
      <c r="U486" s="161"/>
      <c r="V486" s="161"/>
      <c r="W486" s="161"/>
      <c r="X486" s="161"/>
      <c r="Y486" s="161"/>
      <c r="Z486" s="317"/>
      <c r="AA486" s="161"/>
      <c r="BI486" s="162"/>
      <c r="BJ486" s="162"/>
      <c r="BK486" s="162"/>
      <c r="BL486" s="162"/>
      <c r="BM486" s="162"/>
      <c r="BN486" s="162"/>
      <c r="BO486" s="162"/>
      <c r="BP486" s="162"/>
      <c r="BQ486" s="162"/>
      <c r="BR486" s="162"/>
      <c r="BS486" s="162"/>
      <c r="BT486" s="162"/>
      <c r="BU486" s="162"/>
      <c r="BV486" s="162"/>
      <c r="BW486" s="162"/>
      <c r="BX486" s="162"/>
      <c r="BY486" s="162"/>
      <c r="BZ486" s="162"/>
      <c r="CA486" s="162"/>
      <c r="CB486" s="162"/>
      <c r="CC486" s="162"/>
      <c r="CD486" s="162"/>
      <c r="CE486" s="162"/>
      <c r="CF486" s="162"/>
      <c r="CG486" s="162"/>
      <c r="CH486" s="162"/>
      <c r="CI486" s="162"/>
      <c r="CJ486" s="162"/>
      <c r="CK486" s="162"/>
      <c r="CL486" s="162"/>
      <c r="CM486" s="162"/>
      <c r="CN486" s="162"/>
      <c r="CO486" s="162"/>
      <c r="CP486" s="162"/>
      <c r="CQ486" s="162"/>
      <c r="CR486" s="162"/>
      <c r="CS486" s="162"/>
      <c r="CT486" s="162"/>
      <c r="CU486" s="162"/>
      <c r="CV486" s="162"/>
      <c r="CW486" s="162"/>
      <c r="CX486" s="162"/>
      <c r="CY486" s="162"/>
      <c r="CZ486" s="162"/>
      <c r="DA486" s="162"/>
      <c r="DB486" s="162"/>
      <c r="DC486" s="162"/>
      <c r="DD486" s="162"/>
      <c r="DE486" s="162"/>
      <c r="DF486" s="162"/>
      <c r="DG486" s="162"/>
      <c r="DH486" s="162"/>
      <c r="DI486" s="162"/>
      <c r="DJ486" s="162"/>
      <c r="DK486" s="162"/>
      <c r="DL486" s="162"/>
      <c r="DM486" s="162"/>
      <c r="DN486" s="162"/>
      <c r="DO486" s="162"/>
      <c r="DP486" s="162"/>
      <c r="DQ486" s="162"/>
      <c r="DR486" s="162"/>
      <c r="DS486" s="162"/>
      <c r="DT486" s="162"/>
      <c r="DU486" s="162"/>
      <c r="DV486" s="162"/>
      <c r="DW486" s="162"/>
      <c r="DX486" s="162"/>
      <c r="DY486" s="162"/>
      <c r="DZ486" s="162"/>
      <c r="EA486" s="162"/>
      <c r="EB486" s="162"/>
      <c r="EC486" s="162"/>
      <c r="ED486" s="162"/>
      <c r="EE486" s="162"/>
      <c r="EF486" s="162"/>
      <c r="EG486" s="162"/>
      <c r="EH486" s="162"/>
      <c r="EI486" s="162"/>
      <c r="EJ486" s="162"/>
      <c r="EK486" s="162"/>
      <c r="EL486" s="162"/>
      <c r="EM486" s="162"/>
      <c r="EN486" s="162"/>
      <c r="EO486" s="162"/>
      <c r="EP486" s="162"/>
      <c r="EQ486" s="162"/>
      <c r="ER486" s="162"/>
      <c r="ES486" s="162"/>
      <c r="ET486" s="162"/>
      <c r="EU486" s="162"/>
      <c r="EV486" s="162"/>
      <c r="EW486" s="162"/>
      <c r="EX486" s="162"/>
      <c r="EY486" s="162"/>
      <c r="EZ486" s="162"/>
      <c r="FA486" s="162"/>
      <c r="FB486" s="162"/>
      <c r="FC486" s="162"/>
      <c r="FD486" s="162"/>
      <c r="FE486" s="162"/>
      <c r="FF486" s="162"/>
      <c r="FG486" s="162"/>
      <c r="FH486" s="162"/>
      <c r="FI486" s="162"/>
      <c r="FJ486" s="162"/>
      <c r="FK486" s="162"/>
      <c r="FL486" s="162"/>
      <c r="FM486" s="162"/>
      <c r="FN486" s="162"/>
      <c r="FO486" s="162"/>
      <c r="FP486" s="162"/>
      <c r="FQ486" s="162"/>
      <c r="FR486" s="162"/>
      <c r="FS486" s="162"/>
      <c r="FT486" s="162"/>
      <c r="FU486" s="162"/>
      <c r="FV486" s="162"/>
      <c r="FW486" s="162"/>
      <c r="FX486" s="162"/>
      <c r="FY486" s="162"/>
      <c r="FZ486" s="162"/>
      <c r="GA486" s="162"/>
      <c r="GB486" s="162"/>
      <c r="GC486" s="162"/>
      <c r="GD486" s="162"/>
      <c r="GE486" s="162"/>
      <c r="GF486" s="162"/>
      <c r="GG486" s="162"/>
      <c r="GH486" s="162"/>
      <c r="GI486" s="162"/>
      <c r="GJ486" s="162"/>
      <c r="GK486" s="162"/>
      <c r="GL486" s="162"/>
      <c r="GM486" s="162"/>
      <c r="GN486" s="162"/>
      <c r="GO486" s="162"/>
      <c r="GP486" s="162"/>
      <c r="GQ486" s="162"/>
      <c r="GR486" s="162"/>
      <c r="GS486" s="162"/>
      <c r="GT486" s="162"/>
      <c r="GU486" s="162"/>
      <c r="GV486" s="162"/>
      <c r="GW486" s="162"/>
      <c r="GX486" s="162"/>
      <c r="GY486" s="162"/>
      <c r="GZ486" s="162"/>
      <c r="HA486" s="162"/>
      <c r="HB486" s="162"/>
      <c r="HC486" s="162"/>
      <c r="HD486" s="162"/>
      <c r="HE486" s="162"/>
      <c r="HF486" s="162"/>
      <c r="HG486" s="162"/>
      <c r="HH486" s="162"/>
      <c r="HI486" s="162"/>
      <c r="HJ486" s="162"/>
      <c r="HK486" s="162"/>
      <c r="HL486" s="162"/>
      <c r="HM486" s="162"/>
      <c r="HN486" s="162"/>
      <c r="HO486" s="162"/>
      <c r="HP486" s="162"/>
      <c r="HQ486" s="162"/>
      <c r="HR486" s="162"/>
      <c r="HS486" s="162"/>
      <c r="HT486" s="162"/>
      <c r="HU486" s="162"/>
      <c r="HV486" s="162"/>
      <c r="HW486" s="162"/>
      <c r="HX486" s="162"/>
      <c r="HY486" s="162"/>
      <c r="HZ486" s="162"/>
      <c r="IA486" s="162"/>
      <c r="IB486" s="162"/>
      <c r="IC486" s="162"/>
      <c r="ID486" s="162"/>
      <c r="IE486" s="162"/>
      <c r="IF486" s="162"/>
      <c r="IG486" s="162"/>
      <c r="IH486" s="162"/>
      <c r="II486" s="162"/>
      <c r="IJ486" s="162"/>
      <c r="IK486" s="162"/>
      <c r="IL486" s="162"/>
      <c r="IM486" s="162"/>
      <c r="IN486" s="162"/>
      <c r="IO486" s="162"/>
      <c r="IP486" s="162"/>
      <c r="IQ486" s="162"/>
      <c r="IR486" s="162"/>
      <c r="IS486" s="162"/>
      <c r="IT486" s="162"/>
      <c r="IU486" s="162"/>
      <c r="IV486" s="162"/>
      <c r="IW486" s="162"/>
      <c r="IX486" s="162"/>
    </row>
    <row r="487" spans="1:258">
      <c r="A487" s="159"/>
      <c r="B487" s="160"/>
      <c r="C487" s="160"/>
      <c r="D487" s="160"/>
      <c r="E487" s="160"/>
      <c r="F487" s="161"/>
      <c r="G487" s="161"/>
      <c r="H487" s="161"/>
      <c r="I487" s="161"/>
      <c r="J487" s="161"/>
      <c r="K487" s="161"/>
      <c r="L487" s="161"/>
      <c r="M487" s="161"/>
      <c r="N487" s="160"/>
      <c r="O487" s="160"/>
      <c r="P487" s="160"/>
      <c r="Q487" s="160"/>
      <c r="R487" s="160"/>
      <c r="S487" s="161"/>
      <c r="T487" s="161"/>
      <c r="U487" s="161"/>
      <c r="V487" s="161"/>
      <c r="W487" s="161"/>
      <c r="X487" s="161"/>
      <c r="Y487" s="161"/>
      <c r="Z487" s="317"/>
      <c r="AA487" s="161"/>
      <c r="BI487" s="162"/>
      <c r="BJ487" s="162"/>
      <c r="BK487" s="162"/>
      <c r="BL487" s="162"/>
      <c r="BM487" s="162"/>
      <c r="BN487" s="162"/>
      <c r="BO487" s="162"/>
      <c r="BP487" s="162"/>
      <c r="BQ487" s="162"/>
      <c r="BR487" s="162"/>
      <c r="BS487" s="162"/>
      <c r="BT487" s="162"/>
      <c r="BU487" s="162"/>
      <c r="BV487" s="162"/>
      <c r="BW487" s="162"/>
      <c r="BX487" s="162"/>
      <c r="BY487" s="162"/>
      <c r="BZ487" s="162"/>
      <c r="CA487" s="162"/>
      <c r="CB487" s="162"/>
      <c r="CC487" s="162"/>
      <c r="CD487" s="162"/>
      <c r="CE487" s="162"/>
      <c r="CF487" s="162"/>
      <c r="CG487" s="162"/>
      <c r="CH487" s="162"/>
      <c r="CI487" s="162"/>
      <c r="CJ487" s="162"/>
      <c r="CK487" s="162"/>
      <c r="CL487" s="162"/>
      <c r="CM487" s="162"/>
      <c r="CN487" s="162"/>
      <c r="CO487" s="162"/>
      <c r="CP487" s="162"/>
      <c r="CQ487" s="162"/>
      <c r="CR487" s="162"/>
      <c r="CS487" s="162"/>
      <c r="CT487" s="162"/>
      <c r="CU487" s="162"/>
      <c r="CV487" s="162"/>
      <c r="CW487" s="162"/>
      <c r="CX487" s="162"/>
      <c r="CY487" s="162"/>
      <c r="CZ487" s="162"/>
      <c r="DA487" s="162"/>
      <c r="DB487" s="162"/>
      <c r="DC487" s="162"/>
      <c r="DD487" s="162"/>
      <c r="DE487" s="162"/>
      <c r="DF487" s="162"/>
      <c r="DG487" s="162"/>
      <c r="DH487" s="162"/>
      <c r="DI487" s="162"/>
      <c r="DJ487" s="162"/>
      <c r="DK487" s="162"/>
      <c r="DL487" s="162"/>
      <c r="DM487" s="162"/>
      <c r="DN487" s="162"/>
      <c r="DO487" s="162"/>
      <c r="DP487" s="162"/>
      <c r="DQ487" s="162"/>
      <c r="DR487" s="162"/>
      <c r="DS487" s="162"/>
      <c r="DT487" s="162"/>
      <c r="DU487" s="162"/>
      <c r="DV487" s="162"/>
      <c r="DW487" s="162"/>
      <c r="DX487" s="162"/>
      <c r="DY487" s="162"/>
      <c r="DZ487" s="162"/>
      <c r="EA487" s="162"/>
      <c r="EB487" s="162"/>
      <c r="EC487" s="162"/>
      <c r="ED487" s="162"/>
      <c r="EE487" s="162"/>
      <c r="EF487" s="162"/>
      <c r="EG487" s="162"/>
      <c r="EH487" s="162"/>
      <c r="EI487" s="162"/>
      <c r="EJ487" s="162"/>
      <c r="EK487" s="162"/>
      <c r="EL487" s="162"/>
      <c r="EM487" s="162"/>
      <c r="EN487" s="162"/>
      <c r="EO487" s="162"/>
      <c r="EP487" s="162"/>
      <c r="EQ487" s="162"/>
      <c r="ER487" s="162"/>
      <c r="ES487" s="162"/>
      <c r="ET487" s="162"/>
      <c r="EU487" s="162"/>
      <c r="EV487" s="162"/>
      <c r="EW487" s="162"/>
      <c r="EX487" s="162"/>
      <c r="EY487" s="162"/>
      <c r="EZ487" s="162"/>
      <c r="FA487" s="162"/>
      <c r="FB487" s="162"/>
      <c r="FC487" s="162"/>
      <c r="FD487" s="162"/>
      <c r="FE487" s="162"/>
      <c r="FF487" s="162"/>
      <c r="FG487" s="162"/>
      <c r="FH487" s="162"/>
      <c r="FI487" s="162"/>
      <c r="FJ487" s="162"/>
      <c r="FK487" s="162"/>
      <c r="FL487" s="162"/>
      <c r="FM487" s="162"/>
      <c r="FN487" s="162"/>
      <c r="FO487" s="162"/>
      <c r="FP487" s="162"/>
      <c r="FQ487" s="162"/>
      <c r="FR487" s="162"/>
      <c r="FS487" s="162"/>
      <c r="FT487" s="162"/>
      <c r="FU487" s="162"/>
      <c r="FV487" s="162"/>
      <c r="FW487" s="162"/>
      <c r="FX487" s="162"/>
      <c r="FY487" s="162"/>
      <c r="FZ487" s="162"/>
      <c r="GA487" s="162"/>
      <c r="GB487" s="162"/>
      <c r="GC487" s="162"/>
      <c r="GD487" s="162"/>
      <c r="GE487" s="162"/>
      <c r="GF487" s="162"/>
      <c r="GG487" s="162"/>
      <c r="GH487" s="162"/>
      <c r="GI487" s="162"/>
      <c r="GJ487" s="162"/>
      <c r="GK487" s="162"/>
      <c r="GL487" s="162"/>
      <c r="GM487" s="162"/>
      <c r="GN487" s="162"/>
      <c r="GO487" s="162"/>
      <c r="GP487" s="162"/>
      <c r="GQ487" s="162"/>
      <c r="GR487" s="162"/>
      <c r="GS487" s="162"/>
      <c r="GT487" s="162"/>
      <c r="GU487" s="162"/>
      <c r="GV487" s="162"/>
      <c r="GW487" s="162"/>
      <c r="GX487" s="162"/>
      <c r="GY487" s="162"/>
      <c r="GZ487" s="162"/>
      <c r="HA487" s="162"/>
      <c r="HB487" s="162"/>
      <c r="HC487" s="162"/>
      <c r="HD487" s="162"/>
      <c r="HE487" s="162"/>
      <c r="HF487" s="162"/>
      <c r="HG487" s="162"/>
      <c r="HH487" s="162"/>
      <c r="HI487" s="162"/>
      <c r="HJ487" s="162"/>
      <c r="HK487" s="162"/>
      <c r="HL487" s="162"/>
      <c r="HM487" s="162"/>
      <c r="HN487" s="162"/>
      <c r="HO487" s="162"/>
      <c r="HP487" s="162"/>
      <c r="HQ487" s="162"/>
      <c r="HR487" s="162"/>
      <c r="HS487" s="162"/>
      <c r="HT487" s="162"/>
      <c r="HU487" s="162"/>
      <c r="HV487" s="162"/>
      <c r="HW487" s="162"/>
      <c r="HX487" s="162"/>
      <c r="HY487" s="162"/>
      <c r="HZ487" s="162"/>
      <c r="IA487" s="162"/>
      <c r="IB487" s="162"/>
      <c r="IC487" s="162"/>
      <c r="ID487" s="162"/>
      <c r="IE487" s="162"/>
      <c r="IF487" s="162"/>
      <c r="IG487" s="162"/>
      <c r="IH487" s="162"/>
      <c r="II487" s="162"/>
      <c r="IJ487" s="162"/>
      <c r="IK487" s="162"/>
      <c r="IL487" s="162"/>
      <c r="IM487" s="162"/>
      <c r="IN487" s="162"/>
      <c r="IO487" s="162"/>
      <c r="IP487" s="162"/>
      <c r="IQ487" s="162"/>
      <c r="IR487" s="162"/>
      <c r="IS487" s="162"/>
      <c r="IT487" s="162"/>
      <c r="IU487" s="162"/>
      <c r="IV487" s="162"/>
      <c r="IW487" s="162"/>
      <c r="IX487" s="162"/>
    </row>
    <row r="488" spans="1:258">
      <c r="A488" s="159"/>
      <c r="B488" s="160"/>
      <c r="C488" s="160"/>
      <c r="D488" s="160"/>
      <c r="E488" s="160"/>
      <c r="F488" s="161"/>
      <c r="G488" s="161"/>
      <c r="H488" s="161"/>
      <c r="I488" s="161"/>
      <c r="J488" s="161"/>
      <c r="K488" s="161"/>
      <c r="L488" s="161"/>
      <c r="M488" s="161"/>
      <c r="N488" s="160"/>
      <c r="O488" s="160"/>
      <c r="P488" s="160"/>
      <c r="Q488" s="160"/>
      <c r="R488" s="160"/>
      <c r="S488" s="161"/>
      <c r="T488" s="161"/>
      <c r="U488" s="161"/>
      <c r="V488" s="161"/>
      <c r="W488" s="161"/>
      <c r="X488" s="161"/>
      <c r="Y488" s="161"/>
      <c r="Z488" s="317"/>
      <c r="AA488" s="161"/>
      <c r="BI488" s="162"/>
      <c r="BJ488" s="162"/>
      <c r="BK488" s="162"/>
      <c r="BL488" s="162"/>
      <c r="BM488" s="162"/>
      <c r="BN488" s="162"/>
      <c r="BO488" s="162"/>
      <c r="BP488" s="162"/>
      <c r="BQ488" s="162"/>
      <c r="BR488" s="162"/>
      <c r="BS488" s="162"/>
      <c r="BT488" s="162"/>
      <c r="BU488" s="162"/>
      <c r="BV488" s="162"/>
      <c r="BW488" s="162"/>
      <c r="BX488" s="162"/>
      <c r="BY488" s="162"/>
      <c r="BZ488" s="162"/>
      <c r="CA488" s="162"/>
      <c r="CB488" s="162"/>
      <c r="CC488" s="162"/>
      <c r="CD488" s="162"/>
      <c r="CE488" s="162"/>
      <c r="CF488" s="162"/>
      <c r="CG488" s="162"/>
      <c r="CH488" s="162"/>
      <c r="CI488" s="162"/>
      <c r="CJ488" s="162"/>
      <c r="CK488" s="162"/>
      <c r="CL488" s="162"/>
      <c r="CM488" s="162"/>
      <c r="CN488" s="162"/>
      <c r="CO488" s="162"/>
      <c r="CP488" s="162"/>
      <c r="CQ488" s="162"/>
      <c r="CR488" s="162"/>
      <c r="CS488" s="162"/>
      <c r="CT488" s="162"/>
      <c r="CU488" s="162"/>
      <c r="CV488" s="162"/>
      <c r="CW488" s="162"/>
      <c r="CX488" s="162"/>
      <c r="CY488" s="162"/>
      <c r="CZ488" s="162"/>
      <c r="DA488" s="162"/>
      <c r="DB488" s="162"/>
      <c r="DC488" s="162"/>
      <c r="DD488" s="162"/>
      <c r="DE488" s="162"/>
      <c r="DF488" s="162"/>
      <c r="DG488" s="162"/>
      <c r="DH488" s="162"/>
      <c r="DI488" s="162"/>
      <c r="DJ488" s="162"/>
      <c r="DK488" s="162"/>
      <c r="DL488" s="162"/>
      <c r="DM488" s="162"/>
      <c r="DN488" s="162"/>
      <c r="DO488" s="162"/>
      <c r="DP488" s="162"/>
      <c r="DQ488" s="162"/>
      <c r="DR488" s="162"/>
      <c r="DS488" s="162"/>
      <c r="DT488" s="162"/>
      <c r="DU488" s="162"/>
      <c r="DV488" s="162"/>
      <c r="DW488" s="162"/>
      <c r="DX488" s="162"/>
      <c r="DY488" s="162"/>
      <c r="DZ488" s="162"/>
      <c r="EA488" s="162"/>
      <c r="EB488" s="162"/>
      <c r="EC488" s="162"/>
      <c r="ED488" s="162"/>
      <c r="EE488" s="162"/>
      <c r="EF488" s="162"/>
      <c r="EG488" s="162"/>
      <c r="EH488" s="162"/>
      <c r="EI488" s="162"/>
      <c r="EJ488" s="162"/>
      <c r="EK488" s="162"/>
      <c r="EL488" s="162"/>
      <c r="EM488" s="162"/>
      <c r="EN488" s="162"/>
      <c r="EO488" s="162"/>
      <c r="EP488" s="162"/>
      <c r="EQ488" s="162"/>
      <c r="ER488" s="162"/>
      <c r="ES488" s="162"/>
      <c r="ET488" s="162"/>
      <c r="EU488" s="162"/>
      <c r="EV488" s="162"/>
      <c r="EW488" s="162"/>
      <c r="EX488" s="162"/>
      <c r="EY488" s="162"/>
      <c r="EZ488" s="162"/>
      <c r="FA488" s="162"/>
      <c r="FB488" s="162"/>
      <c r="FC488" s="162"/>
      <c r="FD488" s="162"/>
      <c r="FE488" s="162"/>
      <c r="FF488" s="162"/>
      <c r="FG488" s="162"/>
      <c r="FH488" s="162"/>
      <c r="FI488" s="162"/>
      <c r="FJ488" s="162"/>
      <c r="FK488" s="162"/>
      <c r="FL488" s="162"/>
      <c r="FM488" s="162"/>
      <c r="FN488" s="162"/>
      <c r="FO488" s="162"/>
      <c r="FP488" s="162"/>
      <c r="FQ488" s="162"/>
      <c r="FR488" s="162"/>
      <c r="FS488" s="162"/>
      <c r="FT488" s="162"/>
      <c r="FU488" s="162"/>
      <c r="FV488" s="162"/>
      <c r="FW488" s="162"/>
      <c r="FX488" s="162"/>
      <c r="FY488" s="162"/>
      <c r="FZ488" s="162"/>
      <c r="GA488" s="162"/>
      <c r="GB488" s="162"/>
      <c r="GC488" s="162"/>
      <c r="GD488" s="162"/>
      <c r="GE488" s="162"/>
      <c r="GF488" s="162"/>
      <c r="GG488" s="162"/>
      <c r="GH488" s="162"/>
      <c r="GI488" s="162"/>
      <c r="GJ488" s="162"/>
      <c r="GK488" s="162"/>
      <c r="GL488" s="162"/>
      <c r="GM488" s="162"/>
      <c r="GN488" s="162"/>
      <c r="GO488" s="162"/>
      <c r="GP488" s="162"/>
      <c r="GQ488" s="162"/>
      <c r="GR488" s="162"/>
      <c r="GS488" s="162"/>
      <c r="GT488" s="162"/>
      <c r="GU488" s="162"/>
      <c r="GV488" s="162"/>
      <c r="GW488" s="162"/>
      <c r="GX488" s="162"/>
      <c r="GY488" s="162"/>
      <c r="GZ488" s="162"/>
      <c r="HA488" s="162"/>
      <c r="HB488" s="162"/>
      <c r="HC488" s="162"/>
      <c r="HD488" s="162"/>
      <c r="HE488" s="162"/>
      <c r="HF488" s="162"/>
      <c r="HG488" s="162"/>
      <c r="HH488" s="162"/>
      <c r="HI488" s="162"/>
      <c r="HJ488" s="162"/>
      <c r="HK488" s="162"/>
      <c r="HL488" s="162"/>
      <c r="HM488" s="162"/>
      <c r="HN488" s="162"/>
      <c r="HO488" s="162"/>
      <c r="HP488" s="162"/>
      <c r="HQ488" s="162"/>
      <c r="HR488" s="162"/>
      <c r="HS488" s="162"/>
      <c r="HT488" s="162"/>
      <c r="HU488" s="162"/>
      <c r="HV488" s="162"/>
      <c r="HW488" s="162"/>
      <c r="HX488" s="162"/>
      <c r="HY488" s="162"/>
      <c r="HZ488" s="162"/>
      <c r="IA488" s="162"/>
      <c r="IB488" s="162"/>
      <c r="IC488" s="162"/>
      <c r="ID488" s="162"/>
      <c r="IE488" s="162"/>
      <c r="IF488" s="162"/>
      <c r="IG488" s="162"/>
      <c r="IH488" s="162"/>
      <c r="II488" s="162"/>
      <c r="IJ488" s="162"/>
      <c r="IK488" s="162"/>
      <c r="IL488" s="162"/>
      <c r="IM488" s="162"/>
      <c r="IN488" s="162"/>
      <c r="IO488" s="162"/>
      <c r="IP488" s="162"/>
      <c r="IQ488" s="162"/>
      <c r="IR488" s="162"/>
      <c r="IS488" s="162"/>
      <c r="IT488" s="162"/>
      <c r="IU488" s="162"/>
      <c r="IV488" s="162"/>
      <c r="IW488" s="162"/>
      <c r="IX488" s="162"/>
    </row>
    <row r="489" spans="1:258">
      <c r="A489" s="159"/>
      <c r="B489" s="160"/>
      <c r="C489" s="160"/>
      <c r="D489" s="160"/>
      <c r="E489" s="160"/>
      <c r="F489" s="161"/>
      <c r="G489" s="161"/>
      <c r="H489" s="161"/>
      <c r="I489" s="161"/>
      <c r="J489" s="161"/>
      <c r="K489" s="161"/>
      <c r="L489" s="161"/>
      <c r="M489" s="161"/>
      <c r="N489" s="160"/>
      <c r="O489" s="160"/>
      <c r="P489" s="160"/>
      <c r="Q489" s="160"/>
      <c r="R489" s="160"/>
      <c r="S489" s="161"/>
      <c r="T489" s="161"/>
      <c r="U489" s="161"/>
      <c r="V489" s="161"/>
      <c r="W489" s="161"/>
      <c r="X489" s="161"/>
      <c r="Y489" s="161"/>
      <c r="Z489" s="317"/>
      <c r="AA489" s="161"/>
      <c r="BI489" s="162"/>
      <c r="BJ489" s="162"/>
      <c r="BK489" s="162"/>
      <c r="BL489" s="162"/>
      <c r="BM489" s="162"/>
      <c r="BN489" s="162"/>
      <c r="BO489" s="162"/>
      <c r="BP489" s="162"/>
      <c r="BQ489" s="162"/>
      <c r="BR489" s="162"/>
      <c r="BS489" s="162"/>
      <c r="BT489" s="162"/>
      <c r="BU489" s="162"/>
      <c r="BV489" s="162"/>
      <c r="BW489" s="162"/>
      <c r="BX489" s="162"/>
      <c r="BY489" s="162"/>
      <c r="BZ489" s="162"/>
      <c r="CA489" s="162"/>
      <c r="CB489" s="162"/>
      <c r="CC489" s="162"/>
      <c r="CD489" s="162"/>
      <c r="CE489" s="162"/>
      <c r="CF489" s="162"/>
      <c r="CG489" s="162"/>
      <c r="CH489" s="162"/>
      <c r="CI489" s="162"/>
      <c r="CJ489" s="162"/>
      <c r="CK489" s="162"/>
      <c r="CL489" s="162"/>
      <c r="CM489" s="162"/>
      <c r="CN489" s="162"/>
      <c r="CO489" s="162"/>
      <c r="CP489" s="162"/>
      <c r="CQ489" s="162"/>
      <c r="CR489" s="162"/>
      <c r="CS489" s="162"/>
      <c r="CT489" s="162"/>
      <c r="CU489" s="162"/>
      <c r="CV489" s="162"/>
      <c r="CW489" s="162"/>
      <c r="CX489" s="162"/>
      <c r="CY489" s="162"/>
      <c r="CZ489" s="162"/>
      <c r="DA489" s="162"/>
      <c r="DB489" s="162"/>
      <c r="DC489" s="162"/>
      <c r="DD489" s="162"/>
      <c r="DE489" s="162"/>
      <c r="DF489" s="162"/>
      <c r="DG489" s="162"/>
      <c r="DH489" s="162"/>
      <c r="DI489" s="162"/>
      <c r="DJ489" s="162"/>
      <c r="DK489" s="162"/>
      <c r="DL489" s="162"/>
      <c r="DM489" s="162"/>
      <c r="DN489" s="162"/>
      <c r="DO489" s="162"/>
      <c r="DP489" s="162"/>
      <c r="DQ489" s="162"/>
      <c r="DR489" s="162"/>
      <c r="DS489" s="162"/>
      <c r="DT489" s="162"/>
      <c r="DU489" s="162"/>
      <c r="DV489" s="162"/>
      <c r="DW489" s="162"/>
      <c r="DX489" s="162"/>
      <c r="DY489" s="162"/>
      <c r="DZ489" s="162"/>
      <c r="EA489" s="162"/>
      <c r="EB489" s="162"/>
      <c r="EC489" s="162"/>
      <c r="ED489" s="162"/>
      <c r="EE489" s="162"/>
      <c r="EF489" s="162"/>
      <c r="EG489" s="162"/>
      <c r="EH489" s="162"/>
      <c r="EI489" s="162"/>
      <c r="EJ489" s="162"/>
      <c r="EK489" s="162"/>
      <c r="EL489" s="162"/>
      <c r="EM489" s="162"/>
      <c r="EN489" s="162"/>
      <c r="EO489" s="162"/>
      <c r="EP489" s="162"/>
      <c r="EQ489" s="162"/>
      <c r="ER489" s="162"/>
      <c r="ES489" s="162"/>
      <c r="ET489" s="162"/>
      <c r="EU489" s="162"/>
      <c r="EV489" s="162"/>
      <c r="EW489" s="162"/>
      <c r="EX489" s="162"/>
      <c r="EY489" s="162"/>
      <c r="EZ489" s="162"/>
      <c r="FA489" s="162"/>
      <c r="FB489" s="162"/>
      <c r="FC489" s="162"/>
      <c r="FD489" s="162"/>
      <c r="FE489" s="162"/>
      <c r="FF489" s="162"/>
      <c r="FG489" s="162"/>
      <c r="FH489" s="162"/>
      <c r="FI489" s="162"/>
      <c r="FJ489" s="162"/>
      <c r="FK489" s="162"/>
      <c r="FL489" s="162"/>
      <c r="FM489" s="162"/>
      <c r="FN489" s="162"/>
      <c r="FO489" s="162"/>
      <c r="FP489" s="162"/>
      <c r="FQ489" s="162"/>
      <c r="FR489" s="162"/>
      <c r="FS489" s="162"/>
      <c r="FT489" s="162"/>
      <c r="FU489" s="162"/>
      <c r="FV489" s="162"/>
      <c r="FW489" s="162"/>
      <c r="FX489" s="162"/>
      <c r="FY489" s="162"/>
      <c r="FZ489" s="162"/>
      <c r="GA489" s="162"/>
      <c r="GB489" s="162"/>
      <c r="GC489" s="162"/>
      <c r="GD489" s="162"/>
      <c r="GE489" s="162"/>
      <c r="GF489" s="162"/>
      <c r="GG489" s="162"/>
      <c r="GH489" s="162"/>
      <c r="GI489" s="162"/>
      <c r="GJ489" s="162"/>
      <c r="GK489" s="162"/>
      <c r="GL489" s="162"/>
      <c r="GM489" s="162"/>
      <c r="GN489" s="162"/>
      <c r="GO489" s="162"/>
      <c r="GP489" s="162"/>
      <c r="GQ489" s="162"/>
      <c r="GR489" s="162"/>
      <c r="GS489" s="162"/>
      <c r="GT489" s="162"/>
      <c r="GU489" s="162"/>
      <c r="GV489" s="162"/>
      <c r="GW489" s="162"/>
      <c r="GX489" s="162"/>
      <c r="GY489" s="162"/>
      <c r="GZ489" s="162"/>
      <c r="HA489" s="162"/>
      <c r="HB489" s="162"/>
      <c r="HC489" s="162"/>
      <c r="HD489" s="162"/>
      <c r="HE489" s="162"/>
      <c r="HF489" s="162"/>
      <c r="HG489" s="162"/>
      <c r="HH489" s="162"/>
      <c r="HI489" s="162"/>
      <c r="HJ489" s="162"/>
      <c r="HK489" s="162"/>
      <c r="HL489" s="162"/>
      <c r="HM489" s="162"/>
      <c r="HN489" s="162"/>
      <c r="HO489" s="162"/>
      <c r="HP489" s="162"/>
      <c r="HQ489" s="162"/>
      <c r="HR489" s="162"/>
      <c r="HS489" s="162"/>
      <c r="HT489" s="162"/>
      <c r="HU489" s="162"/>
      <c r="HV489" s="162"/>
      <c r="HW489" s="162"/>
      <c r="HX489" s="162"/>
      <c r="HY489" s="162"/>
      <c r="HZ489" s="162"/>
      <c r="IA489" s="162"/>
      <c r="IB489" s="162"/>
      <c r="IC489" s="162"/>
      <c r="ID489" s="162"/>
      <c r="IE489" s="162"/>
      <c r="IF489" s="162"/>
      <c r="IG489" s="162"/>
      <c r="IH489" s="162"/>
      <c r="II489" s="162"/>
      <c r="IJ489" s="162"/>
      <c r="IK489" s="162"/>
      <c r="IL489" s="162"/>
      <c r="IM489" s="162"/>
      <c r="IN489" s="162"/>
      <c r="IO489" s="162"/>
      <c r="IP489" s="162"/>
      <c r="IQ489" s="162"/>
      <c r="IR489" s="162"/>
      <c r="IS489" s="162"/>
      <c r="IT489" s="162"/>
      <c r="IU489" s="162"/>
      <c r="IV489" s="162"/>
      <c r="IW489" s="162"/>
      <c r="IX489" s="162"/>
    </row>
    <row r="490" spans="1:258">
      <c r="A490" s="159"/>
      <c r="B490" s="160"/>
      <c r="C490" s="160"/>
      <c r="D490" s="160"/>
      <c r="E490" s="160"/>
      <c r="F490" s="161"/>
      <c r="G490" s="161"/>
      <c r="H490" s="161"/>
      <c r="I490" s="161"/>
      <c r="J490" s="161"/>
      <c r="K490" s="161"/>
      <c r="L490" s="161"/>
      <c r="M490" s="161"/>
      <c r="N490" s="160"/>
      <c r="O490" s="160"/>
      <c r="P490" s="160"/>
      <c r="Q490" s="160"/>
      <c r="R490" s="160"/>
      <c r="S490" s="161"/>
      <c r="T490" s="161"/>
      <c r="U490" s="161"/>
      <c r="V490" s="161"/>
      <c r="W490" s="161"/>
      <c r="X490" s="161"/>
      <c r="Y490" s="161"/>
      <c r="Z490" s="317"/>
      <c r="AA490" s="161"/>
      <c r="BI490" s="162"/>
      <c r="BJ490" s="162"/>
      <c r="BK490" s="162"/>
      <c r="BL490" s="162"/>
      <c r="BM490" s="162"/>
      <c r="BN490" s="162"/>
      <c r="BO490" s="162"/>
      <c r="BP490" s="162"/>
      <c r="BQ490" s="162"/>
      <c r="BR490" s="162"/>
      <c r="BS490" s="162"/>
      <c r="BT490" s="162"/>
      <c r="BU490" s="162"/>
      <c r="BV490" s="162"/>
      <c r="BW490" s="162"/>
      <c r="BX490" s="162"/>
      <c r="BY490" s="162"/>
      <c r="BZ490" s="162"/>
      <c r="CA490" s="162"/>
      <c r="CB490" s="162"/>
      <c r="CC490" s="162"/>
      <c r="CD490" s="162"/>
      <c r="CE490" s="162"/>
      <c r="CF490" s="162"/>
      <c r="CG490" s="162"/>
      <c r="CH490" s="162"/>
      <c r="CI490" s="162"/>
      <c r="CJ490" s="162"/>
      <c r="CK490" s="162"/>
      <c r="CL490" s="162"/>
      <c r="CM490" s="162"/>
      <c r="CN490" s="162"/>
      <c r="CO490" s="162"/>
      <c r="CP490" s="162"/>
      <c r="CQ490" s="162"/>
      <c r="CR490" s="162"/>
      <c r="CS490" s="162"/>
      <c r="CT490" s="162"/>
      <c r="CU490" s="162"/>
      <c r="CV490" s="162"/>
      <c r="CW490" s="162"/>
      <c r="CX490" s="162"/>
      <c r="CY490" s="162"/>
      <c r="CZ490" s="162"/>
      <c r="DA490" s="162"/>
      <c r="DB490" s="162"/>
      <c r="DC490" s="162"/>
      <c r="DD490" s="162"/>
      <c r="DE490" s="162"/>
      <c r="DF490" s="162"/>
      <c r="DG490" s="162"/>
      <c r="DH490" s="162"/>
      <c r="DI490" s="162"/>
      <c r="DJ490" s="162"/>
      <c r="DK490" s="162"/>
      <c r="DL490" s="162"/>
      <c r="DM490" s="162"/>
      <c r="DN490" s="162"/>
      <c r="DO490" s="162"/>
      <c r="DP490" s="162"/>
      <c r="DQ490" s="162"/>
      <c r="DR490" s="162"/>
      <c r="DS490" s="162"/>
      <c r="DT490" s="162"/>
      <c r="DU490" s="162"/>
      <c r="DV490" s="162"/>
      <c r="DW490" s="162"/>
      <c r="DX490" s="162"/>
      <c r="DY490" s="162"/>
      <c r="DZ490" s="162"/>
      <c r="EA490" s="162"/>
      <c r="EB490" s="162"/>
      <c r="EC490" s="162"/>
      <c r="ED490" s="162"/>
      <c r="EE490" s="162"/>
      <c r="EF490" s="162"/>
      <c r="EG490" s="162"/>
      <c r="EH490" s="162"/>
      <c r="EI490" s="162"/>
      <c r="EJ490" s="162"/>
      <c r="EK490" s="162"/>
      <c r="EL490" s="162"/>
      <c r="EM490" s="162"/>
      <c r="EN490" s="162"/>
      <c r="EO490" s="162"/>
      <c r="EP490" s="162"/>
      <c r="EQ490" s="162"/>
      <c r="ER490" s="162"/>
      <c r="ES490" s="162"/>
      <c r="ET490" s="162"/>
      <c r="EU490" s="162"/>
      <c r="EV490" s="162"/>
      <c r="EW490" s="162"/>
      <c r="EX490" s="162"/>
      <c r="EY490" s="162"/>
      <c r="EZ490" s="162"/>
      <c r="FA490" s="162"/>
      <c r="FB490" s="162"/>
      <c r="FC490" s="162"/>
      <c r="FD490" s="162"/>
      <c r="FE490" s="162"/>
      <c r="FF490" s="162"/>
      <c r="FG490" s="162"/>
      <c r="FH490" s="162"/>
      <c r="FI490" s="162"/>
      <c r="FJ490" s="162"/>
      <c r="FK490" s="162"/>
      <c r="FL490" s="162"/>
      <c r="FM490" s="162"/>
      <c r="FN490" s="162"/>
      <c r="FO490" s="162"/>
      <c r="FP490" s="162"/>
      <c r="FQ490" s="162"/>
      <c r="FR490" s="162"/>
      <c r="FS490" s="162"/>
      <c r="FT490" s="162"/>
      <c r="FU490" s="162"/>
      <c r="FV490" s="162"/>
      <c r="FW490" s="162"/>
      <c r="FX490" s="162"/>
      <c r="FY490" s="162"/>
      <c r="FZ490" s="162"/>
      <c r="GA490" s="162"/>
      <c r="GB490" s="162"/>
      <c r="GC490" s="162"/>
      <c r="GD490" s="162"/>
      <c r="GE490" s="162"/>
      <c r="GF490" s="162"/>
      <c r="GG490" s="162"/>
      <c r="GH490" s="162"/>
      <c r="GI490" s="162"/>
      <c r="GJ490" s="162"/>
      <c r="GK490" s="162"/>
      <c r="GL490" s="162"/>
      <c r="GM490" s="162"/>
      <c r="GN490" s="162"/>
      <c r="GO490" s="162"/>
      <c r="GP490" s="162"/>
      <c r="GQ490" s="162"/>
      <c r="GR490" s="162"/>
      <c r="GS490" s="162"/>
      <c r="GT490" s="162"/>
      <c r="GU490" s="162"/>
      <c r="GV490" s="162"/>
      <c r="GW490" s="162"/>
      <c r="GX490" s="162"/>
      <c r="GY490" s="162"/>
      <c r="GZ490" s="162"/>
      <c r="HA490" s="162"/>
      <c r="HB490" s="162"/>
      <c r="HC490" s="162"/>
      <c r="HD490" s="162"/>
      <c r="HE490" s="162"/>
      <c r="HF490" s="162"/>
      <c r="HG490" s="162"/>
      <c r="HH490" s="162"/>
      <c r="HI490" s="162"/>
      <c r="HJ490" s="162"/>
      <c r="HK490" s="162"/>
      <c r="HL490" s="162"/>
      <c r="HM490" s="162"/>
      <c r="HN490" s="162"/>
      <c r="HO490" s="162"/>
      <c r="HP490" s="162"/>
      <c r="HQ490" s="162"/>
      <c r="HR490" s="162"/>
      <c r="HS490" s="162"/>
      <c r="HT490" s="162"/>
      <c r="HU490" s="162"/>
      <c r="HV490" s="162"/>
      <c r="HW490" s="162"/>
      <c r="HX490" s="162"/>
      <c r="HY490" s="162"/>
      <c r="HZ490" s="162"/>
      <c r="IA490" s="162"/>
      <c r="IB490" s="162"/>
      <c r="IC490" s="162"/>
      <c r="ID490" s="162"/>
      <c r="IE490" s="162"/>
      <c r="IF490" s="162"/>
      <c r="IG490" s="162"/>
      <c r="IH490" s="162"/>
      <c r="II490" s="162"/>
      <c r="IJ490" s="162"/>
      <c r="IK490" s="162"/>
      <c r="IL490" s="162"/>
      <c r="IM490" s="162"/>
      <c r="IN490" s="162"/>
      <c r="IO490" s="162"/>
      <c r="IP490" s="162"/>
      <c r="IQ490" s="162"/>
      <c r="IR490" s="162"/>
      <c r="IS490" s="162"/>
      <c r="IT490" s="162"/>
      <c r="IU490" s="162"/>
      <c r="IV490" s="162"/>
      <c r="IW490" s="162"/>
      <c r="IX490" s="162"/>
    </row>
    <row r="491" spans="1:258">
      <c r="A491" s="159"/>
      <c r="B491" s="160"/>
      <c r="C491" s="160"/>
      <c r="D491" s="160"/>
      <c r="E491" s="160"/>
      <c r="F491" s="161"/>
      <c r="G491" s="161"/>
      <c r="H491" s="161"/>
      <c r="I491" s="161"/>
      <c r="J491" s="161"/>
      <c r="K491" s="161"/>
      <c r="L491" s="161"/>
      <c r="M491" s="161"/>
      <c r="N491" s="160"/>
      <c r="O491" s="160"/>
      <c r="P491" s="160"/>
      <c r="Q491" s="160"/>
      <c r="R491" s="160"/>
      <c r="S491" s="161"/>
      <c r="T491" s="161"/>
      <c r="U491" s="161"/>
      <c r="V491" s="161"/>
      <c r="W491" s="161"/>
      <c r="X491" s="161"/>
      <c r="Y491" s="161"/>
      <c r="Z491" s="317"/>
      <c r="AA491" s="161"/>
      <c r="BI491" s="162"/>
      <c r="BJ491" s="162"/>
      <c r="BK491" s="162"/>
      <c r="BL491" s="162"/>
      <c r="BM491" s="162"/>
      <c r="BN491" s="162"/>
      <c r="BO491" s="162"/>
      <c r="BP491" s="162"/>
      <c r="BQ491" s="162"/>
      <c r="BR491" s="162"/>
      <c r="BS491" s="162"/>
      <c r="BT491" s="162"/>
      <c r="BU491" s="162"/>
      <c r="BV491" s="162"/>
      <c r="BW491" s="162"/>
      <c r="BX491" s="162"/>
      <c r="BY491" s="162"/>
      <c r="BZ491" s="162"/>
      <c r="CA491" s="162"/>
      <c r="CB491" s="162"/>
      <c r="CC491" s="162"/>
      <c r="CD491" s="162"/>
      <c r="CE491" s="162"/>
      <c r="CF491" s="162"/>
      <c r="CG491" s="162"/>
      <c r="CH491" s="162"/>
      <c r="CI491" s="162"/>
      <c r="CJ491" s="162"/>
      <c r="CK491" s="162"/>
      <c r="CL491" s="162"/>
      <c r="CM491" s="162"/>
      <c r="CN491" s="162"/>
      <c r="CO491" s="162"/>
      <c r="CP491" s="162"/>
      <c r="CQ491" s="162"/>
      <c r="CR491" s="162"/>
      <c r="CS491" s="162"/>
      <c r="CT491" s="162"/>
      <c r="CU491" s="162"/>
      <c r="CV491" s="162"/>
      <c r="CW491" s="162"/>
      <c r="CX491" s="162"/>
      <c r="CY491" s="162"/>
      <c r="CZ491" s="162"/>
      <c r="DA491" s="162"/>
      <c r="DB491" s="162"/>
      <c r="DC491" s="162"/>
      <c r="DD491" s="162"/>
      <c r="DE491" s="162"/>
      <c r="DF491" s="162"/>
      <c r="DG491" s="162"/>
      <c r="DH491" s="162"/>
      <c r="DI491" s="162"/>
      <c r="DJ491" s="162"/>
      <c r="DK491" s="162"/>
      <c r="DL491" s="162"/>
      <c r="DM491" s="162"/>
      <c r="DN491" s="162"/>
      <c r="DO491" s="162"/>
      <c r="DP491" s="162"/>
      <c r="DQ491" s="162"/>
      <c r="DR491" s="162"/>
      <c r="DS491" s="162"/>
      <c r="DT491" s="162"/>
      <c r="DU491" s="162"/>
      <c r="DV491" s="162"/>
      <c r="DW491" s="162"/>
      <c r="DX491" s="162"/>
      <c r="DY491" s="162"/>
      <c r="DZ491" s="162"/>
      <c r="EA491" s="162"/>
      <c r="EB491" s="162"/>
      <c r="EC491" s="162"/>
      <c r="ED491" s="162"/>
      <c r="EE491" s="162"/>
      <c r="EF491" s="162"/>
      <c r="EG491" s="162"/>
      <c r="EH491" s="162"/>
      <c r="EI491" s="162"/>
      <c r="EJ491" s="162"/>
      <c r="EK491" s="162"/>
      <c r="EL491" s="162"/>
      <c r="EM491" s="162"/>
      <c r="EN491" s="162"/>
      <c r="EO491" s="162"/>
      <c r="EP491" s="162"/>
      <c r="EQ491" s="162"/>
      <c r="ER491" s="162"/>
      <c r="ES491" s="162"/>
      <c r="ET491" s="162"/>
      <c r="EU491" s="162"/>
      <c r="EV491" s="162"/>
      <c r="EW491" s="162"/>
      <c r="EX491" s="162"/>
      <c r="EY491" s="162"/>
      <c r="EZ491" s="162"/>
      <c r="FA491" s="162"/>
      <c r="FB491" s="162"/>
      <c r="FC491" s="162"/>
      <c r="FD491" s="162"/>
      <c r="FE491" s="162"/>
      <c r="FF491" s="162"/>
      <c r="FG491" s="162"/>
      <c r="FH491" s="162"/>
      <c r="FI491" s="162"/>
      <c r="FJ491" s="162"/>
      <c r="FK491" s="162"/>
      <c r="FL491" s="162"/>
      <c r="FM491" s="162"/>
      <c r="FN491" s="162"/>
      <c r="FO491" s="162"/>
      <c r="FP491" s="162"/>
      <c r="FQ491" s="162"/>
      <c r="FR491" s="162"/>
      <c r="FS491" s="162"/>
      <c r="FT491" s="162"/>
      <c r="FU491" s="162"/>
      <c r="FV491" s="162"/>
      <c r="FW491" s="162"/>
      <c r="FX491" s="162"/>
      <c r="FY491" s="162"/>
      <c r="FZ491" s="162"/>
      <c r="GA491" s="162"/>
      <c r="GB491" s="162"/>
      <c r="GC491" s="162"/>
      <c r="GD491" s="162"/>
      <c r="GE491" s="162"/>
      <c r="GF491" s="162"/>
      <c r="GG491" s="162"/>
      <c r="GH491" s="162"/>
      <c r="GI491" s="162"/>
      <c r="GJ491" s="162"/>
      <c r="GK491" s="162"/>
      <c r="GL491" s="162"/>
      <c r="GM491" s="162"/>
      <c r="GN491" s="162"/>
      <c r="GO491" s="162"/>
      <c r="GP491" s="162"/>
      <c r="GQ491" s="162"/>
      <c r="GR491" s="162"/>
      <c r="GS491" s="162"/>
      <c r="GT491" s="162"/>
      <c r="GU491" s="162"/>
      <c r="GV491" s="162"/>
      <c r="GW491" s="162"/>
      <c r="GX491" s="162"/>
      <c r="GY491" s="162"/>
      <c r="GZ491" s="162"/>
      <c r="HA491" s="162"/>
      <c r="HB491" s="162"/>
      <c r="HC491" s="162"/>
      <c r="HD491" s="162"/>
      <c r="HE491" s="162"/>
      <c r="HF491" s="162"/>
      <c r="HG491" s="162"/>
      <c r="HH491" s="162"/>
      <c r="HI491" s="162"/>
      <c r="HJ491" s="162"/>
      <c r="HK491" s="162"/>
      <c r="HL491" s="162"/>
      <c r="HM491" s="162"/>
      <c r="HN491" s="162"/>
      <c r="HO491" s="162"/>
      <c r="HP491" s="162"/>
      <c r="HQ491" s="162"/>
      <c r="HR491" s="162"/>
      <c r="HS491" s="162"/>
      <c r="HT491" s="162"/>
      <c r="HU491" s="162"/>
      <c r="HV491" s="162"/>
      <c r="HW491" s="162"/>
      <c r="HX491" s="162"/>
      <c r="HY491" s="162"/>
      <c r="HZ491" s="162"/>
      <c r="IA491" s="162"/>
      <c r="IB491" s="162"/>
      <c r="IC491" s="162"/>
      <c r="ID491" s="162"/>
      <c r="IE491" s="162"/>
      <c r="IF491" s="162"/>
      <c r="IG491" s="162"/>
      <c r="IH491" s="162"/>
      <c r="II491" s="162"/>
      <c r="IJ491" s="162"/>
      <c r="IK491" s="162"/>
      <c r="IL491" s="162"/>
      <c r="IM491" s="162"/>
      <c r="IN491" s="162"/>
      <c r="IO491" s="162"/>
      <c r="IP491" s="162"/>
      <c r="IQ491" s="162"/>
      <c r="IR491" s="162"/>
      <c r="IS491" s="162"/>
      <c r="IT491" s="162"/>
      <c r="IU491" s="162"/>
      <c r="IV491" s="162"/>
      <c r="IW491" s="162"/>
      <c r="IX491" s="162"/>
    </row>
    <row r="492" spans="1:258">
      <c r="A492" s="159"/>
      <c r="B492" s="160"/>
      <c r="C492" s="160"/>
      <c r="D492" s="160"/>
      <c r="E492" s="160"/>
      <c r="F492" s="161"/>
      <c r="G492" s="161"/>
      <c r="H492" s="161"/>
      <c r="I492" s="161"/>
      <c r="J492" s="161"/>
      <c r="K492" s="161"/>
      <c r="L492" s="161"/>
      <c r="M492" s="161"/>
      <c r="N492" s="160"/>
      <c r="O492" s="160"/>
      <c r="P492" s="160"/>
      <c r="Q492" s="160"/>
      <c r="R492" s="160"/>
      <c r="S492" s="161"/>
      <c r="T492" s="161"/>
      <c r="U492" s="161"/>
      <c r="V492" s="161"/>
      <c r="W492" s="161"/>
      <c r="X492" s="161"/>
      <c r="Y492" s="161"/>
      <c r="Z492" s="317"/>
      <c r="AA492" s="161"/>
      <c r="BI492" s="162"/>
      <c r="BJ492" s="162"/>
      <c r="BK492" s="162"/>
      <c r="BL492" s="162"/>
      <c r="BM492" s="162"/>
      <c r="BN492" s="162"/>
      <c r="BO492" s="162"/>
      <c r="BP492" s="162"/>
      <c r="BQ492" s="162"/>
      <c r="BR492" s="162"/>
      <c r="BS492" s="162"/>
      <c r="BT492" s="162"/>
      <c r="BU492" s="162"/>
      <c r="BV492" s="162"/>
      <c r="BW492" s="162"/>
      <c r="BX492" s="162"/>
      <c r="BY492" s="162"/>
      <c r="BZ492" s="162"/>
      <c r="CA492" s="162"/>
      <c r="CB492" s="162"/>
      <c r="CC492" s="162"/>
      <c r="CD492" s="162"/>
      <c r="CE492" s="162"/>
      <c r="CF492" s="162"/>
      <c r="CG492" s="162"/>
      <c r="CH492" s="162"/>
      <c r="CI492" s="162"/>
      <c r="CJ492" s="162"/>
      <c r="CK492" s="162"/>
      <c r="CL492" s="162"/>
      <c r="CM492" s="162"/>
      <c r="CN492" s="162"/>
      <c r="CO492" s="162"/>
      <c r="CP492" s="162"/>
      <c r="CQ492" s="162"/>
      <c r="CR492" s="162"/>
      <c r="CS492" s="162"/>
      <c r="CT492" s="162"/>
      <c r="CU492" s="162"/>
      <c r="CV492" s="162"/>
      <c r="CW492" s="162"/>
      <c r="CX492" s="162"/>
      <c r="CY492" s="162"/>
      <c r="CZ492" s="162"/>
      <c r="DA492" s="162"/>
      <c r="DB492" s="162"/>
      <c r="DC492" s="162"/>
      <c r="DD492" s="162"/>
      <c r="DE492" s="162"/>
      <c r="DF492" s="162"/>
      <c r="DG492" s="162"/>
      <c r="DH492" s="162"/>
      <c r="DI492" s="162"/>
      <c r="DJ492" s="162"/>
      <c r="DK492" s="162"/>
      <c r="DL492" s="162"/>
      <c r="DM492" s="162"/>
      <c r="DN492" s="162"/>
      <c r="DO492" s="162"/>
      <c r="DP492" s="162"/>
      <c r="DQ492" s="162"/>
      <c r="DR492" s="162"/>
      <c r="DS492" s="162"/>
      <c r="DT492" s="162"/>
      <c r="DU492" s="162"/>
      <c r="DV492" s="162"/>
      <c r="DW492" s="162"/>
      <c r="DX492" s="162"/>
      <c r="DY492" s="162"/>
      <c r="DZ492" s="162"/>
      <c r="EA492" s="162"/>
      <c r="EB492" s="162"/>
      <c r="EC492" s="162"/>
      <c r="ED492" s="162"/>
      <c r="EE492" s="162"/>
      <c r="EF492" s="162"/>
      <c r="EG492" s="162"/>
      <c r="EH492" s="162"/>
      <c r="EI492" s="162"/>
      <c r="EJ492" s="162"/>
      <c r="EK492" s="162"/>
      <c r="EL492" s="162"/>
      <c r="EM492" s="162"/>
      <c r="EN492" s="162"/>
      <c r="EO492" s="162"/>
      <c r="EP492" s="162"/>
      <c r="EQ492" s="162"/>
      <c r="ER492" s="162"/>
      <c r="ES492" s="162"/>
      <c r="ET492" s="162"/>
      <c r="EU492" s="162"/>
      <c r="EV492" s="162"/>
      <c r="EW492" s="162"/>
      <c r="EX492" s="162"/>
      <c r="EY492" s="162"/>
      <c r="EZ492" s="162"/>
      <c r="FA492" s="162"/>
      <c r="FB492" s="162"/>
      <c r="FC492" s="162"/>
      <c r="FD492" s="162"/>
      <c r="FE492" s="162"/>
      <c r="FF492" s="162"/>
      <c r="FG492" s="162"/>
      <c r="FH492" s="162"/>
      <c r="FI492" s="162"/>
      <c r="FJ492" s="162"/>
      <c r="FK492" s="162"/>
      <c r="FL492" s="162"/>
      <c r="FM492" s="162"/>
      <c r="FN492" s="162"/>
      <c r="FO492" s="162"/>
      <c r="FP492" s="162"/>
      <c r="FQ492" s="162"/>
      <c r="FR492" s="162"/>
      <c r="FS492" s="162"/>
      <c r="FT492" s="162"/>
      <c r="FU492" s="162"/>
      <c r="FV492" s="162"/>
      <c r="FW492" s="162"/>
      <c r="FX492" s="162"/>
      <c r="FY492" s="162"/>
      <c r="FZ492" s="162"/>
      <c r="GA492" s="162"/>
      <c r="GB492" s="162"/>
      <c r="GC492" s="162"/>
      <c r="GD492" s="162"/>
      <c r="GE492" s="162"/>
      <c r="GF492" s="162"/>
      <c r="GG492" s="162"/>
      <c r="GH492" s="162"/>
      <c r="GI492" s="162"/>
      <c r="GJ492" s="162"/>
      <c r="GK492" s="162"/>
      <c r="GL492" s="162"/>
      <c r="GM492" s="162"/>
      <c r="GN492" s="162"/>
      <c r="GO492" s="162"/>
      <c r="GP492" s="162"/>
      <c r="GQ492" s="162"/>
      <c r="GR492" s="162"/>
      <c r="GS492" s="162"/>
      <c r="GT492" s="162"/>
      <c r="GU492" s="162"/>
      <c r="GV492" s="162"/>
      <c r="GW492" s="162"/>
      <c r="GX492" s="162"/>
      <c r="GY492" s="162"/>
      <c r="GZ492" s="162"/>
      <c r="HA492" s="162"/>
      <c r="HB492" s="162"/>
      <c r="HC492" s="162"/>
      <c r="HD492" s="162"/>
      <c r="HE492" s="162"/>
      <c r="HF492" s="162"/>
      <c r="HG492" s="162"/>
      <c r="HH492" s="162"/>
      <c r="HI492" s="162"/>
      <c r="HJ492" s="162"/>
      <c r="HK492" s="162"/>
      <c r="HL492" s="162"/>
      <c r="HM492" s="162"/>
      <c r="HN492" s="162"/>
      <c r="HO492" s="162"/>
      <c r="HP492" s="162"/>
      <c r="HQ492" s="162"/>
      <c r="HR492" s="162"/>
      <c r="HS492" s="162"/>
      <c r="HT492" s="162"/>
      <c r="HU492" s="162"/>
      <c r="HV492" s="162"/>
      <c r="HW492" s="162"/>
      <c r="HX492" s="162"/>
      <c r="HY492" s="162"/>
      <c r="HZ492" s="162"/>
      <c r="IA492" s="162"/>
      <c r="IB492" s="162"/>
      <c r="IC492" s="162"/>
      <c r="ID492" s="162"/>
      <c r="IE492" s="162"/>
      <c r="IF492" s="162"/>
      <c r="IG492" s="162"/>
      <c r="IH492" s="162"/>
      <c r="II492" s="162"/>
      <c r="IJ492" s="162"/>
      <c r="IK492" s="162"/>
      <c r="IL492" s="162"/>
      <c r="IM492" s="162"/>
      <c r="IN492" s="162"/>
      <c r="IO492" s="162"/>
      <c r="IP492" s="162"/>
      <c r="IQ492" s="162"/>
      <c r="IR492" s="162"/>
      <c r="IS492" s="162"/>
      <c r="IT492" s="162"/>
      <c r="IU492" s="162"/>
      <c r="IV492" s="162"/>
      <c r="IW492" s="162"/>
      <c r="IX492" s="162"/>
    </row>
    <row r="493" spans="1:258">
      <c r="A493" s="159"/>
      <c r="B493" s="160"/>
      <c r="C493" s="160"/>
      <c r="D493" s="160"/>
      <c r="E493" s="160"/>
      <c r="F493" s="161"/>
      <c r="G493" s="161"/>
      <c r="H493" s="161"/>
      <c r="I493" s="161"/>
      <c r="J493" s="161"/>
      <c r="K493" s="161"/>
      <c r="L493" s="161"/>
      <c r="M493" s="161"/>
      <c r="N493" s="160"/>
      <c r="O493" s="160"/>
      <c r="P493" s="160"/>
      <c r="Q493" s="160"/>
      <c r="R493" s="160"/>
      <c r="S493" s="161"/>
      <c r="T493" s="161"/>
      <c r="U493" s="161"/>
      <c r="V493" s="161"/>
      <c r="W493" s="161"/>
      <c r="X493" s="161"/>
      <c r="Y493" s="161"/>
      <c r="Z493" s="317"/>
      <c r="AA493" s="161"/>
      <c r="BI493" s="162"/>
      <c r="BJ493" s="162"/>
      <c r="BK493" s="162"/>
      <c r="BL493" s="162"/>
      <c r="BM493" s="162"/>
      <c r="BN493" s="162"/>
      <c r="BO493" s="162"/>
      <c r="BP493" s="162"/>
      <c r="BQ493" s="162"/>
      <c r="BR493" s="162"/>
      <c r="BS493" s="162"/>
      <c r="BT493" s="162"/>
      <c r="BU493" s="162"/>
      <c r="BV493" s="162"/>
      <c r="BW493" s="162"/>
      <c r="BX493" s="162"/>
      <c r="BY493" s="162"/>
      <c r="BZ493" s="162"/>
      <c r="CA493" s="162"/>
      <c r="CB493" s="162"/>
      <c r="CC493" s="162"/>
      <c r="CD493" s="162"/>
      <c r="CE493" s="162"/>
      <c r="CF493" s="162"/>
      <c r="CG493" s="162"/>
      <c r="CH493" s="162"/>
      <c r="CI493" s="162"/>
      <c r="CJ493" s="162"/>
      <c r="CK493" s="162"/>
      <c r="CL493" s="162"/>
      <c r="CM493" s="162"/>
      <c r="CN493" s="162"/>
      <c r="CO493" s="162"/>
      <c r="CP493" s="162"/>
      <c r="CQ493" s="162"/>
      <c r="CR493" s="162"/>
      <c r="CS493" s="162"/>
      <c r="CT493" s="162"/>
      <c r="CU493" s="162"/>
      <c r="CV493" s="162"/>
      <c r="CW493" s="162"/>
      <c r="CX493" s="162"/>
      <c r="CY493" s="162"/>
      <c r="CZ493" s="162"/>
      <c r="DA493" s="162"/>
      <c r="DB493" s="162"/>
      <c r="DC493" s="162"/>
      <c r="DD493" s="162"/>
      <c r="DE493" s="162"/>
      <c r="DF493" s="162"/>
      <c r="DG493" s="162"/>
      <c r="DH493" s="162"/>
      <c r="DI493" s="162"/>
      <c r="DJ493" s="162"/>
      <c r="DK493" s="162"/>
      <c r="DL493" s="162"/>
      <c r="DM493" s="162"/>
      <c r="DN493" s="162"/>
      <c r="DO493" s="162"/>
      <c r="DP493" s="162"/>
      <c r="DQ493" s="162"/>
      <c r="DR493" s="162"/>
      <c r="DS493" s="162"/>
      <c r="DT493" s="162"/>
      <c r="DU493" s="162"/>
      <c r="DV493" s="162"/>
      <c r="DW493" s="162"/>
      <c r="DX493" s="162"/>
      <c r="DY493" s="162"/>
      <c r="DZ493" s="162"/>
      <c r="EA493" s="162"/>
      <c r="EB493" s="162"/>
      <c r="EC493" s="162"/>
      <c r="ED493" s="162"/>
      <c r="EE493" s="162"/>
      <c r="EF493" s="162"/>
      <c r="EG493" s="162"/>
      <c r="EH493" s="162"/>
      <c r="EI493" s="162"/>
      <c r="EJ493" s="162"/>
      <c r="EK493" s="162"/>
      <c r="EL493" s="162"/>
      <c r="EM493" s="162"/>
      <c r="EN493" s="162"/>
      <c r="EO493" s="162"/>
      <c r="EP493" s="162"/>
      <c r="EQ493" s="162"/>
      <c r="ER493" s="162"/>
      <c r="ES493" s="162"/>
      <c r="ET493" s="162"/>
      <c r="EU493" s="162"/>
      <c r="EV493" s="162"/>
      <c r="EW493" s="162"/>
      <c r="EX493" s="162"/>
      <c r="EY493" s="162"/>
      <c r="EZ493" s="162"/>
      <c r="FA493" s="162"/>
      <c r="FB493" s="162"/>
      <c r="FC493" s="162"/>
      <c r="FD493" s="162"/>
      <c r="FE493" s="162"/>
      <c r="FF493" s="162"/>
      <c r="FG493" s="162"/>
      <c r="FH493" s="162"/>
      <c r="FI493" s="162"/>
      <c r="FJ493" s="162"/>
      <c r="FK493" s="162"/>
      <c r="FL493" s="162"/>
      <c r="FM493" s="162"/>
      <c r="FN493" s="162"/>
      <c r="FO493" s="162"/>
      <c r="FP493" s="162"/>
      <c r="FQ493" s="162"/>
      <c r="FR493" s="162"/>
      <c r="FS493" s="162"/>
      <c r="FT493" s="162"/>
      <c r="FU493" s="162"/>
      <c r="FV493" s="162"/>
      <c r="FW493" s="162"/>
      <c r="FX493" s="162"/>
      <c r="FY493" s="162"/>
      <c r="FZ493" s="162"/>
      <c r="GA493" s="162"/>
      <c r="GB493" s="162"/>
      <c r="GC493" s="162"/>
      <c r="GD493" s="162"/>
      <c r="GE493" s="162"/>
      <c r="GF493" s="162"/>
      <c r="GG493" s="162"/>
      <c r="GH493" s="162"/>
      <c r="GI493" s="162"/>
      <c r="GJ493" s="162"/>
      <c r="GK493" s="162"/>
      <c r="GL493" s="162"/>
      <c r="GM493" s="162"/>
      <c r="GN493" s="162"/>
      <c r="GO493" s="162"/>
      <c r="GP493" s="162"/>
      <c r="GQ493" s="162"/>
      <c r="GR493" s="162"/>
      <c r="GS493" s="162"/>
      <c r="GT493" s="162"/>
      <c r="GU493" s="162"/>
      <c r="GV493" s="162"/>
      <c r="GW493" s="162"/>
      <c r="GX493" s="162"/>
      <c r="GY493" s="162"/>
      <c r="GZ493" s="162"/>
      <c r="HA493" s="162"/>
      <c r="HB493" s="162"/>
      <c r="HC493" s="162"/>
      <c r="HD493" s="162"/>
      <c r="HE493" s="162"/>
      <c r="HF493" s="162"/>
      <c r="HG493" s="162"/>
      <c r="HH493" s="162"/>
      <c r="HI493" s="162"/>
      <c r="HJ493" s="162"/>
      <c r="HK493" s="162"/>
      <c r="HL493" s="162"/>
      <c r="HM493" s="162"/>
      <c r="HN493" s="162"/>
      <c r="HO493" s="162"/>
      <c r="HP493" s="162"/>
      <c r="HQ493" s="162"/>
      <c r="HR493" s="162"/>
      <c r="HS493" s="162"/>
      <c r="HT493" s="162"/>
      <c r="HU493" s="162"/>
      <c r="HV493" s="162"/>
      <c r="HW493" s="162"/>
      <c r="HX493" s="162"/>
      <c r="HY493" s="162"/>
      <c r="HZ493" s="162"/>
      <c r="IA493" s="162"/>
      <c r="IB493" s="162"/>
      <c r="IC493" s="162"/>
      <c r="ID493" s="162"/>
      <c r="IE493" s="162"/>
      <c r="IF493" s="162"/>
      <c r="IG493" s="162"/>
      <c r="IH493" s="162"/>
      <c r="II493" s="162"/>
      <c r="IJ493" s="162"/>
      <c r="IK493" s="162"/>
      <c r="IL493" s="162"/>
      <c r="IM493" s="162"/>
      <c r="IN493" s="162"/>
      <c r="IO493" s="162"/>
      <c r="IP493" s="162"/>
      <c r="IQ493" s="162"/>
      <c r="IR493" s="162"/>
      <c r="IS493" s="162"/>
      <c r="IT493" s="162"/>
      <c r="IU493" s="162"/>
      <c r="IV493" s="162"/>
      <c r="IW493" s="162"/>
      <c r="IX493" s="162"/>
    </row>
    <row r="494" spans="1:258">
      <c r="A494" s="159"/>
      <c r="B494" s="160"/>
      <c r="C494" s="160"/>
      <c r="D494" s="160"/>
      <c r="E494" s="160"/>
      <c r="F494" s="161"/>
      <c r="G494" s="161"/>
      <c r="H494" s="161"/>
      <c r="I494" s="161"/>
      <c r="J494" s="161"/>
      <c r="K494" s="161"/>
      <c r="L494" s="161"/>
      <c r="M494" s="161"/>
      <c r="N494" s="160"/>
      <c r="O494" s="160"/>
      <c r="P494" s="160"/>
      <c r="Q494" s="160"/>
      <c r="R494" s="160"/>
      <c r="S494" s="161"/>
      <c r="T494" s="161"/>
      <c r="U494" s="161"/>
      <c r="V494" s="161"/>
      <c r="W494" s="161"/>
      <c r="X494" s="161"/>
      <c r="Y494" s="161"/>
      <c r="Z494" s="317"/>
      <c r="AA494" s="161"/>
      <c r="BI494" s="162"/>
      <c r="BJ494" s="162"/>
      <c r="BK494" s="162"/>
      <c r="BL494" s="162"/>
      <c r="BM494" s="162"/>
      <c r="BN494" s="162"/>
      <c r="BO494" s="162"/>
      <c r="BP494" s="162"/>
      <c r="BQ494" s="162"/>
      <c r="BR494" s="162"/>
      <c r="BS494" s="162"/>
      <c r="BT494" s="162"/>
      <c r="BU494" s="162"/>
      <c r="BV494" s="162"/>
      <c r="BW494" s="162"/>
      <c r="BX494" s="162"/>
      <c r="BY494" s="162"/>
      <c r="BZ494" s="162"/>
      <c r="CA494" s="162"/>
      <c r="CB494" s="162"/>
      <c r="CC494" s="162"/>
      <c r="CD494" s="162"/>
      <c r="CE494" s="162"/>
      <c r="CF494" s="162"/>
      <c r="CG494" s="162"/>
      <c r="CH494" s="162"/>
      <c r="CI494" s="162"/>
      <c r="CJ494" s="162"/>
      <c r="CK494" s="162"/>
      <c r="CL494" s="162"/>
      <c r="CM494" s="162"/>
      <c r="CN494" s="162"/>
      <c r="CO494" s="162"/>
      <c r="CP494" s="162"/>
      <c r="CQ494" s="162"/>
      <c r="CR494" s="162"/>
      <c r="CS494" s="162"/>
      <c r="CT494" s="162"/>
      <c r="CU494" s="162"/>
      <c r="CV494" s="162"/>
      <c r="CW494" s="162"/>
      <c r="CX494" s="162"/>
      <c r="CY494" s="162"/>
      <c r="CZ494" s="162"/>
      <c r="DA494" s="162"/>
      <c r="DB494" s="162"/>
      <c r="DC494" s="162"/>
      <c r="DD494" s="162"/>
      <c r="DE494" s="162"/>
      <c r="DF494" s="162"/>
      <c r="DG494" s="162"/>
      <c r="DH494" s="162"/>
      <c r="DI494" s="162"/>
      <c r="DJ494" s="162"/>
      <c r="DK494" s="162"/>
      <c r="DL494" s="162"/>
      <c r="DM494" s="162"/>
      <c r="DN494" s="162"/>
      <c r="DO494" s="162"/>
      <c r="DP494" s="162"/>
      <c r="DQ494" s="162"/>
      <c r="DR494" s="162"/>
      <c r="DS494" s="162"/>
      <c r="DT494" s="162"/>
      <c r="DU494" s="162"/>
      <c r="DV494" s="162"/>
      <c r="DW494" s="162"/>
      <c r="DX494" s="162"/>
      <c r="DY494" s="162"/>
      <c r="DZ494" s="162"/>
      <c r="EA494" s="162"/>
      <c r="EB494" s="162"/>
      <c r="EC494" s="162"/>
      <c r="ED494" s="162"/>
      <c r="EE494" s="162"/>
      <c r="EF494" s="162"/>
      <c r="EG494" s="162"/>
      <c r="EH494" s="162"/>
      <c r="EI494" s="162"/>
      <c r="EJ494" s="162"/>
      <c r="EK494" s="162"/>
      <c r="EL494" s="162"/>
      <c r="EM494" s="162"/>
      <c r="EN494" s="162"/>
      <c r="EO494" s="162"/>
      <c r="EP494" s="162"/>
      <c r="EQ494" s="162"/>
      <c r="ER494" s="162"/>
      <c r="ES494" s="162"/>
      <c r="ET494" s="162"/>
      <c r="EU494" s="162"/>
      <c r="EV494" s="162"/>
      <c r="EW494" s="162"/>
      <c r="EX494" s="162"/>
      <c r="EY494" s="162"/>
      <c r="EZ494" s="162"/>
      <c r="FA494" s="162"/>
      <c r="FB494" s="162"/>
      <c r="FC494" s="162"/>
      <c r="FD494" s="162"/>
      <c r="FE494" s="162"/>
      <c r="FF494" s="162"/>
      <c r="FG494" s="162"/>
      <c r="FH494" s="162"/>
      <c r="FI494" s="162"/>
      <c r="FJ494" s="162"/>
      <c r="FK494" s="162"/>
      <c r="FL494" s="162"/>
      <c r="FM494" s="162"/>
      <c r="FN494" s="162"/>
      <c r="FO494" s="162"/>
      <c r="FP494" s="162"/>
      <c r="FQ494" s="162"/>
      <c r="FR494" s="162"/>
      <c r="FS494" s="162"/>
      <c r="FT494" s="162"/>
      <c r="FU494" s="162"/>
      <c r="FV494" s="162"/>
      <c r="FW494" s="162"/>
      <c r="FX494" s="162"/>
      <c r="FY494" s="162"/>
      <c r="FZ494" s="162"/>
      <c r="GA494" s="162"/>
      <c r="GB494" s="162"/>
      <c r="GC494" s="162"/>
      <c r="GD494" s="162"/>
      <c r="GE494" s="162"/>
      <c r="GF494" s="162"/>
      <c r="GG494" s="162"/>
      <c r="GH494" s="162"/>
      <c r="GI494" s="162"/>
      <c r="GJ494" s="162"/>
      <c r="GK494" s="162"/>
      <c r="GL494" s="162"/>
      <c r="GM494" s="162"/>
      <c r="GN494" s="162"/>
      <c r="GO494" s="162"/>
      <c r="GP494" s="162"/>
      <c r="GQ494" s="162"/>
      <c r="GR494" s="162"/>
      <c r="GS494" s="162"/>
      <c r="GT494" s="162"/>
      <c r="GU494" s="162"/>
      <c r="GV494" s="162"/>
      <c r="GW494" s="162"/>
      <c r="GX494" s="162"/>
      <c r="GY494" s="162"/>
      <c r="GZ494" s="162"/>
      <c r="HA494" s="162"/>
      <c r="HB494" s="162"/>
      <c r="HC494" s="162"/>
      <c r="HD494" s="162"/>
      <c r="HE494" s="162"/>
      <c r="HF494" s="162"/>
      <c r="HG494" s="162"/>
      <c r="HH494" s="162"/>
      <c r="HI494" s="162"/>
      <c r="HJ494" s="162"/>
      <c r="HK494" s="162"/>
      <c r="HL494" s="162"/>
      <c r="HM494" s="162"/>
      <c r="HN494" s="162"/>
      <c r="HO494" s="162"/>
      <c r="HP494" s="162"/>
      <c r="HQ494" s="162"/>
      <c r="HR494" s="162"/>
      <c r="HS494" s="162"/>
      <c r="HT494" s="162"/>
      <c r="HU494" s="162"/>
      <c r="HV494" s="162"/>
      <c r="HW494" s="162"/>
      <c r="HX494" s="162"/>
      <c r="HY494" s="162"/>
      <c r="HZ494" s="162"/>
      <c r="IA494" s="162"/>
      <c r="IB494" s="162"/>
      <c r="IC494" s="162"/>
      <c r="ID494" s="162"/>
      <c r="IE494" s="162"/>
      <c r="IF494" s="162"/>
      <c r="IG494" s="162"/>
      <c r="IH494" s="162"/>
      <c r="II494" s="162"/>
      <c r="IJ494" s="162"/>
      <c r="IK494" s="162"/>
      <c r="IL494" s="162"/>
      <c r="IM494" s="162"/>
      <c r="IN494" s="162"/>
      <c r="IO494" s="162"/>
      <c r="IP494" s="162"/>
      <c r="IQ494" s="162"/>
      <c r="IR494" s="162"/>
      <c r="IS494" s="162"/>
      <c r="IT494" s="162"/>
      <c r="IU494" s="162"/>
      <c r="IV494" s="162"/>
      <c r="IW494" s="162"/>
      <c r="IX494" s="162"/>
    </row>
    <row r="495" spans="1:258">
      <c r="A495" s="159"/>
      <c r="B495" s="160"/>
      <c r="C495" s="160"/>
      <c r="D495" s="160"/>
      <c r="E495" s="160"/>
      <c r="F495" s="161"/>
      <c r="G495" s="161"/>
      <c r="H495" s="161"/>
      <c r="I495" s="161"/>
      <c r="J495" s="161"/>
      <c r="K495" s="161"/>
      <c r="L495" s="161"/>
      <c r="M495" s="161"/>
      <c r="N495" s="160"/>
      <c r="O495" s="160"/>
      <c r="P495" s="160"/>
      <c r="Q495" s="160"/>
      <c r="R495" s="160"/>
      <c r="S495" s="161"/>
      <c r="T495" s="161"/>
      <c r="U495" s="161"/>
      <c r="V495" s="161"/>
      <c r="W495" s="161"/>
      <c r="X495" s="161"/>
      <c r="Y495" s="161"/>
      <c r="Z495" s="317"/>
      <c r="AA495" s="161"/>
      <c r="BI495" s="162"/>
      <c r="BJ495" s="162"/>
      <c r="BK495" s="162"/>
      <c r="BL495" s="162"/>
      <c r="BM495" s="162"/>
      <c r="BN495" s="162"/>
      <c r="BO495" s="162"/>
      <c r="BP495" s="162"/>
      <c r="BQ495" s="162"/>
      <c r="BR495" s="162"/>
      <c r="BS495" s="162"/>
      <c r="BT495" s="162"/>
      <c r="BU495" s="162"/>
      <c r="BV495" s="162"/>
      <c r="BW495" s="162"/>
      <c r="BX495" s="162"/>
      <c r="BY495" s="162"/>
      <c r="BZ495" s="162"/>
      <c r="CA495" s="162"/>
      <c r="CB495" s="162"/>
      <c r="CC495" s="162"/>
      <c r="CD495" s="162"/>
      <c r="CE495" s="162"/>
      <c r="CF495" s="162"/>
      <c r="CG495" s="162"/>
      <c r="CH495" s="162"/>
      <c r="CI495" s="162"/>
      <c r="CJ495" s="162"/>
      <c r="CK495" s="162"/>
      <c r="CL495" s="162"/>
      <c r="CM495" s="162"/>
      <c r="CN495" s="162"/>
      <c r="CO495" s="162"/>
      <c r="CP495" s="162"/>
      <c r="CQ495" s="162"/>
      <c r="CR495" s="162"/>
      <c r="CS495" s="162"/>
      <c r="CT495" s="162"/>
      <c r="CU495" s="162"/>
      <c r="CV495" s="162"/>
      <c r="CW495" s="162"/>
      <c r="CX495" s="162"/>
      <c r="CY495" s="162"/>
      <c r="CZ495" s="162"/>
      <c r="DA495" s="162"/>
      <c r="DB495" s="162"/>
      <c r="DC495" s="162"/>
      <c r="DD495" s="162"/>
      <c r="DE495" s="162"/>
      <c r="DF495" s="162"/>
      <c r="DG495" s="162"/>
      <c r="DH495" s="162"/>
      <c r="DI495" s="162"/>
      <c r="DJ495" s="162"/>
      <c r="DK495" s="162"/>
      <c r="DL495" s="162"/>
      <c r="DM495" s="162"/>
      <c r="DN495" s="162"/>
      <c r="DO495" s="162"/>
      <c r="DP495" s="162"/>
      <c r="DQ495" s="162"/>
      <c r="DR495" s="162"/>
      <c r="DS495" s="162"/>
      <c r="DT495" s="162"/>
      <c r="DU495" s="162"/>
      <c r="DV495" s="162"/>
      <c r="DW495" s="162"/>
      <c r="DX495" s="162"/>
      <c r="DY495" s="162"/>
      <c r="DZ495" s="162"/>
      <c r="EA495" s="162"/>
      <c r="EB495" s="162"/>
      <c r="EC495" s="162"/>
      <c r="ED495" s="162"/>
      <c r="EE495" s="162"/>
      <c r="EF495" s="162"/>
      <c r="EG495" s="162"/>
      <c r="EH495" s="162"/>
      <c r="EI495" s="162"/>
      <c r="EJ495" s="162"/>
      <c r="EK495" s="162"/>
      <c r="EL495" s="162"/>
      <c r="EM495" s="162"/>
      <c r="EN495" s="162"/>
      <c r="EO495" s="162"/>
      <c r="EP495" s="162"/>
      <c r="EQ495" s="162"/>
      <c r="ER495" s="162"/>
      <c r="ES495" s="162"/>
      <c r="ET495" s="162"/>
      <c r="EU495" s="162"/>
      <c r="EV495" s="162"/>
      <c r="EW495" s="162"/>
      <c r="EX495" s="162"/>
      <c r="EY495" s="162"/>
      <c r="EZ495" s="162"/>
      <c r="FA495" s="162"/>
      <c r="FB495" s="162"/>
      <c r="FC495" s="162"/>
      <c r="FD495" s="162"/>
      <c r="FE495" s="162"/>
      <c r="FF495" s="162"/>
      <c r="FG495" s="162"/>
      <c r="FH495" s="162"/>
      <c r="FI495" s="162"/>
      <c r="FJ495" s="162"/>
      <c r="FK495" s="162"/>
      <c r="FL495" s="162"/>
      <c r="FM495" s="162"/>
      <c r="FN495" s="162"/>
      <c r="FO495" s="162"/>
      <c r="FP495" s="162"/>
      <c r="FQ495" s="162"/>
      <c r="FR495" s="162"/>
      <c r="FS495" s="162"/>
      <c r="FT495" s="162"/>
      <c r="FU495" s="162"/>
      <c r="FV495" s="162"/>
      <c r="FW495" s="162"/>
      <c r="FX495" s="162"/>
      <c r="FY495" s="162"/>
      <c r="FZ495" s="162"/>
      <c r="GA495" s="162"/>
      <c r="GB495" s="162"/>
      <c r="GC495" s="162"/>
      <c r="GD495" s="162"/>
      <c r="GE495" s="162"/>
      <c r="GF495" s="162"/>
      <c r="GG495" s="162"/>
      <c r="GH495" s="162"/>
      <c r="GI495" s="162"/>
      <c r="GJ495" s="162"/>
      <c r="GK495" s="162"/>
      <c r="GL495" s="162"/>
      <c r="GM495" s="162"/>
      <c r="GN495" s="162"/>
      <c r="GO495" s="162"/>
      <c r="GP495" s="162"/>
      <c r="GQ495" s="162"/>
      <c r="GR495" s="162"/>
      <c r="GS495" s="162"/>
      <c r="GT495" s="162"/>
      <c r="GU495" s="162"/>
      <c r="GV495" s="162"/>
      <c r="GW495" s="162"/>
      <c r="GX495" s="162"/>
      <c r="GY495" s="162"/>
      <c r="GZ495" s="162"/>
      <c r="HA495" s="162"/>
      <c r="HB495" s="162"/>
      <c r="HC495" s="162"/>
      <c r="HD495" s="162"/>
      <c r="HE495" s="162"/>
      <c r="HF495" s="162"/>
      <c r="HG495" s="162"/>
      <c r="HH495" s="162"/>
      <c r="HI495" s="162"/>
      <c r="HJ495" s="162"/>
      <c r="HK495" s="162"/>
      <c r="HL495" s="162"/>
      <c r="HM495" s="162"/>
      <c r="HN495" s="162"/>
      <c r="HO495" s="162"/>
      <c r="HP495" s="162"/>
      <c r="HQ495" s="162"/>
      <c r="HR495" s="162"/>
      <c r="HS495" s="162"/>
      <c r="HT495" s="162"/>
      <c r="HU495" s="162"/>
      <c r="HV495" s="162"/>
      <c r="HW495" s="162"/>
      <c r="HX495" s="162"/>
      <c r="HY495" s="162"/>
      <c r="HZ495" s="162"/>
      <c r="IA495" s="162"/>
      <c r="IB495" s="162"/>
      <c r="IC495" s="162"/>
      <c r="ID495" s="162"/>
      <c r="IE495" s="162"/>
      <c r="IF495" s="162"/>
      <c r="IG495" s="162"/>
      <c r="IH495" s="162"/>
      <c r="II495" s="162"/>
      <c r="IJ495" s="162"/>
      <c r="IK495" s="162"/>
      <c r="IL495" s="162"/>
      <c r="IM495" s="162"/>
      <c r="IN495" s="162"/>
      <c r="IO495" s="162"/>
      <c r="IP495" s="162"/>
      <c r="IQ495" s="162"/>
      <c r="IR495" s="162"/>
      <c r="IS495" s="162"/>
      <c r="IT495" s="162"/>
      <c r="IU495" s="162"/>
      <c r="IV495" s="162"/>
      <c r="IW495" s="162"/>
      <c r="IX495" s="162"/>
    </row>
    <row r="496" spans="1:258">
      <c r="A496" s="159"/>
      <c r="B496" s="160"/>
      <c r="C496" s="160"/>
      <c r="D496" s="160"/>
      <c r="E496" s="160"/>
      <c r="F496" s="161"/>
      <c r="G496" s="161"/>
      <c r="H496" s="161"/>
      <c r="I496" s="161"/>
      <c r="J496" s="161"/>
      <c r="K496" s="161"/>
      <c r="L496" s="161"/>
      <c r="M496" s="161"/>
      <c r="N496" s="160"/>
      <c r="O496" s="160"/>
      <c r="P496" s="160"/>
      <c r="Q496" s="160"/>
      <c r="R496" s="160"/>
      <c r="S496" s="161"/>
      <c r="T496" s="161"/>
      <c r="U496" s="161"/>
      <c r="V496" s="161"/>
      <c r="W496" s="161"/>
      <c r="X496" s="161"/>
      <c r="Y496" s="161"/>
      <c r="Z496" s="317"/>
      <c r="AA496" s="161"/>
      <c r="BI496" s="162"/>
      <c r="BJ496" s="162"/>
      <c r="BK496" s="162"/>
      <c r="BL496" s="162"/>
      <c r="BM496" s="162"/>
      <c r="BN496" s="162"/>
      <c r="BO496" s="162"/>
      <c r="BP496" s="162"/>
      <c r="BQ496" s="162"/>
      <c r="BR496" s="162"/>
      <c r="BS496" s="162"/>
      <c r="BT496" s="162"/>
      <c r="BU496" s="162"/>
      <c r="BV496" s="162"/>
      <c r="BW496" s="162"/>
      <c r="BX496" s="162"/>
      <c r="BY496" s="162"/>
      <c r="BZ496" s="162"/>
      <c r="CA496" s="162"/>
      <c r="CB496" s="162"/>
      <c r="CC496" s="162"/>
      <c r="CD496" s="162"/>
      <c r="CE496" s="162"/>
      <c r="CF496" s="162"/>
      <c r="CG496" s="162"/>
      <c r="CH496" s="162"/>
      <c r="CI496" s="162"/>
      <c r="CJ496" s="162"/>
      <c r="CK496" s="162"/>
      <c r="CL496" s="162"/>
      <c r="CM496" s="162"/>
      <c r="CN496" s="162"/>
      <c r="CO496" s="162"/>
      <c r="CP496" s="162"/>
      <c r="CQ496" s="162"/>
      <c r="CR496" s="162"/>
      <c r="CS496" s="162"/>
      <c r="CT496" s="162"/>
      <c r="CU496" s="162"/>
      <c r="CV496" s="162"/>
      <c r="CW496" s="162"/>
      <c r="CX496" s="162"/>
      <c r="CY496" s="162"/>
      <c r="CZ496" s="162"/>
      <c r="DA496" s="162"/>
      <c r="DB496" s="162"/>
      <c r="DC496" s="162"/>
      <c r="DD496" s="162"/>
      <c r="DE496" s="162"/>
      <c r="DF496" s="162"/>
      <c r="DG496" s="162"/>
      <c r="DH496" s="162"/>
      <c r="DI496" s="162"/>
      <c r="DJ496" s="162"/>
      <c r="DK496" s="162"/>
      <c r="DL496" s="162"/>
      <c r="DM496" s="162"/>
      <c r="DN496" s="162"/>
      <c r="DO496" s="162"/>
      <c r="DP496" s="162"/>
      <c r="DQ496" s="162"/>
      <c r="DR496" s="162"/>
      <c r="DS496" s="162"/>
      <c r="DT496" s="162"/>
      <c r="DU496" s="162"/>
      <c r="DV496" s="162"/>
      <c r="DW496" s="162"/>
      <c r="DX496" s="162"/>
      <c r="DY496" s="162"/>
      <c r="DZ496" s="162"/>
      <c r="EA496" s="162"/>
      <c r="EB496" s="162"/>
      <c r="EC496" s="162"/>
      <c r="ED496" s="162"/>
      <c r="EE496" s="162"/>
      <c r="EF496" s="162"/>
      <c r="EG496" s="162"/>
      <c r="EH496" s="162"/>
      <c r="EI496" s="162"/>
      <c r="EJ496" s="162"/>
      <c r="EK496" s="162"/>
      <c r="EL496" s="162"/>
      <c r="EM496" s="162"/>
      <c r="EN496" s="162"/>
      <c r="EO496" s="162"/>
      <c r="EP496" s="162"/>
      <c r="EQ496" s="162"/>
      <c r="ER496" s="162"/>
      <c r="ES496" s="162"/>
      <c r="ET496" s="162"/>
      <c r="EU496" s="162"/>
      <c r="EV496" s="162"/>
      <c r="EW496" s="162"/>
      <c r="EX496" s="162"/>
      <c r="EY496" s="162"/>
      <c r="EZ496" s="162"/>
      <c r="FA496" s="162"/>
      <c r="FB496" s="162"/>
      <c r="FC496" s="162"/>
      <c r="FD496" s="162"/>
      <c r="FE496" s="162"/>
      <c r="FF496" s="162"/>
      <c r="FG496" s="162"/>
      <c r="FH496" s="162"/>
      <c r="FI496" s="162"/>
      <c r="FJ496" s="162"/>
      <c r="FK496" s="162"/>
      <c r="FL496" s="162"/>
      <c r="FM496" s="162"/>
      <c r="FN496" s="162"/>
      <c r="FO496" s="162"/>
      <c r="FP496" s="162"/>
      <c r="FQ496" s="162"/>
      <c r="FR496" s="162"/>
      <c r="FS496" s="162"/>
      <c r="FT496" s="162"/>
      <c r="FU496" s="162"/>
      <c r="FV496" s="162"/>
      <c r="FW496" s="162"/>
      <c r="FX496" s="162"/>
      <c r="FY496" s="162"/>
      <c r="FZ496" s="162"/>
      <c r="GA496" s="162"/>
      <c r="GB496" s="162"/>
      <c r="GC496" s="162"/>
      <c r="GD496" s="162"/>
      <c r="GE496" s="162"/>
      <c r="GF496" s="162"/>
      <c r="GG496" s="162"/>
      <c r="GH496" s="162"/>
      <c r="GI496" s="162"/>
      <c r="GJ496" s="162"/>
      <c r="GK496" s="162"/>
      <c r="GL496" s="162"/>
      <c r="GM496" s="162"/>
      <c r="GN496" s="162"/>
      <c r="GO496" s="162"/>
      <c r="GP496" s="162"/>
      <c r="GQ496" s="162"/>
      <c r="GR496" s="162"/>
      <c r="GS496" s="162"/>
      <c r="GT496" s="162"/>
      <c r="GU496" s="162"/>
      <c r="GV496" s="162"/>
      <c r="GW496" s="162"/>
      <c r="GX496" s="162"/>
      <c r="GY496" s="162"/>
      <c r="GZ496" s="162"/>
      <c r="HA496" s="162"/>
      <c r="HB496" s="162"/>
      <c r="HC496" s="162"/>
      <c r="HD496" s="162"/>
      <c r="HE496" s="162"/>
      <c r="HF496" s="162"/>
      <c r="HG496" s="162"/>
      <c r="HH496" s="162"/>
      <c r="HI496" s="162"/>
      <c r="HJ496" s="162"/>
      <c r="HK496" s="162"/>
      <c r="HL496" s="162"/>
      <c r="HM496" s="162"/>
      <c r="HN496" s="162"/>
      <c r="HO496" s="162"/>
      <c r="HP496" s="162"/>
      <c r="HQ496" s="162"/>
      <c r="HR496" s="162"/>
      <c r="HS496" s="162"/>
      <c r="HT496" s="162"/>
      <c r="HU496" s="162"/>
      <c r="HV496" s="162"/>
      <c r="HW496" s="162"/>
      <c r="HX496" s="162"/>
      <c r="HY496" s="162"/>
      <c r="HZ496" s="162"/>
      <c r="IA496" s="162"/>
      <c r="IB496" s="162"/>
      <c r="IC496" s="162"/>
      <c r="ID496" s="162"/>
      <c r="IE496" s="162"/>
      <c r="IF496" s="162"/>
      <c r="IG496" s="162"/>
      <c r="IH496" s="162"/>
      <c r="II496" s="162"/>
      <c r="IJ496" s="162"/>
      <c r="IK496" s="162"/>
      <c r="IL496" s="162"/>
      <c r="IM496" s="162"/>
      <c r="IN496" s="162"/>
      <c r="IO496" s="162"/>
      <c r="IP496" s="162"/>
      <c r="IQ496" s="162"/>
      <c r="IR496" s="162"/>
      <c r="IS496" s="162"/>
      <c r="IT496" s="162"/>
      <c r="IU496" s="162"/>
      <c r="IV496" s="162"/>
      <c r="IW496" s="162"/>
      <c r="IX496" s="162"/>
    </row>
    <row r="497" spans="1:258">
      <c r="A497" s="159"/>
      <c r="B497" s="160"/>
      <c r="C497" s="160"/>
      <c r="D497" s="160"/>
      <c r="E497" s="160"/>
      <c r="F497" s="161"/>
      <c r="G497" s="161"/>
      <c r="H497" s="161"/>
      <c r="I497" s="161"/>
      <c r="J497" s="161"/>
      <c r="K497" s="161"/>
      <c r="L497" s="161"/>
      <c r="M497" s="161"/>
      <c r="N497" s="160"/>
      <c r="O497" s="160"/>
      <c r="P497" s="160"/>
      <c r="Q497" s="160"/>
      <c r="R497" s="160"/>
      <c r="S497" s="161"/>
      <c r="T497" s="161"/>
      <c r="U497" s="161"/>
      <c r="V497" s="161"/>
      <c r="W497" s="161"/>
      <c r="X497" s="161"/>
      <c r="Y497" s="161"/>
      <c r="Z497" s="317"/>
      <c r="AA497" s="161"/>
      <c r="BI497" s="162"/>
      <c r="BJ497" s="162"/>
      <c r="BK497" s="162"/>
      <c r="BL497" s="162"/>
      <c r="BM497" s="162"/>
      <c r="BN497" s="162"/>
      <c r="BO497" s="162"/>
      <c r="BP497" s="162"/>
      <c r="BQ497" s="162"/>
      <c r="BR497" s="162"/>
      <c r="BS497" s="162"/>
      <c r="BT497" s="162"/>
      <c r="BU497" s="162"/>
      <c r="BV497" s="162"/>
      <c r="BW497" s="162"/>
      <c r="BX497" s="162"/>
      <c r="BY497" s="162"/>
      <c r="BZ497" s="162"/>
      <c r="CA497" s="162"/>
      <c r="CB497" s="162"/>
      <c r="CC497" s="162"/>
      <c r="CD497" s="162"/>
      <c r="CE497" s="162"/>
      <c r="CF497" s="162"/>
      <c r="CG497" s="162"/>
      <c r="CH497" s="162"/>
      <c r="CI497" s="162"/>
      <c r="CJ497" s="162"/>
      <c r="CK497" s="162"/>
      <c r="CL497" s="162"/>
      <c r="CM497" s="162"/>
      <c r="CN497" s="162"/>
      <c r="CO497" s="162"/>
      <c r="CP497" s="162"/>
      <c r="CQ497" s="162"/>
      <c r="CR497" s="162"/>
      <c r="CS497" s="162"/>
      <c r="CT497" s="162"/>
      <c r="CU497" s="162"/>
      <c r="CV497" s="162"/>
      <c r="CW497" s="162"/>
      <c r="CX497" s="162"/>
      <c r="CY497" s="162"/>
      <c r="CZ497" s="162"/>
      <c r="DA497" s="162"/>
      <c r="DB497" s="162"/>
      <c r="DC497" s="162"/>
      <c r="DD497" s="162"/>
      <c r="DE497" s="162"/>
      <c r="DF497" s="162"/>
      <c r="DG497" s="162"/>
      <c r="DH497" s="162"/>
      <c r="DI497" s="162"/>
      <c r="DJ497" s="162"/>
      <c r="DK497" s="162"/>
      <c r="DL497" s="162"/>
      <c r="DM497" s="162"/>
      <c r="DN497" s="162"/>
      <c r="DO497" s="162"/>
      <c r="DP497" s="162"/>
      <c r="DQ497" s="162"/>
      <c r="DR497" s="162"/>
      <c r="DS497" s="162"/>
      <c r="DT497" s="162"/>
      <c r="DU497" s="162"/>
      <c r="DV497" s="162"/>
      <c r="DW497" s="162"/>
      <c r="DX497" s="162"/>
      <c r="DY497" s="162"/>
      <c r="DZ497" s="162"/>
      <c r="EA497" s="162"/>
      <c r="EB497" s="162"/>
      <c r="EC497" s="162"/>
      <c r="ED497" s="162"/>
      <c r="EE497" s="162"/>
      <c r="EF497" s="162"/>
      <c r="EG497" s="162"/>
      <c r="EH497" s="162"/>
      <c r="EI497" s="162"/>
      <c r="EJ497" s="162"/>
      <c r="EK497" s="162"/>
      <c r="EL497" s="162"/>
      <c r="EM497" s="162"/>
      <c r="EN497" s="162"/>
      <c r="EO497" s="162"/>
      <c r="EP497" s="162"/>
      <c r="EQ497" s="162"/>
      <c r="ER497" s="162"/>
      <c r="ES497" s="162"/>
      <c r="ET497" s="162"/>
      <c r="EU497" s="162"/>
      <c r="EV497" s="162"/>
      <c r="EW497" s="162"/>
      <c r="EX497" s="162"/>
      <c r="EY497" s="162"/>
      <c r="EZ497" s="162"/>
      <c r="FA497" s="162"/>
      <c r="FB497" s="162"/>
      <c r="FC497" s="162"/>
      <c r="FD497" s="162"/>
      <c r="FE497" s="162"/>
      <c r="FF497" s="162"/>
      <c r="FG497" s="162"/>
      <c r="FH497" s="162"/>
      <c r="FI497" s="162"/>
      <c r="FJ497" s="162"/>
      <c r="FK497" s="162"/>
      <c r="FL497" s="162"/>
      <c r="FM497" s="162"/>
      <c r="FN497" s="162"/>
      <c r="FO497" s="162"/>
      <c r="FP497" s="162"/>
      <c r="FQ497" s="162"/>
      <c r="FR497" s="162"/>
      <c r="FS497" s="162"/>
      <c r="FT497" s="162"/>
      <c r="FU497" s="162"/>
      <c r="FV497" s="162"/>
      <c r="FW497" s="162"/>
      <c r="FX497" s="162"/>
      <c r="FY497" s="162"/>
      <c r="FZ497" s="162"/>
      <c r="GA497" s="162"/>
      <c r="GB497" s="162"/>
      <c r="GC497" s="162"/>
      <c r="GD497" s="162"/>
      <c r="GE497" s="162"/>
      <c r="GF497" s="162"/>
      <c r="GG497" s="162"/>
      <c r="GH497" s="162"/>
      <c r="GI497" s="162"/>
      <c r="GJ497" s="162"/>
      <c r="GK497" s="162"/>
      <c r="GL497" s="162"/>
      <c r="GM497" s="162"/>
      <c r="GN497" s="162"/>
      <c r="GO497" s="162"/>
      <c r="GP497" s="162"/>
      <c r="GQ497" s="162"/>
      <c r="GR497" s="162"/>
      <c r="GS497" s="162"/>
      <c r="GT497" s="162"/>
      <c r="GU497" s="162"/>
      <c r="GV497" s="162"/>
      <c r="GW497" s="162"/>
      <c r="GX497" s="162"/>
      <c r="GY497" s="162"/>
      <c r="GZ497" s="162"/>
      <c r="HA497" s="162"/>
      <c r="HB497" s="162"/>
      <c r="HC497" s="162"/>
      <c r="HD497" s="162"/>
      <c r="HE497" s="162"/>
      <c r="HF497" s="162"/>
      <c r="HG497" s="162"/>
      <c r="HH497" s="162"/>
      <c r="HI497" s="162"/>
      <c r="HJ497" s="162"/>
      <c r="HK497" s="162"/>
      <c r="HL497" s="162"/>
      <c r="HM497" s="162"/>
      <c r="HN497" s="162"/>
      <c r="HO497" s="162"/>
      <c r="HP497" s="162"/>
      <c r="HQ497" s="162"/>
      <c r="HR497" s="162"/>
      <c r="HS497" s="162"/>
      <c r="HT497" s="162"/>
      <c r="HU497" s="162"/>
      <c r="HV497" s="162"/>
      <c r="HW497" s="162"/>
      <c r="HX497" s="162"/>
      <c r="HY497" s="162"/>
      <c r="HZ497" s="162"/>
      <c r="IA497" s="162"/>
      <c r="IB497" s="162"/>
      <c r="IC497" s="162"/>
      <c r="ID497" s="162"/>
      <c r="IE497" s="162"/>
      <c r="IF497" s="162"/>
      <c r="IG497" s="162"/>
      <c r="IH497" s="162"/>
      <c r="II497" s="162"/>
      <c r="IJ497" s="162"/>
      <c r="IK497" s="162"/>
      <c r="IL497" s="162"/>
      <c r="IM497" s="162"/>
      <c r="IN497" s="162"/>
      <c r="IO497" s="162"/>
      <c r="IP497" s="162"/>
      <c r="IQ497" s="162"/>
      <c r="IR497" s="162"/>
      <c r="IS497" s="162"/>
      <c r="IT497" s="162"/>
      <c r="IU497" s="162"/>
      <c r="IV497" s="162"/>
      <c r="IW497" s="162"/>
      <c r="IX497" s="162"/>
    </row>
    <row r="498" spans="1:258">
      <c r="A498" s="159"/>
      <c r="B498" s="160"/>
      <c r="C498" s="160"/>
      <c r="D498" s="160"/>
      <c r="E498" s="160"/>
      <c r="F498" s="161"/>
      <c r="G498" s="161"/>
      <c r="H498" s="161"/>
      <c r="I498" s="161"/>
      <c r="J498" s="161"/>
      <c r="K498" s="161"/>
      <c r="L498" s="161"/>
      <c r="M498" s="161"/>
      <c r="N498" s="160"/>
      <c r="O498" s="160"/>
      <c r="P498" s="160"/>
      <c r="Q498" s="160"/>
      <c r="R498" s="160"/>
      <c r="S498" s="161"/>
      <c r="T498" s="161"/>
      <c r="U498" s="161"/>
      <c r="V498" s="161"/>
      <c r="W498" s="161"/>
      <c r="X498" s="161"/>
      <c r="Y498" s="161"/>
      <c r="Z498" s="317"/>
      <c r="AA498" s="161"/>
      <c r="BI498" s="162"/>
      <c r="BJ498" s="162"/>
      <c r="BK498" s="162"/>
      <c r="BL498" s="162"/>
      <c r="BM498" s="162"/>
      <c r="BN498" s="162"/>
      <c r="BO498" s="162"/>
      <c r="BP498" s="162"/>
      <c r="BQ498" s="162"/>
      <c r="BR498" s="162"/>
      <c r="BS498" s="162"/>
      <c r="BT498" s="162"/>
      <c r="BU498" s="162"/>
      <c r="BV498" s="162"/>
      <c r="BW498" s="162"/>
      <c r="BX498" s="162"/>
      <c r="BY498" s="162"/>
      <c r="BZ498" s="162"/>
      <c r="CA498" s="162"/>
      <c r="CB498" s="162"/>
      <c r="CC498" s="162"/>
      <c r="CD498" s="162"/>
      <c r="CE498" s="162"/>
      <c r="CF498" s="162"/>
      <c r="CG498" s="162"/>
      <c r="CH498" s="162"/>
      <c r="CI498" s="162"/>
      <c r="CJ498" s="162"/>
      <c r="CK498" s="162"/>
      <c r="CL498" s="162"/>
      <c r="CM498" s="162"/>
      <c r="CN498" s="162"/>
      <c r="CO498" s="162"/>
      <c r="CP498" s="162"/>
      <c r="CQ498" s="162"/>
      <c r="CR498" s="162"/>
      <c r="CS498" s="162"/>
      <c r="CT498" s="162"/>
      <c r="CU498" s="162"/>
      <c r="CV498" s="162"/>
      <c r="CW498" s="162"/>
      <c r="CX498" s="162"/>
      <c r="CY498" s="162"/>
      <c r="CZ498" s="162"/>
      <c r="DA498" s="162"/>
      <c r="DB498" s="162"/>
      <c r="DC498" s="162"/>
      <c r="DD498" s="162"/>
      <c r="DE498" s="162"/>
      <c r="DF498" s="162"/>
      <c r="DG498" s="162"/>
      <c r="DH498" s="162"/>
      <c r="DI498" s="162"/>
      <c r="DJ498" s="162"/>
      <c r="DK498" s="162"/>
      <c r="DL498" s="162"/>
      <c r="DM498" s="162"/>
      <c r="DN498" s="162"/>
      <c r="DO498" s="162"/>
      <c r="DP498" s="162"/>
      <c r="DQ498" s="162"/>
      <c r="DR498" s="162"/>
      <c r="DS498" s="162"/>
      <c r="DT498" s="162"/>
      <c r="DU498" s="162"/>
      <c r="DV498" s="162"/>
      <c r="DW498" s="162"/>
      <c r="DX498" s="162"/>
      <c r="DY498" s="162"/>
      <c r="DZ498" s="162"/>
      <c r="EA498" s="162"/>
      <c r="EB498" s="162"/>
      <c r="EC498" s="162"/>
      <c r="ED498" s="162"/>
      <c r="EE498" s="162"/>
      <c r="EF498" s="162"/>
      <c r="EG498" s="162"/>
      <c r="EH498" s="162"/>
      <c r="EI498" s="162"/>
      <c r="EJ498" s="162"/>
      <c r="EK498" s="162"/>
      <c r="EL498" s="162"/>
      <c r="EM498" s="162"/>
      <c r="EN498" s="162"/>
      <c r="EO498" s="162"/>
      <c r="EP498" s="162"/>
      <c r="EQ498" s="162"/>
      <c r="ER498" s="162"/>
      <c r="ES498" s="162"/>
      <c r="ET498" s="162"/>
      <c r="EU498" s="162"/>
      <c r="EV498" s="162"/>
      <c r="EW498" s="162"/>
      <c r="EX498" s="162"/>
      <c r="EY498" s="162"/>
      <c r="EZ498" s="162"/>
      <c r="FA498" s="162"/>
      <c r="FB498" s="162"/>
      <c r="FC498" s="162"/>
      <c r="FD498" s="162"/>
      <c r="FE498" s="162"/>
      <c r="FF498" s="162"/>
      <c r="FG498" s="162"/>
      <c r="FH498" s="162"/>
      <c r="FI498" s="162"/>
      <c r="FJ498" s="162"/>
      <c r="FK498" s="162"/>
      <c r="FL498" s="162"/>
      <c r="FM498" s="162"/>
      <c r="FN498" s="162"/>
      <c r="FO498" s="162"/>
      <c r="FP498" s="162"/>
      <c r="FQ498" s="162"/>
      <c r="FR498" s="162"/>
      <c r="FS498" s="162"/>
      <c r="FT498" s="162"/>
      <c r="FU498" s="162"/>
      <c r="FV498" s="162"/>
      <c r="FW498" s="162"/>
      <c r="FX498" s="162"/>
      <c r="FY498" s="162"/>
      <c r="FZ498" s="162"/>
      <c r="GA498" s="162"/>
      <c r="GB498" s="162"/>
      <c r="GC498" s="162"/>
      <c r="GD498" s="162"/>
      <c r="GE498" s="162"/>
      <c r="GF498" s="162"/>
      <c r="GG498" s="162"/>
      <c r="GH498" s="162"/>
      <c r="GI498" s="162"/>
      <c r="GJ498" s="162"/>
      <c r="GK498" s="162"/>
      <c r="GL498" s="162"/>
      <c r="GM498" s="162"/>
      <c r="GN498" s="162"/>
      <c r="GO498" s="162"/>
      <c r="GP498" s="162"/>
      <c r="GQ498" s="162"/>
      <c r="GR498" s="162"/>
      <c r="GS498" s="162"/>
      <c r="GT498" s="162"/>
      <c r="GU498" s="162"/>
      <c r="GV498" s="162"/>
      <c r="GW498" s="162"/>
      <c r="GX498" s="162"/>
      <c r="GY498" s="162"/>
      <c r="GZ498" s="162"/>
      <c r="HA498" s="162"/>
      <c r="HB498" s="162"/>
      <c r="HC498" s="162"/>
      <c r="HD498" s="162"/>
      <c r="HE498" s="162"/>
      <c r="HF498" s="162"/>
      <c r="HG498" s="162"/>
      <c r="HH498" s="162"/>
      <c r="HI498" s="162"/>
      <c r="HJ498" s="162"/>
      <c r="HK498" s="162"/>
      <c r="HL498" s="162"/>
      <c r="HM498" s="162"/>
      <c r="HN498" s="162"/>
      <c r="HO498" s="162"/>
      <c r="HP498" s="162"/>
      <c r="HQ498" s="162"/>
      <c r="HR498" s="162"/>
      <c r="HS498" s="162"/>
      <c r="HT498" s="162"/>
      <c r="HU498" s="162"/>
      <c r="HV498" s="162"/>
      <c r="HW498" s="162"/>
      <c r="HX498" s="162"/>
      <c r="HY498" s="162"/>
      <c r="HZ498" s="162"/>
      <c r="IA498" s="162"/>
      <c r="IB498" s="162"/>
      <c r="IC498" s="162"/>
      <c r="ID498" s="162"/>
      <c r="IE498" s="162"/>
      <c r="IF498" s="162"/>
      <c r="IG498" s="162"/>
      <c r="IH498" s="162"/>
      <c r="II498" s="162"/>
      <c r="IJ498" s="162"/>
      <c r="IK498" s="162"/>
      <c r="IL498" s="162"/>
      <c r="IM498" s="162"/>
      <c r="IN498" s="162"/>
      <c r="IO498" s="162"/>
      <c r="IP498" s="162"/>
      <c r="IQ498" s="162"/>
      <c r="IR498" s="162"/>
      <c r="IS498" s="162"/>
      <c r="IT498" s="162"/>
      <c r="IU498" s="162"/>
      <c r="IV498" s="162"/>
      <c r="IW498" s="162"/>
      <c r="IX498" s="162"/>
    </row>
    <row r="499" spans="1:258">
      <c r="A499" s="159"/>
      <c r="B499" s="160"/>
      <c r="C499" s="160"/>
      <c r="D499" s="160"/>
      <c r="E499" s="160"/>
      <c r="F499" s="161"/>
      <c r="G499" s="161"/>
      <c r="H499" s="161"/>
      <c r="I499" s="161"/>
      <c r="J499" s="161"/>
      <c r="K499" s="161"/>
      <c r="L499" s="161"/>
      <c r="M499" s="161"/>
      <c r="N499" s="160"/>
      <c r="O499" s="160"/>
      <c r="P499" s="160"/>
      <c r="Q499" s="160"/>
      <c r="R499" s="160"/>
      <c r="S499" s="161"/>
      <c r="T499" s="161"/>
      <c r="U499" s="161"/>
      <c r="V499" s="161"/>
      <c r="W499" s="161"/>
      <c r="X499" s="161"/>
      <c r="Y499" s="161"/>
      <c r="Z499" s="317"/>
      <c r="AA499" s="161"/>
      <c r="BI499" s="162"/>
      <c r="BJ499" s="162"/>
      <c r="BK499" s="162"/>
      <c r="BL499" s="162"/>
      <c r="BM499" s="162"/>
      <c r="BN499" s="162"/>
      <c r="BO499" s="162"/>
      <c r="BP499" s="162"/>
      <c r="BQ499" s="162"/>
      <c r="BR499" s="162"/>
      <c r="BS499" s="162"/>
      <c r="BT499" s="162"/>
      <c r="BU499" s="162"/>
      <c r="BV499" s="162"/>
      <c r="BW499" s="162"/>
      <c r="BX499" s="162"/>
      <c r="BY499" s="162"/>
      <c r="BZ499" s="162"/>
      <c r="CA499" s="162"/>
      <c r="CB499" s="162"/>
      <c r="CC499" s="162"/>
      <c r="CD499" s="162"/>
      <c r="CE499" s="162"/>
      <c r="CF499" s="162"/>
      <c r="CG499" s="162"/>
      <c r="CH499" s="162"/>
      <c r="CI499" s="162"/>
      <c r="CJ499" s="162"/>
      <c r="CK499" s="162"/>
      <c r="CL499" s="162"/>
      <c r="CM499" s="162"/>
      <c r="CN499" s="162"/>
      <c r="CO499" s="162"/>
      <c r="CP499" s="162"/>
      <c r="CQ499" s="162"/>
      <c r="CR499" s="162"/>
      <c r="CS499" s="162"/>
      <c r="CT499" s="162"/>
      <c r="CU499" s="162"/>
      <c r="CV499" s="162"/>
      <c r="CW499" s="162"/>
      <c r="CX499" s="162"/>
      <c r="CY499" s="162"/>
      <c r="CZ499" s="162"/>
      <c r="DA499" s="162"/>
      <c r="DB499" s="162"/>
      <c r="DC499" s="162"/>
      <c r="DD499" s="162"/>
      <c r="DE499" s="162"/>
      <c r="DF499" s="162"/>
      <c r="DG499" s="162"/>
      <c r="DH499" s="162"/>
      <c r="DI499" s="162"/>
      <c r="DJ499" s="162"/>
      <c r="DK499" s="162"/>
      <c r="DL499" s="162"/>
      <c r="DM499" s="162"/>
      <c r="DN499" s="162"/>
      <c r="DO499" s="162"/>
      <c r="DP499" s="162"/>
      <c r="DQ499" s="162"/>
      <c r="DR499" s="162"/>
      <c r="DS499" s="162"/>
      <c r="DT499" s="162"/>
      <c r="DU499" s="162"/>
      <c r="DV499" s="162"/>
      <c r="DW499" s="162"/>
      <c r="DX499" s="162"/>
      <c r="DY499" s="162"/>
      <c r="DZ499" s="162"/>
      <c r="EA499" s="162"/>
      <c r="EB499" s="162"/>
      <c r="EC499" s="162"/>
      <c r="ED499" s="162"/>
      <c r="EE499" s="162"/>
      <c r="EF499" s="162"/>
      <c r="EG499" s="162"/>
      <c r="EH499" s="162"/>
      <c r="EI499" s="162"/>
      <c r="EJ499" s="162"/>
      <c r="EK499" s="162"/>
      <c r="EL499" s="162"/>
      <c r="EM499" s="162"/>
      <c r="EN499" s="162"/>
      <c r="EO499" s="162"/>
      <c r="EP499" s="162"/>
      <c r="EQ499" s="162"/>
      <c r="ER499" s="162"/>
      <c r="ES499" s="162"/>
      <c r="ET499" s="162"/>
      <c r="EU499" s="162"/>
      <c r="EV499" s="162"/>
      <c r="EW499" s="162"/>
      <c r="EX499" s="162"/>
      <c r="EY499" s="162"/>
      <c r="EZ499" s="162"/>
      <c r="FA499" s="162"/>
      <c r="FB499" s="162"/>
      <c r="FC499" s="162"/>
      <c r="FD499" s="162"/>
      <c r="FE499" s="162"/>
      <c r="FF499" s="162"/>
      <c r="FG499" s="162"/>
      <c r="FH499" s="162"/>
      <c r="FI499" s="162"/>
      <c r="FJ499" s="162"/>
      <c r="FK499" s="162"/>
      <c r="FL499" s="162"/>
      <c r="FM499" s="162"/>
      <c r="FN499" s="162"/>
      <c r="FO499" s="162"/>
      <c r="FP499" s="162"/>
      <c r="FQ499" s="162"/>
      <c r="FR499" s="162"/>
      <c r="FS499" s="162"/>
      <c r="FT499" s="162"/>
      <c r="FU499" s="162"/>
      <c r="FV499" s="162"/>
      <c r="FW499" s="162"/>
      <c r="FX499" s="162"/>
      <c r="FY499" s="162"/>
      <c r="FZ499" s="162"/>
      <c r="GA499" s="162"/>
      <c r="GB499" s="162"/>
      <c r="GC499" s="162"/>
      <c r="GD499" s="162"/>
      <c r="GE499" s="162"/>
      <c r="GF499" s="162"/>
      <c r="GG499" s="162"/>
      <c r="GH499" s="162"/>
      <c r="GI499" s="162"/>
      <c r="GJ499" s="162"/>
      <c r="GK499" s="162"/>
      <c r="GL499" s="162"/>
      <c r="GM499" s="162"/>
      <c r="GN499" s="162"/>
      <c r="GO499" s="162"/>
      <c r="GP499" s="162"/>
      <c r="GQ499" s="162"/>
      <c r="GR499" s="162"/>
      <c r="GS499" s="162"/>
      <c r="GT499" s="162"/>
      <c r="GU499" s="162"/>
      <c r="GV499" s="162"/>
      <c r="GW499" s="162"/>
      <c r="GX499" s="162"/>
      <c r="GY499" s="162"/>
      <c r="GZ499" s="162"/>
      <c r="HA499" s="162"/>
      <c r="HB499" s="162"/>
      <c r="HC499" s="162"/>
      <c r="HD499" s="162"/>
      <c r="HE499" s="162"/>
      <c r="HF499" s="162"/>
      <c r="HG499" s="162"/>
      <c r="HH499" s="162"/>
      <c r="HI499" s="162"/>
      <c r="HJ499" s="162"/>
      <c r="HK499" s="162"/>
      <c r="HL499" s="162"/>
      <c r="HM499" s="162"/>
      <c r="HN499" s="162"/>
      <c r="HO499" s="162"/>
      <c r="HP499" s="162"/>
      <c r="HQ499" s="162"/>
      <c r="HR499" s="162"/>
      <c r="HS499" s="162"/>
      <c r="HT499" s="162"/>
      <c r="HU499" s="162"/>
      <c r="HV499" s="162"/>
      <c r="HW499" s="162"/>
      <c r="HX499" s="162"/>
      <c r="HY499" s="162"/>
      <c r="HZ499" s="162"/>
      <c r="IA499" s="162"/>
      <c r="IB499" s="162"/>
      <c r="IC499" s="162"/>
      <c r="ID499" s="162"/>
      <c r="IE499" s="162"/>
      <c r="IF499" s="162"/>
      <c r="IG499" s="162"/>
      <c r="IH499" s="162"/>
      <c r="II499" s="162"/>
      <c r="IJ499" s="162"/>
      <c r="IK499" s="162"/>
      <c r="IL499" s="162"/>
      <c r="IM499" s="162"/>
      <c r="IN499" s="162"/>
      <c r="IO499" s="162"/>
      <c r="IP499" s="162"/>
      <c r="IQ499" s="162"/>
      <c r="IR499" s="162"/>
      <c r="IS499" s="162"/>
      <c r="IT499" s="162"/>
      <c r="IU499" s="162"/>
      <c r="IV499" s="162"/>
      <c r="IW499" s="162"/>
      <c r="IX499" s="162"/>
    </row>
    <row r="500" spans="1:258">
      <c r="A500" s="159"/>
      <c r="B500" s="160"/>
      <c r="C500" s="160"/>
      <c r="D500" s="160"/>
      <c r="E500" s="160"/>
      <c r="F500" s="161"/>
      <c r="G500" s="161"/>
      <c r="H500" s="161"/>
      <c r="I500" s="161"/>
      <c r="J500" s="161"/>
      <c r="K500" s="161"/>
      <c r="L500" s="161"/>
      <c r="M500" s="161"/>
      <c r="N500" s="160"/>
      <c r="O500" s="160"/>
      <c r="P500" s="160"/>
      <c r="Q500" s="160"/>
      <c r="R500" s="160"/>
      <c r="S500" s="161"/>
      <c r="T500" s="161"/>
      <c r="U500" s="161"/>
      <c r="V500" s="161"/>
      <c r="W500" s="161"/>
      <c r="X500" s="161"/>
      <c r="Y500" s="161"/>
      <c r="Z500" s="317"/>
      <c r="AA500" s="161"/>
      <c r="BI500" s="162"/>
      <c r="BJ500" s="162"/>
      <c r="BK500" s="162"/>
      <c r="BL500" s="162"/>
      <c r="BM500" s="162"/>
      <c r="BN500" s="162"/>
      <c r="BO500" s="162"/>
      <c r="BP500" s="162"/>
      <c r="BQ500" s="162"/>
      <c r="BR500" s="162"/>
      <c r="BS500" s="162"/>
      <c r="BT500" s="162"/>
      <c r="BU500" s="162"/>
      <c r="BV500" s="162"/>
      <c r="BW500" s="162"/>
      <c r="BX500" s="162"/>
      <c r="BY500" s="162"/>
      <c r="BZ500" s="162"/>
      <c r="CA500" s="162"/>
      <c r="CB500" s="162"/>
      <c r="CC500" s="162"/>
      <c r="CD500" s="162"/>
      <c r="CE500" s="162"/>
      <c r="CF500" s="162"/>
      <c r="CG500" s="162"/>
      <c r="CH500" s="162"/>
      <c r="CI500" s="162"/>
      <c r="CJ500" s="162"/>
      <c r="CK500" s="162"/>
      <c r="CL500" s="162"/>
      <c r="CM500" s="162"/>
      <c r="CN500" s="162"/>
      <c r="CO500" s="162"/>
      <c r="CP500" s="162"/>
      <c r="CQ500" s="162"/>
      <c r="CR500" s="162"/>
      <c r="CS500" s="162"/>
      <c r="CT500" s="162"/>
      <c r="CU500" s="162"/>
      <c r="CV500" s="162"/>
      <c r="CW500" s="162"/>
      <c r="CX500" s="162"/>
      <c r="CY500" s="162"/>
      <c r="CZ500" s="162"/>
      <c r="DA500" s="162"/>
      <c r="DB500" s="162"/>
      <c r="DC500" s="162"/>
      <c r="DD500" s="162"/>
      <c r="DE500" s="162"/>
      <c r="DF500" s="162"/>
      <c r="DG500" s="162"/>
      <c r="DH500" s="162"/>
      <c r="DI500" s="162"/>
      <c r="DJ500" s="162"/>
      <c r="DK500" s="162"/>
      <c r="DL500" s="162"/>
      <c r="DM500" s="162"/>
      <c r="DN500" s="162"/>
      <c r="DO500" s="162"/>
      <c r="DP500" s="162"/>
      <c r="DQ500" s="162"/>
      <c r="DR500" s="162"/>
      <c r="DS500" s="162"/>
      <c r="DT500" s="162"/>
      <c r="DU500" s="162"/>
      <c r="DV500" s="162"/>
      <c r="DW500" s="162"/>
      <c r="DX500" s="162"/>
      <c r="DY500" s="162"/>
      <c r="DZ500" s="162"/>
      <c r="EA500" s="162"/>
      <c r="EB500" s="162"/>
      <c r="EC500" s="162"/>
      <c r="ED500" s="162"/>
      <c r="EE500" s="162"/>
      <c r="EF500" s="162"/>
      <c r="EG500" s="162"/>
      <c r="EH500" s="162"/>
      <c r="EI500" s="162"/>
      <c r="EJ500" s="162"/>
      <c r="EK500" s="162"/>
      <c r="EL500" s="162"/>
      <c r="EM500" s="162"/>
      <c r="EN500" s="162"/>
      <c r="EO500" s="162"/>
      <c r="EP500" s="162"/>
      <c r="EQ500" s="162"/>
      <c r="ER500" s="162"/>
      <c r="ES500" s="162"/>
      <c r="ET500" s="162"/>
      <c r="EU500" s="162"/>
      <c r="EV500" s="162"/>
      <c r="EW500" s="162"/>
      <c r="EX500" s="162"/>
      <c r="EY500" s="162"/>
      <c r="EZ500" s="162"/>
      <c r="FA500" s="162"/>
      <c r="FB500" s="162"/>
      <c r="FC500" s="162"/>
      <c r="FD500" s="162"/>
      <c r="FE500" s="162"/>
      <c r="FF500" s="162"/>
      <c r="FG500" s="162"/>
      <c r="FH500" s="162"/>
      <c r="FI500" s="162"/>
      <c r="FJ500" s="162"/>
      <c r="FK500" s="162"/>
      <c r="FL500" s="162"/>
      <c r="FM500" s="162"/>
      <c r="FN500" s="162"/>
      <c r="FO500" s="162"/>
      <c r="FP500" s="162"/>
      <c r="FQ500" s="162"/>
      <c r="FR500" s="162"/>
      <c r="FS500" s="162"/>
      <c r="FT500" s="162"/>
      <c r="FU500" s="162"/>
      <c r="FV500" s="162"/>
      <c r="FW500" s="162"/>
      <c r="FX500" s="162"/>
      <c r="FY500" s="162"/>
      <c r="FZ500" s="162"/>
      <c r="GA500" s="162"/>
      <c r="GB500" s="162"/>
      <c r="GC500" s="162"/>
      <c r="GD500" s="162"/>
      <c r="GE500" s="162"/>
      <c r="GF500" s="162"/>
      <c r="GG500" s="162"/>
      <c r="GH500" s="162"/>
      <c r="GI500" s="162"/>
      <c r="GJ500" s="162"/>
      <c r="GK500" s="162"/>
      <c r="GL500" s="162"/>
      <c r="GM500" s="162"/>
      <c r="GN500" s="162"/>
      <c r="GO500" s="162"/>
      <c r="GP500" s="162"/>
      <c r="GQ500" s="162"/>
      <c r="GR500" s="162"/>
      <c r="GS500" s="162"/>
      <c r="GT500" s="162"/>
      <c r="GU500" s="162"/>
      <c r="GV500" s="162"/>
      <c r="GW500" s="162"/>
      <c r="GX500" s="162"/>
      <c r="GY500" s="162"/>
      <c r="GZ500" s="162"/>
      <c r="HA500" s="162"/>
      <c r="HB500" s="162"/>
      <c r="HC500" s="162"/>
      <c r="HD500" s="162"/>
      <c r="HE500" s="162"/>
      <c r="HF500" s="162"/>
      <c r="HG500" s="162"/>
      <c r="HH500" s="162"/>
      <c r="HI500" s="162"/>
      <c r="HJ500" s="162"/>
      <c r="HK500" s="162"/>
      <c r="HL500" s="162"/>
      <c r="HM500" s="162"/>
      <c r="HN500" s="162"/>
      <c r="HO500" s="162"/>
      <c r="HP500" s="162"/>
      <c r="HQ500" s="162"/>
      <c r="HR500" s="162"/>
      <c r="HS500" s="162"/>
      <c r="HT500" s="162"/>
      <c r="HU500" s="162"/>
      <c r="HV500" s="162"/>
      <c r="HW500" s="162"/>
      <c r="HX500" s="162"/>
      <c r="HY500" s="162"/>
      <c r="HZ500" s="162"/>
      <c r="IA500" s="162"/>
      <c r="IB500" s="162"/>
      <c r="IC500" s="162"/>
      <c r="ID500" s="162"/>
      <c r="IE500" s="162"/>
      <c r="IF500" s="162"/>
      <c r="IG500" s="162"/>
      <c r="IH500" s="162"/>
      <c r="II500" s="162"/>
      <c r="IJ500" s="162"/>
      <c r="IK500" s="162"/>
      <c r="IL500" s="162"/>
      <c r="IM500" s="162"/>
      <c r="IN500" s="162"/>
      <c r="IO500" s="162"/>
      <c r="IP500" s="162"/>
      <c r="IQ500" s="162"/>
      <c r="IR500" s="162"/>
      <c r="IS500" s="162"/>
      <c r="IT500" s="162"/>
      <c r="IU500" s="162"/>
      <c r="IV500" s="162"/>
      <c r="IW500" s="162"/>
      <c r="IX500" s="162"/>
    </row>
    <row r="501" spans="1:258">
      <c r="A501" s="159"/>
      <c r="B501" s="160"/>
      <c r="C501" s="160"/>
      <c r="D501" s="160"/>
      <c r="E501" s="160"/>
      <c r="F501" s="161"/>
      <c r="G501" s="161"/>
      <c r="H501" s="161"/>
      <c r="I501" s="161"/>
      <c r="J501" s="161"/>
      <c r="K501" s="161"/>
      <c r="L501" s="161"/>
      <c r="M501" s="161"/>
      <c r="N501" s="160"/>
      <c r="O501" s="160"/>
      <c r="P501" s="160"/>
      <c r="Q501" s="160"/>
      <c r="R501" s="160"/>
      <c r="S501" s="161"/>
      <c r="T501" s="161"/>
      <c r="U501" s="161"/>
      <c r="V501" s="161"/>
      <c r="W501" s="161"/>
      <c r="X501" s="161"/>
      <c r="Y501" s="161"/>
      <c r="Z501" s="317"/>
      <c r="AA501" s="161"/>
      <c r="BI501" s="162"/>
      <c r="BJ501" s="162"/>
      <c r="BK501" s="162"/>
      <c r="BL501" s="162"/>
      <c r="BM501" s="162"/>
      <c r="BN501" s="162"/>
      <c r="BO501" s="162"/>
      <c r="BP501" s="162"/>
      <c r="BQ501" s="162"/>
      <c r="BR501" s="162"/>
      <c r="BS501" s="162"/>
      <c r="BT501" s="162"/>
      <c r="BU501" s="162"/>
      <c r="BV501" s="162"/>
      <c r="BW501" s="162"/>
      <c r="BX501" s="162"/>
      <c r="BY501" s="162"/>
      <c r="BZ501" s="162"/>
      <c r="CA501" s="162"/>
      <c r="CB501" s="162"/>
      <c r="CC501" s="162"/>
      <c r="CD501" s="162"/>
      <c r="CE501" s="162"/>
      <c r="CF501" s="162"/>
      <c r="CG501" s="162"/>
      <c r="CH501" s="162"/>
      <c r="CI501" s="162"/>
      <c r="CJ501" s="162"/>
      <c r="CK501" s="162"/>
      <c r="CL501" s="162"/>
      <c r="CM501" s="162"/>
      <c r="CN501" s="162"/>
      <c r="CO501" s="162"/>
      <c r="CP501" s="162"/>
      <c r="CQ501" s="162"/>
      <c r="CR501" s="162"/>
      <c r="CS501" s="162"/>
      <c r="CT501" s="162"/>
      <c r="CU501" s="162"/>
      <c r="CV501" s="162"/>
      <c r="CW501" s="162"/>
      <c r="CX501" s="162"/>
      <c r="CY501" s="162"/>
      <c r="CZ501" s="162"/>
      <c r="DA501" s="162"/>
      <c r="DB501" s="162"/>
      <c r="DC501" s="162"/>
      <c r="DD501" s="162"/>
      <c r="DE501" s="162"/>
      <c r="DF501" s="162"/>
      <c r="DG501" s="162"/>
      <c r="DH501" s="162"/>
      <c r="DI501" s="162"/>
      <c r="DJ501" s="162"/>
      <c r="DK501" s="162"/>
      <c r="DL501" s="162"/>
      <c r="DM501" s="162"/>
      <c r="DN501" s="162"/>
      <c r="DO501" s="162"/>
      <c r="DP501" s="162"/>
      <c r="DQ501" s="162"/>
      <c r="DR501" s="162"/>
      <c r="DS501" s="162"/>
      <c r="DT501" s="162"/>
      <c r="DU501" s="162"/>
      <c r="DV501" s="162"/>
      <c r="DW501" s="162"/>
      <c r="DX501" s="162"/>
      <c r="DY501" s="162"/>
      <c r="DZ501" s="162"/>
      <c r="EA501" s="162"/>
      <c r="EB501" s="162"/>
      <c r="EC501" s="162"/>
      <c r="ED501" s="162"/>
      <c r="EE501" s="162"/>
      <c r="EF501" s="162"/>
      <c r="EG501" s="162"/>
      <c r="EH501" s="162"/>
      <c r="EI501" s="162"/>
      <c r="EJ501" s="162"/>
      <c r="EK501" s="162"/>
      <c r="EL501" s="162"/>
      <c r="EM501" s="162"/>
      <c r="EN501" s="162"/>
      <c r="EO501" s="162"/>
      <c r="EP501" s="162"/>
      <c r="EQ501" s="162"/>
      <c r="ER501" s="162"/>
      <c r="ES501" s="162"/>
      <c r="ET501" s="162"/>
      <c r="EU501" s="162"/>
      <c r="EV501" s="162"/>
      <c r="EW501" s="162"/>
      <c r="EX501" s="162"/>
      <c r="EY501" s="162"/>
      <c r="EZ501" s="162"/>
      <c r="FA501" s="162"/>
      <c r="FB501" s="162"/>
      <c r="FC501" s="162"/>
      <c r="FD501" s="162"/>
      <c r="FE501" s="162"/>
      <c r="FF501" s="162"/>
      <c r="FG501" s="162"/>
      <c r="FH501" s="162"/>
      <c r="FI501" s="162"/>
      <c r="FJ501" s="162"/>
      <c r="FK501" s="162"/>
      <c r="FL501" s="162"/>
      <c r="FM501" s="162"/>
      <c r="FN501" s="162"/>
      <c r="FO501" s="162"/>
      <c r="FP501" s="162"/>
      <c r="FQ501" s="162"/>
      <c r="FR501" s="162"/>
      <c r="FS501" s="162"/>
      <c r="FT501" s="162"/>
      <c r="FU501" s="162"/>
      <c r="FV501" s="162"/>
      <c r="FW501" s="162"/>
      <c r="FX501" s="162"/>
      <c r="FY501" s="162"/>
      <c r="FZ501" s="162"/>
      <c r="GA501" s="162"/>
      <c r="GB501" s="162"/>
      <c r="GC501" s="162"/>
      <c r="GD501" s="162"/>
      <c r="GE501" s="162"/>
      <c r="GF501" s="162"/>
      <c r="GG501" s="162"/>
      <c r="GH501" s="162"/>
      <c r="GI501" s="162"/>
      <c r="GJ501" s="162"/>
      <c r="GK501" s="162"/>
      <c r="GL501" s="162"/>
      <c r="GM501" s="162"/>
      <c r="GN501" s="162"/>
      <c r="GO501" s="162"/>
      <c r="GP501" s="162"/>
      <c r="GQ501" s="162"/>
      <c r="GR501" s="162"/>
      <c r="GS501" s="162"/>
      <c r="GT501" s="162"/>
      <c r="GU501" s="162"/>
      <c r="GV501" s="162"/>
      <c r="GW501" s="162"/>
      <c r="GX501" s="162"/>
      <c r="GY501" s="162"/>
      <c r="GZ501" s="162"/>
      <c r="HA501" s="162"/>
      <c r="HB501" s="162"/>
      <c r="HC501" s="162"/>
      <c r="HD501" s="162"/>
      <c r="HE501" s="162"/>
      <c r="HF501" s="162"/>
      <c r="HG501" s="162"/>
      <c r="HH501" s="162"/>
      <c r="HI501" s="162"/>
      <c r="HJ501" s="162"/>
      <c r="HK501" s="162"/>
      <c r="HL501" s="162"/>
      <c r="HM501" s="162"/>
      <c r="HN501" s="162"/>
      <c r="HO501" s="162"/>
      <c r="HP501" s="162"/>
      <c r="HQ501" s="162"/>
      <c r="HR501" s="162"/>
      <c r="HS501" s="162"/>
      <c r="HT501" s="162"/>
      <c r="HU501" s="162"/>
      <c r="HV501" s="162"/>
      <c r="HW501" s="162"/>
      <c r="HX501" s="162"/>
      <c r="HY501" s="162"/>
      <c r="HZ501" s="162"/>
      <c r="IA501" s="162"/>
      <c r="IB501" s="162"/>
      <c r="IC501" s="162"/>
      <c r="ID501" s="162"/>
      <c r="IE501" s="162"/>
      <c r="IF501" s="162"/>
      <c r="IG501" s="162"/>
      <c r="IH501" s="162"/>
      <c r="II501" s="162"/>
      <c r="IJ501" s="162"/>
      <c r="IK501" s="162"/>
      <c r="IL501" s="162"/>
      <c r="IM501" s="162"/>
      <c r="IN501" s="162"/>
      <c r="IO501" s="162"/>
      <c r="IP501" s="162"/>
      <c r="IQ501" s="162"/>
      <c r="IR501" s="162"/>
      <c r="IS501" s="162"/>
      <c r="IT501" s="162"/>
      <c r="IU501" s="162"/>
      <c r="IV501" s="162"/>
      <c r="IW501" s="162"/>
      <c r="IX501" s="162"/>
    </row>
    <row r="502" spans="1:258">
      <c r="A502" s="159"/>
      <c r="B502" s="160"/>
      <c r="C502" s="160"/>
      <c r="D502" s="160"/>
      <c r="E502" s="160"/>
      <c r="F502" s="161"/>
      <c r="G502" s="161"/>
      <c r="H502" s="161"/>
      <c r="I502" s="161"/>
      <c r="J502" s="161"/>
      <c r="K502" s="161"/>
      <c r="L502" s="161"/>
      <c r="M502" s="161"/>
      <c r="N502" s="160"/>
      <c r="O502" s="160"/>
      <c r="P502" s="160"/>
      <c r="Q502" s="160"/>
      <c r="R502" s="160"/>
      <c r="S502" s="161"/>
      <c r="T502" s="161"/>
      <c r="U502" s="161"/>
      <c r="V502" s="161"/>
      <c r="W502" s="161"/>
      <c r="X502" s="161"/>
      <c r="Y502" s="161"/>
      <c r="Z502" s="317"/>
      <c r="AA502" s="161"/>
      <c r="BI502" s="162"/>
      <c r="BJ502" s="162"/>
      <c r="BK502" s="162"/>
      <c r="BL502" s="162"/>
      <c r="BM502" s="162"/>
      <c r="BN502" s="162"/>
      <c r="BO502" s="162"/>
      <c r="BP502" s="162"/>
      <c r="BQ502" s="162"/>
      <c r="BR502" s="162"/>
      <c r="BS502" s="162"/>
      <c r="BT502" s="162"/>
      <c r="BU502" s="162"/>
      <c r="BV502" s="162"/>
      <c r="BW502" s="162"/>
      <c r="BX502" s="162"/>
      <c r="BY502" s="162"/>
      <c r="BZ502" s="162"/>
      <c r="CA502" s="162"/>
      <c r="CB502" s="162"/>
      <c r="CC502" s="162"/>
      <c r="CD502" s="162"/>
      <c r="CE502" s="162"/>
      <c r="CF502" s="162"/>
      <c r="CG502" s="162"/>
      <c r="CH502" s="162"/>
      <c r="CI502" s="162"/>
      <c r="CJ502" s="162"/>
      <c r="CK502" s="162"/>
      <c r="CL502" s="162"/>
      <c r="CM502" s="162"/>
      <c r="CN502" s="162"/>
      <c r="CO502" s="162"/>
      <c r="CP502" s="162"/>
      <c r="CQ502" s="162"/>
      <c r="CR502" s="162"/>
      <c r="CS502" s="162"/>
      <c r="CT502" s="162"/>
      <c r="CU502" s="162"/>
      <c r="CV502" s="162"/>
      <c r="CW502" s="162"/>
      <c r="CX502" s="162"/>
      <c r="CY502" s="162"/>
      <c r="CZ502" s="162"/>
      <c r="DA502" s="162"/>
      <c r="DB502" s="162"/>
      <c r="DC502" s="162"/>
      <c r="DD502" s="162"/>
      <c r="DE502" s="162"/>
      <c r="DF502" s="162"/>
      <c r="DG502" s="162"/>
      <c r="DH502" s="162"/>
      <c r="DI502" s="162"/>
      <c r="DJ502" s="162"/>
      <c r="DK502" s="162"/>
      <c r="DL502" s="162"/>
      <c r="DM502" s="162"/>
      <c r="DN502" s="162"/>
      <c r="DO502" s="162"/>
      <c r="DP502" s="162"/>
      <c r="DQ502" s="162"/>
      <c r="DR502" s="162"/>
      <c r="DS502" s="162"/>
      <c r="DT502" s="162"/>
      <c r="DU502" s="162"/>
      <c r="DV502" s="162"/>
      <c r="DW502" s="162"/>
      <c r="DX502" s="162"/>
      <c r="DY502" s="162"/>
      <c r="DZ502" s="162"/>
      <c r="EA502" s="162"/>
      <c r="EB502" s="162"/>
      <c r="EC502" s="162"/>
      <c r="ED502" s="162"/>
      <c r="EE502" s="162"/>
      <c r="EF502" s="162"/>
      <c r="EG502" s="162"/>
      <c r="EH502" s="162"/>
      <c r="EI502" s="162"/>
      <c r="EJ502" s="162"/>
      <c r="EK502" s="162"/>
      <c r="EL502" s="162"/>
      <c r="EM502" s="162"/>
      <c r="EN502" s="162"/>
      <c r="EO502" s="162"/>
      <c r="EP502" s="162"/>
      <c r="EQ502" s="162"/>
      <c r="ER502" s="162"/>
      <c r="ES502" s="162"/>
      <c r="ET502" s="162"/>
      <c r="EU502" s="162"/>
      <c r="EV502" s="162"/>
      <c r="EW502" s="162"/>
      <c r="EX502" s="162"/>
      <c r="EY502" s="162"/>
      <c r="EZ502" s="162"/>
      <c r="FA502" s="162"/>
      <c r="FB502" s="162"/>
      <c r="FC502" s="162"/>
      <c r="FD502" s="162"/>
      <c r="FE502" s="162"/>
      <c r="FF502" s="162"/>
      <c r="FG502" s="162"/>
      <c r="FH502" s="162"/>
      <c r="FI502" s="162"/>
      <c r="FJ502" s="162"/>
      <c r="FK502" s="162"/>
      <c r="FL502" s="162"/>
      <c r="FM502" s="162"/>
      <c r="FN502" s="162"/>
      <c r="FO502" s="162"/>
      <c r="FP502" s="162"/>
      <c r="FQ502" s="162"/>
      <c r="FR502" s="162"/>
      <c r="FS502" s="162"/>
      <c r="FT502" s="162"/>
      <c r="FU502" s="162"/>
      <c r="FV502" s="162"/>
      <c r="FW502" s="162"/>
      <c r="FX502" s="162"/>
      <c r="FY502" s="162"/>
      <c r="FZ502" s="162"/>
      <c r="GA502" s="162"/>
      <c r="GB502" s="162"/>
      <c r="GC502" s="162"/>
      <c r="GD502" s="162"/>
      <c r="GE502" s="162"/>
      <c r="GF502" s="162"/>
      <c r="GG502" s="162"/>
      <c r="GH502" s="162"/>
      <c r="GI502" s="162"/>
      <c r="GJ502" s="162"/>
      <c r="GK502" s="162"/>
      <c r="GL502" s="162"/>
      <c r="GM502" s="162"/>
      <c r="GN502" s="162"/>
      <c r="GO502" s="162"/>
      <c r="GP502" s="162"/>
      <c r="GQ502" s="162"/>
      <c r="GR502" s="162"/>
      <c r="GS502" s="162"/>
      <c r="GT502" s="162"/>
      <c r="GU502" s="162"/>
      <c r="GV502" s="162"/>
      <c r="GW502" s="162"/>
      <c r="GX502" s="162"/>
      <c r="GY502" s="162"/>
      <c r="GZ502" s="162"/>
      <c r="HA502" s="162"/>
      <c r="HB502" s="162"/>
      <c r="HC502" s="162"/>
      <c r="HD502" s="162"/>
      <c r="HE502" s="162"/>
      <c r="HF502" s="162"/>
      <c r="HG502" s="162"/>
      <c r="HH502" s="162"/>
      <c r="HI502" s="162"/>
      <c r="HJ502" s="162"/>
      <c r="HK502" s="162"/>
      <c r="HL502" s="162"/>
      <c r="HM502" s="162"/>
      <c r="HN502" s="162"/>
      <c r="HO502" s="162"/>
      <c r="HP502" s="162"/>
      <c r="HQ502" s="162"/>
      <c r="HR502" s="162"/>
      <c r="HS502" s="162"/>
      <c r="HT502" s="162"/>
      <c r="HU502" s="162"/>
      <c r="HV502" s="162"/>
      <c r="HW502" s="162"/>
      <c r="HX502" s="162"/>
      <c r="HY502" s="162"/>
      <c r="HZ502" s="162"/>
      <c r="IA502" s="162"/>
      <c r="IB502" s="162"/>
      <c r="IC502" s="162"/>
      <c r="ID502" s="162"/>
      <c r="IE502" s="162"/>
      <c r="IF502" s="162"/>
      <c r="IG502" s="162"/>
      <c r="IH502" s="162"/>
      <c r="II502" s="162"/>
      <c r="IJ502" s="162"/>
      <c r="IK502" s="162"/>
      <c r="IL502" s="162"/>
      <c r="IM502" s="162"/>
      <c r="IN502" s="162"/>
      <c r="IO502" s="162"/>
      <c r="IP502" s="162"/>
      <c r="IQ502" s="162"/>
      <c r="IR502" s="162"/>
      <c r="IS502" s="162"/>
      <c r="IT502" s="162"/>
      <c r="IU502" s="162"/>
      <c r="IV502" s="162"/>
      <c r="IW502" s="162"/>
      <c r="IX502" s="162"/>
    </row>
    <row r="503" spans="1:258">
      <c r="A503" s="159"/>
      <c r="B503" s="160"/>
      <c r="C503" s="160"/>
      <c r="D503" s="160"/>
      <c r="E503" s="160"/>
      <c r="F503" s="161"/>
      <c r="G503" s="161"/>
      <c r="H503" s="161"/>
      <c r="I503" s="161"/>
      <c r="J503" s="161"/>
      <c r="K503" s="161"/>
      <c r="L503" s="161"/>
      <c r="M503" s="161"/>
      <c r="N503" s="160"/>
      <c r="O503" s="160"/>
      <c r="P503" s="160"/>
      <c r="Q503" s="160"/>
      <c r="R503" s="160"/>
      <c r="S503" s="161"/>
      <c r="T503" s="161"/>
      <c r="U503" s="161"/>
      <c r="V503" s="161"/>
      <c r="W503" s="161"/>
      <c r="X503" s="161"/>
      <c r="Y503" s="161"/>
      <c r="Z503" s="317"/>
      <c r="AA503" s="161"/>
      <c r="BI503" s="162"/>
      <c r="BJ503" s="162"/>
      <c r="BK503" s="162"/>
      <c r="BL503" s="162"/>
      <c r="BM503" s="162"/>
      <c r="BN503" s="162"/>
      <c r="BO503" s="162"/>
      <c r="BP503" s="162"/>
      <c r="BQ503" s="162"/>
      <c r="BR503" s="162"/>
      <c r="BS503" s="162"/>
      <c r="BT503" s="162"/>
      <c r="BU503" s="162"/>
      <c r="BV503" s="162"/>
      <c r="BW503" s="162"/>
      <c r="BX503" s="162"/>
      <c r="BY503" s="162"/>
      <c r="BZ503" s="162"/>
      <c r="CA503" s="162"/>
      <c r="CB503" s="162"/>
      <c r="CC503" s="162"/>
      <c r="CD503" s="162"/>
      <c r="CE503" s="162"/>
      <c r="CF503" s="162"/>
      <c r="CG503" s="162"/>
      <c r="CH503" s="162"/>
      <c r="CI503" s="162"/>
      <c r="CJ503" s="162"/>
      <c r="CK503" s="162"/>
      <c r="CL503" s="162"/>
      <c r="CM503" s="162"/>
      <c r="CN503" s="162"/>
      <c r="CO503" s="162"/>
      <c r="CP503" s="162"/>
      <c r="CQ503" s="162"/>
      <c r="CR503" s="162"/>
      <c r="CS503" s="162"/>
      <c r="CT503" s="162"/>
      <c r="CU503" s="162"/>
      <c r="CV503" s="162"/>
      <c r="CW503" s="162"/>
      <c r="CX503" s="162"/>
      <c r="CY503" s="162"/>
      <c r="CZ503" s="162"/>
      <c r="DA503" s="162"/>
      <c r="DB503" s="162"/>
      <c r="DC503" s="162"/>
      <c r="DD503" s="162"/>
      <c r="DE503" s="162"/>
      <c r="DF503" s="162"/>
      <c r="DG503" s="162"/>
      <c r="DH503" s="162"/>
      <c r="DI503" s="162"/>
      <c r="DJ503" s="162"/>
      <c r="DK503" s="162"/>
      <c r="DL503" s="162"/>
      <c r="DM503" s="162"/>
      <c r="DN503" s="162"/>
      <c r="DO503" s="162"/>
      <c r="DP503" s="162"/>
      <c r="DQ503" s="162"/>
      <c r="DR503" s="162"/>
      <c r="DS503" s="162"/>
      <c r="DT503" s="162"/>
      <c r="DU503" s="162"/>
      <c r="DV503" s="162"/>
      <c r="DW503" s="162"/>
      <c r="DX503" s="162"/>
      <c r="DY503" s="162"/>
      <c r="DZ503" s="162"/>
      <c r="EA503" s="162"/>
      <c r="EB503" s="162"/>
      <c r="EC503" s="162"/>
      <c r="ED503" s="162"/>
      <c r="EE503" s="162"/>
      <c r="EF503" s="162"/>
      <c r="EG503" s="162"/>
      <c r="EH503" s="162"/>
      <c r="EI503" s="162"/>
      <c r="EJ503" s="162"/>
      <c r="EK503" s="162"/>
      <c r="EL503" s="162"/>
      <c r="EM503" s="162"/>
      <c r="EN503" s="162"/>
      <c r="EO503" s="162"/>
      <c r="EP503" s="162"/>
      <c r="EQ503" s="162"/>
      <c r="ER503" s="162"/>
      <c r="ES503" s="162"/>
      <c r="ET503" s="162"/>
      <c r="EU503" s="162"/>
      <c r="EV503" s="162"/>
      <c r="EW503" s="162"/>
      <c r="EX503" s="162"/>
      <c r="EY503" s="162"/>
      <c r="EZ503" s="162"/>
      <c r="FA503" s="162"/>
      <c r="FB503" s="162"/>
      <c r="FC503" s="162"/>
      <c r="FD503" s="162"/>
      <c r="FE503" s="162"/>
      <c r="FF503" s="162"/>
      <c r="FG503" s="162"/>
      <c r="FH503" s="162"/>
      <c r="FI503" s="162"/>
      <c r="FJ503" s="162"/>
      <c r="FK503" s="162"/>
      <c r="FL503" s="162"/>
      <c r="FM503" s="162"/>
      <c r="FN503" s="162"/>
      <c r="FO503" s="162"/>
      <c r="FP503" s="162"/>
      <c r="FQ503" s="162"/>
      <c r="FR503" s="162"/>
      <c r="FS503" s="162"/>
      <c r="FT503" s="162"/>
      <c r="FU503" s="162"/>
      <c r="FV503" s="162"/>
      <c r="FW503" s="162"/>
      <c r="FX503" s="162"/>
      <c r="FY503" s="162"/>
      <c r="FZ503" s="162"/>
      <c r="GA503" s="162"/>
      <c r="GB503" s="162"/>
      <c r="GC503" s="162"/>
      <c r="GD503" s="162"/>
      <c r="GE503" s="162"/>
      <c r="GF503" s="162"/>
      <c r="GG503" s="162"/>
      <c r="GH503" s="162"/>
      <c r="GI503" s="162"/>
      <c r="GJ503" s="162"/>
      <c r="GK503" s="162"/>
      <c r="GL503" s="162"/>
      <c r="GM503" s="162"/>
      <c r="GN503" s="162"/>
      <c r="GO503" s="162"/>
      <c r="GP503" s="162"/>
      <c r="GQ503" s="162"/>
      <c r="GR503" s="162"/>
      <c r="GS503" s="162"/>
      <c r="GT503" s="162"/>
      <c r="GU503" s="162"/>
      <c r="GV503" s="162"/>
      <c r="GW503" s="162"/>
      <c r="GX503" s="162"/>
      <c r="GY503" s="162"/>
      <c r="GZ503" s="162"/>
      <c r="HA503" s="162"/>
      <c r="HB503" s="162"/>
      <c r="HC503" s="162"/>
      <c r="HD503" s="162"/>
      <c r="HE503" s="162"/>
      <c r="HF503" s="162"/>
      <c r="HG503" s="162"/>
      <c r="HH503" s="162"/>
      <c r="HI503" s="162"/>
      <c r="HJ503" s="162"/>
      <c r="HK503" s="162"/>
      <c r="HL503" s="162"/>
      <c r="HM503" s="162"/>
      <c r="HN503" s="162"/>
      <c r="HO503" s="162"/>
      <c r="HP503" s="162"/>
      <c r="HQ503" s="162"/>
      <c r="HR503" s="162"/>
      <c r="HS503" s="162"/>
      <c r="HT503" s="162"/>
      <c r="HU503" s="162"/>
      <c r="HV503" s="162"/>
      <c r="HW503" s="162"/>
      <c r="HX503" s="162"/>
      <c r="HY503" s="162"/>
      <c r="HZ503" s="162"/>
      <c r="IA503" s="162"/>
      <c r="IB503" s="162"/>
      <c r="IC503" s="162"/>
      <c r="ID503" s="162"/>
      <c r="IE503" s="162"/>
      <c r="IF503" s="162"/>
      <c r="IG503" s="162"/>
      <c r="IH503" s="162"/>
      <c r="II503" s="162"/>
      <c r="IJ503" s="162"/>
      <c r="IK503" s="162"/>
      <c r="IL503" s="162"/>
      <c r="IM503" s="162"/>
      <c r="IN503" s="162"/>
      <c r="IO503" s="162"/>
      <c r="IP503" s="162"/>
      <c r="IQ503" s="162"/>
      <c r="IR503" s="162"/>
      <c r="IS503" s="162"/>
      <c r="IT503" s="162"/>
      <c r="IU503" s="162"/>
      <c r="IV503" s="162"/>
      <c r="IW503" s="162"/>
      <c r="IX503" s="162"/>
    </row>
    <row r="504" spans="1:258">
      <c r="A504" s="159"/>
      <c r="B504" s="160"/>
      <c r="C504" s="160"/>
      <c r="D504" s="160"/>
      <c r="E504" s="160"/>
      <c r="F504" s="161"/>
      <c r="G504" s="161"/>
      <c r="H504" s="161"/>
      <c r="I504" s="161"/>
      <c r="J504" s="161"/>
      <c r="K504" s="161"/>
      <c r="L504" s="161"/>
      <c r="M504" s="161"/>
      <c r="N504" s="160"/>
      <c r="O504" s="160"/>
      <c r="P504" s="160"/>
      <c r="Q504" s="160"/>
      <c r="R504" s="160"/>
      <c r="S504" s="161"/>
      <c r="T504" s="161"/>
      <c r="U504" s="161"/>
      <c r="V504" s="161"/>
      <c r="W504" s="161"/>
      <c r="X504" s="161"/>
      <c r="Y504" s="161"/>
      <c r="Z504" s="317"/>
      <c r="AA504" s="161"/>
      <c r="BI504" s="162"/>
      <c r="BJ504" s="162"/>
      <c r="BK504" s="162"/>
      <c r="BL504" s="162"/>
      <c r="BM504" s="162"/>
      <c r="BN504" s="162"/>
      <c r="BO504" s="162"/>
      <c r="BP504" s="162"/>
      <c r="BQ504" s="162"/>
      <c r="BR504" s="162"/>
      <c r="BS504" s="162"/>
      <c r="BT504" s="162"/>
      <c r="BU504" s="162"/>
      <c r="BV504" s="162"/>
      <c r="BW504" s="162"/>
      <c r="BX504" s="162"/>
      <c r="BY504" s="162"/>
      <c r="BZ504" s="162"/>
      <c r="CA504" s="162"/>
      <c r="CB504" s="162"/>
      <c r="CC504" s="162"/>
      <c r="CD504" s="162"/>
      <c r="CE504" s="162"/>
      <c r="CF504" s="162"/>
      <c r="CG504" s="162"/>
      <c r="CH504" s="162"/>
      <c r="CI504" s="162"/>
      <c r="CJ504" s="162"/>
      <c r="CK504" s="162"/>
      <c r="CL504" s="162"/>
      <c r="CM504" s="162"/>
      <c r="CN504" s="162"/>
      <c r="CO504" s="162"/>
      <c r="CP504" s="162"/>
      <c r="CQ504" s="162"/>
      <c r="CR504" s="162"/>
      <c r="CS504" s="162"/>
      <c r="CT504" s="162"/>
      <c r="CU504" s="162"/>
      <c r="CV504" s="162"/>
      <c r="CW504" s="162"/>
      <c r="CX504" s="162"/>
      <c r="CY504" s="162"/>
      <c r="CZ504" s="162"/>
      <c r="DA504" s="162"/>
      <c r="DB504" s="162"/>
      <c r="DC504" s="162"/>
      <c r="DD504" s="162"/>
      <c r="DE504" s="162"/>
      <c r="DF504" s="162"/>
      <c r="DG504" s="162"/>
      <c r="DH504" s="162"/>
      <c r="DI504" s="162"/>
      <c r="DJ504" s="162"/>
      <c r="DK504" s="162"/>
      <c r="DL504" s="162"/>
      <c r="DM504" s="162"/>
      <c r="DN504" s="162"/>
      <c r="DO504" s="162"/>
      <c r="DP504" s="162"/>
      <c r="DQ504" s="162"/>
      <c r="DR504" s="162"/>
      <c r="DS504" s="162"/>
      <c r="DT504" s="162"/>
      <c r="DU504" s="162"/>
      <c r="DV504" s="162"/>
      <c r="DW504" s="162"/>
      <c r="DX504" s="162"/>
      <c r="DY504" s="162"/>
      <c r="DZ504" s="162"/>
      <c r="EA504" s="162"/>
      <c r="EB504" s="162"/>
      <c r="EC504" s="162"/>
      <c r="ED504" s="162"/>
      <c r="EE504" s="162"/>
      <c r="EF504" s="162"/>
      <c r="EG504" s="162"/>
      <c r="EH504" s="162"/>
      <c r="EI504" s="162"/>
      <c r="EJ504" s="162"/>
      <c r="EK504" s="162"/>
      <c r="EL504" s="162"/>
      <c r="EM504" s="162"/>
      <c r="EN504" s="162"/>
      <c r="EO504" s="162"/>
      <c r="EP504" s="162"/>
      <c r="EQ504" s="162"/>
      <c r="ER504" s="162"/>
      <c r="ES504" s="162"/>
      <c r="ET504" s="162"/>
      <c r="EU504" s="162"/>
      <c r="EV504" s="162"/>
      <c r="EW504" s="162"/>
      <c r="EX504" s="162"/>
      <c r="EY504" s="162"/>
      <c r="EZ504" s="162"/>
      <c r="FA504" s="162"/>
      <c r="FB504" s="162"/>
      <c r="FC504" s="162"/>
      <c r="FD504" s="162"/>
      <c r="FE504" s="162"/>
      <c r="FF504" s="162"/>
      <c r="FG504" s="162"/>
      <c r="FH504" s="162"/>
      <c r="FI504" s="162"/>
      <c r="FJ504" s="162"/>
      <c r="FK504" s="162"/>
      <c r="FL504" s="162"/>
      <c r="FM504" s="162"/>
      <c r="FN504" s="162"/>
      <c r="FO504" s="162"/>
      <c r="FP504" s="162"/>
      <c r="FQ504" s="162"/>
      <c r="FR504" s="162"/>
      <c r="FS504" s="162"/>
      <c r="FT504" s="162"/>
      <c r="FU504" s="162"/>
      <c r="FV504" s="162"/>
      <c r="FW504" s="162"/>
      <c r="FX504" s="162"/>
      <c r="FY504" s="162"/>
      <c r="FZ504" s="162"/>
      <c r="GA504" s="162"/>
      <c r="GB504" s="162"/>
      <c r="GC504" s="162"/>
      <c r="GD504" s="162"/>
      <c r="GE504" s="162"/>
      <c r="GF504" s="162"/>
      <c r="GG504" s="162"/>
      <c r="GH504" s="162"/>
      <c r="GI504" s="162"/>
      <c r="GJ504" s="162"/>
      <c r="GK504" s="162"/>
      <c r="GL504" s="162"/>
      <c r="GM504" s="162"/>
      <c r="GN504" s="162"/>
      <c r="GO504" s="162"/>
      <c r="GP504" s="162"/>
      <c r="GQ504" s="162"/>
      <c r="GR504" s="162"/>
      <c r="GS504" s="162"/>
      <c r="GT504" s="162"/>
      <c r="GU504" s="162"/>
      <c r="GV504" s="162"/>
      <c r="GW504" s="162"/>
      <c r="GX504" s="162"/>
      <c r="GY504" s="162"/>
      <c r="GZ504" s="162"/>
      <c r="HA504" s="162"/>
      <c r="HB504" s="162"/>
      <c r="HC504" s="162"/>
      <c r="HD504" s="162"/>
      <c r="HE504" s="162"/>
      <c r="HF504" s="162"/>
      <c r="HG504" s="162"/>
      <c r="HH504" s="162"/>
      <c r="HI504" s="162"/>
      <c r="HJ504" s="162"/>
      <c r="HK504" s="162"/>
      <c r="HL504" s="162"/>
      <c r="HM504" s="162"/>
      <c r="HN504" s="162"/>
      <c r="HO504" s="162"/>
      <c r="HP504" s="162"/>
      <c r="HQ504" s="162"/>
      <c r="HR504" s="162"/>
      <c r="HS504" s="162"/>
      <c r="HT504" s="162"/>
      <c r="HU504" s="162"/>
      <c r="HV504" s="162"/>
      <c r="HW504" s="162"/>
      <c r="HX504" s="162"/>
      <c r="HY504" s="162"/>
      <c r="HZ504" s="162"/>
      <c r="IA504" s="162"/>
      <c r="IB504" s="162"/>
      <c r="IC504" s="162"/>
      <c r="ID504" s="162"/>
      <c r="IE504" s="162"/>
      <c r="IF504" s="162"/>
      <c r="IG504" s="162"/>
      <c r="IH504" s="162"/>
      <c r="II504" s="162"/>
      <c r="IJ504" s="162"/>
      <c r="IK504" s="162"/>
      <c r="IL504" s="162"/>
      <c r="IM504" s="162"/>
      <c r="IN504" s="162"/>
      <c r="IO504" s="162"/>
      <c r="IP504" s="162"/>
      <c r="IQ504" s="162"/>
      <c r="IR504" s="162"/>
      <c r="IS504" s="162"/>
      <c r="IT504" s="162"/>
      <c r="IU504" s="162"/>
      <c r="IV504" s="162"/>
      <c r="IW504" s="162"/>
      <c r="IX504" s="162"/>
    </row>
    <row r="505" spans="1:258">
      <c r="A505" s="159"/>
      <c r="B505" s="160"/>
      <c r="C505" s="160"/>
      <c r="D505" s="160"/>
      <c r="E505" s="160"/>
      <c r="F505" s="161"/>
      <c r="G505" s="161"/>
      <c r="H505" s="161"/>
      <c r="I505" s="161"/>
      <c r="J505" s="161"/>
      <c r="K505" s="161"/>
      <c r="L505" s="161"/>
      <c r="M505" s="161"/>
      <c r="N505" s="160"/>
      <c r="O505" s="160"/>
      <c r="P505" s="160"/>
      <c r="Q505" s="160"/>
      <c r="R505" s="160"/>
      <c r="S505" s="161"/>
      <c r="T505" s="161"/>
      <c r="U505" s="161"/>
      <c r="V505" s="161"/>
      <c r="W505" s="161"/>
      <c r="X505" s="161"/>
      <c r="Y505" s="161"/>
      <c r="Z505" s="317"/>
      <c r="AA505" s="161"/>
      <c r="BI505" s="162"/>
      <c r="BJ505" s="162"/>
      <c r="BK505" s="162"/>
      <c r="BL505" s="162"/>
      <c r="BM505" s="162"/>
      <c r="BN505" s="162"/>
      <c r="BO505" s="162"/>
      <c r="BP505" s="162"/>
      <c r="BQ505" s="162"/>
      <c r="BR505" s="162"/>
      <c r="BS505" s="162"/>
      <c r="BT505" s="162"/>
      <c r="BU505" s="162"/>
      <c r="BV505" s="162"/>
      <c r="BW505" s="162"/>
      <c r="BX505" s="162"/>
      <c r="BY505" s="162"/>
      <c r="BZ505" s="162"/>
      <c r="CA505" s="162"/>
      <c r="CB505" s="162"/>
      <c r="CC505" s="162"/>
      <c r="CD505" s="162"/>
      <c r="CE505" s="162"/>
      <c r="CF505" s="162"/>
      <c r="CG505" s="162"/>
      <c r="CH505" s="162"/>
      <c r="CI505" s="162"/>
      <c r="CJ505" s="162"/>
      <c r="CK505" s="162"/>
      <c r="CL505" s="162"/>
      <c r="CM505" s="162"/>
      <c r="CN505" s="162"/>
      <c r="CO505" s="162"/>
      <c r="CP505" s="162"/>
      <c r="CQ505" s="162"/>
      <c r="CR505" s="162"/>
      <c r="CS505" s="162"/>
      <c r="CT505" s="162"/>
      <c r="CU505" s="162"/>
      <c r="CV505" s="162"/>
      <c r="CW505" s="162"/>
      <c r="CX505" s="162"/>
      <c r="CY505" s="162"/>
      <c r="CZ505" s="162"/>
      <c r="DA505" s="162"/>
      <c r="DB505" s="162"/>
      <c r="DC505" s="162"/>
      <c r="DD505" s="162"/>
      <c r="DE505" s="162"/>
      <c r="DF505" s="162"/>
      <c r="DG505" s="162"/>
      <c r="DH505" s="162"/>
      <c r="DI505" s="162"/>
      <c r="DJ505" s="162"/>
      <c r="DK505" s="162"/>
      <c r="DL505" s="162"/>
      <c r="DM505" s="162"/>
      <c r="DN505" s="162"/>
      <c r="DO505" s="162"/>
      <c r="DP505" s="162"/>
      <c r="DQ505" s="162"/>
      <c r="DR505" s="162"/>
      <c r="DS505" s="162"/>
      <c r="DT505" s="162"/>
      <c r="DU505" s="162"/>
      <c r="DV505" s="162"/>
      <c r="DW505" s="162"/>
      <c r="DX505" s="162"/>
      <c r="DY505" s="162"/>
      <c r="DZ505" s="162"/>
      <c r="EA505" s="162"/>
      <c r="EB505" s="162"/>
      <c r="EC505" s="162"/>
      <c r="ED505" s="162"/>
      <c r="EE505" s="162"/>
      <c r="EF505" s="162"/>
      <c r="EG505" s="162"/>
      <c r="EH505" s="162"/>
      <c r="EI505" s="162"/>
      <c r="EJ505" s="162"/>
      <c r="EK505" s="162"/>
      <c r="EL505" s="162"/>
      <c r="EM505" s="162"/>
      <c r="EN505" s="162"/>
      <c r="EO505" s="162"/>
      <c r="EP505" s="162"/>
      <c r="EQ505" s="162"/>
      <c r="ER505" s="162"/>
      <c r="ES505" s="162"/>
      <c r="ET505" s="162"/>
      <c r="EU505" s="162"/>
      <c r="EV505" s="162"/>
      <c r="EW505" s="162"/>
      <c r="EX505" s="162"/>
      <c r="EY505" s="162"/>
      <c r="EZ505" s="162"/>
      <c r="FA505" s="162"/>
      <c r="FB505" s="162"/>
      <c r="FC505" s="162"/>
      <c r="FD505" s="162"/>
      <c r="FE505" s="162"/>
      <c r="FF505" s="162"/>
      <c r="FG505" s="162"/>
      <c r="FH505" s="162"/>
      <c r="FI505" s="162"/>
      <c r="FJ505" s="162"/>
      <c r="FK505" s="162"/>
      <c r="FL505" s="162"/>
      <c r="FM505" s="162"/>
      <c r="FN505" s="162"/>
      <c r="FO505" s="162"/>
      <c r="FP505" s="162"/>
      <c r="FQ505" s="162"/>
      <c r="FR505" s="162"/>
      <c r="FS505" s="162"/>
      <c r="FT505" s="162"/>
      <c r="FU505" s="162"/>
      <c r="FV505" s="162"/>
      <c r="FW505" s="162"/>
      <c r="FX505" s="162"/>
      <c r="FY505" s="162"/>
      <c r="FZ505" s="162"/>
      <c r="GA505" s="162"/>
      <c r="GB505" s="162"/>
      <c r="GC505" s="162"/>
      <c r="GD505" s="162"/>
      <c r="GE505" s="162"/>
      <c r="GF505" s="162"/>
      <c r="GG505" s="162"/>
      <c r="GH505" s="162"/>
      <c r="GI505" s="162"/>
      <c r="GJ505" s="162"/>
      <c r="GK505" s="162"/>
      <c r="GL505" s="162"/>
      <c r="GM505" s="162"/>
      <c r="GN505" s="162"/>
      <c r="GO505" s="162"/>
      <c r="GP505" s="162"/>
      <c r="GQ505" s="162"/>
      <c r="GR505" s="162"/>
      <c r="GS505" s="162"/>
      <c r="GT505" s="162"/>
      <c r="GU505" s="162"/>
      <c r="GV505" s="162"/>
      <c r="GW505" s="162"/>
      <c r="GX505" s="162"/>
      <c r="GY505" s="162"/>
      <c r="GZ505" s="162"/>
      <c r="HA505" s="162"/>
      <c r="HB505" s="162"/>
      <c r="HC505" s="162"/>
      <c r="HD505" s="162"/>
      <c r="HE505" s="162"/>
      <c r="HF505" s="162"/>
      <c r="HG505" s="162"/>
      <c r="HH505" s="162"/>
      <c r="HI505" s="162"/>
      <c r="HJ505" s="162"/>
      <c r="HK505" s="162"/>
      <c r="HL505" s="162"/>
      <c r="HM505" s="162"/>
      <c r="HN505" s="162"/>
      <c r="HO505" s="162"/>
      <c r="HP505" s="162"/>
      <c r="HQ505" s="162"/>
      <c r="HR505" s="162"/>
      <c r="HS505" s="162"/>
      <c r="HT505" s="162"/>
      <c r="HU505" s="162"/>
      <c r="HV505" s="162"/>
      <c r="HW505" s="162"/>
      <c r="HX505" s="162"/>
      <c r="HY505" s="162"/>
      <c r="HZ505" s="162"/>
      <c r="IA505" s="162"/>
      <c r="IB505" s="162"/>
      <c r="IC505" s="162"/>
      <c r="ID505" s="162"/>
      <c r="IE505" s="162"/>
      <c r="IF505" s="162"/>
      <c r="IG505" s="162"/>
      <c r="IH505" s="162"/>
      <c r="II505" s="162"/>
      <c r="IJ505" s="162"/>
      <c r="IK505" s="162"/>
      <c r="IL505" s="162"/>
      <c r="IM505" s="162"/>
      <c r="IN505" s="162"/>
      <c r="IO505" s="162"/>
      <c r="IP505" s="162"/>
      <c r="IQ505" s="162"/>
      <c r="IR505" s="162"/>
      <c r="IS505" s="162"/>
      <c r="IT505" s="162"/>
      <c r="IU505" s="162"/>
      <c r="IV505" s="162"/>
      <c r="IW505" s="162"/>
      <c r="IX505" s="162"/>
    </row>
    <row r="506" spans="1:258">
      <c r="A506" s="159"/>
      <c r="B506" s="160"/>
      <c r="C506" s="160"/>
      <c r="D506" s="160"/>
      <c r="E506" s="160"/>
      <c r="F506" s="161"/>
      <c r="G506" s="161"/>
      <c r="H506" s="161"/>
      <c r="I506" s="161"/>
      <c r="J506" s="161"/>
      <c r="K506" s="161"/>
      <c r="L506" s="161"/>
      <c r="M506" s="161"/>
      <c r="N506" s="160"/>
      <c r="O506" s="160"/>
      <c r="P506" s="160"/>
      <c r="Q506" s="160"/>
      <c r="R506" s="160"/>
      <c r="S506" s="161"/>
      <c r="T506" s="161"/>
      <c r="U506" s="161"/>
      <c r="V506" s="161"/>
      <c r="W506" s="161"/>
      <c r="X506" s="161"/>
      <c r="Y506" s="161"/>
      <c r="Z506" s="317"/>
      <c r="AA506" s="161"/>
      <c r="BI506" s="162"/>
      <c r="BJ506" s="162"/>
      <c r="BK506" s="162"/>
      <c r="BL506" s="162"/>
      <c r="BM506" s="162"/>
      <c r="BN506" s="162"/>
      <c r="BO506" s="162"/>
      <c r="BP506" s="162"/>
      <c r="BQ506" s="162"/>
      <c r="BR506" s="162"/>
      <c r="BS506" s="162"/>
      <c r="BT506" s="162"/>
      <c r="BU506" s="162"/>
      <c r="BV506" s="162"/>
      <c r="BW506" s="162"/>
      <c r="BX506" s="162"/>
      <c r="BY506" s="162"/>
      <c r="BZ506" s="162"/>
      <c r="CA506" s="162"/>
      <c r="CB506" s="162"/>
      <c r="CC506" s="162"/>
      <c r="CD506" s="162"/>
      <c r="CE506" s="162"/>
      <c r="CF506" s="162"/>
      <c r="CG506" s="162"/>
      <c r="CH506" s="162"/>
      <c r="CI506" s="162"/>
      <c r="CJ506" s="162"/>
      <c r="CK506" s="162"/>
      <c r="CL506" s="162"/>
      <c r="CM506" s="162"/>
      <c r="CN506" s="162"/>
      <c r="CO506" s="162"/>
      <c r="CP506" s="162"/>
      <c r="CQ506" s="162"/>
      <c r="CR506" s="162"/>
      <c r="CS506" s="162"/>
      <c r="CT506" s="162"/>
      <c r="CU506" s="162"/>
      <c r="CV506" s="162"/>
      <c r="CW506" s="162"/>
      <c r="CX506" s="162"/>
      <c r="CY506" s="162"/>
      <c r="CZ506" s="162"/>
      <c r="DA506" s="162"/>
      <c r="DB506" s="162"/>
      <c r="DC506" s="162"/>
      <c r="DD506" s="162"/>
      <c r="DE506" s="162"/>
      <c r="DF506" s="162"/>
      <c r="DG506" s="162"/>
      <c r="DH506" s="162"/>
      <c r="DI506" s="162"/>
      <c r="DJ506" s="162"/>
      <c r="DK506" s="162"/>
      <c r="DL506" s="162"/>
      <c r="DM506" s="162"/>
      <c r="DN506" s="162"/>
      <c r="DO506" s="162"/>
      <c r="DP506" s="162"/>
      <c r="DQ506" s="162"/>
      <c r="DR506" s="162"/>
      <c r="DS506" s="162"/>
      <c r="DT506" s="162"/>
      <c r="DU506" s="162"/>
      <c r="DV506" s="162"/>
      <c r="DW506" s="162"/>
      <c r="DX506" s="162"/>
      <c r="DY506" s="162"/>
      <c r="DZ506" s="162"/>
      <c r="EA506" s="162"/>
      <c r="EB506" s="162"/>
      <c r="EC506" s="162"/>
      <c r="ED506" s="162"/>
      <c r="EE506" s="162"/>
      <c r="EF506" s="162"/>
      <c r="EG506" s="162"/>
      <c r="EH506" s="162"/>
      <c r="EI506" s="162"/>
      <c r="EJ506" s="162"/>
      <c r="EK506" s="162"/>
      <c r="EL506" s="162"/>
      <c r="EM506" s="162"/>
      <c r="EN506" s="162"/>
      <c r="EO506" s="162"/>
      <c r="EP506" s="162"/>
      <c r="EQ506" s="162"/>
      <c r="ER506" s="162"/>
      <c r="ES506" s="162"/>
      <c r="ET506" s="162"/>
      <c r="EU506" s="162"/>
      <c r="EV506" s="162"/>
      <c r="EW506" s="162"/>
      <c r="EX506" s="162"/>
      <c r="EY506" s="162"/>
      <c r="EZ506" s="162"/>
      <c r="FA506" s="162"/>
      <c r="FB506" s="162"/>
      <c r="FC506" s="162"/>
      <c r="FD506" s="162"/>
      <c r="FE506" s="162"/>
      <c r="FF506" s="162"/>
      <c r="FG506" s="162"/>
      <c r="FH506" s="162"/>
      <c r="FI506" s="162"/>
      <c r="FJ506" s="162"/>
      <c r="FK506" s="162"/>
      <c r="FL506" s="162"/>
      <c r="FM506" s="162"/>
      <c r="FN506" s="162"/>
      <c r="FO506" s="162"/>
      <c r="FP506" s="162"/>
      <c r="FQ506" s="162"/>
      <c r="FR506" s="162"/>
      <c r="FS506" s="162"/>
      <c r="FT506" s="162"/>
      <c r="FU506" s="162"/>
      <c r="FV506" s="162"/>
      <c r="FW506" s="162"/>
      <c r="FX506" s="162"/>
      <c r="FY506" s="162"/>
      <c r="FZ506" s="162"/>
      <c r="GA506" s="162"/>
      <c r="GB506" s="162"/>
      <c r="GC506" s="162"/>
      <c r="GD506" s="162"/>
      <c r="GE506" s="162"/>
      <c r="GF506" s="162"/>
      <c r="GG506" s="162"/>
      <c r="GH506" s="162"/>
      <c r="GI506" s="162"/>
      <c r="GJ506" s="162"/>
      <c r="GK506" s="162"/>
      <c r="GL506" s="162"/>
      <c r="GM506" s="162"/>
      <c r="GN506" s="162"/>
      <c r="GO506" s="162"/>
      <c r="GP506" s="162"/>
      <c r="GQ506" s="162"/>
      <c r="GR506" s="162"/>
      <c r="GS506" s="162"/>
      <c r="GT506" s="162"/>
      <c r="GU506" s="162"/>
      <c r="GV506" s="162"/>
      <c r="GW506" s="162"/>
      <c r="GX506" s="162"/>
      <c r="GY506" s="162"/>
      <c r="GZ506" s="162"/>
      <c r="HA506" s="162"/>
      <c r="HB506" s="162"/>
      <c r="HC506" s="162"/>
      <c r="HD506" s="162"/>
      <c r="HE506" s="162"/>
      <c r="HF506" s="162"/>
      <c r="HG506" s="162"/>
      <c r="HH506" s="162"/>
      <c r="HI506" s="162"/>
      <c r="HJ506" s="162"/>
      <c r="HK506" s="162"/>
      <c r="HL506" s="162"/>
      <c r="HM506" s="162"/>
      <c r="HN506" s="162"/>
      <c r="HO506" s="162"/>
      <c r="HP506" s="162"/>
      <c r="HQ506" s="162"/>
      <c r="HR506" s="162"/>
      <c r="HS506" s="162"/>
      <c r="HT506" s="162"/>
      <c r="HU506" s="162"/>
      <c r="HV506" s="162"/>
      <c r="HW506" s="162"/>
      <c r="HX506" s="162"/>
      <c r="HY506" s="162"/>
      <c r="HZ506" s="162"/>
      <c r="IA506" s="162"/>
      <c r="IB506" s="162"/>
      <c r="IC506" s="162"/>
      <c r="ID506" s="162"/>
      <c r="IE506" s="162"/>
      <c r="IF506" s="162"/>
      <c r="IG506" s="162"/>
      <c r="IH506" s="162"/>
      <c r="II506" s="162"/>
      <c r="IJ506" s="162"/>
      <c r="IK506" s="162"/>
      <c r="IL506" s="162"/>
      <c r="IM506" s="162"/>
      <c r="IN506" s="162"/>
      <c r="IO506" s="162"/>
      <c r="IP506" s="162"/>
      <c r="IQ506" s="162"/>
      <c r="IR506" s="162"/>
      <c r="IS506" s="162"/>
      <c r="IT506" s="162"/>
      <c r="IU506" s="162"/>
      <c r="IV506" s="162"/>
      <c r="IW506" s="162"/>
      <c r="IX506" s="162"/>
    </row>
    <row r="507" spans="1:258">
      <c r="A507" s="159"/>
      <c r="B507" s="160"/>
      <c r="C507" s="160"/>
      <c r="D507" s="160"/>
      <c r="E507" s="160"/>
      <c r="F507" s="161"/>
      <c r="G507" s="161"/>
      <c r="H507" s="161"/>
      <c r="I507" s="161"/>
      <c r="J507" s="161"/>
      <c r="K507" s="161"/>
      <c r="L507" s="161"/>
      <c r="M507" s="161"/>
      <c r="N507" s="160"/>
      <c r="O507" s="160"/>
      <c r="P507" s="160"/>
      <c r="Q507" s="160"/>
      <c r="R507" s="160"/>
      <c r="S507" s="161"/>
      <c r="T507" s="161"/>
      <c r="U507" s="161"/>
      <c r="V507" s="161"/>
      <c r="W507" s="161"/>
      <c r="X507" s="161"/>
      <c r="Y507" s="161"/>
      <c r="Z507" s="317"/>
      <c r="AA507" s="161"/>
      <c r="BI507" s="162"/>
      <c r="BJ507" s="162"/>
      <c r="BK507" s="162"/>
      <c r="BL507" s="162"/>
      <c r="BM507" s="162"/>
      <c r="BN507" s="162"/>
      <c r="BO507" s="162"/>
      <c r="BP507" s="162"/>
      <c r="BQ507" s="162"/>
      <c r="BR507" s="162"/>
      <c r="BS507" s="162"/>
      <c r="BT507" s="162"/>
      <c r="BU507" s="162"/>
      <c r="BV507" s="162"/>
      <c r="BW507" s="162"/>
      <c r="BX507" s="162"/>
      <c r="BY507" s="162"/>
      <c r="BZ507" s="162"/>
      <c r="CA507" s="162"/>
      <c r="CB507" s="162"/>
      <c r="CC507" s="162"/>
      <c r="CD507" s="162"/>
      <c r="CE507" s="162"/>
      <c r="CF507" s="162"/>
      <c r="CG507" s="162"/>
      <c r="CH507" s="162"/>
      <c r="CI507" s="162"/>
      <c r="CJ507" s="162"/>
      <c r="CK507" s="162"/>
      <c r="CL507" s="162"/>
      <c r="CM507" s="162"/>
      <c r="CN507" s="162"/>
      <c r="CO507" s="162"/>
      <c r="CP507" s="162"/>
      <c r="CQ507" s="162"/>
      <c r="CR507" s="162"/>
      <c r="CS507" s="162"/>
      <c r="CT507" s="162"/>
      <c r="CU507" s="162"/>
      <c r="CV507" s="162"/>
      <c r="CW507" s="162"/>
      <c r="CX507" s="162"/>
      <c r="CY507" s="162"/>
      <c r="CZ507" s="162"/>
      <c r="DA507" s="162"/>
      <c r="DB507" s="162"/>
      <c r="DC507" s="162"/>
      <c r="DD507" s="162"/>
      <c r="DE507" s="162"/>
      <c r="DF507" s="162"/>
      <c r="DG507" s="162"/>
      <c r="DH507" s="162"/>
      <c r="DI507" s="162"/>
      <c r="DJ507" s="162"/>
      <c r="DK507" s="162"/>
      <c r="DL507" s="162"/>
      <c r="DM507" s="162"/>
      <c r="DN507" s="162"/>
      <c r="DO507" s="162"/>
      <c r="DP507" s="162"/>
      <c r="DQ507" s="162"/>
      <c r="DR507" s="162"/>
      <c r="DS507" s="162"/>
      <c r="DT507" s="162"/>
      <c r="DU507" s="162"/>
      <c r="DV507" s="162"/>
      <c r="DW507" s="162"/>
      <c r="DX507" s="162"/>
      <c r="DY507" s="162"/>
      <c r="DZ507" s="162"/>
      <c r="EA507" s="162"/>
      <c r="EB507" s="162"/>
      <c r="EC507" s="162"/>
      <c r="ED507" s="162"/>
      <c r="EE507" s="162"/>
      <c r="EF507" s="162"/>
      <c r="EG507" s="162"/>
      <c r="EH507" s="162"/>
      <c r="EI507" s="162"/>
      <c r="EJ507" s="162"/>
      <c r="EK507" s="162"/>
      <c r="EL507" s="162"/>
      <c r="EM507" s="162"/>
      <c r="EN507" s="162"/>
      <c r="EO507" s="162"/>
      <c r="EP507" s="162"/>
      <c r="EQ507" s="162"/>
      <c r="ER507" s="162"/>
      <c r="ES507" s="162"/>
      <c r="ET507" s="162"/>
      <c r="EU507" s="162"/>
      <c r="EV507" s="162"/>
      <c r="EW507" s="162"/>
      <c r="EX507" s="162"/>
      <c r="EY507" s="162"/>
      <c r="EZ507" s="162"/>
      <c r="FA507" s="162"/>
      <c r="FB507" s="162"/>
      <c r="FC507" s="162"/>
      <c r="FD507" s="162"/>
      <c r="FE507" s="162"/>
      <c r="FF507" s="162"/>
      <c r="FG507" s="162"/>
      <c r="FH507" s="162"/>
      <c r="FI507" s="162"/>
      <c r="FJ507" s="162"/>
      <c r="FK507" s="162"/>
      <c r="FL507" s="162"/>
      <c r="FM507" s="162"/>
      <c r="FN507" s="162"/>
      <c r="FO507" s="162"/>
      <c r="FP507" s="162"/>
      <c r="FQ507" s="162"/>
      <c r="FR507" s="162"/>
      <c r="FS507" s="162"/>
      <c r="FT507" s="162"/>
      <c r="FU507" s="162"/>
      <c r="FV507" s="162"/>
      <c r="FW507" s="162"/>
      <c r="FX507" s="162"/>
      <c r="FY507" s="162"/>
      <c r="FZ507" s="162"/>
      <c r="GA507" s="162"/>
      <c r="GB507" s="162"/>
      <c r="GC507" s="162"/>
      <c r="GD507" s="162"/>
      <c r="GE507" s="162"/>
      <c r="GF507" s="162"/>
      <c r="GG507" s="162"/>
      <c r="GH507" s="162"/>
      <c r="GI507" s="162"/>
      <c r="GJ507" s="162"/>
      <c r="GK507" s="162"/>
      <c r="GL507" s="162"/>
      <c r="GM507" s="162"/>
      <c r="GN507" s="162"/>
      <c r="GO507" s="162"/>
      <c r="GP507" s="162"/>
      <c r="GQ507" s="162"/>
      <c r="GR507" s="162"/>
      <c r="GS507" s="162"/>
      <c r="GT507" s="162"/>
      <c r="GU507" s="162"/>
      <c r="GV507" s="162"/>
      <c r="GW507" s="162"/>
      <c r="GX507" s="162"/>
      <c r="GY507" s="162"/>
      <c r="GZ507" s="162"/>
      <c r="HA507" s="162"/>
      <c r="HB507" s="162"/>
      <c r="HC507" s="162"/>
      <c r="HD507" s="162"/>
      <c r="HE507" s="162"/>
      <c r="HF507" s="162"/>
      <c r="HG507" s="162"/>
      <c r="HH507" s="162"/>
      <c r="HI507" s="162"/>
      <c r="HJ507" s="162"/>
      <c r="HK507" s="162"/>
      <c r="HL507" s="162"/>
      <c r="HM507" s="162"/>
      <c r="HN507" s="162"/>
      <c r="HO507" s="162"/>
      <c r="HP507" s="162"/>
      <c r="HQ507" s="162"/>
      <c r="HR507" s="162"/>
      <c r="HS507" s="162"/>
      <c r="HT507" s="162"/>
      <c r="HU507" s="162"/>
      <c r="HV507" s="162"/>
      <c r="HW507" s="162"/>
      <c r="HX507" s="162"/>
      <c r="HY507" s="162"/>
      <c r="HZ507" s="162"/>
      <c r="IA507" s="162"/>
      <c r="IB507" s="162"/>
      <c r="IC507" s="162"/>
      <c r="ID507" s="162"/>
      <c r="IE507" s="162"/>
      <c r="IF507" s="162"/>
      <c r="IG507" s="162"/>
      <c r="IH507" s="162"/>
      <c r="II507" s="162"/>
      <c r="IJ507" s="162"/>
      <c r="IK507" s="162"/>
      <c r="IL507" s="162"/>
      <c r="IM507" s="162"/>
      <c r="IN507" s="162"/>
      <c r="IO507" s="162"/>
      <c r="IP507" s="162"/>
      <c r="IQ507" s="162"/>
      <c r="IR507" s="162"/>
      <c r="IS507" s="162"/>
      <c r="IT507" s="162"/>
      <c r="IU507" s="162"/>
      <c r="IV507" s="162"/>
      <c r="IW507" s="162"/>
      <c r="IX507" s="162"/>
    </row>
    <row r="508" spans="1:258">
      <c r="A508" s="159"/>
      <c r="B508" s="160"/>
      <c r="C508" s="160"/>
      <c r="D508" s="160"/>
      <c r="E508" s="160"/>
      <c r="F508" s="161"/>
      <c r="G508" s="161"/>
      <c r="H508" s="161"/>
      <c r="I508" s="161"/>
      <c r="J508" s="161"/>
      <c r="K508" s="161"/>
      <c r="L508" s="161"/>
      <c r="M508" s="161"/>
      <c r="N508" s="160"/>
      <c r="O508" s="160"/>
      <c r="P508" s="160"/>
      <c r="Q508" s="160"/>
      <c r="R508" s="160"/>
      <c r="S508" s="161"/>
      <c r="T508" s="161"/>
      <c r="U508" s="161"/>
      <c r="V508" s="161"/>
      <c r="W508" s="161"/>
      <c r="X508" s="161"/>
      <c r="Y508" s="161"/>
      <c r="Z508" s="317"/>
      <c r="AA508" s="161"/>
      <c r="BI508" s="162"/>
      <c r="BJ508" s="162"/>
      <c r="BK508" s="162"/>
      <c r="BL508" s="162"/>
      <c r="BM508" s="162"/>
      <c r="BN508" s="162"/>
      <c r="BO508" s="162"/>
      <c r="BP508" s="162"/>
      <c r="BQ508" s="162"/>
      <c r="BR508" s="162"/>
      <c r="BS508" s="162"/>
      <c r="BT508" s="162"/>
      <c r="BU508" s="162"/>
      <c r="BV508" s="162"/>
      <c r="BW508" s="162"/>
      <c r="BX508" s="162"/>
      <c r="BY508" s="162"/>
      <c r="BZ508" s="162"/>
      <c r="CA508" s="162"/>
      <c r="CB508" s="162"/>
      <c r="CC508" s="162"/>
      <c r="CD508" s="162"/>
      <c r="CE508" s="162"/>
      <c r="CF508" s="162"/>
      <c r="CG508" s="162"/>
      <c r="CH508" s="162"/>
      <c r="CI508" s="162"/>
      <c r="CJ508" s="162"/>
      <c r="CK508" s="162"/>
      <c r="CL508" s="162"/>
      <c r="CM508" s="162"/>
      <c r="CN508" s="162"/>
      <c r="CO508" s="162"/>
      <c r="CP508" s="162"/>
      <c r="CQ508" s="162"/>
      <c r="CR508" s="162"/>
      <c r="CS508" s="162"/>
      <c r="CT508" s="162"/>
      <c r="CU508" s="162"/>
      <c r="CV508" s="162"/>
      <c r="CW508" s="162"/>
      <c r="CX508" s="162"/>
      <c r="CY508" s="162"/>
      <c r="CZ508" s="162"/>
      <c r="DA508" s="162"/>
      <c r="DB508" s="162"/>
      <c r="DC508" s="162"/>
      <c r="DD508" s="162"/>
      <c r="DE508" s="162"/>
      <c r="DF508" s="162"/>
      <c r="DG508" s="162"/>
      <c r="DH508" s="162"/>
      <c r="DI508" s="162"/>
      <c r="DJ508" s="162"/>
      <c r="DK508" s="162"/>
      <c r="DL508" s="162"/>
      <c r="DM508" s="162"/>
      <c r="DN508" s="162"/>
      <c r="DO508" s="162"/>
      <c r="DP508" s="162"/>
      <c r="DQ508" s="162"/>
      <c r="DR508" s="162"/>
      <c r="DS508" s="162"/>
      <c r="DT508" s="162"/>
      <c r="DU508" s="162"/>
      <c r="DV508" s="162"/>
      <c r="DW508" s="162"/>
      <c r="DX508" s="162"/>
      <c r="DY508" s="162"/>
      <c r="DZ508" s="162"/>
      <c r="EA508" s="162"/>
      <c r="EB508" s="162"/>
      <c r="EC508" s="162"/>
      <c r="ED508" s="162"/>
      <c r="EE508" s="162"/>
      <c r="EF508" s="162"/>
      <c r="EG508" s="162"/>
      <c r="EH508" s="162"/>
      <c r="EI508" s="162"/>
      <c r="EJ508" s="162"/>
      <c r="EK508" s="162"/>
      <c r="EL508" s="162"/>
      <c r="EM508" s="162"/>
      <c r="EN508" s="162"/>
      <c r="EO508" s="162"/>
      <c r="EP508" s="162"/>
      <c r="EQ508" s="162"/>
      <c r="ER508" s="162"/>
      <c r="ES508" s="162"/>
      <c r="ET508" s="162"/>
      <c r="EU508" s="162"/>
      <c r="EV508" s="162"/>
      <c r="EW508" s="162"/>
      <c r="EX508" s="162"/>
      <c r="EY508" s="162"/>
      <c r="EZ508" s="162"/>
      <c r="FA508" s="162"/>
      <c r="FB508" s="162"/>
      <c r="FC508" s="162"/>
      <c r="FD508" s="162"/>
      <c r="FE508" s="162"/>
      <c r="FF508" s="162"/>
      <c r="FG508" s="162"/>
      <c r="FH508" s="162"/>
      <c r="FI508" s="162"/>
      <c r="FJ508" s="162"/>
      <c r="FK508" s="162"/>
      <c r="FL508" s="162"/>
      <c r="FM508" s="162"/>
      <c r="FN508" s="162"/>
      <c r="FO508" s="162"/>
      <c r="FP508" s="162"/>
      <c r="FQ508" s="162"/>
      <c r="FR508" s="162"/>
      <c r="FS508" s="162"/>
      <c r="FT508" s="162"/>
      <c r="FU508" s="162"/>
      <c r="FV508" s="162"/>
      <c r="FW508" s="162"/>
      <c r="FX508" s="162"/>
      <c r="FY508" s="162"/>
      <c r="FZ508" s="162"/>
      <c r="GA508" s="162"/>
      <c r="GB508" s="162"/>
      <c r="GC508" s="162"/>
      <c r="GD508" s="162"/>
      <c r="GE508" s="162"/>
      <c r="GF508" s="162"/>
      <c r="GG508" s="162"/>
      <c r="GH508" s="162"/>
      <c r="GI508" s="162"/>
      <c r="GJ508" s="162"/>
      <c r="GK508" s="162"/>
      <c r="GL508" s="162"/>
      <c r="GM508" s="162"/>
      <c r="GN508" s="162"/>
      <c r="GO508" s="162"/>
      <c r="GP508" s="162"/>
      <c r="GQ508" s="162"/>
      <c r="GR508" s="162"/>
      <c r="GS508" s="162"/>
      <c r="GT508" s="162"/>
      <c r="GU508" s="162"/>
      <c r="GV508" s="162"/>
      <c r="GW508" s="162"/>
      <c r="GX508" s="162"/>
      <c r="GY508" s="162"/>
      <c r="GZ508" s="162"/>
      <c r="HA508" s="162"/>
      <c r="HB508" s="162"/>
      <c r="HC508" s="162"/>
      <c r="HD508" s="162"/>
      <c r="HE508" s="162"/>
      <c r="HF508" s="162"/>
      <c r="HG508" s="162"/>
      <c r="HH508" s="162"/>
      <c r="HI508" s="162"/>
      <c r="HJ508" s="162"/>
      <c r="HK508" s="162"/>
      <c r="HL508" s="162"/>
      <c r="HM508" s="162"/>
      <c r="HN508" s="162"/>
      <c r="HO508" s="162"/>
      <c r="HP508" s="162"/>
      <c r="HQ508" s="162"/>
      <c r="HR508" s="162"/>
      <c r="HS508" s="162"/>
      <c r="HT508" s="162"/>
      <c r="HU508" s="162"/>
      <c r="HV508" s="162"/>
      <c r="HW508" s="162"/>
      <c r="HX508" s="162"/>
      <c r="HY508" s="162"/>
      <c r="HZ508" s="162"/>
      <c r="IA508" s="162"/>
      <c r="IB508" s="162"/>
      <c r="IC508" s="162"/>
      <c r="ID508" s="162"/>
      <c r="IE508" s="162"/>
      <c r="IF508" s="162"/>
      <c r="IG508" s="162"/>
      <c r="IH508" s="162"/>
      <c r="II508" s="162"/>
      <c r="IJ508" s="162"/>
      <c r="IK508" s="162"/>
      <c r="IL508" s="162"/>
      <c r="IM508" s="162"/>
      <c r="IN508" s="162"/>
      <c r="IO508" s="162"/>
      <c r="IP508" s="162"/>
      <c r="IQ508" s="162"/>
      <c r="IR508" s="162"/>
      <c r="IS508" s="162"/>
      <c r="IT508" s="162"/>
      <c r="IU508" s="162"/>
      <c r="IV508" s="162"/>
      <c r="IW508" s="162"/>
      <c r="IX508" s="162"/>
    </row>
    <row r="509" spans="1:258">
      <c r="A509" s="159"/>
      <c r="B509" s="160"/>
      <c r="C509" s="160"/>
      <c r="D509" s="160"/>
      <c r="E509" s="160"/>
      <c r="F509" s="161"/>
      <c r="G509" s="161"/>
      <c r="H509" s="161"/>
      <c r="I509" s="161"/>
      <c r="J509" s="161"/>
      <c r="K509" s="161"/>
      <c r="L509" s="161"/>
      <c r="M509" s="161"/>
      <c r="N509" s="160"/>
      <c r="O509" s="160"/>
      <c r="P509" s="160"/>
      <c r="Q509" s="160"/>
      <c r="R509" s="160"/>
      <c r="S509" s="161"/>
      <c r="T509" s="161"/>
      <c r="U509" s="161"/>
      <c r="V509" s="161"/>
      <c r="W509" s="161"/>
      <c r="X509" s="161"/>
      <c r="Y509" s="161"/>
      <c r="Z509" s="317"/>
      <c r="AA509" s="161"/>
      <c r="BI509" s="162"/>
      <c r="BJ509" s="162"/>
      <c r="BK509" s="162"/>
      <c r="BL509" s="162"/>
      <c r="BM509" s="162"/>
      <c r="BN509" s="162"/>
      <c r="BO509" s="162"/>
      <c r="BP509" s="162"/>
      <c r="BQ509" s="162"/>
      <c r="BR509" s="162"/>
      <c r="BS509" s="162"/>
      <c r="BT509" s="162"/>
      <c r="BU509" s="162"/>
      <c r="BV509" s="162"/>
      <c r="BW509" s="162"/>
      <c r="BX509" s="162"/>
      <c r="BY509" s="162"/>
      <c r="BZ509" s="162"/>
      <c r="CA509" s="162"/>
      <c r="CB509" s="162"/>
      <c r="CC509" s="162"/>
      <c r="CD509" s="162"/>
      <c r="CE509" s="162"/>
      <c r="CF509" s="162"/>
      <c r="CG509" s="162"/>
      <c r="CH509" s="162"/>
      <c r="CI509" s="162"/>
      <c r="CJ509" s="162"/>
      <c r="CK509" s="162"/>
      <c r="CL509" s="162"/>
      <c r="CM509" s="162"/>
      <c r="CN509" s="162"/>
      <c r="CO509" s="162"/>
      <c r="CP509" s="162"/>
      <c r="CQ509" s="162"/>
      <c r="CR509" s="162"/>
      <c r="CS509" s="162"/>
      <c r="CT509" s="162"/>
      <c r="CU509" s="162"/>
      <c r="CV509" s="162"/>
      <c r="CW509" s="162"/>
      <c r="CX509" s="162"/>
      <c r="CY509" s="162"/>
      <c r="CZ509" s="162"/>
      <c r="DA509" s="162"/>
      <c r="DB509" s="162"/>
      <c r="DC509" s="162"/>
      <c r="DD509" s="162"/>
      <c r="DE509" s="162"/>
      <c r="DF509" s="162"/>
      <c r="DG509" s="162"/>
      <c r="DH509" s="162"/>
      <c r="DI509" s="162"/>
      <c r="DJ509" s="162"/>
      <c r="DK509" s="162"/>
      <c r="DL509" s="162"/>
      <c r="DM509" s="162"/>
      <c r="DN509" s="162"/>
      <c r="DO509" s="162"/>
      <c r="DP509" s="162"/>
      <c r="DQ509" s="162"/>
      <c r="DR509" s="162"/>
      <c r="DS509" s="162"/>
      <c r="DT509" s="162"/>
      <c r="DU509" s="162"/>
      <c r="DV509" s="162"/>
      <c r="DW509" s="162"/>
      <c r="DX509" s="162"/>
      <c r="DY509" s="162"/>
      <c r="DZ509" s="162"/>
      <c r="EA509" s="162"/>
      <c r="EB509" s="162"/>
      <c r="EC509" s="162"/>
      <c r="ED509" s="162"/>
      <c r="EE509" s="162"/>
      <c r="EF509" s="162"/>
      <c r="EG509" s="162"/>
      <c r="EH509" s="162"/>
      <c r="EI509" s="162"/>
      <c r="EJ509" s="162"/>
      <c r="EK509" s="162"/>
      <c r="EL509" s="162"/>
      <c r="EM509" s="162"/>
      <c r="EN509" s="162"/>
      <c r="EO509" s="162"/>
      <c r="EP509" s="162"/>
      <c r="EQ509" s="162"/>
      <c r="ER509" s="162"/>
      <c r="ES509" s="162"/>
      <c r="ET509" s="162"/>
      <c r="EU509" s="162"/>
      <c r="EV509" s="162"/>
      <c r="EW509" s="162"/>
      <c r="EX509" s="162"/>
      <c r="EY509" s="162"/>
      <c r="EZ509" s="162"/>
      <c r="FA509" s="162"/>
      <c r="FB509" s="162"/>
      <c r="FC509" s="162"/>
      <c r="FD509" s="162"/>
      <c r="FE509" s="162"/>
      <c r="FF509" s="162"/>
      <c r="FG509" s="162"/>
      <c r="FH509" s="162"/>
      <c r="FI509" s="162"/>
      <c r="FJ509" s="162"/>
      <c r="FK509" s="162"/>
      <c r="FL509" s="162"/>
      <c r="FM509" s="162"/>
      <c r="FN509" s="162"/>
      <c r="FO509" s="162"/>
      <c r="FP509" s="162"/>
      <c r="FQ509" s="162"/>
      <c r="FR509" s="162"/>
      <c r="FS509" s="162"/>
      <c r="FT509" s="162"/>
      <c r="FU509" s="162"/>
      <c r="FV509" s="162"/>
      <c r="FW509" s="162"/>
      <c r="FX509" s="162"/>
      <c r="FY509" s="162"/>
      <c r="FZ509" s="162"/>
      <c r="GA509" s="162"/>
      <c r="GB509" s="162"/>
      <c r="GC509" s="162"/>
      <c r="GD509" s="162"/>
      <c r="GE509" s="162"/>
      <c r="GF509" s="162"/>
      <c r="GG509" s="162"/>
      <c r="GH509" s="162"/>
      <c r="GI509" s="162"/>
      <c r="GJ509" s="162"/>
      <c r="GK509" s="162"/>
      <c r="GL509" s="162"/>
      <c r="GM509" s="162"/>
      <c r="GN509" s="162"/>
      <c r="GO509" s="162"/>
      <c r="GP509" s="162"/>
      <c r="GQ509" s="162"/>
      <c r="GR509" s="162"/>
      <c r="GS509" s="162"/>
      <c r="GT509" s="162"/>
      <c r="GU509" s="162"/>
      <c r="GV509" s="162"/>
      <c r="GW509" s="162"/>
      <c r="GX509" s="162"/>
      <c r="GY509" s="162"/>
      <c r="GZ509" s="162"/>
      <c r="HA509" s="162"/>
      <c r="HB509" s="162"/>
      <c r="HC509" s="162"/>
      <c r="HD509" s="162"/>
      <c r="HE509" s="162"/>
      <c r="HF509" s="162"/>
      <c r="HG509" s="162"/>
      <c r="HH509" s="162"/>
      <c r="HI509" s="162"/>
      <c r="HJ509" s="162"/>
      <c r="HK509" s="162"/>
      <c r="HL509" s="162"/>
      <c r="HM509" s="162"/>
      <c r="HN509" s="162"/>
      <c r="HO509" s="162"/>
      <c r="HP509" s="162"/>
      <c r="HQ509" s="162"/>
      <c r="HR509" s="162"/>
      <c r="HS509" s="162"/>
      <c r="HT509" s="162"/>
      <c r="HU509" s="162"/>
      <c r="HV509" s="162"/>
      <c r="HW509" s="162"/>
      <c r="HX509" s="162"/>
      <c r="HY509" s="162"/>
      <c r="HZ509" s="162"/>
      <c r="IA509" s="162"/>
      <c r="IB509" s="162"/>
      <c r="IC509" s="162"/>
      <c r="ID509" s="162"/>
      <c r="IE509" s="162"/>
      <c r="IF509" s="162"/>
      <c r="IG509" s="162"/>
      <c r="IH509" s="162"/>
      <c r="II509" s="162"/>
      <c r="IJ509" s="162"/>
      <c r="IK509" s="162"/>
      <c r="IL509" s="162"/>
      <c r="IM509" s="162"/>
      <c r="IN509" s="162"/>
      <c r="IO509" s="162"/>
      <c r="IP509" s="162"/>
      <c r="IQ509" s="162"/>
      <c r="IR509" s="162"/>
      <c r="IS509" s="162"/>
      <c r="IT509" s="162"/>
      <c r="IU509" s="162"/>
      <c r="IV509" s="162"/>
      <c r="IW509" s="162"/>
      <c r="IX509" s="162"/>
    </row>
    <row r="510" spans="1:258">
      <c r="A510" s="159"/>
      <c r="B510" s="160"/>
      <c r="C510" s="160"/>
      <c r="D510" s="160"/>
      <c r="E510" s="160"/>
      <c r="F510" s="161"/>
      <c r="G510" s="161"/>
      <c r="H510" s="161"/>
      <c r="I510" s="161"/>
      <c r="J510" s="161"/>
      <c r="K510" s="161"/>
      <c r="L510" s="161"/>
      <c r="M510" s="161"/>
      <c r="N510" s="160"/>
      <c r="O510" s="160"/>
      <c r="P510" s="160"/>
      <c r="Q510" s="160"/>
      <c r="R510" s="160"/>
      <c r="S510" s="161"/>
      <c r="T510" s="161"/>
      <c r="U510" s="161"/>
      <c r="V510" s="161"/>
      <c r="W510" s="161"/>
      <c r="X510" s="161"/>
      <c r="Y510" s="161"/>
      <c r="Z510" s="317"/>
      <c r="AA510" s="161"/>
      <c r="BI510" s="162"/>
      <c r="BJ510" s="162"/>
      <c r="BK510" s="162"/>
      <c r="BL510" s="162"/>
      <c r="BM510" s="162"/>
      <c r="BN510" s="162"/>
      <c r="BO510" s="162"/>
      <c r="BP510" s="162"/>
      <c r="BQ510" s="162"/>
      <c r="BR510" s="162"/>
      <c r="BS510" s="162"/>
      <c r="BT510" s="162"/>
      <c r="BU510" s="162"/>
      <c r="BV510" s="162"/>
      <c r="BW510" s="162"/>
      <c r="BX510" s="162"/>
      <c r="BY510" s="162"/>
      <c r="BZ510" s="162"/>
      <c r="CA510" s="162"/>
      <c r="CB510" s="162"/>
      <c r="CC510" s="162"/>
      <c r="CD510" s="162"/>
      <c r="CE510" s="162"/>
      <c r="CF510" s="162"/>
      <c r="CG510" s="162"/>
      <c r="CH510" s="162"/>
      <c r="CI510" s="162"/>
      <c r="CJ510" s="162"/>
      <c r="CK510" s="162"/>
      <c r="CL510" s="162"/>
      <c r="CM510" s="162"/>
      <c r="CN510" s="162"/>
      <c r="CO510" s="162"/>
      <c r="CP510" s="162"/>
      <c r="CQ510" s="162"/>
      <c r="CR510" s="162"/>
      <c r="CS510" s="162"/>
      <c r="CT510" s="162"/>
      <c r="CU510" s="162"/>
      <c r="CV510" s="162"/>
      <c r="CW510" s="162"/>
      <c r="CX510" s="162"/>
      <c r="CY510" s="162"/>
      <c r="CZ510" s="162"/>
      <c r="DA510" s="162"/>
      <c r="DB510" s="162"/>
      <c r="DC510" s="162"/>
      <c r="DD510" s="162"/>
      <c r="DE510" s="162"/>
      <c r="DF510" s="162"/>
      <c r="DG510" s="162"/>
      <c r="DH510" s="162"/>
      <c r="DI510" s="162"/>
      <c r="DJ510" s="162"/>
      <c r="DK510" s="162"/>
      <c r="DL510" s="162"/>
      <c r="DM510" s="162"/>
      <c r="DN510" s="162"/>
      <c r="DO510" s="162"/>
      <c r="DP510" s="162"/>
      <c r="DQ510" s="162"/>
      <c r="DR510" s="162"/>
      <c r="DS510" s="162"/>
      <c r="DT510" s="162"/>
      <c r="DU510" s="162"/>
      <c r="DV510" s="162"/>
      <c r="DW510" s="162"/>
      <c r="DX510" s="162"/>
      <c r="DY510" s="162"/>
      <c r="DZ510" s="162"/>
      <c r="EA510" s="162"/>
      <c r="EB510" s="162"/>
      <c r="EC510" s="162"/>
      <c r="ED510" s="162"/>
      <c r="EE510" s="162"/>
      <c r="EF510" s="162"/>
      <c r="EG510" s="162"/>
      <c r="EH510" s="162"/>
      <c r="EI510" s="162"/>
      <c r="EJ510" s="162"/>
      <c r="EK510" s="162"/>
      <c r="EL510" s="162"/>
      <c r="EM510" s="162"/>
      <c r="EN510" s="162"/>
      <c r="EO510" s="162"/>
      <c r="EP510" s="162"/>
      <c r="EQ510" s="162"/>
      <c r="ER510" s="162"/>
      <c r="ES510" s="162"/>
      <c r="ET510" s="162"/>
      <c r="EU510" s="162"/>
      <c r="EV510" s="162"/>
      <c r="EW510" s="162"/>
      <c r="EX510" s="162"/>
      <c r="EY510" s="162"/>
      <c r="EZ510" s="162"/>
      <c r="FA510" s="162"/>
      <c r="FB510" s="162"/>
      <c r="FC510" s="162"/>
      <c r="FD510" s="162"/>
      <c r="FE510" s="162"/>
      <c r="FF510" s="162"/>
      <c r="FG510" s="162"/>
      <c r="FH510" s="162"/>
      <c r="FI510" s="162"/>
      <c r="FJ510" s="162"/>
      <c r="FK510" s="162"/>
      <c r="FL510" s="162"/>
      <c r="FM510" s="162"/>
      <c r="FN510" s="162"/>
      <c r="FO510" s="162"/>
      <c r="FP510" s="162"/>
      <c r="FQ510" s="162"/>
      <c r="FR510" s="162"/>
      <c r="FS510" s="162"/>
      <c r="FT510" s="162"/>
      <c r="FU510" s="162"/>
      <c r="FV510" s="162"/>
      <c r="FW510" s="162"/>
      <c r="FX510" s="162"/>
      <c r="FY510" s="162"/>
      <c r="FZ510" s="162"/>
      <c r="GA510" s="162"/>
      <c r="GB510" s="162"/>
      <c r="GC510" s="162"/>
      <c r="GD510" s="162"/>
      <c r="GE510" s="162"/>
      <c r="GF510" s="162"/>
      <c r="GG510" s="162"/>
      <c r="GH510" s="162"/>
      <c r="GI510" s="162"/>
      <c r="GJ510" s="162"/>
      <c r="GK510" s="162"/>
      <c r="GL510" s="162"/>
      <c r="GM510" s="162"/>
      <c r="GN510" s="162"/>
      <c r="GO510" s="162"/>
      <c r="GP510" s="162"/>
      <c r="GQ510" s="162"/>
      <c r="GR510" s="162"/>
      <c r="GS510" s="162"/>
      <c r="GT510" s="162"/>
      <c r="GU510" s="162"/>
      <c r="GV510" s="162"/>
      <c r="GW510" s="162"/>
      <c r="GX510" s="162"/>
      <c r="GY510" s="162"/>
      <c r="GZ510" s="162"/>
      <c r="HA510" s="162"/>
      <c r="HB510" s="162"/>
      <c r="HC510" s="162"/>
      <c r="HD510" s="162"/>
      <c r="HE510" s="162"/>
      <c r="HF510" s="162"/>
      <c r="HG510" s="162"/>
      <c r="HH510" s="162"/>
      <c r="HI510" s="162"/>
      <c r="HJ510" s="162"/>
      <c r="HK510" s="162"/>
      <c r="HL510" s="162"/>
      <c r="HM510" s="162"/>
      <c r="HN510" s="162"/>
      <c r="HO510" s="162"/>
      <c r="HP510" s="162"/>
      <c r="HQ510" s="162"/>
      <c r="HR510" s="162"/>
      <c r="HS510" s="162"/>
      <c r="HT510" s="162"/>
      <c r="HU510" s="162"/>
      <c r="HV510" s="162"/>
      <c r="HW510" s="162"/>
      <c r="HX510" s="162"/>
      <c r="HY510" s="162"/>
      <c r="HZ510" s="162"/>
      <c r="IA510" s="162"/>
      <c r="IB510" s="162"/>
      <c r="IC510" s="162"/>
      <c r="ID510" s="162"/>
      <c r="IE510" s="162"/>
      <c r="IF510" s="162"/>
      <c r="IG510" s="162"/>
      <c r="IH510" s="162"/>
      <c r="II510" s="162"/>
      <c r="IJ510" s="162"/>
      <c r="IK510" s="162"/>
      <c r="IL510" s="162"/>
      <c r="IM510" s="162"/>
      <c r="IN510" s="162"/>
      <c r="IO510" s="162"/>
      <c r="IP510" s="162"/>
      <c r="IQ510" s="162"/>
      <c r="IR510" s="162"/>
      <c r="IS510" s="162"/>
      <c r="IT510" s="162"/>
      <c r="IU510" s="162"/>
      <c r="IV510" s="162"/>
      <c r="IW510" s="162"/>
      <c r="IX510" s="162"/>
    </row>
    <row r="511" spans="1:258">
      <c r="A511" s="159"/>
      <c r="B511" s="160"/>
      <c r="C511" s="160"/>
      <c r="D511" s="160"/>
      <c r="E511" s="160"/>
      <c r="F511" s="161"/>
      <c r="G511" s="161"/>
      <c r="H511" s="161"/>
      <c r="I511" s="161"/>
      <c r="J511" s="161"/>
      <c r="K511" s="161"/>
      <c r="L511" s="161"/>
      <c r="M511" s="161"/>
      <c r="N511" s="160"/>
      <c r="O511" s="160"/>
      <c r="P511" s="160"/>
      <c r="Q511" s="160"/>
      <c r="R511" s="160"/>
      <c r="S511" s="161"/>
      <c r="T511" s="161"/>
      <c r="U511" s="161"/>
      <c r="V511" s="161"/>
      <c r="W511" s="161"/>
      <c r="X511" s="161"/>
      <c r="Y511" s="161"/>
      <c r="Z511" s="317"/>
      <c r="AA511" s="161"/>
      <c r="BI511" s="162"/>
      <c r="BJ511" s="162"/>
      <c r="BK511" s="162"/>
      <c r="BL511" s="162"/>
      <c r="BM511" s="162"/>
      <c r="BN511" s="162"/>
      <c r="BO511" s="162"/>
      <c r="BP511" s="162"/>
      <c r="BQ511" s="162"/>
      <c r="BR511" s="162"/>
      <c r="BS511" s="162"/>
      <c r="BT511" s="162"/>
      <c r="BU511" s="162"/>
      <c r="BV511" s="162"/>
      <c r="BW511" s="162"/>
      <c r="BX511" s="162"/>
      <c r="BY511" s="162"/>
      <c r="BZ511" s="162"/>
      <c r="CA511" s="162"/>
      <c r="CB511" s="162"/>
      <c r="CC511" s="162"/>
      <c r="CD511" s="162"/>
      <c r="CE511" s="162"/>
      <c r="CF511" s="162"/>
      <c r="CG511" s="162"/>
      <c r="CH511" s="162"/>
      <c r="CI511" s="162"/>
      <c r="CJ511" s="162"/>
      <c r="CK511" s="162"/>
      <c r="CL511" s="162"/>
      <c r="CM511" s="162"/>
      <c r="CN511" s="162"/>
      <c r="CO511" s="162"/>
      <c r="CP511" s="162"/>
      <c r="CQ511" s="162"/>
      <c r="CR511" s="162"/>
      <c r="CS511" s="162"/>
      <c r="CT511" s="162"/>
      <c r="CU511" s="162"/>
      <c r="CV511" s="162"/>
      <c r="CW511" s="162"/>
      <c r="CX511" s="162"/>
      <c r="CY511" s="162"/>
      <c r="CZ511" s="162"/>
      <c r="DA511" s="162"/>
      <c r="DB511" s="162"/>
      <c r="DC511" s="162"/>
      <c r="DD511" s="162"/>
      <c r="DE511" s="162"/>
      <c r="DF511" s="162"/>
      <c r="DG511" s="162"/>
      <c r="DH511" s="162"/>
      <c r="DI511" s="162"/>
      <c r="DJ511" s="162"/>
      <c r="DK511" s="162"/>
      <c r="DL511" s="162"/>
      <c r="DM511" s="162"/>
      <c r="DN511" s="162"/>
      <c r="DO511" s="162"/>
      <c r="DP511" s="162"/>
      <c r="DQ511" s="162"/>
      <c r="DR511" s="162"/>
      <c r="DS511" s="162"/>
      <c r="DT511" s="162"/>
      <c r="DU511" s="162"/>
      <c r="DV511" s="162"/>
      <c r="DW511" s="162"/>
      <c r="DX511" s="162"/>
      <c r="DY511" s="162"/>
      <c r="DZ511" s="162"/>
      <c r="EA511" s="162"/>
      <c r="EB511" s="162"/>
      <c r="EC511" s="162"/>
      <c r="ED511" s="162"/>
      <c r="EE511" s="162"/>
      <c r="EF511" s="162"/>
      <c r="EG511" s="162"/>
      <c r="EH511" s="162"/>
      <c r="EI511" s="162"/>
      <c r="EJ511" s="162"/>
      <c r="EK511" s="162"/>
      <c r="EL511" s="162"/>
      <c r="EM511" s="162"/>
      <c r="EN511" s="162"/>
      <c r="EO511" s="162"/>
      <c r="EP511" s="162"/>
      <c r="EQ511" s="162"/>
      <c r="ER511" s="162"/>
      <c r="ES511" s="162"/>
      <c r="ET511" s="162"/>
      <c r="EU511" s="162"/>
      <c r="EV511" s="162"/>
      <c r="EW511" s="162"/>
      <c r="EX511" s="162"/>
      <c r="EY511" s="162"/>
      <c r="EZ511" s="162"/>
      <c r="FA511" s="162"/>
      <c r="FB511" s="162"/>
      <c r="FC511" s="162"/>
      <c r="FD511" s="162"/>
      <c r="FE511" s="162"/>
      <c r="FF511" s="162"/>
      <c r="FG511" s="162"/>
      <c r="FH511" s="162"/>
      <c r="FI511" s="162"/>
      <c r="FJ511" s="162"/>
      <c r="FK511" s="162"/>
      <c r="FL511" s="162"/>
      <c r="FM511" s="162"/>
      <c r="FN511" s="162"/>
      <c r="FO511" s="162"/>
      <c r="FP511" s="162"/>
      <c r="FQ511" s="162"/>
      <c r="FR511" s="162"/>
      <c r="FS511" s="162"/>
      <c r="FT511" s="162"/>
      <c r="FU511" s="162"/>
      <c r="FV511" s="162"/>
      <c r="FW511" s="162"/>
      <c r="FX511" s="162"/>
      <c r="FY511" s="162"/>
      <c r="FZ511" s="162"/>
      <c r="GA511" s="162"/>
      <c r="GB511" s="162"/>
      <c r="GC511" s="162"/>
      <c r="GD511" s="162"/>
      <c r="GE511" s="162"/>
      <c r="GF511" s="162"/>
      <c r="GG511" s="162"/>
      <c r="GH511" s="162"/>
      <c r="GI511" s="162"/>
      <c r="GJ511" s="162"/>
      <c r="GK511" s="162"/>
      <c r="GL511" s="162"/>
      <c r="GM511" s="162"/>
      <c r="GN511" s="162"/>
      <c r="GO511" s="162"/>
      <c r="GP511" s="162"/>
      <c r="GQ511" s="162"/>
      <c r="GR511" s="162"/>
      <c r="GS511" s="162"/>
      <c r="GT511" s="162"/>
      <c r="GU511" s="162"/>
      <c r="GV511" s="162"/>
      <c r="GW511" s="162"/>
      <c r="GX511" s="162"/>
      <c r="GY511" s="162"/>
      <c r="GZ511" s="162"/>
      <c r="HA511" s="162"/>
      <c r="HB511" s="162"/>
      <c r="HC511" s="162"/>
      <c r="HD511" s="162"/>
      <c r="HE511" s="162"/>
      <c r="HF511" s="162"/>
      <c r="HG511" s="162"/>
      <c r="HH511" s="162"/>
      <c r="HI511" s="162"/>
      <c r="HJ511" s="162"/>
      <c r="HK511" s="162"/>
      <c r="HL511" s="162"/>
      <c r="HM511" s="162"/>
      <c r="HN511" s="162"/>
      <c r="HO511" s="162"/>
      <c r="HP511" s="162"/>
      <c r="HQ511" s="162"/>
      <c r="HR511" s="162"/>
      <c r="HS511" s="162"/>
      <c r="HT511" s="162"/>
      <c r="HU511" s="162"/>
      <c r="HV511" s="162"/>
      <c r="HW511" s="162"/>
      <c r="HX511" s="162"/>
      <c r="HY511" s="162"/>
      <c r="HZ511" s="162"/>
      <c r="IA511" s="162"/>
      <c r="IB511" s="162"/>
      <c r="IC511" s="162"/>
      <c r="ID511" s="162"/>
      <c r="IE511" s="162"/>
      <c r="IF511" s="162"/>
      <c r="IG511" s="162"/>
      <c r="IH511" s="162"/>
      <c r="II511" s="162"/>
      <c r="IJ511" s="162"/>
      <c r="IK511" s="162"/>
      <c r="IL511" s="162"/>
      <c r="IM511" s="162"/>
      <c r="IN511" s="162"/>
      <c r="IO511" s="162"/>
      <c r="IP511" s="162"/>
      <c r="IQ511" s="162"/>
      <c r="IR511" s="162"/>
      <c r="IS511" s="162"/>
      <c r="IT511" s="162"/>
      <c r="IU511" s="162"/>
      <c r="IV511" s="162"/>
      <c r="IW511" s="162"/>
      <c r="IX511" s="162"/>
    </row>
    <row r="512" spans="1:258">
      <c r="A512" s="159"/>
      <c r="B512" s="160"/>
      <c r="C512" s="160"/>
      <c r="D512" s="160"/>
      <c r="E512" s="160"/>
      <c r="F512" s="161"/>
      <c r="G512" s="161"/>
      <c r="H512" s="161"/>
      <c r="I512" s="161"/>
      <c r="J512" s="161"/>
      <c r="K512" s="161"/>
      <c r="L512" s="161"/>
      <c r="M512" s="161"/>
      <c r="N512" s="160"/>
      <c r="O512" s="160"/>
      <c r="P512" s="160"/>
      <c r="Q512" s="160"/>
      <c r="R512" s="160"/>
      <c r="S512" s="161"/>
      <c r="T512" s="161"/>
      <c r="U512" s="161"/>
      <c r="V512" s="161"/>
      <c r="W512" s="161"/>
      <c r="X512" s="161"/>
      <c r="Y512" s="161"/>
      <c r="Z512" s="317"/>
      <c r="AA512" s="161"/>
      <c r="BI512" s="162"/>
      <c r="BJ512" s="162"/>
      <c r="BK512" s="162"/>
      <c r="BL512" s="162"/>
      <c r="BM512" s="162"/>
      <c r="BN512" s="162"/>
      <c r="BO512" s="162"/>
      <c r="BP512" s="162"/>
      <c r="BQ512" s="162"/>
      <c r="BR512" s="162"/>
      <c r="BS512" s="162"/>
      <c r="BT512" s="162"/>
      <c r="BU512" s="162"/>
      <c r="BV512" s="162"/>
      <c r="BW512" s="162"/>
      <c r="BX512" s="162"/>
      <c r="BY512" s="162"/>
      <c r="BZ512" s="162"/>
      <c r="CA512" s="162"/>
      <c r="CB512" s="162"/>
      <c r="CC512" s="162"/>
      <c r="CD512" s="162"/>
      <c r="CE512" s="162"/>
      <c r="CF512" s="162"/>
      <c r="CG512" s="162"/>
      <c r="CH512" s="162"/>
      <c r="CI512" s="162"/>
      <c r="CJ512" s="162"/>
      <c r="CK512" s="162"/>
      <c r="CL512" s="162"/>
      <c r="CM512" s="162"/>
      <c r="CN512" s="162"/>
      <c r="CO512" s="162"/>
      <c r="CP512" s="162"/>
      <c r="CQ512" s="162"/>
      <c r="CR512" s="162"/>
      <c r="CS512" s="162"/>
      <c r="CT512" s="162"/>
      <c r="CU512" s="162"/>
      <c r="CV512" s="162"/>
      <c r="CW512" s="162"/>
      <c r="CX512" s="162"/>
      <c r="CY512" s="162"/>
      <c r="CZ512" s="162"/>
      <c r="DA512" s="162"/>
      <c r="DB512" s="162"/>
      <c r="DC512" s="162"/>
      <c r="DD512" s="162"/>
      <c r="DE512" s="162"/>
      <c r="DF512" s="162"/>
      <c r="DG512" s="162"/>
      <c r="DH512" s="162"/>
      <c r="DI512" s="162"/>
      <c r="DJ512" s="162"/>
      <c r="DK512" s="162"/>
      <c r="DL512" s="162"/>
      <c r="DM512" s="162"/>
      <c r="DN512" s="162"/>
      <c r="DO512" s="162"/>
      <c r="DP512" s="162"/>
      <c r="DQ512" s="162"/>
      <c r="DR512" s="162"/>
      <c r="DS512" s="162"/>
      <c r="DT512" s="162"/>
      <c r="DU512" s="162"/>
      <c r="DV512" s="162"/>
      <c r="DW512" s="162"/>
      <c r="DX512" s="162"/>
      <c r="DY512" s="162"/>
      <c r="DZ512" s="162"/>
      <c r="EA512" s="162"/>
      <c r="EB512" s="162"/>
      <c r="EC512" s="162"/>
      <c r="ED512" s="162"/>
      <c r="EE512" s="162"/>
      <c r="EF512" s="162"/>
      <c r="EG512" s="162"/>
      <c r="EH512" s="162"/>
      <c r="EI512" s="162"/>
      <c r="EJ512" s="162"/>
      <c r="EK512" s="162"/>
      <c r="EL512" s="162"/>
      <c r="EM512" s="162"/>
      <c r="EN512" s="162"/>
      <c r="EO512" s="162"/>
      <c r="EP512" s="162"/>
      <c r="EQ512" s="162"/>
      <c r="ER512" s="162"/>
      <c r="ES512" s="162"/>
      <c r="ET512" s="162"/>
      <c r="EU512" s="162"/>
      <c r="EV512" s="162"/>
      <c r="EW512" s="162"/>
      <c r="EX512" s="162"/>
      <c r="EY512" s="162"/>
      <c r="EZ512" s="162"/>
      <c r="FA512" s="162"/>
      <c r="FB512" s="162"/>
      <c r="FC512" s="162"/>
      <c r="FD512" s="162"/>
      <c r="FE512" s="162"/>
      <c r="FF512" s="162"/>
      <c r="FG512" s="162"/>
      <c r="FH512" s="162"/>
      <c r="FI512" s="162"/>
      <c r="FJ512" s="162"/>
      <c r="FK512" s="162"/>
      <c r="FL512" s="162"/>
      <c r="FM512" s="162"/>
      <c r="FN512" s="162"/>
      <c r="FO512" s="162"/>
      <c r="FP512" s="162"/>
      <c r="FQ512" s="162"/>
      <c r="FR512" s="162"/>
      <c r="FS512" s="162"/>
      <c r="FT512" s="162"/>
      <c r="FU512" s="162"/>
      <c r="FV512" s="162"/>
      <c r="FW512" s="162"/>
      <c r="FX512" s="162"/>
      <c r="FY512" s="162"/>
      <c r="FZ512" s="162"/>
      <c r="GA512" s="162"/>
      <c r="GB512" s="162"/>
      <c r="GC512" s="162"/>
      <c r="GD512" s="162"/>
      <c r="GE512" s="162"/>
      <c r="GF512" s="162"/>
      <c r="GG512" s="162"/>
      <c r="GH512" s="162"/>
      <c r="GI512" s="162"/>
      <c r="GJ512" s="162"/>
      <c r="GK512" s="162"/>
      <c r="GL512" s="162"/>
      <c r="GM512" s="162"/>
      <c r="GN512" s="162"/>
      <c r="GO512" s="162"/>
      <c r="GP512" s="162"/>
      <c r="GQ512" s="162"/>
      <c r="GR512" s="162"/>
      <c r="GS512" s="162"/>
      <c r="GT512" s="162"/>
      <c r="GU512" s="162"/>
      <c r="GV512" s="162"/>
      <c r="GW512" s="162"/>
      <c r="GX512" s="162"/>
      <c r="GY512" s="162"/>
      <c r="GZ512" s="162"/>
      <c r="HA512" s="162"/>
      <c r="HB512" s="162"/>
      <c r="HC512" s="162"/>
      <c r="HD512" s="162"/>
      <c r="HE512" s="162"/>
      <c r="HF512" s="162"/>
      <c r="HG512" s="162"/>
      <c r="HH512" s="162"/>
      <c r="HI512" s="162"/>
      <c r="HJ512" s="162"/>
      <c r="HK512" s="162"/>
      <c r="HL512" s="162"/>
      <c r="HM512" s="162"/>
      <c r="HN512" s="162"/>
      <c r="HO512" s="162"/>
      <c r="HP512" s="162"/>
      <c r="HQ512" s="162"/>
      <c r="HR512" s="162"/>
      <c r="HS512" s="162"/>
      <c r="HT512" s="162"/>
      <c r="HU512" s="162"/>
      <c r="HV512" s="162"/>
      <c r="HW512" s="162"/>
      <c r="HX512" s="162"/>
      <c r="HY512" s="162"/>
      <c r="HZ512" s="162"/>
      <c r="IA512" s="162"/>
      <c r="IB512" s="162"/>
      <c r="IC512" s="162"/>
      <c r="ID512" s="162"/>
      <c r="IE512" s="162"/>
      <c r="IF512" s="162"/>
      <c r="IG512" s="162"/>
      <c r="IH512" s="162"/>
      <c r="II512" s="162"/>
      <c r="IJ512" s="162"/>
      <c r="IK512" s="162"/>
      <c r="IL512" s="162"/>
      <c r="IM512" s="162"/>
      <c r="IN512" s="162"/>
      <c r="IO512" s="162"/>
      <c r="IP512" s="162"/>
      <c r="IQ512" s="162"/>
      <c r="IR512" s="162"/>
      <c r="IS512" s="162"/>
      <c r="IT512" s="162"/>
      <c r="IU512" s="162"/>
      <c r="IV512" s="162"/>
      <c r="IW512" s="162"/>
      <c r="IX512" s="162"/>
    </row>
    <row r="513" spans="1:258">
      <c r="A513" s="159"/>
      <c r="B513" s="160"/>
      <c r="C513" s="160"/>
      <c r="D513" s="160"/>
      <c r="E513" s="160"/>
      <c r="F513" s="161"/>
      <c r="G513" s="161"/>
      <c r="H513" s="161"/>
      <c r="I513" s="161"/>
      <c r="J513" s="161"/>
      <c r="K513" s="161"/>
      <c r="L513" s="161"/>
      <c r="M513" s="161"/>
      <c r="N513" s="160"/>
      <c r="O513" s="160"/>
      <c r="P513" s="160"/>
      <c r="Q513" s="160"/>
      <c r="R513" s="160"/>
      <c r="S513" s="161"/>
      <c r="T513" s="161"/>
      <c r="U513" s="161"/>
      <c r="V513" s="161"/>
      <c r="W513" s="161"/>
      <c r="X513" s="161"/>
      <c r="Y513" s="161"/>
      <c r="Z513" s="317"/>
      <c r="AA513" s="161"/>
      <c r="BI513" s="162"/>
      <c r="BJ513" s="162"/>
      <c r="BK513" s="162"/>
      <c r="BL513" s="162"/>
      <c r="BM513" s="162"/>
      <c r="BN513" s="162"/>
      <c r="BO513" s="162"/>
      <c r="BP513" s="162"/>
      <c r="BQ513" s="162"/>
      <c r="BR513" s="162"/>
      <c r="BS513" s="162"/>
      <c r="BT513" s="162"/>
      <c r="BU513" s="162"/>
      <c r="BV513" s="162"/>
      <c r="BW513" s="162"/>
      <c r="BX513" s="162"/>
      <c r="BY513" s="162"/>
      <c r="BZ513" s="162"/>
      <c r="CA513" s="162"/>
      <c r="CB513" s="162"/>
      <c r="CC513" s="162"/>
      <c r="CD513" s="162"/>
      <c r="CE513" s="162"/>
      <c r="CF513" s="162"/>
      <c r="CG513" s="162"/>
      <c r="CH513" s="162"/>
      <c r="CI513" s="162"/>
      <c r="CJ513" s="162"/>
      <c r="CK513" s="162"/>
      <c r="CL513" s="162"/>
      <c r="CM513" s="162"/>
      <c r="CN513" s="162"/>
      <c r="CO513" s="162"/>
      <c r="CP513" s="162"/>
      <c r="CQ513" s="162"/>
      <c r="CR513" s="162"/>
      <c r="CS513" s="162"/>
      <c r="CT513" s="162"/>
      <c r="CU513" s="162"/>
      <c r="CV513" s="162"/>
      <c r="CW513" s="162"/>
      <c r="CX513" s="162"/>
      <c r="CY513" s="162"/>
      <c r="CZ513" s="162"/>
      <c r="DA513" s="162"/>
      <c r="DB513" s="162"/>
      <c r="DC513" s="162"/>
      <c r="DD513" s="162"/>
      <c r="DE513" s="162"/>
      <c r="DF513" s="162"/>
      <c r="DG513" s="162"/>
      <c r="DH513" s="162"/>
      <c r="DI513" s="162"/>
      <c r="DJ513" s="162"/>
      <c r="DK513" s="162"/>
      <c r="DL513" s="162"/>
      <c r="DM513" s="162"/>
      <c r="DN513" s="162"/>
      <c r="DO513" s="162"/>
      <c r="DP513" s="162"/>
      <c r="DQ513" s="162"/>
      <c r="DR513" s="162"/>
      <c r="DS513" s="162"/>
      <c r="DT513" s="162"/>
      <c r="DU513" s="162"/>
      <c r="DV513" s="162"/>
      <c r="DW513" s="162"/>
      <c r="DX513" s="162"/>
      <c r="DY513" s="162"/>
      <c r="DZ513" s="162"/>
      <c r="EA513" s="162"/>
      <c r="EB513" s="162"/>
      <c r="EC513" s="162"/>
      <c r="ED513" s="162"/>
      <c r="EE513" s="162"/>
      <c r="EF513" s="162"/>
      <c r="EG513" s="162"/>
      <c r="EH513" s="162"/>
      <c r="EI513" s="162"/>
      <c r="EJ513" s="162"/>
      <c r="EK513" s="162"/>
      <c r="EL513" s="162"/>
      <c r="EM513" s="162"/>
      <c r="EN513" s="162"/>
      <c r="EO513" s="162"/>
      <c r="EP513" s="162"/>
      <c r="EQ513" s="162"/>
      <c r="ER513" s="162"/>
      <c r="ES513" s="162"/>
      <c r="ET513" s="162"/>
      <c r="EU513" s="162"/>
      <c r="EV513" s="162"/>
      <c r="EW513" s="162"/>
      <c r="EX513" s="162"/>
      <c r="EY513" s="162"/>
      <c r="EZ513" s="162"/>
      <c r="FA513" s="162"/>
      <c r="FB513" s="162"/>
      <c r="FC513" s="162"/>
      <c r="FD513" s="162"/>
      <c r="FE513" s="162"/>
      <c r="FF513" s="162"/>
      <c r="FG513" s="162"/>
      <c r="FH513" s="162"/>
      <c r="FI513" s="162"/>
      <c r="FJ513" s="162"/>
      <c r="FK513" s="162"/>
      <c r="FL513" s="162"/>
      <c r="FM513" s="162"/>
      <c r="FN513" s="162"/>
      <c r="FO513" s="162"/>
      <c r="FP513" s="162"/>
      <c r="FQ513" s="162"/>
      <c r="FR513" s="162"/>
      <c r="FS513" s="162"/>
      <c r="FT513" s="162"/>
      <c r="FU513" s="162"/>
      <c r="FV513" s="162"/>
      <c r="FW513" s="162"/>
      <c r="FX513" s="162"/>
      <c r="FY513" s="162"/>
      <c r="FZ513" s="162"/>
      <c r="GA513" s="162"/>
      <c r="GB513" s="162"/>
      <c r="GC513" s="162"/>
      <c r="GD513" s="162"/>
      <c r="GE513" s="162"/>
      <c r="GF513" s="162"/>
      <c r="GG513" s="162"/>
      <c r="GH513" s="162"/>
      <c r="GI513" s="162"/>
      <c r="GJ513" s="162"/>
      <c r="GK513" s="162"/>
      <c r="GL513" s="162"/>
      <c r="GM513" s="162"/>
      <c r="GN513" s="162"/>
      <c r="GO513" s="162"/>
      <c r="GP513" s="162"/>
      <c r="GQ513" s="162"/>
      <c r="GR513" s="162"/>
      <c r="GS513" s="162"/>
      <c r="GT513" s="162"/>
      <c r="GU513" s="162"/>
      <c r="GV513" s="162"/>
      <c r="GW513" s="162"/>
      <c r="GX513" s="162"/>
      <c r="GY513" s="162"/>
      <c r="GZ513" s="162"/>
      <c r="HA513" s="162"/>
      <c r="HB513" s="162"/>
      <c r="HC513" s="162"/>
      <c r="HD513" s="162"/>
      <c r="HE513" s="162"/>
      <c r="HF513" s="162"/>
      <c r="HG513" s="162"/>
      <c r="HH513" s="162"/>
      <c r="HI513" s="162"/>
      <c r="HJ513" s="162"/>
      <c r="HK513" s="162"/>
      <c r="HL513" s="162"/>
      <c r="HM513" s="162"/>
      <c r="HN513" s="162"/>
      <c r="HO513" s="162"/>
      <c r="HP513" s="162"/>
      <c r="HQ513" s="162"/>
      <c r="HR513" s="162"/>
      <c r="HS513" s="162"/>
      <c r="HT513" s="162"/>
      <c r="HU513" s="162"/>
      <c r="HV513" s="162"/>
      <c r="HW513" s="162"/>
      <c r="HX513" s="162"/>
      <c r="HY513" s="162"/>
      <c r="HZ513" s="162"/>
      <c r="IA513" s="162"/>
      <c r="IB513" s="162"/>
      <c r="IC513" s="162"/>
      <c r="ID513" s="162"/>
      <c r="IE513" s="162"/>
      <c r="IF513" s="162"/>
      <c r="IG513" s="162"/>
      <c r="IH513" s="162"/>
      <c r="II513" s="162"/>
      <c r="IJ513" s="162"/>
      <c r="IK513" s="162"/>
      <c r="IL513" s="162"/>
      <c r="IM513" s="162"/>
      <c r="IN513" s="162"/>
      <c r="IO513" s="162"/>
      <c r="IP513" s="162"/>
      <c r="IQ513" s="162"/>
      <c r="IR513" s="162"/>
      <c r="IS513" s="162"/>
      <c r="IT513" s="162"/>
      <c r="IU513" s="162"/>
      <c r="IV513" s="162"/>
      <c r="IW513" s="162"/>
      <c r="IX513" s="162"/>
    </row>
    <row r="514" spans="1:258">
      <c r="A514" s="159"/>
      <c r="B514" s="160"/>
      <c r="C514" s="160"/>
      <c r="D514" s="160"/>
      <c r="E514" s="160"/>
      <c r="F514" s="161"/>
      <c r="G514" s="161"/>
      <c r="H514" s="161"/>
      <c r="I514" s="161"/>
      <c r="J514" s="161"/>
      <c r="K514" s="161"/>
      <c r="L514" s="161"/>
      <c r="M514" s="161"/>
      <c r="N514" s="160"/>
      <c r="O514" s="160"/>
      <c r="P514" s="160"/>
      <c r="Q514" s="160"/>
      <c r="R514" s="160"/>
      <c r="S514" s="161"/>
      <c r="T514" s="161"/>
      <c r="U514" s="161"/>
      <c r="V514" s="161"/>
      <c r="W514" s="161"/>
      <c r="X514" s="161"/>
      <c r="Y514" s="161"/>
      <c r="Z514" s="317"/>
      <c r="AA514" s="161"/>
      <c r="BI514" s="162"/>
      <c r="BJ514" s="162"/>
      <c r="BK514" s="162"/>
      <c r="BL514" s="162"/>
      <c r="BM514" s="162"/>
      <c r="BN514" s="162"/>
      <c r="BO514" s="162"/>
      <c r="BP514" s="162"/>
      <c r="BQ514" s="162"/>
      <c r="BR514" s="162"/>
      <c r="BS514" s="162"/>
      <c r="BT514" s="162"/>
      <c r="BU514" s="162"/>
      <c r="BV514" s="162"/>
      <c r="BW514" s="162"/>
      <c r="BX514" s="162"/>
      <c r="BY514" s="162"/>
      <c r="BZ514" s="162"/>
      <c r="CA514" s="162"/>
      <c r="CB514" s="162"/>
      <c r="CC514" s="162"/>
      <c r="CD514" s="162"/>
      <c r="CE514" s="162"/>
      <c r="CF514" s="162"/>
      <c r="CG514" s="162"/>
      <c r="CH514" s="162"/>
      <c r="CI514" s="162"/>
      <c r="CJ514" s="162"/>
      <c r="CK514" s="162"/>
      <c r="CL514" s="162"/>
      <c r="CM514" s="162"/>
      <c r="CN514" s="162"/>
      <c r="CO514" s="162"/>
      <c r="CP514" s="162"/>
      <c r="CQ514" s="162"/>
      <c r="CR514" s="162"/>
      <c r="CS514" s="162"/>
      <c r="CT514" s="162"/>
      <c r="CU514" s="162"/>
      <c r="CV514" s="162"/>
      <c r="CW514" s="162"/>
      <c r="CX514" s="162"/>
      <c r="CY514" s="162"/>
      <c r="CZ514" s="162"/>
      <c r="DA514" s="162"/>
      <c r="DB514" s="162"/>
      <c r="DC514" s="162"/>
      <c r="DD514" s="162"/>
      <c r="DE514" s="162"/>
      <c r="DF514" s="162"/>
      <c r="DG514" s="162"/>
      <c r="DH514" s="162"/>
      <c r="DI514" s="162"/>
      <c r="DJ514" s="162"/>
      <c r="DK514" s="162"/>
      <c r="DL514" s="162"/>
      <c r="DM514" s="162"/>
      <c r="DN514" s="162"/>
      <c r="DO514" s="162"/>
      <c r="DP514" s="162"/>
      <c r="DQ514" s="162"/>
      <c r="DR514" s="162"/>
      <c r="DS514" s="162"/>
      <c r="DT514" s="162"/>
      <c r="DU514" s="162"/>
      <c r="DV514" s="162"/>
      <c r="DW514" s="162"/>
      <c r="DX514" s="162"/>
      <c r="DY514" s="162"/>
      <c r="DZ514" s="162"/>
      <c r="EA514" s="162"/>
      <c r="EB514" s="162"/>
      <c r="EC514" s="162"/>
      <c r="ED514" s="162"/>
      <c r="EE514" s="162"/>
      <c r="EF514" s="162"/>
      <c r="EG514" s="162"/>
      <c r="EH514" s="162"/>
      <c r="EI514" s="162"/>
      <c r="EJ514" s="162"/>
      <c r="EK514" s="162"/>
      <c r="EL514" s="162"/>
      <c r="EM514" s="162"/>
      <c r="EN514" s="162"/>
      <c r="EO514" s="162"/>
      <c r="EP514" s="162"/>
      <c r="EQ514" s="162"/>
      <c r="ER514" s="162"/>
      <c r="ES514" s="162"/>
      <c r="ET514" s="162"/>
      <c r="EU514" s="162"/>
      <c r="EV514" s="162"/>
      <c r="EW514" s="162"/>
      <c r="EX514" s="162"/>
      <c r="EY514" s="162"/>
      <c r="EZ514" s="162"/>
      <c r="FA514" s="162"/>
      <c r="FB514" s="162"/>
      <c r="FC514" s="162"/>
      <c r="FD514" s="162"/>
      <c r="FE514" s="162"/>
      <c r="FF514" s="162"/>
      <c r="FG514" s="162"/>
      <c r="FH514" s="162"/>
      <c r="FI514" s="162"/>
      <c r="FJ514" s="162"/>
      <c r="FK514" s="162"/>
      <c r="FL514" s="162"/>
      <c r="FM514" s="162"/>
      <c r="FN514" s="162"/>
      <c r="FO514" s="162"/>
      <c r="FP514" s="162"/>
      <c r="FQ514" s="162"/>
      <c r="FR514" s="162"/>
      <c r="FS514" s="162"/>
      <c r="FT514" s="162"/>
      <c r="FU514" s="162"/>
      <c r="FV514" s="162"/>
      <c r="FW514" s="162"/>
      <c r="FX514" s="162"/>
      <c r="FY514" s="162"/>
      <c r="FZ514" s="162"/>
      <c r="GA514" s="162"/>
      <c r="GB514" s="162"/>
      <c r="GC514" s="162"/>
      <c r="GD514" s="162"/>
      <c r="GE514" s="162"/>
      <c r="GF514" s="162"/>
      <c r="GG514" s="162"/>
      <c r="GH514" s="162"/>
      <c r="GI514" s="162"/>
      <c r="GJ514" s="162"/>
      <c r="GK514" s="162"/>
      <c r="GL514" s="162"/>
      <c r="GM514" s="162"/>
      <c r="GN514" s="162"/>
      <c r="GO514" s="162"/>
      <c r="GP514" s="162"/>
      <c r="GQ514" s="162"/>
      <c r="GR514" s="162"/>
      <c r="GS514" s="162"/>
      <c r="GT514" s="162"/>
      <c r="GU514" s="162"/>
      <c r="GV514" s="162"/>
      <c r="GW514" s="162"/>
      <c r="GX514" s="162"/>
      <c r="GY514" s="162"/>
      <c r="GZ514" s="162"/>
      <c r="HA514" s="162"/>
      <c r="HB514" s="162"/>
      <c r="HC514" s="162"/>
      <c r="HD514" s="162"/>
      <c r="HE514" s="162"/>
      <c r="HF514" s="162"/>
      <c r="HG514" s="162"/>
      <c r="HH514" s="162"/>
      <c r="HI514" s="162"/>
      <c r="HJ514" s="162"/>
      <c r="HK514" s="162"/>
      <c r="HL514" s="162"/>
      <c r="HM514" s="162"/>
      <c r="HN514" s="162"/>
      <c r="HO514" s="162"/>
      <c r="HP514" s="162"/>
      <c r="HQ514" s="162"/>
      <c r="HR514" s="162"/>
      <c r="HS514" s="162"/>
      <c r="HT514" s="162"/>
      <c r="HU514" s="162"/>
      <c r="HV514" s="162"/>
      <c r="HW514" s="162"/>
      <c r="HX514" s="162"/>
      <c r="HY514" s="162"/>
      <c r="HZ514" s="162"/>
      <c r="IA514" s="162"/>
      <c r="IB514" s="162"/>
      <c r="IC514" s="162"/>
      <c r="ID514" s="162"/>
      <c r="IE514" s="162"/>
      <c r="IF514" s="162"/>
      <c r="IG514" s="162"/>
      <c r="IH514" s="162"/>
      <c r="II514" s="162"/>
      <c r="IJ514" s="162"/>
      <c r="IK514" s="162"/>
      <c r="IL514" s="162"/>
      <c r="IM514" s="162"/>
      <c r="IN514" s="162"/>
      <c r="IO514" s="162"/>
      <c r="IP514" s="162"/>
      <c r="IQ514" s="162"/>
      <c r="IR514" s="162"/>
      <c r="IS514" s="162"/>
      <c r="IT514" s="162"/>
      <c r="IU514" s="162"/>
      <c r="IV514" s="162"/>
      <c r="IW514" s="162"/>
      <c r="IX514" s="162"/>
    </row>
    <row r="515" spans="1:258">
      <c r="A515" s="159"/>
      <c r="B515" s="160"/>
      <c r="C515" s="160"/>
      <c r="D515" s="160"/>
      <c r="E515" s="160"/>
      <c r="F515" s="161"/>
      <c r="G515" s="161"/>
      <c r="H515" s="161"/>
      <c r="I515" s="161"/>
      <c r="J515" s="161"/>
      <c r="K515" s="161"/>
      <c r="L515" s="161"/>
      <c r="M515" s="161"/>
      <c r="N515" s="160"/>
      <c r="O515" s="160"/>
      <c r="P515" s="160"/>
      <c r="Q515" s="160"/>
      <c r="R515" s="160"/>
      <c r="S515" s="161"/>
      <c r="T515" s="161"/>
      <c r="U515" s="161"/>
      <c r="V515" s="161"/>
      <c r="W515" s="161"/>
      <c r="X515" s="161"/>
      <c r="Y515" s="161"/>
      <c r="Z515" s="317"/>
      <c r="AA515" s="161"/>
      <c r="BI515" s="162"/>
      <c r="BJ515" s="162"/>
      <c r="BK515" s="162"/>
      <c r="BL515" s="162"/>
      <c r="BM515" s="162"/>
      <c r="BN515" s="162"/>
      <c r="BO515" s="162"/>
      <c r="BP515" s="162"/>
      <c r="BQ515" s="162"/>
      <c r="BR515" s="162"/>
      <c r="BS515" s="162"/>
      <c r="BT515" s="162"/>
      <c r="BU515" s="162"/>
      <c r="BV515" s="162"/>
      <c r="BW515" s="162"/>
      <c r="BX515" s="162"/>
      <c r="BY515" s="162"/>
      <c r="BZ515" s="162"/>
      <c r="CA515" s="162"/>
      <c r="CB515" s="162"/>
      <c r="CC515" s="162"/>
      <c r="CD515" s="162"/>
      <c r="CE515" s="162"/>
      <c r="CF515" s="162"/>
      <c r="CG515" s="162"/>
      <c r="CH515" s="162"/>
      <c r="CI515" s="162"/>
      <c r="CJ515" s="162"/>
      <c r="CK515" s="162"/>
      <c r="CL515" s="162"/>
      <c r="CM515" s="162"/>
      <c r="CN515" s="162"/>
      <c r="CO515" s="162"/>
      <c r="CP515" s="162"/>
      <c r="CQ515" s="162"/>
      <c r="CR515" s="162"/>
      <c r="CS515" s="162"/>
      <c r="CT515" s="162"/>
      <c r="CU515" s="162"/>
      <c r="CV515" s="162"/>
      <c r="CW515" s="162"/>
      <c r="CX515" s="162"/>
      <c r="CY515" s="162"/>
      <c r="CZ515" s="162"/>
      <c r="DA515" s="162"/>
      <c r="DB515" s="162"/>
      <c r="DC515" s="162"/>
      <c r="DD515" s="162"/>
      <c r="DE515" s="162"/>
      <c r="DF515" s="162"/>
      <c r="DG515" s="162"/>
      <c r="DH515" s="162"/>
      <c r="DI515" s="162"/>
      <c r="DJ515" s="162"/>
      <c r="DK515" s="162"/>
      <c r="DL515" s="162"/>
      <c r="DM515" s="162"/>
      <c r="DN515" s="162"/>
      <c r="DO515" s="162"/>
      <c r="DP515" s="162"/>
      <c r="DQ515" s="162"/>
      <c r="DR515" s="162"/>
      <c r="DS515" s="162"/>
      <c r="DT515" s="162"/>
      <c r="DU515" s="162"/>
      <c r="DV515" s="162"/>
      <c r="DW515" s="162"/>
      <c r="DX515" s="162"/>
      <c r="DY515" s="162"/>
      <c r="DZ515" s="162"/>
      <c r="EA515" s="162"/>
      <c r="EB515" s="162"/>
      <c r="EC515" s="162"/>
      <c r="ED515" s="162"/>
      <c r="EE515" s="162"/>
      <c r="EF515" s="162"/>
      <c r="EG515" s="162"/>
      <c r="EH515" s="162"/>
      <c r="EI515" s="162"/>
      <c r="EJ515" s="162"/>
      <c r="EK515" s="162"/>
      <c r="EL515" s="162"/>
      <c r="EM515" s="162"/>
      <c r="EN515" s="162"/>
      <c r="EO515" s="162"/>
      <c r="EP515" s="162"/>
      <c r="EQ515" s="162"/>
      <c r="ER515" s="162"/>
      <c r="ES515" s="162"/>
      <c r="ET515" s="162"/>
      <c r="EU515" s="162"/>
      <c r="EV515" s="162"/>
      <c r="EW515" s="162"/>
      <c r="EX515" s="162"/>
      <c r="EY515" s="162"/>
      <c r="EZ515" s="162"/>
      <c r="FA515" s="162"/>
      <c r="FB515" s="162"/>
      <c r="FC515" s="162"/>
      <c r="FD515" s="162"/>
      <c r="FE515" s="162"/>
      <c r="FF515" s="162"/>
      <c r="FG515" s="162"/>
      <c r="FH515" s="162"/>
      <c r="FI515" s="162"/>
      <c r="FJ515" s="162"/>
      <c r="FK515" s="162"/>
      <c r="FL515" s="162"/>
      <c r="FM515" s="162"/>
      <c r="FN515" s="162"/>
      <c r="FO515" s="162"/>
      <c r="FP515" s="162"/>
      <c r="FQ515" s="162"/>
      <c r="FR515" s="162"/>
      <c r="FS515" s="162"/>
      <c r="FT515" s="162"/>
      <c r="FU515" s="162"/>
      <c r="FV515" s="162"/>
      <c r="FW515" s="162"/>
      <c r="FX515" s="162"/>
      <c r="FY515" s="162"/>
      <c r="FZ515" s="162"/>
      <c r="GA515" s="162"/>
      <c r="GB515" s="162"/>
      <c r="GC515" s="162"/>
      <c r="GD515" s="162"/>
      <c r="GE515" s="162"/>
      <c r="GF515" s="162"/>
      <c r="GG515" s="162"/>
      <c r="GH515" s="162"/>
      <c r="GI515" s="162"/>
      <c r="GJ515" s="162"/>
      <c r="GK515" s="162"/>
      <c r="GL515" s="162"/>
      <c r="GM515" s="162"/>
      <c r="GN515" s="162"/>
      <c r="GO515" s="162"/>
      <c r="GP515" s="162"/>
      <c r="GQ515" s="162"/>
      <c r="GR515" s="162"/>
      <c r="GS515" s="162"/>
      <c r="GT515" s="162"/>
      <c r="GU515" s="162"/>
      <c r="GV515" s="162"/>
      <c r="GW515" s="162"/>
      <c r="GX515" s="162"/>
      <c r="GY515" s="162"/>
      <c r="GZ515" s="162"/>
      <c r="HA515" s="162"/>
      <c r="HB515" s="162"/>
      <c r="HC515" s="162"/>
      <c r="HD515" s="162"/>
      <c r="HE515" s="162"/>
      <c r="HF515" s="162"/>
      <c r="HG515" s="162"/>
      <c r="HH515" s="162"/>
      <c r="HI515" s="162"/>
      <c r="HJ515" s="162"/>
      <c r="HK515" s="162"/>
      <c r="HL515" s="162"/>
      <c r="HM515" s="162"/>
      <c r="HN515" s="162"/>
      <c r="HO515" s="162"/>
      <c r="HP515" s="162"/>
      <c r="HQ515" s="162"/>
      <c r="HR515" s="162"/>
      <c r="HS515" s="162"/>
      <c r="HT515" s="162"/>
      <c r="HU515" s="162"/>
      <c r="HV515" s="162"/>
      <c r="HW515" s="162"/>
      <c r="HX515" s="162"/>
      <c r="HY515" s="162"/>
      <c r="HZ515" s="162"/>
      <c r="IA515" s="162"/>
      <c r="IB515" s="162"/>
      <c r="IC515" s="162"/>
      <c r="ID515" s="162"/>
      <c r="IE515" s="162"/>
      <c r="IF515" s="162"/>
      <c r="IG515" s="162"/>
      <c r="IH515" s="162"/>
      <c r="II515" s="162"/>
      <c r="IJ515" s="162"/>
      <c r="IK515" s="162"/>
      <c r="IL515" s="162"/>
      <c r="IM515" s="162"/>
      <c r="IN515" s="162"/>
      <c r="IO515" s="162"/>
      <c r="IP515" s="162"/>
      <c r="IQ515" s="162"/>
      <c r="IR515" s="162"/>
      <c r="IS515" s="162"/>
      <c r="IT515" s="162"/>
      <c r="IU515" s="162"/>
      <c r="IV515" s="162"/>
      <c r="IW515" s="162"/>
      <c r="IX515" s="162"/>
    </row>
    <row r="516" spans="1:258">
      <c r="A516" s="159"/>
      <c r="B516" s="160"/>
      <c r="C516" s="160"/>
      <c r="D516" s="160"/>
      <c r="E516" s="160"/>
      <c r="F516" s="161"/>
      <c r="G516" s="161"/>
      <c r="H516" s="161"/>
      <c r="I516" s="161"/>
      <c r="J516" s="161"/>
      <c r="K516" s="161"/>
      <c r="L516" s="161"/>
      <c r="M516" s="161"/>
      <c r="N516" s="160"/>
      <c r="O516" s="160"/>
      <c r="P516" s="160"/>
      <c r="Q516" s="160"/>
      <c r="R516" s="160"/>
      <c r="S516" s="161"/>
      <c r="T516" s="161"/>
      <c r="U516" s="161"/>
      <c r="V516" s="161"/>
      <c r="W516" s="161"/>
      <c r="X516" s="161"/>
      <c r="Y516" s="161"/>
      <c r="Z516" s="317"/>
      <c r="AA516" s="161"/>
      <c r="BI516" s="162"/>
      <c r="BJ516" s="162"/>
      <c r="BK516" s="162"/>
      <c r="BL516" s="162"/>
      <c r="BM516" s="162"/>
      <c r="BN516" s="162"/>
      <c r="BO516" s="162"/>
      <c r="BP516" s="162"/>
      <c r="BQ516" s="162"/>
      <c r="BR516" s="162"/>
      <c r="BS516" s="162"/>
      <c r="BT516" s="162"/>
      <c r="BU516" s="162"/>
      <c r="BV516" s="162"/>
      <c r="BW516" s="162"/>
      <c r="BX516" s="162"/>
      <c r="BY516" s="162"/>
      <c r="BZ516" s="162"/>
      <c r="CA516" s="162"/>
      <c r="CB516" s="162"/>
      <c r="CC516" s="162"/>
      <c r="CD516" s="162"/>
      <c r="CE516" s="162"/>
      <c r="CF516" s="162"/>
      <c r="CG516" s="162"/>
      <c r="CH516" s="162"/>
      <c r="CI516" s="162"/>
      <c r="CJ516" s="162"/>
      <c r="CK516" s="162"/>
      <c r="CL516" s="162"/>
      <c r="CM516" s="162"/>
      <c r="CN516" s="162"/>
      <c r="CO516" s="162"/>
      <c r="CP516" s="162"/>
      <c r="CQ516" s="162"/>
      <c r="CR516" s="162"/>
      <c r="CS516" s="162"/>
      <c r="CT516" s="162"/>
      <c r="CU516" s="162"/>
      <c r="CV516" s="162"/>
      <c r="CW516" s="162"/>
      <c r="CX516" s="162"/>
      <c r="CY516" s="162"/>
      <c r="CZ516" s="162"/>
      <c r="DA516" s="162"/>
      <c r="DB516" s="162"/>
      <c r="DC516" s="162"/>
      <c r="DD516" s="162"/>
      <c r="DE516" s="162"/>
      <c r="DF516" s="162"/>
      <c r="DG516" s="162"/>
      <c r="DH516" s="162"/>
      <c r="DI516" s="162"/>
      <c r="DJ516" s="162"/>
      <c r="DK516" s="162"/>
      <c r="DL516" s="162"/>
      <c r="DM516" s="162"/>
      <c r="DN516" s="162"/>
      <c r="DO516" s="162"/>
      <c r="DP516" s="162"/>
      <c r="DQ516" s="162"/>
      <c r="DR516" s="162"/>
      <c r="DS516" s="162"/>
      <c r="DT516" s="162"/>
      <c r="DU516" s="162"/>
      <c r="DV516" s="162"/>
      <c r="DW516" s="162"/>
      <c r="DX516" s="162"/>
      <c r="DY516" s="162"/>
      <c r="DZ516" s="162"/>
      <c r="EA516" s="162"/>
      <c r="EB516" s="162"/>
      <c r="EC516" s="162"/>
      <c r="ED516" s="162"/>
      <c r="EE516" s="162"/>
      <c r="EF516" s="162"/>
      <c r="EG516" s="162"/>
      <c r="EH516" s="162"/>
      <c r="EI516" s="162"/>
      <c r="EJ516" s="162"/>
      <c r="EK516" s="162"/>
      <c r="EL516" s="162"/>
      <c r="EM516" s="162"/>
      <c r="EN516" s="162"/>
      <c r="EO516" s="162"/>
      <c r="EP516" s="162"/>
      <c r="EQ516" s="162"/>
      <c r="ER516" s="162"/>
      <c r="ES516" s="162"/>
      <c r="ET516" s="162"/>
      <c r="EU516" s="162"/>
      <c r="EV516" s="162"/>
      <c r="EW516" s="162"/>
      <c r="EX516" s="162"/>
      <c r="EY516" s="162"/>
      <c r="EZ516" s="162"/>
      <c r="FA516" s="162"/>
      <c r="FB516" s="162"/>
      <c r="FC516" s="162"/>
      <c r="FD516" s="162"/>
      <c r="FE516" s="162"/>
      <c r="FF516" s="162"/>
      <c r="FG516" s="162"/>
      <c r="FH516" s="162"/>
      <c r="FI516" s="162"/>
      <c r="FJ516" s="162"/>
      <c r="FK516" s="162"/>
      <c r="FL516" s="162"/>
      <c r="FM516" s="162"/>
      <c r="FN516" s="162"/>
      <c r="FO516" s="162"/>
      <c r="FP516" s="162"/>
      <c r="FQ516" s="162"/>
      <c r="FR516" s="162"/>
      <c r="FS516" s="162"/>
      <c r="FT516" s="162"/>
      <c r="FU516" s="162"/>
      <c r="FV516" s="162"/>
      <c r="FW516" s="162"/>
      <c r="FX516" s="162"/>
      <c r="FY516" s="162"/>
      <c r="FZ516" s="162"/>
      <c r="GA516" s="162"/>
      <c r="GB516" s="162"/>
      <c r="GC516" s="162"/>
      <c r="GD516" s="162"/>
      <c r="GE516" s="162"/>
      <c r="GF516" s="162"/>
      <c r="GG516" s="162"/>
      <c r="GH516" s="162"/>
      <c r="GI516" s="162"/>
      <c r="GJ516" s="162"/>
      <c r="GK516" s="162"/>
      <c r="GL516" s="162"/>
      <c r="GM516" s="162"/>
      <c r="GN516" s="162"/>
      <c r="GO516" s="162"/>
      <c r="GP516" s="162"/>
      <c r="GQ516" s="162"/>
      <c r="GR516" s="162"/>
      <c r="GS516" s="162"/>
      <c r="GT516" s="162"/>
      <c r="GU516" s="162"/>
      <c r="GV516" s="162"/>
      <c r="GW516" s="162"/>
      <c r="GX516" s="162"/>
      <c r="GY516" s="162"/>
      <c r="GZ516" s="162"/>
      <c r="HA516" s="162"/>
      <c r="HB516" s="162"/>
      <c r="HC516" s="162"/>
      <c r="HD516" s="162"/>
      <c r="HE516" s="162"/>
      <c r="HF516" s="162"/>
      <c r="HG516" s="162"/>
      <c r="HH516" s="162"/>
      <c r="HI516" s="162"/>
      <c r="HJ516" s="162"/>
      <c r="HK516" s="162"/>
      <c r="HL516" s="162"/>
      <c r="HM516" s="162"/>
      <c r="HN516" s="162"/>
      <c r="HO516" s="162"/>
      <c r="HP516" s="162"/>
      <c r="HQ516" s="162"/>
      <c r="HR516" s="162"/>
      <c r="HS516" s="162"/>
      <c r="HT516" s="162"/>
      <c r="HU516" s="162"/>
      <c r="HV516" s="162"/>
      <c r="HW516" s="162"/>
      <c r="HX516" s="162"/>
      <c r="HY516" s="162"/>
      <c r="HZ516" s="162"/>
      <c r="IA516" s="162"/>
      <c r="IB516" s="162"/>
      <c r="IC516" s="162"/>
      <c r="ID516" s="162"/>
      <c r="IE516" s="162"/>
      <c r="IF516" s="162"/>
      <c r="IG516" s="162"/>
      <c r="IH516" s="162"/>
      <c r="II516" s="162"/>
      <c r="IJ516" s="162"/>
      <c r="IK516" s="162"/>
      <c r="IL516" s="162"/>
      <c r="IM516" s="162"/>
      <c r="IN516" s="162"/>
      <c r="IO516" s="162"/>
      <c r="IP516" s="162"/>
      <c r="IQ516" s="162"/>
      <c r="IR516" s="162"/>
      <c r="IS516" s="162"/>
      <c r="IT516" s="162"/>
      <c r="IU516" s="162"/>
      <c r="IV516" s="162"/>
      <c r="IW516" s="162"/>
      <c r="IX516" s="162"/>
    </row>
    <row r="517" spans="1:258">
      <c r="A517" s="159"/>
      <c r="B517" s="160"/>
      <c r="C517" s="160"/>
      <c r="D517" s="160"/>
      <c r="E517" s="160"/>
      <c r="F517" s="161"/>
      <c r="G517" s="161"/>
      <c r="H517" s="161"/>
      <c r="I517" s="161"/>
      <c r="J517" s="161"/>
      <c r="K517" s="161"/>
      <c r="L517" s="161"/>
      <c r="M517" s="161"/>
      <c r="N517" s="160"/>
      <c r="O517" s="160"/>
      <c r="P517" s="160"/>
      <c r="Q517" s="160"/>
      <c r="R517" s="160"/>
      <c r="S517" s="161"/>
      <c r="T517" s="161"/>
      <c r="U517" s="161"/>
      <c r="V517" s="161"/>
      <c r="W517" s="161"/>
      <c r="X517" s="161"/>
      <c r="Y517" s="161"/>
      <c r="Z517" s="317"/>
      <c r="AA517" s="161"/>
      <c r="BI517" s="162"/>
      <c r="BJ517" s="162"/>
      <c r="BK517" s="162"/>
      <c r="BL517" s="162"/>
      <c r="BM517" s="162"/>
      <c r="BN517" s="162"/>
      <c r="BO517" s="162"/>
      <c r="BP517" s="162"/>
      <c r="BQ517" s="162"/>
      <c r="BR517" s="162"/>
      <c r="BS517" s="162"/>
      <c r="BT517" s="162"/>
      <c r="BU517" s="162"/>
      <c r="BV517" s="162"/>
      <c r="BW517" s="162"/>
      <c r="BX517" s="162"/>
      <c r="BY517" s="162"/>
      <c r="BZ517" s="162"/>
      <c r="CA517" s="162"/>
      <c r="CB517" s="162"/>
      <c r="CC517" s="162"/>
      <c r="CD517" s="162"/>
      <c r="CE517" s="162"/>
      <c r="CF517" s="162"/>
      <c r="CG517" s="162"/>
      <c r="CH517" s="162"/>
      <c r="CI517" s="162"/>
      <c r="CJ517" s="162"/>
      <c r="CK517" s="162"/>
      <c r="CL517" s="162"/>
      <c r="CM517" s="162"/>
      <c r="CN517" s="162"/>
      <c r="CO517" s="162"/>
      <c r="CP517" s="162"/>
      <c r="CQ517" s="162"/>
      <c r="CR517" s="162"/>
      <c r="CS517" s="162"/>
      <c r="CT517" s="162"/>
      <c r="CU517" s="162"/>
      <c r="CV517" s="162"/>
      <c r="CW517" s="162"/>
      <c r="CX517" s="162"/>
      <c r="CY517" s="162"/>
      <c r="CZ517" s="162"/>
      <c r="DA517" s="162"/>
      <c r="DB517" s="162"/>
      <c r="DC517" s="162"/>
      <c r="DD517" s="162"/>
      <c r="DE517" s="162"/>
      <c r="DF517" s="162"/>
      <c r="DG517" s="162"/>
      <c r="DH517" s="162"/>
      <c r="DI517" s="162"/>
      <c r="DJ517" s="162"/>
      <c r="DK517" s="162"/>
      <c r="DL517" s="162"/>
      <c r="DM517" s="162"/>
      <c r="DN517" s="162"/>
      <c r="DO517" s="162"/>
      <c r="DP517" s="162"/>
      <c r="DQ517" s="162"/>
      <c r="DR517" s="162"/>
      <c r="DS517" s="162"/>
      <c r="DT517" s="162"/>
      <c r="DU517" s="162"/>
      <c r="DV517" s="162"/>
      <c r="DW517" s="162"/>
      <c r="DX517" s="162"/>
      <c r="DY517" s="162"/>
      <c r="DZ517" s="162"/>
      <c r="EA517" s="162"/>
      <c r="EB517" s="162"/>
      <c r="EC517" s="162"/>
      <c r="ED517" s="162"/>
      <c r="EE517" s="162"/>
      <c r="EF517" s="162"/>
      <c r="EG517" s="162"/>
      <c r="EH517" s="162"/>
      <c r="EI517" s="162"/>
      <c r="EJ517" s="162"/>
      <c r="EK517" s="162"/>
      <c r="EL517" s="162"/>
      <c r="EM517" s="162"/>
      <c r="EN517" s="162"/>
      <c r="EO517" s="162"/>
      <c r="EP517" s="162"/>
      <c r="EQ517" s="162"/>
      <c r="ER517" s="162"/>
      <c r="ES517" s="162"/>
      <c r="ET517" s="162"/>
      <c r="EU517" s="162"/>
      <c r="EV517" s="162"/>
      <c r="EW517" s="162"/>
      <c r="EX517" s="162"/>
      <c r="EY517" s="162"/>
      <c r="EZ517" s="162"/>
      <c r="FA517" s="162"/>
      <c r="FB517" s="162"/>
      <c r="FC517" s="162"/>
      <c r="FD517" s="162"/>
      <c r="FE517" s="162"/>
      <c r="FF517" s="162"/>
      <c r="FG517" s="162"/>
      <c r="FH517" s="162"/>
      <c r="FI517" s="162"/>
      <c r="FJ517" s="162"/>
      <c r="FK517" s="162"/>
      <c r="FL517" s="162"/>
      <c r="FM517" s="162"/>
      <c r="FN517" s="162"/>
      <c r="FO517" s="162"/>
      <c r="FP517" s="162"/>
      <c r="FQ517" s="162"/>
      <c r="FR517" s="162"/>
      <c r="FS517" s="162"/>
      <c r="FT517" s="162"/>
      <c r="FU517" s="162"/>
      <c r="FV517" s="162"/>
      <c r="FW517" s="162"/>
      <c r="FX517" s="162"/>
      <c r="FY517" s="162"/>
      <c r="FZ517" s="162"/>
      <c r="GA517" s="162"/>
      <c r="GB517" s="162"/>
      <c r="GC517" s="162"/>
      <c r="GD517" s="162"/>
      <c r="GE517" s="162"/>
      <c r="GF517" s="162"/>
      <c r="GG517" s="162"/>
      <c r="GH517" s="162"/>
      <c r="GI517" s="162"/>
      <c r="GJ517" s="162"/>
      <c r="GK517" s="162"/>
      <c r="GL517" s="162"/>
      <c r="GM517" s="162"/>
      <c r="GN517" s="162"/>
      <c r="GO517" s="162"/>
      <c r="GP517" s="162"/>
      <c r="GQ517" s="162"/>
      <c r="GR517" s="162"/>
      <c r="GS517" s="162"/>
      <c r="GT517" s="162"/>
      <c r="GU517" s="162"/>
      <c r="GV517" s="162"/>
      <c r="GW517" s="162"/>
      <c r="GX517" s="162"/>
      <c r="GY517" s="162"/>
      <c r="GZ517" s="162"/>
      <c r="HA517" s="162"/>
      <c r="HB517" s="162"/>
      <c r="HC517" s="162"/>
      <c r="HD517" s="162"/>
      <c r="HE517" s="162"/>
      <c r="HF517" s="162"/>
      <c r="HG517" s="162"/>
      <c r="HH517" s="162"/>
      <c r="HI517" s="162"/>
      <c r="HJ517" s="162"/>
      <c r="HK517" s="162"/>
      <c r="HL517" s="162"/>
      <c r="HM517" s="162"/>
      <c r="HN517" s="162"/>
      <c r="HO517" s="162"/>
      <c r="HP517" s="162"/>
      <c r="HQ517" s="162"/>
      <c r="HR517" s="162"/>
      <c r="HS517" s="162"/>
      <c r="HT517" s="162"/>
      <c r="HU517" s="162"/>
      <c r="HV517" s="162"/>
      <c r="HW517" s="162"/>
      <c r="HX517" s="162"/>
      <c r="HY517" s="162"/>
      <c r="HZ517" s="162"/>
      <c r="IA517" s="162"/>
      <c r="IB517" s="162"/>
      <c r="IC517" s="162"/>
      <c r="ID517" s="162"/>
      <c r="IE517" s="162"/>
      <c r="IF517" s="162"/>
      <c r="IG517" s="162"/>
      <c r="IH517" s="162"/>
      <c r="II517" s="162"/>
      <c r="IJ517" s="162"/>
      <c r="IK517" s="162"/>
      <c r="IL517" s="162"/>
      <c r="IM517" s="162"/>
      <c r="IN517" s="162"/>
      <c r="IO517" s="162"/>
      <c r="IP517" s="162"/>
      <c r="IQ517" s="162"/>
      <c r="IR517" s="162"/>
      <c r="IS517" s="162"/>
      <c r="IT517" s="162"/>
      <c r="IU517" s="162"/>
      <c r="IV517" s="162"/>
      <c r="IW517" s="162"/>
      <c r="IX517" s="162"/>
    </row>
    <row r="518" spans="1:258">
      <c r="A518" s="159"/>
      <c r="B518" s="160"/>
      <c r="C518" s="160"/>
      <c r="D518" s="160"/>
      <c r="E518" s="160"/>
      <c r="F518" s="161"/>
      <c r="G518" s="161"/>
      <c r="H518" s="161"/>
      <c r="I518" s="161"/>
      <c r="J518" s="161"/>
      <c r="K518" s="161"/>
      <c r="L518" s="161"/>
      <c r="M518" s="161"/>
      <c r="N518" s="160"/>
      <c r="O518" s="160"/>
      <c r="P518" s="160"/>
      <c r="Q518" s="160"/>
      <c r="R518" s="160"/>
      <c r="S518" s="161"/>
      <c r="T518" s="161"/>
      <c r="U518" s="161"/>
      <c r="V518" s="161"/>
      <c r="W518" s="161"/>
      <c r="X518" s="161"/>
      <c r="Y518" s="161"/>
      <c r="Z518" s="317"/>
      <c r="AA518" s="161"/>
      <c r="BI518" s="162"/>
      <c r="BJ518" s="162"/>
      <c r="BK518" s="162"/>
      <c r="BL518" s="162"/>
      <c r="BM518" s="162"/>
      <c r="BN518" s="162"/>
      <c r="BO518" s="162"/>
      <c r="BP518" s="162"/>
      <c r="BQ518" s="162"/>
      <c r="BR518" s="162"/>
      <c r="BS518" s="162"/>
      <c r="BT518" s="162"/>
      <c r="BU518" s="162"/>
      <c r="BV518" s="162"/>
      <c r="BW518" s="162"/>
      <c r="BX518" s="162"/>
      <c r="BY518" s="162"/>
      <c r="BZ518" s="162"/>
      <c r="CA518" s="162"/>
      <c r="CB518" s="162"/>
      <c r="CC518" s="162"/>
      <c r="CD518" s="162"/>
      <c r="CE518" s="162"/>
      <c r="CF518" s="162"/>
      <c r="CG518" s="162"/>
      <c r="CH518" s="162"/>
      <c r="CI518" s="162"/>
      <c r="CJ518" s="162"/>
      <c r="CK518" s="162"/>
      <c r="CL518" s="162"/>
      <c r="CM518" s="162"/>
      <c r="CN518" s="162"/>
      <c r="CO518" s="162"/>
      <c r="CP518" s="162"/>
      <c r="CQ518" s="162"/>
      <c r="CR518" s="162"/>
      <c r="CS518" s="162"/>
      <c r="CT518" s="162"/>
      <c r="CU518" s="162"/>
      <c r="CV518" s="162"/>
      <c r="CW518" s="162"/>
      <c r="CX518" s="162"/>
      <c r="CY518" s="162"/>
      <c r="CZ518" s="162"/>
      <c r="DA518" s="162"/>
      <c r="DB518" s="162"/>
      <c r="DC518" s="162"/>
      <c r="DD518" s="162"/>
      <c r="DE518" s="162"/>
      <c r="DF518" s="162"/>
      <c r="DG518" s="162"/>
      <c r="DH518" s="162"/>
      <c r="DI518" s="162"/>
      <c r="DJ518" s="162"/>
      <c r="DK518" s="162"/>
      <c r="DL518" s="162"/>
      <c r="DM518" s="162"/>
      <c r="DN518" s="162"/>
      <c r="DO518" s="162"/>
      <c r="DP518" s="162"/>
      <c r="DQ518" s="162"/>
      <c r="DR518" s="162"/>
      <c r="DS518" s="162"/>
      <c r="DT518" s="162"/>
      <c r="DU518" s="162"/>
      <c r="DV518" s="162"/>
      <c r="DW518" s="162"/>
      <c r="DX518" s="162"/>
      <c r="DY518" s="162"/>
      <c r="DZ518" s="162"/>
      <c r="EA518" s="162"/>
      <c r="EB518" s="162"/>
      <c r="EC518" s="162"/>
      <c r="ED518" s="162"/>
      <c r="EE518" s="162"/>
      <c r="EF518" s="162"/>
      <c r="EG518" s="162"/>
      <c r="EH518" s="162"/>
      <c r="EI518" s="162"/>
      <c r="EJ518" s="162"/>
      <c r="EK518" s="162"/>
      <c r="EL518" s="162"/>
      <c r="EM518" s="162"/>
      <c r="EN518" s="162"/>
      <c r="EO518" s="162"/>
      <c r="EP518" s="162"/>
      <c r="EQ518" s="162"/>
      <c r="ER518" s="162"/>
      <c r="ES518" s="162"/>
      <c r="ET518" s="162"/>
      <c r="EU518" s="162"/>
      <c r="EV518" s="162"/>
      <c r="EW518" s="162"/>
      <c r="EX518" s="162"/>
      <c r="EY518" s="162"/>
      <c r="EZ518" s="162"/>
      <c r="FA518" s="162"/>
      <c r="FB518" s="162"/>
      <c r="FC518" s="162"/>
      <c r="FD518" s="162"/>
      <c r="FE518" s="162"/>
      <c r="FF518" s="162"/>
      <c r="FG518" s="162"/>
      <c r="FH518" s="162"/>
      <c r="FI518" s="162"/>
      <c r="FJ518" s="162"/>
      <c r="FK518" s="162"/>
      <c r="FL518" s="162"/>
      <c r="FM518" s="162"/>
      <c r="FN518" s="162"/>
      <c r="FO518" s="162"/>
      <c r="FP518" s="162"/>
      <c r="FQ518" s="162"/>
      <c r="FR518" s="162"/>
      <c r="FS518" s="162"/>
      <c r="FT518" s="162"/>
      <c r="FU518" s="162"/>
      <c r="FV518" s="162"/>
      <c r="FW518" s="162"/>
      <c r="FX518" s="162"/>
      <c r="FY518" s="162"/>
      <c r="FZ518" s="162"/>
      <c r="GA518" s="162"/>
      <c r="GB518" s="162"/>
      <c r="GC518" s="162"/>
      <c r="GD518" s="162"/>
      <c r="GE518" s="162"/>
      <c r="GF518" s="162"/>
      <c r="GG518" s="162"/>
      <c r="GH518" s="162"/>
      <c r="GI518" s="162"/>
      <c r="GJ518" s="162"/>
      <c r="GK518" s="162"/>
      <c r="GL518" s="162"/>
      <c r="GM518" s="162"/>
      <c r="GN518" s="162"/>
      <c r="GO518" s="162"/>
      <c r="GP518" s="162"/>
      <c r="GQ518" s="162"/>
      <c r="GR518" s="162"/>
      <c r="GS518" s="162"/>
      <c r="GT518" s="162"/>
      <c r="GU518" s="162"/>
      <c r="GV518" s="162"/>
      <c r="GW518" s="162"/>
      <c r="GX518" s="162"/>
      <c r="GY518" s="162"/>
      <c r="GZ518" s="162"/>
      <c r="HA518" s="162"/>
      <c r="HB518" s="162"/>
      <c r="HC518" s="162"/>
      <c r="HD518" s="162"/>
      <c r="HE518" s="162"/>
      <c r="HF518" s="162"/>
      <c r="HG518" s="162"/>
      <c r="HH518" s="162"/>
      <c r="HI518" s="162"/>
      <c r="HJ518" s="162"/>
      <c r="HK518" s="162"/>
      <c r="HL518" s="162"/>
      <c r="HM518" s="162"/>
      <c r="HN518" s="162"/>
      <c r="HO518" s="162"/>
      <c r="HP518" s="162"/>
      <c r="HQ518" s="162"/>
      <c r="HR518" s="162"/>
      <c r="HS518" s="162"/>
      <c r="HT518" s="162"/>
      <c r="HU518" s="162"/>
      <c r="HV518" s="162"/>
      <c r="HW518" s="162"/>
      <c r="HX518" s="162"/>
      <c r="HY518" s="162"/>
      <c r="HZ518" s="162"/>
      <c r="IA518" s="162"/>
      <c r="IB518" s="162"/>
      <c r="IC518" s="162"/>
      <c r="ID518" s="162"/>
      <c r="IE518" s="162"/>
      <c r="IF518" s="162"/>
      <c r="IG518" s="162"/>
      <c r="IH518" s="162"/>
      <c r="II518" s="162"/>
      <c r="IJ518" s="162"/>
      <c r="IK518" s="162"/>
      <c r="IL518" s="162"/>
      <c r="IM518" s="162"/>
      <c r="IN518" s="162"/>
      <c r="IO518" s="162"/>
      <c r="IP518" s="162"/>
      <c r="IQ518" s="162"/>
      <c r="IR518" s="162"/>
      <c r="IS518" s="162"/>
      <c r="IT518" s="162"/>
      <c r="IU518" s="162"/>
      <c r="IV518" s="162"/>
      <c r="IW518" s="162"/>
      <c r="IX518" s="162"/>
    </row>
    <row r="519" spans="1:258">
      <c r="A519" s="159"/>
      <c r="B519" s="160"/>
      <c r="C519" s="160"/>
      <c r="D519" s="160"/>
      <c r="E519" s="160"/>
      <c r="F519" s="161"/>
      <c r="G519" s="161"/>
      <c r="H519" s="161"/>
      <c r="I519" s="161"/>
      <c r="J519" s="161"/>
      <c r="K519" s="161"/>
      <c r="L519" s="161"/>
      <c r="M519" s="161"/>
      <c r="N519" s="160"/>
      <c r="O519" s="160"/>
      <c r="P519" s="160"/>
      <c r="Q519" s="160"/>
      <c r="R519" s="160"/>
      <c r="S519" s="161"/>
      <c r="T519" s="161"/>
      <c r="U519" s="161"/>
      <c r="V519" s="161"/>
      <c r="W519" s="161"/>
      <c r="X519" s="161"/>
      <c r="Y519" s="161"/>
      <c r="Z519" s="317"/>
      <c r="AA519" s="161"/>
      <c r="BI519" s="162"/>
      <c r="BJ519" s="162"/>
      <c r="BK519" s="162"/>
      <c r="BL519" s="162"/>
      <c r="BM519" s="162"/>
      <c r="BN519" s="162"/>
      <c r="BO519" s="162"/>
      <c r="BP519" s="162"/>
      <c r="BQ519" s="162"/>
      <c r="BR519" s="162"/>
      <c r="BS519" s="162"/>
      <c r="BT519" s="162"/>
      <c r="BU519" s="162"/>
      <c r="BV519" s="162"/>
      <c r="BW519" s="162"/>
      <c r="BX519" s="162"/>
      <c r="BY519" s="162"/>
      <c r="BZ519" s="162"/>
      <c r="CA519" s="162"/>
      <c r="CB519" s="162"/>
      <c r="CC519" s="162"/>
      <c r="CD519" s="162"/>
      <c r="CE519" s="162"/>
      <c r="CF519" s="162"/>
      <c r="CG519" s="162"/>
      <c r="CH519" s="162"/>
      <c r="CI519" s="162"/>
      <c r="CJ519" s="162"/>
      <c r="CK519" s="162"/>
      <c r="CL519" s="162"/>
      <c r="CM519" s="162"/>
      <c r="CN519" s="162"/>
      <c r="CO519" s="162"/>
      <c r="CP519" s="162"/>
      <c r="CQ519" s="162"/>
      <c r="CR519" s="162"/>
      <c r="CS519" s="162"/>
      <c r="CT519" s="162"/>
      <c r="CU519" s="162"/>
      <c r="CV519" s="162"/>
      <c r="CW519" s="162"/>
      <c r="CX519" s="162"/>
      <c r="CY519" s="162"/>
      <c r="CZ519" s="162"/>
      <c r="DA519" s="162"/>
      <c r="DB519" s="162"/>
      <c r="DC519" s="162"/>
      <c r="DD519" s="162"/>
      <c r="DE519" s="162"/>
      <c r="DF519" s="162"/>
      <c r="DG519" s="162"/>
      <c r="DH519" s="162"/>
      <c r="DI519" s="162"/>
      <c r="DJ519" s="162"/>
      <c r="DK519" s="162"/>
      <c r="DL519" s="162"/>
      <c r="DM519" s="162"/>
      <c r="DN519" s="162"/>
      <c r="DO519" s="162"/>
      <c r="DP519" s="162"/>
      <c r="DQ519" s="162"/>
      <c r="DR519" s="162"/>
      <c r="DS519" s="162"/>
      <c r="DT519" s="162"/>
      <c r="DU519" s="162"/>
      <c r="DV519" s="162"/>
      <c r="DW519" s="162"/>
      <c r="DX519" s="162"/>
      <c r="DY519" s="162"/>
      <c r="DZ519" s="162"/>
      <c r="EA519" s="162"/>
      <c r="EB519" s="162"/>
      <c r="EC519" s="162"/>
      <c r="ED519" s="162"/>
      <c r="EE519" s="162"/>
      <c r="EF519" s="162"/>
      <c r="EG519" s="162"/>
      <c r="EH519" s="162"/>
      <c r="EI519" s="162"/>
      <c r="EJ519" s="162"/>
      <c r="EK519" s="162"/>
      <c r="EL519" s="162"/>
      <c r="EM519" s="162"/>
      <c r="EN519" s="162"/>
      <c r="EO519" s="162"/>
      <c r="EP519" s="162"/>
      <c r="EQ519" s="162"/>
      <c r="ER519" s="162"/>
      <c r="ES519" s="162"/>
      <c r="ET519" s="162"/>
      <c r="EU519" s="162"/>
      <c r="EV519" s="162"/>
      <c r="EW519" s="162"/>
      <c r="EX519" s="162"/>
      <c r="EY519" s="162"/>
      <c r="EZ519" s="162"/>
      <c r="FA519" s="162"/>
      <c r="FB519" s="162"/>
      <c r="FC519" s="162"/>
      <c r="FD519" s="162"/>
      <c r="FE519" s="162"/>
      <c r="FF519" s="162"/>
      <c r="FG519" s="162"/>
      <c r="FH519" s="162"/>
      <c r="FI519" s="162"/>
      <c r="FJ519" s="162"/>
      <c r="FK519" s="162"/>
      <c r="FL519" s="162"/>
      <c r="FM519" s="162"/>
      <c r="FN519" s="162"/>
      <c r="FO519" s="162"/>
      <c r="FP519" s="162"/>
      <c r="FQ519" s="162"/>
      <c r="FR519" s="162"/>
      <c r="FS519" s="162"/>
      <c r="FT519" s="162"/>
      <c r="FU519" s="162"/>
      <c r="FV519" s="162"/>
      <c r="FW519" s="162"/>
      <c r="FX519" s="162"/>
      <c r="FY519" s="162"/>
      <c r="FZ519" s="162"/>
      <c r="GA519" s="162"/>
      <c r="GB519" s="162"/>
      <c r="GC519" s="162"/>
      <c r="GD519" s="162"/>
      <c r="GE519" s="162"/>
      <c r="GF519" s="162"/>
      <c r="GG519" s="162"/>
      <c r="GH519" s="162"/>
      <c r="GI519" s="162"/>
      <c r="GJ519" s="162"/>
      <c r="GK519" s="162"/>
      <c r="GL519" s="162"/>
      <c r="GM519" s="162"/>
      <c r="GN519" s="162"/>
      <c r="GO519" s="162"/>
      <c r="GP519" s="162"/>
      <c r="GQ519" s="162"/>
      <c r="GR519" s="162"/>
      <c r="GS519" s="162"/>
      <c r="GT519" s="162"/>
      <c r="GU519" s="162"/>
      <c r="GV519" s="162"/>
      <c r="GW519" s="162"/>
      <c r="GX519" s="162"/>
      <c r="GY519" s="162"/>
      <c r="GZ519" s="162"/>
      <c r="HA519" s="162"/>
      <c r="HB519" s="162"/>
      <c r="HC519" s="162"/>
      <c r="HD519" s="162"/>
      <c r="HE519" s="162"/>
      <c r="HF519" s="162"/>
      <c r="HG519" s="162"/>
      <c r="HH519" s="162"/>
      <c r="HI519" s="162"/>
      <c r="HJ519" s="162"/>
      <c r="HK519" s="162"/>
      <c r="HL519" s="162"/>
      <c r="HM519" s="162"/>
      <c r="HN519" s="162"/>
      <c r="HO519" s="162"/>
      <c r="HP519" s="162"/>
      <c r="HQ519" s="162"/>
      <c r="HR519" s="162"/>
      <c r="HS519" s="162"/>
      <c r="HT519" s="162"/>
      <c r="HU519" s="162"/>
      <c r="HV519" s="162"/>
      <c r="HW519" s="162"/>
      <c r="HX519" s="162"/>
      <c r="HY519" s="162"/>
      <c r="HZ519" s="162"/>
      <c r="IA519" s="162"/>
      <c r="IB519" s="162"/>
      <c r="IC519" s="162"/>
      <c r="ID519" s="162"/>
      <c r="IE519" s="162"/>
      <c r="IF519" s="162"/>
      <c r="IG519" s="162"/>
      <c r="IH519" s="162"/>
      <c r="II519" s="162"/>
      <c r="IJ519" s="162"/>
      <c r="IK519" s="162"/>
      <c r="IL519" s="162"/>
      <c r="IM519" s="162"/>
      <c r="IN519" s="162"/>
      <c r="IO519" s="162"/>
      <c r="IP519" s="162"/>
      <c r="IQ519" s="162"/>
      <c r="IR519" s="162"/>
      <c r="IS519" s="162"/>
      <c r="IT519" s="162"/>
      <c r="IU519" s="162"/>
      <c r="IV519" s="162"/>
      <c r="IW519" s="162"/>
      <c r="IX519" s="162"/>
    </row>
    <row r="520" spans="1:258">
      <c r="A520" s="159"/>
      <c r="B520" s="160"/>
      <c r="C520" s="160"/>
      <c r="D520" s="160"/>
      <c r="E520" s="160"/>
      <c r="F520" s="161"/>
      <c r="G520" s="161"/>
      <c r="H520" s="161"/>
      <c r="I520" s="161"/>
      <c r="J520" s="161"/>
      <c r="K520" s="161"/>
      <c r="L520" s="161"/>
      <c r="M520" s="161"/>
      <c r="N520" s="160"/>
      <c r="O520" s="160"/>
      <c r="P520" s="160"/>
      <c r="Q520" s="160"/>
      <c r="R520" s="160"/>
      <c r="S520" s="161"/>
      <c r="T520" s="161"/>
      <c r="U520" s="161"/>
      <c r="V520" s="161"/>
      <c r="W520" s="161"/>
      <c r="X520" s="161"/>
      <c r="Y520" s="161"/>
      <c r="Z520" s="317"/>
      <c r="AA520" s="161"/>
      <c r="BI520" s="162"/>
      <c r="BJ520" s="162"/>
      <c r="BK520" s="162"/>
      <c r="BL520" s="162"/>
      <c r="BM520" s="162"/>
      <c r="BN520" s="162"/>
      <c r="BO520" s="162"/>
      <c r="BP520" s="162"/>
      <c r="BQ520" s="162"/>
      <c r="BR520" s="162"/>
      <c r="BS520" s="162"/>
      <c r="BT520" s="162"/>
      <c r="BU520" s="162"/>
      <c r="BV520" s="162"/>
      <c r="BW520" s="162"/>
      <c r="BX520" s="162"/>
      <c r="BY520" s="162"/>
      <c r="BZ520" s="162"/>
      <c r="CA520" s="162"/>
      <c r="CB520" s="162"/>
      <c r="CC520" s="162"/>
      <c r="CD520" s="162"/>
      <c r="CE520" s="162"/>
      <c r="CF520" s="162"/>
      <c r="CG520" s="162"/>
      <c r="CH520" s="162"/>
      <c r="CI520" s="162"/>
      <c r="CJ520" s="162"/>
      <c r="CK520" s="162"/>
      <c r="CL520" s="162"/>
      <c r="CM520" s="162"/>
      <c r="CN520" s="162"/>
      <c r="CO520" s="162"/>
      <c r="CP520" s="162"/>
      <c r="CQ520" s="162"/>
      <c r="CR520" s="162"/>
      <c r="CS520" s="162"/>
      <c r="CT520" s="162"/>
      <c r="CU520" s="162"/>
      <c r="CV520" s="162"/>
      <c r="CW520" s="162"/>
      <c r="CX520" s="162"/>
      <c r="CY520" s="162"/>
      <c r="CZ520" s="162"/>
      <c r="DA520" s="162"/>
      <c r="DB520" s="162"/>
      <c r="DC520" s="162"/>
      <c r="DD520" s="162"/>
      <c r="DE520" s="162"/>
      <c r="DF520" s="162"/>
      <c r="DG520" s="162"/>
      <c r="DH520" s="162"/>
      <c r="DI520" s="162"/>
      <c r="DJ520" s="162"/>
      <c r="DK520" s="162"/>
      <c r="DL520" s="162"/>
      <c r="DM520" s="162"/>
      <c r="DN520" s="162"/>
      <c r="DO520" s="162"/>
      <c r="DP520" s="162"/>
      <c r="DQ520" s="162"/>
      <c r="DR520" s="162"/>
      <c r="DS520" s="162"/>
      <c r="DT520" s="162"/>
      <c r="DU520" s="162"/>
      <c r="DV520" s="162"/>
      <c r="DW520" s="162"/>
      <c r="DX520" s="162"/>
      <c r="DY520" s="162"/>
      <c r="DZ520" s="162"/>
      <c r="EA520" s="162"/>
      <c r="EB520" s="162"/>
      <c r="EC520" s="162"/>
      <c r="ED520" s="162"/>
      <c r="EE520" s="162"/>
      <c r="EF520" s="162"/>
      <c r="EG520" s="162"/>
      <c r="EH520" s="162"/>
      <c r="EI520" s="162"/>
      <c r="EJ520" s="162"/>
      <c r="EK520" s="162"/>
      <c r="EL520" s="162"/>
      <c r="EM520" s="162"/>
      <c r="EN520" s="162"/>
      <c r="EO520" s="162"/>
      <c r="EP520" s="162"/>
      <c r="EQ520" s="162"/>
      <c r="ER520" s="162"/>
      <c r="ES520" s="162"/>
      <c r="ET520" s="162"/>
      <c r="EU520" s="162"/>
      <c r="EV520" s="162"/>
      <c r="EW520" s="162"/>
      <c r="EX520" s="162"/>
      <c r="EY520" s="162"/>
      <c r="EZ520" s="162"/>
      <c r="FA520" s="162"/>
      <c r="FB520" s="162"/>
      <c r="FC520" s="162"/>
      <c r="FD520" s="162"/>
      <c r="FE520" s="162"/>
      <c r="FF520" s="162"/>
      <c r="FG520" s="162"/>
      <c r="FH520" s="162"/>
      <c r="FI520" s="162"/>
      <c r="FJ520" s="162"/>
      <c r="FK520" s="162"/>
      <c r="FL520" s="162"/>
      <c r="FM520" s="162"/>
      <c r="FN520" s="162"/>
      <c r="FO520" s="162"/>
      <c r="FP520" s="162"/>
      <c r="FQ520" s="162"/>
      <c r="FR520" s="162"/>
      <c r="FS520" s="162"/>
      <c r="FT520" s="162"/>
      <c r="FU520" s="162"/>
      <c r="FV520" s="162"/>
      <c r="FW520" s="162"/>
      <c r="FX520" s="162"/>
      <c r="FY520" s="162"/>
      <c r="FZ520" s="162"/>
      <c r="GA520" s="162"/>
      <c r="GB520" s="162"/>
      <c r="GC520" s="162"/>
      <c r="GD520" s="162"/>
      <c r="GE520" s="162"/>
      <c r="GF520" s="162"/>
      <c r="GG520" s="162"/>
      <c r="GH520" s="162"/>
      <c r="GI520" s="162"/>
      <c r="GJ520" s="162"/>
      <c r="GK520" s="162"/>
      <c r="GL520" s="162"/>
      <c r="GM520" s="162"/>
      <c r="GN520" s="162"/>
      <c r="GO520" s="162"/>
      <c r="GP520" s="162"/>
      <c r="GQ520" s="162"/>
      <c r="GR520" s="162"/>
      <c r="GS520" s="162"/>
      <c r="GT520" s="162"/>
      <c r="GU520" s="162"/>
      <c r="GV520" s="162"/>
      <c r="GW520" s="162"/>
      <c r="GX520" s="162"/>
      <c r="GY520" s="162"/>
      <c r="GZ520" s="162"/>
      <c r="HA520" s="162"/>
      <c r="HB520" s="162"/>
      <c r="HC520" s="162"/>
      <c r="HD520" s="162"/>
      <c r="HE520" s="162"/>
      <c r="HF520" s="162"/>
      <c r="HG520" s="162"/>
      <c r="HH520" s="162"/>
      <c r="HI520" s="162"/>
      <c r="HJ520" s="162"/>
      <c r="HK520" s="162"/>
      <c r="HL520" s="162"/>
      <c r="HM520" s="162"/>
      <c r="HN520" s="162"/>
      <c r="HO520" s="162"/>
      <c r="HP520" s="162"/>
      <c r="HQ520" s="162"/>
      <c r="HR520" s="162"/>
      <c r="HS520" s="162"/>
      <c r="HT520" s="162"/>
      <c r="HU520" s="162"/>
      <c r="HV520" s="162"/>
      <c r="HW520" s="162"/>
      <c r="HX520" s="162"/>
      <c r="HY520" s="162"/>
      <c r="HZ520" s="162"/>
      <c r="IA520" s="162"/>
      <c r="IB520" s="162"/>
      <c r="IC520" s="162"/>
      <c r="ID520" s="162"/>
      <c r="IE520" s="162"/>
      <c r="IF520" s="162"/>
      <c r="IG520" s="162"/>
      <c r="IH520" s="162"/>
      <c r="II520" s="162"/>
      <c r="IJ520" s="162"/>
      <c r="IK520" s="162"/>
      <c r="IL520" s="162"/>
      <c r="IM520" s="162"/>
      <c r="IN520" s="162"/>
      <c r="IO520" s="162"/>
      <c r="IP520" s="162"/>
      <c r="IQ520" s="162"/>
      <c r="IR520" s="162"/>
      <c r="IS520" s="162"/>
      <c r="IT520" s="162"/>
      <c r="IU520" s="162"/>
      <c r="IV520" s="162"/>
      <c r="IW520" s="162"/>
      <c r="IX520" s="162"/>
    </row>
    <row r="521" spans="1:258">
      <c r="A521" s="159"/>
      <c r="B521" s="160"/>
      <c r="C521" s="160"/>
      <c r="D521" s="160"/>
      <c r="E521" s="160"/>
      <c r="F521" s="161"/>
      <c r="G521" s="161"/>
      <c r="H521" s="161"/>
      <c r="I521" s="161"/>
      <c r="J521" s="161"/>
      <c r="K521" s="161"/>
      <c r="L521" s="161"/>
      <c r="M521" s="161"/>
      <c r="N521" s="160"/>
      <c r="O521" s="160"/>
      <c r="P521" s="160"/>
      <c r="Q521" s="160"/>
      <c r="R521" s="160"/>
      <c r="S521" s="161"/>
      <c r="T521" s="161"/>
      <c r="U521" s="161"/>
      <c r="V521" s="161"/>
      <c r="W521" s="161"/>
      <c r="X521" s="161"/>
      <c r="Y521" s="161"/>
      <c r="Z521" s="317"/>
      <c r="AA521" s="161"/>
      <c r="BI521" s="162"/>
      <c r="BJ521" s="162"/>
      <c r="BK521" s="162"/>
      <c r="BL521" s="162"/>
      <c r="BM521" s="162"/>
      <c r="BN521" s="162"/>
      <c r="BO521" s="162"/>
      <c r="BP521" s="162"/>
      <c r="BQ521" s="162"/>
      <c r="BR521" s="162"/>
      <c r="BS521" s="162"/>
      <c r="BT521" s="162"/>
      <c r="BU521" s="162"/>
      <c r="BV521" s="162"/>
      <c r="BW521" s="162"/>
      <c r="BX521" s="162"/>
      <c r="BY521" s="162"/>
      <c r="BZ521" s="162"/>
      <c r="CA521" s="162"/>
      <c r="CB521" s="162"/>
      <c r="CC521" s="162"/>
      <c r="CD521" s="162"/>
      <c r="CE521" s="162"/>
      <c r="CF521" s="162"/>
      <c r="CG521" s="162"/>
      <c r="CH521" s="162"/>
      <c r="CI521" s="162"/>
      <c r="CJ521" s="162"/>
      <c r="CK521" s="162"/>
      <c r="CL521" s="162"/>
      <c r="CM521" s="162"/>
      <c r="CN521" s="162"/>
      <c r="CO521" s="162"/>
      <c r="CP521" s="162"/>
      <c r="CQ521" s="162"/>
      <c r="CR521" s="162"/>
      <c r="CS521" s="162"/>
      <c r="CT521" s="162"/>
      <c r="CU521" s="162"/>
      <c r="CV521" s="162"/>
      <c r="CW521" s="162"/>
      <c r="CX521" s="162"/>
      <c r="CY521" s="162"/>
      <c r="CZ521" s="162"/>
      <c r="DA521" s="162"/>
      <c r="DB521" s="162"/>
      <c r="DC521" s="162"/>
      <c r="DD521" s="162"/>
      <c r="DE521" s="162"/>
      <c r="DF521" s="162"/>
      <c r="DG521" s="162"/>
      <c r="DH521" s="162"/>
      <c r="DI521" s="162"/>
      <c r="DJ521" s="162"/>
      <c r="DK521" s="162"/>
      <c r="DL521" s="162"/>
      <c r="DM521" s="162"/>
      <c r="DN521" s="162"/>
      <c r="DO521" s="162"/>
      <c r="DP521" s="162"/>
      <c r="DQ521" s="162"/>
      <c r="DR521" s="162"/>
      <c r="DS521" s="162"/>
      <c r="DT521" s="162"/>
      <c r="DU521" s="162"/>
      <c r="DV521" s="162"/>
      <c r="DW521" s="162"/>
      <c r="DX521" s="162"/>
      <c r="DY521" s="162"/>
      <c r="DZ521" s="162"/>
      <c r="EA521" s="162"/>
      <c r="EB521" s="162"/>
      <c r="EC521" s="162"/>
      <c r="ED521" s="162"/>
      <c r="EE521" s="162"/>
      <c r="EF521" s="162"/>
      <c r="EG521" s="162"/>
      <c r="EH521" s="162"/>
      <c r="EI521" s="162"/>
      <c r="EJ521" s="162"/>
      <c r="EK521" s="162"/>
      <c r="EL521" s="162"/>
      <c r="EM521" s="162"/>
      <c r="EN521" s="162"/>
      <c r="EO521" s="162"/>
      <c r="EP521" s="162"/>
      <c r="EQ521" s="162"/>
      <c r="ER521" s="162"/>
      <c r="ES521" s="162"/>
      <c r="ET521" s="162"/>
      <c r="EU521" s="162"/>
      <c r="EV521" s="162"/>
      <c r="EW521" s="162"/>
      <c r="EX521" s="162"/>
      <c r="EY521" s="162"/>
      <c r="EZ521" s="162"/>
      <c r="FA521" s="162"/>
      <c r="FB521" s="162"/>
      <c r="FC521" s="162"/>
      <c r="FD521" s="162"/>
      <c r="FE521" s="162"/>
      <c r="FF521" s="162"/>
      <c r="FG521" s="162"/>
      <c r="FH521" s="162"/>
      <c r="FI521" s="162"/>
      <c r="FJ521" s="162"/>
      <c r="FK521" s="162"/>
      <c r="FL521" s="162"/>
      <c r="FM521" s="162"/>
      <c r="FN521" s="162"/>
      <c r="FO521" s="162"/>
      <c r="FP521" s="162"/>
      <c r="FQ521" s="162"/>
      <c r="FR521" s="162"/>
      <c r="FS521" s="162"/>
      <c r="FT521" s="162"/>
      <c r="FU521" s="162"/>
      <c r="FV521" s="162"/>
      <c r="FW521" s="162"/>
      <c r="FX521" s="162"/>
      <c r="FY521" s="162"/>
      <c r="FZ521" s="162"/>
      <c r="GA521" s="162"/>
      <c r="GB521" s="162"/>
      <c r="GC521" s="162"/>
      <c r="GD521" s="162"/>
      <c r="GE521" s="162"/>
      <c r="GF521" s="162"/>
      <c r="GG521" s="162"/>
      <c r="GH521" s="162"/>
      <c r="GI521" s="162"/>
      <c r="GJ521" s="162"/>
      <c r="GK521" s="162"/>
      <c r="GL521" s="162"/>
      <c r="GM521" s="162"/>
      <c r="GN521" s="162"/>
      <c r="GO521" s="162"/>
      <c r="GP521" s="162"/>
      <c r="GQ521" s="162"/>
      <c r="GR521" s="162"/>
      <c r="GS521" s="162"/>
      <c r="GT521" s="162"/>
      <c r="GU521" s="162"/>
      <c r="GV521" s="162"/>
      <c r="GW521" s="162"/>
      <c r="GX521" s="162"/>
      <c r="GY521" s="162"/>
      <c r="GZ521" s="162"/>
      <c r="HA521" s="162"/>
      <c r="HB521" s="162"/>
      <c r="HC521" s="162"/>
      <c r="HD521" s="162"/>
      <c r="HE521" s="162"/>
      <c r="HF521" s="162"/>
      <c r="HG521" s="162"/>
      <c r="HH521" s="162"/>
      <c r="HI521" s="162"/>
      <c r="HJ521" s="162"/>
      <c r="HK521" s="162"/>
      <c r="HL521" s="162"/>
      <c r="HM521" s="162"/>
      <c r="HN521" s="162"/>
      <c r="HO521" s="162"/>
      <c r="HP521" s="162"/>
      <c r="HQ521" s="162"/>
      <c r="HR521" s="162"/>
      <c r="HS521" s="162"/>
      <c r="HT521" s="162"/>
      <c r="HU521" s="162"/>
      <c r="HV521" s="162"/>
      <c r="HW521" s="162"/>
      <c r="HX521" s="162"/>
      <c r="HY521" s="162"/>
      <c r="HZ521" s="162"/>
      <c r="IA521" s="162"/>
      <c r="IB521" s="162"/>
      <c r="IC521" s="162"/>
      <c r="ID521" s="162"/>
      <c r="IE521" s="162"/>
      <c r="IF521" s="162"/>
      <c r="IG521" s="162"/>
      <c r="IH521" s="162"/>
      <c r="II521" s="162"/>
      <c r="IJ521" s="162"/>
      <c r="IK521" s="162"/>
      <c r="IL521" s="162"/>
      <c r="IM521" s="162"/>
      <c r="IN521" s="162"/>
      <c r="IO521" s="162"/>
      <c r="IP521" s="162"/>
      <c r="IQ521" s="162"/>
      <c r="IR521" s="162"/>
      <c r="IS521" s="162"/>
      <c r="IT521" s="162"/>
      <c r="IU521" s="162"/>
      <c r="IV521" s="162"/>
      <c r="IW521" s="162"/>
      <c r="IX521" s="162"/>
    </row>
    <row r="522" spans="1:258">
      <c r="A522" s="159"/>
      <c r="B522" s="160"/>
      <c r="C522" s="160"/>
      <c r="D522" s="160"/>
      <c r="E522" s="160"/>
      <c r="F522" s="161"/>
      <c r="G522" s="161"/>
      <c r="H522" s="161"/>
      <c r="I522" s="161"/>
      <c r="J522" s="161"/>
      <c r="K522" s="161"/>
      <c r="L522" s="161"/>
      <c r="M522" s="161"/>
      <c r="N522" s="160"/>
      <c r="O522" s="160"/>
      <c r="P522" s="160"/>
      <c r="Q522" s="160"/>
      <c r="R522" s="160"/>
      <c r="S522" s="161"/>
      <c r="T522" s="161"/>
      <c r="U522" s="161"/>
      <c r="V522" s="161"/>
      <c r="W522" s="161"/>
      <c r="X522" s="161"/>
      <c r="Y522" s="161"/>
      <c r="Z522" s="317"/>
      <c r="AA522" s="161"/>
      <c r="BI522" s="162"/>
      <c r="BJ522" s="162"/>
      <c r="BK522" s="162"/>
      <c r="BL522" s="162"/>
      <c r="BM522" s="162"/>
      <c r="BN522" s="162"/>
      <c r="BO522" s="162"/>
      <c r="BP522" s="162"/>
      <c r="BQ522" s="162"/>
      <c r="BR522" s="162"/>
      <c r="BS522" s="162"/>
      <c r="BT522" s="162"/>
      <c r="BU522" s="162"/>
      <c r="BV522" s="162"/>
      <c r="BW522" s="162"/>
      <c r="BX522" s="162"/>
      <c r="BY522" s="162"/>
      <c r="BZ522" s="162"/>
      <c r="CA522" s="162"/>
      <c r="CB522" s="162"/>
      <c r="CC522" s="162"/>
      <c r="CD522" s="162"/>
      <c r="CE522" s="162"/>
      <c r="CF522" s="162"/>
      <c r="CG522" s="162"/>
      <c r="CH522" s="162"/>
      <c r="CI522" s="162"/>
      <c r="CJ522" s="162"/>
      <c r="CK522" s="162"/>
      <c r="CL522" s="162"/>
      <c r="CM522" s="162"/>
      <c r="CN522" s="162"/>
      <c r="CO522" s="162"/>
      <c r="CP522" s="162"/>
      <c r="CQ522" s="162"/>
      <c r="CR522" s="162"/>
      <c r="CS522" s="162"/>
      <c r="CT522" s="162"/>
      <c r="CU522" s="162"/>
      <c r="CV522" s="162"/>
      <c r="CW522" s="162"/>
      <c r="CX522" s="162"/>
      <c r="CY522" s="162"/>
      <c r="CZ522" s="162"/>
      <c r="DA522" s="162"/>
      <c r="DB522" s="162"/>
      <c r="DC522" s="162"/>
      <c r="DD522" s="162"/>
      <c r="DE522" s="162"/>
      <c r="DF522" s="162"/>
      <c r="DG522" s="162"/>
      <c r="DH522" s="162"/>
      <c r="DI522" s="162"/>
      <c r="DJ522" s="162"/>
      <c r="DK522" s="162"/>
      <c r="DL522" s="162"/>
      <c r="DM522" s="162"/>
      <c r="DN522" s="162"/>
      <c r="DO522" s="162"/>
      <c r="DP522" s="162"/>
      <c r="DQ522" s="162"/>
      <c r="DR522" s="162"/>
      <c r="DS522" s="162"/>
      <c r="DT522" s="162"/>
      <c r="DU522" s="162"/>
      <c r="DV522" s="162"/>
      <c r="DW522" s="162"/>
      <c r="DX522" s="162"/>
      <c r="DY522" s="162"/>
      <c r="DZ522" s="162"/>
      <c r="EA522" s="162"/>
      <c r="EB522" s="162"/>
      <c r="EC522" s="162"/>
      <c r="ED522" s="162"/>
      <c r="EE522" s="162"/>
      <c r="EF522" s="162"/>
      <c r="EG522" s="162"/>
      <c r="EH522" s="162"/>
      <c r="EI522" s="162"/>
      <c r="EJ522" s="162"/>
      <c r="EK522" s="162"/>
      <c r="EL522" s="162"/>
      <c r="EM522" s="162"/>
      <c r="EN522" s="162"/>
      <c r="EO522" s="162"/>
      <c r="EP522" s="162"/>
      <c r="EQ522" s="162"/>
      <c r="ER522" s="162"/>
      <c r="ES522" s="162"/>
      <c r="ET522" s="162"/>
      <c r="EU522" s="162"/>
      <c r="EV522" s="162"/>
      <c r="EW522" s="162"/>
      <c r="EX522" s="162"/>
      <c r="EY522" s="162"/>
      <c r="EZ522" s="162"/>
      <c r="FA522" s="162"/>
      <c r="FB522" s="162"/>
      <c r="FC522" s="162"/>
      <c r="FD522" s="162"/>
      <c r="FE522" s="162"/>
      <c r="FF522" s="162"/>
      <c r="FG522" s="162"/>
      <c r="FH522" s="162"/>
      <c r="FI522" s="162"/>
      <c r="FJ522" s="162"/>
      <c r="FK522" s="162"/>
      <c r="FL522" s="162"/>
      <c r="FM522" s="162"/>
      <c r="FN522" s="162"/>
      <c r="FO522" s="162"/>
      <c r="FP522" s="162"/>
      <c r="FQ522" s="162"/>
      <c r="FR522" s="162"/>
      <c r="FS522" s="162"/>
      <c r="FT522" s="162"/>
      <c r="FU522" s="162"/>
      <c r="FV522" s="162"/>
      <c r="FW522" s="162"/>
      <c r="FX522" s="162"/>
      <c r="FY522" s="162"/>
      <c r="FZ522" s="162"/>
      <c r="GA522" s="162"/>
      <c r="GB522" s="162"/>
      <c r="GC522" s="162"/>
      <c r="GD522" s="162"/>
      <c r="GE522" s="162"/>
      <c r="GF522" s="162"/>
      <c r="GG522" s="162"/>
      <c r="GH522" s="162"/>
      <c r="GI522" s="162"/>
      <c r="GJ522" s="162"/>
      <c r="GK522" s="162"/>
      <c r="GL522" s="162"/>
      <c r="GM522" s="162"/>
      <c r="GN522" s="162"/>
      <c r="GO522" s="162"/>
      <c r="GP522" s="162"/>
      <c r="GQ522" s="162"/>
      <c r="GR522" s="162"/>
      <c r="GS522" s="162"/>
      <c r="GT522" s="162"/>
      <c r="GU522" s="162"/>
      <c r="GV522" s="162"/>
      <c r="GW522" s="162"/>
      <c r="GX522" s="162"/>
      <c r="GY522" s="162"/>
      <c r="GZ522" s="162"/>
      <c r="HA522" s="162"/>
      <c r="HB522" s="162"/>
      <c r="HC522" s="162"/>
      <c r="HD522" s="162"/>
      <c r="HE522" s="162"/>
      <c r="HF522" s="162"/>
      <c r="HG522" s="162"/>
      <c r="HH522" s="162"/>
      <c r="HI522" s="162"/>
      <c r="HJ522" s="162"/>
      <c r="HK522" s="162"/>
      <c r="HL522" s="162"/>
      <c r="HM522" s="162"/>
      <c r="HN522" s="162"/>
      <c r="HO522" s="162"/>
      <c r="HP522" s="162"/>
      <c r="HQ522" s="162"/>
      <c r="HR522" s="162"/>
      <c r="HS522" s="162"/>
      <c r="HT522" s="162"/>
      <c r="HU522" s="162"/>
      <c r="HV522" s="162"/>
      <c r="HW522" s="162"/>
      <c r="HX522" s="162"/>
      <c r="HY522" s="162"/>
      <c r="HZ522" s="162"/>
      <c r="IA522" s="162"/>
      <c r="IB522" s="162"/>
      <c r="IC522" s="162"/>
      <c r="ID522" s="162"/>
      <c r="IE522" s="162"/>
      <c r="IF522" s="162"/>
      <c r="IG522" s="162"/>
      <c r="IH522" s="162"/>
      <c r="II522" s="162"/>
      <c r="IJ522" s="162"/>
      <c r="IK522" s="162"/>
      <c r="IL522" s="162"/>
      <c r="IM522" s="162"/>
      <c r="IN522" s="162"/>
      <c r="IO522" s="162"/>
      <c r="IP522" s="162"/>
      <c r="IQ522" s="162"/>
      <c r="IR522" s="162"/>
      <c r="IS522" s="162"/>
      <c r="IT522" s="162"/>
      <c r="IU522" s="162"/>
      <c r="IV522" s="162"/>
      <c r="IW522" s="162"/>
      <c r="IX522" s="162"/>
    </row>
    <row r="523" spans="1:258">
      <c r="A523" s="159"/>
      <c r="B523" s="160"/>
      <c r="C523" s="160"/>
      <c r="D523" s="160"/>
      <c r="E523" s="160"/>
      <c r="F523" s="161"/>
      <c r="G523" s="161"/>
      <c r="H523" s="161"/>
      <c r="I523" s="161"/>
      <c r="J523" s="161"/>
      <c r="K523" s="161"/>
      <c r="L523" s="161"/>
      <c r="M523" s="161"/>
      <c r="N523" s="160"/>
      <c r="O523" s="160"/>
      <c r="P523" s="160"/>
      <c r="Q523" s="160"/>
      <c r="R523" s="160"/>
      <c r="S523" s="161"/>
      <c r="T523" s="161"/>
      <c r="U523" s="161"/>
      <c r="V523" s="161"/>
      <c r="W523" s="161"/>
      <c r="X523" s="161"/>
      <c r="Y523" s="161"/>
      <c r="Z523" s="317"/>
      <c r="AA523" s="161"/>
      <c r="BI523" s="162"/>
      <c r="BJ523" s="162"/>
      <c r="BK523" s="162"/>
      <c r="BL523" s="162"/>
      <c r="BM523" s="162"/>
      <c r="BN523" s="162"/>
      <c r="BO523" s="162"/>
      <c r="BP523" s="162"/>
      <c r="BQ523" s="162"/>
      <c r="BR523" s="162"/>
      <c r="BS523" s="162"/>
      <c r="BT523" s="162"/>
      <c r="BU523" s="162"/>
      <c r="BV523" s="162"/>
      <c r="BW523" s="162"/>
      <c r="BX523" s="162"/>
      <c r="BY523" s="162"/>
      <c r="BZ523" s="162"/>
      <c r="CA523" s="162"/>
      <c r="CB523" s="162"/>
      <c r="CC523" s="162"/>
      <c r="CD523" s="162"/>
      <c r="CE523" s="162"/>
      <c r="CF523" s="162"/>
      <c r="CG523" s="162"/>
      <c r="CH523" s="162"/>
      <c r="CI523" s="162"/>
      <c r="CJ523" s="162"/>
      <c r="CK523" s="162"/>
      <c r="CL523" s="162"/>
      <c r="CM523" s="162"/>
      <c r="CN523" s="162"/>
      <c r="CO523" s="162"/>
      <c r="CP523" s="162"/>
      <c r="CQ523" s="162"/>
      <c r="CR523" s="162"/>
      <c r="CS523" s="162"/>
      <c r="CT523" s="162"/>
      <c r="CU523" s="162"/>
      <c r="CV523" s="162"/>
      <c r="CW523" s="162"/>
      <c r="CX523" s="162"/>
      <c r="CY523" s="162"/>
      <c r="CZ523" s="162"/>
      <c r="DA523" s="162"/>
      <c r="DB523" s="162"/>
      <c r="DC523" s="162"/>
      <c r="DD523" s="162"/>
      <c r="DE523" s="162"/>
      <c r="DF523" s="162"/>
      <c r="DG523" s="162"/>
      <c r="DH523" s="162"/>
      <c r="DI523" s="162"/>
      <c r="DJ523" s="162"/>
      <c r="DK523" s="162"/>
      <c r="DL523" s="162"/>
      <c r="DM523" s="162"/>
      <c r="DN523" s="162"/>
      <c r="DO523" s="162"/>
      <c r="DP523" s="162"/>
      <c r="DQ523" s="162"/>
      <c r="DR523" s="162"/>
      <c r="DS523" s="162"/>
      <c r="DT523" s="162"/>
      <c r="DU523" s="162"/>
      <c r="DV523" s="162"/>
      <c r="DW523" s="162"/>
      <c r="DX523" s="162"/>
      <c r="DY523" s="162"/>
      <c r="DZ523" s="162"/>
      <c r="EA523" s="162"/>
      <c r="EB523" s="162"/>
      <c r="EC523" s="162"/>
      <c r="ED523" s="162"/>
      <c r="EE523" s="162"/>
      <c r="EF523" s="162"/>
      <c r="EG523" s="162"/>
      <c r="EH523" s="162"/>
      <c r="EI523" s="162"/>
      <c r="EJ523" s="162"/>
      <c r="EK523" s="162"/>
      <c r="EL523" s="162"/>
      <c r="EM523" s="162"/>
      <c r="EN523" s="162"/>
      <c r="EO523" s="162"/>
      <c r="EP523" s="162"/>
      <c r="EQ523" s="162"/>
      <c r="ER523" s="162"/>
      <c r="ES523" s="162"/>
      <c r="ET523" s="162"/>
      <c r="EU523" s="162"/>
      <c r="EV523" s="162"/>
      <c r="EW523" s="162"/>
      <c r="EX523" s="162"/>
      <c r="EY523" s="162"/>
      <c r="EZ523" s="162"/>
      <c r="FA523" s="162"/>
      <c r="FB523" s="162"/>
      <c r="FC523" s="162"/>
      <c r="FD523" s="162"/>
      <c r="FE523" s="162"/>
      <c r="FF523" s="162"/>
      <c r="FG523" s="162"/>
      <c r="FH523" s="162"/>
      <c r="FI523" s="162"/>
      <c r="FJ523" s="162"/>
      <c r="FK523" s="162"/>
      <c r="FL523" s="162"/>
      <c r="FM523" s="162"/>
      <c r="FN523" s="162"/>
      <c r="FO523" s="162"/>
      <c r="FP523" s="162"/>
      <c r="FQ523" s="162"/>
      <c r="FR523" s="162"/>
      <c r="FS523" s="162"/>
      <c r="FT523" s="162"/>
      <c r="FU523" s="162"/>
      <c r="FV523" s="162"/>
      <c r="FW523" s="162"/>
      <c r="FX523" s="162"/>
      <c r="FY523" s="162"/>
      <c r="FZ523" s="162"/>
      <c r="GA523" s="162"/>
      <c r="GB523" s="162"/>
      <c r="GC523" s="162"/>
      <c r="GD523" s="162"/>
      <c r="GE523" s="162"/>
      <c r="GF523" s="162"/>
      <c r="GG523" s="162"/>
      <c r="GH523" s="162"/>
      <c r="GI523" s="162"/>
      <c r="GJ523" s="162"/>
      <c r="GK523" s="162"/>
      <c r="GL523" s="162"/>
      <c r="GM523" s="162"/>
      <c r="GN523" s="162"/>
      <c r="GO523" s="162"/>
      <c r="GP523" s="162"/>
      <c r="GQ523" s="162"/>
      <c r="GR523" s="162"/>
      <c r="GS523" s="162"/>
      <c r="GT523" s="162"/>
      <c r="GU523" s="162"/>
      <c r="GV523" s="162"/>
      <c r="GW523" s="162"/>
      <c r="GX523" s="162"/>
      <c r="GY523" s="162"/>
      <c r="GZ523" s="162"/>
      <c r="HA523" s="162"/>
      <c r="HB523" s="162"/>
      <c r="HC523" s="162"/>
      <c r="HD523" s="162"/>
      <c r="HE523" s="162"/>
      <c r="HF523" s="162"/>
      <c r="HG523" s="162"/>
      <c r="HH523" s="162"/>
      <c r="HI523" s="162"/>
      <c r="HJ523" s="162"/>
      <c r="HK523" s="162"/>
      <c r="HL523" s="162"/>
      <c r="HM523" s="162"/>
      <c r="HN523" s="162"/>
      <c r="HO523" s="162"/>
      <c r="HP523" s="162"/>
      <c r="HQ523" s="162"/>
      <c r="HR523" s="162"/>
      <c r="HS523" s="162"/>
      <c r="HT523" s="162"/>
      <c r="HU523" s="162"/>
      <c r="HV523" s="162"/>
      <c r="HW523" s="162"/>
      <c r="HX523" s="162"/>
      <c r="HY523" s="162"/>
      <c r="HZ523" s="162"/>
      <c r="IA523" s="162"/>
      <c r="IB523" s="162"/>
      <c r="IC523" s="162"/>
      <c r="ID523" s="162"/>
      <c r="IE523" s="162"/>
      <c r="IF523" s="162"/>
      <c r="IG523" s="162"/>
      <c r="IH523" s="162"/>
      <c r="II523" s="162"/>
      <c r="IJ523" s="162"/>
      <c r="IK523" s="162"/>
      <c r="IL523" s="162"/>
      <c r="IM523" s="162"/>
      <c r="IN523" s="162"/>
      <c r="IO523" s="162"/>
      <c r="IP523" s="162"/>
      <c r="IQ523" s="162"/>
      <c r="IR523" s="162"/>
      <c r="IS523" s="162"/>
      <c r="IT523" s="162"/>
      <c r="IU523" s="162"/>
      <c r="IV523" s="162"/>
      <c r="IW523" s="162"/>
      <c r="IX523" s="162"/>
    </row>
    <row r="524" spans="1:258">
      <c r="A524" s="159"/>
      <c r="B524" s="160"/>
      <c r="C524" s="160"/>
      <c r="D524" s="160"/>
      <c r="E524" s="160"/>
      <c r="F524" s="161"/>
      <c r="G524" s="161"/>
      <c r="H524" s="161"/>
      <c r="I524" s="161"/>
      <c r="J524" s="161"/>
      <c r="K524" s="161"/>
      <c r="L524" s="161"/>
      <c r="M524" s="161"/>
      <c r="N524" s="160"/>
      <c r="O524" s="160"/>
      <c r="P524" s="160"/>
      <c r="Q524" s="160"/>
      <c r="R524" s="160"/>
      <c r="S524" s="161"/>
      <c r="T524" s="161"/>
      <c r="U524" s="161"/>
      <c r="V524" s="161"/>
      <c r="W524" s="161"/>
      <c r="X524" s="161"/>
      <c r="Y524" s="161"/>
      <c r="Z524" s="317"/>
      <c r="AA524" s="161"/>
      <c r="BI524" s="162"/>
      <c r="BJ524" s="162"/>
      <c r="BK524" s="162"/>
      <c r="BL524" s="162"/>
      <c r="BM524" s="162"/>
      <c r="BN524" s="162"/>
      <c r="BO524" s="162"/>
      <c r="BP524" s="162"/>
      <c r="BQ524" s="162"/>
      <c r="BR524" s="162"/>
      <c r="BS524" s="162"/>
      <c r="BT524" s="162"/>
      <c r="BU524" s="162"/>
      <c r="BV524" s="162"/>
      <c r="BW524" s="162"/>
      <c r="BX524" s="162"/>
      <c r="BY524" s="162"/>
      <c r="BZ524" s="162"/>
      <c r="CA524" s="162"/>
      <c r="CB524" s="162"/>
      <c r="CC524" s="162"/>
      <c r="CD524" s="162"/>
      <c r="CE524" s="162"/>
      <c r="CF524" s="162"/>
      <c r="CG524" s="162"/>
      <c r="CH524" s="162"/>
      <c r="CI524" s="162"/>
      <c r="CJ524" s="162"/>
      <c r="CK524" s="162"/>
      <c r="CL524" s="162"/>
      <c r="CM524" s="162"/>
      <c r="CN524" s="162"/>
      <c r="CO524" s="162"/>
      <c r="CP524" s="162"/>
      <c r="CQ524" s="162"/>
      <c r="CR524" s="162"/>
      <c r="CS524" s="162"/>
      <c r="CT524" s="162"/>
      <c r="CU524" s="162"/>
      <c r="CV524" s="162"/>
      <c r="CW524" s="162"/>
      <c r="CX524" s="162"/>
      <c r="CY524" s="162"/>
      <c r="CZ524" s="162"/>
      <c r="DA524" s="162"/>
      <c r="DB524" s="162"/>
      <c r="DC524" s="162"/>
      <c r="DD524" s="162"/>
      <c r="DE524" s="162"/>
      <c r="DF524" s="162"/>
      <c r="DG524" s="162"/>
      <c r="DH524" s="162"/>
      <c r="DI524" s="162"/>
      <c r="DJ524" s="162"/>
      <c r="DK524" s="162"/>
      <c r="DL524" s="162"/>
      <c r="DM524" s="162"/>
      <c r="DN524" s="162"/>
      <c r="DO524" s="162"/>
      <c r="DP524" s="162"/>
      <c r="DQ524" s="162"/>
      <c r="DR524" s="162"/>
      <c r="DS524" s="162"/>
      <c r="DT524" s="162"/>
      <c r="DU524" s="162"/>
      <c r="DV524" s="162"/>
      <c r="DW524" s="162"/>
      <c r="DX524" s="162"/>
      <c r="DY524" s="162"/>
      <c r="DZ524" s="162"/>
      <c r="EA524" s="162"/>
      <c r="EB524" s="162"/>
      <c r="EC524" s="162"/>
      <c r="ED524" s="162"/>
      <c r="EE524" s="162"/>
      <c r="EF524" s="162"/>
      <c r="EG524" s="162"/>
      <c r="EH524" s="162"/>
      <c r="EI524" s="162"/>
      <c r="EJ524" s="162"/>
      <c r="EK524" s="162"/>
      <c r="EL524" s="162"/>
      <c r="EM524" s="162"/>
      <c r="EN524" s="162"/>
      <c r="EO524" s="162"/>
      <c r="EP524" s="162"/>
      <c r="EQ524" s="162"/>
      <c r="ER524" s="162"/>
      <c r="ES524" s="162"/>
      <c r="ET524" s="162"/>
      <c r="EU524" s="162"/>
      <c r="EV524" s="162"/>
      <c r="EW524" s="162"/>
      <c r="EX524" s="162"/>
      <c r="EY524" s="162"/>
      <c r="EZ524" s="162"/>
      <c r="FA524" s="162"/>
      <c r="FB524" s="162"/>
      <c r="FC524" s="162"/>
      <c r="FD524" s="162"/>
      <c r="FE524" s="162"/>
      <c r="FF524" s="162"/>
      <c r="FG524" s="162"/>
      <c r="FH524" s="162"/>
      <c r="FI524" s="162"/>
      <c r="FJ524" s="162"/>
      <c r="FK524" s="162"/>
      <c r="FL524" s="162"/>
      <c r="FM524" s="162"/>
      <c r="FN524" s="162"/>
      <c r="FO524" s="162"/>
      <c r="FP524" s="162"/>
      <c r="FQ524" s="162"/>
      <c r="FR524" s="162"/>
      <c r="FS524" s="162"/>
      <c r="FT524" s="162"/>
      <c r="FU524" s="162"/>
      <c r="FV524" s="162"/>
      <c r="FW524" s="162"/>
      <c r="FX524" s="162"/>
      <c r="FY524" s="162"/>
      <c r="FZ524" s="162"/>
      <c r="GA524" s="162"/>
      <c r="GB524" s="162"/>
      <c r="GC524" s="162"/>
      <c r="GD524" s="162"/>
      <c r="GE524" s="162"/>
      <c r="GF524" s="162"/>
      <c r="GG524" s="162"/>
      <c r="GH524" s="162"/>
      <c r="GI524" s="162"/>
      <c r="GJ524" s="162"/>
      <c r="GK524" s="162"/>
      <c r="GL524" s="162"/>
      <c r="GM524" s="162"/>
      <c r="GN524" s="162"/>
      <c r="GO524" s="162"/>
      <c r="GP524" s="162"/>
      <c r="GQ524" s="162"/>
      <c r="GR524" s="162"/>
      <c r="GS524" s="162"/>
      <c r="GT524" s="162"/>
      <c r="GU524" s="162"/>
      <c r="GV524" s="162"/>
      <c r="GW524" s="162"/>
      <c r="GX524" s="162"/>
      <c r="GY524" s="162"/>
      <c r="GZ524" s="162"/>
      <c r="HA524" s="162"/>
      <c r="HB524" s="162"/>
      <c r="HC524" s="162"/>
      <c r="HD524" s="162"/>
      <c r="HE524" s="162"/>
      <c r="HF524" s="162"/>
      <c r="HG524" s="162"/>
      <c r="HH524" s="162"/>
      <c r="HI524" s="162"/>
      <c r="HJ524" s="162"/>
      <c r="HK524" s="162"/>
      <c r="HL524" s="162"/>
      <c r="HM524" s="162"/>
      <c r="HN524" s="162"/>
      <c r="HO524" s="162"/>
      <c r="HP524" s="162"/>
      <c r="HQ524" s="162"/>
      <c r="HR524" s="162"/>
      <c r="HS524" s="162"/>
      <c r="HT524" s="162"/>
      <c r="HU524" s="162"/>
      <c r="HV524" s="162"/>
      <c r="HW524" s="162"/>
      <c r="HX524" s="162"/>
      <c r="HY524" s="162"/>
      <c r="HZ524" s="162"/>
      <c r="IA524" s="162"/>
      <c r="IB524" s="162"/>
      <c r="IC524" s="162"/>
      <c r="ID524" s="162"/>
      <c r="IE524" s="162"/>
      <c r="IF524" s="162"/>
      <c r="IG524" s="162"/>
      <c r="IH524" s="162"/>
      <c r="II524" s="162"/>
      <c r="IJ524" s="162"/>
      <c r="IK524" s="162"/>
      <c r="IL524" s="162"/>
      <c r="IM524" s="162"/>
      <c r="IN524" s="162"/>
      <c r="IO524" s="162"/>
      <c r="IP524" s="162"/>
      <c r="IQ524" s="162"/>
      <c r="IR524" s="162"/>
      <c r="IS524" s="162"/>
      <c r="IT524" s="162"/>
      <c r="IU524" s="162"/>
      <c r="IV524" s="162"/>
      <c r="IW524" s="162"/>
      <c r="IX524" s="162"/>
    </row>
    <row r="525" spans="1:258">
      <c r="A525" s="159"/>
      <c r="B525" s="160"/>
      <c r="C525" s="160"/>
      <c r="D525" s="160"/>
      <c r="E525" s="160"/>
      <c r="F525" s="161"/>
      <c r="G525" s="161"/>
      <c r="H525" s="161"/>
      <c r="I525" s="161"/>
      <c r="J525" s="161"/>
      <c r="K525" s="161"/>
      <c r="L525" s="161"/>
      <c r="M525" s="161"/>
      <c r="N525" s="160"/>
      <c r="O525" s="160"/>
      <c r="P525" s="160"/>
      <c r="Q525" s="160"/>
      <c r="R525" s="160"/>
      <c r="S525" s="161"/>
      <c r="T525" s="161"/>
      <c r="U525" s="161"/>
      <c r="V525" s="161"/>
      <c r="W525" s="161"/>
      <c r="X525" s="161"/>
      <c r="Y525" s="161"/>
      <c r="Z525" s="317"/>
      <c r="AA525" s="161"/>
      <c r="BI525" s="162"/>
      <c r="BJ525" s="162"/>
      <c r="BK525" s="162"/>
      <c r="BL525" s="162"/>
      <c r="BM525" s="162"/>
      <c r="BN525" s="162"/>
      <c r="BO525" s="162"/>
      <c r="BP525" s="162"/>
      <c r="BQ525" s="162"/>
      <c r="BR525" s="162"/>
      <c r="BS525" s="162"/>
      <c r="BT525" s="162"/>
      <c r="BU525" s="162"/>
      <c r="BV525" s="162"/>
      <c r="BW525" s="162"/>
      <c r="BX525" s="162"/>
      <c r="BY525" s="162"/>
      <c r="BZ525" s="162"/>
      <c r="CA525" s="162"/>
      <c r="CB525" s="162"/>
      <c r="CC525" s="162"/>
      <c r="CD525" s="162"/>
      <c r="CE525" s="162"/>
      <c r="CF525" s="162"/>
      <c r="CG525" s="162"/>
      <c r="CH525" s="162"/>
      <c r="CI525" s="162"/>
      <c r="CJ525" s="162"/>
      <c r="CK525" s="162"/>
      <c r="CL525" s="162"/>
      <c r="CM525" s="162"/>
      <c r="CN525" s="162"/>
      <c r="CO525" s="162"/>
      <c r="CP525" s="162"/>
      <c r="CQ525" s="162"/>
      <c r="CR525" s="162"/>
      <c r="CS525" s="162"/>
      <c r="CT525" s="162"/>
      <c r="CU525" s="162"/>
      <c r="CV525" s="162"/>
      <c r="CW525" s="162"/>
      <c r="CX525" s="162"/>
      <c r="CY525" s="162"/>
      <c r="CZ525" s="162"/>
      <c r="DA525" s="162"/>
      <c r="DB525" s="162"/>
      <c r="DC525" s="162"/>
      <c r="DD525" s="162"/>
      <c r="DE525" s="162"/>
      <c r="DF525" s="162"/>
      <c r="DG525" s="162"/>
      <c r="DH525" s="162"/>
      <c r="DI525" s="162"/>
      <c r="DJ525" s="162"/>
      <c r="DK525" s="162"/>
      <c r="DL525" s="162"/>
      <c r="DM525" s="162"/>
      <c r="DN525" s="162"/>
      <c r="DO525" s="162"/>
      <c r="DP525" s="162"/>
      <c r="DQ525" s="162"/>
      <c r="DR525" s="162"/>
      <c r="DS525" s="162"/>
      <c r="DT525" s="162"/>
      <c r="DU525" s="162"/>
      <c r="DV525" s="162"/>
      <c r="DW525" s="162"/>
      <c r="DX525" s="162"/>
      <c r="DY525" s="162"/>
      <c r="DZ525" s="162"/>
      <c r="EA525" s="162"/>
      <c r="EB525" s="162"/>
      <c r="EC525" s="162"/>
      <c r="ED525" s="162"/>
      <c r="EE525" s="162"/>
      <c r="EF525" s="162"/>
      <c r="EG525" s="162"/>
      <c r="EH525" s="162"/>
      <c r="EI525" s="162"/>
      <c r="EJ525" s="162"/>
      <c r="EK525" s="162"/>
      <c r="EL525" s="162"/>
      <c r="EM525" s="162"/>
      <c r="EN525" s="162"/>
      <c r="EO525" s="162"/>
      <c r="EP525" s="162"/>
      <c r="EQ525" s="162"/>
      <c r="ER525" s="162"/>
      <c r="ES525" s="162"/>
      <c r="ET525" s="162"/>
      <c r="EU525" s="162"/>
      <c r="EV525" s="162"/>
      <c r="EW525" s="162"/>
      <c r="EX525" s="162"/>
      <c r="EY525" s="162"/>
      <c r="EZ525" s="162"/>
      <c r="FA525" s="162"/>
      <c r="FB525" s="162"/>
      <c r="FC525" s="162"/>
      <c r="FD525" s="162"/>
      <c r="FE525" s="162"/>
      <c r="FF525" s="162"/>
      <c r="FG525" s="162"/>
      <c r="FH525" s="162"/>
      <c r="FI525" s="162"/>
      <c r="FJ525" s="162"/>
      <c r="FK525" s="162"/>
      <c r="FL525" s="162"/>
      <c r="FM525" s="162"/>
      <c r="FN525" s="162"/>
      <c r="FO525" s="162"/>
      <c r="FP525" s="162"/>
      <c r="FQ525" s="162"/>
      <c r="FR525" s="162"/>
      <c r="FS525" s="162"/>
      <c r="FT525" s="162"/>
      <c r="FU525" s="162"/>
      <c r="FV525" s="162"/>
      <c r="FW525" s="162"/>
      <c r="FX525" s="162"/>
      <c r="FY525" s="162"/>
      <c r="FZ525" s="162"/>
      <c r="GA525" s="162"/>
      <c r="GB525" s="162"/>
      <c r="GC525" s="162"/>
      <c r="GD525" s="162"/>
      <c r="GE525" s="162"/>
      <c r="GF525" s="162"/>
      <c r="GG525" s="162"/>
      <c r="GH525" s="162"/>
      <c r="GI525" s="162"/>
      <c r="GJ525" s="162"/>
      <c r="GK525" s="162"/>
      <c r="GL525" s="162"/>
      <c r="GM525" s="162"/>
      <c r="GN525" s="162"/>
      <c r="GO525" s="162"/>
      <c r="GP525" s="162"/>
      <c r="GQ525" s="162"/>
      <c r="GR525" s="162"/>
      <c r="GS525" s="162"/>
      <c r="GT525" s="162"/>
      <c r="GU525" s="162"/>
      <c r="GV525" s="162"/>
      <c r="GW525" s="162"/>
      <c r="GX525" s="162"/>
      <c r="GY525" s="162"/>
      <c r="GZ525" s="162"/>
      <c r="HA525" s="162"/>
      <c r="HB525" s="162"/>
      <c r="HC525" s="162"/>
      <c r="HD525" s="162"/>
      <c r="HE525" s="162"/>
      <c r="HF525" s="162"/>
      <c r="HG525" s="162"/>
      <c r="HH525" s="162"/>
      <c r="HI525" s="162"/>
      <c r="HJ525" s="162"/>
      <c r="HK525" s="162"/>
      <c r="HL525" s="162"/>
      <c r="HM525" s="162"/>
      <c r="HN525" s="162"/>
      <c r="HO525" s="162"/>
      <c r="HP525" s="162"/>
      <c r="HQ525" s="162"/>
      <c r="HR525" s="162"/>
      <c r="HS525" s="162"/>
      <c r="HT525" s="162"/>
      <c r="HU525" s="162"/>
      <c r="HV525" s="162"/>
      <c r="HW525" s="162"/>
      <c r="HX525" s="162"/>
      <c r="HY525" s="162"/>
      <c r="HZ525" s="162"/>
      <c r="IA525" s="162"/>
      <c r="IB525" s="162"/>
      <c r="IC525" s="162"/>
      <c r="ID525" s="162"/>
      <c r="IE525" s="162"/>
      <c r="IF525" s="162"/>
      <c r="IG525" s="162"/>
      <c r="IH525" s="162"/>
      <c r="II525" s="162"/>
      <c r="IJ525" s="162"/>
      <c r="IK525" s="162"/>
      <c r="IL525" s="162"/>
      <c r="IM525" s="162"/>
      <c r="IN525" s="162"/>
      <c r="IO525" s="162"/>
      <c r="IP525" s="162"/>
      <c r="IQ525" s="162"/>
      <c r="IR525" s="162"/>
      <c r="IS525" s="162"/>
      <c r="IT525" s="162"/>
      <c r="IU525" s="162"/>
      <c r="IV525" s="162"/>
      <c r="IW525" s="162"/>
      <c r="IX525" s="162"/>
    </row>
    <row r="526" spans="1:258">
      <c r="A526" s="159"/>
      <c r="B526" s="160"/>
      <c r="C526" s="160"/>
      <c r="D526" s="160"/>
      <c r="E526" s="160"/>
      <c r="F526" s="161"/>
      <c r="G526" s="161"/>
      <c r="H526" s="161"/>
      <c r="I526" s="161"/>
      <c r="J526" s="161"/>
      <c r="K526" s="161"/>
      <c r="L526" s="161"/>
      <c r="M526" s="161"/>
      <c r="N526" s="160"/>
      <c r="O526" s="160"/>
      <c r="P526" s="160"/>
      <c r="Q526" s="160"/>
      <c r="R526" s="160"/>
      <c r="S526" s="161"/>
      <c r="T526" s="161"/>
      <c r="U526" s="161"/>
      <c r="V526" s="161"/>
      <c r="W526" s="161"/>
      <c r="X526" s="161"/>
      <c r="Y526" s="161"/>
      <c r="Z526" s="317"/>
      <c r="AA526" s="161"/>
      <c r="BI526" s="162"/>
      <c r="BJ526" s="162"/>
      <c r="BK526" s="162"/>
      <c r="BL526" s="162"/>
      <c r="BM526" s="162"/>
      <c r="BN526" s="162"/>
      <c r="BO526" s="162"/>
      <c r="BP526" s="162"/>
      <c r="BQ526" s="162"/>
      <c r="BR526" s="162"/>
      <c r="BS526" s="162"/>
      <c r="BT526" s="162"/>
      <c r="BU526" s="162"/>
      <c r="BV526" s="162"/>
      <c r="BW526" s="162"/>
      <c r="BX526" s="162"/>
      <c r="BY526" s="162"/>
      <c r="BZ526" s="162"/>
      <c r="CA526" s="162"/>
      <c r="CB526" s="162"/>
      <c r="CC526" s="162"/>
      <c r="CD526" s="162"/>
      <c r="CE526" s="162"/>
      <c r="CF526" s="162"/>
      <c r="CG526" s="162"/>
      <c r="CH526" s="162"/>
      <c r="CI526" s="162"/>
      <c r="CJ526" s="162"/>
      <c r="CK526" s="162"/>
      <c r="CL526" s="162"/>
      <c r="CM526" s="162"/>
      <c r="CN526" s="162"/>
      <c r="CO526" s="162"/>
      <c r="CP526" s="162"/>
      <c r="CQ526" s="162"/>
      <c r="CR526" s="162"/>
      <c r="CS526" s="162"/>
      <c r="CT526" s="162"/>
      <c r="CU526" s="162"/>
      <c r="CV526" s="162"/>
      <c r="CW526" s="162"/>
      <c r="CX526" s="162"/>
      <c r="CY526" s="162"/>
      <c r="CZ526" s="162"/>
      <c r="DA526" s="162"/>
      <c r="DB526" s="162"/>
      <c r="DC526" s="162"/>
      <c r="DD526" s="162"/>
      <c r="DE526" s="162"/>
      <c r="DF526" s="162"/>
      <c r="DG526" s="162"/>
      <c r="DH526" s="162"/>
      <c r="DI526" s="162"/>
      <c r="DJ526" s="162"/>
      <c r="DK526" s="162"/>
      <c r="DL526" s="162"/>
      <c r="DM526" s="162"/>
      <c r="DN526" s="162"/>
      <c r="DO526" s="162"/>
      <c r="DP526" s="162"/>
      <c r="DQ526" s="162"/>
      <c r="DR526" s="162"/>
      <c r="DS526" s="162"/>
      <c r="DT526" s="162"/>
      <c r="DU526" s="162"/>
      <c r="DV526" s="162"/>
      <c r="DW526" s="162"/>
      <c r="DX526" s="162"/>
      <c r="DY526" s="162"/>
      <c r="DZ526" s="162"/>
      <c r="EA526" s="162"/>
      <c r="EB526" s="162"/>
      <c r="EC526" s="162"/>
      <c r="ED526" s="162"/>
      <c r="EE526" s="162"/>
      <c r="EF526" s="162"/>
      <c r="EG526" s="162"/>
      <c r="EH526" s="162"/>
      <c r="EI526" s="162"/>
      <c r="EJ526" s="162"/>
      <c r="EK526" s="162"/>
      <c r="EL526" s="162"/>
      <c r="EM526" s="162"/>
      <c r="EN526" s="162"/>
      <c r="EO526" s="162"/>
      <c r="EP526" s="162"/>
      <c r="EQ526" s="162"/>
      <c r="ER526" s="162"/>
      <c r="ES526" s="162"/>
      <c r="ET526" s="162"/>
      <c r="EU526" s="162"/>
      <c r="EV526" s="162"/>
      <c r="EW526" s="162"/>
      <c r="EX526" s="162"/>
      <c r="EY526" s="162"/>
      <c r="EZ526" s="162"/>
      <c r="FA526" s="162"/>
      <c r="FB526" s="162"/>
      <c r="FC526" s="162"/>
      <c r="FD526" s="162"/>
      <c r="FE526" s="162"/>
      <c r="FF526" s="162"/>
      <c r="FG526" s="162"/>
      <c r="FH526" s="162"/>
      <c r="FI526" s="162"/>
      <c r="FJ526" s="162"/>
      <c r="FK526" s="162"/>
      <c r="FL526" s="162"/>
      <c r="FM526" s="162"/>
      <c r="FN526" s="162"/>
      <c r="FO526" s="162"/>
      <c r="FP526" s="162"/>
      <c r="FQ526" s="162"/>
      <c r="FR526" s="162"/>
      <c r="FS526" s="162"/>
      <c r="FT526" s="162"/>
      <c r="FU526" s="162"/>
      <c r="FV526" s="162"/>
      <c r="FW526" s="162"/>
      <c r="FX526" s="162"/>
      <c r="FY526" s="162"/>
      <c r="FZ526" s="162"/>
      <c r="GA526" s="162"/>
      <c r="GB526" s="162"/>
      <c r="GC526" s="162"/>
      <c r="GD526" s="162"/>
      <c r="GE526" s="162"/>
      <c r="GF526" s="162"/>
      <c r="GG526" s="162"/>
      <c r="GH526" s="162"/>
      <c r="GI526" s="162"/>
      <c r="GJ526" s="162"/>
      <c r="GK526" s="162"/>
      <c r="GL526" s="162"/>
      <c r="GM526" s="162"/>
      <c r="GN526" s="162"/>
      <c r="GO526" s="162"/>
      <c r="GP526" s="162"/>
      <c r="GQ526" s="162"/>
      <c r="GR526" s="162"/>
      <c r="GS526" s="162"/>
      <c r="GT526" s="162"/>
      <c r="GU526" s="162"/>
      <c r="GV526" s="162"/>
      <c r="GW526" s="162"/>
      <c r="GX526" s="162"/>
      <c r="GY526" s="162"/>
      <c r="GZ526" s="162"/>
      <c r="HA526" s="162"/>
      <c r="HB526" s="162"/>
      <c r="HC526" s="162"/>
      <c r="HD526" s="162"/>
      <c r="HE526" s="162"/>
      <c r="HF526" s="162"/>
      <c r="HG526" s="162"/>
      <c r="HH526" s="162"/>
      <c r="HI526" s="162"/>
      <c r="HJ526" s="162"/>
      <c r="HK526" s="162"/>
      <c r="HL526" s="162"/>
      <c r="HM526" s="162"/>
      <c r="HN526" s="162"/>
      <c r="HO526" s="162"/>
      <c r="HP526" s="162"/>
      <c r="HQ526" s="162"/>
      <c r="HR526" s="162"/>
      <c r="HS526" s="162"/>
      <c r="HT526" s="162"/>
      <c r="HU526" s="162"/>
      <c r="HV526" s="162"/>
      <c r="HW526" s="162"/>
      <c r="HX526" s="162"/>
      <c r="HY526" s="162"/>
      <c r="HZ526" s="162"/>
      <c r="IA526" s="162"/>
      <c r="IB526" s="162"/>
      <c r="IC526" s="162"/>
      <c r="ID526" s="162"/>
      <c r="IE526" s="162"/>
      <c r="IF526" s="162"/>
      <c r="IG526" s="162"/>
      <c r="IH526" s="162"/>
      <c r="II526" s="162"/>
      <c r="IJ526" s="162"/>
      <c r="IK526" s="162"/>
      <c r="IL526" s="162"/>
      <c r="IM526" s="162"/>
      <c r="IN526" s="162"/>
      <c r="IO526" s="162"/>
      <c r="IP526" s="162"/>
      <c r="IQ526" s="162"/>
      <c r="IR526" s="162"/>
      <c r="IS526" s="162"/>
      <c r="IT526" s="162"/>
      <c r="IU526" s="162"/>
      <c r="IV526" s="162"/>
      <c r="IW526" s="162"/>
      <c r="IX526" s="162"/>
    </row>
    <row r="527" spans="1:258">
      <c r="A527" s="159"/>
      <c r="B527" s="160"/>
      <c r="C527" s="160"/>
      <c r="D527" s="160"/>
      <c r="E527" s="160"/>
      <c r="F527" s="161"/>
      <c r="G527" s="161"/>
      <c r="H527" s="161"/>
      <c r="I527" s="161"/>
      <c r="J527" s="161"/>
      <c r="K527" s="161"/>
      <c r="L527" s="161"/>
      <c r="M527" s="161"/>
      <c r="N527" s="160"/>
      <c r="O527" s="160"/>
      <c r="P527" s="160"/>
      <c r="Q527" s="160"/>
      <c r="R527" s="160"/>
      <c r="S527" s="161"/>
      <c r="T527" s="161"/>
      <c r="U527" s="161"/>
      <c r="V527" s="161"/>
      <c r="W527" s="161"/>
      <c r="X527" s="161"/>
      <c r="Y527" s="161"/>
      <c r="Z527" s="317"/>
      <c r="AA527" s="161"/>
      <c r="BI527" s="162"/>
      <c r="BJ527" s="162"/>
      <c r="BK527" s="162"/>
      <c r="BL527" s="162"/>
      <c r="BM527" s="162"/>
      <c r="BN527" s="162"/>
      <c r="BO527" s="162"/>
      <c r="BP527" s="162"/>
      <c r="BQ527" s="162"/>
      <c r="BR527" s="162"/>
      <c r="BS527" s="162"/>
      <c r="BT527" s="162"/>
      <c r="BU527" s="162"/>
      <c r="BV527" s="162"/>
      <c r="BW527" s="162"/>
      <c r="BX527" s="162"/>
      <c r="BY527" s="162"/>
      <c r="BZ527" s="162"/>
      <c r="CA527" s="162"/>
      <c r="CB527" s="162"/>
      <c r="CC527" s="162"/>
      <c r="CD527" s="162"/>
      <c r="CE527" s="162"/>
      <c r="CF527" s="162"/>
      <c r="CG527" s="162"/>
      <c r="CH527" s="162"/>
      <c r="CI527" s="162"/>
      <c r="CJ527" s="162"/>
      <c r="CK527" s="162"/>
      <c r="CL527" s="162"/>
      <c r="CM527" s="162"/>
      <c r="CN527" s="162"/>
      <c r="CO527" s="162"/>
      <c r="CP527" s="162"/>
      <c r="CQ527" s="162"/>
      <c r="CR527" s="162"/>
      <c r="CS527" s="162"/>
      <c r="CT527" s="162"/>
      <c r="CU527" s="162"/>
      <c r="CV527" s="162"/>
      <c r="CW527" s="162"/>
      <c r="CX527" s="162"/>
      <c r="CY527" s="162"/>
      <c r="CZ527" s="162"/>
      <c r="DA527" s="162"/>
      <c r="DB527" s="162"/>
      <c r="DC527" s="162"/>
      <c r="DD527" s="162"/>
      <c r="DE527" s="162"/>
      <c r="DF527" s="162"/>
      <c r="DG527" s="162"/>
      <c r="DH527" s="162"/>
      <c r="DI527" s="162"/>
      <c r="DJ527" s="162"/>
      <c r="DK527" s="162"/>
      <c r="DL527" s="162"/>
      <c r="DM527" s="162"/>
      <c r="DN527" s="162"/>
      <c r="DO527" s="162"/>
      <c r="DP527" s="162"/>
      <c r="DQ527" s="162"/>
      <c r="DR527" s="162"/>
      <c r="DS527" s="162"/>
      <c r="DT527" s="162"/>
      <c r="DU527" s="162"/>
      <c r="DV527" s="162"/>
      <c r="DW527" s="162"/>
      <c r="DX527" s="162"/>
      <c r="DY527" s="162"/>
      <c r="DZ527" s="162"/>
      <c r="EA527" s="162"/>
      <c r="EB527" s="162"/>
      <c r="EC527" s="162"/>
      <c r="ED527" s="162"/>
      <c r="EE527" s="162"/>
      <c r="EF527" s="162"/>
      <c r="EG527" s="162"/>
      <c r="EH527" s="162"/>
      <c r="EI527" s="162"/>
      <c r="EJ527" s="162"/>
      <c r="EK527" s="162"/>
      <c r="EL527" s="162"/>
      <c r="EM527" s="162"/>
      <c r="EN527" s="162"/>
      <c r="EO527" s="162"/>
      <c r="EP527" s="162"/>
      <c r="EQ527" s="162"/>
      <c r="ER527" s="162"/>
      <c r="ES527" s="162"/>
      <c r="ET527" s="162"/>
      <c r="EU527" s="162"/>
      <c r="EV527" s="162"/>
      <c r="EW527" s="162"/>
      <c r="EX527" s="162"/>
      <c r="EY527" s="162"/>
      <c r="EZ527" s="162"/>
      <c r="FA527" s="162"/>
      <c r="FB527" s="162"/>
      <c r="FC527" s="162"/>
      <c r="FD527" s="162"/>
      <c r="FE527" s="162"/>
      <c r="FF527" s="162"/>
      <c r="FG527" s="162"/>
      <c r="FH527" s="162"/>
      <c r="FI527" s="162"/>
      <c r="FJ527" s="162"/>
      <c r="FK527" s="162"/>
      <c r="FL527" s="162"/>
      <c r="FM527" s="162"/>
      <c r="FN527" s="162"/>
      <c r="FO527" s="162"/>
      <c r="FP527" s="162"/>
      <c r="FQ527" s="162"/>
      <c r="FR527" s="162"/>
      <c r="FS527" s="162"/>
      <c r="FT527" s="162"/>
      <c r="FU527" s="162"/>
      <c r="FV527" s="162"/>
      <c r="FW527" s="162"/>
      <c r="FX527" s="162"/>
      <c r="FY527" s="162"/>
      <c r="FZ527" s="162"/>
      <c r="GA527" s="162"/>
      <c r="GB527" s="162"/>
      <c r="GC527" s="162"/>
      <c r="GD527" s="162"/>
      <c r="GE527" s="162"/>
      <c r="GF527" s="162"/>
      <c r="GG527" s="162"/>
      <c r="GH527" s="162"/>
      <c r="GI527" s="162"/>
      <c r="GJ527" s="162"/>
      <c r="GK527" s="162"/>
      <c r="GL527" s="162"/>
      <c r="GM527" s="162"/>
      <c r="GN527" s="162"/>
      <c r="GO527" s="162"/>
      <c r="GP527" s="162"/>
      <c r="GQ527" s="162"/>
      <c r="GR527" s="162"/>
      <c r="GS527" s="162"/>
      <c r="GT527" s="162"/>
      <c r="GU527" s="162"/>
      <c r="GV527" s="162"/>
      <c r="GW527" s="162"/>
      <c r="GX527" s="162"/>
      <c r="GY527" s="162"/>
      <c r="GZ527" s="162"/>
      <c r="HA527" s="162"/>
      <c r="HB527" s="162"/>
      <c r="HC527" s="162"/>
      <c r="HD527" s="162"/>
      <c r="HE527" s="162"/>
      <c r="HF527" s="162"/>
      <c r="HG527" s="162"/>
      <c r="HH527" s="162"/>
      <c r="HI527" s="162"/>
      <c r="HJ527" s="162"/>
      <c r="HK527" s="162"/>
      <c r="HL527" s="162"/>
      <c r="HM527" s="162"/>
      <c r="HN527" s="162"/>
      <c r="HO527" s="162"/>
      <c r="HP527" s="162"/>
      <c r="HQ527" s="162"/>
      <c r="HR527" s="162"/>
      <c r="HS527" s="162"/>
      <c r="HT527" s="162"/>
      <c r="HU527" s="162"/>
      <c r="HV527" s="162"/>
      <c r="HW527" s="162"/>
      <c r="HX527" s="162"/>
      <c r="HY527" s="162"/>
      <c r="HZ527" s="162"/>
      <c r="IA527" s="162"/>
      <c r="IB527" s="162"/>
      <c r="IC527" s="162"/>
      <c r="ID527" s="162"/>
      <c r="IE527" s="162"/>
      <c r="IF527" s="162"/>
      <c r="IG527" s="162"/>
      <c r="IH527" s="162"/>
      <c r="II527" s="162"/>
      <c r="IJ527" s="162"/>
      <c r="IK527" s="162"/>
      <c r="IL527" s="162"/>
      <c r="IM527" s="162"/>
      <c r="IN527" s="162"/>
      <c r="IO527" s="162"/>
      <c r="IP527" s="162"/>
      <c r="IQ527" s="162"/>
      <c r="IR527" s="162"/>
      <c r="IS527" s="162"/>
      <c r="IT527" s="162"/>
      <c r="IU527" s="162"/>
      <c r="IV527" s="162"/>
      <c r="IW527" s="162"/>
      <c r="IX527" s="162"/>
    </row>
    <row r="528" spans="1:258">
      <c r="A528" s="159"/>
      <c r="B528" s="160"/>
      <c r="C528" s="160"/>
      <c r="D528" s="160"/>
      <c r="E528" s="160"/>
      <c r="F528" s="161"/>
      <c r="G528" s="161"/>
      <c r="H528" s="161"/>
      <c r="I528" s="161"/>
      <c r="J528" s="161"/>
      <c r="K528" s="161"/>
      <c r="L528" s="161"/>
      <c r="M528" s="161"/>
      <c r="N528" s="160"/>
      <c r="O528" s="160"/>
      <c r="P528" s="160"/>
      <c r="Q528" s="160"/>
      <c r="R528" s="160"/>
      <c r="S528" s="161"/>
      <c r="T528" s="161"/>
      <c r="U528" s="161"/>
      <c r="V528" s="161"/>
      <c r="W528" s="161"/>
      <c r="X528" s="161"/>
      <c r="Y528" s="161"/>
      <c r="Z528" s="317"/>
      <c r="AA528" s="161"/>
      <c r="BI528" s="162"/>
      <c r="BJ528" s="162"/>
      <c r="BK528" s="162"/>
      <c r="BL528" s="162"/>
      <c r="BM528" s="162"/>
      <c r="BN528" s="162"/>
      <c r="BO528" s="162"/>
      <c r="BP528" s="162"/>
      <c r="BQ528" s="162"/>
      <c r="BR528" s="162"/>
      <c r="BS528" s="162"/>
      <c r="BT528" s="162"/>
      <c r="BU528" s="162"/>
      <c r="BV528" s="162"/>
      <c r="BW528" s="162"/>
      <c r="BX528" s="162"/>
      <c r="BY528" s="162"/>
      <c r="BZ528" s="162"/>
      <c r="CA528" s="162"/>
      <c r="CB528" s="162"/>
      <c r="CC528" s="162"/>
      <c r="CD528" s="162"/>
      <c r="CE528" s="162"/>
      <c r="CF528" s="162"/>
      <c r="CG528" s="162"/>
      <c r="CH528" s="162"/>
      <c r="CI528" s="162"/>
      <c r="CJ528" s="162"/>
      <c r="CK528" s="162"/>
      <c r="CL528" s="162"/>
      <c r="CM528" s="162"/>
      <c r="CN528" s="162"/>
      <c r="CO528" s="162"/>
      <c r="CP528" s="162"/>
      <c r="CQ528" s="162"/>
      <c r="CR528" s="162"/>
      <c r="CS528" s="162"/>
      <c r="CT528" s="162"/>
      <c r="CU528" s="162"/>
      <c r="CV528" s="162"/>
      <c r="CW528" s="162"/>
      <c r="CX528" s="162"/>
      <c r="CY528" s="162"/>
      <c r="CZ528" s="162"/>
      <c r="DA528" s="162"/>
      <c r="DB528" s="162"/>
      <c r="DC528" s="162"/>
      <c r="DD528" s="162"/>
      <c r="DE528" s="162"/>
      <c r="DF528" s="162"/>
      <c r="DG528" s="162"/>
      <c r="DH528" s="162"/>
      <c r="DI528" s="162"/>
      <c r="DJ528" s="162"/>
      <c r="DK528" s="162"/>
      <c r="DL528" s="162"/>
      <c r="DM528" s="162"/>
      <c r="DN528" s="162"/>
      <c r="DO528" s="162"/>
      <c r="DP528" s="162"/>
      <c r="DQ528" s="162"/>
      <c r="DR528" s="162"/>
      <c r="DS528" s="162"/>
      <c r="DT528" s="162"/>
      <c r="DU528" s="162"/>
      <c r="DV528" s="162"/>
      <c r="DW528" s="162"/>
      <c r="DX528" s="162"/>
      <c r="DY528" s="162"/>
      <c r="DZ528" s="162"/>
      <c r="EA528" s="162"/>
      <c r="EB528" s="162"/>
      <c r="EC528" s="162"/>
      <c r="ED528" s="162"/>
      <c r="EE528" s="162"/>
      <c r="EF528" s="162"/>
      <c r="EG528" s="162"/>
      <c r="EH528" s="162"/>
      <c r="EI528" s="162"/>
      <c r="EJ528" s="162"/>
      <c r="EK528" s="162"/>
      <c r="EL528" s="162"/>
      <c r="EM528" s="162"/>
      <c r="EN528" s="162"/>
      <c r="EO528" s="162"/>
      <c r="EP528" s="162"/>
      <c r="EQ528" s="162"/>
      <c r="ER528" s="162"/>
      <c r="ES528" s="162"/>
      <c r="ET528" s="162"/>
      <c r="EU528" s="162"/>
      <c r="EV528" s="162"/>
      <c r="EW528" s="162"/>
      <c r="EX528" s="162"/>
      <c r="EY528" s="162"/>
      <c r="EZ528" s="162"/>
      <c r="FA528" s="162"/>
      <c r="FB528" s="162"/>
      <c r="FC528" s="162"/>
      <c r="FD528" s="162"/>
      <c r="FE528" s="162"/>
      <c r="FF528" s="162"/>
      <c r="FG528" s="162"/>
      <c r="FH528" s="162"/>
      <c r="FI528" s="162"/>
      <c r="FJ528" s="162"/>
      <c r="FK528" s="162"/>
      <c r="FL528" s="162"/>
      <c r="FM528" s="162"/>
      <c r="FN528" s="162"/>
      <c r="FO528" s="162"/>
      <c r="FP528" s="162"/>
      <c r="FQ528" s="162"/>
      <c r="FR528" s="162"/>
      <c r="FS528" s="162"/>
      <c r="FT528" s="162"/>
      <c r="FU528" s="162"/>
      <c r="FV528" s="162"/>
      <c r="FW528" s="162"/>
      <c r="FX528" s="162"/>
      <c r="FY528" s="162"/>
      <c r="FZ528" s="162"/>
      <c r="GA528" s="162"/>
      <c r="GB528" s="162"/>
      <c r="GC528" s="162"/>
      <c r="GD528" s="162"/>
      <c r="GE528" s="162"/>
      <c r="GF528" s="162"/>
      <c r="GG528" s="162"/>
      <c r="GH528" s="162"/>
      <c r="GI528" s="162"/>
      <c r="GJ528" s="162"/>
      <c r="GK528" s="162"/>
      <c r="GL528" s="162"/>
      <c r="GM528" s="162"/>
      <c r="GN528" s="162"/>
      <c r="GO528" s="162"/>
      <c r="GP528" s="162"/>
      <c r="GQ528" s="162"/>
      <c r="GR528" s="162"/>
      <c r="GS528" s="162"/>
      <c r="GT528" s="162"/>
      <c r="GU528" s="162"/>
      <c r="GV528" s="162"/>
      <c r="GW528" s="162"/>
      <c r="GX528" s="162"/>
      <c r="GY528" s="162"/>
      <c r="GZ528" s="162"/>
      <c r="HA528" s="162"/>
      <c r="HB528" s="162"/>
      <c r="HC528" s="162"/>
      <c r="HD528" s="162"/>
      <c r="HE528" s="162"/>
      <c r="HF528" s="162"/>
      <c r="HG528" s="162"/>
      <c r="HH528" s="162"/>
      <c r="HI528" s="162"/>
      <c r="HJ528" s="162"/>
      <c r="HK528" s="162"/>
      <c r="HL528" s="162"/>
      <c r="HM528" s="162"/>
      <c r="HN528" s="162"/>
      <c r="HO528" s="162"/>
      <c r="HP528" s="162"/>
      <c r="HQ528" s="162"/>
      <c r="HR528" s="162"/>
      <c r="HS528" s="162"/>
      <c r="HT528" s="162"/>
      <c r="HU528" s="162"/>
      <c r="HV528" s="162"/>
      <c r="HW528" s="162"/>
      <c r="HX528" s="162"/>
      <c r="HY528" s="162"/>
      <c r="HZ528" s="162"/>
      <c r="IA528" s="162"/>
      <c r="IB528" s="162"/>
      <c r="IC528" s="162"/>
      <c r="ID528" s="162"/>
      <c r="IE528" s="162"/>
      <c r="IF528" s="162"/>
      <c r="IG528" s="162"/>
      <c r="IH528" s="162"/>
      <c r="II528" s="162"/>
      <c r="IJ528" s="162"/>
      <c r="IK528" s="162"/>
      <c r="IL528" s="162"/>
      <c r="IM528" s="162"/>
      <c r="IN528" s="162"/>
      <c r="IO528" s="162"/>
      <c r="IP528" s="162"/>
      <c r="IQ528" s="162"/>
      <c r="IR528" s="162"/>
      <c r="IS528" s="162"/>
      <c r="IT528" s="162"/>
      <c r="IU528" s="162"/>
      <c r="IV528" s="162"/>
      <c r="IW528" s="162"/>
      <c r="IX528" s="162"/>
    </row>
    <row r="529" spans="1:258">
      <c r="A529" s="159"/>
      <c r="B529" s="160"/>
      <c r="C529" s="160"/>
      <c r="D529" s="160"/>
      <c r="E529" s="160"/>
      <c r="F529" s="161"/>
      <c r="G529" s="161"/>
      <c r="H529" s="161"/>
      <c r="I529" s="161"/>
      <c r="J529" s="161"/>
      <c r="K529" s="161"/>
      <c r="L529" s="161"/>
      <c r="M529" s="161"/>
      <c r="N529" s="160"/>
      <c r="O529" s="160"/>
      <c r="P529" s="160"/>
      <c r="Q529" s="160"/>
      <c r="R529" s="160"/>
      <c r="S529" s="161"/>
      <c r="T529" s="161"/>
      <c r="U529" s="161"/>
      <c r="V529" s="161"/>
      <c r="W529" s="161"/>
      <c r="X529" s="161"/>
      <c r="Y529" s="161"/>
      <c r="Z529" s="317"/>
      <c r="AA529" s="161"/>
      <c r="BI529" s="162"/>
      <c r="BJ529" s="162"/>
      <c r="BK529" s="162"/>
      <c r="BL529" s="162"/>
      <c r="BM529" s="162"/>
      <c r="BN529" s="162"/>
      <c r="BO529" s="162"/>
      <c r="BP529" s="162"/>
      <c r="BQ529" s="162"/>
      <c r="BR529" s="162"/>
      <c r="BS529" s="162"/>
      <c r="BT529" s="162"/>
      <c r="BU529" s="162"/>
      <c r="BV529" s="162"/>
      <c r="BW529" s="162"/>
      <c r="BX529" s="162"/>
      <c r="BY529" s="162"/>
      <c r="BZ529" s="162"/>
      <c r="CA529" s="162"/>
      <c r="CB529" s="162"/>
      <c r="CC529" s="162"/>
      <c r="CD529" s="162"/>
      <c r="CE529" s="162"/>
      <c r="CF529" s="162"/>
      <c r="CG529" s="162"/>
      <c r="CH529" s="162"/>
      <c r="CI529" s="162"/>
      <c r="CJ529" s="162"/>
      <c r="CK529" s="162"/>
      <c r="CL529" s="162"/>
      <c r="CM529" s="162"/>
      <c r="CN529" s="162"/>
      <c r="CO529" s="162"/>
      <c r="CP529" s="162"/>
      <c r="CQ529" s="162"/>
      <c r="CR529" s="162"/>
      <c r="CS529" s="162"/>
      <c r="CT529" s="162"/>
      <c r="CU529" s="162"/>
      <c r="CV529" s="162"/>
      <c r="CW529" s="162"/>
      <c r="CX529" s="162"/>
      <c r="CY529" s="162"/>
      <c r="CZ529" s="162"/>
      <c r="DA529" s="162"/>
      <c r="DB529" s="162"/>
      <c r="DC529" s="162"/>
      <c r="DD529" s="162"/>
      <c r="DE529" s="162"/>
      <c r="DF529" s="162"/>
      <c r="DG529" s="162"/>
      <c r="DH529" s="162"/>
      <c r="DI529" s="162"/>
      <c r="DJ529" s="162"/>
      <c r="DK529" s="162"/>
      <c r="DL529" s="162"/>
      <c r="DM529" s="162"/>
      <c r="DN529" s="162"/>
      <c r="DO529" s="162"/>
      <c r="DP529" s="162"/>
      <c r="DQ529" s="162"/>
      <c r="DR529" s="162"/>
      <c r="DS529" s="162"/>
      <c r="DT529" s="162"/>
      <c r="DU529" s="162"/>
      <c r="DV529" s="162"/>
      <c r="DW529" s="162"/>
      <c r="DX529" s="162"/>
      <c r="DY529" s="162"/>
      <c r="DZ529" s="162"/>
      <c r="EA529" s="162"/>
      <c r="EB529" s="162"/>
      <c r="EC529" s="162"/>
      <c r="ED529" s="162"/>
      <c r="EE529" s="162"/>
      <c r="EF529" s="162"/>
      <c r="EG529" s="162"/>
      <c r="EH529" s="162"/>
      <c r="EI529" s="162"/>
      <c r="EJ529" s="162"/>
      <c r="EK529" s="162"/>
      <c r="EL529" s="162"/>
      <c r="EM529" s="162"/>
      <c r="EN529" s="162"/>
      <c r="EO529" s="162"/>
      <c r="EP529" s="162"/>
      <c r="EQ529" s="162"/>
      <c r="ER529" s="162"/>
      <c r="ES529" s="162"/>
      <c r="ET529" s="162"/>
      <c r="EU529" s="162"/>
      <c r="EV529" s="162"/>
      <c r="EW529" s="162"/>
      <c r="EX529" s="162"/>
      <c r="EY529" s="162"/>
      <c r="EZ529" s="162"/>
      <c r="FA529" s="162"/>
      <c r="FB529" s="162"/>
      <c r="FC529" s="162"/>
      <c r="FD529" s="162"/>
      <c r="FE529" s="162"/>
      <c r="FF529" s="162"/>
      <c r="FG529" s="162"/>
      <c r="FH529" s="162"/>
      <c r="FI529" s="162"/>
      <c r="FJ529" s="162"/>
      <c r="FK529" s="162"/>
      <c r="FL529" s="162"/>
      <c r="FM529" s="162"/>
      <c r="FN529" s="162"/>
      <c r="FO529" s="162"/>
      <c r="FP529" s="162"/>
      <c r="FQ529" s="162"/>
      <c r="FR529" s="162"/>
      <c r="FS529" s="162"/>
      <c r="FT529" s="162"/>
      <c r="FU529" s="162"/>
      <c r="FV529" s="162"/>
      <c r="FW529" s="162"/>
      <c r="FX529" s="162"/>
      <c r="FY529" s="162"/>
      <c r="FZ529" s="162"/>
      <c r="GA529" s="162"/>
      <c r="GB529" s="162"/>
      <c r="GC529" s="162"/>
      <c r="GD529" s="162"/>
      <c r="GE529" s="162"/>
      <c r="GF529" s="162"/>
      <c r="GG529" s="162"/>
      <c r="GH529" s="162"/>
      <c r="GI529" s="162"/>
      <c r="GJ529" s="162"/>
      <c r="GK529" s="162"/>
      <c r="GL529" s="162"/>
      <c r="GM529" s="162"/>
      <c r="GN529" s="162"/>
      <c r="GO529" s="162"/>
      <c r="GP529" s="162"/>
      <c r="GQ529" s="162"/>
      <c r="GR529" s="162"/>
      <c r="GS529" s="162"/>
      <c r="GT529" s="162"/>
      <c r="GU529" s="162"/>
      <c r="GV529" s="162"/>
      <c r="GW529" s="162"/>
      <c r="GX529" s="162"/>
      <c r="GY529" s="162"/>
      <c r="GZ529" s="162"/>
      <c r="HA529" s="162"/>
      <c r="HB529" s="162"/>
      <c r="HC529" s="162"/>
      <c r="HD529" s="162"/>
      <c r="HE529" s="162"/>
      <c r="HF529" s="162"/>
      <c r="HG529" s="162"/>
      <c r="HH529" s="162"/>
      <c r="HI529" s="162"/>
      <c r="HJ529" s="162"/>
      <c r="HK529" s="162"/>
      <c r="HL529" s="162"/>
      <c r="HM529" s="162"/>
      <c r="HN529" s="162"/>
      <c r="HO529" s="162"/>
      <c r="HP529" s="162"/>
      <c r="HQ529" s="162"/>
      <c r="HR529" s="162"/>
      <c r="HS529" s="162"/>
      <c r="HT529" s="162"/>
      <c r="HU529" s="162"/>
      <c r="HV529" s="162"/>
      <c r="HW529" s="162"/>
      <c r="HX529" s="162"/>
      <c r="HY529" s="162"/>
      <c r="HZ529" s="162"/>
      <c r="IA529" s="162"/>
      <c r="IB529" s="162"/>
      <c r="IC529" s="162"/>
      <c r="ID529" s="162"/>
      <c r="IE529" s="162"/>
      <c r="IF529" s="162"/>
      <c r="IG529" s="162"/>
      <c r="IH529" s="162"/>
      <c r="II529" s="162"/>
      <c r="IJ529" s="162"/>
      <c r="IK529" s="162"/>
      <c r="IL529" s="162"/>
      <c r="IM529" s="162"/>
      <c r="IN529" s="162"/>
      <c r="IO529" s="162"/>
      <c r="IP529" s="162"/>
      <c r="IQ529" s="162"/>
      <c r="IR529" s="162"/>
      <c r="IS529" s="162"/>
      <c r="IT529" s="162"/>
      <c r="IU529" s="162"/>
      <c r="IV529" s="162"/>
      <c r="IW529" s="162"/>
      <c r="IX529" s="162"/>
    </row>
    <row r="530" spans="1:258">
      <c r="A530" s="159"/>
      <c r="B530" s="160"/>
      <c r="C530" s="160"/>
      <c r="D530" s="160"/>
      <c r="E530" s="160"/>
      <c r="F530" s="161"/>
      <c r="G530" s="161"/>
      <c r="H530" s="161"/>
      <c r="I530" s="161"/>
      <c r="J530" s="161"/>
      <c r="K530" s="161"/>
      <c r="L530" s="161"/>
      <c r="M530" s="161"/>
      <c r="N530" s="160"/>
      <c r="O530" s="160"/>
      <c r="P530" s="160"/>
      <c r="Q530" s="160"/>
      <c r="R530" s="160"/>
      <c r="S530" s="161"/>
      <c r="T530" s="161"/>
      <c r="U530" s="161"/>
      <c r="V530" s="161"/>
      <c r="W530" s="161"/>
      <c r="X530" s="161"/>
      <c r="Y530" s="161"/>
      <c r="Z530" s="317"/>
      <c r="AA530" s="161"/>
      <c r="BI530" s="162"/>
      <c r="BJ530" s="162"/>
      <c r="BK530" s="162"/>
      <c r="BL530" s="162"/>
      <c r="BM530" s="162"/>
      <c r="BN530" s="162"/>
      <c r="BO530" s="162"/>
      <c r="BP530" s="162"/>
      <c r="BQ530" s="162"/>
      <c r="BR530" s="162"/>
      <c r="BS530" s="162"/>
      <c r="BT530" s="162"/>
      <c r="BU530" s="162"/>
      <c r="BV530" s="162"/>
      <c r="BW530" s="162"/>
      <c r="BX530" s="162"/>
      <c r="BY530" s="162"/>
      <c r="BZ530" s="162"/>
      <c r="CA530" s="162"/>
      <c r="CB530" s="162"/>
      <c r="CC530" s="162"/>
      <c r="CD530" s="162"/>
      <c r="CE530" s="162"/>
      <c r="CF530" s="162"/>
      <c r="CG530" s="162"/>
      <c r="CH530" s="162"/>
      <c r="CI530" s="162"/>
      <c r="CJ530" s="162"/>
      <c r="CK530" s="162"/>
      <c r="CL530" s="162"/>
      <c r="CM530" s="162"/>
      <c r="CN530" s="162"/>
      <c r="CO530" s="162"/>
      <c r="CP530" s="162"/>
      <c r="CQ530" s="162"/>
      <c r="CR530" s="162"/>
      <c r="CS530" s="162"/>
      <c r="CT530" s="162"/>
      <c r="CU530" s="162"/>
      <c r="CV530" s="162"/>
      <c r="CW530" s="162"/>
      <c r="CX530" s="162"/>
      <c r="CY530" s="162"/>
      <c r="CZ530" s="162"/>
      <c r="DA530" s="162"/>
      <c r="DB530" s="162"/>
      <c r="DC530" s="162"/>
      <c r="DD530" s="162"/>
      <c r="DE530" s="162"/>
      <c r="DF530" s="162"/>
      <c r="DG530" s="162"/>
      <c r="DH530" s="162"/>
      <c r="DI530" s="162"/>
      <c r="DJ530" s="162"/>
      <c r="DK530" s="162"/>
      <c r="DL530" s="162"/>
      <c r="DM530" s="162"/>
      <c r="DN530" s="162"/>
      <c r="DO530" s="162"/>
      <c r="DP530" s="162"/>
      <c r="DQ530" s="162"/>
      <c r="DR530" s="162"/>
      <c r="DS530" s="162"/>
      <c r="DT530" s="162"/>
      <c r="DU530" s="162"/>
      <c r="DV530" s="162"/>
      <c r="DW530" s="162"/>
      <c r="DX530" s="162"/>
      <c r="DY530" s="162"/>
      <c r="DZ530" s="162"/>
      <c r="EA530" s="162"/>
      <c r="EB530" s="162"/>
      <c r="EC530" s="162"/>
      <c r="ED530" s="162"/>
      <c r="EE530" s="162"/>
      <c r="EF530" s="162"/>
      <c r="EG530" s="162"/>
      <c r="EH530" s="162"/>
      <c r="EI530" s="162"/>
      <c r="EJ530" s="162"/>
      <c r="EK530" s="162"/>
      <c r="EL530" s="162"/>
      <c r="EM530" s="162"/>
      <c r="EN530" s="162"/>
      <c r="EO530" s="162"/>
      <c r="EP530" s="162"/>
      <c r="EQ530" s="162"/>
      <c r="ER530" s="162"/>
      <c r="ES530" s="162"/>
      <c r="ET530" s="162"/>
      <c r="EU530" s="162"/>
      <c r="EV530" s="162"/>
      <c r="EW530" s="162"/>
      <c r="EX530" s="162"/>
      <c r="EY530" s="162"/>
      <c r="EZ530" s="162"/>
      <c r="FA530" s="162"/>
      <c r="FB530" s="162"/>
      <c r="FC530" s="162"/>
      <c r="FD530" s="162"/>
      <c r="FE530" s="162"/>
      <c r="FF530" s="162"/>
      <c r="FG530" s="162"/>
      <c r="FH530" s="162"/>
      <c r="FI530" s="162"/>
      <c r="FJ530" s="162"/>
      <c r="FK530" s="162"/>
      <c r="FL530" s="162"/>
      <c r="FM530" s="162"/>
      <c r="FN530" s="162"/>
      <c r="FO530" s="162"/>
      <c r="FP530" s="162"/>
      <c r="FQ530" s="162"/>
      <c r="FR530" s="162"/>
      <c r="FS530" s="162"/>
      <c r="FT530" s="162"/>
      <c r="FU530" s="162"/>
      <c r="FV530" s="162"/>
      <c r="FW530" s="162"/>
      <c r="FX530" s="162"/>
      <c r="FY530" s="162"/>
      <c r="FZ530" s="162"/>
      <c r="GA530" s="162"/>
      <c r="GB530" s="162"/>
      <c r="GC530" s="162"/>
      <c r="GD530" s="162"/>
      <c r="GE530" s="162"/>
      <c r="GF530" s="162"/>
      <c r="GG530" s="162"/>
      <c r="GH530" s="162"/>
      <c r="GI530" s="162"/>
      <c r="GJ530" s="162"/>
      <c r="GK530" s="162"/>
      <c r="GL530" s="162"/>
      <c r="GM530" s="162"/>
      <c r="GN530" s="162"/>
      <c r="GO530" s="162"/>
      <c r="GP530" s="162"/>
      <c r="GQ530" s="162"/>
      <c r="GR530" s="162"/>
      <c r="GS530" s="162"/>
      <c r="GT530" s="162"/>
      <c r="GU530" s="162"/>
      <c r="GV530" s="162"/>
      <c r="GW530" s="162"/>
      <c r="GX530" s="162"/>
      <c r="GY530" s="162"/>
      <c r="GZ530" s="162"/>
      <c r="HA530" s="162"/>
      <c r="HB530" s="162"/>
      <c r="HC530" s="162"/>
      <c r="HD530" s="162"/>
      <c r="HE530" s="162"/>
      <c r="HF530" s="162"/>
      <c r="HG530" s="162"/>
      <c r="HH530" s="162"/>
      <c r="HI530" s="162"/>
      <c r="HJ530" s="162"/>
      <c r="HK530" s="162"/>
      <c r="HL530" s="162"/>
      <c r="HM530" s="162"/>
      <c r="HN530" s="162"/>
      <c r="HO530" s="162"/>
      <c r="HP530" s="162"/>
      <c r="HQ530" s="162"/>
      <c r="HR530" s="162"/>
      <c r="HS530" s="162"/>
      <c r="HT530" s="162"/>
      <c r="HU530" s="162"/>
      <c r="HV530" s="162"/>
      <c r="HW530" s="162"/>
      <c r="HX530" s="162"/>
      <c r="HY530" s="162"/>
      <c r="HZ530" s="162"/>
      <c r="IA530" s="162"/>
      <c r="IB530" s="162"/>
      <c r="IC530" s="162"/>
      <c r="ID530" s="162"/>
      <c r="IE530" s="162"/>
      <c r="IF530" s="162"/>
      <c r="IG530" s="162"/>
      <c r="IH530" s="162"/>
      <c r="II530" s="162"/>
      <c r="IJ530" s="162"/>
      <c r="IK530" s="162"/>
      <c r="IL530" s="162"/>
      <c r="IM530" s="162"/>
      <c r="IN530" s="162"/>
      <c r="IO530" s="162"/>
      <c r="IP530" s="162"/>
      <c r="IQ530" s="162"/>
      <c r="IR530" s="162"/>
      <c r="IS530" s="162"/>
      <c r="IT530" s="162"/>
      <c r="IU530" s="162"/>
      <c r="IV530" s="162"/>
      <c r="IW530" s="162"/>
      <c r="IX530" s="162"/>
    </row>
    <row r="531" spans="1:258">
      <c r="A531" s="159"/>
      <c r="B531" s="160"/>
      <c r="C531" s="160"/>
      <c r="D531" s="160"/>
      <c r="E531" s="160"/>
      <c r="F531" s="161"/>
      <c r="G531" s="161"/>
      <c r="H531" s="161"/>
      <c r="I531" s="161"/>
      <c r="J531" s="161"/>
      <c r="K531" s="161"/>
      <c r="L531" s="161"/>
      <c r="M531" s="161"/>
      <c r="N531" s="160"/>
      <c r="O531" s="160"/>
      <c r="P531" s="160"/>
      <c r="Q531" s="160"/>
      <c r="R531" s="160"/>
      <c r="S531" s="161"/>
      <c r="T531" s="161"/>
      <c r="U531" s="161"/>
      <c r="V531" s="161"/>
      <c r="W531" s="161"/>
      <c r="X531" s="161"/>
      <c r="Y531" s="161"/>
      <c r="Z531" s="317"/>
      <c r="AA531" s="161"/>
      <c r="BI531" s="162"/>
      <c r="BJ531" s="162"/>
      <c r="BK531" s="162"/>
      <c r="BL531" s="162"/>
      <c r="BM531" s="162"/>
      <c r="BN531" s="162"/>
      <c r="BO531" s="162"/>
      <c r="BP531" s="162"/>
      <c r="BQ531" s="162"/>
      <c r="BR531" s="162"/>
      <c r="BS531" s="162"/>
      <c r="BT531" s="162"/>
      <c r="BU531" s="162"/>
      <c r="BV531" s="162"/>
      <c r="BW531" s="162"/>
      <c r="BX531" s="162"/>
      <c r="BY531" s="162"/>
      <c r="BZ531" s="162"/>
      <c r="CA531" s="162"/>
      <c r="CB531" s="162"/>
      <c r="CC531" s="162"/>
      <c r="CD531" s="162"/>
      <c r="CE531" s="162"/>
      <c r="CF531" s="162"/>
      <c r="CG531" s="162"/>
      <c r="CH531" s="162"/>
      <c r="CI531" s="162"/>
      <c r="CJ531" s="162"/>
      <c r="CK531" s="162"/>
      <c r="CL531" s="162"/>
      <c r="CM531" s="162"/>
      <c r="CN531" s="162"/>
      <c r="CO531" s="162"/>
      <c r="CP531" s="162"/>
      <c r="CQ531" s="162"/>
      <c r="CR531" s="162"/>
      <c r="CS531" s="162"/>
      <c r="CT531" s="162"/>
      <c r="CU531" s="162"/>
      <c r="CV531" s="162"/>
      <c r="CW531" s="162"/>
      <c r="CX531" s="162"/>
      <c r="CY531" s="162"/>
      <c r="CZ531" s="162"/>
      <c r="DA531" s="162"/>
      <c r="DB531" s="162"/>
      <c r="DC531" s="162"/>
      <c r="DD531" s="162"/>
      <c r="DE531" s="162"/>
      <c r="DF531" s="162"/>
      <c r="DG531" s="162"/>
      <c r="DH531" s="162"/>
      <c r="DI531" s="162"/>
      <c r="DJ531" s="162"/>
      <c r="DK531" s="162"/>
      <c r="DL531" s="162"/>
      <c r="DM531" s="162"/>
      <c r="DN531" s="162"/>
      <c r="DO531" s="162"/>
      <c r="DP531" s="162"/>
      <c r="DQ531" s="162"/>
      <c r="DR531" s="162"/>
      <c r="DS531" s="162"/>
      <c r="DT531" s="162"/>
      <c r="DU531" s="162"/>
      <c r="DV531" s="162"/>
      <c r="DW531" s="162"/>
      <c r="DX531" s="162"/>
      <c r="DY531" s="162"/>
      <c r="DZ531" s="162"/>
      <c r="EA531" s="162"/>
      <c r="EB531" s="162"/>
      <c r="EC531" s="162"/>
      <c r="ED531" s="162"/>
      <c r="EE531" s="162"/>
      <c r="EF531" s="162"/>
      <c r="EG531" s="162"/>
      <c r="EH531" s="162"/>
      <c r="EI531" s="162"/>
      <c r="EJ531" s="162"/>
      <c r="EK531" s="162"/>
      <c r="EL531" s="162"/>
      <c r="EM531" s="162"/>
      <c r="EN531" s="162"/>
      <c r="EO531" s="162"/>
      <c r="EP531" s="162"/>
      <c r="EQ531" s="162"/>
      <c r="ER531" s="162"/>
      <c r="ES531" s="162"/>
      <c r="ET531" s="162"/>
      <c r="EU531" s="162"/>
      <c r="EV531" s="162"/>
      <c r="EW531" s="162"/>
      <c r="EX531" s="162"/>
      <c r="EY531" s="162"/>
      <c r="EZ531" s="162"/>
      <c r="FA531" s="162"/>
      <c r="FB531" s="162"/>
      <c r="FC531" s="162"/>
      <c r="FD531" s="162"/>
      <c r="FE531" s="162"/>
      <c r="FF531" s="162"/>
      <c r="FG531" s="162"/>
      <c r="FH531" s="162"/>
      <c r="FI531" s="162"/>
      <c r="FJ531" s="162"/>
      <c r="FK531" s="162"/>
      <c r="FL531" s="162"/>
      <c r="FM531" s="162"/>
      <c r="FN531" s="162"/>
      <c r="FO531" s="162"/>
      <c r="FP531" s="162"/>
      <c r="FQ531" s="162"/>
      <c r="FR531" s="162"/>
      <c r="FS531" s="162"/>
      <c r="FT531" s="162"/>
      <c r="FU531" s="162"/>
      <c r="FV531" s="162"/>
      <c r="FW531" s="162"/>
      <c r="FX531" s="162"/>
      <c r="FY531" s="162"/>
      <c r="FZ531" s="162"/>
      <c r="GA531" s="162"/>
      <c r="GB531" s="162"/>
      <c r="GC531" s="162"/>
      <c r="GD531" s="162"/>
      <c r="GE531" s="162"/>
      <c r="GF531" s="162"/>
      <c r="GG531" s="162"/>
      <c r="GH531" s="162"/>
      <c r="GI531" s="162"/>
      <c r="GJ531" s="162"/>
      <c r="GK531" s="162"/>
      <c r="GL531" s="162"/>
      <c r="GM531" s="162"/>
      <c r="GN531" s="162"/>
      <c r="GO531" s="162"/>
      <c r="GP531" s="162"/>
      <c r="GQ531" s="162"/>
      <c r="GR531" s="162"/>
      <c r="GS531" s="162"/>
      <c r="GT531" s="162"/>
      <c r="GU531" s="162"/>
      <c r="GV531" s="162"/>
      <c r="GW531" s="162"/>
      <c r="GX531" s="162"/>
      <c r="GY531" s="162"/>
      <c r="GZ531" s="162"/>
      <c r="HA531" s="162"/>
      <c r="HB531" s="162"/>
      <c r="HC531" s="162"/>
      <c r="HD531" s="162"/>
      <c r="HE531" s="162"/>
      <c r="HF531" s="162"/>
      <c r="HG531" s="162"/>
      <c r="HH531" s="162"/>
      <c r="HI531" s="162"/>
      <c r="HJ531" s="162"/>
      <c r="HK531" s="162"/>
      <c r="HL531" s="162"/>
      <c r="HM531" s="162"/>
      <c r="HN531" s="162"/>
      <c r="HO531" s="162"/>
      <c r="HP531" s="162"/>
      <c r="HQ531" s="162"/>
      <c r="HR531" s="162"/>
      <c r="HS531" s="162"/>
      <c r="HT531" s="162"/>
      <c r="HU531" s="162"/>
      <c r="HV531" s="162"/>
      <c r="HW531" s="162"/>
      <c r="HX531" s="162"/>
      <c r="HY531" s="162"/>
      <c r="HZ531" s="162"/>
      <c r="IA531" s="162"/>
      <c r="IB531" s="162"/>
      <c r="IC531" s="162"/>
      <c r="ID531" s="162"/>
      <c r="IE531" s="162"/>
      <c r="IF531" s="162"/>
      <c r="IG531" s="162"/>
      <c r="IH531" s="162"/>
      <c r="II531" s="162"/>
      <c r="IJ531" s="162"/>
      <c r="IK531" s="162"/>
      <c r="IL531" s="162"/>
      <c r="IM531" s="162"/>
      <c r="IN531" s="162"/>
      <c r="IO531" s="162"/>
      <c r="IP531" s="162"/>
      <c r="IQ531" s="162"/>
      <c r="IR531" s="162"/>
      <c r="IS531" s="162"/>
      <c r="IT531" s="162"/>
      <c r="IU531" s="162"/>
      <c r="IV531" s="162"/>
      <c r="IW531" s="162"/>
      <c r="IX531" s="162"/>
    </row>
    <row r="532" spans="1:258">
      <c r="A532" s="159"/>
      <c r="B532" s="160"/>
      <c r="C532" s="160"/>
      <c r="D532" s="160"/>
      <c r="E532" s="160"/>
      <c r="F532" s="161"/>
      <c r="G532" s="161"/>
      <c r="H532" s="161"/>
      <c r="I532" s="161"/>
      <c r="J532" s="161"/>
      <c r="K532" s="161"/>
      <c r="L532" s="161"/>
      <c r="M532" s="161"/>
      <c r="N532" s="160"/>
      <c r="O532" s="160"/>
      <c r="P532" s="160"/>
      <c r="Q532" s="160"/>
      <c r="R532" s="160"/>
      <c r="S532" s="161"/>
      <c r="T532" s="161"/>
      <c r="U532" s="161"/>
      <c r="V532" s="161"/>
      <c r="W532" s="161"/>
      <c r="X532" s="161"/>
      <c r="Y532" s="161"/>
      <c r="Z532" s="317"/>
      <c r="AA532" s="161"/>
      <c r="BI532" s="162"/>
      <c r="BJ532" s="162"/>
      <c r="BK532" s="162"/>
      <c r="BL532" s="162"/>
      <c r="BM532" s="162"/>
      <c r="BN532" s="162"/>
      <c r="BO532" s="162"/>
      <c r="BP532" s="162"/>
      <c r="BQ532" s="162"/>
      <c r="BR532" s="162"/>
      <c r="BS532" s="162"/>
      <c r="BT532" s="162"/>
      <c r="BU532" s="162"/>
      <c r="BV532" s="162"/>
      <c r="BW532" s="162"/>
      <c r="BX532" s="162"/>
      <c r="BY532" s="162"/>
      <c r="BZ532" s="162"/>
      <c r="CA532" s="162"/>
      <c r="CB532" s="162"/>
      <c r="CC532" s="162"/>
      <c r="CD532" s="162"/>
      <c r="CE532" s="162"/>
      <c r="CF532" s="162"/>
      <c r="CG532" s="162"/>
      <c r="CH532" s="162"/>
      <c r="CI532" s="162"/>
      <c r="CJ532" s="162"/>
      <c r="CK532" s="162"/>
      <c r="CL532" s="162"/>
      <c r="CM532" s="162"/>
      <c r="CN532" s="162"/>
      <c r="CO532" s="162"/>
      <c r="CP532" s="162"/>
      <c r="CQ532" s="162"/>
      <c r="CR532" s="162"/>
      <c r="CS532" s="162"/>
      <c r="CT532" s="162"/>
      <c r="CU532" s="162"/>
      <c r="CV532" s="162"/>
      <c r="CW532" s="162"/>
      <c r="CX532" s="162"/>
      <c r="CY532" s="162"/>
      <c r="CZ532" s="162"/>
      <c r="DA532" s="162"/>
      <c r="DB532" s="162"/>
      <c r="DC532" s="162"/>
      <c r="DD532" s="162"/>
      <c r="DE532" s="162"/>
      <c r="DF532" s="162"/>
      <c r="DG532" s="162"/>
      <c r="DH532" s="162"/>
      <c r="DI532" s="162"/>
      <c r="DJ532" s="162"/>
      <c r="DK532" s="162"/>
      <c r="DL532" s="162"/>
      <c r="DM532" s="162"/>
      <c r="DN532" s="162"/>
      <c r="DO532" s="162"/>
      <c r="DP532" s="162"/>
      <c r="DQ532" s="162"/>
      <c r="DR532" s="162"/>
      <c r="DS532" s="162"/>
      <c r="DT532" s="162"/>
      <c r="DU532" s="162"/>
      <c r="DV532" s="162"/>
      <c r="DW532" s="162"/>
      <c r="DX532" s="162"/>
      <c r="DY532" s="162"/>
      <c r="DZ532" s="162"/>
      <c r="EA532" s="162"/>
      <c r="EB532" s="162"/>
      <c r="EC532" s="162"/>
      <c r="ED532" s="162"/>
      <c r="EE532" s="162"/>
      <c r="EF532" s="162"/>
      <c r="EG532" s="162"/>
      <c r="EH532" s="162"/>
      <c r="EI532" s="162"/>
      <c r="EJ532" s="162"/>
      <c r="EK532" s="162"/>
      <c r="EL532" s="162"/>
      <c r="EM532" s="162"/>
      <c r="EN532" s="162"/>
      <c r="EO532" s="162"/>
      <c r="EP532" s="162"/>
      <c r="EQ532" s="162"/>
      <c r="ER532" s="162"/>
      <c r="ES532" s="162"/>
      <c r="ET532" s="162"/>
      <c r="EU532" s="162"/>
      <c r="EV532" s="162"/>
      <c r="EW532" s="162"/>
      <c r="EX532" s="162"/>
      <c r="EY532" s="162"/>
      <c r="EZ532" s="162"/>
      <c r="FA532" s="162"/>
      <c r="FB532" s="162"/>
      <c r="FC532" s="162"/>
      <c r="FD532" s="162"/>
      <c r="FE532" s="162"/>
      <c r="FF532" s="162"/>
      <c r="FG532" s="162"/>
      <c r="FH532" s="162"/>
      <c r="FI532" s="162"/>
      <c r="FJ532" s="162"/>
      <c r="FK532" s="162"/>
      <c r="FL532" s="162"/>
      <c r="FM532" s="162"/>
      <c r="FN532" s="162"/>
      <c r="FO532" s="162"/>
      <c r="FP532" s="162"/>
      <c r="FQ532" s="162"/>
      <c r="FR532" s="162"/>
      <c r="FS532" s="162"/>
      <c r="FT532" s="162"/>
      <c r="FU532" s="162"/>
      <c r="FV532" s="162"/>
      <c r="FW532" s="162"/>
      <c r="FX532" s="162"/>
      <c r="FY532" s="162"/>
      <c r="FZ532" s="162"/>
      <c r="GA532" s="162"/>
      <c r="GB532" s="162"/>
      <c r="GC532" s="162"/>
      <c r="GD532" s="162"/>
      <c r="GE532" s="162"/>
      <c r="GF532" s="162"/>
      <c r="GG532" s="162"/>
      <c r="GH532" s="162"/>
      <c r="GI532" s="162"/>
      <c r="GJ532" s="162"/>
      <c r="GK532" s="162"/>
      <c r="GL532" s="162"/>
      <c r="GM532" s="162"/>
      <c r="GN532" s="162"/>
      <c r="GO532" s="162"/>
      <c r="GP532" s="162"/>
      <c r="GQ532" s="162"/>
      <c r="GR532" s="162"/>
      <c r="GS532" s="162"/>
      <c r="GT532" s="162"/>
      <c r="GU532" s="162"/>
      <c r="GV532" s="162"/>
      <c r="GW532" s="162"/>
      <c r="GX532" s="162"/>
      <c r="GY532" s="162"/>
      <c r="GZ532" s="162"/>
      <c r="HA532" s="162"/>
      <c r="HB532" s="162"/>
      <c r="HC532" s="162"/>
      <c r="HD532" s="162"/>
      <c r="HE532" s="162"/>
      <c r="HF532" s="162"/>
      <c r="HG532" s="162"/>
      <c r="HH532" s="162"/>
      <c r="HI532" s="162"/>
      <c r="HJ532" s="162"/>
      <c r="HK532" s="162"/>
      <c r="HL532" s="162"/>
      <c r="HM532" s="162"/>
      <c r="HN532" s="162"/>
      <c r="HO532" s="162"/>
      <c r="HP532" s="162"/>
      <c r="HQ532" s="162"/>
      <c r="HR532" s="162"/>
      <c r="HS532" s="162"/>
      <c r="HT532" s="162"/>
      <c r="HU532" s="162"/>
      <c r="HV532" s="162"/>
      <c r="HW532" s="162"/>
      <c r="HX532" s="162"/>
      <c r="HY532" s="162"/>
      <c r="HZ532" s="162"/>
      <c r="IA532" s="162"/>
      <c r="IB532" s="162"/>
      <c r="IC532" s="162"/>
      <c r="ID532" s="162"/>
      <c r="IE532" s="162"/>
      <c r="IF532" s="162"/>
      <c r="IG532" s="162"/>
      <c r="IH532" s="162"/>
      <c r="II532" s="162"/>
      <c r="IJ532" s="162"/>
      <c r="IK532" s="162"/>
      <c r="IL532" s="162"/>
      <c r="IM532" s="162"/>
      <c r="IN532" s="162"/>
      <c r="IO532" s="162"/>
      <c r="IP532" s="162"/>
      <c r="IQ532" s="162"/>
      <c r="IR532" s="162"/>
      <c r="IS532" s="162"/>
      <c r="IT532" s="162"/>
      <c r="IU532" s="162"/>
      <c r="IV532" s="162"/>
      <c r="IW532" s="162"/>
      <c r="IX532" s="162"/>
    </row>
    <row r="533" spans="1:258">
      <c r="A533" s="159"/>
      <c r="B533" s="160"/>
      <c r="C533" s="160"/>
      <c r="D533" s="160"/>
      <c r="E533" s="160"/>
      <c r="F533" s="161"/>
      <c r="G533" s="161"/>
      <c r="H533" s="161"/>
      <c r="I533" s="161"/>
      <c r="J533" s="161"/>
      <c r="K533" s="161"/>
      <c r="L533" s="161"/>
      <c r="M533" s="161"/>
      <c r="N533" s="160"/>
      <c r="O533" s="160"/>
      <c r="P533" s="160"/>
      <c r="Q533" s="160"/>
      <c r="R533" s="160"/>
      <c r="S533" s="161"/>
      <c r="T533" s="161"/>
      <c r="U533" s="161"/>
      <c r="V533" s="161"/>
      <c r="W533" s="161"/>
      <c r="X533" s="161"/>
      <c r="Y533" s="161"/>
      <c r="Z533" s="317"/>
      <c r="AA533" s="161"/>
      <c r="BI533" s="162"/>
      <c r="BJ533" s="162"/>
      <c r="BK533" s="162"/>
      <c r="BL533" s="162"/>
      <c r="BM533" s="162"/>
      <c r="BN533" s="162"/>
      <c r="BO533" s="162"/>
      <c r="BP533" s="162"/>
      <c r="BQ533" s="162"/>
      <c r="BR533" s="162"/>
      <c r="BS533" s="162"/>
      <c r="BT533" s="162"/>
      <c r="BU533" s="162"/>
      <c r="BV533" s="162"/>
      <c r="BW533" s="162"/>
      <c r="BX533" s="162"/>
      <c r="BY533" s="162"/>
      <c r="BZ533" s="162"/>
      <c r="CA533" s="162"/>
      <c r="CB533" s="162"/>
      <c r="CC533" s="162"/>
      <c r="CD533" s="162"/>
      <c r="CE533" s="162"/>
      <c r="CF533" s="162"/>
      <c r="CG533" s="162"/>
      <c r="CH533" s="162"/>
      <c r="CI533" s="162"/>
      <c r="CJ533" s="162"/>
      <c r="CK533" s="162"/>
      <c r="CL533" s="162"/>
      <c r="CM533" s="162"/>
      <c r="CN533" s="162"/>
      <c r="CO533" s="162"/>
      <c r="CP533" s="162"/>
      <c r="CQ533" s="162"/>
      <c r="CR533" s="162"/>
      <c r="CS533" s="162"/>
      <c r="CT533" s="162"/>
      <c r="CU533" s="162"/>
      <c r="CV533" s="162"/>
      <c r="CW533" s="162"/>
      <c r="CX533" s="162"/>
      <c r="CY533" s="162"/>
      <c r="CZ533" s="162"/>
      <c r="DA533" s="162"/>
      <c r="DB533" s="162"/>
      <c r="DC533" s="162"/>
      <c r="DD533" s="162"/>
      <c r="DE533" s="162"/>
      <c r="DF533" s="162"/>
      <c r="DG533" s="162"/>
      <c r="DH533" s="162"/>
      <c r="DI533" s="162"/>
      <c r="DJ533" s="162"/>
      <c r="DK533" s="162"/>
      <c r="DL533" s="162"/>
      <c r="DM533" s="162"/>
      <c r="DN533" s="162"/>
      <c r="DO533" s="162"/>
      <c r="DP533" s="162"/>
      <c r="DQ533" s="162"/>
      <c r="DR533" s="162"/>
      <c r="DS533" s="162"/>
      <c r="DT533" s="162"/>
      <c r="DU533" s="162"/>
      <c r="DV533" s="162"/>
      <c r="DW533" s="162"/>
      <c r="DX533" s="162"/>
      <c r="DY533" s="162"/>
      <c r="DZ533" s="162"/>
      <c r="EA533" s="162"/>
      <c r="EB533" s="162"/>
      <c r="EC533" s="162"/>
      <c r="ED533" s="162"/>
      <c r="EE533" s="162"/>
      <c r="EF533" s="162"/>
      <c r="EG533" s="162"/>
      <c r="EH533" s="162"/>
      <c r="EI533" s="162"/>
      <c r="EJ533" s="162"/>
      <c r="EK533" s="162"/>
      <c r="EL533" s="162"/>
      <c r="EM533" s="162"/>
      <c r="EN533" s="162"/>
      <c r="EO533" s="162"/>
      <c r="EP533" s="162"/>
      <c r="EQ533" s="162"/>
      <c r="ER533" s="162"/>
      <c r="ES533" s="162"/>
      <c r="ET533" s="162"/>
      <c r="EU533" s="162"/>
      <c r="EV533" s="162"/>
      <c r="EW533" s="162"/>
      <c r="EX533" s="162"/>
      <c r="EY533" s="162"/>
      <c r="EZ533" s="162"/>
      <c r="FA533" s="162"/>
      <c r="FB533" s="162"/>
      <c r="FC533" s="162"/>
      <c r="FD533" s="162"/>
      <c r="FE533" s="162"/>
      <c r="FF533" s="162"/>
      <c r="FG533" s="162"/>
      <c r="FH533" s="162"/>
      <c r="FI533" s="162"/>
      <c r="FJ533" s="162"/>
      <c r="FK533" s="162"/>
      <c r="FL533" s="162"/>
      <c r="FM533" s="162"/>
      <c r="FN533" s="162"/>
      <c r="FO533" s="162"/>
      <c r="FP533" s="162"/>
      <c r="FQ533" s="162"/>
      <c r="FR533" s="162"/>
      <c r="FS533" s="162"/>
      <c r="FT533" s="162"/>
      <c r="FU533" s="162"/>
      <c r="FV533" s="162"/>
      <c r="FW533" s="162"/>
      <c r="FX533" s="162"/>
      <c r="FY533" s="162"/>
      <c r="FZ533" s="162"/>
      <c r="GA533" s="162"/>
      <c r="GB533" s="162"/>
      <c r="GC533" s="162"/>
      <c r="GD533" s="162"/>
      <c r="GE533" s="162"/>
      <c r="GF533" s="162"/>
      <c r="GG533" s="162"/>
      <c r="GH533" s="162"/>
      <c r="GI533" s="162"/>
      <c r="GJ533" s="162"/>
      <c r="GK533" s="162"/>
      <c r="GL533" s="162"/>
      <c r="GM533" s="162"/>
      <c r="GN533" s="162"/>
      <c r="GO533" s="162"/>
      <c r="GP533" s="162"/>
      <c r="GQ533" s="162"/>
      <c r="GR533" s="162"/>
      <c r="GS533" s="162"/>
      <c r="GT533" s="162"/>
      <c r="GU533" s="162"/>
      <c r="GV533" s="162"/>
      <c r="GW533" s="162"/>
      <c r="GX533" s="162"/>
      <c r="GY533" s="162"/>
      <c r="GZ533" s="162"/>
      <c r="HA533" s="162"/>
      <c r="HB533" s="162"/>
      <c r="HC533" s="162"/>
      <c r="HD533" s="162"/>
      <c r="HE533" s="162"/>
      <c r="HF533" s="162"/>
      <c r="HG533" s="162"/>
      <c r="HH533" s="162"/>
      <c r="HI533" s="162"/>
      <c r="HJ533" s="162"/>
      <c r="HK533" s="162"/>
      <c r="HL533" s="162"/>
      <c r="HM533" s="162"/>
      <c r="HN533" s="162"/>
      <c r="HO533" s="162"/>
      <c r="HP533" s="162"/>
      <c r="HQ533" s="162"/>
      <c r="HR533" s="162"/>
      <c r="HS533" s="162"/>
      <c r="HT533" s="162"/>
      <c r="HU533" s="162"/>
      <c r="HV533" s="162"/>
      <c r="HW533" s="162"/>
      <c r="HX533" s="162"/>
      <c r="HY533" s="162"/>
      <c r="HZ533" s="162"/>
      <c r="IA533" s="162"/>
      <c r="IB533" s="162"/>
      <c r="IC533" s="162"/>
      <c r="ID533" s="162"/>
      <c r="IE533" s="162"/>
      <c r="IF533" s="162"/>
      <c r="IG533" s="162"/>
      <c r="IH533" s="162"/>
      <c r="II533" s="162"/>
      <c r="IJ533" s="162"/>
      <c r="IK533" s="162"/>
      <c r="IL533" s="162"/>
      <c r="IM533" s="162"/>
      <c r="IN533" s="162"/>
      <c r="IO533" s="162"/>
      <c r="IP533" s="162"/>
      <c r="IQ533" s="162"/>
      <c r="IR533" s="162"/>
      <c r="IS533" s="162"/>
      <c r="IT533" s="162"/>
      <c r="IU533" s="162"/>
      <c r="IV533" s="162"/>
      <c r="IW533" s="162"/>
      <c r="IX533" s="162"/>
    </row>
    <row r="534" spans="1:258">
      <c r="A534" s="159"/>
      <c r="B534" s="160"/>
      <c r="C534" s="160"/>
      <c r="D534" s="160"/>
      <c r="E534" s="160"/>
      <c r="F534" s="161"/>
      <c r="G534" s="161"/>
      <c r="H534" s="161"/>
      <c r="I534" s="161"/>
      <c r="J534" s="161"/>
      <c r="K534" s="161"/>
      <c r="L534" s="161"/>
      <c r="M534" s="161"/>
      <c r="N534" s="160"/>
      <c r="O534" s="160"/>
      <c r="P534" s="160"/>
      <c r="Q534" s="160"/>
      <c r="R534" s="160"/>
      <c r="S534" s="161"/>
      <c r="T534" s="161"/>
      <c r="U534" s="161"/>
      <c r="V534" s="161"/>
      <c r="W534" s="161"/>
      <c r="X534" s="161"/>
      <c r="Y534" s="161"/>
      <c r="Z534" s="317"/>
      <c r="AA534" s="161"/>
      <c r="BI534" s="162"/>
      <c r="BJ534" s="162"/>
      <c r="BK534" s="162"/>
      <c r="BL534" s="162"/>
      <c r="BM534" s="162"/>
      <c r="BN534" s="162"/>
      <c r="BO534" s="162"/>
      <c r="BP534" s="162"/>
      <c r="BQ534" s="162"/>
      <c r="BR534" s="162"/>
      <c r="BS534" s="162"/>
      <c r="BT534" s="162"/>
      <c r="BU534" s="162"/>
      <c r="BV534" s="162"/>
      <c r="BW534" s="162"/>
      <c r="BX534" s="162"/>
      <c r="BY534" s="162"/>
      <c r="BZ534" s="162"/>
      <c r="CA534" s="162"/>
      <c r="CB534" s="162"/>
      <c r="CC534" s="162"/>
      <c r="CD534" s="162"/>
      <c r="CE534" s="162"/>
      <c r="CF534" s="162"/>
      <c r="CG534" s="162"/>
      <c r="CH534" s="162"/>
      <c r="CI534" s="162"/>
      <c r="CJ534" s="162"/>
      <c r="CK534" s="162"/>
      <c r="CL534" s="162"/>
      <c r="CM534" s="162"/>
      <c r="CN534" s="162"/>
      <c r="CO534" s="162"/>
      <c r="CP534" s="162"/>
      <c r="CQ534" s="162"/>
      <c r="CR534" s="162"/>
      <c r="CS534" s="162"/>
      <c r="CT534" s="162"/>
      <c r="CU534" s="162"/>
      <c r="CV534" s="162"/>
      <c r="CW534" s="162"/>
      <c r="CX534" s="162"/>
      <c r="CY534" s="162"/>
      <c r="CZ534" s="162"/>
      <c r="DA534" s="162"/>
      <c r="DB534" s="162"/>
      <c r="DC534" s="162"/>
      <c r="DD534" s="162"/>
      <c r="DE534" s="162"/>
      <c r="DF534" s="162"/>
      <c r="DG534" s="162"/>
      <c r="DH534" s="162"/>
      <c r="DI534" s="162"/>
      <c r="DJ534" s="162"/>
      <c r="DK534" s="162"/>
      <c r="DL534" s="162"/>
      <c r="DM534" s="162"/>
      <c r="DN534" s="162"/>
      <c r="DO534" s="162"/>
      <c r="DP534" s="162"/>
      <c r="DQ534" s="162"/>
      <c r="DR534" s="162"/>
      <c r="DS534" s="162"/>
      <c r="DT534" s="162"/>
      <c r="DU534" s="162"/>
      <c r="DV534" s="162"/>
      <c r="DW534" s="162"/>
      <c r="DX534" s="162"/>
      <c r="DY534" s="162"/>
      <c r="DZ534" s="162"/>
      <c r="EA534" s="162"/>
      <c r="EB534" s="162"/>
      <c r="EC534" s="162"/>
      <c r="ED534" s="162"/>
      <c r="EE534" s="162"/>
      <c r="EF534" s="162"/>
      <c r="EG534" s="162"/>
      <c r="EH534" s="162"/>
      <c r="EI534" s="162"/>
      <c r="EJ534" s="162"/>
      <c r="EK534" s="162"/>
      <c r="EL534" s="162"/>
      <c r="EM534" s="162"/>
      <c r="EN534" s="162"/>
      <c r="EO534" s="162"/>
      <c r="EP534" s="162"/>
      <c r="EQ534" s="162"/>
      <c r="ER534" s="162"/>
      <c r="ES534" s="162"/>
      <c r="ET534" s="162"/>
      <c r="EU534" s="162"/>
      <c r="EV534" s="162"/>
      <c r="EW534" s="162"/>
      <c r="EX534" s="162"/>
      <c r="EY534" s="162"/>
      <c r="EZ534" s="162"/>
      <c r="FA534" s="162"/>
      <c r="FB534" s="162"/>
      <c r="FC534" s="162"/>
      <c r="FD534" s="162"/>
      <c r="FE534" s="162"/>
      <c r="FF534" s="162"/>
      <c r="FG534" s="162"/>
      <c r="FH534" s="162"/>
      <c r="FI534" s="162"/>
      <c r="FJ534" s="162"/>
      <c r="FK534" s="162"/>
      <c r="FL534" s="162"/>
      <c r="FM534" s="162"/>
      <c r="FN534" s="162"/>
      <c r="FO534" s="162"/>
      <c r="FP534" s="162"/>
      <c r="FQ534" s="162"/>
      <c r="FR534" s="162"/>
      <c r="FS534" s="162"/>
      <c r="FT534" s="162"/>
      <c r="FU534" s="162"/>
      <c r="FV534" s="162"/>
      <c r="FW534" s="162"/>
      <c r="FX534" s="162"/>
      <c r="FY534" s="162"/>
      <c r="FZ534" s="162"/>
      <c r="GA534" s="162"/>
      <c r="GB534" s="162"/>
      <c r="GC534" s="162"/>
      <c r="GD534" s="162"/>
      <c r="GE534" s="162"/>
      <c r="GF534" s="162"/>
      <c r="GG534" s="162"/>
      <c r="GH534" s="162"/>
      <c r="GI534" s="162"/>
      <c r="GJ534" s="162"/>
      <c r="GK534" s="162"/>
      <c r="GL534" s="162"/>
      <c r="GM534" s="162"/>
      <c r="GN534" s="162"/>
      <c r="GO534" s="162"/>
      <c r="GP534" s="162"/>
      <c r="GQ534" s="162"/>
      <c r="GR534" s="162"/>
      <c r="GS534" s="162"/>
      <c r="GT534" s="162"/>
      <c r="GU534" s="162"/>
      <c r="GV534" s="162"/>
      <c r="GW534" s="162"/>
      <c r="GX534" s="162"/>
      <c r="GY534" s="162"/>
      <c r="GZ534" s="162"/>
      <c r="HA534" s="162"/>
      <c r="HB534" s="162"/>
      <c r="HC534" s="162"/>
      <c r="HD534" s="162"/>
      <c r="HE534" s="162"/>
      <c r="HF534" s="162"/>
      <c r="HG534" s="162"/>
      <c r="HH534" s="162"/>
      <c r="HI534" s="162"/>
      <c r="HJ534" s="162"/>
      <c r="HK534" s="162"/>
      <c r="HL534" s="162"/>
      <c r="HM534" s="162"/>
      <c r="HN534" s="162"/>
      <c r="HO534" s="162"/>
      <c r="HP534" s="162"/>
      <c r="HQ534" s="162"/>
      <c r="HR534" s="162"/>
      <c r="HS534" s="162"/>
      <c r="HT534" s="162"/>
      <c r="HU534" s="162"/>
      <c r="HV534" s="162"/>
      <c r="HW534" s="162"/>
      <c r="HX534" s="162"/>
      <c r="HY534" s="162"/>
      <c r="HZ534" s="162"/>
      <c r="IA534" s="162"/>
      <c r="IB534" s="162"/>
      <c r="IC534" s="162"/>
      <c r="ID534" s="162"/>
      <c r="IE534" s="162"/>
      <c r="IF534" s="162"/>
      <c r="IG534" s="162"/>
      <c r="IH534" s="162"/>
      <c r="II534" s="162"/>
      <c r="IJ534" s="162"/>
      <c r="IK534" s="162"/>
      <c r="IL534" s="162"/>
      <c r="IM534" s="162"/>
      <c r="IN534" s="162"/>
      <c r="IO534" s="162"/>
      <c r="IP534" s="162"/>
      <c r="IQ534" s="162"/>
      <c r="IR534" s="162"/>
      <c r="IS534" s="162"/>
      <c r="IT534" s="162"/>
      <c r="IU534" s="162"/>
      <c r="IV534" s="162"/>
      <c r="IW534" s="162"/>
      <c r="IX534" s="162"/>
    </row>
    <row r="535" spans="1:258">
      <c r="A535" s="159"/>
      <c r="B535" s="160"/>
      <c r="C535" s="160"/>
      <c r="D535" s="160"/>
      <c r="E535" s="160"/>
      <c r="F535" s="161"/>
      <c r="G535" s="161"/>
      <c r="H535" s="161"/>
      <c r="I535" s="161"/>
      <c r="J535" s="161"/>
      <c r="K535" s="161"/>
      <c r="L535" s="161"/>
      <c r="M535" s="161"/>
      <c r="N535" s="160"/>
      <c r="O535" s="160"/>
      <c r="P535" s="160"/>
      <c r="Q535" s="160"/>
      <c r="R535" s="160"/>
      <c r="S535" s="161"/>
      <c r="T535" s="161"/>
      <c r="U535" s="161"/>
      <c r="V535" s="161"/>
      <c r="W535" s="161"/>
      <c r="X535" s="161"/>
      <c r="Y535" s="161"/>
      <c r="Z535" s="317"/>
      <c r="AA535" s="161"/>
      <c r="BI535" s="162"/>
      <c r="BJ535" s="162"/>
      <c r="BK535" s="162"/>
      <c r="BL535" s="162"/>
      <c r="BM535" s="162"/>
      <c r="BN535" s="162"/>
      <c r="BO535" s="162"/>
      <c r="BP535" s="162"/>
      <c r="BQ535" s="162"/>
      <c r="BR535" s="162"/>
      <c r="BS535" s="162"/>
      <c r="BT535" s="162"/>
      <c r="BU535" s="162"/>
      <c r="BV535" s="162"/>
      <c r="BW535" s="162"/>
      <c r="BX535" s="162"/>
      <c r="BY535" s="162"/>
      <c r="BZ535" s="162"/>
      <c r="CA535" s="162"/>
      <c r="CB535" s="162"/>
      <c r="CC535" s="162"/>
      <c r="CD535" s="162"/>
      <c r="CE535" s="162"/>
      <c r="CF535" s="162"/>
      <c r="CG535" s="162"/>
      <c r="CH535" s="162"/>
      <c r="CI535" s="162"/>
      <c r="CJ535" s="162"/>
      <c r="CK535" s="162"/>
      <c r="CL535" s="162"/>
      <c r="CM535" s="162"/>
      <c r="CN535" s="162"/>
      <c r="CO535" s="162"/>
      <c r="CP535" s="162"/>
      <c r="CQ535" s="162"/>
      <c r="CR535" s="162"/>
      <c r="CS535" s="162"/>
      <c r="CT535" s="162"/>
      <c r="CU535" s="162"/>
      <c r="CV535" s="162"/>
      <c r="CW535" s="162"/>
      <c r="CX535" s="162"/>
      <c r="CY535" s="162"/>
      <c r="CZ535" s="162"/>
      <c r="DA535" s="162"/>
      <c r="DB535" s="162"/>
      <c r="DC535" s="162"/>
      <c r="DD535" s="162"/>
      <c r="DE535" s="162"/>
      <c r="DF535" s="162"/>
      <c r="DG535" s="162"/>
      <c r="DH535" s="162"/>
      <c r="DI535" s="162"/>
      <c r="DJ535" s="162"/>
      <c r="DK535" s="162"/>
      <c r="DL535" s="162"/>
      <c r="DM535" s="162"/>
      <c r="DN535" s="162"/>
      <c r="DO535" s="162"/>
      <c r="DP535" s="162"/>
      <c r="DQ535" s="162"/>
      <c r="DR535" s="162"/>
      <c r="DS535" s="162"/>
      <c r="DT535" s="162"/>
      <c r="DU535" s="162"/>
      <c r="DV535" s="162"/>
      <c r="DW535" s="162"/>
      <c r="DX535" s="162"/>
      <c r="DY535" s="162"/>
      <c r="DZ535" s="162"/>
      <c r="EA535" s="162"/>
      <c r="EB535" s="162"/>
      <c r="EC535" s="162"/>
      <c r="ED535" s="162"/>
      <c r="EE535" s="162"/>
      <c r="EF535" s="162"/>
      <c r="EG535" s="162"/>
      <c r="EH535" s="162"/>
      <c r="EI535" s="162"/>
      <c r="EJ535" s="162"/>
      <c r="EK535" s="162"/>
      <c r="EL535" s="162"/>
      <c r="EM535" s="162"/>
      <c r="EN535" s="162"/>
      <c r="EO535" s="162"/>
      <c r="EP535" s="162"/>
      <c r="EQ535" s="162"/>
      <c r="ER535" s="162"/>
      <c r="ES535" s="162"/>
      <c r="ET535" s="162"/>
      <c r="EU535" s="162"/>
      <c r="EV535" s="162"/>
      <c r="EW535" s="162"/>
      <c r="EX535" s="162"/>
      <c r="EY535" s="162"/>
      <c r="EZ535" s="162"/>
      <c r="FA535" s="162"/>
      <c r="FB535" s="162"/>
      <c r="FC535" s="162"/>
      <c r="FD535" s="162"/>
      <c r="FE535" s="162"/>
      <c r="FF535" s="162"/>
      <c r="FG535" s="162"/>
      <c r="FH535" s="162"/>
      <c r="FI535" s="162"/>
      <c r="FJ535" s="162"/>
      <c r="FK535" s="162"/>
      <c r="FL535" s="162"/>
      <c r="FM535" s="162"/>
      <c r="FN535" s="162"/>
      <c r="FO535" s="162"/>
      <c r="FP535" s="162"/>
      <c r="FQ535" s="162"/>
      <c r="FR535" s="162"/>
      <c r="FS535" s="162"/>
      <c r="FT535" s="162"/>
      <c r="FU535" s="162"/>
      <c r="FV535" s="162"/>
      <c r="FW535" s="162"/>
      <c r="FX535" s="162"/>
      <c r="FY535" s="162"/>
      <c r="FZ535" s="162"/>
      <c r="GA535" s="162"/>
      <c r="GB535" s="162"/>
      <c r="GC535" s="162"/>
      <c r="GD535" s="162"/>
      <c r="GE535" s="162"/>
      <c r="GF535" s="162"/>
      <c r="GG535" s="162"/>
      <c r="GH535" s="162"/>
      <c r="GI535" s="162"/>
      <c r="GJ535" s="162"/>
      <c r="GK535" s="162"/>
      <c r="GL535" s="162"/>
      <c r="GM535" s="162"/>
      <c r="GN535" s="162"/>
      <c r="GO535" s="162"/>
      <c r="GP535" s="162"/>
      <c r="GQ535" s="162"/>
      <c r="GR535" s="162"/>
      <c r="GS535" s="162"/>
      <c r="GT535" s="162"/>
      <c r="GU535" s="162"/>
      <c r="GV535" s="162"/>
      <c r="GW535" s="162"/>
      <c r="GX535" s="162"/>
      <c r="GY535" s="162"/>
      <c r="GZ535" s="162"/>
      <c r="HA535" s="162"/>
      <c r="HB535" s="162"/>
      <c r="HC535" s="162"/>
      <c r="HD535" s="162"/>
      <c r="HE535" s="162"/>
      <c r="HF535" s="162"/>
      <c r="HG535" s="162"/>
      <c r="HH535" s="162"/>
      <c r="HI535" s="162"/>
      <c r="HJ535" s="162"/>
      <c r="HK535" s="162"/>
      <c r="HL535" s="162"/>
      <c r="HM535" s="162"/>
      <c r="HN535" s="162"/>
      <c r="HO535" s="162"/>
      <c r="HP535" s="162"/>
      <c r="HQ535" s="162"/>
      <c r="HR535" s="162"/>
      <c r="HS535" s="162"/>
      <c r="HT535" s="162"/>
      <c r="HU535" s="162"/>
      <c r="HV535" s="162"/>
      <c r="HW535" s="162"/>
      <c r="HX535" s="162"/>
      <c r="HY535" s="162"/>
      <c r="HZ535" s="162"/>
      <c r="IA535" s="162"/>
      <c r="IB535" s="162"/>
      <c r="IC535" s="162"/>
      <c r="ID535" s="162"/>
      <c r="IE535" s="162"/>
      <c r="IF535" s="162"/>
      <c r="IG535" s="162"/>
      <c r="IH535" s="162"/>
      <c r="II535" s="162"/>
      <c r="IJ535" s="162"/>
      <c r="IK535" s="162"/>
      <c r="IL535" s="162"/>
      <c r="IM535" s="162"/>
      <c r="IN535" s="162"/>
      <c r="IO535" s="162"/>
      <c r="IP535" s="162"/>
      <c r="IQ535" s="162"/>
      <c r="IR535" s="162"/>
      <c r="IS535" s="162"/>
      <c r="IT535" s="162"/>
      <c r="IU535" s="162"/>
      <c r="IV535" s="162"/>
      <c r="IW535" s="162"/>
      <c r="IX535" s="162"/>
    </row>
    <row r="536" spans="1:258">
      <c r="A536" s="159"/>
      <c r="B536" s="160"/>
      <c r="C536" s="160"/>
      <c r="D536" s="160"/>
      <c r="E536" s="160"/>
      <c r="F536" s="161"/>
      <c r="G536" s="161"/>
      <c r="H536" s="161"/>
      <c r="I536" s="161"/>
      <c r="J536" s="161"/>
      <c r="K536" s="161"/>
      <c r="L536" s="161"/>
      <c r="M536" s="161"/>
      <c r="N536" s="160"/>
      <c r="O536" s="160"/>
      <c r="P536" s="160"/>
      <c r="Q536" s="160"/>
      <c r="R536" s="160"/>
      <c r="S536" s="161"/>
      <c r="T536" s="161"/>
      <c r="U536" s="161"/>
      <c r="V536" s="161"/>
      <c r="W536" s="161"/>
      <c r="X536" s="161"/>
      <c r="Y536" s="161"/>
      <c r="Z536" s="317"/>
      <c r="AA536" s="161"/>
      <c r="BI536" s="162"/>
      <c r="BJ536" s="162"/>
      <c r="BK536" s="162"/>
      <c r="BL536" s="162"/>
      <c r="BM536" s="162"/>
      <c r="BN536" s="162"/>
      <c r="BO536" s="162"/>
      <c r="BP536" s="162"/>
      <c r="BQ536" s="162"/>
      <c r="BR536" s="162"/>
      <c r="BS536" s="162"/>
      <c r="BT536" s="162"/>
      <c r="BU536" s="162"/>
      <c r="BV536" s="162"/>
      <c r="BW536" s="162"/>
      <c r="BX536" s="162"/>
      <c r="BY536" s="162"/>
      <c r="BZ536" s="162"/>
      <c r="CA536" s="162"/>
      <c r="CB536" s="162"/>
      <c r="CC536" s="162"/>
      <c r="CD536" s="162"/>
      <c r="CE536" s="162"/>
      <c r="CF536" s="162"/>
      <c r="CG536" s="162"/>
      <c r="CH536" s="162"/>
      <c r="CI536" s="162"/>
      <c r="CJ536" s="162"/>
      <c r="CK536" s="162"/>
      <c r="CL536" s="162"/>
      <c r="CM536" s="162"/>
      <c r="CN536" s="162"/>
      <c r="CO536" s="162"/>
      <c r="CP536" s="162"/>
      <c r="CQ536" s="162"/>
      <c r="CR536" s="162"/>
      <c r="CS536" s="162"/>
      <c r="CT536" s="162"/>
      <c r="CU536" s="162"/>
      <c r="CV536" s="162"/>
      <c r="CW536" s="162"/>
      <c r="CX536" s="162"/>
      <c r="CY536" s="162"/>
      <c r="CZ536" s="162"/>
      <c r="DA536" s="162"/>
      <c r="DB536" s="162"/>
      <c r="DC536" s="162"/>
      <c r="DD536" s="162"/>
      <c r="DE536" s="162"/>
      <c r="DF536" s="162"/>
      <c r="DG536" s="162"/>
      <c r="DH536" s="162"/>
      <c r="DI536" s="162"/>
      <c r="DJ536" s="162"/>
      <c r="DK536" s="162"/>
      <c r="DL536" s="162"/>
      <c r="DM536" s="162"/>
      <c r="DN536" s="162"/>
      <c r="DO536" s="162"/>
      <c r="DP536" s="162"/>
      <c r="DQ536" s="162"/>
      <c r="DR536" s="162"/>
      <c r="DS536" s="162"/>
      <c r="DT536" s="162"/>
      <c r="DU536" s="162"/>
      <c r="DV536" s="162"/>
      <c r="DW536" s="162"/>
      <c r="DX536" s="162"/>
      <c r="DY536" s="162"/>
      <c r="DZ536" s="162"/>
      <c r="EA536" s="162"/>
      <c r="EB536" s="162"/>
      <c r="EC536" s="162"/>
      <c r="ED536" s="162"/>
      <c r="EE536" s="162"/>
      <c r="EF536" s="162"/>
      <c r="EG536" s="162"/>
      <c r="EH536" s="162"/>
      <c r="EI536" s="162"/>
      <c r="EJ536" s="162"/>
      <c r="EK536" s="162"/>
      <c r="EL536" s="162"/>
      <c r="EM536" s="162"/>
      <c r="EN536" s="162"/>
      <c r="EO536" s="162"/>
      <c r="EP536" s="162"/>
      <c r="EQ536" s="162"/>
      <c r="ER536" s="162"/>
      <c r="ES536" s="162"/>
      <c r="ET536" s="162"/>
      <c r="EU536" s="162"/>
      <c r="EV536" s="162"/>
      <c r="EW536" s="162"/>
      <c r="EX536" s="162"/>
      <c r="EY536" s="162"/>
      <c r="EZ536" s="162"/>
      <c r="FA536" s="162"/>
      <c r="FB536" s="162"/>
      <c r="FC536" s="162"/>
      <c r="FD536" s="162"/>
      <c r="FE536" s="162"/>
      <c r="FF536" s="162"/>
      <c r="FG536" s="162"/>
      <c r="FH536" s="162"/>
      <c r="FI536" s="162"/>
      <c r="FJ536" s="162"/>
      <c r="FK536" s="162"/>
      <c r="FL536" s="162"/>
      <c r="FM536" s="162"/>
      <c r="FN536" s="162"/>
      <c r="FO536" s="162"/>
      <c r="FP536" s="162"/>
      <c r="FQ536" s="162"/>
      <c r="FR536" s="162"/>
      <c r="FS536" s="162"/>
      <c r="FT536" s="162"/>
      <c r="FU536" s="162"/>
      <c r="FV536" s="162"/>
      <c r="FW536" s="162"/>
      <c r="FX536" s="162"/>
      <c r="FY536" s="162"/>
      <c r="FZ536" s="162"/>
      <c r="GA536" s="162"/>
      <c r="GB536" s="162"/>
      <c r="GC536" s="162"/>
      <c r="GD536" s="162"/>
      <c r="GE536" s="162"/>
      <c r="GF536" s="162"/>
      <c r="GG536" s="162"/>
      <c r="GH536" s="162"/>
      <c r="GI536" s="162"/>
      <c r="GJ536" s="162"/>
      <c r="GK536" s="162"/>
      <c r="GL536" s="162"/>
      <c r="GM536" s="162"/>
      <c r="GN536" s="162"/>
      <c r="GO536" s="162"/>
      <c r="GP536" s="162"/>
      <c r="GQ536" s="162"/>
      <c r="GR536" s="162"/>
      <c r="GS536" s="162"/>
      <c r="GT536" s="162"/>
      <c r="GU536" s="162"/>
      <c r="GV536" s="162"/>
      <c r="GW536" s="162"/>
      <c r="GX536" s="162"/>
      <c r="GY536" s="162"/>
      <c r="GZ536" s="162"/>
      <c r="HA536" s="162"/>
      <c r="HB536" s="162"/>
      <c r="HC536" s="162"/>
      <c r="HD536" s="162"/>
      <c r="HE536" s="162"/>
      <c r="HF536" s="162"/>
      <c r="HG536" s="162"/>
      <c r="HH536" s="162"/>
      <c r="HI536" s="162"/>
      <c r="HJ536" s="162"/>
      <c r="HK536" s="162"/>
      <c r="HL536" s="162"/>
      <c r="HM536" s="162"/>
      <c r="HN536" s="162"/>
      <c r="HO536" s="162"/>
      <c r="HP536" s="162"/>
      <c r="HQ536" s="162"/>
      <c r="HR536" s="162"/>
      <c r="HS536" s="162"/>
      <c r="HT536" s="162"/>
      <c r="HU536" s="162"/>
      <c r="HV536" s="162"/>
      <c r="HW536" s="162"/>
      <c r="HX536" s="162"/>
      <c r="HY536" s="162"/>
      <c r="HZ536" s="162"/>
      <c r="IA536" s="162"/>
      <c r="IB536" s="162"/>
      <c r="IC536" s="162"/>
      <c r="ID536" s="162"/>
      <c r="IE536" s="162"/>
      <c r="IF536" s="162"/>
      <c r="IG536" s="162"/>
      <c r="IH536" s="162"/>
      <c r="II536" s="162"/>
      <c r="IJ536" s="162"/>
      <c r="IK536" s="162"/>
      <c r="IL536" s="162"/>
      <c r="IM536" s="162"/>
      <c r="IN536" s="162"/>
      <c r="IO536" s="162"/>
      <c r="IP536" s="162"/>
      <c r="IQ536" s="162"/>
      <c r="IR536" s="162"/>
      <c r="IS536" s="162"/>
      <c r="IT536" s="162"/>
      <c r="IU536" s="162"/>
      <c r="IV536" s="162"/>
      <c r="IW536" s="162"/>
      <c r="IX536" s="162"/>
    </row>
    <row r="537" spans="1:258">
      <c r="A537" s="159"/>
      <c r="B537" s="160"/>
      <c r="C537" s="160"/>
      <c r="D537" s="160"/>
      <c r="E537" s="160"/>
      <c r="F537" s="161"/>
      <c r="G537" s="161"/>
      <c r="H537" s="161"/>
      <c r="I537" s="161"/>
      <c r="J537" s="161"/>
      <c r="K537" s="161"/>
      <c r="L537" s="161"/>
      <c r="M537" s="161"/>
      <c r="N537" s="160"/>
      <c r="O537" s="160"/>
      <c r="P537" s="160"/>
      <c r="Q537" s="160"/>
      <c r="R537" s="160"/>
      <c r="S537" s="161"/>
      <c r="T537" s="161"/>
      <c r="U537" s="161"/>
      <c r="V537" s="161"/>
      <c r="W537" s="161"/>
      <c r="X537" s="161"/>
      <c r="Y537" s="161"/>
      <c r="Z537" s="317"/>
      <c r="AA537" s="161"/>
      <c r="BI537" s="162"/>
      <c r="BJ537" s="162"/>
      <c r="BK537" s="162"/>
      <c r="BL537" s="162"/>
      <c r="BM537" s="162"/>
      <c r="BN537" s="162"/>
      <c r="BO537" s="162"/>
      <c r="BP537" s="162"/>
      <c r="BQ537" s="162"/>
      <c r="BR537" s="162"/>
      <c r="BS537" s="162"/>
      <c r="BT537" s="162"/>
      <c r="BU537" s="162"/>
      <c r="BV537" s="162"/>
      <c r="BW537" s="162"/>
      <c r="BX537" s="162"/>
      <c r="BY537" s="162"/>
      <c r="BZ537" s="162"/>
      <c r="CA537" s="162"/>
      <c r="CB537" s="162"/>
      <c r="CC537" s="162"/>
      <c r="CD537" s="162"/>
      <c r="CE537" s="162"/>
      <c r="CF537" s="162"/>
      <c r="CG537" s="162"/>
      <c r="CH537" s="162"/>
      <c r="CI537" s="162"/>
      <c r="CJ537" s="162"/>
      <c r="CK537" s="162"/>
      <c r="CL537" s="162"/>
      <c r="CM537" s="162"/>
      <c r="CN537" s="162"/>
      <c r="CO537" s="162"/>
      <c r="CP537" s="162"/>
      <c r="CQ537" s="162"/>
      <c r="CR537" s="162"/>
      <c r="CS537" s="162"/>
      <c r="CT537" s="162"/>
      <c r="CU537" s="162"/>
      <c r="CV537" s="162"/>
      <c r="CW537" s="162"/>
      <c r="CX537" s="162"/>
      <c r="CY537" s="162"/>
      <c r="CZ537" s="162"/>
      <c r="DA537" s="162"/>
      <c r="DB537" s="162"/>
      <c r="DC537" s="162"/>
      <c r="DD537" s="162"/>
      <c r="DE537" s="162"/>
      <c r="DF537" s="162"/>
      <c r="DG537" s="162"/>
      <c r="DH537" s="162"/>
      <c r="DI537" s="162"/>
      <c r="DJ537" s="162"/>
      <c r="DK537" s="162"/>
      <c r="DL537" s="162"/>
      <c r="DM537" s="162"/>
      <c r="DN537" s="162"/>
      <c r="DO537" s="162"/>
      <c r="DP537" s="162"/>
      <c r="DQ537" s="162"/>
      <c r="DR537" s="162"/>
      <c r="DS537" s="162"/>
      <c r="DT537" s="162"/>
      <c r="DU537" s="162"/>
      <c r="DV537" s="162"/>
      <c r="DW537" s="162"/>
      <c r="DX537" s="162"/>
      <c r="DY537" s="162"/>
      <c r="DZ537" s="162"/>
      <c r="EA537" s="162"/>
      <c r="EB537" s="162"/>
      <c r="EC537" s="162"/>
      <c r="ED537" s="162"/>
      <c r="EE537" s="162"/>
      <c r="EF537" s="162"/>
      <c r="EG537" s="162"/>
      <c r="EH537" s="162"/>
      <c r="EI537" s="162"/>
      <c r="EJ537" s="162"/>
      <c r="EK537" s="162"/>
      <c r="EL537" s="162"/>
      <c r="EM537" s="162"/>
      <c r="EN537" s="162"/>
      <c r="EO537" s="162"/>
      <c r="EP537" s="162"/>
      <c r="EQ537" s="162"/>
      <c r="ER537" s="162"/>
      <c r="ES537" s="162"/>
      <c r="ET537" s="162"/>
      <c r="EU537" s="162"/>
      <c r="EV537" s="162"/>
      <c r="EW537" s="162"/>
      <c r="EX537" s="162"/>
      <c r="EY537" s="162"/>
      <c r="EZ537" s="162"/>
      <c r="FA537" s="162"/>
      <c r="FB537" s="162"/>
      <c r="FC537" s="162"/>
      <c r="FD537" s="162"/>
      <c r="FE537" s="162"/>
      <c r="FF537" s="162"/>
      <c r="FG537" s="162"/>
      <c r="FH537" s="162"/>
      <c r="FI537" s="162"/>
      <c r="FJ537" s="162"/>
      <c r="FK537" s="162"/>
      <c r="FL537" s="162"/>
      <c r="FM537" s="162"/>
      <c r="FN537" s="162"/>
      <c r="FO537" s="162"/>
      <c r="FP537" s="162"/>
      <c r="FQ537" s="162"/>
      <c r="FR537" s="162"/>
      <c r="FS537" s="162"/>
      <c r="FT537" s="162"/>
      <c r="FU537" s="162"/>
      <c r="FV537" s="162"/>
      <c r="FW537" s="162"/>
      <c r="FX537" s="162"/>
      <c r="FY537" s="162"/>
      <c r="FZ537" s="162"/>
      <c r="GA537" s="162"/>
      <c r="GB537" s="162"/>
      <c r="GC537" s="162"/>
      <c r="GD537" s="162"/>
      <c r="GE537" s="162"/>
      <c r="GF537" s="162"/>
      <c r="GG537" s="162"/>
      <c r="GH537" s="162"/>
      <c r="GI537" s="162"/>
      <c r="GJ537" s="162"/>
      <c r="GK537" s="162"/>
      <c r="GL537" s="162"/>
      <c r="GM537" s="162"/>
      <c r="GN537" s="162"/>
      <c r="GO537" s="162"/>
      <c r="GP537" s="162"/>
      <c r="GQ537" s="162"/>
      <c r="GR537" s="162"/>
      <c r="GS537" s="162"/>
      <c r="GT537" s="162"/>
      <c r="GU537" s="162"/>
      <c r="GV537" s="162"/>
      <c r="GW537" s="162"/>
      <c r="GX537" s="162"/>
      <c r="GY537" s="162"/>
      <c r="GZ537" s="162"/>
      <c r="HA537" s="162"/>
      <c r="HB537" s="162"/>
      <c r="HC537" s="162"/>
      <c r="HD537" s="162"/>
      <c r="HE537" s="162"/>
      <c r="HF537" s="162"/>
      <c r="HG537" s="162"/>
      <c r="HH537" s="162"/>
      <c r="HI537" s="162"/>
      <c r="HJ537" s="162"/>
      <c r="HK537" s="162"/>
      <c r="HL537" s="162"/>
      <c r="HM537" s="162"/>
      <c r="HN537" s="162"/>
      <c r="HO537" s="162"/>
      <c r="HP537" s="162"/>
      <c r="HQ537" s="162"/>
      <c r="HR537" s="162"/>
      <c r="HS537" s="162"/>
      <c r="HT537" s="162"/>
      <c r="HU537" s="162"/>
      <c r="HV537" s="162"/>
      <c r="HW537" s="162"/>
      <c r="HX537" s="162"/>
      <c r="HY537" s="162"/>
      <c r="HZ537" s="162"/>
      <c r="IA537" s="162"/>
      <c r="IB537" s="162"/>
      <c r="IC537" s="162"/>
      <c r="ID537" s="162"/>
      <c r="IE537" s="162"/>
      <c r="IF537" s="162"/>
      <c r="IG537" s="162"/>
      <c r="IH537" s="162"/>
      <c r="II537" s="162"/>
      <c r="IJ537" s="162"/>
      <c r="IK537" s="162"/>
      <c r="IL537" s="162"/>
      <c r="IM537" s="162"/>
      <c r="IN537" s="162"/>
      <c r="IO537" s="162"/>
      <c r="IP537" s="162"/>
      <c r="IQ537" s="162"/>
      <c r="IR537" s="162"/>
      <c r="IS537" s="162"/>
      <c r="IT537" s="162"/>
      <c r="IU537" s="162"/>
      <c r="IV537" s="162"/>
      <c r="IW537" s="162"/>
      <c r="IX537" s="162"/>
    </row>
    <row r="538" spans="1:258">
      <c r="A538" s="159"/>
      <c r="B538" s="160"/>
      <c r="C538" s="160"/>
      <c r="D538" s="160"/>
      <c r="E538" s="160"/>
      <c r="F538" s="161"/>
      <c r="G538" s="161"/>
      <c r="H538" s="161"/>
      <c r="I538" s="161"/>
      <c r="J538" s="161"/>
      <c r="K538" s="161"/>
      <c r="L538" s="161"/>
      <c r="M538" s="161"/>
      <c r="N538" s="160"/>
      <c r="O538" s="160"/>
      <c r="P538" s="160"/>
      <c r="Q538" s="160"/>
      <c r="R538" s="160"/>
      <c r="S538" s="161"/>
      <c r="T538" s="161"/>
      <c r="U538" s="161"/>
      <c r="V538" s="161"/>
      <c r="W538" s="161"/>
      <c r="X538" s="161"/>
      <c r="Y538" s="161"/>
      <c r="Z538" s="317"/>
      <c r="AA538" s="161"/>
      <c r="BI538" s="162"/>
      <c r="BJ538" s="162"/>
      <c r="BK538" s="162"/>
      <c r="BL538" s="162"/>
      <c r="BM538" s="162"/>
      <c r="BN538" s="162"/>
      <c r="BO538" s="162"/>
      <c r="BP538" s="162"/>
      <c r="BQ538" s="162"/>
      <c r="BR538" s="162"/>
      <c r="BS538" s="162"/>
      <c r="BT538" s="162"/>
      <c r="BU538" s="162"/>
      <c r="BV538" s="162"/>
      <c r="BW538" s="162"/>
      <c r="BX538" s="162"/>
      <c r="BY538" s="162"/>
      <c r="BZ538" s="162"/>
      <c r="CA538" s="162"/>
      <c r="CB538" s="162"/>
      <c r="CC538" s="162"/>
      <c r="CD538" s="162"/>
      <c r="CE538" s="162"/>
      <c r="CF538" s="162"/>
      <c r="CG538" s="162"/>
      <c r="CH538" s="162"/>
      <c r="CI538" s="162"/>
      <c r="CJ538" s="162"/>
      <c r="CK538" s="162"/>
      <c r="CL538" s="162"/>
      <c r="CM538" s="162"/>
      <c r="CN538" s="162"/>
      <c r="CO538" s="162"/>
      <c r="CP538" s="162"/>
      <c r="CQ538" s="162"/>
      <c r="CR538" s="162"/>
      <c r="CS538" s="162"/>
      <c r="CT538" s="162"/>
      <c r="CU538" s="162"/>
      <c r="CV538" s="162"/>
      <c r="CW538" s="162"/>
      <c r="CX538" s="162"/>
      <c r="CY538" s="162"/>
      <c r="CZ538" s="162"/>
      <c r="DA538" s="162"/>
      <c r="DB538" s="162"/>
      <c r="DC538" s="162"/>
      <c r="DD538" s="162"/>
      <c r="DE538" s="162"/>
      <c r="DF538" s="162"/>
      <c r="DG538" s="162"/>
      <c r="DH538" s="162"/>
      <c r="DI538" s="162"/>
      <c r="DJ538" s="162"/>
      <c r="DK538" s="162"/>
      <c r="DL538" s="162"/>
      <c r="DM538" s="162"/>
      <c r="DN538" s="162"/>
      <c r="DO538" s="162"/>
      <c r="DP538" s="162"/>
      <c r="DQ538" s="162"/>
      <c r="DR538" s="162"/>
      <c r="DS538" s="162"/>
      <c r="DT538" s="162"/>
      <c r="DU538" s="162"/>
      <c r="DV538" s="162"/>
      <c r="DW538" s="162"/>
      <c r="DX538" s="162"/>
      <c r="DY538" s="162"/>
      <c r="DZ538" s="162"/>
      <c r="EA538" s="162"/>
      <c r="EB538" s="162"/>
      <c r="EC538" s="162"/>
      <c r="ED538" s="162"/>
      <c r="EE538" s="162"/>
      <c r="EF538" s="162"/>
      <c r="EG538" s="162"/>
      <c r="EH538" s="162"/>
      <c r="EI538" s="162"/>
      <c r="EJ538" s="162"/>
      <c r="EK538" s="162"/>
      <c r="EL538" s="162"/>
      <c r="EM538" s="162"/>
      <c r="EN538" s="162"/>
      <c r="EO538" s="162"/>
      <c r="EP538" s="162"/>
      <c r="EQ538" s="162"/>
      <c r="ER538" s="162"/>
      <c r="ES538" s="162"/>
      <c r="ET538" s="162"/>
      <c r="EU538" s="162"/>
      <c r="EV538" s="162"/>
      <c r="EW538" s="162"/>
      <c r="EX538" s="162"/>
      <c r="EY538" s="162"/>
      <c r="EZ538" s="162"/>
      <c r="FA538" s="162"/>
      <c r="FB538" s="162"/>
      <c r="FC538" s="162"/>
      <c r="FD538" s="162"/>
      <c r="FE538" s="162"/>
      <c r="FF538" s="162"/>
      <c r="FG538" s="162"/>
      <c r="FH538" s="162"/>
      <c r="FI538" s="162"/>
      <c r="FJ538" s="162"/>
      <c r="FK538" s="162"/>
      <c r="FL538" s="162"/>
      <c r="FM538" s="162"/>
      <c r="FN538" s="162"/>
      <c r="FO538" s="162"/>
      <c r="FP538" s="162"/>
      <c r="FQ538" s="162"/>
      <c r="FR538" s="162"/>
      <c r="FS538" s="162"/>
      <c r="FT538" s="162"/>
      <c r="FU538" s="162"/>
      <c r="FV538" s="162"/>
      <c r="FW538" s="162"/>
      <c r="FX538" s="162"/>
      <c r="FY538" s="162"/>
      <c r="FZ538" s="162"/>
      <c r="GA538" s="162"/>
      <c r="GB538" s="162"/>
      <c r="GC538" s="162"/>
      <c r="GD538" s="162"/>
      <c r="GE538" s="162"/>
      <c r="GF538" s="162"/>
      <c r="GG538" s="162"/>
      <c r="GH538" s="162"/>
      <c r="GI538" s="162"/>
      <c r="GJ538" s="162"/>
      <c r="GK538" s="162"/>
      <c r="GL538" s="162"/>
      <c r="GM538" s="162"/>
      <c r="GN538" s="162"/>
      <c r="GO538" s="162"/>
      <c r="GP538" s="162"/>
      <c r="GQ538" s="162"/>
      <c r="GR538" s="162"/>
      <c r="GS538" s="162"/>
      <c r="GT538" s="162"/>
      <c r="GU538" s="162"/>
      <c r="GV538" s="162"/>
      <c r="GW538" s="162"/>
      <c r="GX538" s="162"/>
      <c r="GY538" s="162"/>
      <c r="GZ538" s="162"/>
      <c r="HA538" s="162"/>
      <c r="HB538" s="162"/>
      <c r="HC538" s="162"/>
      <c r="HD538" s="162"/>
      <c r="HE538" s="162"/>
      <c r="HF538" s="162"/>
      <c r="HG538" s="162"/>
      <c r="HH538" s="162"/>
      <c r="HI538" s="162"/>
      <c r="HJ538" s="162"/>
      <c r="HK538" s="162"/>
      <c r="HL538" s="162"/>
      <c r="HM538" s="162"/>
      <c r="HN538" s="162"/>
      <c r="HO538" s="162"/>
      <c r="HP538" s="162"/>
      <c r="HQ538" s="162"/>
      <c r="HR538" s="162"/>
      <c r="HS538" s="162"/>
      <c r="HT538" s="162"/>
      <c r="HU538" s="162"/>
      <c r="HV538" s="162"/>
      <c r="HW538" s="162"/>
      <c r="HX538" s="162"/>
      <c r="HY538" s="162"/>
      <c r="HZ538" s="162"/>
      <c r="IA538" s="162"/>
      <c r="IB538" s="162"/>
      <c r="IC538" s="162"/>
      <c r="ID538" s="162"/>
      <c r="IE538" s="162"/>
      <c r="IF538" s="162"/>
      <c r="IG538" s="162"/>
      <c r="IH538" s="162"/>
      <c r="II538" s="162"/>
      <c r="IJ538" s="162"/>
      <c r="IK538" s="162"/>
      <c r="IL538" s="162"/>
      <c r="IM538" s="162"/>
      <c r="IN538" s="162"/>
      <c r="IO538" s="162"/>
      <c r="IP538" s="162"/>
      <c r="IQ538" s="162"/>
      <c r="IR538" s="162"/>
      <c r="IS538" s="162"/>
      <c r="IT538" s="162"/>
      <c r="IU538" s="162"/>
      <c r="IV538" s="162"/>
      <c r="IW538" s="162"/>
      <c r="IX538" s="162"/>
    </row>
    <row r="539" spans="1:258">
      <c r="A539" s="159"/>
      <c r="B539" s="160"/>
      <c r="C539" s="160"/>
      <c r="D539" s="160"/>
      <c r="E539" s="160"/>
      <c r="F539" s="161"/>
      <c r="G539" s="161"/>
      <c r="H539" s="161"/>
      <c r="I539" s="161"/>
      <c r="J539" s="161"/>
      <c r="K539" s="161"/>
      <c r="L539" s="161"/>
      <c r="M539" s="161"/>
      <c r="N539" s="160"/>
      <c r="O539" s="160"/>
      <c r="P539" s="160"/>
      <c r="Q539" s="160"/>
      <c r="R539" s="160"/>
      <c r="S539" s="161"/>
      <c r="T539" s="161"/>
      <c r="U539" s="161"/>
      <c r="V539" s="161"/>
      <c r="W539" s="161"/>
      <c r="X539" s="161"/>
      <c r="Y539" s="161"/>
      <c r="Z539" s="317"/>
      <c r="AA539" s="161"/>
      <c r="BI539" s="162"/>
      <c r="BJ539" s="162"/>
      <c r="BK539" s="162"/>
      <c r="BL539" s="162"/>
      <c r="BM539" s="162"/>
      <c r="BN539" s="162"/>
      <c r="BO539" s="162"/>
      <c r="BP539" s="162"/>
      <c r="BQ539" s="162"/>
      <c r="BR539" s="162"/>
      <c r="BS539" s="162"/>
      <c r="BT539" s="162"/>
      <c r="BU539" s="162"/>
      <c r="BV539" s="162"/>
      <c r="BW539" s="162"/>
      <c r="BX539" s="162"/>
      <c r="BY539" s="162"/>
      <c r="BZ539" s="162"/>
      <c r="CA539" s="162"/>
      <c r="CB539" s="162"/>
      <c r="CC539" s="162"/>
      <c r="CD539" s="162"/>
      <c r="CE539" s="162"/>
      <c r="CF539" s="162"/>
      <c r="CG539" s="162"/>
      <c r="CH539" s="162"/>
      <c r="CI539" s="162"/>
      <c r="CJ539" s="162"/>
      <c r="CK539" s="162"/>
      <c r="CL539" s="162"/>
      <c r="CM539" s="162"/>
      <c r="CN539" s="162"/>
      <c r="CO539" s="162"/>
      <c r="CP539" s="162"/>
      <c r="CQ539" s="162"/>
      <c r="CR539" s="162"/>
      <c r="CS539" s="162"/>
      <c r="CT539" s="162"/>
      <c r="CU539" s="162"/>
      <c r="CV539" s="162"/>
      <c r="CW539" s="162"/>
      <c r="CX539" s="162"/>
      <c r="CY539" s="162"/>
      <c r="CZ539" s="162"/>
      <c r="DA539" s="162"/>
      <c r="DB539" s="162"/>
      <c r="DC539" s="162"/>
      <c r="DD539" s="162"/>
      <c r="DE539" s="162"/>
      <c r="DF539" s="162"/>
      <c r="DG539" s="162"/>
      <c r="DH539" s="162"/>
      <c r="DI539" s="162"/>
      <c r="DJ539" s="162"/>
      <c r="DK539" s="162"/>
      <c r="DL539" s="162"/>
      <c r="DM539" s="162"/>
      <c r="DN539" s="162"/>
      <c r="DO539" s="162"/>
      <c r="DP539" s="162"/>
      <c r="DQ539" s="162"/>
      <c r="DR539" s="162"/>
      <c r="DS539" s="162"/>
      <c r="DT539" s="162"/>
      <c r="DU539" s="162"/>
      <c r="DV539" s="162"/>
      <c r="DW539" s="162"/>
      <c r="DX539" s="162"/>
      <c r="DY539" s="162"/>
      <c r="DZ539" s="162"/>
      <c r="EA539" s="162"/>
      <c r="EB539" s="162"/>
      <c r="EC539" s="162"/>
      <c r="ED539" s="162"/>
      <c r="EE539" s="162"/>
      <c r="EF539" s="162"/>
      <c r="EG539" s="162"/>
      <c r="EH539" s="162"/>
      <c r="EI539" s="162"/>
      <c r="EJ539" s="162"/>
      <c r="EK539" s="162"/>
      <c r="EL539" s="162"/>
      <c r="EM539" s="162"/>
      <c r="EN539" s="162"/>
      <c r="EO539" s="162"/>
      <c r="EP539" s="162"/>
      <c r="EQ539" s="162"/>
      <c r="ER539" s="162"/>
      <c r="ES539" s="162"/>
      <c r="ET539" s="162"/>
      <c r="EU539" s="162"/>
      <c r="EV539" s="162"/>
      <c r="EW539" s="162"/>
      <c r="EX539" s="162"/>
      <c r="EY539" s="162"/>
      <c r="EZ539" s="162"/>
      <c r="FA539" s="162"/>
      <c r="FB539" s="162"/>
      <c r="FC539" s="162"/>
      <c r="FD539" s="162"/>
      <c r="FE539" s="162"/>
      <c r="FF539" s="162"/>
      <c r="FG539" s="162"/>
      <c r="FH539" s="162"/>
      <c r="FI539" s="162"/>
      <c r="FJ539" s="162"/>
      <c r="FK539" s="162"/>
      <c r="FL539" s="162"/>
      <c r="FM539" s="162"/>
      <c r="FN539" s="162"/>
      <c r="FO539" s="162"/>
      <c r="FP539" s="162"/>
      <c r="FQ539" s="162"/>
      <c r="FR539" s="162"/>
      <c r="FS539" s="162"/>
      <c r="FT539" s="162"/>
      <c r="FU539" s="162"/>
      <c r="FV539" s="162"/>
      <c r="FW539" s="162"/>
      <c r="FX539" s="162"/>
      <c r="FY539" s="162"/>
      <c r="FZ539" s="162"/>
      <c r="GA539" s="162"/>
      <c r="GB539" s="162"/>
      <c r="GC539" s="162"/>
      <c r="GD539" s="162"/>
      <c r="GE539" s="162"/>
      <c r="GF539" s="162"/>
      <c r="GG539" s="162"/>
      <c r="GH539" s="162"/>
      <c r="GI539" s="162"/>
      <c r="GJ539" s="162"/>
      <c r="GK539" s="162"/>
      <c r="GL539" s="162"/>
      <c r="GM539" s="162"/>
      <c r="GN539" s="162"/>
      <c r="GO539" s="162"/>
      <c r="GP539" s="162"/>
      <c r="GQ539" s="162"/>
      <c r="GR539" s="162"/>
      <c r="GS539" s="162"/>
      <c r="GT539" s="162"/>
      <c r="GU539" s="162"/>
      <c r="GV539" s="162"/>
      <c r="GW539" s="162"/>
      <c r="GX539" s="162"/>
      <c r="GY539" s="162"/>
      <c r="GZ539" s="162"/>
      <c r="HA539" s="162"/>
      <c r="HB539" s="162"/>
      <c r="HC539" s="162"/>
      <c r="HD539" s="162"/>
      <c r="HE539" s="162"/>
      <c r="HF539" s="162"/>
      <c r="HG539" s="162"/>
      <c r="HH539" s="162"/>
      <c r="HI539" s="162"/>
      <c r="HJ539" s="162"/>
      <c r="HK539" s="162"/>
      <c r="HL539" s="162"/>
      <c r="HM539" s="162"/>
      <c r="HN539" s="162"/>
      <c r="HO539" s="162"/>
      <c r="HP539" s="162"/>
      <c r="HQ539" s="162"/>
      <c r="HR539" s="162"/>
      <c r="HS539" s="162"/>
      <c r="HT539" s="162"/>
      <c r="HU539" s="162"/>
      <c r="HV539" s="162"/>
      <c r="HW539" s="162"/>
      <c r="HX539" s="162"/>
      <c r="HY539" s="162"/>
      <c r="HZ539" s="162"/>
      <c r="IA539" s="162"/>
      <c r="IB539" s="162"/>
      <c r="IC539" s="162"/>
      <c r="ID539" s="162"/>
      <c r="IE539" s="162"/>
      <c r="IF539" s="162"/>
      <c r="IG539" s="162"/>
      <c r="IH539" s="162"/>
      <c r="II539" s="162"/>
      <c r="IJ539" s="162"/>
      <c r="IK539" s="162"/>
      <c r="IL539" s="162"/>
      <c r="IM539" s="162"/>
      <c r="IN539" s="162"/>
      <c r="IO539" s="162"/>
      <c r="IP539" s="162"/>
      <c r="IQ539" s="162"/>
      <c r="IR539" s="162"/>
      <c r="IS539" s="162"/>
      <c r="IT539" s="162"/>
      <c r="IU539" s="162"/>
      <c r="IV539" s="162"/>
      <c r="IW539" s="162"/>
      <c r="IX539" s="162"/>
    </row>
    <row r="540" spans="1:258">
      <c r="A540" s="159"/>
      <c r="B540" s="160"/>
      <c r="C540" s="160"/>
      <c r="D540" s="160"/>
      <c r="E540" s="160"/>
      <c r="F540" s="161"/>
      <c r="G540" s="161"/>
      <c r="H540" s="161"/>
      <c r="I540" s="161"/>
      <c r="J540" s="161"/>
      <c r="K540" s="161"/>
      <c r="L540" s="161"/>
      <c r="M540" s="161"/>
      <c r="N540" s="160"/>
      <c r="O540" s="160"/>
      <c r="P540" s="160"/>
      <c r="Q540" s="160"/>
      <c r="R540" s="160"/>
      <c r="S540" s="161"/>
      <c r="T540" s="161"/>
      <c r="U540" s="161"/>
      <c r="V540" s="161"/>
      <c r="W540" s="161"/>
      <c r="X540" s="161"/>
      <c r="Y540" s="161"/>
      <c r="Z540" s="317"/>
      <c r="AA540" s="161"/>
      <c r="BI540" s="162"/>
      <c r="BJ540" s="162"/>
      <c r="BK540" s="162"/>
      <c r="BL540" s="162"/>
      <c r="BM540" s="162"/>
      <c r="BN540" s="162"/>
      <c r="BO540" s="162"/>
      <c r="BP540" s="162"/>
      <c r="BQ540" s="162"/>
      <c r="BR540" s="162"/>
      <c r="BS540" s="162"/>
      <c r="BT540" s="162"/>
      <c r="BU540" s="162"/>
      <c r="BV540" s="162"/>
      <c r="BW540" s="162"/>
      <c r="BX540" s="162"/>
      <c r="BY540" s="162"/>
      <c r="BZ540" s="162"/>
      <c r="CA540" s="162"/>
      <c r="CB540" s="162"/>
      <c r="CC540" s="162"/>
      <c r="CD540" s="162"/>
      <c r="CE540" s="162"/>
      <c r="CF540" s="162"/>
      <c r="CG540" s="162"/>
      <c r="CH540" s="162"/>
      <c r="CI540" s="162"/>
      <c r="CJ540" s="162"/>
      <c r="CK540" s="162"/>
      <c r="CL540" s="162"/>
      <c r="CM540" s="162"/>
      <c r="CN540" s="162"/>
      <c r="CO540" s="162"/>
      <c r="CP540" s="162"/>
      <c r="CQ540" s="162"/>
      <c r="CR540" s="162"/>
      <c r="CS540" s="162"/>
      <c r="CT540" s="162"/>
      <c r="CU540" s="162"/>
      <c r="CV540" s="162"/>
      <c r="CW540" s="162"/>
      <c r="CX540" s="162"/>
      <c r="CY540" s="162"/>
      <c r="CZ540" s="162"/>
      <c r="DA540" s="162"/>
      <c r="DB540" s="162"/>
      <c r="DC540" s="162"/>
      <c r="DD540" s="162"/>
      <c r="DE540" s="162"/>
      <c r="DF540" s="162"/>
      <c r="DG540" s="162"/>
      <c r="DH540" s="162"/>
      <c r="DI540" s="162"/>
      <c r="DJ540" s="162"/>
      <c r="DK540" s="162"/>
      <c r="DL540" s="162"/>
      <c r="DM540" s="162"/>
      <c r="DN540" s="162"/>
      <c r="DO540" s="162"/>
      <c r="DP540" s="162"/>
      <c r="DQ540" s="162"/>
      <c r="DR540" s="162"/>
      <c r="DS540" s="162"/>
      <c r="DT540" s="162"/>
      <c r="DU540" s="162"/>
      <c r="DV540" s="162"/>
      <c r="DW540" s="162"/>
      <c r="DX540" s="162"/>
      <c r="DY540" s="162"/>
      <c r="DZ540" s="162"/>
      <c r="EA540" s="162"/>
      <c r="EB540" s="162"/>
      <c r="EC540" s="162"/>
      <c r="ED540" s="162"/>
      <c r="EE540" s="162"/>
      <c r="EF540" s="162"/>
      <c r="EG540" s="162"/>
      <c r="EH540" s="162"/>
      <c r="EI540" s="162"/>
      <c r="EJ540" s="162"/>
      <c r="EK540" s="162"/>
      <c r="EL540" s="162"/>
      <c r="EM540" s="162"/>
      <c r="EN540" s="162"/>
      <c r="EO540" s="162"/>
      <c r="EP540" s="162"/>
      <c r="EQ540" s="162"/>
      <c r="ER540" s="162"/>
      <c r="ES540" s="162"/>
      <c r="ET540" s="162"/>
      <c r="EU540" s="162"/>
      <c r="EV540" s="162"/>
      <c r="EW540" s="162"/>
      <c r="EX540" s="162"/>
      <c r="EY540" s="162"/>
      <c r="EZ540" s="162"/>
      <c r="FA540" s="162"/>
      <c r="FB540" s="162"/>
      <c r="FC540" s="162"/>
      <c r="FD540" s="162"/>
      <c r="FE540" s="162"/>
      <c r="FF540" s="162"/>
      <c r="FG540" s="162"/>
      <c r="FH540" s="162"/>
      <c r="FI540" s="162"/>
      <c r="FJ540" s="162"/>
      <c r="FK540" s="162"/>
      <c r="FL540" s="162"/>
      <c r="FM540" s="162"/>
      <c r="FN540" s="162"/>
      <c r="FO540" s="162"/>
      <c r="FP540" s="162"/>
      <c r="FQ540" s="162"/>
      <c r="FR540" s="162"/>
      <c r="FS540" s="162"/>
      <c r="FT540" s="162"/>
      <c r="FU540" s="162"/>
      <c r="FV540" s="162"/>
      <c r="FW540" s="162"/>
      <c r="FX540" s="162"/>
      <c r="FY540" s="162"/>
      <c r="FZ540" s="162"/>
      <c r="GA540" s="162"/>
      <c r="GB540" s="162"/>
      <c r="GC540" s="162"/>
      <c r="GD540" s="162"/>
      <c r="GE540" s="162"/>
      <c r="GF540" s="162"/>
      <c r="GG540" s="162"/>
      <c r="GH540" s="162"/>
      <c r="GI540" s="162"/>
      <c r="GJ540" s="162"/>
      <c r="GK540" s="162"/>
      <c r="GL540" s="162"/>
      <c r="GM540" s="162"/>
      <c r="GN540" s="162"/>
      <c r="GO540" s="162"/>
      <c r="GP540" s="162"/>
      <c r="GQ540" s="162"/>
      <c r="GR540" s="162"/>
      <c r="GS540" s="162"/>
      <c r="GT540" s="162"/>
      <c r="GU540" s="162"/>
      <c r="GV540" s="162"/>
      <c r="GW540" s="162"/>
      <c r="GX540" s="162"/>
      <c r="GY540" s="162"/>
      <c r="GZ540" s="162"/>
      <c r="HA540" s="162"/>
      <c r="HB540" s="162"/>
      <c r="HC540" s="162"/>
      <c r="HD540" s="162"/>
      <c r="HE540" s="162"/>
      <c r="HF540" s="162"/>
      <c r="HG540" s="162"/>
      <c r="HH540" s="162"/>
      <c r="HI540" s="162"/>
      <c r="HJ540" s="162"/>
      <c r="HK540" s="162"/>
      <c r="HL540" s="162"/>
      <c r="HM540" s="162"/>
      <c r="HN540" s="162"/>
      <c r="HO540" s="162"/>
      <c r="HP540" s="162"/>
      <c r="HQ540" s="162"/>
      <c r="HR540" s="162"/>
      <c r="HS540" s="162"/>
      <c r="HT540" s="162"/>
      <c r="HU540" s="162"/>
      <c r="HV540" s="162"/>
      <c r="HW540" s="162"/>
      <c r="HX540" s="162"/>
      <c r="HY540" s="162"/>
      <c r="HZ540" s="162"/>
      <c r="IA540" s="162"/>
      <c r="IB540" s="162"/>
      <c r="IC540" s="162"/>
      <c r="ID540" s="162"/>
      <c r="IE540" s="162"/>
      <c r="IF540" s="162"/>
      <c r="IG540" s="162"/>
      <c r="IH540" s="162"/>
      <c r="II540" s="162"/>
      <c r="IJ540" s="162"/>
      <c r="IK540" s="162"/>
      <c r="IL540" s="162"/>
      <c r="IM540" s="162"/>
      <c r="IN540" s="162"/>
      <c r="IO540" s="162"/>
      <c r="IP540" s="162"/>
      <c r="IQ540" s="162"/>
      <c r="IR540" s="162"/>
      <c r="IS540" s="162"/>
      <c r="IT540" s="162"/>
      <c r="IU540" s="162"/>
      <c r="IV540" s="162"/>
      <c r="IW540" s="162"/>
      <c r="IX540" s="162"/>
    </row>
    <row r="541" spans="1:258">
      <c r="A541" s="159"/>
      <c r="B541" s="160"/>
      <c r="C541" s="160"/>
      <c r="D541" s="160"/>
      <c r="E541" s="160"/>
      <c r="F541" s="161"/>
      <c r="G541" s="161"/>
      <c r="H541" s="161"/>
      <c r="I541" s="161"/>
      <c r="J541" s="161"/>
      <c r="K541" s="161"/>
      <c r="L541" s="161"/>
      <c r="M541" s="161"/>
      <c r="N541" s="160"/>
      <c r="O541" s="160"/>
      <c r="P541" s="160"/>
      <c r="Q541" s="160"/>
      <c r="R541" s="160"/>
      <c r="S541" s="161"/>
      <c r="T541" s="161"/>
      <c r="U541" s="161"/>
      <c r="V541" s="161"/>
      <c r="W541" s="161"/>
      <c r="X541" s="161"/>
      <c r="Y541" s="161"/>
      <c r="Z541" s="317"/>
      <c r="AA541" s="161"/>
      <c r="BI541" s="162"/>
      <c r="BJ541" s="162"/>
      <c r="BK541" s="162"/>
      <c r="BL541" s="162"/>
      <c r="BM541" s="162"/>
      <c r="BN541" s="162"/>
      <c r="BO541" s="162"/>
      <c r="BP541" s="162"/>
      <c r="BQ541" s="162"/>
      <c r="BR541" s="162"/>
      <c r="BS541" s="162"/>
      <c r="BT541" s="162"/>
      <c r="BU541" s="162"/>
      <c r="BV541" s="162"/>
      <c r="BW541" s="162"/>
      <c r="BX541" s="162"/>
      <c r="BY541" s="162"/>
      <c r="BZ541" s="162"/>
      <c r="CA541" s="162"/>
      <c r="CB541" s="162"/>
      <c r="CC541" s="162"/>
      <c r="CD541" s="162"/>
      <c r="CE541" s="162"/>
      <c r="CF541" s="162"/>
      <c r="CG541" s="162"/>
      <c r="CH541" s="162"/>
      <c r="CI541" s="162"/>
      <c r="CJ541" s="162"/>
      <c r="CK541" s="162"/>
      <c r="CL541" s="162"/>
      <c r="CM541" s="162"/>
      <c r="CN541" s="162"/>
      <c r="CO541" s="162"/>
      <c r="CP541" s="162"/>
      <c r="CQ541" s="162"/>
      <c r="CR541" s="162"/>
      <c r="CS541" s="162"/>
      <c r="CT541" s="162"/>
      <c r="CU541" s="162"/>
      <c r="CV541" s="162"/>
      <c r="CW541" s="162"/>
      <c r="CX541" s="162"/>
      <c r="CY541" s="162"/>
      <c r="CZ541" s="162"/>
      <c r="DA541" s="162"/>
      <c r="DB541" s="162"/>
      <c r="DC541" s="162"/>
      <c r="DD541" s="162"/>
      <c r="DE541" s="162"/>
      <c r="DF541" s="162"/>
      <c r="DG541" s="162"/>
      <c r="DH541" s="162"/>
      <c r="DI541" s="162"/>
      <c r="DJ541" s="162"/>
      <c r="DK541" s="162"/>
      <c r="DL541" s="162"/>
      <c r="DM541" s="162"/>
      <c r="DN541" s="162"/>
      <c r="DO541" s="162"/>
      <c r="DP541" s="162"/>
      <c r="DQ541" s="162"/>
      <c r="DR541" s="162"/>
      <c r="DS541" s="162"/>
      <c r="DT541" s="162"/>
      <c r="DU541" s="162"/>
      <c r="DV541" s="162"/>
      <c r="DW541" s="162"/>
      <c r="DX541" s="162"/>
      <c r="DY541" s="162"/>
      <c r="DZ541" s="162"/>
      <c r="EA541" s="162"/>
      <c r="EB541" s="162"/>
      <c r="EC541" s="162"/>
      <c r="ED541" s="162"/>
      <c r="EE541" s="162"/>
      <c r="EF541" s="162"/>
      <c r="EG541" s="162"/>
      <c r="EH541" s="162"/>
      <c r="EI541" s="162"/>
      <c r="EJ541" s="162"/>
      <c r="EK541" s="162"/>
      <c r="EL541" s="162"/>
      <c r="EM541" s="162"/>
      <c r="EN541" s="162"/>
      <c r="EO541" s="162"/>
      <c r="EP541" s="162"/>
      <c r="EQ541" s="162"/>
      <c r="ER541" s="162"/>
      <c r="ES541" s="162"/>
      <c r="ET541" s="162"/>
      <c r="EU541" s="162"/>
      <c r="EV541" s="162"/>
      <c r="EW541" s="162"/>
      <c r="EX541" s="162"/>
      <c r="EY541" s="162"/>
      <c r="EZ541" s="162"/>
      <c r="FA541" s="162"/>
      <c r="FB541" s="162"/>
      <c r="FC541" s="162"/>
      <c r="FD541" s="162"/>
      <c r="FE541" s="162"/>
      <c r="FF541" s="162"/>
      <c r="FG541" s="162"/>
      <c r="FH541" s="162"/>
      <c r="FI541" s="162"/>
      <c r="FJ541" s="162"/>
      <c r="FK541" s="162"/>
      <c r="FL541" s="162"/>
      <c r="FM541" s="162"/>
      <c r="FN541" s="162"/>
      <c r="FO541" s="162"/>
      <c r="FP541" s="162"/>
      <c r="FQ541" s="162"/>
      <c r="FR541" s="162"/>
      <c r="FS541" s="162"/>
      <c r="FT541" s="162"/>
      <c r="FU541" s="162"/>
      <c r="FV541" s="162"/>
      <c r="FW541" s="162"/>
      <c r="FX541" s="162"/>
      <c r="FY541" s="162"/>
      <c r="FZ541" s="162"/>
      <c r="GA541" s="162"/>
      <c r="GB541" s="162"/>
      <c r="GC541" s="162"/>
      <c r="GD541" s="162"/>
      <c r="GE541" s="162"/>
      <c r="GF541" s="162"/>
      <c r="GG541" s="162"/>
      <c r="GH541" s="162"/>
      <c r="GI541" s="162"/>
      <c r="GJ541" s="162"/>
      <c r="GK541" s="162"/>
      <c r="GL541" s="162"/>
      <c r="GM541" s="162"/>
      <c r="GN541" s="162"/>
      <c r="GO541" s="162"/>
      <c r="GP541" s="162"/>
      <c r="GQ541" s="162"/>
      <c r="GR541" s="162"/>
      <c r="GS541" s="162"/>
      <c r="GT541" s="162"/>
      <c r="GU541" s="162"/>
      <c r="GV541" s="162"/>
      <c r="GW541" s="162"/>
      <c r="GX541" s="162"/>
      <c r="GY541" s="162"/>
      <c r="GZ541" s="162"/>
      <c r="HA541" s="162"/>
      <c r="HB541" s="162"/>
      <c r="HC541" s="162"/>
      <c r="HD541" s="162"/>
      <c r="HE541" s="162"/>
      <c r="HF541" s="162"/>
      <c r="HG541" s="162"/>
      <c r="HH541" s="162"/>
      <c r="HI541" s="162"/>
      <c r="HJ541" s="162"/>
      <c r="HK541" s="162"/>
      <c r="HL541" s="162"/>
      <c r="HM541" s="162"/>
      <c r="HN541" s="162"/>
      <c r="HO541" s="162"/>
      <c r="HP541" s="162"/>
      <c r="HQ541" s="162"/>
      <c r="HR541" s="162"/>
      <c r="HS541" s="162"/>
      <c r="HT541" s="162"/>
      <c r="HU541" s="162"/>
      <c r="HV541" s="162"/>
      <c r="HW541" s="162"/>
      <c r="HX541" s="162"/>
      <c r="HY541" s="162"/>
      <c r="HZ541" s="162"/>
      <c r="IA541" s="162"/>
      <c r="IB541" s="162"/>
      <c r="IC541" s="162"/>
      <c r="ID541" s="162"/>
      <c r="IE541" s="162"/>
      <c r="IF541" s="162"/>
      <c r="IG541" s="162"/>
      <c r="IH541" s="162"/>
      <c r="II541" s="162"/>
      <c r="IJ541" s="162"/>
      <c r="IK541" s="162"/>
      <c r="IL541" s="162"/>
      <c r="IM541" s="162"/>
      <c r="IN541" s="162"/>
      <c r="IO541" s="162"/>
      <c r="IP541" s="162"/>
      <c r="IQ541" s="162"/>
      <c r="IR541" s="162"/>
      <c r="IS541" s="162"/>
      <c r="IT541" s="162"/>
      <c r="IU541" s="162"/>
      <c r="IV541" s="162"/>
      <c r="IW541" s="162"/>
      <c r="IX541" s="162"/>
    </row>
    <row r="542" spans="1:258">
      <c r="A542" s="159"/>
      <c r="B542" s="160"/>
      <c r="C542" s="160"/>
      <c r="D542" s="160"/>
      <c r="E542" s="160"/>
      <c r="F542" s="161"/>
      <c r="G542" s="161"/>
      <c r="H542" s="161"/>
      <c r="I542" s="161"/>
      <c r="J542" s="161"/>
      <c r="K542" s="161"/>
      <c r="L542" s="161"/>
      <c r="M542" s="161"/>
      <c r="N542" s="160"/>
      <c r="O542" s="160"/>
      <c r="P542" s="160"/>
      <c r="Q542" s="160"/>
      <c r="R542" s="160"/>
      <c r="S542" s="161"/>
      <c r="T542" s="161"/>
      <c r="U542" s="161"/>
      <c r="V542" s="161"/>
      <c r="W542" s="161"/>
      <c r="X542" s="161"/>
      <c r="Y542" s="161"/>
      <c r="Z542" s="317"/>
      <c r="AA542" s="161"/>
      <c r="BI542" s="162"/>
      <c r="BJ542" s="162"/>
      <c r="BK542" s="162"/>
      <c r="BL542" s="162"/>
      <c r="BM542" s="162"/>
      <c r="BN542" s="162"/>
      <c r="BO542" s="162"/>
      <c r="BP542" s="162"/>
      <c r="BQ542" s="162"/>
      <c r="BR542" s="162"/>
      <c r="BS542" s="162"/>
      <c r="BT542" s="162"/>
      <c r="BU542" s="162"/>
      <c r="BV542" s="162"/>
      <c r="BW542" s="162"/>
      <c r="BX542" s="162"/>
      <c r="BY542" s="162"/>
      <c r="BZ542" s="162"/>
      <c r="CA542" s="162"/>
      <c r="CB542" s="162"/>
      <c r="CC542" s="162"/>
      <c r="CD542" s="162"/>
      <c r="CE542" s="162"/>
      <c r="CF542" s="162"/>
      <c r="CG542" s="162"/>
      <c r="CH542" s="162"/>
      <c r="CI542" s="162"/>
      <c r="CJ542" s="162"/>
      <c r="CK542" s="162"/>
      <c r="CL542" s="162"/>
      <c r="CM542" s="162"/>
      <c r="CN542" s="162"/>
      <c r="CO542" s="162"/>
      <c r="CP542" s="162"/>
      <c r="CQ542" s="162"/>
      <c r="CR542" s="162"/>
      <c r="CS542" s="162"/>
      <c r="CT542" s="162"/>
      <c r="CU542" s="162"/>
      <c r="CV542" s="162"/>
      <c r="CW542" s="162"/>
      <c r="CX542" s="162"/>
      <c r="CY542" s="162"/>
      <c r="CZ542" s="162"/>
      <c r="DA542" s="162"/>
      <c r="DB542" s="162"/>
      <c r="DC542" s="162"/>
      <c r="DD542" s="162"/>
      <c r="DE542" s="162"/>
      <c r="DF542" s="162"/>
      <c r="DG542" s="162"/>
      <c r="DH542" s="162"/>
      <c r="DI542" s="162"/>
      <c r="DJ542" s="162"/>
      <c r="DK542" s="162"/>
      <c r="DL542" s="162"/>
      <c r="DM542" s="162"/>
      <c r="DN542" s="162"/>
      <c r="DO542" s="162"/>
      <c r="DP542" s="162"/>
      <c r="DQ542" s="162"/>
      <c r="DR542" s="162"/>
      <c r="DS542" s="162"/>
      <c r="DT542" s="162"/>
      <c r="DU542" s="162"/>
      <c r="DV542" s="162"/>
      <c r="DW542" s="162"/>
      <c r="DX542" s="162"/>
      <c r="DY542" s="162"/>
      <c r="DZ542" s="162"/>
      <c r="EA542" s="162"/>
      <c r="EB542" s="162"/>
      <c r="EC542" s="162"/>
      <c r="ED542" s="162"/>
      <c r="EE542" s="162"/>
      <c r="EF542" s="162"/>
      <c r="EG542" s="162"/>
      <c r="EH542" s="162"/>
      <c r="EI542" s="162"/>
      <c r="EJ542" s="162"/>
      <c r="EK542" s="162"/>
      <c r="EL542" s="162"/>
      <c r="EM542" s="162"/>
      <c r="EN542" s="162"/>
      <c r="EO542" s="162"/>
      <c r="EP542" s="162"/>
      <c r="EQ542" s="162"/>
      <c r="ER542" s="162"/>
      <c r="ES542" s="162"/>
      <c r="ET542" s="162"/>
      <c r="EU542" s="162"/>
      <c r="EV542" s="162"/>
      <c r="EW542" s="162"/>
      <c r="EX542" s="162"/>
      <c r="EY542" s="162"/>
      <c r="EZ542" s="162"/>
      <c r="FA542" s="162"/>
      <c r="FB542" s="162"/>
      <c r="FC542" s="162"/>
      <c r="FD542" s="162"/>
      <c r="FE542" s="162"/>
      <c r="FF542" s="162"/>
      <c r="FG542" s="162"/>
      <c r="FH542" s="162"/>
      <c r="FI542" s="162"/>
      <c r="FJ542" s="162"/>
      <c r="FK542" s="162"/>
      <c r="FL542" s="162"/>
      <c r="FM542" s="162"/>
      <c r="FN542" s="162"/>
      <c r="FO542" s="162"/>
      <c r="FP542" s="162"/>
      <c r="FQ542" s="162"/>
      <c r="FR542" s="162"/>
      <c r="FS542" s="162"/>
      <c r="FT542" s="162"/>
      <c r="FU542" s="162"/>
      <c r="FV542" s="162"/>
      <c r="FW542" s="162"/>
      <c r="FX542" s="162"/>
      <c r="FY542" s="162"/>
      <c r="FZ542" s="162"/>
      <c r="GA542" s="162"/>
      <c r="GB542" s="162"/>
      <c r="GC542" s="162"/>
      <c r="GD542" s="162"/>
      <c r="GE542" s="162"/>
      <c r="GF542" s="162"/>
      <c r="GG542" s="162"/>
      <c r="GH542" s="162"/>
      <c r="GI542" s="162"/>
      <c r="GJ542" s="162"/>
      <c r="GK542" s="162"/>
      <c r="GL542" s="162"/>
      <c r="GM542" s="162"/>
      <c r="GN542" s="162"/>
      <c r="GO542" s="162"/>
      <c r="GP542" s="162"/>
      <c r="GQ542" s="162"/>
      <c r="GR542" s="162"/>
      <c r="GS542" s="162"/>
      <c r="GT542" s="162"/>
      <c r="GU542" s="162"/>
      <c r="GV542" s="162"/>
      <c r="GW542" s="162"/>
      <c r="GX542" s="162"/>
      <c r="GY542" s="162"/>
      <c r="GZ542" s="162"/>
      <c r="HA542" s="162"/>
      <c r="HB542" s="162"/>
      <c r="HC542" s="162"/>
      <c r="HD542" s="162"/>
      <c r="HE542" s="162"/>
      <c r="HF542" s="162"/>
      <c r="HG542" s="162"/>
      <c r="HH542" s="162"/>
      <c r="HI542" s="162"/>
      <c r="HJ542" s="162"/>
      <c r="HK542" s="162"/>
      <c r="HL542" s="162"/>
      <c r="HM542" s="162"/>
      <c r="HN542" s="162"/>
      <c r="HO542" s="162"/>
      <c r="HP542" s="162"/>
      <c r="HQ542" s="162"/>
      <c r="HR542" s="162"/>
      <c r="HS542" s="162"/>
      <c r="HT542" s="162"/>
      <c r="HU542" s="162"/>
      <c r="HV542" s="162"/>
      <c r="HW542" s="162"/>
      <c r="HX542" s="162"/>
      <c r="HY542" s="162"/>
      <c r="HZ542" s="162"/>
      <c r="IA542" s="162"/>
      <c r="IB542" s="162"/>
      <c r="IC542" s="162"/>
      <c r="ID542" s="162"/>
      <c r="IE542" s="162"/>
      <c r="IF542" s="162"/>
      <c r="IG542" s="162"/>
      <c r="IH542" s="162"/>
      <c r="II542" s="162"/>
      <c r="IJ542" s="162"/>
      <c r="IK542" s="162"/>
      <c r="IL542" s="162"/>
      <c r="IM542" s="162"/>
      <c r="IN542" s="162"/>
      <c r="IO542" s="162"/>
      <c r="IP542" s="162"/>
      <c r="IQ542" s="162"/>
      <c r="IR542" s="162"/>
      <c r="IS542" s="162"/>
      <c r="IT542" s="162"/>
      <c r="IU542" s="162"/>
      <c r="IV542" s="162"/>
      <c r="IW542" s="162"/>
      <c r="IX542" s="162"/>
    </row>
    <row r="543" spans="1:258">
      <c r="A543" s="159"/>
      <c r="B543" s="160"/>
      <c r="C543" s="160"/>
      <c r="D543" s="160"/>
      <c r="E543" s="160"/>
      <c r="F543" s="161"/>
      <c r="G543" s="161"/>
      <c r="H543" s="161"/>
      <c r="I543" s="161"/>
      <c r="J543" s="161"/>
      <c r="K543" s="161"/>
      <c r="L543" s="161"/>
      <c r="M543" s="161"/>
      <c r="N543" s="160"/>
      <c r="O543" s="160"/>
      <c r="P543" s="160"/>
      <c r="Q543" s="160"/>
      <c r="R543" s="160"/>
      <c r="S543" s="161"/>
      <c r="T543" s="161"/>
      <c r="U543" s="161"/>
      <c r="V543" s="161"/>
      <c r="W543" s="161"/>
      <c r="X543" s="161"/>
      <c r="Y543" s="161"/>
      <c r="Z543" s="317"/>
      <c r="AA543" s="161"/>
      <c r="BI543" s="162"/>
      <c r="BJ543" s="162"/>
      <c r="BK543" s="162"/>
      <c r="BL543" s="162"/>
      <c r="BM543" s="162"/>
      <c r="BN543" s="162"/>
      <c r="BO543" s="162"/>
      <c r="BP543" s="162"/>
      <c r="BQ543" s="162"/>
      <c r="BR543" s="162"/>
      <c r="BS543" s="162"/>
      <c r="BT543" s="162"/>
      <c r="BU543" s="162"/>
      <c r="BV543" s="162"/>
      <c r="BW543" s="162"/>
      <c r="BX543" s="162"/>
      <c r="BY543" s="162"/>
      <c r="BZ543" s="162"/>
      <c r="CA543" s="162"/>
      <c r="CB543" s="162"/>
      <c r="CC543" s="162"/>
      <c r="CD543" s="162"/>
      <c r="CE543" s="162"/>
      <c r="CF543" s="162"/>
      <c r="CG543" s="162"/>
      <c r="CH543" s="162"/>
      <c r="CI543" s="162"/>
      <c r="CJ543" s="162"/>
      <c r="CK543" s="162"/>
      <c r="CL543" s="162"/>
      <c r="CM543" s="162"/>
      <c r="CN543" s="162"/>
      <c r="CO543" s="162"/>
      <c r="CP543" s="162"/>
      <c r="CQ543" s="162"/>
      <c r="CR543" s="162"/>
      <c r="CS543" s="162"/>
      <c r="CT543" s="162"/>
      <c r="CU543" s="162"/>
      <c r="CV543" s="162"/>
      <c r="CW543" s="162"/>
      <c r="CX543" s="162"/>
      <c r="CY543" s="162"/>
      <c r="CZ543" s="162"/>
      <c r="DA543" s="162"/>
      <c r="DB543" s="162"/>
      <c r="DC543" s="162"/>
      <c r="DD543" s="162"/>
      <c r="DE543" s="162"/>
      <c r="DF543" s="162"/>
      <c r="DG543" s="162"/>
      <c r="DH543" s="162"/>
      <c r="DI543" s="162"/>
      <c r="DJ543" s="162"/>
      <c r="DK543" s="162"/>
      <c r="DL543" s="162"/>
      <c r="DM543" s="162"/>
      <c r="DN543" s="162"/>
      <c r="DO543" s="162"/>
      <c r="DP543" s="162"/>
      <c r="DQ543" s="162"/>
      <c r="DR543" s="162"/>
      <c r="DS543" s="162"/>
      <c r="DT543" s="162"/>
      <c r="DU543" s="162"/>
      <c r="DV543" s="162"/>
      <c r="DW543" s="162"/>
      <c r="DX543" s="162"/>
      <c r="DY543" s="162"/>
      <c r="DZ543" s="162"/>
      <c r="EA543" s="162"/>
      <c r="EB543" s="162"/>
      <c r="EC543" s="162"/>
      <c r="ED543" s="162"/>
      <c r="EE543" s="162"/>
      <c r="EF543" s="162"/>
      <c r="EG543" s="162"/>
      <c r="EH543" s="162"/>
      <c r="EI543" s="162"/>
      <c r="EJ543" s="162"/>
      <c r="EK543" s="162"/>
      <c r="EL543" s="162"/>
      <c r="EM543" s="162"/>
      <c r="EN543" s="162"/>
      <c r="EO543" s="162"/>
      <c r="EP543" s="162"/>
      <c r="EQ543" s="162"/>
      <c r="ER543" s="162"/>
      <c r="ES543" s="162"/>
      <c r="ET543" s="162"/>
      <c r="EU543" s="162"/>
      <c r="EV543" s="162"/>
      <c r="EW543" s="162"/>
      <c r="EX543" s="162"/>
      <c r="EY543" s="162"/>
      <c r="EZ543" s="162"/>
      <c r="FA543" s="162"/>
      <c r="FB543" s="162"/>
      <c r="FC543" s="162"/>
      <c r="FD543" s="162"/>
      <c r="FE543" s="162"/>
      <c r="FF543" s="162"/>
      <c r="FG543" s="162"/>
      <c r="FH543" s="162"/>
      <c r="FI543" s="162"/>
      <c r="FJ543" s="162"/>
      <c r="FK543" s="162"/>
      <c r="FL543" s="162"/>
      <c r="FM543" s="162"/>
      <c r="FN543" s="162"/>
      <c r="FO543" s="162"/>
      <c r="FP543" s="162"/>
      <c r="FQ543" s="162"/>
      <c r="FR543" s="162"/>
      <c r="FS543" s="162"/>
      <c r="FT543" s="162"/>
      <c r="FU543" s="162"/>
      <c r="FV543" s="162"/>
      <c r="FW543" s="162"/>
      <c r="FX543" s="162"/>
      <c r="FY543" s="162"/>
      <c r="FZ543" s="162"/>
      <c r="GA543" s="162"/>
      <c r="GB543" s="162"/>
      <c r="GC543" s="162"/>
      <c r="GD543" s="162"/>
      <c r="GE543" s="162"/>
      <c r="GF543" s="162"/>
      <c r="GG543" s="162"/>
      <c r="GH543" s="162"/>
      <c r="GI543" s="162"/>
      <c r="GJ543" s="162"/>
      <c r="GK543" s="162"/>
      <c r="GL543" s="162"/>
      <c r="GM543" s="162"/>
      <c r="GN543" s="162"/>
      <c r="GO543" s="162"/>
      <c r="GP543" s="162"/>
      <c r="GQ543" s="162"/>
      <c r="GR543" s="162"/>
      <c r="GS543" s="162"/>
      <c r="GT543" s="162"/>
      <c r="GU543" s="162"/>
      <c r="GV543" s="162"/>
      <c r="GW543" s="162"/>
      <c r="GX543" s="162"/>
      <c r="GY543" s="162"/>
      <c r="GZ543" s="162"/>
      <c r="HA543" s="162"/>
      <c r="HB543" s="162"/>
      <c r="HC543" s="162"/>
      <c r="HD543" s="162"/>
      <c r="HE543" s="162"/>
      <c r="HF543" s="162"/>
      <c r="HG543" s="162"/>
      <c r="HH543" s="162"/>
      <c r="HI543" s="162"/>
      <c r="HJ543" s="162"/>
      <c r="HK543" s="162"/>
      <c r="HL543" s="162"/>
      <c r="HM543" s="162"/>
      <c r="HN543" s="162"/>
      <c r="HO543" s="162"/>
      <c r="HP543" s="162"/>
      <c r="HQ543" s="162"/>
      <c r="HR543" s="162"/>
      <c r="HS543" s="162"/>
      <c r="HT543" s="162"/>
      <c r="HU543" s="162"/>
      <c r="HV543" s="162"/>
      <c r="HW543" s="162"/>
      <c r="HX543" s="162"/>
      <c r="HY543" s="162"/>
      <c r="HZ543" s="162"/>
      <c r="IA543" s="162"/>
      <c r="IB543" s="162"/>
      <c r="IC543" s="162"/>
      <c r="ID543" s="162"/>
      <c r="IE543" s="162"/>
      <c r="IF543" s="162"/>
      <c r="IG543" s="162"/>
      <c r="IH543" s="162"/>
      <c r="II543" s="162"/>
      <c r="IJ543" s="162"/>
      <c r="IK543" s="162"/>
      <c r="IL543" s="162"/>
      <c r="IM543" s="162"/>
      <c r="IN543" s="162"/>
      <c r="IO543" s="162"/>
      <c r="IP543" s="162"/>
      <c r="IQ543" s="162"/>
      <c r="IR543" s="162"/>
      <c r="IS543" s="162"/>
      <c r="IT543" s="162"/>
      <c r="IU543" s="162"/>
      <c r="IV543" s="162"/>
      <c r="IW543" s="162"/>
      <c r="IX543" s="162"/>
    </row>
    <row r="544" spans="1:258">
      <c r="A544" s="159"/>
      <c r="B544" s="160"/>
      <c r="C544" s="160"/>
      <c r="D544" s="160"/>
      <c r="E544" s="160"/>
      <c r="F544" s="161"/>
      <c r="G544" s="161"/>
      <c r="H544" s="161"/>
      <c r="I544" s="161"/>
      <c r="J544" s="161"/>
      <c r="K544" s="161"/>
      <c r="L544" s="161"/>
      <c r="M544" s="161"/>
      <c r="N544" s="160"/>
      <c r="O544" s="160"/>
      <c r="P544" s="160"/>
      <c r="Q544" s="160"/>
      <c r="R544" s="160"/>
      <c r="S544" s="161"/>
      <c r="T544" s="161"/>
      <c r="U544" s="161"/>
      <c r="V544" s="161"/>
      <c r="W544" s="161"/>
      <c r="X544" s="161"/>
      <c r="Y544" s="161"/>
      <c r="Z544" s="317"/>
      <c r="AA544" s="161"/>
      <c r="BI544" s="162"/>
      <c r="BJ544" s="162"/>
      <c r="BK544" s="162"/>
      <c r="BL544" s="162"/>
      <c r="BM544" s="162"/>
      <c r="BN544" s="162"/>
      <c r="BO544" s="162"/>
      <c r="BP544" s="162"/>
      <c r="BQ544" s="162"/>
      <c r="BR544" s="162"/>
      <c r="BS544" s="162"/>
      <c r="BT544" s="162"/>
      <c r="BU544" s="162"/>
      <c r="BV544" s="162"/>
      <c r="BW544" s="162"/>
      <c r="BX544" s="162"/>
      <c r="BY544" s="162"/>
      <c r="BZ544" s="162"/>
      <c r="CA544" s="162"/>
      <c r="CB544" s="162"/>
      <c r="CC544" s="162"/>
      <c r="CD544" s="162"/>
      <c r="CE544" s="162"/>
      <c r="CF544" s="162"/>
      <c r="CG544" s="162"/>
      <c r="CH544" s="162"/>
      <c r="CI544" s="162"/>
      <c r="CJ544" s="162"/>
      <c r="CK544" s="162"/>
      <c r="CL544" s="162"/>
      <c r="CM544" s="162"/>
      <c r="CN544" s="162"/>
      <c r="CO544" s="162"/>
      <c r="CP544" s="162"/>
      <c r="CQ544" s="162"/>
      <c r="CR544" s="162"/>
      <c r="CS544" s="162"/>
      <c r="CT544" s="162"/>
      <c r="CU544" s="162"/>
      <c r="CV544" s="162"/>
      <c r="CW544" s="162"/>
      <c r="CX544" s="162"/>
      <c r="CY544" s="162"/>
      <c r="CZ544" s="162"/>
      <c r="DA544" s="162"/>
      <c r="DB544" s="162"/>
      <c r="DC544" s="162"/>
      <c r="DD544" s="162"/>
      <c r="DE544" s="162"/>
      <c r="DF544" s="162"/>
      <c r="DG544" s="162"/>
      <c r="DH544" s="162"/>
      <c r="DI544" s="162"/>
      <c r="DJ544" s="162"/>
      <c r="DK544" s="162"/>
      <c r="DL544" s="162"/>
      <c r="DM544" s="162"/>
      <c r="DN544" s="162"/>
      <c r="DO544" s="162"/>
      <c r="DP544" s="162"/>
      <c r="DQ544" s="162"/>
      <c r="DR544" s="162"/>
      <c r="DS544" s="162"/>
      <c r="DT544" s="162"/>
      <c r="DU544" s="162"/>
      <c r="DV544" s="162"/>
      <c r="DW544" s="162"/>
      <c r="DX544" s="162"/>
      <c r="DY544" s="162"/>
      <c r="DZ544" s="162"/>
      <c r="EA544" s="162"/>
      <c r="EB544" s="162"/>
      <c r="EC544" s="162"/>
      <c r="ED544" s="162"/>
      <c r="EE544" s="162"/>
      <c r="EF544" s="162"/>
      <c r="EG544" s="162"/>
      <c r="EH544" s="162"/>
      <c r="EI544" s="162"/>
      <c r="EJ544" s="162"/>
      <c r="EK544" s="162"/>
      <c r="EL544" s="162"/>
      <c r="EM544" s="162"/>
      <c r="EN544" s="162"/>
      <c r="EO544" s="162"/>
      <c r="EP544" s="162"/>
      <c r="EQ544" s="162"/>
      <c r="ER544" s="162"/>
      <c r="ES544" s="162"/>
      <c r="ET544" s="162"/>
      <c r="EU544" s="162"/>
      <c r="EV544" s="162"/>
      <c r="EW544" s="162"/>
      <c r="EX544" s="162"/>
      <c r="EY544" s="162"/>
      <c r="EZ544" s="162"/>
      <c r="FA544" s="162"/>
      <c r="FB544" s="162"/>
      <c r="FC544" s="162"/>
      <c r="FD544" s="162"/>
      <c r="FE544" s="162"/>
      <c r="FF544" s="162"/>
      <c r="FG544" s="162"/>
      <c r="FH544" s="162"/>
      <c r="FI544" s="162"/>
      <c r="FJ544" s="162"/>
      <c r="FK544" s="162"/>
      <c r="FL544" s="162"/>
      <c r="FM544" s="162"/>
      <c r="FN544" s="162"/>
      <c r="FO544" s="162"/>
      <c r="FP544" s="162"/>
      <c r="FQ544" s="162"/>
      <c r="FR544" s="162"/>
      <c r="FS544" s="162"/>
      <c r="FT544" s="162"/>
      <c r="FU544" s="162"/>
      <c r="FV544" s="162"/>
      <c r="FW544" s="162"/>
      <c r="FX544" s="162"/>
      <c r="FY544" s="162"/>
      <c r="FZ544" s="162"/>
      <c r="GA544" s="162"/>
      <c r="GB544" s="162"/>
      <c r="GC544" s="162"/>
      <c r="GD544" s="162"/>
      <c r="GE544" s="162"/>
      <c r="GF544" s="162"/>
      <c r="GG544" s="162"/>
      <c r="GH544" s="162"/>
      <c r="GI544" s="162"/>
      <c r="GJ544" s="162"/>
      <c r="GK544" s="162"/>
      <c r="GL544" s="162"/>
      <c r="GM544" s="162"/>
      <c r="GN544" s="162"/>
      <c r="GO544" s="162"/>
      <c r="GP544" s="162"/>
      <c r="GQ544" s="162"/>
      <c r="GR544" s="162"/>
      <c r="GS544" s="162"/>
      <c r="GT544" s="162"/>
      <c r="GU544" s="162"/>
      <c r="GV544" s="162"/>
      <c r="GW544" s="162"/>
      <c r="GX544" s="162"/>
      <c r="GY544" s="162"/>
      <c r="GZ544" s="162"/>
      <c r="HA544" s="162"/>
      <c r="HB544" s="162"/>
      <c r="HC544" s="162"/>
      <c r="HD544" s="162"/>
      <c r="HE544" s="162"/>
      <c r="HF544" s="162"/>
      <c r="HG544" s="162"/>
      <c r="HH544" s="162"/>
      <c r="HI544" s="162"/>
      <c r="HJ544" s="162"/>
      <c r="HK544" s="162"/>
      <c r="HL544" s="162"/>
      <c r="HM544" s="162"/>
      <c r="HN544" s="162"/>
      <c r="HO544" s="162"/>
      <c r="HP544" s="162"/>
      <c r="HQ544" s="162"/>
      <c r="HR544" s="162"/>
      <c r="HS544" s="162"/>
      <c r="HT544" s="162"/>
      <c r="HU544" s="162"/>
      <c r="HV544" s="162"/>
      <c r="HW544" s="162"/>
      <c r="HX544" s="162"/>
      <c r="HY544" s="162"/>
      <c r="HZ544" s="162"/>
      <c r="IA544" s="162"/>
      <c r="IB544" s="162"/>
      <c r="IC544" s="162"/>
      <c r="ID544" s="162"/>
      <c r="IE544" s="162"/>
      <c r="IF544" s="162"/>
      <c r="IG544" s="162"/>
      <c r="IH544" s="162"/>
      <c r="II544" s="162"/>
      <c r="IJ544" s="162"/>
      <c r="IK544" s="162"/>
      <c r="IL544" s="162"/>
      <c r="IM544" s="162"/>
      <c r="IN544" s="162"/>
      <c r="IO544" s="162"/>
      <c r="IP544" s="162"/>
      <c r="IQ544" s="162"/>
      <c r="IR544" s="162"/>
      <c r="IS544" s="162"/>
      <c r="IT544" s="162"/>
      <c r="IU544" s="162"/>
      <c r="IV544" s="162"/>
      <c r="IW544" s="162"/>
      <c r="IX544" s="162"/>
    </row>
    <row r="545" spans="1:258">
      <c r="A545" s="159"/>
      <c r="B545" s="160"/>
      <c r="C545" s="160"/>
      <c r="D545" s="160"/>
      <c r="E545" s="160"/>
      <c r="F545" s="161"/>
      <c r="G545" s="161"/>
      <c r="H545" s="161"/>
      <c r="I545" s="161"/>
      <c r="J545" s="161"/>
      <c r="K545" s="161"/>
      <c r="L545" s="161"/>
      <c r="M545" s="161"/>
      <c r="N545" s="160"/>
      <c r="O545" s="160"/>
      <c r="P545" s="160"/>
      <c r="Q545" s="160"/>
      <c r="R545" s="160"/>
      <c r="S545" s="161"/>
      <c r="T545" s="161"/>
      <c r="U545" s="161"/>
      <c r="V545" s="161"/>
      <c r="W545" s="161"/>
      <c r="X545" s="161"/>
      <c r="Y545" s="161"/>
      <c r="Z545" s="317"/>
      <c r="AA545" s="161"/>
      <c r="BI545" s="162"/>
      <c r="BJ545" s="162"/>
      <c r="BK545" s="162"/>
      <c r="BL545" s="162"/>
      <c r="BM545" s="162"/>
      <c r="BN545" s="162"/>
      <c r="BO545" s="162"/>
      <c r="BP545" s="162"/>
      <c r="BQ545" s="162"/>
      <c r="BR545" s="162"/>
      <c r="BS545" s="162"/>
      <c r="BT545" s="162"/>
      <c r="BU545" s="162"/>
      <c r="BV545" s="162"/>
      <c r="BW545" s="162"/>
      <c r="BX545" s="162"/>
      <c r="BY545" s="162"/>
      <c r="BZ545" s="162"/>
      <c r="CA545" s="162"/>
      <c r="CB545" s="162"/>
      <c r="CC545" s="162"/>
      <c r="CD545" s="162"/>
      <c r="CE545" s="162"/>
      <c r="CF545" s="162"/>
      <c r="CG545" s="162"/>
      <c r="CH545" s="162"/>
      <c r="CI545" s="162"/>
      <c r="CJ545" s="162"/>
      <c r="CK545" s="162"/>
      <c r="CL545" s="162"/>
      <c r="CM545" s="162"/>
      <c r="CN545" s="162"/>
      <c r="CO545" s="162"/>
      <c r="CP545" s="162"/>
      <c r="CQ545" s="162"/>
      <c r="CR545" s="162"/>
      <c r="CS545" s="162"/>
      <c r="CT545" s="162"/>
      <c r="CU545" s="162"/>
      <c r="CV545" s="162"/>
      <c r="CW545" s="162"/>
      <c r="CX545" s="162"/>
      <c r="CY545" s="162"/>
      <c r="CZ545" s="162"/>
      <c r="DA545" s="162"/>
      <c r="DB545" s="162"/>
      <c r="DC545" s="162"/>
      <c r="DD545" s="162"/>
      <c r="DE545" s="162"/>
      <c r="DF545" s="162"/>
      <c r="DG545" s="162"/>
      <c r="DH545" s="162"/>
      <c r="DI545" s="162"/>
      <c r="DJ545" s="162"/>
      <c r="DK545" s="162"/>
      <c r="DL545" s="162"/>
      <c r="DM545" s="162"/>
      <c r="DN545" s="162"/>
      <c r="DO545" s="162"/>
      <c r="DP545" s="162"/>
      <c r="DQ545" s="162"/>
      <c r="DR545" s="162"/>
      <c r="DS545" s="162"/>
      <c r="DT545" s="162"/>
      <c r="DU545" s="162"/>
      <c r="DV545" s="162"/>
      <c r="DW545" s="162"/>
      <c r="DX545" s="162"/>
      <c r="DY545" s="162"/>
      <c r="DZ545" s="162"/>
      <c r="EA545" s="162"/>
      <c r="EB545" s="162"/>
      <c r="EC545" s="162"/>
      <c r="ED545" s="162"/>
      <c r="EE545" s="162"/>
      <c r="EF545" s="162"/>
      <c r="EG545" s="162"/>
      <c r="EH545" s="162"/>
      <c r="EI545" s="162"/>
      <c r="EJ545" s="162"/>
      <c r="EK545" s="162"/>
      <c r="EL545" s="162"/>
      <c r="EM545" s="162"/>
      <c r="EN545" s="162"/>
      <c r="EO545" s="162"/>
      <c r="EP545" s="162"/>
      <c r="EQ545" s="162"/>
      <c r="ER545" s="162"/>
      <c r="ES545" s="162"/>
      <c r="ET545" s="162"/>
      <c r="EU545" s="162"/>
      <c r="EV545" s="162"/>
      <c r="EW545" s="162"/>
      <c r="EX545" s="162"/>
      <c r="EY545" s="162"/>
      <c r="EZ545" s="162"/>
      <c r="FA545" s="162"/>
      <c r="FB545" s="162"/>
      <c r="FC545" s="162"/>
      <c r="FD545" s="162"/>
      <c r="FE545" s="162"/>
      <c r="FF545" s="162"/>
      <c r="FG545" s="162"/>
      <c r="FH545" s="162"/>
      <c r="FI545" s="162"/>
      <c r="FJ545" s="162"/>
      <c r="FK545" s="162"/>
      <c r="FL545" s="162"/>
      <c r="FM545" s="162"/>
      <c r="FN545" s="162"/>
      <c r="FO545" s="162"/>
      <c r="FP545" s="162"/>
      <c r="FQ545" s="162"/>
      <c r="FR545" s="162"/>
      <c r="FS545" s="162"/>
      <c r="FT545" s="162"/>
      <c r="FU545" s="162"/>
      <c r="FV545" s="162"/>
      <c r="FW545" s="162"/>
      <c r="FX545" s="162"/>
      <c r="FY545" s="162"/>
      <c r="FZ545" s="162"/>
      <c r="GA545" s="162"/>
      <c r="GB545" s="162"/>
      <c r="GC545" s="162"/>
      <c r="GD545" s="162"/>
      <c r="GE545" s="162"/>
      <c r="GF545" s="162"/>
      <c r="GG545" s="162"/>
      <c r="GH545" s="162"/>
      <c r="GI545" s="162"/>
      <c r="GJ545" s="162"/>
      <c r="GK545" s="162"/>
      <c r="GL545" s="162"/>
      <c r="GM545" s="162"/>
      <c r="GN545" s="162"/>
      <c r="GO545" s="162"/>
      <c r="GP545" s="162"/>
      <c r="GQ545" s="162"/>
      <c r="GR545" s="162"/>
      <c r="GS545" s="162"/>
      <c r="GT545" s="162"/>
      <c r="GU545" s="162"/>
      <c r="GV545" s="162"/>
      <c r="GW545" s="162"/>
      <c r="GX545" s="162"/>
      <c r="GY545" s="162"/>
      <c r="GZ545" s="162"/>
      <c r="HA545" s="162"/>
      <c r="HB545" s="162"/>
      <c r="HC545" s="162"/>
      <c r="HD545" s="162"/>
      <c r="HE545" s="162"/>
      <c r="HF545" s="162"/>
      <c r="HG545" s="162"/>
      <c r="HH545" s="162"/>
      <c r="HI545" s="162"/>
      <c r="HJ545" s="162"/>
      <c r="HK545" s="162"/>
      <c r="HL545" s="162"/>
      <c r="HM545" s="162"/>
      <c r="HN545" s="162"/>
      <c r="HO545" s="162"/>
      <c r="HP545" s="162"/>
      <c r="HQ545" s="162"/>
      <c r="HR545" s="162"/>
      <c r="HS545" s="162"/>
      <c r="HT545" s="162"/>
      <c r="HU545" s="162"/>
      <c r="HV545" s="162"/>
      <c r="HW545" s="162"/>
      <c r="HX545" s="162"/>
      <c r="HY545" s="162"/>
      <c r="HZ545" s="162"/>
      <c r="IA545" s="162"/>
      <c r="IB545" s="162"/>
      <c r="IC545" s="162"/>
      <c r="ID545" s="162"/>
      <c r="IE545" s="162"/>
      <c r="IF545" s="162"/>
      <c r="IG545" s="162"/>
      <c r="IH545" s="162"/>
      <c r="II545" s="162"/>
      <c r="IJ545" s="162"/>
      <c r="IK545" s="162"/>
      <c r="IL545" s="162"/>
      <c r="IM545" s="162"/>
      <c r="IN545" s="162"/>
      <c r="IO545" s="162"/>
      <c r="IP545" s="162"/>
      <c r="IQ545" s="162"/>
      <c r="IR545" s="162"/>
      <c r="IS545" s="162"/>
      <c r="IT545" s="162"/>
      <c r="IU545" s="162"/>
      <c r="IV545" s="162"/>
      <c r="IW545" s="162"/>
      <c r="IX545" s="162"/>
    </row>
    <row r="546" spans="1:258">
      <c r="A546" s="159"/>
      <c r="B546" s="160"/>
      <c r="C546" s="160"/>
      <c r="D546" s="160"/>
      <c r="E546" s="160"/>
      <c r="F546" s="161"/>
      <c r="G546" s="161"/>
      <c r="H546" s="161"/>
      <c r="I546" s="161"/>
      <c r="J546" s="161"/>
      <c r="K546" s="161"/>
      <c r="L546" s="161"/>
      <c r="M546" s="161"/>
      <c r="N546" s="160"/>
      <c r="O546" s="160"/>
      <c r="P546" s="160"/>
      <c r="Q546" s="160"/>
      <c r="R546" s="160"/>
      <c r="S546" s="161"/>
      <c r="T546" s="161"/>
      <c r="U546" s="161"/>
      <c r="V546" s="161"/>
      <c r="W546" s="161"/>
      <c r="X546" s="161"/>
      <c r="Y546" s="161"/>
      <c r="Z546" s="317"/>
      <c r="AA546" s="161"/>
      <c r="BI546" s="162"/>
      <c r="BJ546" s="162"/>
      <c r="BK546" s="162"/>
      <c r="BL546" s="162"/>
      <c r="BM546" s="162"/>
      <c r="BN546" s="162"/>
      <c r="BO546" s="162"/>
      <c r="BP546" s="162"/>
      <c r="BQ546" s="162"/>
      <c r="BR546" s="162"/>
      <c r="BS546" s="162"/>
      <c r="BT546" s="162"/>
      <c r="BU546" s="162"/>
      <c r="BV546" s="162"/>
      <c r="BW546" s="162"/>
      <c r="BX546" s="162"/>
      <c r="BY546" s="162"/>
      <c r="BZ546" s="162"/>
      <c r="CA546" s="162"/>
      <c r="CB546" s="162"/>
      <c r="CC546" s="162"/>
      <c r="CD546" s="162"/>
      <c r="CE546" s="162"/>
      <c r="CF546" s="162"/>
      <c r="CG546" s="162"/>
      <c r="CH546" s="162"/>
      <c r="CI546" s="162"/>
      <c r="CJ546" s="162"/>
      <c r="CK546" s="162"/>
      <c r="CL546" s="162"/>
      <c r="CM546" s="162"/>
      <c r="CN546" s="162"/>
      <c r="CO546" s="162"/>
      <c r="CP546" s="162"/>
      <c r="CQ546" s="162"/>
      <c r="CR546" s="162"/>
      <c r="CS546" s="162"/>
      <c r="CT546" s="162"/>
      <c r="CU546" s="162"/>
      <c r="CV546" s="162"/>
      <c r="CW546" s="162"/>
      <c r="CX546" s="162"/>
      <c r="CY546" s="162"/>
      <c r="CZ546" s="162"/>
      <c r="DA546" s="162"/>
      <c r="DB546" s="162"/>
      <c r="DC546" s="162"/>
      <c r="DD546" s="162"/>
      <c r="DE546" s="162"/>
      <c r="DF546" s="162"/>
      <c r="DG546" s="162"/>
      <c r="DH546" s="162"/>
      <c r="DI546" s="162"/>
      <c r="DJ546" s="162"/>
      <c r="DK546" s="162"/>
      <c r="DL546" s="162"/>
      <c r="DM546" s="162"/>
      <c r="DN546" s="162"/>
      <c r="DO546" s="162"/>
      <c r="DP546" s="162"/>
      <c r="DQ546" s="162"/>
      <c r="DR546" s="162"/>
      <c r="DS546" s="162"/>
      <c r="DT546" s="162"/>
      <c r="DU546" s="162"/>
      <c r="DV546" s="162"/>
      <c r="DW546" s="162"/>
      <c r="DX546" s="162"/>
      <c r="DY546" s="162"/>
      <c r="DZ546" s="162"/>
      <c r="EA546" s="162"/>
      <c r="EB546" s="162"/>
      <c r="EC546" s="162"/>
      <c r="ED546" s="162"/>
      <c r="EE546" s="162"/>
      <c r="EF546" s="162"/>
      <c r="EG546" s="162"/>
      <c r="EH546" s="162"/>
      <c r="EI546" s="162"/>
      <c r="EJ546" s="162"/>
      <c r="EK546" s="162"/>
      <c r="EL546" s="162"/>
      <c r="EM546" s="162"/>
      <c r="EN546" s="162"/>
      <c r="EO546" s="162"/>
      <c r="EP546" s="162"/>
      <c r="EQ546" s="162"/>
      <c r="ER546" s="162"/>
      <c r="ES546" s="162"/>
      <c r="ET546" s="162"/>
      <c r="EU546" s="162"/>
      <c r="EV546" s="162"/>
      <c r="EW546" s="162"/>
      <c r="EX546" s="162"/>
      <c r="EY546" s="162"/>
      <c r="EZ546" s="162"/>
      <c r="FA546" s="162"/>
      <c r="FB546" s="162"/>
      <c r="FC546" s="162"/>
      <c r="FD546" s="162"/>
      <c r="FE546" s="162"/>
      <c r="FF546" s="162"/>
      <c r="FG546" s="162"/>
      <c r="FH546" s="162"/>
      <c r="FI546" s="162"/>
      <c r="FJ546" s="162"/>
      <c r="FK546" s="162"/>
      <c r="FL546" s="162"/>
      <c r="FM546" s="162"/>
      <c r="FN546" s="162"/>
      <c r="FO546" s="162"/>
      <c r="FP546" s="162"/>
      <c r="FQ546" s="162"/>
      <c r="FR546" s="162"/>
      <c r="FS546" s="162"/>
      <c r="FT546" s="162"/>
      <c r="FU546" s="162"/>
      <c r="FV546" s="162"/>
      <c r="FW546" s="162"/>
      <c r="FX546" s="162"/>
      <c r="FY546" s="162"/>
      <c r="FZ546" s="162"/>
      <c r="GA546" s="162"/>
      <c r="GB546" s="162"/>
      <c r="GC546" s="162"/>
      <c r="GD546" s="162"/>
      <c r="GE546" s="162"/>
      <c r="GF546" s="162"/>
      <c r="GG546" s="162"/>
      <c r="GH546" s="162"/>
      <c r="GI546" s="162"/>
      <c r="GJ546" s="162"/>
      <c r="GK546" s="162"/>
      <c r="GL546" s="162"/>
      <c r="GM546" s="162"/>
      <c r="GN546" s="162"/>
      <c r="GO546" s="162"/>
      <c r="GP546" s="162"/>
      <c r="GQ546" s="162"/>
      <c r="GR546" s="162"/>
      <c r="GS546" s="162"/>
      <c r="GT546" s="162"/>
      <c r="GU546" s="162"/>
      <c r="GV546" s="162"/>
      <c r="GW546" s="162"/>
      <c r="GX546" s="162"/>
      <c r="GY546" s="162"/>
      <c r="GZ546" s="162"/>
      <c r="HA546" s="162"/>
      <c r="HB546" s="162"/>
      <c r="HC546" s="162"/>
      <c r="HD546" s="162"/>
      <c r="HE546" s="162"/>
      <c r="HF546" s="162"/>
      <c r="HG546" s="162"/>
      <c r="HH546" s="162"/>
      <c r="HI546" s="162"/>
      <c r="HJ546" s="162"/>
      <c r="HK546" s="162"/>
      <c r="HL546" s="162"/>
      <c r="HM546" s="162"/>
      <c r="HN546" s="162"/>
      <c r="HO546" s="162"/>
      <c r="HP546" s="162"/>
      <c r="HQ546" s="162"/>
      <c r="HR546" s="162"/>
      <c r="HS546" s="162"/>
      <c r="HT546" s="162"/>
      <c r="HU546" s="162"/>
      <c r="HV546" s="162"/>
      <c r="HW546" s="162"/>
      <c r="HX546" s="162"/>
      <c r="HY546" s="162"/>
      <c r="HZ546" s="162"/>
      <c r="IA546" s="162"/>
      <c r="IB546" s="162"/>
      <c r="IC546" s="162"/>
      <c r="ID546" s="162"/>
      <c r="IE546" s="162"/>
      <c r="IF546" s="162"/>
      <c r="IG546" s="162"/>
      <c r="IH546" s="162"/>
      <c r="II546" s="162"/>
      <c r="IJ546" s="162"/>
      <c r="IK546" s="162"/>
      <c r="IL546" s="162"/>
      <c r="IM546" s="162"/>
      <c r="IN546" s="162"/>
      <c r="IO546" s="162"/>
      <c r="IP546" s="162"/>
      <c r="IQ546" s="162"/>
      <c r="IR546" s="162"/>
      <c r="IS546" s="162"/>
      <c r="IT546" s="162"/>
      <c r="IU546" s="162"/>
      <c r="IV546" s="162"/>
      <c r="IW546" s="162"/>
      <c r="IX546" s="162"/>
    </row>
    <row r="547" spans="1:258">
      <c r="A547" s="159"/>
      <c r="B547" s="160"/>
      <c r="C547" s="160"/>
      <c r="D547" s="160"/>
      <c r="E547" s="160"/>
      <c r="F547" s="161"/>
      <c r="G547" s="161"/>
      <c r="H547" s="161"/>
      <c r="I547" s="161"/>
      <c r="J547" s="161"/>
      <c r="K547" s="161"/>
      <c r="L547" s="161"/>
      <c r="M547" s="161"/>
      <c r="N547" s="160"/>
      <c r="O547" s="160"/>
      <c r="P547" s="160"/>
      <c r="Q547" s="160"/>
      <c r="R547" s="160"/>
      <c r="S547" s="161"/>
      <c r="T547" s="161"/>
      <c r="U547" s="161"/>
      <c r="V547" s="161"/>
      <c r="W547" s="161"/>
      <c r="X547" s="161"/>
      <c r="Y547" s="161"/>
      <c r="Z547" s="317"/>
      <c r="AA547" s="161"/>
      <c r="BI547" s="162"/>
      <c r="BJ547" s="162"/>
      <c r="BK547" s="162"/>
      <c r="BL547" s="162"/>
      <c r="BM547" s="162"/>
      <c r="BN547" s="162"/>
      <c r="BO547" s="162"/>
      <c r="BP547" s="162"/>
      <c r="BQ547" s="162"/>
      <c r="BR547" s="162"/>
      <c r="BS547" s="162"/>
      <c r="BT547" s="162"/>
      <c r="BU547" s="162"/>
      <c r="BV547" s="162"/>
      <c r="BW547" s="162"/>
      <c r="BX547" s="162"/>
      <c r="BY547" s="162"/>
      <c r="BZ547" s="162"/>
      <c r="CA547" s="162"/>
      <c r="CB547" s="162"/>
      <c r="CC547" s="162"/>
      <c r="CD547" s="162"/>
      <c r="CE547" s="162"/>
      <c r="CF547" s="162"/>
      <c r="CG547" s="162"/>
      <c r="CH547" s="162"/>
      <c r="CI547" s="162"/>
      <c r="CJ547" s="162"/>
      <c r="CK547" s="162"/>
      <c r="CL547" s="162"/>
      <c r="CM547" s="162"/>
      <c r="CN547" s="162"/>
      <c r="CO547" s="162"/>
      <c r="CP547" s="162"/>
      <c r="CQ547" s="162"/>
      <c r="CR547" s="162"/>
      <c r="CS547" s="162"/>
      <c r="CT547" s="162"/>
      <c r="CU547" s="162"/>
      <c r="CV547" s="162"/>
      <c r="CW547" s="162"/>
      <c r="CX547" s="162"/>
      <c r="CY547" s="162"/>
      <c r="CZ547" s="162"/>
      <c r="DA547" s="162"/>
      <c r="DB547" s="162"/>
      <c r="DC547" s="162"/>
      <c r="DD547" s="162"/>
      <c r="DE547" s="162"/>
      <c r="DF547" s="162"/>
      <c r="DG547" s="162"/>
      <c r="DH547" s="162"/>
      <c r="DI547" s="162"/>
      <c r="DJ547" s="162"/>
      <c r="DK547" s="162"/>
      <c r="DL547" s="162"/>
      <c r="DM547" s="162"/>
      <c r="DN547" s="162"/>
      <c r="DO547" s="162"/>
      <c r="DP547" s="162"/>
      <c r="DQ547" s="162"/>
      <c r="DR547" s="162"/>
      <c r="DS547" s="162"/>
      <c r="DT547" s="162"/>
      <c r="DU547" s="162"/>
      <c r="DV547" s="162"/>
      <c r="DW547" s="162"/>
      <c r="DX547" s="162"/>
      <c r="DY547" s="162"/>
      <c r="DZ547" s="162"/>
      <c r="EA547" s="162"/>
      <c r="EB547" s="162"/>
      <c r="EC547" s="162"/>
      <c r="ED547" s="162"/>
      <c r="EE547" s="162"/>
      <c r="EF547" s="162"/>
      <c r="EG547" s="162"/>
      <c r="EH547" s="162"/>
      <c r="EI547" s="162"/>
      <c r="EJ547" s="162"/>
      <c r="EK547" s="162"/>
      <c r="EL547" s="162"/>
      <c r="EM547" s="162"/>
      <c r="EN547" s="162"/>
      <c r="EO547" s="162"/>
      <c r="EP547" s="162"/>
      <c r="EQ547" s="162"/>
      <c r="ER547" s="162"/>
      <c r="ES547" s="162"/>
      <c r="ET547" s="162"/>
      <c r="EU547" s="162"/>
      <c r="EV547" s="162"/>
      <c r="EW547" s="162"/>
      <c r="EX547" s="162"/>
      <c r="EY547" s="162"/>
      <c r="EZ547" s="162"/>
      <c r="FA547" s="162"/>
      <c r="FB547" s="162"/>
      <c r="FC547" s="162"/>
      <c r="FD547" s="162"/>
      <c r="FE547" s="162"/>
      <c r="FF547" s="162"/>
      <c r="FG547" s="162"/>
      <c r="FH547" s="162"/>
      <c r="FI547" s="162"/>
      <c r="FJ547" s="162"/>
      <c r="FK547" s="162"/>
      <c r="FL547" s="162"/>
      <c r="FM547" s="162"/>
      <c r="FN547" s="162"/>
      <c r="FO547" s="162"/>
      <c r="FP547" s="162"/>
      <c r="FQ547" s="162"/>
      <c r="FR547" s="162"/>
      <c r="FS547" s="162"/>
      <c r="FT547" s="162"/>
      <c r="FU547" s="162"/>
      <c r="FV547" s="162"/>
      <c r="FW547" s="162"/>
      <c r="FX547" s="162"/>
      <c r="FY547" s="162"/>
      <c r="FZ547" s="162"/>
      <c r="GA547" s="162"/>
      <c r="GB547" s="162"/>
      <c r="GC547" s="162"/>
      <c r="GD547" s="162"/>
      <c r="GE547" s="162"/>
      <c r="GF547" s="162"/>
      <c r="GG547" s="162"/>
      <c r="GH547" s="162"/>
      <c r="GI547" s="162"/>
      <c r="GJ547" s="162"/>
      <c r="GK547" s="162"/>
      <c r="GL547" s="162"/>
      <c r="GM547" s="162"/>
      <c r="GN547" s="162"/>
      <c r="GO547" s="162"/>
      <c r="GP547" s="162"/>
      <c r="GQ547" s="162"/>
      <c r="GR547" s="162"/>
      <c r="GS547" s="162"/>
      <c r="GT547" s="162"/>
      <c r="GU547" s="162"/>
      <c r="GV547" s="162"/>
      <c r="GW547" s="162"/>
      <c r="GX547" s="162"/>
      <c r="GY547" s="162"/>
      <c r="GZ547" s="162"/>
      <c r="HA547" s="162"/>
      <c r="HB547" s="162"/>
      <c r="HC547" s="162"/>
      <c r="HD547" s="162"/>
      <c r="HE547" s="162"/>
      <c r="HF547" s="162"/>
      <c r="HG547" s="162"/>
      <c r="HH547" s="162"/>
      <c r="HI547" s="162"/>
      <c r="HJ547" s="162"/>
      <c r="HK547" s="162"/>
      <c r="HL547" s="162"/>
      <c r="HM547" s="162"/>
      <c r="HN547" s="162"/>
      <c r="HO547" s="162"/>
      <c r="HP547" s="162"/>
      <c r="HQ547" s="162"/>
      <c r="HR547" s="162"/>
      <c r="HS547" s="162"/>
      <c r="HT547" s="162"/>
      <c r="HU547" s="162"/>
      <c r="HV547" s="162"/>
      <c r="HW547" s="162"/>
      <c r="HX547" s="162"/>
      <c r="HY547" s="162"/>
      <c r="HZ547" s="162"/>
      <c r="IA547" s="162"/>
      <c r="IB547" s="162"/>
      <c r="IC547" s="162"/>
      <c r="ID547" s="162"/>
      <c r="IE547" s="162"/>
      <c r="IF547" s="162"/>
      <c r="IG547" s="162"/>
      <c r="IH547" s="162"/>
      <c r="II547" s="162"/>
      <c r="IJ547" s="162"/>
      <c r="IK547" s="162"/>
      <c r="IL547" s="162"/>
      <c r="IM547" s="162"/>
      <c r="IN547" s="162"/>
      <c r="IO547" s="162"/>
      <c r="IP547" s="162"/>
      <c r="IQ547" s="162"/>
      <c r="IR547" s="162"/>
      <c r="IS547" s="162"/>
      <c r="IT547" s="162"/>
      <c r="IU547" s="162"/>
      <c r="IV547" s="162"/>
      <c r="IW547" s="162"/>
      <c r="IX547" s="162"/>
    </row>
    <row r="548" spans="1:258">
      <c r="A548" s="159"/>
      <c r="B548" s="160"/>
      <c r="C548" s="160"/>
      <c r="D548" s="160"/>
      <c r="E548" s="160"/>
      <c r="F548" s="161"/>
      <c r="G548" s="161"/>
      <c r="H548" s="161"/>
      <c r="I548" s="161"/>
      <c r="J548" s="161"/>
      <c r="K548" s="161"/>
      <c r="L548" s="161"/>
      <c r="M548" s="161"/>
      <c r="N548" s="160"/>
      <c r="O548" s="160"/>
      <c r="P548" s="160"/>
      <c r="Q548" s="160"/>
      <c r="R548" s="160"/>
      <c r="S548" s="161"/>
      <c r="T548" s="161"/>
      <c r="U548" s="161"/>
      <c r="V548" s="161"/>
      <c r="W548" s="161"/>
      <c r="X548" s="161"/>
      <c r="Y548" s="161"/>
      <c r="Z548" s="317"/>
      <c r="AA548" s="161"/>
      <c r="BI548" s="162"/>
      <c r="BJ548" s="162"/>
      <c r="BK548" s="162"/>
      <c r="BL548" s="162"/>
      <c r="BM548" s="162"/>
      <c r="BN548" s="162"/>
      <c r="BO548" s="162"/>
      <c r="BP548" s="162"/>
      <c r="BQ548" s="162"/>
      <c r="BR548" s="162"/>
      <c r="BS548" s="162"/>
      <c r="BT548" s="162"/>
      <c r="BU548" s="162"/>
      <c r="BV548" s="162"/>
      <c r="BW548" s="162"/>
      <c r="BX548" s="162"/>
      <c r="BY548" s="162"/>
      <c r="BZ548" s="162"/>
      <c r="CA548" s="162"/>
      <c r="CB548" s="162"/>
      <c r="CC548" s="162"/>
      <c r="CD548" s="162"/>
      <c r="CE548" s="162"/>
      <c r="CF548" s="162"/>
      <c r="CG548" s="162"/>
      <c r="CH548" s="162"/>
      <c r="CI548" s="162"/>
      <c r="CJ548" s="162"/>
      <c r="CK548" s="162"/>
      <c r="CL548" s="162"/>
      <c r="CM548" s="162"/>
      <c r="CN548" s="162"/>
      <c r="CO548" s="162"/>
      <c r="CP548" s="162"/>
      <c r="CQ548" s="162"/>
      <c r="CR548" s="162"/>
      <c r="CS548" s="162"/>
      <c r="CT548" s="162"/>
      <c r="CU548" s="162"/>
      <c r="CV548" s="162"/>
      <c r="CW548" s="162"/>
      <c r="CX548" s="162"/>
      <c r="CY548" s="162"/>
      <c r="CZ548" s="162"/>
      <c r="DA548" s="162"/>
      <c r="DB548" s="162"/>
      <c r="DC548" s="162"/>
      <c r="DD548" s="162"/>
      <c r="DE548" s="162"/>
      <c r="DF548" s="162"/>
      <c r="DG548" s="162"/>
      <c r="DH548" s="162"/>
      <c r="DI548" s="162"/>
      <c r="DJ548" s="162"/>
      <c r="DK548" s="162"/>
      <c r="DL548" s="162"/>
      <c r="DM548" s="162"/>
      <c r="DN548" s="162"/>
      <c r="DO548" s="162"/>
      <c r="DP548" s="162"/>
      <c r="DQ548" s="162"/>
      <c r="DR548" s="162"/>
      <c r="DS548" s="162"/>
      <c r="DT548" s="162"/>
      <c r="DU548" s="162"/>
      <c r="DV548" s="162"/>
      <c r="DW548" s="162"/>
      <c r="DX548" s="162"/>
      <c r="DY548" s="162"/>
      <c r="DZ548" s="162"/>
      <c r="EA548" s="162"/>
      <c r="EB548" s="162"/>
      <c r="EC548" s="162"/>
      <c r="ED548" s="162"/>
      <c r="EE548" s="162"/>
      <c r="EF548" s="162"/>
      <c r="EG548" s="162"/>
      <c r="EH548" s="162"/>
      <c r="EI548" s="162"/>
      <c r="EJ548" s="162"/>
      <c r="EK548" s="162"/>
      <c r="EL548" s="162"/>
      <c r="EM548" s="162"/>
      <c r="EN548" s="162"/>
      <c r="EO548" s="162"/>
      <c r="EP548" s="162"/>
      <c r="EQ548" s="162"/>
      <c r="ER548" s="162"/>
      <c r="ES548" s="162"/>
      <c r="ET548" s="162"/>
      <c r="EU548" s="162"/>
      <c r="EV548" s="162"/>
      <c r="EW548" s="162"/>
      <c r="EX548" s="162"/>
      <c r="EY548" s="162"/>
      <c r="EZ548" s="162"/>
      <c r="FA548" s="162"/>
      <c r="FB548" s="162"/>
      <c r="FC548" s="162"/>
      <c r="FD548" s="162"/>
      <c r="FE548" s="162"/>
      <c r="FF548" s="162"/>
      <c r="FG548" s="162"/>
      <c r="FH548" s="162"/>
      <c r="FI548" s="162"/>
      <c r="FJ548" s="162"/>
      <c r="FK548" s="162"/>
      <c r="FL548" s="162"/>
      <c r="FM548" s="162"/>
      <c r="FN548" s="162"/>
      <c r="FO548" s="162"/>
      <c r="FP548" s="162"/>
      <c r="FQ548" s="162"/>
      <c r="FR548" s="162"/>
      <c r="FS548" s="162"/>
      <c r="FT548" s="162"/>
      <c r="FU548" s="162"/>
      <c r="FV548" s="162"/>
      <c r="FW548" s="162"/>
      <c r="FX548" s="162"/>
      <c r="FY548" s="162"/>
      <c r="FZ548" s="162"/>
      <c r="GA548" s="162"/>
      <c r="GB548" s="162"/>
      <c r="GC548" s="162"/>
      <c r="GD548" s="162"/>
      <c r="GE548" s="162"/>
      <c r="GF548" s="162"/>
      <c r="GG548" s="162"/>
      <c r="GH548" s="162"/>
      <c r="GI548" s="162"/>
      <c r="GJ548" s="162"/>
      <c r="GK548" s="162"/>
      <c r="GL548" s="162"/>
      <c r="GM548" s="162"/>
      <c r="GN548" s="162"/>
      <c r="GO548" s="162"/>
      <c r="GP548" s="162"/>
      <c r="GQ548" s="162"/>
      <c r="GR548" s="162"/>
      <c r="GS548" s="162"/>
      <c r="GT548" s="162"/>
      <c r="GU548" s="162"/>
      <c r="GV548" s="162"/>
      <c r="GW548" s="162"/>
      <c r="GX548" s="162"/>
      <c r="GY548" s="162"/>
      <c r="GZ548" s="162"/>
      <c r="HA548" s="162"/>
      <c r="HB548" s="162"/>
      <c r="HC548" s="162"/>
      <c r="HD548" s="162"/>
      <c r="HE548" s="162"/>
      <c r="HF548" s="162"/>
      <c r="HG548" s="162"/>
      <c r="HH548" s="162"/>
      <c r="HI548" s="162"/>
      <c r="HJ548" s="162"/>
      <c r="HK548" s="162"/>
      <c r="HL548" s="162"/>
      <c r="HM548" s="162"/>
      <c r="HN548" s="162"/>
      <c r="HO548" s="162"/>
      <c r="HP548" s="162"/>
      <c r="HQ548" s="162"/>
      <c r="HR548" s="162"/>
      <c r="HS548" s="162"/>
      <c r="HT548" s="162"/>
      <c r="HU548" s="162"/>
      <c r="HV548" s="162"/>
      <c r="HW548" s="162"/>
      <c r="HX548" s="162"/>
      <c r="HY548" s="162"/>
      <c r="HZ548" s="162"/>
      <c r="IA548" s="162"/>
      <c r="IB548" s="162"/>
      <c r="IC548" s="162"/>
      <c r="ID548" s="162"/>
      <c r="IE548" s="162"/>
      <c r="IF548" s="162"/>
      <c r="IG548" s="162"/>
      <c r="IH548" s="162"/>
      <c r="II548" s="162"/>
      <c r="IJ548" s="162"/>
      <c r="IK548" s="162"/>
      <c r="IL548" s="162"/>
      <c r="IM548" s="162"/>
      <c r="IN548" s="162"/>
      <c r="IO548" s="162"/>
      <c r="IP548" s="162"/>
      <c r="IQ548" s="162"/>
      <c r="IR548" s="162"/>
      <c r="IS548" s="162"/>
      <c r="IT548" s="162"/>
      <c r="IU548" s="162"/>
      <c r="IV548" s="162"/>
      <c r="IW548" s="162"/>
      <c r="IX548" s="162"/>
    </row>
    <row r="549" spans="1:258">
      <c r="A549" s="159"/>
      <c r="B549" s="160"/>
      <c r="C549" s="160"/>
      <c r="D549" s="160"/>
      <c r="E549" s="160"/>
      <c r="F549" s="161"/>
      <c r="G549" s="161"/>
      <c r="H549" s="161"/>
      <c r="I549" s="161"/>
      <c r="J549" s="161"/>
      <c r="K549" s="161"/>
      <c r="L549" s="161"/>
      <c r="M549" s="161"/>
      <c r="N549" s="160"/>
      <c r="O549" s="160"/>
      <c r="P549" s="160"/>
      <c r="Q549" s="160"/>
      <c r="R549" s="160"/>
      <c r="S549" s="161"/>
      <c r="T549" s="161"/>
      <c r="U549" s="161"/>
      <c r="V549" s="161"/>
      <c r="W549" s="161"/>
      <c r="X549" s="161"/>
      <c r="Y549" s="161"/>
      <c r="Z549" s="317"/>
      <c r="AA549" s="161"/>
      <c r="BI549" s="162"/>
      <c r="BJ549" s="162"/>
      <c r="BK549" s="162"/>
      <c r="BL549" s="162"/>
      <c r="BM549" s="162"/>
      <c r="BN549" s="162"/>
      <c r="BO549" s="162"/>
      <c r="BP549" s="162"/>
      <c r="BQ549" s="162"/>
      <c r="BR549" s="162"/>
      <c r="BS549" s="162"/>
      <c r="BT549" s="162"/>
      <c r="BU549" s="162"/>
      <c r="BV549" s="162"/>
      <c r="BW549" s="162"/>
      <c r="BX549" s="162"/>
      <c r="BY549" s="162"/>
      <c r="BZ549" s="162"/>
      <c r="CA549" s="162"/>
      <c r="CB549" s="162"/>
      <c r="CC549" s="162"/>
      <c r="CD549" s="162"/>
      <c r="CE549" s="162"/>
      <c r="CF549" s="162"/>
      <c r="CG549" s="162"/>
      <c r="CH549" s="162"/>
      <c r="CI549" s="162"/>
      <c r="CJ549" s="162"/>
      <c r="CK549" s="162"/>
      <c r="CL549" s="162"/>
      <c r="CM549" s="162"/>
      <c r="CN549" s="162"/>
      <c r="CO549" s="162"/>
      <c r="CP549" s="162"/>
      <c r="CQ549" s="162"/>
      <c r="CR549" s="162"/>
      <c r="CS549" s="162"/>
      <c r="CT549" s="162"/>
      <c r="CU549" s="162"/>
      <c r="CV549" s="162"/>
      <c r="CW549" s="162"/>
      <c r="CX549" s="162"/>
      <c r="CY549" s="162"/>
      <c r="CZ549" s="162"/>
      <c r="DA549" s="162"/>
      <c r="DB549" s="162"/>
      <c r="DC549" s="162"/>
      <c r="DD549" s="162"/>
      <c r="DE549" s="162"/>
      <c r="DF549" s="162"/>
      <c r="DG549" s="162"/>
      <c r="DH549" s="162"/>
      <c r="DI549" s="162"/>
      <c r="DJ549" s="162"/>
      <c r="DK549" s="162"/>
      <c r="DL549" s="162"/>
      <c r="DM549" s="162"/>
      <c r="DN549" s="162"/>
      <c r="DO549" s="162"/>
      <c r="DP549" s="162"/>
      <c r="DQ549" s="162"/>
      <c r="DR549" s="162"/>
      <c r="DS549" s="162"/>
      <c r="DT549" s="162"/>
      <c r="DU549" s="162"/>
      <c r="DV549" s="162"/>
      <c r="DW549" s="162"/>
      <c r="DX549" s="162"/>
      <c r="DY549" s="162"/>
      <c r="DZ549" s="162"/>
      <c r="EA549" s="162"/>
      <c r="EB549" s="162"/>
      <c r="EC549" s="162"/>
      <c r="ED549" s="162"/>
      <c r="EE549" s="162"/>
      <c r="EF549" s="162"/>
      <c r="EG549" s="162"/>
      <c r="EH549" s="162"/>
      <c r="EI549" s="162"/>
      <c r="EJ549" s="162"/>
      <c r="EK549" s="162"/>
      <c r="EL549" s="162"/>
      <c r="EM549" s="162"/>
      <c r="EN549" s="162"/>
      <c r="EO549" s="162"/>
      <c r="EP549" s="162"/>
      <c r="EQ549" s="162"/>
      <c r="ER549" s="162"/>
      <c r="ES549" s="162"/>
      <c r="ET549" s="162"/>
      <c r="EU549" s="162"/>
      <c r="EV549" s="162"/>
      <c r="EW549" s="162"/>
      <c r="EX549" s="162"/>
      <c r="EY549" s="162"/>
      <c r="EZ549" s="162"/>
      <c r="FA549" s="162"/>
      <c r="FB549" s="162"/>
      <c r="FC549" s="162"/>
      <c r="FD549" s="162"/>
      <c r="FE549" s="162"/>
      <c r="FF549" s="162"/>
      <c r="FG549" s="162"/>
      <c r="FH549" s="162"/>
      <c r="FI549" s="162"/>
      <c r="FJ549" s="162"/>
      <c r="FK549" s="162"/>
      <c r="FL549" s="162"/>
      <c r="FM549" s="162"/>
      <c r="FN549" s="162"/>
      <c r="FO549" s="162"/>
      <c r="FP549" s="162"/>
      <c r="FQ549" s="162"/>
      <c r="FR549" s="162"/>
      <c r="FS549" s="162"/>
      <c r="FT549" s="162"/>
      <c r="FU549" s="162"/>
      <c r="FV549" s="162"/>
      <c r="FW549" s="162"/>
      <c r="FX549" s="162"/>
      <c r="FY549" s="162"/>
      <c r="FZ549" s="162"/>
      <c r="GA549" s="162"/>
      <c r="GB549" s="162"/>
      <c r="GC549" s="162"/>
      <c r="GD549" s="162"/>
      <c r="GE549" s="162"/>
      <c r="GF549" s="162"/>
      <c r="GG549" s="162"/>
      <c r="GH549" s="162"/>
      <c r="GI549" s="162"/>
      <c r="GJ549" s="162"/>
      <c r="GK549" s="162"/>
      <c r="GL549" s="162"/>
      <c r="GM549" s="162"/>
      <c r="GN549" s="162"/>
      <c r="GO549" s="162"/>
      <c r="GP549" s="162"/>
      <c r="GQ549" s="162"/>
      <c r="GR549" s="162"/>
      <c r="GS549" s="162"/>
      <c r="GT549" s="162"/>
      <c r="GU549" s="162"/>
      <c r="GV549" s="162"/>
      <c r="GW549" s="162"/>
      <c r="GX549" s="162"/>
      <c r="GY549" s="162"/>
      <c r="GZ549" s="162"/>
      <c r="HA549" s="162"/>
      <c r="HB549" s="162"/>
      <c r="HC549" s="162"/>
      <c r="HD549" s="162"/>
      <c r="HE549" s="162"/>
      <c r="HF549" s="162"/>
      <c r="HG549" s="162"/>
      <c r="HH549" s="162"/>
      <c r="HI549" s="162"/>
      <c r="HJ549" s="162"/>
      <c r="HK549" s="162"/>
      <c r="HL549" s="162"/>
      <c r="HM549" s="162"/>
      <c r="HN549" s="162"/>
      <c r="HO549" s="162"/>
      <c r="HP549" s="162"/>
      <c r="HQ549" s="162"/>
      <c r="HR549" s="162"/>
      <c r="HS549" s="162"/>
      <c r="HT549" s="162"/>
      <c r="HU549" s="162"/>
      <c r="HV549" s="162"/>
      <c r="HW549" s="162"/>
      <c r="HX549" s="162"/>
      <c r="HY549" s="162"/>
      <c r="HZ549" s="162"/>
      <c r="IA549" s="162"/>
      <c r="IB549" s="162"/>
      <c r="IC549" s="162"/>
      <c r="ID549" s="162"/>
      <c r="IE549" s="162"/>
      <c r="IF549" s="162"/>
      <c r="IG549" s="162"/>
      <c r="IH549" s="162"/>
      <c r="II549" s="162"/>
      <c r="IJ549" s="162"/>
      <c r="IK549" s="162"/>
      <c r="IL549" s="162"/>
      <c r="IM549" s="162"/>
      <c r="IN549" s="162"/>
      <c r="IO549" s="162"/>
      <c r="IP549" s="162"/>
      <c r="IQ549" s="162"/>
      <c r="IR549" s="162"/>
      <c r="IS549" s="162"/>
      <c r="IT549" s="162"/>
      <c r="IU549" s="162"/>
      <c r="IV549" s="162"/>
      <c r="IW549" s="162"/>
      <c r="IX549" s="162"/>
    </row>
    <row r="550" spans="1:258">
      <c r="A550" s="159"/>
      <c r="B550" s="160"/>
      <c r="C550" s="160"/>
      <c r="D550" s="160"/>
      <c r="E550" s="160"/>
      <c r="F550" s="161"/>
      <c r="G550" s="161"/>
      <c r="H550" s="161"/>
      <c r="I550" s="161"/>
      <c r="J550" s="161"/>
      <c r="K550" s="161"/>
      <c r="L550" s="161"/>
      <c r="M550" s="161"/>
      <c r="N550" s="160"/>
      <c r="O550" s="160"/>
      <c r="P550" s="160"/>
      <c r="Q550" s="160"/>
      <c r="R550" s="160"/>
      <c r="S550" s="161"/>
      <c r="T550" s="161"/>
      <c r="U550" s="161"/>
      <c r="V550" s="161"/>
      <c r="W550" s="161"/>
      <c r="X550" s="161"/>
      <c r="Y550" s="161"/>
      <c r="Z550" s="317"/>
      <c r="AA550" s="161"/>
      <c r="BI550" s="162"/>
      <c r="BJ550" s="162"/>
      <c r="BK550" s="162"/>
      <c r="BL550" s="162"/>
      <c r="BM550" s="162"/>
      <c r="BN550" s="162"/>
      <c r="BO550" s="162"/>
      <c r="BP550" s="162"/>
      <c r="BQ550" s="162"/>
      <c r="BR550" s="162"/>
      <c r="BS550" s="162"/>
      <c r="BT550" s="162"/>
      <c r="BU550" s="162"/>
      <c r="BV550" s="162"/>
      <c r="BW550" s="162"/>
      <c r="BX550" s="162"/>
      <c r="BY550" s="162"/>
      <c r="BZ550" s="162"/>
      <c r="CA550" s="162"/>
      <c r="CB550" s="162"/>
      <c r="CC550" s="162"/>
      <c r="CD550" s="162"/>
      <c r="CE550" s="162"/>
      <c r="CF550" s="162"/>
      <c r="CG550" s="162"/>
      <c r="CH550" s="162"/>
      <c r="CI550" s="162"/>
      <c r="CJ550" s="162"/>
      <c r="CK550" s="162"/>
      <c r="CL550" s="162"/>
      <c r="CM550" s="162"/>
      <c r="CN550" s="162"/>
      <c r="CO550" s="162"/>
      <c r="CP550" s="162"/>
      <c r="CQ550" s="162"/>
      <c r="CR550" s="162"/>
      <c r="CS550" s="162"/>
      <c r="CT550" s="162"/>
      <c r="CU550" s="162"/>
      <c r="CV550" s="162"/>
      <c r="CW550" s="162"/>
      <c r="CX550" s="162"/>
      <c r="CY550" s="162"/>
      <c r="CZ550" s="162"/>
      <c r="DA550" s="162"/>
      <c r="DB550" s="162"/>
      <c r="DC550" s="162"/>
      <c r="DD550" s="162"/>
      <c r="DE550" s="162"/>
      <c r="DF550" s="162"/>
      <c r="DG550" s="162"/>
      <c r="DH550" s="162"/>
      <c r="DI550" s="162"/>
      <c r="DJ550" s="162"/>
      <c r="DK550" s="162"/>
      <c r="DL550" s="162"/>
      <c r="DM550" s="162"/>
      <c r="DN550" s="162"/>
      <c r="DO550" s="162"/>
      <c r="DP550" s="162"/>
      <c r="DQ550" s="162"/>
      <c r="DR550" s="162"/>
      <c r="DS550" s="162"/>
      <c r="DT550" s="162"/>
      <c r="DU550" s="162"/>
      <c r="DV550" s="162"/>
      <c r="DW550" s="162"/>
      <c r="DX550" s="162"/>
      <c r="DY550" s="162"/>
      <c r="DZ550" s="162"/>
      <c r="EA550" s="162"/>
      <c r="EB550" s="162"/>
      <c r="EC550" s="162"/>
      <c r="ED550" s="162"/>
      <c r="EE550" s="162"/>
      <c r="EF550" s="162"/>
      <c r="EG550" s="162"/>
      <c r="EH550" s="162"/>
      <c r="EI550" s="162"/>
      <c r="EJ550" s="162"/>
      <c r="EK550" s="162"/>
      <c r="EL550" s="162"/>
      <c r="EM550" s="162"/>
      <c r="EN550" s="162"/>
      <c r="EO550" s="162"/>
      <c r="EP550" s="162"/>
      <c r="EQ550" s="162"/>
      <c r="ER550" s="162"/>
      <c r="ES550" s="162"/>
      <c r="ET550" s="162"/>
      <c r="EU550" s="162"/>
      <c r="EV550" s="162"/>
      <c r="EW550" s="162"/>
      <c r="EX550" s="162"/>
      <c r="EY550" s="162"/>
      <c r="EZ550" s="162"/>
      <c r="FA550" s="162"/>
      <c r="FB550" s="162"/>
      <c r="FC550" s="162"/>
      <c r="FD550" s="162"/>
      <c r="FE550" s="162"/>
      <c r="FF550" s="162"/>
      <c r="FG550" s="162"/>
      <c r="FH550" s="162"/>
      <c r="FI550" s="162"/>
      <c r="FJ550" s="162"/>
      <c r="FK550" s="162"/>
      <c r="FL550" s="162"/>
      <c r="FM550" s="162"/>
      <c r="FN550" s="162"/>
      <c r="FO550" s="162"/>
      <c r="FP550" s="162"/>
      <c r="FQ550" s="162"/>
      <c r="FR550" s="162"/>
      <c r="FS550" s="162"/>
      <c r="FT550" s="162"/>
      <c r="FU550" s="162"/>
      <c r="FV550" s="162"/>
      <c r="FW550" s="162"/>
      <c r="FX550" s="162"/>
      <c r="FY550" s="162"/>
      <c r="FZ550" s="162"/>
      <c r="GA550" s="162"/>
      <c r="GB550" s="162"/>
      <c r="GC550" s="162"/>
      <c r="GD550" s="162"/>
      <c r="GE550" s="162"/>
      <c r="GF550" s="162"/>
      <c r="GG550" s="162"/>
      <c r="GH550" s="162"/>
      <c r="GI550" s="162"/>
      <c r="GJ550" s="162"/>
      <c r="GK550" s="162"/>
      <c r="GL550" s="162"/>
      <c r="GM550" s="162"/>
      <c r="GN550" s="162"/>
      <c r="GO550" s="162"/>
      <c r="GP550" s="162"/>
      <c r="GQ550" s="162"/>
      <c r="GR550" s="162"/>
      <c r="GS550" s="162"/>
      <c r="GT550" s="162"/>
      <c r="GU550" s="162"/>
      <c r="GV550" s="162"/>
      <c r="GW550" s="162"/>
      <c r="GX550" s="162"/>
      <c r="GY550" s="162"/>
      <c r="GZ550" s="162"/>
      <c r="HA550" s="162"/>
      <c r="HB550" s="162"/>
      <c r="HC550" s="162"/>
      <c r="HD550" s="162"/>
      <c r="HE550" s="162"/>
      <c r="HF550" s="162"/>
      <c r="HG550" s="162"/>
      <c r="HH550" s="162"/>
      <c r="HI550" s="162"/>
      <c r="HJ550" s="162"/>
      <c r="HK550" s="162"/>
      <c r="HL550" s="162"/>
      <c r="HM550" s="162"/>
      <c r="HN550" s="162"/>
      <c r="HO550" s="162"/>
      <c r="HP550" s="162"/>
      <c r="HQ550" s="162"/>
      <c r="HR550" s="162"/>
      <c r="HS550" s="162"/>
      <c r="HT550" s="162"/>
      <c r="HU550" s="162"/>
      <c r="HV550" s="162"/>
      <c r="HW550" s="162"/>
      <c r="HX550" s="162"/>
      <c r="HY550" s="162"/>
      <c r="HZ550" s="162"/>
      <c r="IA550" s="162"/>
      <c r="IB550" s="162"/>
      <c r="IC550" s="162"/>
      <c r="ID550" s="162"/>
      <c r="IE550" s="162"/>
      <c r="IF550" s="162"/>
      <c r="IG550" s="162"/>
      <c r="IH550" s="162"/>
      <c r="II550" s="162"/>
      <c r="IJ550" s="162"/>
      <c r="IK550" s="162"/>
      <c r="IL550" s="162"/>
      <c r="IM550" s="162"/>
      <c r="IN550" s="162"/>
      <c r="IO550" s="162"/>
      <c r="IP550" s="162"/>
      <c r="IQ550" s="162"/>
      <c r="IR550" s="162"/>
      <c r="IS550" s="162"/>
      <c r="IT550" s="162"/>
      <c r="IU550" s="162"/>
      <c r="IV550" s="162"/>
      <c r="IW550" s="162"/>
      <c r="IX550" s="162"/>
    </row>
    <row r="551" spans="1:258">
      <c r="A551" s="159"/>
      <c r="B551" s="160"/>
      <c r="C551" s="160"/>
      <c r="D551" s="160"/>
      <c r="E551" s="160"/>
      <c r="F551" s="161"/>
      <c r="G551" s="161"/>
      <c r="H551" s="161"/>
      <c r="I551" s="161"/>
      <c r="J551" s="161"/>
      <c r="K551" s="161"/>
      <c r="L551" s="161"/>
      <c r="M551" s="161"/>
      <c r="N551" s="160"/>
      <c r="O551" s="160"/>
      <c r="P551" s="160"/>
      <c r="Q551" s="160"/>
      <c r="R551" s="160"/>
      <c r="S551" s="161"/>
      <c r="T551" s="161"/>
      <c r="U551" s="161"/>
      <c r="V551" s="161"/>
      <c r="W551" s="161"/>
      <c r="X551" s="161"/>
      <c r="Y551" s="161"/>
      <c r="Z551" s="317"/>
      <c r="AA551" s="161"/>
      <c r="BI551" s="162"/>
      <c r="BJ551" s="162"/>
      <c r="BK551" s="162"/>
      <c r="BL551" s="162"/>
      <c r="BM551" s="162"/>
      <c r="BN551" s="162"/>
      <c r="BO551" s="162"/>
      <c r="BP551" s="162"/>
      <c r="BQ551" s="162"/>
      <c r="BR551" s="162"/>
      <c r="BS551" s="162"/>
      <c r="BT551" s="162"/>
      <c r="BU551" s="162"/>
      <c r="BV551" s="162"/>
      <c r="BW551" s="162"/>
      <c r="BX551" s="162"/>
      <c r="BY551" s="162"/>
      <c r="BZ551" s="162"/>
      <c r="CA551" s="162"/>
      <c r="CB551" s="162"/>
      <c r="CC551" s="162"/>
      <c r="CD551" s="162"/>
      <c r="CE551" s="162"/>
      <c r="CF551" s="162"/>
      <c r="CG551" s="162"/>
      <c r="CH551" s="162"/>
      <c r="CI551" s="162"/>
      <c r="CJ551" s="162"/>
      <c r="CK551" s="162"/>
      <c r="CL551" s="162"/>
      <c r="CM551" s="162"/>
      <c r="CN551" s="162"/>
      <c r="CO551" s="162"/>
      <c r="CP551" s="162"/>
      <c r="CQ551" s="162"/>
      <c r="CR551" s="162"/>
      <c r="CS551" s="162"/>
      <c r="CT551" s="162"/>
      <c r="CU551" s="162"/>
      <c r="CV551" s="162"/>
      <c r="CW551" s="162"/>
      <c r="CX551" s="162"/>
      <c r="CY551" s="162"/>
      <c r="CZ551" s="162"/>
      <c r="DA551" s="162"/>
      <c r="DB551" s="162"/>
      <c r="DC551" s="162"/>
      <c r="DD551" s="162"/>
      <c r="DE551" s="162"/>
      <c r="DF551" s="162"/>
      <c r="DG551" s="162"/>
      <c r="DH551" s="162"/>
      <c r="DI551" s="162"/>
      <c r="DJ551" s="162"/>
      <c r="DK551" s="162"/>
      <c r="DL551" s="162"/>
      <c r="DM551" s="162"/>
      <c r="DN551" s="162"/>
      <c r="DO551" s="162"/>
      <c r="DP551" s="162"/>
      <c r="DQ551" s="162"/>
      <c r="DR551" s="162"/>
      <c r="DS551" s="162"/>
      <c r="DT551" s="162"/>
      <c r="DU551" s="162"/>
      <c r="DV551" s="162"/>
      <c r="DW551" s="162"/>
      <c r="DX551" s="162"/>
      <c r="DY551" s="162"/>
      <c r="DZ551" s="162"/>
      <c r="EA551" s="162"/>
      <c r="EB551" s="162"/>
      <c r="EC551" s="162"/>
      <c r="ED551" s="162"/>
      <c r="EE551" s="162"/>
      <c r="EF551" s="162"/>
      <c r="EG551" s="162"/>
      <c r="EH551" s="162"/>
      <c r="EI551" s="162"/>
      <c r="EJ551" s="162"/>
      <c r="EK551" s="162"/>
      <c r="EL551" s="162"/>
      <c r="EM551" s="162"/>
      <c r="EN551" s="162"/>
      <c r="EO551" s="162"/>
      <c r="EP551" s="162"/>
      <c r="EQ551" s="162"/>
      <c r="ER551" s="162"/>
      <c r="ES551" s="162"/>
      <c r="ET551" s="162"/>
      <c r="EU551" s="162"/>
      <c r="EV551" s="162"/>
      <c r="EW551" s="162"/>
      <c r="EX551" s="162"/>
      <c r="EY551" s="162"/>
      <c r="EZ551" s="162"/>
      <c r="FA551" s="162"/>
      <c r="FB551" s="162"/>
      <c r="FC551" s="162"/>
      <c r="FD551" s="162"/>
      <c r="FE551" s="162"/>
      <c r="FF551" s="162"/>
      <c r="FG551" s="162"/>
      <c r="FH551" s="162"/>
      <c r="FI551" s="162"/>
      <c r="FJ551" s="162"/>
      <c r="FK551" s="162"/>
      <c r="FL551" s="162"/>
      <c r="FM551" s="162"/>
      <c r="FN551" s="162"/>
      <c r="FO551" s="162"/>
      <c r="FP551" s="162"/>
      <c r="FQ551" s="162"/>
      <c r="FR551" s="162"/>
      <c r="FS551" s="162"/>
      <c r="FT551" s="162"/>
      <c r="FU551" s="162"/>
      <c r="FV551" s="162"/>
      <c r="FW551" s="162"/>
      <c r="FX551" s="162"/>
      <c r="FY551" s="162"/>
      <c r="FZ551" s="162"/>
      <c r="GA551" s="162"/>
      <c r="GB551" s="162"/>
      <c r="GC551" s="162"/>
      <c r="GD551" s="162"/>
      <c r="GE551" s="162"/>
      <c r="GF551" s="162"/>
      <c r="GG551" s="162"/>
      <c r="GH551" s="162"/>
      <c r="GI551" s="162"/>
      <c r="GJ551" s="162"/>
      <c r="GK551" s="162"/>
      <c r="GL551" s="162"/>
      <c r="GM551" s="162"/>
      <c r="GN551" s="162"/>
      <c r="GO551" s="162"/>
      <c r="GP551" s="162"/>
      <c r="GQ551" s="162"/>
      <c r="GR551" s="162"/>
      <c r="GS551" s="162"/>
      <c r="GT551" s="162"/>
      <c r="GU551" s="162"/>
      <c r="GV551" s="162"/>
      <c r="GW551" s="162"/>
      <c r="GX551" s="162"/>
      <c r="GY551" s="162"/>
      <c r="GZ551" s="162"/>
      <c r="HA551" s="162"/>
      <c r="HB551" s="162"/>
      <c r="HC551" s="162"/>
      <c r="HD551" s="162"/>
      <c r="HE551" s="162"/>
      <c r="HF551" s="162"/>
      <c r="HG551" s="162"/>
      <c r="HH551" s="162"/>
      <c r="HI551" s="162"/>
      <c r="HJ551" s="162"/>
      <c r="HK551" s="162"/>
      <c r="HL551" s="162"/>
      <c r="HM551" s="162"/>
      <c r="HN551" s="162"/>
      <c r="HO551" s="162"/>
      <c r="HP551" s="162"/>
      <c r="HQ551" s="162"/>
      <c r="HR551" s="162"/>
      <c r="HS551" s="162"/>
      <c r="HT551" s="162"/>
      <c r="HU551" s="162"/>
      <c r="HV551" s="162"/>
      <c r="HW551" s="162"/>
      <c r="HX551" s="162"/>
      <c r="HY551" s="162"/>
      <c r="HZ551" s="162"/>
      <c r="IA551" s="162"/>
      <c r="IB551" s="162"/>
      <c r="IC551" s="162"/>
      <c r="ID551" s="162"/>
      <c r="IE551" s="162"/>
      <c r="IF551" s="162"/>
      <c r="IG551" s="162"/>
      <c r="IH551" s="162"/>
      <c r="II551" s="162"/>
      <c r="IJ551" s="162"/>
      <c r="IK551" s="162"/>
      <c r="IL551" s="162"/>
      <c r="IM551" s="162"/>
      <c r="IN551" s="162"/>
      <c r="IO551" s="162"/>
      <c r="IP551" s="162"/>
      <c r="IQ551" s="162"/>
      <c r="IR551" s="162"/>
      <c r="IS551" s="162"/>
      <c r="IT551" s="162"/>
      <c r="IU551" s="162"/>
      <c r="IV551" s="162"/>
      <c r="IW551" s="162"/>
      <c r="IX551" s="162"/>
    </row>
    <row r="552" spans="1:258">
      <c r="A552" s="159"/>
      <c r="B552" s="160"/>
      <c r="C552" s="160"/>
      <c r="D552" s="160"/>
      <c r="E552" s="160"/>
      <c r="F552" s="161"/>
      <c r="G552" s="161"/>
      <c r="H552" s="161"/>
      <c r="I552" s="161"/>
      <c r="J552" s="161"/>
      <c r="K552" s="161"/>
      <c r="L552" s="161"/>
      <c r="M552" s="161"/>
      <c r="N552" s="160"/>
      <c r="O552" s="160"/>
      <c r="P552" s="160"/>
      <c r="Q552" s="160"/>
      <c r="R552" s="160"/>
      <c r="S552" s="161"/>
      <c r="T552" s="161"/>
      <c r="U552" s="161"/>
      <c r="V552" s="161"/>
      <c r="W552" s="161"/>
      <c r="X552" s="161"/>
      <c r="Y552" s="161"/>
      <c r="Z552" s="317"/>
      <c r="AA552" s="161"/>
      <c r="BI552" s="162"/>
      <c r="BJ552" s="162"/>
      <c r="BK552" s="162"/>
      <c r="BL552" s="162"/>
      <c r="BM552" s="162"/>
      <c r="BN552" s="162"/>
      <c r="BO552" s="162"/>
      <c r="BP552" s="162"/>
      <c r="BQ552" s="162"/>
      <c r="BR552" s="162"/>
      <c r="BS552" s="162"/>
      <c r="BT552" s="162"/>
      <c r="BU552" s="162"/>
      <c r="BV552" s="162"/>
      <c r="BW552" s="162"/>
      <c r="BX552" s="162"/>
      <c r="BY552" s="162"/>
      <c r="BZ552" s="162"/>
      <c r="CA552" s="162"/>
      <c r="CB552" s="162"/>
      <c r="CC552" s="162"/>
      <c r="CD552" s="162"/>
      <c r="CE552" s="162"/>
      <c r="CF552" s="162"/>
      <c r="CG552" s="162"/>
      <c r="CH552" s="162"/>
      <c r="CI552" s="162"/>
      <c r="CJ552" s="162"/>
      <c r="CK552" s="162"/>
      <c r="CL552" s="162"/>
      <c r="CM552" s="162"/>
      <c r="CN552" s="162"/>
      <c r="CO552" s="162"/>
      <c r="CP552" s="162"/>
      <c r="CQ552" s="162"/>
      <c r="CR552" s="162"/>
      <c r="CS552" s="162"/>
      <c r="CT552" s="162"/>
      <c r="CU552" s="162"/>
      <c r="CV552" s="162"/>
      <c r="CW552" s="162"/>
      <c r="CX552" s="162"/>
      <c r="CY552" s="162"/>
      <c r="CZ552" s="162"/>
      <c r="DA552" s="162"/>
      <c r="DB552" s="162"/>
      <c r="DC552" s="162"/>
      <c r="DD552" s="162"/>
      <c r="DE552" s="162"/>
      <c r="DF552" s="162"/>
      <c r="DG552" s="162"/>
      <c r="DH552" s="162"/>
      <c r="DI552" s="162"/>
      <c r="DJ552" s="162"/>
      <c r="DK552" s="162"/>
      <c r="DL552" s="162"/>
      <c r="DM552" s="162"/>
      <c r="DN552" s="162"/>
      <c r="DO552" s="162"/>
      <c r="DP552" s="162"/>
      <c r="DQ552" s="162"/>
      <c r="DR552" s="162"/>
      <c r="DS552" s="162"/>
      <c r="DT552" s="162"/>
      <c r="DU552" s="162"/>
      <c r="DV552" s="162"/>
      <c r="DW552" s="162"/>
      <c r="DX552" s="162"/>
      <c r="DY552" s="162"/>
      <c r="DZ552" s="162"/>
      <c r="EA552" s="162"/>
      <c r="EB552" s="162"/>
      <c r="EC552" s="162"/>
      <c r="ED552" s="162"/>
      <c r="EE552" s="162"/>
      <c r="EF552" s="162"/>
      <c r="EG552" s="162"/>
      <c r="EH552" s="162"/>
      <c r="EI552" s="162"/>
      <c r="EJ552" s="162"/>
      <c r="EK552" s="162"/>
      <c r="EL552" s="162"/>
      <c r="EM552" s="162"/>
      <c r="EN552" s="162"/>
      <c r="EO552" s="162"/>
      <c r="EP552" s="162"/>
      <c r="EQ552" s="162"/>
      <c r="ER552" s="162"/>
      <c r="ES552" s="162"/>
      <c r="ET552" s="162"/>
      <c r="EU552" s="162"/>
      <c r="EV552" s="162"/>
      <c r="EW552" s="162"/>
      <c r="EX552" s="162"/>
      <c r="EY552" s="162"/>
      <c r="EZ552" s="162"/>
      <c r="FA552" s="162"/>
      <c r="FB552" s="162"/>
      <c r="FC552" s="162"/>
      <c r="FD552" s="162"/>
      <c r="FE552" s="162"/>
      <c r="FF552" s="162"/>
      <c r="FG552" s="162"/>
      <c r="FH552" s="162"/>
      <c r="FI552" s="162"/>
      <c r="FJ552" s="162"/>
      <c r="FK552" s="162"/>
      <c r="FL552" s="162"/>
      <c r="FM552" s="162"/>
      <c r="FN552" s="162"/>
      <c r="FO552" s="162"/>
      <c r="FP552" s="162"/>
      <c r="FQ552" s="162"/>
      <c r="FR552" s="162"/>
      <c r="FS552" s="162"/>
      <c r="FT552" s="162"/>
      <c r="FU552" s="162"/>
      <c r="FV552" s="162"/>
      <c r="FW552" s="162"/>
      <c r="FX552" s="162"/>
      <c r="FY552" s="162"/>
      <c r="FZ552" s="162"/>
      <c r="GA552" s="162"/>
      <c r="GB552" s="162"/>
      <c r="GC552" s="162"/>
      <c r="GD552" s="162"/>
      <c r="GE552" s="162"/>
      <c r="GF552" s="162"/>
      <c r="GG552" s="162"/>
      <c r="GH552" s="162"/>
      <c r="GI552" s="162"/>
      <c r="GJ552" s="162"/>
      <c r="GK552" s="162"/>
      <c r="GL552" s="162"/>
      <c r="GM552" s="162"/>
      <c r="GN552" s="162"/>
      <c r="GO552" s="162"/>
      <c r="GP552" s="162"/>
      <c r="GQ552" s="162"/>
      <c r="GR552" s="162"/>
      <c r="GS552" s="162"/>
      <c r="GT552" s="162"/>
      <c r="GU552" s="162"/>
      <c r="GV552" s="162"/>
      <c r="GW552" s="162"/>
      <c r="GX552" s="162"/>
      <c r="GY552" s="162"/>
      <c r="GZ552" s="162"/>
      <c r="HA552" s="162"/>
      <c r="HB552" s="162"/>
      <c r="HC552" s="162"/>
      <c r="HD552" s="162"/>
      <c r="HE552" s="162"/>
      <c r="HF552" s="162"/>
      <c r="HG552" s="162"/>
      <c r="HH552" s="162"/>
      <c r="HI552" s="162"/>
      <c r="HJ552" s="162"/>
      <c r="HK552" s="162"/>
      <c r="HL552" s="162"/>
      <c r="HM552" s="162"/>
      <c r="HN552" s="162"/>
      <c r="HO552" s="162"/>
      <c r="HP552" s="162"/>
      <c r="HQ552" s="162"/>
      <c r="HR552" s="162"/>
      <c r="HS552" s="162"/>
      <c r="HT552" s="162"/>
      <c r="HU552" s="162"/>
      <c r="HV552" s="162"/>
      <c r="HW552" s="162"/>
      <c r="HX552" s="162"/>
      <c r="HY552" s="162"/>
      <c r="HZ552" s="162"/>
      <c r="IA552" s="162"/>
      <c r="IB552" s="162"/>
      <c r="IC552" s="162"/>
      <c r="ID552" s="162"/>
      <c r="IE552" s="162"/>
      <c r="IF552" s="162"/>
      <c r="IG552" s="162"/>
      <c r="IH552" s="162"/>
      <c r="II552" s="162"/>
      <c r="IJ552" s="162"/>
      <c r="IK552" s="162"/>
      <c r="IL552" s="162"/>
      <c r="IM552" s="162"/>
      <c r="IN552" s="162"/>
      <c r="IO552" s="162"/>
      <c r="IP552" s="162"/>
      <c r="IQ552" s="162"/>
      <c r="IR552" s="162"/>
      <c r="IS552" s="162"/>
      <c r="IT552" s="162"/>
      <c r="IU552" s="162"/>
      <c r="IV552" s="162"/>
      <c r="IW552" s="162"/>
      <c r="IX552" s="162"/>
    </row>
    <row r="553" spans="1:258">
      <c r="A553" s="159"/>
      <c r="B553" s="160"/>
      <c r="C553" s="160"/>
      <c r="D553" s="160"/>
      <c r="E553" s="160"/>
      <c r="F553" s="161"/>
      <c r="G553" s="161"/>
      <c r="H553" s="161"/>
      <c r="I553" s="161"/>
      <c r="J553" s="161"/>
      <c r="K553" s="161"/>
      <c r="L553" s="161"/>
      <c r="M553" s="161"/>
      <c r="N553" s="160"/>
      <c r="O553" s="160"/>
      <c r="P553" s="160"/>
      <c r="Q553" s="160"/>
      <c r="R553" s="160"/>
      <c r="S553" s="161"/>
      <c r="T553" s="161"/>
      <c r="U553" s="161"/>
      <c r="V553" s="161"/>
      <c r="W553" s="161"/>
      <c r="X553" s="161"/>
      <c r="Y553" s="161"/>
      <c r="Z553" s="317"/>
      <c r="AA553" s="161"/>
      <c r="BI553" s="162"/>
      <c r="BJ553" s="162"/>
      <c r="BK553" s="162"/>
      <c r="BL553" s="162"/>
      <c r="BM553" s="162"/>
      <c r="BN553" s="162"/>
      <c r="BO553" s="162"/>
      <c r="BP553" s="162"/>
      <c r="BQ553" s="162"/>
      <c r="BR553" s="162"/>
      <c r="BS553" s="162"/>
      <c r="BT553" s="162"/>
      <c r="BU553" s="162"/>
      <c r="BV553" s="162"/>
      <c r="BW553" s="162"/>
      <c r="BX553" s="162"/>
      <c r="BY553" s="162"/>
      <c r="BZ553" s="162"/>
      <c r="CA553" s="162"/>
      <c r="CB553" s="162"/>
      <c r="CC553" s="162"/>
      <c r="CD553" s="162"/>
      <c r="CE553" s="162"/>
      <c r="CF553" s="162"/>
      <c r="CG553" s="162"/>
      <c r="CH553" s="162"/>
      <c r="CI553" s="162"/>
      <c r="CJ553" s="162"/>
      <c r="CK553" s="162"/>
      <c r="CL553" s="162"/>
      <c r="CM553" s="162"/>
      <c r="CN553" s="162"/>
      <c r="CO553" s="162"/>
      <c r="CP553" s="162"/>
      <c r="CQ553" s="162"/>
      <c r="CR553" s="162"/>
      <c r="CS553" s="162"/>
      <c r="CT553" s="162"/>
      <c r="CU553" s="162"/>
      <c r="CV553" s="162"/>
      <c r="CW553" s="162"/>
      <c r="CX553" s="162"/>
      <c r="CY553" s="162"/>
      <c r="CZ553" s="162"/>
      <c r="DA553" s="162"/>
      <c r="DB553" s="162"/>
      <c r="DC553" s="162"/>
      <c r="DD553" s="162"/>
      <c r="DE553" s="162"/>
      <c r="DF553" s="162"/>
      <c r="DG553" s="162"/>
      <c r="DH553" s="162"/>
      <c r="DI553" s="162"/>
      <c r="DJ553" s="162"/>
      <c r="DK553" s="162"/>
      <c r="DL553" s="162"/>
      <c r="DM553" s="162"/>
      <c r="DN553" s="162"/>
      <c r="DO553" s="162"/>
      <c r="DP553" s="162"/>
      <c r="DQ553" s="162"/>
      <c r="DR553" s="162"/>
      <c r="DS553" s="162"/>
      <c r="DT553" s="162"/>
      <c r="DU553" s="162"/>
      <c r="DV553" s="162"/>
      <c r="DW553" s="162"/>
      <c r="DX553" s="162"/>
      <c r="DY553" s="162"/>
      <c r="DZ553" s="162"/>
      <c r="EA553" s="162"/>
      <c r="EB553" s="162"/>
      <c r="EC553" s="162"/>
      <c r="ED553" s="162"/>
      <c r="EE553" s="162"/>
      <c r="EF553" s="162"/>
      <c r="EG553" s="162"/>
      <c r="EH553" s="162"/>
      <c r="EI553" s="162"/>
      <c r="EJ553" s="162"/>
      <c r="EK553" s="162"/>
      <c r="EL553" s="162"/>
      <c r="EM553" s="162"/>
      <c r="EN553" s="162"/>
      <c r="EO553" s="162"/>
      <c r="EP553" s="162"/>
      <c r="EQ553" s="162"/>
      <c r="ER553" s="162"/>
      <c r="ES553" s="162"/>
      <c r="ET553" s="162"/>
      <c r="EU553" s="162"/>
      <c r="EV553" s="162"/>
      <c r="EW553" s="162"/>
      <c r="EX553" s="162"/>
      <c r="EY553" s="162"/>
      <c r="EZ553" s="162"/>
      <c r="FA553" s="162"/>
      <c r="FB553" s="162"/>
      <c r="FC553" s="162"/>
      <c r="FD553" s="162"/>
      <c r="FE553" s="162"/>
      <c r="FF553" s="162"/>
      <c r="FG553" s="162"/>
      <c r="FH553" s="162"/>
      <c r="FI553" s="162"/>
      <c r="FJ553" s="162"/>
      <c r="FK553" s="162"/>
      <c r="FL553" s="162"/>
      <c r="FM553" s="162"/>
      <c r="FN553" s="162"/>
      <c r="FO553" s="162"/>
      <c r="FP553" s="162"/>
      <c r="FQ553" s="162"/>
      <c r="FR553" s="162"/>
      <c r="FS553" s="162"/>
      <c r="FT553" s="162"/>
      <c r="FU553" s="162"/>
      <c r="FV553" s="162"/>
      <c r="FW553" s="162"/>
      <c r="FX553" s="162"/>
      <c r="FY553" s="162"/>
      <c r="FZ553" s="162"/>
      <c r="GA553" s="162"/>
      <c r="GB553" s="162"/>
      <c r="GC553" s="162"/>
      <c r="GD553" s="162"/>
      <c r="GE553" s="162"/>
      <c r="GF553" s="162"/>
      <c r="GG553" s="162"/>
      <c r="GH553" s="162"/>
      <c r="GI553" s="162"/>
      <c r="GJ553" s="162"/>
      <c r="GK553" s="162"/>
      <c r="GL553" s="162"/>
      <c r="GM553" s="162"/>
      <c r="GN553" s="162"/>
      <c r="GO553" s="162"/>
      <c r="GP553" s="162"/>
      <c r="GQ553" s="162"/>
      <c r="GR553" s="162"/>
      <c r="GS553" s="162"/>
      <c r="GT553" s="162"/>
      <c r="GU553" s="162"/>
      <c r="GV553" s="162"/>
      <c r="GW553" s="162"/>
      <c r="GX553" s="162"/>
      <c r="GY553" s="162"/>
      <c r="GZ553" s="162"/>
      <c r="HA553" s="162"/>
      <c r="HB553" s="162"/>
      <c r="HC553" s="162"/>
      <c r="HD553" s="162"/>
      <c r="HE553" s="162"/>
      <c r="HF553" s="162"/>
      <c r="HG553" s="162"/>
      <c r="HH553" s="162"/>
      <c r="HI553" s="162"/>
      <c r="HJ553" s="162"/>
      <c r="HK553" s="162"/>
      <c r="HL553" s="162"/>
      <c r="HM553" s="162"/>
      <c r="HN553" s="162"/>
      <c r="HO553" s="162"/>
      <c r="HP553" s="162"/>
      <c r="HQ553" s="162"/>
      <c r="HR553" s="162"/>
      <c r="HS553" s="162"/>
      <c r="HT553" s="162"/>
      <c r="HU553" s="162"/>
      <c r="HV553" s="162"/>
      <c r="HW553" s="162"/>
      <c r="HX553" s="162"/>
      <c r="HY553" s="162"/>
      <c r="HZ553" s="162"/>
      <c r="IA553" s="162"/>
      <c r="IB553" s="162"/>
      <c r="IC553" s="162"/>
      <c r="ID553" s="162"/>
      <c r="IE553" s="162"/>
      <c r="IF553" s="162"/>
      <c r="IG553" s="162"/>
      <c r="IH553" s="162"/>
      <c r="II553" s="162"/>
      <c r="IJ553" s="162"/>
      <c r="IK553" s="162"/>
      <c r="IL553" s="162"/>
      <c r="IM553" s="162"/>
      <c r="IN553" s="162"/>
      <c r="IO553" s="162"/>
      <c r="IP553" s="162"/>
      <c r="IQ553" s="162"/>
      <c r="IR553" s="162"/>
      <c r="IS553" s="162"/>
      <c r="IT553" s="162"/>
      <c r="IU553" s="162"/>
      <c r="IV553" s="162"/>
      <c r="IW553" s="162"/>
      <c r="IX553" s="162"/>
    </row>
    <row r="554" spans="1:258">
      <c r="A554" s="159"/>
      <c r="B554" s="160"/>
      <c r="C554" s="160"/>
      <c r="D554" s="160"/>
      <c r="E554" s="160"/>
      <c r="F554" s="161"/>
      <c r="G554" s="161"/>
      <c r="H554" s="161"/>
      <c r="I554" s="161"/>
      <c r="J554" s="161"/>
      <c r="K554" s="161"/>
      <c r="L554" s="161"/>
      <c r="M554" s="161"/>
      <c r="N554" s="160"/>
      <c r="O554" s="160"/>
      <c r="P554" s="160"/>
      <c r="Q554" s="160"/>
      <c r="R554" s="160"/>
      <c r="S554" s="161"/>
      <c r="T554" s="161"/>
      <c r="U554" s="161"/>
      <c r="V554" s="161"/>
      <c r="W554" s="161"/>
      <c r="X554" s="161"/>
      <c r="Y554" s="161"/>
      <c r="Z554" s="317"/>
      <c r="AA554" s="161"/>
      <c r="BI554" s="162"/>
      <c r="BJ554" s="162"/>
      <c r="BK554" s="162"/>
      <c r="BL554" s="162"/>
      <c r="BM554" s="162"/>
      <c r="BN554" s="162"/>
      <c r="BO554" s="162"/>
      <c r="BP554" s="162"/>
      <c r="BQ554" s="162"/>
      <c r="BR554" s="162"/>
      <c r="BS554" s="162"/>
      <c r="BT554" s="162"/>
      <c r="BU554" s="162"/>
      <c r="BV554" s="162"/>
      <c r="BW554" s="162"/>
      <c r="BX554" s="162"/>
      <c r="BY554" s="162"/>
      <c r="BZ554" s="162"/>
      <c r="CA554" s="162"/>
      <c r="CB554" s="162"/>
      <c r="CC554" s="162"/>
      <c r="CD554" s="162"/>
      <c r="CE554" s="162"/>
      <c r="CF554" s="162"/>
      <c r="CG554" s="162"/>
      <c r="CH554" s="162"/>
      <c r="CI554" s="162"/>
      <c r="CJ554" s="162"/>
      <c r="CK554" s="162"/>
      <c r="CL554" s="162"/>
      <c r="CM554" s="162"/>
      <c r="CN554" s="162"/>
      <c r="CO554" s="162"/>
      <c r="CP554" s="162"/>
      <c r="CQ554" s="162"/>
      <c r="CR554" s="162"/>
      <c r="CS554" s="162"/>
      <c r="CT554" s="162"/>
      <c r="CU554" s="162"/>
      <c r="CV554" s="162"/>
      <c r="CW554" s="162"/>
      <c r="CX554" s="162"/>
      <c r="CY554" s="162"/>
      <c r="CZ554" s="162"/>
      <c r="DA554" s="162"/>
      <c r="DB554" s="162"/>
      <c r="DC554" s="162"/>
      <c r="DD554" s="162"/>
      <c r="DE554" s="162"/>
      <c r="DF554" s="162"/>
      <c r="DG554" s="162"/>
      <c r="DH554" s="162"/>
      <c r="DI554" s="162"/>
      <c r="DJ554" s="162"/>
      <c r="DK554" s="162"/>
      <c r="DL554" s="162"/>
      <c r="DM554" s="162"/>
      <c r="DN554" s="162"/>
      <c r="DO554" s="162"/>
      <c r="DP554" s="162"/>
      <c r="DQ554" s="162"/>
      <c r="DR554" s="162"/>
      <c r="DS554" s="162"/>
      <c r="DT554" s="162"/>
      <c r="DU554" s="162"/>
      <c r="DV554" s="162"/>
      <c r="DW554" s="162"/>
      <c r="DX554" s="162"/>
      <c r="DY554" s="162"/>
      <c r="DZ554" s="162"/>
      <c r="EA554" s="162"/>
      <c r="EB554" s="162"/>
      <c r="EC554" s="162"/>
      <c r="ED554" s="162"/>
      <c r="EE554" s="162"/>
      <c r="EF554" s="162"/>
      <c r="EG554" s="162"/>
      <c r="EH554" s="162"/>
      <c r="EI554" s="162"/>
      <c r="EJ554" s="162"/>
      <c r="EK554" s="162"/>
      <c r="EL554" s="162"/>
      <c r="EM554" s="162"/>
      <c r="EN554" s="162"/>
      <c r="EO554" s="162"/>
      <c r="EP554" s="162"/>
      <c r="EQ554" s="162"/>
      <c r="ER554" s="162"/>
      <c r="ES554" s="162"/>
      <c r="ET554" s="162"/>
      <c r="EU554" s="162"/>
      <c r="EV554" s="162"/>
      <c r="EW554" s="162"/>
      <c r="EX554" s="162"/>
      <c r="EY554" s="162"/>
      <c r="EZ554" s="162"/>
      <c r="FA554" s="162"/>
      <c r="FB554" s="162"/>
      <c r="FC554" s="162"/>
      <c r="FD554" s="162"/>
      <c r="FE554" s="162"/>
      <c r="FF554" s="162"/>
      <c r="FG554" s="162"/>
      <c r="FH554" s="162"/>
      <c r="FI554" s="162"/>
      <c r="FJ554" s="162"/>
      <c r="FK554" s="162"/>
      <c r="FL554" s="162"/>
      <c r="FM554" s="162"/>
      <c r="FN554" s="162"/>
      <c r="FO554" s="162"/>
      <c r="FP554" s="162"/>
      <c r="FQ554" s="162"/>
      <c r="FR554" s="162"/>
      <c r="FS554" s="162"/>
      <c r="FT554" s="162"/>
      <c r="FU554" s="162"/>
      <c r="FV554" s="162"/>
      <c r="FW554" s="162"/>
      <c r="FX554" s="162"/>
      <c r="FY554" s="162"/>
      <c r="FZ554" s="162"/>
      <c r="GA554" s="162"/>
      <c r="GB554" s="162"/>
      <c r="GC554" s="162"/>
      <c r="GD554" s="162"/>
      <c r="GE554" s="162"/>
      <c r="GF554" s="162"/>
      <c r="GG554" s="162"/>
      <c r="GH554" s="162"/>
      <c r="GI554" s="162"/>
      <c r="GJ554" s="162"/>
      <c r="GK554" s="162"/>
      <c r="GL554" s="162"/>
      <c r="GM554" s="162"/>
      <c r="GN554" s="162"/>
      <c r="GO554" s="162"/>
      <c r="GP554" s="162"/>
      <c r="GQ554" s="162"/>
      <c r="GR554" s="162"/>
      <c r="GS554" s="162"/>
      <c r="GT554" s="162"/>
      <c r="GU554" s="162"/>
      <c r="GV554" s="162"/>
      <c r="GW554" s="162"/>
      <c r="GX554" s="162"/>
      <c r="GY554" s="162"/>
      <c r="GZ554" s="162"/>
      <c r="HA554" s="162"/>
      <c r="HB554" s="162"/>
      <c r="HC554" s="162"/>
      <c r="HD554" s="162"/>
      <c r="HE554" s="162"/>
      <c r="HF554" s="162"/>
      <c r="HG554" s="162"/>
      <c r="HH554" s="162"/>
      <c r="HI554" s="162"/>
      <c r="HJ554" s="162"/>
      <c r="HK554" s="162"/>
      <c r="HL554" s="162"/>
      <c r="HM554" s="162"/>
      <c r="HN554" s="162"/>
      <c r="HO554" s="162"/>
      <c r="HP554" s="162"/>
      <c r="HQ554" s="162"/>
      <c r="HR554" s="162"/>
      <c r="HS554" s="162"/>
      <c r="HT554" s="162"/>
      <c r="HU554" s="162"/>
      <c r="HV554" s="162"/>
      <c r="HW554" s="162"/>
      <c r="HX554" s="162"/>
      <c r="HY554" s="162"/>
      <c r="HZ554" s="162"/>
      <c r="IA554" s="162"/>
      <c r="IB554" s="162"/>
      <c r="IC554" s="162"/>
      <c r="ID554" s="162"/>
      <c r="IE554" s="162"/>
      <c r="IF554" s="162"/>
      <c r="IG554" s="162"/>
      <c r="IH554" s="162"/>
      <c r="II554" s="162"/>
      <c r="IJ554" s="162"/>
      <c r="IK554" s="162"/>
      <c r="IL554" s="162"/>
      <c r="IM554" s="162"/>
      <c r="IN554" s="162"/>
      <c r="IO554" s="162"/>
      <c r="IP554" s="162"/>
      <c r="IQ554" s="162"/>
      <c r="IR554" s="162"/>
      <c r="IS554" s="162"/>
      <c r="IT554" s="162"/>
      <c r="IU554" s="162"/>
      <c r="IV554" s="162"/>
      <c r="IW554" s="162"/>
      <c r="IX554" s="162"/>
    </row>
    <row r="555" spans="1:258">
      <c r="A555" s="159"/>
      <c r="B555" s="160"/>
      <c r="C555" s="160"/>
      <c r="D555" s="160"/>
      <c r="E555" s="160"/>
      <c r="F555" s="161"/>
      <c r="G555" s="161"/>
      <c r="H555" s="161"/>
      <c r="I555" s="161"/>
      <c r="J555" s="161"/>
      <c r="K555" s="161"/>
      <c r="L555" s="161"/>
      <c r="M555" s="161"/>
      <c r="N555" s="160"/>
      <c r="O555" s="160"/>
      <c r="P555" s="160"/>
      <c r="Q555" s="160"/>
      <c r="R555" s="160"/>
      <c r="S555" s="161"/>
      <c r="T555" s="161"/>
      <c r="U555" s="161"/>
      <c r="V555" s="161"/>
      <c r="W555" s="161"/>
      <c r="X555" s="161"/>
      <c r="Y555" s="161"/>
      <c r="Z555" s="317"/>
      <c r="AA555" s="161"/>
      <c r="BI555" s="162"/>
      <c r="BJ555" s="162"/>
      <c r="BK555" s="162"/>
      <c r="BL555" s="162"/>
      <c r="BM555" s="162"/>
      <c r="BN555" s="162"/>
      <c r="BO555" s="162"/>
      <c r="BP555" s="162"/>
      <c r="BQ555" s="162"/>
      <c r="BR555" s="162"/>
      <c r="BS555" s="162"/>
      <c r="BT555" s="162"/>
      <c r="BU555" s="162"/>
      <c r="BV555" s="162"/>
      <c r="BW555" s="162"/>
      <c r="BX555" s="162"/>
      <c r="BY555" s="162"/>
      <c r="BZ555" s="162"/>
      <c r="CA555" s="162"/>
      <c r="CB555" s="162"/>
      <c r="CC555" s="162"/>
      <c r="CD555" s="162"/>
      <c r="CE555" s="162"/>
      <c r="CF555" s="162"/>
      <c r="CG555" s="162"/>
      <c r="CH555" s="162"/>
      <c r="CI555" s="162"/>
      <c r="CJ555" s="162"/>
      <c r="CK555" s="162"/>
      <c r="CL555" s="162"/>
      <c r="CM555" s="162"/>
      <c r="CN555" s="162"/>
      <c r="CO555" s="162"/>
      <c r="CP555" s="162"/>
      <c r="CQ555" s="162"/>
      <c r="CR555" s="162"/>
      <c r="CS555" s="162"/>
      <c r="CT555" s="162"/>
      <c r="CU555" s="162"/>
      <c r="CV555" s="162"/>
      <c r="CW555" s="162"/>
      <c r="CX555" s="162"/>
      <c r="CY555" s="162"/>
      <c r="CZ555" s="162"/>
      <c r="DA555" s="162"/>
      <c r="DB555" s="162"/>
      <c r="DC555" s="162"/>
      <c r="DD555" s="162"/>
      <c r="DE555" s="162"/>
      <c r="DF555" s="162"/>
      <c r="DG555" s="162"/>
      <c r="DH555" s="162"/>
      <c r="DI555" s="162"/>
      <c r="DJ555" s="162"/>
      <c r="DK555" s="162"/>
      <c r="DL555" s="162"/>
      <c r="DM555" s="162"/>
      <c r="DN555" s="162"/>
      <c r="DO555" s="162"/>
      <c r="DP555" s="162"/>
      <c r="DQ555" s="162"/>
      <c r="DR555" s="162"/>
      <c r="DS555" s="162"/>
      <c r="DT555" s="162"/>
      <c r="DU555" s="162"/>
      <c r="DV555" s="162"/>
      <c r="DW555" s="162"/>
      <c r="DX555" s="162"/>
      <c r="DY555" s="162"/>
      <c r="DZ555" s="162"/>
      <c r="EA555" s="162"/>
      <c r="EB555" s="162"/>
      <c r="EC555" s="162"/>
      <c r="ED555" s="162"/>
      <c r="EE555" s="162"/>
      <c r="EF555" s="162"/>
      <c r="EG555" s="162"/>
      <c r="EH555" s="162"/>
      <c r="EI555" s="162"/>
      <c r="EJ555" s="162"/>
      <c r="EK555" s="162"/>
      <c r="EL555" s="162"/>
      <c r="EM555" s="162"/>
      <c r="EN555" s="162"/>
      <c r="EO555" s="162"/>
      <c r="EP555" s="162"/>
      <c r="EQ555" s="162"/>
      <c r="ER555" s="162"/>
      <c r="ES555" s="162"/>
      <c r="ET555" s="162"/>
      <c r="EU555" s="162"/>
      <c r="EV555" s="162"/>
      <c r="EW555" s="162"/>
      <c r="EX555" s="162"/>
      <c r="EY555" s="162"/>
      <c r="EZ555" s="162"/>
      <c r="FA555" s="162"/>
      <c r="FB555" s="162"/>
      <c r="FC555" s="162"/>
      <c r="FD555" s="162"/>
      <c r="FE555" s="162"/>
      <c r="FF555" s="162"/>
      <c r="FG555" s="162"/>
      <c r="FH555" s="162"/>
      <c r="FI555" s="162"/>
      <c r="FJ555" s="162"/>
      <c r="FK555" s="162"/>
      <c r="FL555" s="162"/>
      <c r="FM555" s="162"/>
      <c r="FN555" s="162"/>
      <c r="FO555" s="162"/>
      <c r="FP555" s="162"/>
      <c r="FQ555" s="162"/>
      <c r="FR555" s="162"/>
      <c r="FS555" s="162"/>
      <c r="FT555" s="162"/>
      <c r="FU555" s="162"/>
      <c r="FV555" s="162"/>
      <c r="FW555" s="162"/>
      <c r="FX555" s="162"/>
      <c r="FY555" s="162"/>
      <c r="FZ555" s="162"/>
      <c r="GA555" s="162"/>
      <c r="GB555" s="162"/>
      <c r="GC555" s="162"/>
      <c r="GD555" s="162"/>
      <c r="GE555" s="162"/>
      <c r="GF555" s="162"/>
      <c r="GG555" s="162"/>
      <c r="GH555" s="162"/>
      <c r="GI555" s="162"/>
      <c r="GJ555" s="162"/>
      <c r="GK555" s="162"/>
      <c r="GL555" s="162"/>
      <c r="GM555" s="162"/>
      <c r="GN555" s="162"/>
      <c r="GO555" s="162"/>
      <c r="GP555" s="162"/>
      <c r="GQ555" s="162"/>
      <c r="GR555" s="162"/>
      <c r="GS555" s="162"/>
      <c r="GT555" s="162"/>
      <c r="GU555" s="162"/>
      <c r="GV555" s="162"/>
      <c r="GW555" s="162"/>
      <c r="GX555" s="162"/>
      <c r="GY555" s="162"/>
      <c r="GZ555" s="162"/>
      <c r="HA555" s="162"/>
      <c r="HB555" s="162"/>
      <c r="HC555" s="162"/>
      <c r="HD555" s="162"/>
      <c r="HE555" s="162"/>
      <c r="HF555" s="162"/>
      <c r="HG555" s="162"/>
      <c r="HH555" s="162"/>
      <c r="HI555" s="162"/>
      <c r="HJ555" s="162"/>
      <c r="HK555" s="162"/>
      <c r="HL555" s="162"/>
      <c r="HM555" s="162"/>
      <c r="HN555" s="162"/>
      <c r="HO555" s="162"/>
      <c r="HP555" s="162"/>
      <c r="HQ555" s="162"/>
      <c r="HR555" s="162"/>
      <c r="HS555" s="162"/>
      <c r="HT555" s="162"/>
      <c r="HU555" s="162"/>
      <c r="HV555" s="162"/>
      <c r="HW555" s="162"/>
      <c r="HX555" s="162"/>
      <c r="HY555" s="162"/>
      <c r="HZ555" s="162"/>
      <c r="IA555" s="162"/>
      <c r="IB555" s="162"/>
      <c r="IC555" s="162"/>
      <c r="ID555" s="162"/>
      <c r="IE555" s="162"/>
      <c r="IF555" s="162"/>
      <c r="IG555" s="162"/>
      <c r="IH555" s="162"/>
      <c r="II555" s="162"/>
      <c r="IJ555" s="162"/>
      <c r="IK555" s="162"/>
      <c r="IL555" s="162"/>
      <c r="IM555" s="162"/>
      <c r="IN555" s="162"/>
      <c r="IO555" s="162"/>
      <c r="IP555" s="162"/>
      <c r="IQ555" s="162"/>
      <c r="IR555" s="162"/>
      <c r="IS555" s="162"/>
      <c r="IT555" s="162"/>
      <c r="IU555" s="162"/>
      <c r="IV555" s="162"/>
      <c r="IW555" s="162"/>
      <c r="IX555" s="162"/>
    </row>
    <row r="556" spans="1:258">
      <c r="A556" s="159"/>
      <c r="B556" s="160"/>
      <c r="C556" s="160"/>
      <c r="D556" s="160"/>
      <c r="E556" s="160"/>
      <c r="F556" s="161"/>
      <c r="G556" s="161"/>
      <c r="H556" s="161"/>
      <c r="I556" s="161"/>
      <c r="J556" s="161"/>
      <c r="K556" s="161"/>
      <c r="L556" s="161"/>
      <c r="M556" s="161"/>
      <c r="N556" s="160"/>
      <c r="O556" s="160"/>
      <c r="P556" s="160"/>
      <c r="Q556" s="160"/>
      <c r="R556" s="160"/>
      <c r="S556" s="161"/>
      <c r="T556" s="161"/>
      <c r="U556" s="161"/>
      <c r="V556" s="161"/>
      <c r="W556" s="161"/>
      <c r="X556" s="161"/>
      <c r="Y556" s="161"/>
      <c r="Z556" s="317"/>
      <c r="AA556" s="161"/>
      <c r="BI556" s="162"/>
      <c r="BJ556" s="162"/>
      <c r="BK556" s="162"/>
      <c r="BL556" s="162"/>
      <c r="BM556" s="162"/>
      <c r="BN556" s="162"/>
      <c r="BO556" s="162"/>
      <c r="BP556" s="162"/>
      <c r="BQ556" s="162"/>
      <c r="BR556" s="162"/>
      <c r="BS556" s="162"/>
      <c r="BT556" s="162"/>
      <c r="BU556" s="162"/>
      <c r="BV556" s="162"/>
      <c r="BW556" s="162"/>
      <c r="BX556" s="162"/>
      <c r="BY556" s="162"/>
      <c r="BZ556" s="162"/>
      <c r="CA556" s="162"/>
      <c r="CB556" s="162"/>
      <c r="CC556" s="162"/>
      <c r="CD556" s="162"/>
      <c r="CE556" s="162"/>
      <c r="CF556" s="162"/>
      <c r="CG556" s="162"/>
      <c r="CH556" s="162"/>
      <c r="CI556" s="162"/>
      <c r="CJ556" s="162"/>
      <c r="CK556" s="162"/>
      <c r="CL556" s="162"/>
      <c r="CM556" s="162"/>
      <c r="CN556" s="162"/>
      <c r="CO556" s="162"/>
      <c r="CP556" s="162"/>
      <c r="CQ556" s="162"/>
      <c r="CR556" s="162"/>
      <c r="CS556" s="162"/>
      <c r="CT556" s="162"/>
      <c r="CU556" s="162"/>
      <c r="CV556" s="162"/>
      <c r="CW556" s="162"/>
      <c r="CX556" s="162"/>
      <c r="CY556" s="162"/>
      <c r="CZ556" s="162"/>
      <c r="DA556" s="162"/>
      <c r="DB556" s="162"/>
      <c r="DC556" s="162"/>
      <c r="DD556" s="162"/>
      <c r="DE556" s="162"/>
      <c r="DF556" s="162"/>
      <c r="DG556" s="162"/>
      <c r="DH556" s="162"/>
      <c r="DI556" s="162"/>
      <c r="DJ556" s="162"/>
      <c r="DK556" s="162"/>
      <c r="DL556" s="162"/>
      <c r="DM556" s="162"/>
      <c r="DN556" s="162"/>
      <c r="DO556" s="162"/>
      <c r="DP556" s="162"/>
      <c r="DQ556" s="162"/>
      <c r="DR556" s="162"/>
      <c r="DS556" s="162"/>
      <c r="DT556" s="162"/>
      <c r="DU556" s="162"/>
      <c r="DV556" s="162"/>
      <c r="DW556" s="162"/>
      <c r="DX556" s="162"/>
      <c r="DY556" s="162"/>
      <c r="DZ556" s="162"/>
      <c r="EA556" s="162"/>
      <c r="EB556" s="162"/>
      <c r="EC556" s="162"/>
      <c r="ED556" s="162"/>
      <c r="EE556" s="162"/>
      <c r="EF556" s="162"/>
      <c r="EG556" s="162"/>
      <c r="EH556" s="162"/>
      <c r="EI556" s="162"/>
      <c r="EJ556" s="162"/>
      <c r="EK556" s="162"/>
      <c r="EL556" s="162"/>
      <c r="EM556" s="162"/>
      <c r="EN556" s="162"/>
      <c r="EO556" s="162"/>
      <c r="EP556" s="162"/>
      <c r="EQ556" s="162"/>
      <c r="ER556" s="162"/>
      <c r="ES556" s="162"/>
      <c r="ET556" s="162"/>
      <c r="EU556" s="162"/>
      <c r="EV556" s="162"/>
      <c r="EW556" s="162"/>
      <c r="EX556" s="162"/>
      <c r="EY556" s="162"/>
      <c r="EZ556" s="162"/>
      <c r="FA556" s="162"/>
      <c r="FB556" s="162"/>
      <c r="FC556" s="162"/>
      <c r="FD556" s="162"/>
      <c r="FE556" s="162"/>
      <c r="FF556" s="162"/>
      <c r="FG556" s="162"/>
      <c r="FH556" s="162"/>
      <c r="FI556" s="162"/>
      <c r="FJ556" s="162"/>
      <c r="FK556" s="162"/>
      <c r="FL556" s="162"/>
      <c r="FM556" s="162"/>
      <c r="FN556" s="162"/>
      <c r="FO556" s="162"/>
      <c r="FP556" s="162"/>
      <c r="FQ556" s="162"/>
      <c r="FR556" s="162"/>
      <c r="FS556" s="162"/>
      <c r="FT556" s="162"/>
      <c r="FU556" s="162"/>
      <c r="FV556" s="162"/>
      <c r="FW556" s="162"/>
      <c r="FX556" s="162"/>
      <c r="FY556" s="162"/>
      <c r="FZ556" s="162"/>
      <c r="GA556" s="162"/>
      <c r="GB556" s="162"/>
      <c r="GC556" s="162"/>
      <c r="GD556" s="162"/>
      <c r="GE556" s="162"/>
      <c r="GF556" s="162"/>
      <c r="GG556" s="162"/>
      <c r="GH556" s="162"/>
      <c r="GI556" s="162"/>
      <c r="GJ556" s="162"/>
      <c r="GK556" s="162"/>
      <c r="GL556" s="162"/>
      <c r="GM556" s="162"/>
      <c r="GN556" s="162"/>
      <c r="GO556" s="162"/>
      <c r="GP556" s="162"/>
      <c r="GQ556" s="162"/>
      <c r="GR556" s="162"/>
      <c r="GS556" s="162"/>
      <c r="GT556" s="162"/>
      <c r="GU556" s="162"/>
      <c r="GV556" s="162"/>
      <c r="GW556" s="162"/>
      <c r="GX556" s="162"/>
      <c r="GY556" s="162"/>
      <c r="GZ556" s="162"/>
      <c r="HA556" s="162"/>
      <c r="HB556" s="162"/>
      <c r="HC556" s="162"/>
      <c r="HD556" s="162"/>
      <c r="HE556" s="162"/>
      <c r="HF556" s="162"/>
      <c r="HG556" s="162"/>
      <c r="HH556" s="162"/>
      <c r="HI556" s="162"/>
      <c r="HJ556" s="162"/>
      <c r="HK556" s="162"/>
      <c r="HL556" s="162"/>
      <c r="HM556" s="162"/>
      <c r="HN556" s="162"/>
      <c r="HO556" s="162"/>
      <c r="HP556" s="162"/>
      <c r="HQ556" s="162"/>
      <c r="HR556" s="162"/>
      <c r="HS556" s="162"/>
      <c r="HT556" s="162"/>
      <c r="HU556" s="162"/>
      <c r="HV556" s="162"/>
      <c r="HW556" s="162"/>
      <c r="HX556" s="162"/>
      <c r="HY556" s="162"/>
      <c r="HZ556" s="162"/>
      <c r="IA556" s="162"/>
      <c r="IB556" s="162"/>
      <c r="IC556" s="162"/>
      <c r="ID556" s="162"/>
      <c r="IE556" s="162"/>
      <c r="IF556" s="162"/>
      <c r="IG556" s="162"/>
      <c r="IH556" s="162"/>
      <c r="II556" s="162"/>
      <c r="IJ556" s="162"/>
      <c r="IK556" s="162"/>
      <c r="IL556" s="162"/>
      <c r="IM556" s="162"/>
      <c r="IN556" s="162"/>
      <c r="IO556" s="162"/>
      <c r="IP556" s="162"/>
      <c r="IQ556" s="162"/>
      <c r="IR556" s="162"/>
      <c r="IS556" s="162"/>
      <c r="IT556" s="162"/>
      <c r="IU556" s="162"/>
      <c r="IV556" s="162"/>
      <c r="IW556" s="162"/>
      <c r="IX556" s="162"/>
    </row>
    <row r="557" spans="1:258">
      <c r="A557" s="159"/>
      <c r="B557" s="160"/>
      <c r="C557" s="160"/>
      <c r="D557" s="160"/>
      <c r="E557" s="160"/>
      <c r="F557" s="161"/>
      <c r="G557" s="161"/>
      <c r="H557" s="161"/>
      <c r="I557" s="161"/>
      <c r="J557" s="161"/>
      <c r="K557" s="161"/>
      <c r="L557" s="161"/>
      <c r="M557" s="161"/>
      <c r="N557" s="160"/>
      <c r="O557" s="160"/>
      <c r="P557" s="160"/>
      <c r="Q557" s="160"/>
      <c r="R557" s="160"/>
      <c r="S557" s="161"/>
      <c r="T557" s="161"/>
      <c r="U557" s="161"/>
      <c r="V557" s="161"/>
      <c r="W557" s="161"/>
      <c r="X557" s="161"/>
      <c r="Y557" s="161"/>
      <c r="Z557" s="317"/>
      <c r="AA557" s="161"/>
      <c r="BI557" s="162"/>
      <c r="BJ557" s="162"/>
      <c r="BK557" s="162"/>
      <c r="BL557" s="162"/>
      <c r="BM557" s="162"/>
      <c r="BN557" s="162"/>
      <c r="BO557" s="162"/>
      <c r="BP557" s="162"/>
      <c r="BQ557" s="162"/>
      <c r="BR557" s="162"/>
      <c r="BS557" s="162"/>
      <c r="BT557" s="162"/>
      <c r="BU557" s="162"/>
      <c r="BV557" s="162"/>
      <c r="BW557" s="162"/>
      <c r="BX557" s="162"/>
      <c r="BY557" s="162"/>
      <c r="BZ557" s="162"/>
      <c r="CA557" s="162"/>
      <c r="CB557" s="162"/>
      <c r="CC557" s="162"/>
      <c r="CD557" s="162"/>
      <c r="CE557" s="162"/>
      <c r="CF557" s="162"/>
      <c r="CG557" s="162"/>
      <c r="CH557" s="162"/>
      <c r="CI557" s="162"/>
      <c r="CJ557" s="162"/>
      <c r="CK557" s="162"/>
      <c r="CL557" s="162"/>
      <c r="CM557" s="162"/>
      <c r="CN557" s="162"/>
      <c r="CO557" s="162"/>
      <c r="CP557" s="162"/>
      <c r="CQ557" s="162"/>
      <c r="CR557" s="162"/>
      <c r="CS557" s="162"/>
      <c r="CT557" s="162"/>
      <c r="CU557" s="162"/>
      <c r="CV557" s="162"/>
      <c r="CW557" s="162"/>
      <c r="CX557" s="162"/>
      <c r="CY557" s="162"/>
      <c r="CZ557" s="162"/>
      <c r="DA557" s="162"/>
      <c r="DB557" s="162"/>
      <c r="DC557" s="162"/>
      <c r="DD557" s="162"/>
      <c r="DE557" s="162"/>
      <c r="DF557" s="162"/>
      <c r="DG557" s="162"/>
      <c r="DH557" s="162"/>
      <c r="DI557" s="162"/>
      <c r="DJ557" s="162"/>
      <c r="DK557" s="162"/>
      <c r="DL557" s="162"/>
      <c r="DM557" s="162"/>
      <c r="DN557" s="162"/>
      <c r="DO557" s="162"/>
      <c r="DP557" s="162"/>
      <c r="DQ557" s="162"/>
      <c r="DR557" s="162"/>
      <c r="DS557" s="162"/>
      <c r="DT557" s="162"/>
      <c r="DU557" s="162"/>
      <c r="DV557" s="162"/>
      <c r="DW557" s="162"/>
      <c r="DX557" s="162"/>
      <c r="DY557" s="162"/>
      <c r="DZ557" s="162"/>
      <c r="EA557" s="162"/>
      <c r="EB557" s="162"/>
      <c r="EC557" s="162"/>
      <c r="ED557" s="162"/>
      <c r="EE557" s="162"/>
      <c r="EF557" s="162"/>
      <c r="EG557" s="162"/>
      <c r="EH557" s="162"/>
      <c r="EI557" s="162"/>
      <c r="EJ557" s="162"/>
      <c r="EK557" s="162"/>
      <c r="EL557" s="162"/>
      <c r="EM557" s="162"/>
      <c r="EN557" s="162"/>
      <c r="EO557" s="162"/>
      <c r="EP557" s="162"/>
      <c r="EQ557" s="162"/>
      <c r="ER557" s="162"/>
      <c r="ES557" s="162"/>
      <c r="ET557" s="162"/>
      <c r="EU557" s="162"/>
      <c r="EV557" s="162"/>
      <c r="EW557" s="162"/>
      <c r="EX557" s="162"/>
      <c r="EY557" s="162"/>
      <c r="EZ557" s="162"/>
      <c r="FA557" s="162"/>
      <c r="FB557" s="162"/>
      <c r="FC557" s="162"/>
      <c r="FD557" s="162"/>
      <c r="FE557" s="162"/>
      <c r="FF557" s="162"/>
      <c r="FG557" s="162"/>
      <c r="FH557" s="162"/>
      <c r="FI557" s="162"/>
      <c r="FJ557" s="162"/>
      <c r="FK557" s="162"/>
      <c r="FL557" s="162"/>
      <c r="FM557" s="162"/>
      <c r="FN557" s="162"/>
      <c r="FO557" s="162"/>
      <c r="FP557" s="162"/>
      <c r="FQ557" s="162"/>
      <c r="FR557" s="162"/>
      <c r="FS557" s="162"/>
      <c r="FT557" s="162"/>
      <c r="FU557" s="162"/>
      <c r="FV557" s="162"/>
      <c r="FW557" s="162"/>
      <c r="FX557" s="162"/>
      <c r="FY557" s="162"/>
      <c r="FZ557" s="162"/>
      <c r="GA557" s="162"/>
      <c r="GB557" s="162"/>
      <c r="GC557" s="162"/>
      <c r="GD557" s="162"/>
      <c r="GE557" s="162"/>
      <c r="GF557" s="162"/>
      <c r="GG557" s="162"/>
      <c r="GH557" s="162"/>
      <c r="GI557" s="162"/>
      <c r="GJ557" s="162"/>
      <c r="GK557" s="162"/>
      <c r="GL557" s="162"/>
      <c r="GM557" s="162"/>
      <c r="GN557" s="162"/>
      <c r="GO557" s="162"/>
      <c r="GP557" s="162"/>
      <c r="GQ557" s="162"/>
      <c r="GR557" s="162"/>
      <c r="GS557" s="162"/>
      <c r="GT557" s="162"/>
      <c r="GU557" s="162"/>
      <c r="GV557" s="162"/>
      <c r="GW557" s="162"/>
      <c r="GX557" s="162"/>
      <c r="GY557" s="162"/>
      <c r="GZ557" s="162"/>
      <c r="HA557" s="162"/>
      <c r="HB557" s="162"/>
      <c r="HC557" s="162"/>
      <c r="HD557" s="162"/>
      <c r="HE557" s="162"/>
      <c r="HF557" s="162"/>
      <c r="HG557" s="162"/>
      <c r="HH557" s="162"/>
      <c r="HI557" s="162"/>
      <c r="HJ557" s="162"/>
      <c r="HK557" s="162"/>
      <c r="HL557" s="162"/>
      <c r="HM557" s="162"/>
      <c r="HN557" s="162"/>
      <c r="HO557" s="162"/>
      <c r="HP557" s="162"/>
      <c r="HQ557" s="162"/>
      <c r="HR557" s="162"/>
      <c r="HS557" s="162"/>
      <c r="HT557" s="162"/>
      <c r="HU557" s="162"/>
      <c r="HV557" s="162"/>
      <c r="HW557" s="162"/>
      <c r="HX557" s="162"/>
      <c r="HY557" s="162"/>
      <c r="HZ557" s="162"/>
      <c r="IA557" s="162"/>
      <c r="IB557" s="162"/>
      <c r="IC557" s="162"/>
      <c r="ID557" s="162"/>
      <c r="IE557" s="162"/>
      <c r="IF557" s="162"/>
      <c r="IG557" s="162"/>
      <c r="IH557" s="162"/>
      <c r="II557" s="162"/>
      <c r="IJ557" s="162"/>
      <c r="IK557" s="162"/>
      <c r="IL557" s="162"/>
      <c r="IM557" s="162"/>
      <c r="IN557" s="162"/>
      <c r="IO557" s="162"/>
      <c r="IP557" s="162"/>
      <c r="IQ557" s="162"/>
      <c r="IR557" s="162"/>
      <c r="IS557" s="162"/>
      <c r="IT557" s="162"/>
      <c r="IU557" s="162"/>
      <c r="IV557" s="162"/>
      <c r="IW557" s="162"/>
      <c r="IX557" s="162"/>
    </row>
    <row r="558" spans="1:258">
      <c r="A558" s="159"/>
      <c r="B558" s="160"/>
      <c r="C558" s="160"/>
      <c r="D558" s="160"/>
      <c r="E558" s="160"/>
      <c r="F558" s="161"/>
      <c r="G558" s="161"/>
      <c r="H558" s="161"/>
      <c r="I558" s="161"/>
      <c r="J558" s="161"/>
      <c r="K558" s="161"/>
      <c r="L558" s="161"/>
      <c r="M558" s="161"/>
      <c r="N558" s="160"/>
      <c r="O558" s="160"/>
      <c r="P558" s="160"/>
      <c r="Q558" s="160"/>
      <c r="R558" s="160"/>
      <c r="S558" s="161"/>
      <c r="T558" s="161"/>
      <c r="U558" s="161"/>
      <c r="V558" s="161"/>
      <c r="W558" s="161"/>
      <c r="X558" s="161"/>
      <c r="Y558" s="161"/>
      <c r="Z558" s="317"/>
      <c r="AA558" s="161"/>
      <c r="BI558" s="162"/>
      <c r="BJ558" s="162"/>
      <c r="BK558" s="162"/>
      <c r="BL558" s="162"/>
      <c r="BM558" s="162"/>
      <c r="BN558" s="162"/>
      <c r="BO558" s="162"/>
      <c r="BP558" s="162"/>
      <c r="BQ558" s="162"/>
      <c r="BR558" s="162"/>
      <c r="BS558" s="162"/>
      <c r="BT558" s="162"/>
      <c r="BU558" s="162"/>
      <c r="BV558" s="162"/>
      <c r="BW558" s="162"/>
      <c r="BX558" s="162"/>
      <c r="BY558" s="162"/>
      <c r="BZ558" s="162"/>
      <c r="CA558" s="162"/>
      <c r="CB558" s="162"/>
      <c r="CC558" s="162"/>
      <c r="CD558" s="162"/>
      <c r="CE558" s="162"/>
      <c r="CF558" s="162"/>
      <c r="CG558" s="162"/>
      <c r="CH558" s="162"/>
      <c r="CI558" s="162"/>
      <c r="CJ558" s="162"/>
      <c r="CK558" s="162"/>
      <c r="CL558" s="162"/>
      <c r="CM558" s="162"/>
      <c r="CN558" s="162"/>
      <c r="CO558" s="162"/>
      <c r="CP558" s="162"/>
      <c r="CQ558" s="162"/>
      <c r="CR558" s="162"/>
      <c r="CS558" s="162"/>
      <c r="CT558" s="162"/>
      <c r="CU558" s="162"/>
      <c r="CV558" s="162"/>
      <c r="CW558" s="162"/>
      <c r="CX558" s="162"/>
      <c r="CY558" s="162"/>
      <c r="CZ558" s="162"/>
      <c r="DA558" s="162"/>
      <c r="DB558" s="162"/>
      <c r="DC558" s="162"/>
      <c r="DD558" s="162"/>
      <c r="DE558" s="162"/>
      <c r="DF558" s="162"/>
      <c r="DG558" s="162"/>
      <c r="DH558" s="162"/>
      <c r="DI558" s="162"/>
      <c r="DJ558" s="162"/>
      <c r="DK558" s="162"/>
      <c r="DL558" s="162"/>
      <c r="DM558" s="162"/>
      <c r="DN558" s="162"/>
      <c r="DO558" s="162"/>
      <c r="DP558" s="162"/>
      <c r="DQ558" s="162"/>
      <c r="DR558" s="162"/>
      <c r="DS558" s="162"/>
      <c r="DT558" s="162"/>
      <c r="DU558" s="162"/>
      <c r="DV558" s="162"/>
      <c r="DW558" s="162"/>
      <c r="DX558" s="162"/>
      <c r="DY558" s="162"/>
      <c r="DZ558" s="162"/>
      <c r="EA558" s="162"/>
      <c r="EB558" s="162"/>
      <c r="EC558" s="162"/>
      <c r="ED558" s="162"/>
      <c r="EE558" s="162"/>
      <c r="EF558" s="162"/>
      <c r="EG558" s="162"/>
      <c r="EH558" s="162"/>
      <c r="EI558" s="162"/>
      <c r="EJ558" s="162"/>
      <c r="EK558" s="162"/>
      <c r="EL558" s="162"/>
      <c r="EM558" s="162"/>
      <c r="EN558" s="162"/>
      <c r="EO558" s="162"/>
      <c r="EP558" s="162"/>
      <c r="EQ558" s="162"/>
      <c r="ER558" s="162"/>
      <c r="ES558" s="162"/>
      <c r="ET558" s="162"/>
      <c r="EU558" s="162"/>
      <c r="EV558" s="162"/>
      <c r="EW558" s="162"/>
      <c r="EX558" s="162"/>
      <c r="EY558" s="162"/>
      <c r="EZ558" s="162"/>
      <c r="FA558" s="162"/>
      <c r="FB558" s="162"/>
      <c r="FC558" s="162"/>
      <c r="FD558" s="162"/>
      <c r="FE558" s="162"/>
      <c r="FF558" s="162"/>
      <c r="FG558" s="162"/>
      <c r="FH558" s="162"/>
      <c r="FI558" s="162"/>
      <c r="FJ558" s="162"/>
      <c r="FK558" s="162"/>
      <c r="FL558" s="162"/>
      <c r="FM558" s="162"/>
      <c r="FN558" s="162"/>
      <c r="FO558" s="162"/>
      <c r="FP558" s="162"/>
      <c r="FQ558" s="162"/>
      <c r="FR558" s="162"/>
      <c r="FS558" s="162"/>
      <c r="FT558" s="162"/>
      <c r="FU558" s="162"/>
      <c r="FV558" s="162"/>
      <c r="FW558" s="162"/>
      <c r="FX558" s="162"/>
      <c r="FY558" s="162"/>
      <c r="FZ558" s="162"/>
      <c r="GA558" s="162"/>
      <c r="GB558" s="162"/>
      <c r="GC558" s="162"/>
      <c r="GD558" s="162"/>
      <c r="GE558" s="162"/>
      <c r="GF558" s="162"/>
      <c r="GG558" s="162"/>
      <c r="GH558" s="162"/>
      <c r="GI558" s="162"/>
      <c r="GJ558" s="162"/>
      <c r="GK558" s="162"/>
      <c r="GL558" s="162"/>
      <c r="GM558" s="162"/>
      <c r="GN558" s="162"/>
      <c r="GO558" s="162"/>
      <c r="GP558" s="162"/>
      <c r="GQ558" s="162"/>
      <c r="GR558" s="162"/>
      <c r="GS558" s="162"/>
      <c r="GT558" s="162"/>
      <c r="GU558" s="162"/>
      <c r="GV558" s="162"/>
      <c r="GW558" s="162"/>
      <c r="GX558" s="162"/>
      <c r="GY558" s="162"/>
      <c r="GZ558" s="162"/>
      <c r="HA558" s="162"/>
      <c r="HB558" s="162"/>
      <c r="HC558" s="162"/>
      <c r="HD558" s="162"/>
      <c r="HE558" s="162"/>
      <c r="HF558" s="162"/>
      <c r="HG558" s="162"/>
      <c r="HH558" s="162"/>
      <c r="HI558" s="162"/>
      <c r="HJ558" s="162"/>
      <c r="HK558" s="162"/>
      <c r="HL558" s="162"/>
      <c r="HM558" s="162"/>
      <c r="HN558" s="162"/>
      <c r="HO558" s="162"/>
      <c r="HP558" s="162"/>
      <c r="HQ558" s="162"/>
      <c r="HR558" s="162"/>
      <c r="HS558" s="162"/>
      <c r="HT558" s="162"/>
      <c r="HU558" s="162"/>
      <c r="HV558" s="162"/>
      <c r="HW558" s="162"/>
      <c r="HX558" s="162"/>
      <c r="HY558" s="162"/>
      <c r="HZ558" s="162"/>
      <c r="IA558" s="162"/>
      <c r="IB558" s="162"/>
      <c r="IC558" s="162"/>
      <c r="ID558" s="162"/>
      <c r="IE558" s="162"/>
      <c r="IF558" s="162"/>
      <c r="IG558" s="162"/>
      <c r="IH558" s="162"/>
      <c r="II558" s="162"/>
      <c r="IJ558" s="162"/>
      <c r="IK558" s="162"/>
      <c r="IL558" s="162"/>
      <c r="IM558" s="162"/>
      <c r="IN558" s="162"/>
      <c r="IO558" s="162"/>
      <c r="IP558" s="162"/>
      <c r="IQ558" s="162"/>
      <c r="IR558" s="162"/>
      <c r="IS558" s="162"/>
      <c r="IT558" s="162"/>
      <c r="IU558" s="162"/>
      <c r="IV558" s="162"/>
      <c r="IW558" s="162"/>
      <c r="IX558" s="162"/>
    </row>
    <row r="559" spans="1:258">
      <c r="A559" s="159"/>
      <c r="B559" s="160"/>
      <c r="C559" s="160"/>
      <c r="D559" s="160"/>
      <c r="E559" s="160"/>
      <c r="F559" s="161"/>
      <c r="G559" s="161"/>
      <c r="H559" s="161"/>
      <c r="I559" s="161"/>
      <c r="J559" s="161"/>
      <c r="K559" s="161"/>
      <c r="L559" s="161"/>
      <c r="M559" s="161"/>
      <c r="N559" s="160"/>
      <c r="O559" s="160"/>
      <c r="P559" s="160"/>
      <c r="Q559" s="160"/>
      <c r="R559" s="160"/>
      <c r="S559" s="161"/>
      <c r="T559" s="161"/>
      <c r="U559" s="161"/>
      <c r="V559" s="161"/>
      <c r="W559" s="161"/>
      <c r="X559" s="161"/>
      <c r="Y559" s="161"/>
      <c r="Z559" s="317"/>
      <c r="AA559" s="161"/>
      <c r="BI559" s="162"/>
      <c r="BJ559" s="162"/>
      <c r="BK559" s="162"/>
      <c r="BL559" s="162"/>
      <c r="BM559" s="162"/>
      <c r="BN559" s="162"/>
      <c r="BO559" s="162"/>
      <c r="BP559" s="162"/>
      <c r="BQ559" s="162"/>
      <c r="BR559" s="162"/>
      <c r="BS559" s="162"/>
      <c r="BT559" s="162"/>
      <c r="BU559" s="162"/>
      <c r="BV559" s="162"/>
      <c r="BW559" s="162"/>
      <c r="BX559" s="162"/>
      <c r="BY559" s="162"/>
      <c r="BZ559" s="162"/>
      <c r="CA559" s="162"/>
      <c r="CB559" s="162"/>
      <c r="CC559" s="162"/>
      <c r="CD559" s="162"/>
      <c r="CE559" s="162"/>
      <c r="CF559" s="162"/>
      <c r="CG559" s="162"/>
      <c r="CH559" s="162"/>
      <c r="CI559" s="162"/>
      <c r="CJ559" s="162"/>
      <c r="CK559" s="162"/>
      <c r="CL559" s="162"/>
      <c r="CM559" s="162"/>
      <c r="CN559" s="162"/>
      <c r="CO559" s="162"/>
      <c r="CP559" s="162"/>
      <c r="CQ559" s="162"/>
      <c r="CR559" s="162"/>
      <c r="CS559" s="162"/>
      <c r="CT559" s="162"/>
      <c r="CU559" s="162"/>
      <c r="CV559" s="162"/>
      <c r="CW559" s="162"/>
      <c r="CX559" s="162"/>
      <c r="CY559" s="162"/>
      <c r="CZ559" s="162"/>
      <c r="DA559" s="162"/>
      <c r="DB559" s="162"/>
      <c r="DC559" s="162"/>
      <c r="DD559" s="162"/>
      <c r="DE559" s="162"/>
      <c r="DF559" s="162"/>
      <c r="DG559" s="162"/>
      <c r="DH559" s="162"/>
      <c r="DI559" s="162"/>
      <c r="DJ559" s="162"/>
      <c r="DK559" s="162"/>
      <c r="DL559" s="162"/>
      <c r="DM559" s="162"/>
      <c r="DN559" s="162"/>
      <c r="DO559" s="162"/>
      <c r="DP559" s="162"/>
      <c r="DQ559" s="162"/>
      <c r="DR559" s="162"/>
      <c r="DS559" s="162"/>
      <c r="DT559" s="162"/>
      <c r="DU559" s="162"/>
      <c r="DV559" s="162"/>
      <c r="DW559" s="162"/>
      <c r="DX559" s="162"/>
      <c r="DY559" s="162"/>
      <c r="DZ559" s="162"/>
      <c r="EA559" s="162"/>
      <c r="EB559" s="162"/>
      <c r="EC559" s="162"/>
      <c r="ED559" s="162"/>
      <c r="EE559" s="162"/>
      <c r="EF559" s="162"/>
      <c r="EG559" s="162"/>
      <c r="EH559" s="162"/>
      <c r="EI559" s="162"/>
      <c r="EJ559" s="162"/>
      <c r="EK559" s="162"/>
      <c r="EL559" s="162"/>
      <c r="EM559" s="162"/>
      <c r="EN559" s="162"/>
      <c r="EO559" s="162"/>
      <c r="EP559" s="162"/>
      <c r="EQ559" s="162"/>
      <c r="ER559" s="162"/>
      <c r="ES559" s="162"/>
      <c r="ET559" s="162"/>
      <c r="EU559" s="162"/>
      <c r="EV559" s="162"/>
      <c r="EW559" s="162"/>
      <c r="EX559" s="162"/>
      <c r="EY559" s="162"/>
      <c r="EZ559" s="162"/>
      <c r="FA559" s="162"/>
      <c r="FB559" s="162"/>
      <c r="FC559" s="162"/>
      <c r="FD559" s="162"/>
      <c r="FE559" s="162"/>
      <c r="FF559" s="162"/>
      <c r="FG559" s="162"/>
      <c r="FH559" s="162"/>
      <c r="FI559" s="162"/>
      <c r="FJ559" s="162"/>
      <c r="FK559" s="162"/>
      <c r="FL559" s="162"/>
      <c r="FM559" s="162"/>
      <c r="FN559" s="162"/>
      <c r="FO559" s="162"/>
      <c r="FP559" s="162"/>
      <c r="FQ559" s="162"/>
      <c r="FR559" s="162"/>
      <c r="FS559" s="162"/>
      <c r="FT559" s="162"/>
      <c r="FU559" s="162"/>
      <c r="FV559" s="162"/>
      <c r="FW559" s="162"/>
      <c r="FX559" s="162"/>
      <c r="FY559" s="162"/>
      <c r="FZ559" s="162"/>
      <c r="GA559" s="162"/>
      <c r="GB559" s="162"/>
      <c r="GC559" s="162"/>
      <c r="GD559" s="162"/>
      <c r="GE559" s="162"/>
      <c r="GF559" s="162"/>
      <c r="GG559" s="162"/>
      <c r="GH559" s="162"/>
      <c r="GI559" s="162"/>
      <c r="GJ559" s="162"/>
      <c r="GK559" s="162"/>
      <c r="GL559" s="162"/>
      <c r="GM559" s="162"/>
      <c r="GN559" s="162"/>
      <c r="GO559" s="162"/>
      <c r="GP559" s="162"/>
      <c r="GQ559" s="162"/>
      <c r="GR559" s="162"/>
      <c r="GS559" s="162"/>
      <c r="GT559" s="162"/>
      <c r="GU559" s="162"/>
      <c r="GV559" s="162"/>
      <c r="GW559" s="162"/>
      <c r="GX559" s="162"/>
      <c r="GY559" s="162"/>
      <c r="GZ559" s="162"/>
      <c r="HA559" s="162"/>
      <c r="HB559" s="162"/>
      <c r="HC559" s="162"/>
      <c r="HD559" s="162"/>
      <c r="HE559" s="162"/>
      <c r="HF559" s="162"/>
      <c r="HG559" s="162"/>
      <c r="HH559" s="162"/>
      <c r="HI559" s="162"/>
      <c r="HJ559" s="162"/>
      <c r="HK559" s="162"/>
      <c r="HL559" s="162"/>
      <c r="HM559" s="162"/>
      <c r="HN559" s="162"/>
      <c r="HO559" s="162"/>
      <c r="HP559" s="162"/>
      <c r="HQ559" s="162"/>
      <c r="HR559" s="162"/>
      <c r="HS559" s="162"/>
      <c r="HT559" s="162"/>
      <c r="HU559" s="162"/>
      <c r="HV559" s="162"/>
      <c r="HW559" s="162"/>
      <c r="HX559" s="162"/>
      <c r="HY559" s="162"/>
      <c r="HZ559" s="162"/>
      <c r="IA559" s="162"/>
      <c r="IB559" s="162"/>
      <c r="IC559" s="162"/>
      <c r="ID559" s="162"/>
      <c r="IE559" s="162"/>
      <c r="IF559" s="162"/>
      <c r="IG559" s="162"/>
      <c r="IH559" s="162"/>
      <c r="II559" s="162"/>
      <c r="IJ559" s="162"/>
      <c r="IK559" s="162"/>
      <c r="IL559" s="162"/>
      <c r="IM559" s="162"/>
      <c r="IN559" s="162"/>
      <c r="IO559" s="162"/>
      <c r="IP559" s="162"/>
      <c r="IQ559" s="162"/>
      <c r="IR559" s="162"/>
      <c r="IS559" s="162"/>
      <c r="IT559" s="162"/>
      <c r="IU559" s="162"/>
      <c r="IV559" s="162"/>
      <c r="IW559" s="162"/>
      <c r="IX559" s="162"/>
    </row>
    <row r="560" spans="1:258">
      <c r="A560" s="159"/>
      <c r="B560" s="160"/>
      <c r="C560" s="160"/>
      <c r="D560" s="160"/>
      <c r="E560" s="160"/>
      <c r="F560" s="161"/>
      <c r="G560" s="161"/>
      <c r="H560" s="161"/>
      <c r="I560" s="161"/>
      <c r="J560" s="161"/>
      <c r="K560" s="161"/>
      <c r="L560" s="161"/>
      <c r="M560" s="161"/>
      <c r="N560" s="160"/>
      <c r="O560" s="160"/>
      <c r="P560" s="160"/>
      <c r="Q560" s="160"/>
      <c r="R560" s="160"/>
      <c r="S560" s="161"/>
      <c r="T560" s="161"/>
      <c r="U560" s="161"/>
      <c r="V560" s="161"/>
      <c r="W560" s="161"/>
      <c r="X560" s="161"/>
      <c r="Y560" s="161"/>
      <c r="Z560" s="317"/>
      <c r="AA560" s="161"/>
      <c r="BI560" s="162"/>
      <c r="BJ560" s="162"/>
      <c r="BK560" s="162"/>
      <c r="BL560" s="162"/>
      <c r="BM560" s="162"/>
      <c r="BN560" s="162"/>
      <c r="BO560" s="162"/>
      <c r="BP560" s="162"/>
      <c r="BQ560" s="162"/>
      <c r="BR560" s="162"/>
      <c r="BS560" s="162"/>
      <c r="BT560" s="162"/>
      <c r="BU560" s="162"/>
      <c r="BV560" s="162"/>
      <c r="BW560" s="162"/>
      <c r="BX560" s="162"/>
      <c r="BY560" s="162"/>
      <c r="BZ560" s="162"/>
      <c r="CA560" s="162"/>
      <c r="CB560" s="162"/>
      <c r="CC560" s="162"/>
      <c r="CD560" s="162"/>
      <c r="CE560" s="162"/>
      <c r="CF560" s="162"/>
      <c r="CG560" s="162"/>
      <c r="CH560" s="162"/>
      <c r="CI560" s="162"/>
      <c r="CJ560" s="162"/>
      <c r="CK560" s="162"/>
      <c r="CL560" s="162"/>
      <c r="CM560" s="162"/>
      <c r="CN560" s="162"/>
      <c r="CO560" s="162"/>
      <c r="CP560" s="162"/>
      <c r="CQ560" s="162"/>
      <c r="CR560" s="162"/>
      <c r="CS560" s="162"/>
      <c r="CT560" s="162"/>
      <c r="CU560" s="162"/>
      <c r="CV560" s="162"/>
      <c r="CW560" s="162"/>
      <c r="CX560" s="162"/>
      <c r="CY560" s="162"/>
      <c r="CZ560" s="162"/>
      <c r="DA560" s="162"/>
      <c r="DB560" s="162"/>
      <c r="DC560" s="162"/>
      <c r="DD560" s="162"/>
      <c r="DE560" s="162"/>
      <c r="DF560" s="162"/>
      <c r="DG560" s="162"/>
      <c r="DH560" s="162"/>
      <c r="DI560" s="162"/>
      <c r="DJ560" s="162"/>
      <c r="DK560" s="162"/>
      <c r="DL560" s="162"/>
      <c r="DM560" s="162"/>
      <c r="DN560" s="162"/>
      <c r="DO560" s="162"/>
      <c r="DP560" s="162"/>
      <c r="DQ560" s="162"/>
      <c r="DR560" s="162"/>
      <c r="DS560" s="162"/>
      <c r="DT560" s="162"/>
      <c r="DU560" s="162"/>
      <c r="DV560" s="162"/>
      <c r="DW560" s="162"/>
      <c r="DX560" s="162"/>
      <c r="DY560" s="162"/>
      <c r="DZ560" s="162"/>
      <c r="EA560" s="162"/>
      <c r="EB560" s="162"/>
      <c r="EC560" s="162"/>
      <c r="ED560" s="162"/>
      <c r="EE560" s="162"/>
      <c r="EF560" s="162"/>
      <c r="EG560" s="162"/>
      <c r="EH560" s="162"/>
      <c r="EI560" s="162"/>
      <c r="EJ560" s="162"/>
      <c r="EK560" s="162"/>
      <c r="EL560" s="162"/>
      <c r="EM560" s="162"/>
      <c r="EN560" s="162"/>
      <c r="EO560" s="162"/>
      <c r="EP560" s="162"/>
      <c r="EQ560" s="162"/>
      <c r="ER560" s="162"/>
      <c r="ES560" s="162"/>
      <c r="ET560" s="162"/>
      <c r="EU560" s="162"/>
      <c r="EV560" s="162"/>
      <c r="EW560" s="162"/>
      <c r="EX560" s="162"/>
      <c r="EY560" s="162"/>
      <c r="EZ560" s="162"/>
      <c r="FA560" s="162"/>
      <c r="FB560" s="162"/>
      <c r="FC560" s="162"/>
      <c r="FD560" s="162"/>
      <c r="FE560" s="162"/>
      <c r="FF560" s="162"/>
      <c r="FG560" s="162"/>
      <c r="FH560" s="162"/>
      <c r="FI560" s="162"/>
      <c r="FJ560" s="162"/>
      <c r="FK560" s="162"/>
      <c r="FL560" s="162"/>
      <c r="FM560" s="162"/>
      <c r="FN560" s="162"/>
      <c r="FO560" s="162"/>
      <c r="FP560" s="162"/>
      <c r="FQ560" s="162"/>
      <c r="FR560" s="162"/>
      <c r="FS560" s="162"/>
      <c r="FT560" s="162"/>
      <c r="FU560" s="162"/>
      <c r="FV560" s="162"/>
      <c r="FW560" s="162"/>
      <c r="FX560" s="162"/>
      <c r="FY560" s="162"/>
      <c r="FZ560" s="162"/>
      <c r="GA560" s="162"/>
      <c r="GB560" s="162"/>
      <c r="GC560" s="162"/>
      <c r="GD560" s="162"/>
      <c r="GE560" s="162"/>
      <c r="GF560" s="162"/>
      <c r="GG560" s="162"/>
      <c r="GH560" s="162"/>
      <c r="GI560" s="162"/>
      <c r="GJ560" s="162"/>
      <c r="GK560" s="162"/>
      <c r="GL560" s="162"/>
      <c r="GM560" s="162"/>
      <c r="GN560" s="162"/>
      <c r="GO560" s="162"/>
      <c r="GP560" s="162"/>
      <c r="GQ560" s="162"/>
      <c r="GR560" s="162"/>
      <c r="GS560" s="162"/>
      <c r="GT560" s="162"/>
      <c r="GU560" s="162"/>
      <c r="GV560" s="162"/>
      <c r="GW560" s="162"/>
      <c r="GX560" s="162"/>
      <c r="GY560" s="162"/>
      <c r="GZ560" s="162"/>
      <c r="HA560" s="162"/>
      <c r="HB560" s="162"/>
      <c r="HC560" s="162"/>
      <c r="HD560" s="162"/>
      <c r="HE560" s="162"/>
      <c r="HF560" s="162"/>
      <c r="HG560" s="162"/>
      <c r="HH560" s="162"/>
      <c r="HI560" s="162"/>
      <c r="HJ560" s="162"/>
      <c r="HK560" s="162"/>
      <c r="HL560" s="162"/>
      <c r="HM560" s="162"/>
      <c r="HN560" s="162"/>
      <c r="HO560" s="162"/>
      <c r="HP560" s="162"/>
      <c r="HQ560" s="162"/>
      <c r="HR560" s="162"/>
      <c r="HS560" s="162"/>
      <c r="HT560" s="162"/>
      <c r="HU560" s="162"/>
      <c r="HV560" s="162"/>
      <c r="HW560" s="162"/>
      <c r="HX560" s="162"/>
      <c r="HY560" s="162"/>
      <c r="HZ560" s="162"/>
      <c r="IA560" s="162"/>
      <c r="IB560" s="162"/>
      <c r="IC560" s="162"/>
      <c r="ID560" s="162"/>
      <c r="IE560" s="162"/>
      <c r="IF560" s="162"/>
      <c r="IG560" s="162"/>
      <c r="IH560" s="162"/>
      <c r="II560" s="162"/>
      <c r="IJ560" s="162"/>
      <c r="IK560" s="162"/>
      <c r="IL560" s="162"/>
      <c r="IM560" s="162"/>
      <c r="IN560" s="162"/>
      <c r="IO560" s="162"/>
      <c r="IP560" s="162"/>
      <c r="IQ560" s="162"/>
      <c r="IR560" s="162"/>
      <c r="IS560" s="162"/>
      <c r="IT560" s="162"/>
      <c r="IU560" s="162"/>
      <c r="IV560" s="162"/>
      <c r="IW560" s="162"/>
      <c r="IX560" s="162"/>
    </row>
    <row r="561" spans="1:258">
      <c r="A561" s="159"/>
      <c r="B561" s="160"/>
      <c r="C561" s="160"/>
      <c r="D561" s="160"/>
      <c r="E561" s="160"/>
      <c r="F561" s="161"/>
      <c r="G561" s="161"/>
      <c r="H561" s="161"/>
      <c r="I561" s="161"/>
      <c r="J561" s="161"/>
      <c r="K561" s="161"/>
      <c r="L561" s="161"/>
      <c r="M561" s="161"/>
      <c r="N561" s="160"/>
      <c r="O561" s="160"/>
      <c r="P561" s="160"/>
      <c r="Q561" s="160"/>
      <c r="R561" s="160"/>
      <c r="S561" s="161"/>
      <c r="T561" s="161"/>
      <c r="U561" s="161"/>
      <c r="V561" s="161"/>
      <c r="W561" s="161"/>
      <c r="X561" s="161"/>
      <c r="Y561" s="161"/>
      <c r="Z561" s="317"/>
      <c r="AA561" s="161"/>
      <c r="BI561" s="162"/>
      <c r="BJ561" s="162"/>
      <c r="BK561" s="162"/>
      <c r="BL561" s="162"/>
      <c r="BM561" s="162"/>
      <c r="BN561" s="162"/>
      <c r="BO561" s="162"/>
      <c r="BP561" s="162"/>
      <c r="BQ561" s="162"/>
      <c r="BR561" s="162"/>
      <c r="BS561" s="162"/>
      <c r="BT561" s="162"/>
      <c r="BU561" s="162"/>
      <c r="BV561" s="162"/>
      <c r="BW561" s="162"/>
      <c r="BX561" s="162"/>
      <c r="BY561" s="162"/>
      <c r="BZ561" s="162"/>
      <c r="CA561" s="162"/>
      <c r="CB561" s="162"/>
      <c r="CC561" s="162"/>
      <c r="CD561" s="162"/>
      <c r="CE561" s="162"/>
      <c r="CF561" s="162"/>
      <c r="CG561" s="162"/>
      <c r="CH561" s="162"/>
      <c r="CI561" s="162"/>
      <c r="CJ561" s="162"/>
      <c r="CK561" s="162"/>
      <c r="CL561" s="162"/>
      <c r="CM561" s="162"/>
      <c r="CN561" s="162"/>
      <c r="CO561" s="162"/>
      <c r="CP561" s="162"/>
      <c r="CQ561" s="162"/>
      <c r="CR561" s="162"/>
      <c r="CS561" s="162"/>
      <c r="CT561" s="162"/>
      <c r="CU561" s="162"/>
      <c r="CV561" s="162"/>
      <c r="CW561" s="162"/>
      <c r="CX561" s="162"/>
      <c r="CY561" s="162"/>
      <c r="CZ561" s="162"/>
      <c r="DA561" s="162"/>
      <c r="DB561" s="162"/>
      <c r="DC561" s="162"/>
      <c r="DD561" s="162"/>
      <c r="DE561" s="162"/>
      <c r="DF561" s="162"/>
      <c r="DG561" s="162"/>
      <c r="DH561" s="162"/>
      <c r="DI561" s="162"/>
      <c r="DJ561" s="162"/>
      <c r="DK561" s="162"/>
      <c r="DL561" s="162"/>
      <c r="DM561" s="162"/>
      <c r="DN561" s="162"/>
      <c r="DO561" s="162"/>
      <c r="DP561" s="162"/>
      <c r="DQ561" s="162"/>
      <c r="DR561" s="162"/>
      <c r="DS561" s="162"/>
      <c r="DT561" s="162"/>
      <c r="DU561" s="162"/>
      <c r="DV561" s="162"/>
      <c r="DW561" s="162"/>
      <c r="DX561" s="162"/>
      <c r="DY561" s="162"/>
      <c r="DZ561" s="162"/>
      <c r="EA561" s="162"/>
      <c r="EB561" s="162"/>
      <c r="EC561" s="162"/>
      <c r="ED561" s="162"/>
      <c r="EE561" s="162"/>
      <c r="EF561" s="162"/>
      <c r="EG561" s="162"/>
      <c r="EH561" s="162"/>
      <c r="EI561" s="162"/>
      <c r="EJ561" s="162"/>
      <c r="EK561" s="162"/>
      <c r="EL561" s="162"/>
      <c r="EM561" s="162"/>
      <c r="EN561" s="162"/>
      <c r="EO561" s="162"/>
      <c r="EP561" s="162"/>
      <c r="EQ561" s="162"/>
      <c r="ER561" s="162"/>
      <c r="ES561" s="162"/>
      <c r="ET561" s="162"/>
      <c r="EU561" s="162"/>
      <c r="EV561" s="162"/>
      <c r="EW561" s="162"/>
      <c r="EX561" s="162"/>
      <c r="EY561" s="162"/>
      <c r="EZ561" s="162"/>
      <c r="FA561" s="162"/>
      <c r="FB561" s="162"/>
      <c r="FC561" s="162"/>
      <c r="FD561" s="162"/>
      <c r="FE561" s="162"/>
      <c r="FF561" s="162"/>
      <c r="FG561" s="162"/>
      <c r="FH561" s="162"/>
      <c r="FI561" s="162"/>
      <c r="FJ561" s="162"/>
      <c r="FK561" s="162"/>
      <c r="FL561" s="162"/>
      <c r="FM561" s="162"/>
      <c r="FN561" s="162"/>
      <c r="FO561" s="162"/>
      <c r="FP561" s="162"/>
      <c r="FQ561" s="162"/>
      <c r="FR561" s="162"/>
      <c r="FS561" s="162"/>
      <c r="FT561" s="162"/>
      <c r="FU561" s="162"/>
      <c r="FV561" s="162"/>
      <c r="FW561" s="162"/>
      <c r="FX561" s="162"/>
      <c r="FY561" s="162"/>
      <c r="FZ561" s="162"/>
      <c r="GA561" s="162"/>
      <c r="GB561" s="162"/>
      <c r="GC561" s="162"/>
      <c r="GD561" s="162"/>
      <c r="GE561" s="162"/>
      <c r="GF561" s="162"/>
      <c r="GG561" s="162"/>
      <c r="GH561" s="162"/>
      <c r="GI561" s="162"/>
      <c r="GJ561" s="162"/>
      <c r="GK561" s="162"/>
      <c r="GL561" s="162"/>
      <c r="GM561" s="162"/>
      <c r="GN561" s="162"/>
      <c r="GO561" s="162"/>
      <c r="GP561" s="162"/>
      <c r="GQ561" s="162"/>
      <c r="GR561" s="162"/>
      <c r="GS561" s="162"/>
      <c r="GT561" s="162"/>
      <c r="GU561" s="162"/>
      <c r="GV561" s="162"/>
      <c r="GW561" s="162"/>
      <c r="GX561" s="162"/>
      <c r="GY561" s="162"/>
      <c r="GZ561" s="162"/>
      <c r="HA561" s="162"/>
      <c r="HB561" s="162"/>
      <c r="HC561" s="162"/>
      <c r="HD561" s="162"/>
      <c r="HE561" s="162"/>
      <c r="HF561" s="162"/>
      <c r="HG561" s="162"/>
      <c r="HH561" s="162"/>
      <c r="HI561" s="162"/>
      <c r="HJ561" s="162"/>
      <c r="HK561" s="162"/>
      <c r="HL561" s="162"/>
      <c r="HM561" s="162"/>
      <c r="HN561" s="162"/>
      <c r="HO561" s="162"/>
      <c r="HP561" s="162"/>
      <c r="HQ561" s="162"/>
      <c r="HR561" s="162"/>
      <c r="HS561" s="162"/>
      <c r="HT561" s="162"/>
      <c r="HU561" s="162"/>
      <c r="HV561" s="162"/>
      <c r="HW561" s="162"/>
      <c r="HX561" s="162"/>
      <c r="HY561" s="162"/>
      <c r="HZ561" s="162"/>
      <c r="IA561" s="162"/>
      <c r="IB561" s="162"/>
      <c r="IC561" s="162"/>
      <c r="ID561" s="162"/>
      <c r="IE561" s="162"/>
      <c r="IF561" s="162"/>
      <c r="IG561" s="162"/>
      <c r="IH561" s="162"/>
      <c r="II561" s="162"/>
      <c r="IJ561" s="162"/>
      <c r="IK561" s="162"/>
      <c r="IL561" s="162"/>
      <c r="IM561" s="162"/>
      <c r="IN561" s="162"/>
      <c r="IO561" s="162"/>
      <c r="IP561" s="162"/>
      <c r="IQ561" s="162"/>
      <c r="IR561" s="162"/>
      <c r="IS561" s="162"/>
      <c r="IT561" s="162"/>
      <c r="IU561" s="162"/>
      <c r="IV561" s="162"/>
      <c r="IW561" s="162"/>
      <c r="IX561" s="162"/>
    </row>
    <row r="562" spans="1:258">
      <c r="A562" s="159"/>
      <c r="B562" s="160"/>
      <c r="C562" s="160"/>
      <c r="D562" s="160"/>
      <c r="E562" s="160"/>
      <c r="F562" s="161"/>
      <c r="G562" s="161"/>
      <c r="H562" s="161"/>
      <c r="I562" s="161"/>
      <c r="J562" s="161"/>
      <c r="K562" s="161"/>
      <c r="L562" s="161"/>
      <c r="M562" s="161"/>
      <c r="N562" s="160"/>
      <c r="O562" s="160"/>
      <c r="P562" s="160"/>
      <c r="Q562" s="160"/>
      <c r="R562" s="160"/>
      <c r="S562" s="161"/>
      <c r="T562" s="161"/>
      <c r="U562" s="161"/>
      <c r="V562" s="161"/>
      <c r="W562" s="161"/>
      <c r="X562" s="161"/>
      <c r="Y562" s="161"/>
      <c r="Z562" s="317"/>
      <c r="AA562" s="161"/>
      <c r="BI562" s="162"/>
      <c r="BJ562" s="162"/>
      <c r="BK562" s="162"/>
      <c r="BL562" s="162"/>
      <c r="BM562" s="162"/>
      <c r="BN562" s="162"/>
      <c r="BO562" s="162"/>
      <c r="BP562" s="162"/>
      <c r="BQ562" s="162"/>
      <c r="BR562" s="162"/>
      <c r="BS562" s="162"/>
      <c r="BT562" s="162"/>
      <c r="BU562" s="162"/>
      <c r="BV562" s="162"/>
      <c r="BW562" s="162"/>
      <c r="BX562" s="162"/>
      <c r="BY562" s="162"/>
      <c r="BZ562" s="162"/>
      <c r="CA562" s="162"/>
      <c r="CB562" s="162"/>
      <c r="CC562" s="162"/>
      <c r="CD562" s="162"/>
      <c r="CE562" s="162"/>
      <c r="CF562" s="162"/>
      <c r="CG562" s="162"/>
      <c r="CH562" s="162"/>
      <c r="CI562" s="162"/>
      <c r="CJ562" s="162"/>
      <c r="CK562" s="162"/>
      <c r="CL562" s="162"/>
      <c r="CM562" s="162"/>
      <c r="CN562" s="162"/>
      <c r="CO562" s="162"/>
      <c r="CP562" s="162"/>
      <c r="CQ562" s="162"/>
      <c r="CR562" s="162"/>
      <c r="CS562" s="162"/>
      <c r="CT562" s="162"/>
      <c r="CU562" s="162"/>
      <c r="CV562" s="162"/>
      <c r="CW562" s="162"/>
      <c r="CX562" s="162"/>
      <c r="CY562" s="162"/>
      <c r="CZ562" s="162"/>
      <c r="DA562" s="162"/>
      <c r="DB562" s="162"/>
      <c r="DC562" s="162"/>
      <c r="DD562" s="162"/>
      <c r="DE562" s="162"/>
      <c r="DF562" s="162"/>
      <c r="DG562" s="162"/>
      <c r="DH562" s="162"/>
      <c r="DI562" s="162"/>
      <c r="DJ562" s="162"/>
      <c r="DK562" s="162"/>
      <c r="DL562" s="162"/>
      <c r="DM562" s="162"/>
      <c r="DN562" s="162"/>
      <c r="DO562" s="162"/>
      <c r="DP562" s="162"/>
      <c r="DQ562" s="162"/>
      <c r="DR562" s="162"/>
      <c r="DS562" s="162"/>
      <c r="DT562" s="162"/>
      <c r="DU562" s="162"/>
      <c r="DV562" s="162"/>
      <c r="DW562" s="162"/>
      <c r="DX562" s="162"/>
      <c r="DY562" s="162"/>
      <c r="DZ562" s="162"/>
      <c r="EA562" s="162"/>
      <c r="EB562" s="162"/>
      <c r="EC562" s="162"/>
      <c r="ED562" s="162"/>
      <c r="EE562" s="162"/>
      <c r="EF562" s="162"/>
      <c r="EG562" s="162"/>
      <c r="EH562" s="162"/>
      <c r="EI562" s="162"/>
      <c r="EJ562" s="162"/>
      <c r="EK562" s="162"/>
      <c r="EL562" s="162"/>
      <c r="EM562" s="162"/>
      <c r="EN562" s="162"/>
      <c r="EO562" s="162"/>
      <c r="EP562" s="162"/>
      <c r="EQ562" s="162"/>
      <c r="ER562" s="162"/>
      <c r="ES562" s="162"/>
      <c r="ET562" s="162"/>
      <c r="EU562" s="162"/>
      <c r="EV562" s="162"/>
      <c r="EW562" s="162"/>
      <c r="EX562" s="162"/>
      <c r="EY562" s="162"/>
      <c r="EZ562" s="162"/>
      <c r="FA562" s="162"/>
      <c r="FB562" s="162"/>
      <c r="FC562" s="162"/>
      <c r="FD562" s="162"/>
      <c r="FE562" s="162"/>
      <c r="FF562" s="162"/>
      <c r="FG562" s="162"/>
      <c r="FH562" s="162"/>
      <c r="FI562" s="162"/>
      <c r="FJ562" s="162"/>
      <c r="FK562" s="162"/>
      <c r="FL562" s="162"/>
      <c r="FM562" s="162"/>
      <c r="FN562" s="162"/>
      <c r="FO562" s="162"/>
      <c r="FP562" s="162"/>
      <c r="FQ562" s="162"/>
      <c r="FR562" s="162"/>
      <c r="FS562" s="162"/>
      <c r="FT562" s="162"/>
      <c r="FU562" s="162"/>
      <c r="FV562" s="162"/>
      <c r="FW562" s="162"/>
      <c r="FX562" s="162"/>
      <c r="FY562" s="162"/>
      <c r="FZ562" s="162"/>
      <c r="GA562" s="162"/>
      <c r="GB562" s="162"/>
      <c r="GC562" s="162"/>
      <c r="GD562" s="162"/>
      <c r="GE562" s="162"/>
      <c r="GF562" s="162"/>
      <c r="GG562" s="162"/>
      <c r="GH562" s="162"/>
      <c r="GI562" s="162"/>
      <c r="GJ562" s="162"/>
      <c r="GK562" s="162"/>
      <c r="GL562" s="162"/>
      <c r="GM562" s="162"/>
      <c r="GN562" s="162"/>
      <c r="GO562" s="162"/>
      <c r="GP562" s="162"/>
      <c r="GQ562" s="162"/>
      <c r="GR562" s="162"/>
      <c r="GS562" s="162"/>
      <c r="GT562" s="162"/>
      <c r="GU562" s="162"/>
      <c r="GV562" s="162"/>
      <c r="GW562" s="162"/>
      <c r="GX562" s="162"/>
      <c r="GY562" s="162"/>
      <c r="GZ562" s="162"/>
      <c r="HA562" s="162"/>
      <c r="HB562" s="162"/>
      <c r="HC562" s="162"/>
      <c r="HD562" s="162"/>
      <c r="HE562" s="162"/>
      <c r="HF562" s="162"/>
      <c r="HG562" s="162"/>
      <c r="HH562" s="162"/>
      <c r="HI562" s="162"/>
      <c r="HJ562" s="162"/>
      <c r="HK562" s="162"/>
      <c r="HL562" s="162"/>
      <c r="HM562" s="162"/>
      <c r="HN562" s="162"/>
      <c r="HO562" s="162"/>
      <c r="HP562" s="162"/>
      <c r="HQ562" s="162"/>
      <c r="HR562" s="162"/>
      <c r="HS562" s="162"/>
      <c r="HT562" s="162"/>
      <c r="HU562" s="162"/>
      <c r="HV562" s="162"/>
      <c r="HW562" s="162"/>
      <c r="HX562" s="162"/>
      <c r="HY562" s="162"/>
      <c r="HZ562" s="162"/>
      <c r="IA562" s="162"/>
      <c r="IB562" s="162"/>
      <c r="IC562" s="162"/>
      <c r="ID562" s="162"/>
      <c r="IE562" s="162"/>
      <c r="IF562" s="162"/>
      <c r="IG562" s="162"/>
      <c r="IH562" s="162"/>
      <c r="II562" s="162"/>
      <c r="IJ562" s="162"/>
      <c r="IK562" s="162"/>
      <c r="IL562" s="162"/>
      <c r="IM562" s="162"/>
      <c r="IN562" s="162"/>
      <c r="IO562" s="162"/>
      <c r="IP562" s="162"/>
      <c r="IQ562" s="162"/>
      <c r="IR562" s="162"/>
      <c r="IS562" s="162"/>
      <c r="IT562" s="162"/>
      <c r="IU562" s="162"/>
      <c r="IV562" s="162"/>
      <c r="IW562" s="162"/>
      <c r="IX562" s="162"/>
    </row>
    <row r="563" spans="1:258">
      <c r="A563" s="159"/>
      <c r="B563" s="160"/>
      <c r="C563" s="160"/>
      <c r="D563" s="160"/>
      <c r="E563" s="160"/>
      <c r="F563" s="161"/>
      <c r="G563" s="161"/>
      <c r="H563" s="161"/>
      <c r="I563" s="161"/>
      <c r="J563" s="161"/>
      <c r="K563" s="161"/>
      <c r="L563" s="161"/>
      <c r="M563" s="161"/>
      <c r="N563" s="160"/>
      <c r="O563" s="160"/>
      <c r="P563" s="160"/>
      <c r="Q563" s="160"/>
      <c r="R563" s="160"/>
      <c r="S563" s="161"/>
      <c r="T563" s="161"/>
      <c r="U563" s="161"/>
      <c r="V563" s="161"/>
      <c r="W563" s="161"/>
      <c r="X563" s="161"/>
      <c r="Y563" s="161"/>
      <c r="Z563" s="317"/>
      <c r="AA563" s="161"/>
      <c r="BI563" s="162"/>
      <c r="BJ563" s="162"/>
      <c r="BK563" s="162"/>
      <c r="BL563" s="162"/>
      <c r="BM563" s="162"/>
      <c r="BN563" s="162"/>
      <c r="BO563" s="162"/>
      <c r="BP563" s="162"/>
      <c r="BQ563" s="162"/>
      <c r="BR563" s="162"/>
      <c r="BS563" s="162"/>
      <c r="BT563" s="162"/>
      <c r="BU563" s="162"/>
      <c r="BV563" s="162"/>
      <c r="BW563" s="162"/>
      <c r="BX563" s="162"/>
      <c r="BY563" s="162"/>
      <c r="BZ563" s="162"/>
      <c r="CA563" s="162"/>
      <c r="CB563" s="162"/>
      <c r="CC563" s="162"/>
      <c r="CD563" s="162"/>
      <c r="CE563" s="162"/>
      <c r="CF563" s="162"/>
      <c r="CG563" s="162"/>
      <c r="CH563" s="162"/>
      <c r="CI563" s="162"/>
      <c r="CJ563" s="162"/>
      <c r="CK563" s="162"/>
      <c r="CL563" s="162"/>
      <c r="CM563" s="162"/>
      <c r="CN563" s="162"/>
      <c r="CO563" s="162"/>
      <c r="CP563" s="162"/>
      <c r="CQ563" s="162"/>
      <c r="CR563" s="162"/>
      <c r="CS563" s="162"/>
      <c r="CT563" s="162"/>
      <c r="CU563" s="162"/>
      <c r="CV563" s="162"/>
      <c r="CW563" s="162"/>
      <c r="CX563" s="162"/>
      <c r="CY563" s="162"/>
      <c r="CZ563" s="162"/>
      <c r="DA563" s="162"/>
      <c r="DB563" s="162"/>
      <c r="DC563" s="162"/>
      <c r="DD563" s="162"/>
      <c r="DE563" s="162"/>
      <c r="DF563" s="162"/>
      <c r="DG563" s="162"/>
      <c r="DH563" s="162"/>
      <c r="DI563" s="162"/>
      <c r="DJ563" s="162"/>
      <c r="DK563" s="162"/>
      <c r="DL563" s="162"/>
      <c r="DM563" s="162"/>
      <c r="DN563" s="162"/>
      <c r="DO563" s="162"/>
      <c r="DP563" s="162"/>
      <c r="DQ563" s="162"/>
      <c r="DR563" s="162"/>
      <c r="DS563" s="162"/>
      <c r="DT563" s="162"/>
      <c r="DU563" s="162"/>
      <c r="DV563" s="162"/>
      <c r="DW563" s="162"/>
      <c r="DX563" s="162"/>
      <c r="DY563" s="162"/>
      <c r="DZ563" s="162"/>
      <c r="EA563" s="162"/>
      <c r="EB563" s="162"/>
      <c r="EC563" s="162"/>
      <c r="ED563" s="162"/>
      <c r="EE563" s="162"/>
      <c r="EF563" s="162"/>
      <c r="EG563" s="162"/>
      <c r="EH563" s="162"/>
      <c r="EI563" s="162"/>
      <c r="EJ563" s="162"/>
      <c r="EK563" s="162"/>
      <c r="EL563" s="162"/>
      <c r="EM563" s="162"/>
      <c r="EN563" s="162"/>
      <c r="EO563" s="162"/>
      <c r="EP563" s="162"/>
      <c r="EQ563" s="162"/>
      <c r="ER563" s="162"/>
      <c r="ES563" s="162"/>
      <c r="ET563" s="162"/>
      <c r="EU563" s="162"/>
      <c r="EV563" s="162"/>
      <c r="EW563" s="162"/>
      <c r="EX563" s="162"/>
      <c r="EY563" s="162"/>
      <c r="EZ563" s="162"/>
      <c r="FA563" s="162"/>
      <c r="FB563" s="162"/>
      <c r="FC563" s="162"/>
      <c r="FD563" s="162"/>
      <c r="FE563" s="162"/>
      <c r="FF563" s="162"/>
      <c r="FG563" s="162"/>
      <c r="FH563" s="162"/>
      <c r="FI563" s="162"/>
      <c r="FJ563" s="162"/>
      <c r="FK563" s="162"/>
      <c r="FL563" s="162"/>
      <c r="FM563" s="162"/>
      <c r="FN563" s="162"/>
      <c r="FO563" s="162"/>
      <c r="FP563" s="162"/>
      <c r="FQ563" s="162"/>
      <c r="FR563" s="162"/>
      <c r="FS563" s="162"/>
      <c r="FT563" s="162"/>
      <c r="FU563" s="162"/>
      <c r="FV563" s="162"/>
      <c r="FW563" s="162"/>
      <c r="FX563" s="162"/>
      <c r="FY563" s="162"/>
      <c r="FZ563" s="162"/>
      <c r="GA563" s="162"/>
      <c r="GB563" s="162"/>
      <c r="GC563" s="162"/>
      <c r="GD563" s="162"/>
      <c r="GE563" s="162"/>
      <c r="GF563" s="162"/>
      <c r="GG563" s="162"/>
      <c r="GH563" s="162"/>
      <c r="GI563" s="162"/>
      <c r="GJ563" s="162"/>
      <c r="GK563" s="162"/>
      <c r="GL563" s="162"/>
      <c r="GM563" s="162"/>
      <c r="GN563" s="162"/>
      <c r="GO563" s="162"/>
      <c r="GP563" s="162"/>
      <c r="GQ563" s="162"/>
      <c r="GR563" s="162"/>
      <c r="GS563" s="162"/>
      <c r="GT563" s="162"/>
      <c r="GU563" s="162"/>
      <c r="GV563" s="162"/>
      <c r="GW563" s="162"/>
      <c r="GX563" s="162"/>
      <c r="GY563" s="162"/>
      <c r="GZ563" s="162"/>
      <c r="HA563" s="162"/>
      <c r="HB563" s="162"/>
      <c r="HC563" s="162"/>
      <c r="HD563" s="162"/>
      <c r="HE563" s="162"/>
      <c r="HF563" s="162"/>
      <c r="HG563" s="162"/>
      <c r="HH563" s="162"/>
      <c r="HI563" s="162"/>
      <c r="HJ563" s="162"/>
      <c r="HK563" s="162"/>
      <c r="HL563" s="162"/>
      <c r="HM563" s="162"/>
      <c r="HN563" s="162"/>
      <c r="HO563" s="162"/>
      <c r="HP563" s="162"/>
      <c r="HQ563" s="162"/>
      <c r="HR563" s="162"/>
      <c r="HS563" s="162"/>
      <c r="HT563" s="162"/>
      <c r="HU563" s="162"/>
      <c r="HV563" s="162"/>
      <c r="HW563" s="162"/>
      <c r="HX563" s="162"/>
      <c r="HY563" s="162"/>
      <c r="HZ563" s="162"/>
      <c r="IA563" s="162"/>
      <c r="IB563" s="162"/>
      <c r="IC563" s="162"/>
      <c r="ID563" s="162"/>
      <c r="IE563" s="162"/>
      <c r="IF563" s="162"/>
      <c r="IG563" s="162"/>
      <c r="IH563" s="162"/>
      <c r="II563" s="162"/>
      <c r="IJ563" s="162"/>
      <c r="IK563" s="162"/>
      <c r="IL563" s="162"/>
      <c r="IM563" s="162"/>
      <c r="IN563" s="162"/>
      <c r="IO563" s="162"/>
      <c r="IP563" s="162"/>
      <c r="IQ563" s="162"/>
      <c r="IR563" s="162"/>
      <c r="IS563" s="162"/>
      <c r="IT563" s="162"/>
      <c r="IU563" s="162"/>
      <c r="IV563" s="162"/>
      <c r="IW563" s="162"/>
      <c r="IX563" s="162"/>
    </row>
    <row r="564" spans="1:258">
      <c r="A564" s="159"/>
      <c r="B564" s="160"/>
      <c r="C564" s="160"/>
      <c r="D564" s="160"/>
      <c r="E564" s="160"/>
      <c r="F564" s="161"/>
      <c r="G564" s="161"/>
      <c r="H564" s="161"/>
      <c r="I564" s="161"/>
      <c r="J564" s="161"/>
      <c r="K564" s="161"/>
      <c r="L564" s="161"/>
      <c r="M564" s="161"/>
      <c r="N564" s="160"/>
      <c r="O564" s="160"/>
      <c r="P564" s="160"/>
      <c r="Q564" s="160"/>
      <c r="R564" s="160"/>
      <c r="S564" s="161"/>
      <c r="T564" s="161"/>
      <c r="U564" s="161"/>
      <c r="V564" s="161"/>
      <c r="W564" s="161"/>
      <c r="X564" s="161"/>
      <c r="Y564" s="161"/>
      <c r="Z564" s="317"/>
      <c r="AA564" s="161"/>
      <c r="BI564" s="162"/>
      <c r="BJ564" s="162"/>
      <c r="BK564" s="162"/>
      <c r="BL564" s="162"/>
      <c r="BM564" s="162"/>
      <c r="BN564" s="162"/>
      <c r="BO564" s="162"/>
      <c r="BP564" s="162"/>
      <c r="BQ564" s="162"/>
      <c r="BR564" s="162"/>
      <c r="BS564" s="162"/>
      <c r="BT564" s="162"/>
      <c r="BU564" s="162"/>
      <c r="BV564" s="162"/>
      <c r="BW564" s="162"/>
      <c r="BX564" s="162"/>
      <c r="BY564" s="162"/>
      <c r="BZ564" s="162"/>
      <c r="CA564" s="162"/>
      <c r="CB564" s="162"/>
      <c r="CC564" s="162"/>
      <c r="CD564" s="162"/>
      <c r="CE564" s="162"/>
      <c r="CF564" s="162"/>
      <c r="CG564" s="162"/>
      <c r="CH564" s="162"/>
      <c r="CI564" s="162"/>
      <c r="CJ564" s="162"/>
      <c r="CK564" s="162"/>
      <c r="CL564" s="162"/>
      <c r="CM564" s="162"/>
      <c r="CN564" s="162"/>
      <c r="CO564" s="162"/>
      <c r="CP564" s="162"/>
      <c r="CQ564" s="162"/>
      <c r="CR564" s="162"/>
      <c r="CS564" s="162"/>
      <c r="CT564" s="162"/>
      <c r="CU564" s="162"/>
      <c r="CV564" s="162"/>
      <c r="CW564" s="162"/>
      <c r="CX564" s="162"/>
      <c r="CY564" s="162"/>
      <c r="CZ564" s="162"/>
      <c r="DA564" s="162"/>
      <c r="DB564" s="162"/>
      <c r="DC564" s="162"/>
      <c r="DD564" s="162"/>
      <c r="DE564" s="162"/>
      <c r="DF564" s="162"/>
      <c r="DG564" s="162"/>
      <c r="DH564" s="162"/>
      <c r="DI564" s="162"/>
      <c r="DJ564" s="162"/>
      <c r="DK564" s="162"/>
      <c r="DL564" s="162"/>
      <c r="DM564" s="162"/>
      <c r="DN564" s="162"/>
      <c r="DO564" s="162"/>
      <c r="DP564" s="162"/>
      <c r="DQ564" s="162"/>
      <c r="DR564" s="162"/>
      <c r="DS564" s="162"/>
      <c r="DT564" s="162"/>
      <c r="DU564" s="162"/>
      <c r="DV564" s="162"/>
      <c r="DW564" s="162"/>
      <c r="DX564" s="162"/>
      <c r="DY564" s="162"/>
      <c r="DZ564" s="162"/>
      <c r="EA564" s="162"/>
      <c r="EB564" s="162"/>
      <c r="EC564" s="162"/>
      <c r="ED564" s="162"/>
      <c r="EE564" s="162"/>
      <c r="EF564" s="162"/>
      <c r="EG564" s="162"/>
      <c r="EH564" s="162"/>
      <c r="EI564" s="162"/>
      <c r="EJ564" s="162"/>
      <c r="EK564" s="162"/>
      <c r="EL564" s="162"/>
      <c r="EM564" s="162"/>
      <c r="EN564" s="162"/>
      <c r="EO564" s="162"/>
      <c r="EP564" s="162"/>
      <c r="EQ564" s="162"/>
      <c r="ER564" s="162"/>
      <c r="ES564" s="162"/>
      <c r="ET564" s="162"/>
      <c r="EU564" s="162"/>
      <c r="EV564" s="162"/>
      <c r="EW564" s="162"/>
      <c r="EX564" s="162"/>
      <c r="EY564" s="162"/>
      <c r="EZ564" s="162"/>
      <c r="FA564" s="162"/>
      <c r="FB564" s="162"/>
      <c r="FC564" s="162"/>
      <c r="FD564" s="162"/>
      <c r="FE564" s="162"/>
      <c r="FF564" s="162"/>
      <c r="FG564" s="162"/>
      <c r="FH564" s="162"/>
      <c r="FI564" s="162"/>
      <c r="FJ564" s="162"/>
      <c r="FK564" s="162"/>
      <c r="FL564" s="162"/>
      <c r="FM564" s="162"/>
      <c r="FN564" s="162"/>
      <c r="FO564" s="162"/>
      <c r="FP564" s="162"/>
      <c r="FQ564" s="162"/>
      <c r="FR564" s="162"/>
      <c r="FS564" s="162"/>
      <c r="FT564" s="162"/>
      <c r="FU564" s="162"/>
      <c r="FV564" s="162"/>
      <c r="FW564" s="162"/>
      <c r="FX564" s="162"/>
      <c r="FY564" s="162"/>
      <c r="FZ564" s="162"/>
      <c r="GA564" s="162"/>
      <c r="GB564" s="162"/>
      <c r="GC564" s="162"/>
      <c r="GD564" s="162"/>
      <c r="GE564" s="162"/>
      <c r="GF564" s="162"/>
      <c r="GG564" s="162"/>
      <c r="GH564" s="162"/>
      <c r="GI564" s="162"/>
      <c r="GJ564" s="162"/>
      <c r="GK564" s="162"/>
      <c r="GL564" s="162"/>
      <c r="GM564" s="162"/>
      <c r="GN564" s="162"/>
      <c r="GO564" s="162"/>
      <c r="GP564" s="162"/>
      <c r="GQ564" s="162"/>
      <c r="GR564" s="162"/>
      <c r="GS564" s="162"/>
      <c r="GT564" s="162"/>
      <c r="GU564" s="162"/>
      <c r="GV564" s="162"/>
      <c r="GW564" s="162"/>
      <c r="GX564" s="162"/>
      <c r="GY564" s="162"/>
      <c r="GZ564" s="162"/>
      <c r="HA564" s="162"/>
      <c r="HB564" s="162"/>
      <c r="HC564" s="162"/>
      <c r="HD564" s="162"/>
      <c r="HE564" s="162"/>
      <c r="HF564" s="162"/>
      <c r="HG564" s="162"/>
      <c r="HH564" s="162"/>
      <c r="HI564" s="162"/>
      <c r="HJ564" s="162"/>
      <c r="HK564" s="162"/>
      <c r="HL564" s="162"/>
      <c r="HM564" s="162"/>
      <c r="HN564" s="162"/>
      <c r="HO564" s="162"/>
      <c r="HP564" s="162"/>
      <c r="HQ564" s="162"/>
      <c r="HR564" s="162"/>
      <c r="HS564" s="162"/>
      <c r="HT564" s="162"/>
      <c r="HU564" s="162"/>
      <c r="HV564" s="162"/>
      <c r="HW564" s="162"/>
      <c r="HX564" s="162"/>
      <c r="HY564" s="162"/>
      <c r="HZ564" s="162"/>
      <c r="IA564" s="162"/>
      <c r="IB564" s="162"/>
      <c r="IC564" s="162"/>
      <c r="ID564" s="162"/>
      <c r="IE564" s="162"/>
      <c r="IF564" s="162"/>
      <c r="IG564" s="162"/>
      <c r="IH564" s="162"/>
      <c r="II564" s="162"/>
      <c r="IJ564" s="162"/>
      <c r="IK564" s="162"/>
      <c r="IL564" s="162"/>
      <c r="IM564" s="162"/>
      <c r="IN564" s="162"/>
      <c r="IO564" s="162"/>
      <c r="IP564" s="162"/>
      <c r="IQ564" s="162"/>
      <c r="IR564" s="162"/>
      <c r="IS564" s="162"/>
      <c r="IT564" s="162"/>
      <c r="IU564" s="162"/>
      <c r="IV564" s="162"/>
      <c r="IW564" s="162"/>
      <c r="IX564" s="162"/>
    </row>
    <row r="565" spans="1:258">
      <c r="A565" s="159"/>
      <c r="B565" s="160"/>
      <c r="C565" s="160"/>
      <c r="D565" s="160"/>
      <c r="E565" s="160"/>
      <c r="F565" s="161"/>
      <c r="G565" s="161"/>
      <c r="H565" s="161"/>
      <c r="I565" s="161"/>
      <c r="J565" s="161"/>
      <c r="K565" s="161"/>
      <c r="L565" s="161"/>
      <c r="M565" s="161"/>
      <c r="N565" s="160"/>
      <c r="O565" s="160"/>
      <c r="P565" s="160"/>
      <c r="Q565" s="160"/>
      <c r="R565" s="160"/>
      <c r="S565" s="161"/>
      <c r="T565" s="161"/>
      <c r="U565" s="161"/>
      <c r="V565" s="161"/>
      <c r="W565" s="161"/>
      <c r="X565" s="161"/>
      <c r="Y565" s="161"/>
      <c r="Z565" s="317"/>
      <c r="AA565" s="161"/>
      <c r="BI565" s="162"/>
      <c r="BJ565" s="162"/>
      <c r="BK565" s="162"/>
      <c r="BL565" s="162"/>
      <c r="BM565" s="162"/>
      <c r="BN565" s="162"/>
      <c r="BO565" s="162"/>
      <c r="BP565" s="162"/>
      <c r="BQ565" s="162"/>
      <c r="BR565" s="162"/>
      <c r="BS565" s="162"/>
      <c r="BT565" s="162"/>
      <c r="BU565" s="162"/>
      <c r="BV565" s="162"/>
      <c r="BW565" s="162"/>
      <c r="BX565" s="162"/>
      <c r="BY565" s="162"/>
      <c r="BZ565" s="162"/>
      <c r="CA565" s="162"/>
      <c r="CB565" s="162"/>
      <c r="CC565" s="162"/>
      <c r="CD565" s="162"/>
      <c r="CE565" s="162"/>
      <c r="CF565" s="162"/>
      <c r="CG565" s="162"/>
      <c r="CH565" s="162"/>
      <c r="CI565" s="162"/>
      <c r="CJ565" s="162"/>
      <c r="CK565" s="162"/>
      <c r="CL565" s="162"/>
      <c r="CM565" s="162"/>
      <c r="CN565" s="162"/>
      <c r="CO565" s="162"/>
      <c r="CP565" s="162"/>
      <c r="CQ565" s="162"/>
      <c r="CR565" s="162"/>
      <c r="CS565" s="162"/>
      <c r="CT565" s="162"/>
      <c r="CU565" s="162"/>
      <c r="CV565" s="162"/>
      <c r="CW565" s="162"/>
      <c r="CX565" s="162"/>
      <c r="CY565" s="162"/>
      <c r="CZ565" s="162"/>
      <c r="DA565" s="162"/>
      <c r="DB565" s="162"/>
      <c r="DC565" s="162"/>
      <c r="DD565" s="162"/>
      <c r="DE565" s="162"/>
      <c r="DF565" s="162"/>
      <c r="DG565" s="162"/>
      <c r="DH565" s="162"/>
      <c r="DI565" s="162"/>
      <c r="DJ565" s="162"/>
      <c r="DK565" s="162"/>
      <c r="DL565" s="162"/>
      <c r="DM565" s="162"/>
      <c r="DN565" s="162"/>
      <c r="DO565" s="162"/>
      <c r="DP565" s="162"/>
      <c r="DQ565" s="162"/>
      <c r="DR565" s="162"/>
      <c r="DS565" s="162"/>
      <c r="DT565" s="162"/>
      <c r="DU565" s="162"/>
      <c r="DV565" s="162"/>
      <c r="DW565" s="162"/>
      <c r="DX565" s="162"/>
      <c r="DY565" s="162"/>
      <c r="DZ565" s="162"/>
      <c r="EA565" s="162"/>
      <c r="EB565" s="162"/>
      <c r="EC565" s="162"/>
      <c r="ED565" s="162"/>
      <c r="EE565" s="162"/>
      <c r="EF565" s="162"/>
      <c r="EG565" s="162"/>
      <c r="EH565" s="162"/>
      <c r="EI565" s="162"/>
      <c r="EJ565" s="162"/>
      <c r="EK565" s="162"/>
      <c r="EL565" s="162"/>
      <c r="EM565" s="162"/>
      <c r="EN565" s="162"/>
      <c r="EO565" s="162"/>
      <c r="EP565" s="162"/>
      <c r="EQ565" s="162"/>
      <c r="ER565" s="162"/>
      <c r="ES565" s="162"/>
      <c r="ET565" s="162"/>
      <c r="EU565" s="162"/>
      <c r="EV565" s="162"/>
      <c r="EW565" s="162"/>
      <c r="EX565" s="162"/>
      <c r="EY565" s="162"/>
      <c r="EZ565" s="162"/>
      <c r="FA565" s="162"/>
      <c r="FB565" s="162"/>
      <c r="FC565" s="162"/>
      <c r="FD565" s="162"/>
      <c r="FE565" s="162"/>
      <c r="FF565" s="162"/>
      <c r="FG565" s="162"/>
      <c r="FH565" s="162"/>
      <c r="FI565" s="162"/>
      <c r="FJ565" s="162"/>
      <c r="FK565" s="162"/>
      <c r="FL565" s="162"/>
      <c r="FM565" s="162"/>
      <c r="FN565" s="162"/>
      <c r="FO565" s="162"/>
      <c r="FP565" s="162"/>
      <c r="FQ565" s="162"/>
      <c r="FR565" s="162"/>
      <c r="FS565" s="162"/>
      <c r="FT565" s="162"/>
      <c r="FU565" s="162"/>
      <c r="FV565" s="162"/>
      <c r="FW565" s="162"/>
      <c r="FX565" s="162"/>
      <c r="FY565" s="162"/>
      <c r="FZ565" s="162"/>
      <c r="GA565" s="162"/>
      <c r="GB565" s="162"/>
      <c r="GC565" s="162"/>
      <c r="GD565" s="162"/>
      <c r="GE565" s="162"/>
      <c r="GF565" s="162"/>
      <c r="GG565" s="162"/>
      <c r="GH565" s="162"/>
      <c r="GI565" s="162"/>
      <c r="GJ565" s="162"/>
      <c r="GK565" s="162"/>
      <c r="GL565" s="162"/>
      <c r="GM565" s="162"/>
      <c r="GN565" s="162"/>
      <c r="GO565" s="162"/>
      <c r="GP565" s="162"/>
      <c r="GQ565" s="162"/>
      <c r="GR565" s="162"/>
      <c r="GS565" s="162"/>
      <c r="GT565" s="162"/>
      <c r="GU565" s="162"/>
      <c r="GV565" s="162"/>
      <c r="GW565" s="162"/>
      <c r="GX565" s="162"/>
      <c r="GY565" s="162"/>
      <c r="GZ565" s="162"/>
      <c r="HA565" s="162"/>
      <c r="HB565" s="162"/>
      <c r="HC565" s="162"/>
      <c r="HD565" s="162"/>
      <c r="HE565" s="162"/>
      <c r="HF565" s="162"/>
      <c r="HG565" s="162"/>
      <c r="HH565" s="162"/>
      <c r="HI565" s="162"/>
      <c r="HJ565" s="162"/>
      <c r="HK565" s="162"/>
      <c r="HL565" s="162"/>
      <c r="HM565" s="162"/>
      <c r="HN565" s="162"/>
      <c r="HO565" s="162"/>
      <c r="HP565" s="162"/>
      <c r="HQ565" s="162"/>
      <c r="HR565" s="162"/>
      <c r="HS565" s="162"/>
      <c r="HT565" s="162"/>
      <c r="HU565" s="162"/>
      <c r="HV565" s="162"/>
      <c r="HW565" s="162"/>
      <c r="HX565" s="162"/>
      <c r="HY565" s="162"/>
      <c r="HZ565" s="162"/>
      <c r="IA565" s="162"/>
      <c r="IB565" s="162"/>
      <c r="IC565" s="162"/>
      <c r="ID565" s="162"/>
      <c r="IE565" s="162"/>
      <c r="IF565" s="162"/>
      <c r="IG565" s="162"/>
      <c r="IH565" s="162"/>
      <c r="II565" s="162"/>
      <c r="IJ565" s="162"/>
      <c r="IK565" s="162"/>
      <c r="IL565" s="162"/>
      <c r="IM565" s="162"/>
      <c r="IN565" s="162"/>
      <c r="IO565" s="162"/>
      <c r="IP565" s="162"/>
      <c r="IQ565" s="162"/>
      <c r="IR565" s="162"/>
      <c r="IS565" s="162"/>
      <c r="IT565" s="162"/>
      <c r="IU565" s="162"/>
      <c r="IV565" s="162"/>
      <c r="IW565" s="162"/>
      <c r="IX565" s="162"/>
    </row>
    <row r="566" spans="1:258">
      <c r="A566" s="159"/>
      <c r="B566" s="160"/>
      <c r="C566" s="160"/>
      <c r="D566" s="160"/>
      <c r="E566" s="160"/>
      <c r="F566" s="161"/>
      <c r="G566" s="161"/>
      <c r="H566" s="161"/>
      <c r="I566" s="161"/>
      <c r="J566" s="161"/>
      <c r="K566" s="161"/>
      <c r="L566" s="161"/>
      <c r="M566" s="161"/>
      <c r="N566" s="160"/>
      <c r="O566" s="160"/>
      <c r="P566" s="160"/>
      <c r="Q566" s="160"/>
      <c r="R566" s="160"/>
      <c r="S566" s="161"/>
      <c r="T566" s="161"/>
      <c r="U566" s="161"/>
      <c r="V566" s="161"/>
      <c r="W566" s="161"/>
      <c r="X566" s="161"/>
      <c r="Y566" s="161"/>
      <c r="Z566" s="317"/>
      <c r="AA566" s="161"/>
      <c r="BI566" s="162"/>
      <c r="BJ566" s="162"/>
      <c r="BK566" s="162"/>
      <c r="BL566" s="162"/>
      <c r="BM566" s="162"/>
      <c r="BN566" s="162"/>
      <c r="BO566" s="162"/>
      <c r="BP566" s="162"/>
      <c r="BQ566" s="162"/>
      <c r="BR566" s="162"/>
      <c r="BS566" s="162"/>
      <c r="BT566" s="162"/>
      <c r="BU566" s="162"/>
      <c r="BV566" s="162"/>
      <c r="BW566" s="162"/>
      <c r="BX566" s="162"/>
      <c r="BY566" s="162"/>
      <c r="BZ566" s="162"/>
      <c r="CA566" s="162"/>
      <c r="CB566" s="162"/>
      <c r="CC566" s="162"/>
      <c r="CD566" s="162"/>
      <c r="CE566" s="162"/>
      <c r="CF566" s="162"/>
      <c r="CG566" s="162"/>
      <c r="CH566" s="162"/>
      <c r="CI566" s="162"/>
      <c r="CJ566" s="162"/>
      <c r="CK566" s="162"/>
      <c r="CL566" s="162"/>
      <c r="CM566" s="162"/>
      <c r="CN566" s="162"/>
      <c r="CO566" s="162"/>
      <c r="CP566" s="162"/>
      <c r="CQ566" s="162"/>
      <c r="CR566" s="162"/>
      <c r="CS566" s="162"/>
      <c r="CT566" s="162"/>
      <c r="CU566" s="162"/>
      <c r="CV566" s="162"/>
      <c r="CW566" s="162"/>
      <c r="CX566" s="162"/>
      <c r="CY566" s="162"/>
      <c r="CZ566" s="162"/>
      <c r="DA566" s="162"/>
      <c r="DB566" s="162"/>
      <c r="DC566" s="162"/>
      <c r="DD566" s="162"/>
      <c r="DE566" s="162"/>
      <c r="DF566" s="162"/>
      <c r="DG566" s="162"/>
      <c r="DH566" s="162"/>
      <c r="DI566" s="162"/>
      <c r="DJ566" s="162"/>
      <c r="DK566" s="162"/>
      <c r="DL566" s="162"/>
      <c r="DM566" s="162"/>
      <c r="DN566" s="162"/>
      <c r="DO566" s="162"/>
      <c r="DP566" s="162"/>
      <c r="DQ566" s="162"/>
      <c r="DR566" s="162"/>
      <c r="DS566" s="162"/>
      <c r="DT566" s="162"/>
      <c r="DU566" s="162"/>
      <c r="DV566" s="162"/>
      <c r="DW566" s="162"/>
      <c r="DX566" s="162"/>
      <c r="DY566" s="162"/>
      <c r="DZ566" s="162"/>
      <c r="EA566" s="162"/>
      <c r="EB566" s="162"/>
      <c r="EC566" s="162"/>
      <c r="ED566" s="162"/>
      <c r="EE566" s="162"/>
      <c r="EF566" s="162"/>
      <c r="EG566" s="162"/>
      <c r="EH566" s="162"/>
      <c r="EI566" s="162"/>
      <c r="EJ566" s="162"/>
      <c r="EK566" s="162"/>
      <c r="EL566" s="162"/>
      <c r="EM566" s="162"/>
      <c r="EN566" s="162"/>
      <c r="EO566" s="162"/>
      <c r="EP566" s="162"/>
      <c r="EQ566" s="162"/>
      <c r="ER566" s="162"/>
      <c r="ES566" s="162"/>
      <c r="ET566" s="162"/>
      <c r="EU566" s="162"/>
      <c r="EV566" s="162"/>
      <c r="EW566" s="162"/>
      <c r="EX566" s="162"/>
      <c r="EY566" s="162"/>
      <c r="EZ566" s="162"/>
      <c r="FA566" s="162"/>
      <c r="FB566" s="162"/>
      <c r="FC566" s="162"/>
      <c r="FD566" s="162"/>
      <c r="FE566" s="162"/>
      <c r="FF566" s="162"/>
      <c r="FG566" s="162"/>
      <c r="FH566" s="162"/>
      <c r="FI566" s="162"/>
      <c r="FJ566" s="162"/>
      <c r="FK566" s="162"/>
      <c r="FL566" s="162"/>
      <c r="FM566" s="162"/>
      <c r="FN566" s="162"/>
      <c r="FO566" s="162"/>
      <c r="FP566" s="162"/>
      <c r="FQ566" s="162"/>
      <c r="FR566" s="162"/>
      <c r="FS566" s="162"/>
      <c r="FT566" s="162"/>
      <c r="FU566" s="162"/>
      <c r="FV566" s="162"/>
      <c r="FW566" s="162"/>
      <c r="FX566" s="162"/>
      <c r="FY566" s="162"/>
      <c r="FZ566" s="162"/>
      <c r="GA566" s="162"/>
      <c r="GB566" s="162"/>
      <c r="GC566" s="162"/>
      <c r="GD566" s="162"/>
      <c r="GE566" s="162"/>
      <c r="GF566" s="162"/>
      <c r="GG566" s="162"/>
      <c r="GH566" s="162"/>
      <c r="GI566" s="162"/>
      <c r="GJ566" s="162"/>
      <c r="GK566" s="162"/>
      <c r="GL566" s="162"/>
      <c r="GM566" s="162"/>
      <c r="GN566" s="162"/>
      <c r="GO566" s="162"/>
      <c r="GP566" s="162"/>
      <c r="GQ566" s="162"/>
      <c r="GR566" s="162"/>
      <c r="GS566" s="162"/>
      <c r="GT566" s="162"/>
      <c r="GU566" s="162"/>
      <c r="GV566" s="162"/>
      <c r="GW566" s="162"/>
      <c r="GX566" s="162"/>
      <c r="GY566" s="162"/>
      <c r="GZ566" s="162"/>
      <c r="HA566" s="162"/>
      <c r="HB566" s="162"/>
      <c r="HC566" s="162"/>
      <c r="HD566" s="162"/>
      <c r="HE566" s="162"/>
      <c r="HF566" s="162"/>
      <c r="HG566" s="162"/>
      <c r="HH566" s="162"/>
      <c r="HI566" s="162"/>
      <c r="HJ566" s="162"/>
      <c r="HK566" s="162"/>
      <c r="HL566" s="162"/>
      <c r="HM566" s="162"/>
      <c r="HN566" s="162"/>
      <c r="HO566" s="162"/>
      <c r="HP566" s="162"/>
      <c r="HQ566" s="162"/>
      <c r="HR566" s="162"/>
      <c r="HS566" s="162"/>
      <c r="HT566" s="162"/>
      <c r="HU566" s="162"/>
      <c r="HV566" s="162"/>
      <c r="HW566" s="162"/>
      <c r="HX566" s="162"/>
      <c r="HY566" s="162"/>
      <c r="HZ566" s="162"/>
      <c r="IA566" s="162"/>
      <c r="IB566" s="162"/>
      <c r="IC566" s="162"/>
      <c r="ID566" s="162"/>
      <c r="IE566" s="162"/>
      <c r="IF566" s="162"/>
      <c r="IG566" s="162"/>
      <c r="IH566" s="162"/>
      <c r="II566" s="162"/>
      <c r="IJ566" s="162"/>
      <c r="IK566" s="162"/>
      <c r="IL566" s="162"/>
      <c r="IM566" s="162"/>
      <c r="IN566" s="162"/>
      <c r="IO566" s="162"/>
      <c r="IP566" s="162"/>
      <c r="IQ566" s="162"/>
      <c r="IR566" s="162"/>
      <c r="IS566" s="162"/>
      <c r="IT566" s="162"/>
      <c r="IU566" s="162"/>
      <c r="IV566" s="162"/>
      <c r="IW566" s="162"/>
      <c r="IX566" s="162"/>
    </row>
    <row r="567" spans="1:258">
      <c r="A567" s="159"/>
      <c r="B567" s="160"/>
      <c r="C567" s="160"/>
      <c r="D567" s="160"/>
      <c r="E567" s="160"/>
      <c r="F567" s="161"/>
      <c r="G567" s="161"/>
      <c r="H567" s="161"/>
      <c r="I567" s="161"/>
      <c r="J567" s="161"/>
      <c r="K567" s="161"/>
      <c r="L567" s="161"/>
      <c r="M567" s="161"/>
      <c r="N567" s="160"/>
      <c r="O567" s="160"/>
      <c r="P567" s="160"/>
      <c r="Q567" s="160"/>
      <c r="R567" s="160"/>
      <c r="S567" s="161"/>
      <c r="T567" s="161"/>
      <c r="U567" s="161"/>
      <c r="V567" s="161"/>
      <c r="W567" s="161"/>
      <c r="X567" s="161"/>
      <c r="Y567" s="161"/>
      <c r="Z567" s="317"/>
      <c r="AA567" s="161"/>
      <c r="BI567" s="162"/>
      <c r="BJ567" s="162"/>
      <c r="BK567" s="162"/>
      <c r="BL567" s="162"/>
      <c r="BM567" s="162"/>
      <c r="BN567" s="162"/>
      <c r="BO567" s="162"/>
      <c r="BP567" s="162"/>
      <c r="BQ567" s="162"/>
      <c r="BR567" s="162"/>
      <c r="BS567" s="162"/>
      <c r="BT567" s="162"/>
      <c r="BU567" s="162"/>
      <c r="BV567" s="162"/>
      <c r="BW567" s="162"/>
      <c r="BX567" s="162"/>
      <c r="BY567" s="162"/>
      <c r="BZ567" s="162"/>
      <c r="CA567" s="162"/>
      <c r="CB567" s="162"/>
      <c r="CC567" s="162"/>
      <c r="CD567" s="162"/>
      <c r="CE567" s="162"/>
      <c r="CF567" s="162"/>
      <c r="CG567" s="162"/>
      <c r="CH567" s="162"/>
      <c r="CI567" s="162"/>
      <c r="CJ567" s="162"/>
      <c r="CK567" s="162"/>
      <c r="CL567" s="162"/>
      <c r="CM567" s="162"/>
      <c r="CN567" s="162"/>
      <c r="CO567" s="162"/>
      <c r="CP567" s="162"/>
      <c r="CQ567" s="162"/>
      <c r="CR567" s="162"/>
      <c r="CS567" s="162"/>
      <c r="CT567" s="162"/>
      <c r="CU567" s="162"/>
      <c r="CV567" s="162"/>
      <c r="CW567" s="162"/>
      <c r="CX567" s="162"/>
      <c r="CY567" s="162"/>
      <c r="CZ567" s="162"/>
      <c r="DA567" s="162"/>
      <c r="DB567" s="162"/>
      <c r="DC567" s="162"/>
      <c r="DD567" s="162"/>
      <c r="DE567" s="162"/>
      <c r="DF567" s="162"/>
      <c r="DG567" s="162"/>
      <c r="DH567" s="162"/>
      <c r="DI567" s="162"/>
      <c r="DJ567" s="162"/>
      <c r="DK567" s="162"/>
      <c r="DL567" s="162"/>
      <c r="DM567" s="162"/>
      <c r="DN567" s="162"/>
      <c r="DO567" s="162"/>
      <c r="DP567" s="162"/>
      <c r="DQ567" s="162"/>
      <c r="DR567" s="162"/>
      <c r="DS567" s="162"/>
      <c r="DT567" s="162"/>
      <c r="DU567" s="162"/>
      <c r="DV567" s="162"/>
      <c r="DW567" s="162"/>
      <c r="DX567" s="162"/>
      <c r="DY567" s="162"/>
      <c r="DZ567" s="162"/>
      <c r="EA567" s="162"/>
      <c r="EB567" s="162"/>
      <c r="EC567" s="162"/>
      <c r="ED567" s="162"/>
      <c r="EE567" s="162"/>
      <c r="EF567" s="162"/>
      <c r="EG567" s="162"/>
      <c r="EH567" s="162"/>
      <c r="EI567" s="162"/>
      <c r="EJ567" s="162"/>
      <c r="EK567" s="162"/>
      <c r="EL567" s="162"/>
      <c r="EM567" s="162"/>
      <c r="EN567" s="162"/>
      <c r="EO567" s="162"/>
      <c r="EP567" s="162"/>
      <c r="EQ567" s="162"/>
      <c r="ER567" s="162"/>
      <c r="ES567" s="162"/>
      <c r="ET567" s="162"/>
      <c r="EU567" s="162"/>
      <c r="EV567" s="162"/>
      <c r="EW567" s="162"/>
      <c r="EX567" s="162"/>
      <c r="EY567" s="162"/>
      <c r="EZ567" s="162"/>
      <c r="FA567" s="162"/>
      <c r="FB567" s="162"/>
      <c r="FC567" s="162"/>
      <c r="FD567" s="162"/>
      <c r="FE567" s="162"/>
      <c r="FF567" s="162"/>
      <c r="FG567" s="162"/>
      <c r="FH567" s="162"/>
      <c r="FI567" s="162"/>
      <c r="FJ567" s="162"/>
      <c r="FK567" s="162"/>
      <c r="FL567" s="162"/>
      <c r="FM567" s="162"/>
      <c r="FN567" s="162"/>
      <c r="FO567" s="162"/>
      <c r="FP567" s="162"/>
      <c r="FQ567" s="162"/>
      <c r="FR567" s="162"/>
      <c r="FS567" s="162"/>
      <c r="FT567" s="162"/>
      <c r="FU567" s="162"/>
      <c r="FV567" s="162"/>
      <c r="FW567" s="162"/>
      <c r="FX567" s="162"/>
      <c r="FY567" s="162"/>
      <c r="FZ567" s="162"/>
      <c r="GA567" s="162"/>
      <c r="GB567" s="162"/>
      <c r="GC567" s="162"/>
      <c r="GD567" s="162"/>
      <c r="GE567" s="162"/>
      <c r="GF567" s="162"/>
      <c r="GG567" s="162"/>
      <c r="GH567" s="162"/>
      <c r="GI567" s="162"/>
      <c r="GJ567" s="162"/>
      <c r="GK567" s="162"/>
      <c r="GL567" s="162"/>
      <c r="GM567" s="162"/>
      <c r="GN567" s="162"/>
      <c r="GO567" s="162"/>
      <c r="GP567" s="162"/>
      <c r="GQ567" s="162"/>
      <c r="GR567" s="162"/>
      <c r="GS567" s="162"/>
      <c r="GT567" s="162"/>
      <c r="GU567" s="162"/>
      <c r="GV567" s="162"/>
      <c r="GW567" s="162"/>
      <c r="GX567" s="162"/>
      <c r="GY567" s="162"/>
      <c r="GZ567" s="162"/>
      <c r="HA567" s="162"/>
      <c r="HB567" s="162"/>
      <c r="HC567" s="162"/>
      <c r="HD567" s="162"/>
      <c r="HE567" s="162"/>
      <c r="HF567" s="162"/>
      <c r="HG567" s="162"/>
      <c r="HH567" s="162"/>
      <c r="HI567" s="162"/>
      <c r="HJ567" s="162"/>
      <c r="HK567" s="162"/>
      <c r="HL567" s="162"/>
      <c r="HM567" s="162"/>
      <c r="HN567" s="162"/>
      <c r="HO567" s="162"/>
      <c r="HP567" s="162"/>
      <c r="HQ567" s="162"/>
      <c r="HR567" s="162"/>
      <c r="HS567" s="162"/>
      <c r="HT567" s="162"/>
      <c r="HU567" s="162"/>
      <c r="HV567" s="162"/>
      <c r="HW567" s="162"/>
      <c r="HX567" s="162"/>
      <c r="HY567" s="162"/>
      <c r="HZ567" s="162"/>
      <c r="IA567" s="162"/>
      <c r="IB567" s="162"/>
      <c r="IC567" s="162"/>
      <c r="ID567" s="162"/>
      <c r="IE567" s="162"/>
      <c r="IF567" s="162"/>
      <c r="IG567" s="162"/>
      <c r="IH567" s="162"/>
      <c r="II567" s="162"/>
      <c r="IJ567" s="162"/>
      <c r="IK567" s="162"/>
      <c r="IL567" s="162"/>
      <c r="IM567" s="162"/>
      <c r="IN567" s="162"/>
      <c r="IO567" s="162"/>
      <c r="IP567" s="162"/>
      <c r="IQ567" s="162"/>
      <c r="IR567" s="162"/>
      <c r="IS567" s="162"/>
      <c r="IT567" s="162"/>
      <c r="IU567" s="162"/>
      <c r="IV567" s="162"/>
      <c r="IW567" s="162"/>
      <c r="IX567" s="162"/>
    </row>
    <row r="568" spans="1:258">
      <c r="A568" s="159"/>
      <c r="B568" s="160"/>
      <c r="C568" s="160"/>
      <c r="D568" s="160"/>
      <c r="E568" s="160"/>
      <c r="F568" s="161"/>
      <c r="G568" s="161"/>
      <c r="H568" s="161"/>
      <c r="I568" s="161"/>
      <c r="J568" s="161"/>
      <c r="K568" s="161"/>
      <c r="L568" s="161"/>
      <c r="M568" s="161"/>
      <c r="N568" s="160"/>
      <c r="O568" s="160"/>
      <c r="P568" s="160"/>
      <c r="Q568" s="160"/>
      <c r="R568" s="160"/>
      <c r="S568" s="161"/>
      <c r="T568" s="161"/>
      <c r="U568" s="161"/>
      <c r="V568" s="161"/>
      <c r="W568" s="161"/>
      <c r="X568" s="161"/>
      <c r="Y568" s="161"/>
      <c r="Z568" s="317"/>
      <c r="AA568" s="161"/>
      <c r="BI568" s="162"/>
      <c r="BJ568" s="162"/>
      <c r="BK568" s="162"/>
      <c r="BL568" s="162"/>
      <c r="BM568" s="162"/>
      <c r="BN568" s="162"/>
      <c r="BO568" s="162"/>
      <c r="BP568" s="162"/>
      <c r="BQ568" s="162"/>
      <c r="BR568" s="162"/>
      <c r="BS568" s="162"/>
      <c r="BT568" s="162"/>
      <c r="BU568" s="162"/>
      <c r="BV568" s="162"/>
      <c r="BW568" s="162"/>
      <c r="BX568" s="162"/>
      <c r="BY568" s="162"/>
      <c r="BZ568" s="162"/>
      <c r="CA568" s="162"/>
      <c r="CB568" s="162"/>
      <c r="CC568" s="162"/>
      <c r="CD568" s="162"/>
      <c r="CE568" s="162"/>
      <c r="CF568" s="162"/>
      <c r="CG568" s="162"/>
      <c r="CH568" s="162"/>
      <c r="CI568" s="162"/>
      <c r="CJ568" s="162"/>
      <c r="CK568" s="162"/>
      <c r="CL568" s="162"/>
      <c r="CM568" s="162"/>
      <c r="CN568" s="162"/>
      <c r="CO568" s="162"/>
      <c r="CP568" s="162"/>
      <c r="CQ568" s="162"/>
      <c r="CR568" s="162"/>
      <c r="CS568" s="162"/>
      <c r="CT568" s="162"/>
      <c r="CU568" s="162"/>
      <c r="CV568" s="162"/>
      <c r="CW568" s="162"/>
      <c r="CX568" s="162"/>
      <c r="CY568" s="162"/>
      <c r="CZ568" s="162"/>
      <c r="DA568" s="162"/>
      <c r="DB568" s="162"/>
      <c r="DC568" s="162"/>
      <c r="DD568" s="162"/>
      <c r="DE568" s="162"/>
      <c r="DF568" s="162"/>
      <c r="DG568" s="162"/>
      <c r="DH568" s="162"/>
      <c r="DI568" s="162"/>
      <c r="DJ568" s="162"/>
      <c r="DK568" s="162"/>
      <c r="DL568" s="162"/>
      <c r="DM568" s="162"/>
      <c r="DN568" s="162"/>
      <c r="DO568" s="162"/>
      <c r="DP568" s="162"/>
      <c r="DQ568" s="162"/>
      <c r="DR568" s="162"/>
      <c r="DS568" s="162"/>
      <c r="DT568" s="162"/>
      <c r="DU568" s="162"/>
      <c r="DV568" s="162"/>
      <c r="DW568" s="162"/>
      <c r="DX568" s="162"/>
      <c r="DY568" s="162"/>
      <c r="DZ568" s="162"/>
      <c r="EA568" s="162"/>
      <c r="EB568" s="162"/>
      <c r="EC568" s="162"/>
      <c r="ED568" s="162"/>
      <c r="EE568" s="162"/>
      <c r="EF568" s="162"/>
      <c r="EG568" s="162"/>
      <c r="EH568" s="162"/>
      <c r="EI568" s="162"/>
      <c r="EJ568" s="162"/>
      <c r="EK568" s="162"/>
      <c r="EL568" s="162"/>
      <c r="EM568" s="162"/>
      <c r="EN568" s="162"/>
      <c r="EO568" s="162"/>
      <c r="EP568" s="162"/>
      <c r="EQ568" s="162"/>
      <c r="ER568" s="162"/>
      <c r="ES568" s="162"/>
      <c r="ET568" s="162"/>
      <c r="EU568" s="162"/>
      <c r="EV568" s="162"/>
      <c r="EW568" s="162"/>
      <c r="EX568" s="162"/>
      <c r="EY568" s="162"/>
      <c r="EZ568" s="162"/>
      <c r="FA568" s="162"/>
      <c r="FB568" s="162"/>
      <c r="FC568" s="162"/>
      <c r="FD568" s="162"/>
      <c r="FE568" s="162"/>
      <c r="FF568" s="162"/>
      <c r="FG568" s="162"/>
      <c r="FH568" s="162"/>
      <c r="FI568" s="162"/>
      <c r="FJ568" s="162"/>
      <c r="FK568" s="162"/>
      <c r="FL568" s="162"/>
      <c r="FM568" s="162"/>
      <c r="FN568" s="162"/>
      <c r="FO568" s="162"/>
      <c r="FP568" s="162"/>
      <c r="FQ568" s="162"/>
      <c r="FR568" s="162"/>
      <c r="FS568" s="162"/>
      <c r="FT568" s="162"/>
      <c r="FU568" s="162"/>
      <c r="FV568" s="162"/>
      <c r="FW568" s="162"/>
      <c r="FX568" s="162"/>
      <c r="FY568" s="162"/>
      <c r="FZ568" s="162"/>
      <c r="GA568" s="162"/>
      <c r="GB568" s="162"/>
      <c r="GC568" s="162"/>
      <c r="GD568" s="162"/>
      <c r="GE568" s="162"/>
      <c r="GF568" s="162"/>
      <c r="GG568" s="162"/>
      <c r="GH568" s="162"/>
      <c r="GI568" s="162"/>
      <c r="GJ568" s="162"/>
      <c r="GK568" s="162"/>
      <c r="GL568" s="162"/>
      <c r="GM568" s="162"/>
      <c r="GN568" s="162"/>
      <c r="GO568" s="162"/>
      <c r="GP568" s="162"/>
      <c r="GQ568" s="162"/>
      <c r="GR568" s="162"/>
      <c r="GS568" s="162"/>
      <c r="GT568" s="162"/>
      <c r="GU568" s="162"/>
      <c r="GV568" s="162"/>
      <c r="GW568" s="162"/>
      <c r="GX568" s="162"/>
      <c r="GY568" s="162"/>
      <c r="GZ568" s="162"/>
      <c r="HA568" s="162"/>
      <c r="HB568" s="162"/>
      <c r="HC568" s="162"/>
      <c r="HD568" s="162"/>
      <c r="HE568" s="162"/>
      <c r="HF568" s="162"/>
      <c r="HG568" s="162"/>
      <c r="HH568" s="162"/>
      <c r="HI568" s="162"/>
      <c r="HJ568" s="162"/>
      <c r="HK568" s="162"/>
      <c r="HL568" s="162"/>
      <c r="HM568" s="162"/>
      <c r="HN568" s="162"/>
      <c r="HO568" s="162"/>
      <c r="HP568" s="162"/>
      <c r="HQ568" s="162"/>
      <c r="HR568" s="162"/>
      <c r="HS568" s="162"/>
      <c r="HT568" s="162"/>
      <c r="HU568" s="162"/>
      <c r="HV568" s="162"/>
      <c r="HW568" s="162"/>
      <c r="HX568" s="162"/>
      <c r="HY568" s="162"/>
      <c r="HZ568" s="162"/>
      <c r="IA568" s="162"/>
      <c r="IB568" s="162"/>
      <c r="IC568" s="162"/>
      <c r="ID568" s="162"/>
      <c r="IE568" s="162"/>
      <c r="IF568" s="162"/>
      <c r="IG568" s="162"/>
      <c r="IH568" s="162"/>
      <c r="II568" s="162"/>
      <c r="IJ568" s="162"/>
      <c r="IK568" s="162"/>
      <c r="IL568" s="162"/>
      <c r="IM568" s="162"/>
      <c r="IN568" s="162"/>
      <c r="IO568" s="162"/>
      <c r="IP568" s="162"/>
      <c r="IQ568" s="162"/>
      <c r="IR568" s="162"/>
      <c r="IS568" s="162"/>
      <c r="IT568" s="162"/>
      <c r="IU568" s="162"/>
      <c r="IV568" s="162"/>
      <c r="IW568" s="162"/>
      <c r="IX568" s="162"/>
    </row>
    <row r="569" spans="1:258">
      <c r="A569" s="159"/>
      <c r="B569" s="160"/>
      <c r="C569" s="160"/>
      <c r="D569" s="160"/>
      <c r="E569" s="160"/>
      <c r="F569" s="161"/>
      <c r="G569" s="161"/>
      <c r="H569" s="161"/>
      <c r="I569" s="161"/>
      <c r="J569" s="161"/>
      <c r="K569" s="161"/>
      <c r="L569" s="161"/>
      <c r="M569" s="161"/>
      <c r="N569" s="160"/>
      <c r="O569" s="160"/>
      <c r="P569" s="160"/>
      <c r="Q569" s="160"/>
      <c r="R569" s="160"/>
      <c r="S569" s="161"/>
      <c r="T569" s="161"/>
      <c r="U569" s="161"/>
      <c r="V569" s="161"/>
      <c r="W569" s="161"/>
      <c r="X569" s="161"/>
      <c r="Y569" s="161"/>
      <c r="Z569" s="317"/>
      <c r="AA569" s="161"/>
      <c r="BI569" s="162"/>
      <c r="BJ569" s="162"/>
      <c r="BK569" s="162"/>
      <c r="BL569" s="162"/>
      <c r="BM569" s="162"/>
      <c r="BN569" s="162"/>
      <c r="BO569" s="162"/>
      <c r="BP569" s="162"/>
      <c r="BQ569" s="162"/>
      <c r="BR569" s="162"/>
      <c r="BS569" s="162"/>
      <c r="BT569" s="162"/>
      <c r="BU569" s="162"/>
      <c r="BV569" s="162"/>
      <c r="BW569" s="162"/>
      <c r="BX569" s="162"/>
      <c r="BY569" s="162"/>
      <c r="BZ569" s="162"/>
      <c r="CA569" s="162"/>
      <c r="CB569" s="162"/>
      <c r="CC569" s="162"/>
      <c r="CD569" s="162"/>
      <c r="CE569" s="162"/>
      <c r="CF569" s="162"/>
      <c r="CG569" s="162"/>
      <c r="CH569" s="162"/>
      <c r="CI569" s="162"/>
      <c r="CJ569" s="162"/>
      <c r="CK569" s="162"/>
      <c r="CL569" s="162"/>
      <c r="CM569" s="162"/>
      <c r="CN569" s="162"/>
      <c r="CO569" s="162"/>
      <c r="CP569" s="162"/>
      <c r="CQ569" s="162"/>
      <c r="CR569" s="162"/>
      <c r="CS569" s="162"/>
      <c r="CT569" s="162"/>
      <c r="CU569" s="162"/>
      <c r="CV569" s="162"/>
      <c r="CW569" s="162"/>
      <c r="CX569" s="162"/>
      <c r="CY569" s="162"/>
      <c r="CZ569" s="162"/>
      <c r="DA569" s="162"/>
      <c r="DB569" s="162"/>
      <c r="DC569" s="162"/>
      <c r="DD569" s="162"/>
      <c r="DE569" s="162"/>
      <c r="DF569" s="162"/>
      <c r="DG569" s="162"/>
      <c r="DH569" s="162"/>
      <c r="DI569" s="162"/>
      <c r="DJ569" s="162"/>
      <c r="DK569" s="162"/>
      <c r="DL569" s="162"/>
      <c r="DM569" s="162"/>
      <c r="DN569" s="162"/>
      <c r="DO569" s="162"/>
      <c r="DP569" s="162"/>
      <c r="DQ569" s="162"/>
      <c r="DR569" s="162"/>
      <c r="DS569" s="162"/>
      <c r="DT569" s="162"/>
      <c r="DU569" s="162"/>
      <c r="DV569" s="162"/>
      <c r="DW569" s="162"/>
      <c r="DX569" s="162"/>
      <c r="DY569" s="162"/>
      <c r="DZ569" s="162"/>
      <c r="EA569" s="162"/>
      <c r="EB569" s="162"/>
      <c r="EC569" s="162"/>
      <c r="ED569" s="162"/>
      <c r="EE569" s="162"/>
      <c r="EF569" s="162"/>
      <c r="EG569" s="162"/>
      <c r="EH569" s="162"/>
      <c r="EI569" s="162"/>
      <c r="EJ569" s="162"/>
      <c r="EK569" s="162"/>
      <c r="EL569" s="162"/>
      <c r="EM569" s="162"/>
      <c r="EN569" s="162"/>
      <c r="EO569" s="162"/>
      <c r="EP569" s="162"/>
      <c r="EQ569" s="162"/>
      <c r="ER569" s="162"/>
      <c r="ES569" s="162"/>
      <c r="ET569" s="162"/>
      <c r="EU569" s="162"/>
      <c r="EV569" s="162"/>
      <c r="EW569" s="162"/>
      <c r="EX569" s="162"/>
      <c r="EY569" s="162"/>
      <c r="EZ569" s="162"/>
      <c r="FA569" s="162"/>
      <c r="FB569" s="162"/>
      <c r="FC569" s="162"/>
      <c r="FD569" s="162"/>
      <c r="FE569" s="162"/>
      <c r="FF569" s="162"/>
      <c r="FG569" s="162"/>
      <c r="FH569" s="162"/>
      <c r="FI569" s="162"/>
      <c r="FJ569" s="162"/>
      <c r="FK569" s="162"/>
      <c r="FL569" s="162"/>
      <c r="FM569" s="162"/>
      <c r="FN569" s="162"/>
      <c r="FO569" s="162"/>
      <c r="FP569" s="162"/>
      <c r="FQ569" s="162"/>
      <c r="FR569" s="162"/>
      <c r="FS569" s="162"/>
      <c r="FT569" s="162"/>
      <c r="FU569" s="162"/>
      <c r="FV569" s="162"/>
      <c r="FW569" s="162"/>
      <c r="FX569" s="162"/>
      <c r="FY569" s="162"/>
      <c r="FZ569" s="162"/>
      <c r="GA569" s="162"/>
      <c r="GB569" s="162"/>
      <c r="GC569" s="162"/>
      <c r="GD569" s="162"/>
      <c r="GE569" s="162"/>
      <c r="GF569" s="162"/>
      <c r="GG569" s="162"/>
      <c r="GH569" s="162"/>
      <c r="GI569" s="162"/>
      <c r="GJ569" s="162"/>
      <c r="GK569" s="162"/>
      <c r="GL569" s="162"/>
      <c r="GM569" s="162"/>
      <c r="GN569" s="162"/>
      <c r="GO569" s="162"/>
      <c r="GP569" s="162"/>
      <c r="GQ569" s="162"/>
      <c r="GR569" s="162"/>
      <c r="GS569" s="162"/>
      <c r="GT569" s="162"/>
      <c r="GU569" s="162"/>
      <c r="GV569" s="162"/>
      <c r="GW569" s="162"/>
      <c r="GX569" s="162"/>
      <c r="GY569" s="162"/>
      <c r="GZ569" s="162"/>
      <c r="HA569" s="162"/>
      <c r="HB569" s="162"/>
      <c r="HC569" s="162"/>
      <c r="HD569" s="162"/>
      <c r="HE569" s="162"/>
      <c r="HF569" s="162"/>
      <c r="HG569" s="162"/>
      <c r="HH569" s="162"/>
      <c r="HI569" s="162"/>
      <c r="HJ569" s="162"/>
      <c r="HK569" s="162"/>
      <c r="HL569" s="162"/>
      <c r="HM569" s="162"/>
      <c r="HN569" s="162"/>
      <c r="HO569" s="162"/>
      <c r="HP569" s="162"/>
      <c r="HQ569" s="162"/>
      <c r="HR569" s="162"/>
      <c r="HS569" s="162"/>
      <c r="HT569" s="162"/>
      <c r="HU569" s="162"/>
      <c r="HV569" s="162"/>
      <c r="HW569" s="162"/>
      <c r="HX569" s="162"/>
      <c r="HY569" s="162"/>
      <c r="HZ569" s="162"/>
      <c r="IA569" s="162"/>
      <c r="IB569" s="162"/>
      <c r="IC569" s="162"/>
      <c r="ID569" s="162"/>
      <c r="IE569" s="162"/>
      <c r="IF569" s="162"/>
      <c r="IG569" s="162"/>
      <c r="IH569" s="162"/>
      <c r="II569" s="162"/>
      <c r="IJ569" s="162"/>
      <c r="IK569" s="162"/>
      <c r="IL569" s="162"/>
      <c r="IM569" s="162"/>
      <c r="IN569" s="162"/>
      <c r="IO569" s="162"/>
      <c r="IP569" s="162"/>
      <c r="IQ569" s="162"/>
      <c r="IR569" s="162"/>
      <c r="IS569" s="162"/>
      <c r="IT569" s="162"/>
      <c r="IU569" s="162"/>
      <c r="IV569" s="162"/>
      <c r="IW569" s="162"/>
      <c r="IX569" s="162"/>
    </row>
    <row r="570" spans="1:258">
      <c r="A570" s="159"/>
      <c r="B570" s="160"/>
      <c r="C570" s="160"/>
      <c r="D570" s="160"/>
      <c r="E570" s="160"/>
      <c r="F570" s="161"/>
      <c r="G570" s="161"/>
      <c r="H570" s="161"/>
      <c r="I570" s="161"/>
      <c r="J570" s="161"/>
      <c r="K570" s="161"/>
      <c r="L570" s="161"/>
      <c r="M570" s="161"/>
      <c r="N570" s="160"/>
      <c r="O570" s="160"/>
      <c r="P570" s="160"/>
      <c r="Q570" s="160"/>
      <c r="R570" s="160"/>
      <c r="S570" s="161"/>
      <c r="T570" s="161"/>
      <c r="U570" s="161"/>
      <c r="V570" s="161"/>
      <c r="W570" s="161"/>
      <c r="X570" s="161"/>
      <c r="Y570" s="161"/>
      <c r="Z570" s="317"/>
      <c r="AA570" s="161"/>
      <c r="BI570" s="162"/>
      <c r="BJ570" s="162"/>
      <c r="BK570" s="162"/>
      <c r="BL570" s="162"/>
      <c r="BM570" s="162"/>
      <c r="BN570" s="162"/>
      <c r="BO570" s="162"/>
      <c r="BP570" s="162"/>
      <c r="BQ570" s="162"/>
      <c r="BR570" s="162"/>
      <c r="BS570" s="162"/>
      <c r="BT570" s="162"/>
      <c r="BU570" s="162"/>
      <c r="BV570" s="162"/>
      <c r="BW570" s="162"/>
      <c r="BX570" s="162"/>
      <c r="BY570" s="162"/>
      <c r="BZ570" s="162"/>
      <c r="CA570" s="162"/>
      <c r="CB570" s="162"/>
      <c r="CC570" s="162"/>
      <c r="CD570" s="162"/>
      <c r="CE570" s="162"/>
      <c r="CF570" s="162"/>
      <c r="CG570" s="162"/>
      <c r="CH570" s="162"/>
      <c r="CI570" s="162"/>
      <c r="CJ570" s="162"/>
      <c r="CK570" s="162"/>
      <c r="CL570" s="162"/>
      <c r="CM570" s="162"/>
      <c r="CN570" s="162"/>
      <c r="CO570" s="162"/>
      <c r="CP570" s="162"/>
      <c r="CQ570" s="162"/>
      <c r="CR570" s="162"/>
      <c r="CS570" s="162"/>
      <c r="CT570" s="162"/>
      <c r="CU570" s="162"/>
      <c r="CV570" s="162"/>
      <c r="CW570" s="162"/>
      <c r="CX570" s="162"/>
      <c r="CY570" s="162"/>
      <c r="CZ570" s="162"/>
      <c r="DA570" s="162"/>
      <c r="DB570" s="162"/>
      <c r="DC570" s="162"/>
      <c r="DD570" s="162"/>
      <c r="DE570" s="162"/>
      <c r="DF570" s="162"/>
      <c r="DG570" s="162"/>
      <c r="DH570" s="162"/>
      <c r="DI570" s="162"/>
      <c r="DJ570" s="162"/>
      <c r="DK570" s="162"/>
      <c r="DL570" s="162"/>
      <c r="DM570" s="162"/>
      <c r="DN570" s="162"/>
      <c r="DO570" s="162"/>
      <c r="DP570" s="162"/>
      <c r="DQ570" s="162"/>
      <c r="DR570" s="162"/>
      <c r="DS570" s="162"/>
      <c r="DT570" s="162"/>
      <c r="DU570" s="162"/>
      <c r="DV570" s="162"/>
      <c r="DW570" s="162"/>
      <c r="DX570" s="162"/>
      <c r="DY570" s="162"/>
      <c r="DZ570" s="162"/>
      <c r="EA570" s="162"/>
      <c r="EB570" s="162"/>
      <c r="EC570" s="162"/>
      <c r="ED570" s="162"/>
      <c r="EE570" s="162"/>
      <c r="EF570" s="162"/>
      <c r="EG570" s="162"/>
      <c r="EH570" s="162"/>
      <c r="EI570" s="162"/>
      <c r="EJ570" s="162"/>
      <c r="EK570" s="162"/>
      <c r="EL570" s="162"/>
      <c r="EM570" s="162"/>
      <c r="EN570" s="162"/>
      <c r="EO570" s="162"/>
      <c r="EP570" s="162"/>
      <c r="EQ570" s="162"/>
      <c r="ER570" s="162"/>
      <c r="ES570" s="162"/>
      <c r="ET570" s="162"/>
      <c r="EU570" s="162"/>
      <c r="EV570" s="162"/>
      <c r="EW570" s="162"/>
      <c r="EX570" s="162"/>
      <c r="EY570" s="162"/>
      <c r="EZ570" s="162"/>
      <c r="FA570" s="162"/>
      <c r="FB570" s="162"/>
      <c r="FC570" s="162"/>
      <c r="FD570" s="162"/>
      <c r="FE570" s="162"/>
      <c r="FF570" s="162"/>
      <c r="FG570" s="162"/>
      <c r="FH570" s="162"/>
      <c r="FI570" s="162"/>
      <c r="FJ570" s="162"/>
      <c r="FK570" s="162"/>
      <c r="FL570" s="162"/>
      <c r="FM570" s="162"/>
      <c r="FN570" s="162"/>
      <c r="FO570" s="162"/>
      <c r="FP570" s="162"/>
      <c r="FQ570" s="162"/>
      <c r="FR570" s="162"/>
      <c r="FS570" s="162"/>
      <c r="FT570" s="162"/>
      <c r="FU570" s="162"/>
      <c r="FV570" s="162"/>
      <c r="FW570" s="162"/>
      <c r="FX570" s="162"/>
      <c r="FY570" s="162"/>
      <c r="FZ570" s="162"/>
      <c r="GA570" s="162"/>
      <c r="GB570" s="162"/>
      <c r="GC570" s="162"/>
      <c r="GD570" s="162"/>
      <c r="GE570" s="162"/>
      <c r="GF570" s="162"/>
      <c r="GG570" s="162"/>
      <c r="GH570" s="162"/>
      <c r="GI570" s="162"/>
      <c r="GJ570" s="162"/>
      <c r="GK570" s="162"/>
      <c r="GL570" s="162"/>
      <c r="GM570" s="162"/>
      <c r="GN570" s="162"/>
      <c r="GO570" s="162"/>
      <c r="GP570" s="162"/>
      <c r="GQ570" s="162"/>
      <c r="GR570" s="162"/>
      <c r="GS570" s="162"/>
      <c r="GT570" s="162"/>
      <c r="GU570" s="162"/>
      <c r="GV570" s="162"/>
      <c r="GW570" s="162"/>
      <c r="GX570" s="162"/>
      <c r="GY570" s="162"/>
      <c r="GZ570" s="162"/>
      <c r="HA570" s="162"/>
      <c r="HB570" s="162"/>
      <c r="HC570" s="162"/>
      <c r="HD570" s="162"/>
      <c r="HE570" s="162"/>
      <c r="HF570" s="162"/>
      <c r="HG570" s="162"/>
      <c r="HH570" s="162"/>
      <c r="HI570" s="162"/>
      <c r="HJ570" s="162"/>
      <c r="HK570" s="162"/>
      <c r="HL570" s="162"/>
      <c r="HM570" s="162"/>
      <c r="HN570" s="162"/>
      <c r="HO570" s="162"/>
      <c r="HP570" s="162"/>
      <c r="HQ570" s="162"/>
      <c r="HR570" s="162"/>
      <c r="HS570" s="162"/>
      <c r="HT570" s="162"/>
      <c r="HU570" s="162"/>
      <c r="HV570" s="162"/>
      <c r="HW570" s="162"/>
      <c r="HX570" s="162"/>
      <c r="HY570" s="162"/>
      <c r="HZ570" s="162"/>
      <c r="IA570" s="162"/>
      <c r="IB570" s="162"/>
      <c r="IC570" s="162"/>
      <c r="ID570" s="162"/>
      <c r="IE570" s="162"/>
      <c r="IF570" s="162"/>
      <c r="IG570" s="162"/>
      <c r="IH570" s="162"/>
      <c r="II570" s="162"/>
      <c r="IJ570" s="162"/>
      <c r="IK570" s="162"/>
      <c r="IL570" s="162"/>
      <c r="IM570" s="162"/>
      <c r="IN570" s="162"/>
      <c r="IO570" s="162"/>
      <c r="IP570" s="162"/>
      <c r="IQ570" s="162"/>
      <c r="IR570" s="162"/>
      <c r="IS570" s="162"/>
      <c r="IT570" s="162"/>
      <c r="IU570" s="162"/>
      <c r="IV570" s="162"/>
      <c r="IW570" s="162"/>
      <c r="IX570" s="162"/>
    </row>
    <row r="571" spans="1:258">
      <c r="A571" s="159"/>
      <c r="B571" s="160"/>
      <c r="C571" s="160"/>
      <c r="D571" s="160"/>
      <c r="E571" s="160"/>
      <c r="F571" s="161"/>
      <c r="G571" s="161"/>
      <c r="H571" s="161"/>
      <c r="I571" s="161"/>
      <c r="J571" s="161"/>
      <c r="K571" s="161"/>
      <c r="L571" s="161"/>
      <c r="M571" s="161"/>
      <c r="N571" s="160"/>
      <c r="O571" s="160"/>
      <c r="P571" s="160"/>
      <c r="Q571" s="160"/>
      <c r="R571" s="160"/>
      <c r="S571" s="161"/>
      <c r="T571" s="161"/>
      <c r="U571" s="161"/>
      <c r="V571" s="161"/>
      <c r="W571" s="161"/>
      <c r="X571" s="161"/>
      <c r="Y571" s="161"/>
      <c r="Z571" s="317"/>
      <c r="AA571" s="161"/>
      <c r="BI571" s="162"/>
      <c r="BJ571" s="162"/>
      <c r="BK571" s="162"/>
      <c r="BL571" s="162"/>
      <c r="BM571" s="162"/>
      <c r="BN571" s="162"/>
      <c r="BO571" s="162"/>
      <c r="BP571" s="162"/>
      <c r="BQ571" s="162"/>
      <c r="BR571" s="162"/>
      <c r="BS571" s="162"/>
      <c r="BT571" s="162"/>
      <c r="BU571" s="162"/>
      <c r="BV571" s="162"/>
      <c r="BW571" s="162"/>
      <c r="BX571" s="162"/>
      <c r="BY571" s="162"/>
      <c r="BZ571" s="162"/>
      <c r="CA571" s="162"/>
      <c r="CB571" s="162"/>
      <c r="CC571" s="162"/>
      <c r="CD571" s="162"/>
      <c r="CE571" s="162"/>
      <c r="CF571" s="162"/>
      <c r="CG571" s="162"/>
      <c r="CH571" s="162"/>
      <c r="CI571" s="162"/>
      <c r="CJ571" s="162"/>
      <c r="CK571" s="162"/>
      <c r="CL571" s="162"/>
      <c r="CM571" s="162"/>
      <c r="CN571" s="162"/>
      <c r="CO571" s="162"/>
      <c r="CP571" s="162"/>
      <c r="CQ571" s="162"/>
      <c r="CR571" s="162"/>
      <c r="CS571" s="162"/>
      <c r="CT571" s="162"/>
      <c r="CU571" s="162"/>
      <c r="CV571" s="162"/>
      <c r="CW571" s="162"/>
      <c r="CX571" s="162"/>
      <c r="CY571" s="162"/>
      <c r="CZ571" s="162"/>
      <c r="DA571" s="162"/>
      <c r="DB571" s="162"/>
      <c r="DC571" s="162"/>
      <c r="DD571" s="162"/>
      <c r="DE571" s="162"/>
      <c r="DF571" s="162"/>
      <c r="DG571" s="162"/>
      <c r="DH571" s="162"/>
      <c r="DI571" s="162"/>
      <c r="DJ571" s="162"/>
      <c r="DK571" s="162"/>
      <c r="DL571" s="162"/>
      <c r="DM571" s="162"/>
      <c r="DN571" s="162"/>
      <c r="DO571" s="162"/>
      <c r="DP571" s="162"/>
      <c r="DQ571" s="162"/>
      <c r="DR571" s="162"/>
      <c r="DS571" s="162"/>
      <c r="DT571" s="162"/>
      <c r="DU571" s="162"/>
      <c r="DV571" s="162"/>
      <c r="DW571" s="162"/>
      <c r="DX571" s="162"/>
      <c r="DY571" s="162"/>
      <c r="DZ571" s="162"/>
      <c r="EA571" s="162"/>
      <c r="EB571" s="162"/>
      <c r="EC571" s="162"/>
      <c r="ED571" s="162"/>
      <c r="EE571" s="162"/>
      <c r="EF571" s="162"/>
      <c r="EG571" s="162"/>
      <c r="EH571" s="162"/>
      <c r="EI571" s="162"/>
      <c r="EJ571" s="162"/>
      <c r="EK571" s="162"/>
      <c r="EL571" s="162"/>
      <c r="EM571" s="162"/>
      <c r="EN571" s="162"/>
      <c r="EO571" s="162"/>
      <c r="EP571" s="162"/>
      <c r="EQ571" s="162"/>
      <c r="ER571" s="162"/>
      <c r="ES571" s="162"/>
      <c r="ET571" s="162"/>
      <c r="EU571" s="162"/>
      <c r="EV571" s="162"/>
      <c r="EW571" s="162"/>
      <c r="EX571" s="162"/>
      <c r="EY571" s="162"/>
      <c r="EZ571" s="162"/>
      <c r="FA571" s="162"/>
      <c r="FB571" s="162"/>
      <c r="FC571" s="162"/>
      <c r="FD571" s="162"/>
      <c r="FE571" s="162"/>
      <c r="FF571" s="162"/>
      <c r="FG571" s="162"/>
      <c r="FH571" s="162"/>
      <c r="FI571" s="162"/>
      <c r="FJ571" s="162"/>
      <c r="FK571" s="162"/>
      <c r="FL571" s="162"/>
      <c r="FM571" s="162"/>
      <c r="FN571" s="162"/>
      <c r="FO571" s="162"/>
      <c r="FP571" s="162"/>
      <c r="FQ571" s="162"/>
      <c r="FR571" s="162"/>
      <c r="FS571" s="162"/>
      <c r="FT571" s="162"/>
      <c r="FU571" s="162"/>
      <c r="FV571" s="162"/>
      <c r="FW571" s="162"/>
      <c r="FX571" s="162"/>
      <c r="FY571" s="162"/>
      <c r="FZ571" s="162"/>
      <c r="GA571" s="162"/>
      <c r="GB571" s="162"/>
      <c r="GC571" s="162"/>
      <c r="GD571" s="162"/>
      <c r="GE571" s="162"/>
      <c r="GF571" s="162"/>
      <c r="GG571" s="162"/>
      <c r="GH571" s="162"/>
      <c r="GI571" s="162"/>
      <c r="GJ571" s="162"/>
      <c r="GK571" s="162"/>
      <c r="GL571" s="162"/>
      <c r="GM571" s="162"/>
      <c r="GN571" s="162"/>
      <c r="GO571" s="162"/>
      <c r="GP571" s="162"/>
      <c r="GQ571" s="162"/>
      <c r="GR571" s="162"/>
      <c r="GS571" s="162"/>
      <c r="GT571" s="162"/>
      <c r="GU571" s="162"/>
      <c r="GV571" s="162"/>
      <c r="GW571" s="162"/>
      <c r="GX571" s="162"/>
      <c r="GY571" s="162"/>
      <c r="GZ571" s="162"/>
      <c r="HA571" s="162"/>
      <c r="HB571" s="162"/>
      <c r="HC571" s="162"/>
      <c r="HD571" s="162"/>
      <c r="HE571" s="162"/>
      <c r="HF571" s="162"/>
      <c r="HG571" s="162"/>
      <c r="HH571" s="162"/>
      <c r="HI571" s="162"/>
      <c r="HJ571" s="162"/>
      <c r="HK571" s="162"/>
      <c r="HL571" s="162"/>
      <c r="HM571" s="162"/>
      <c r="HN571" s="162"/>
      <c r="HO571" s="162"/>
      <c r="HP571" s="162"/>
      <c r="HQ571" s="162"/>
      <c r="HR571" s="162"/>
      <c r="HS571" s="162"/>
      <c r="HT571" s="162"/>
      <c r="HU571" s="162"/>
      <c r="HV571" s="162"/>
      <c r="HW571" s="162"/>
      <c r="HX571" s="162"/>
      <c r="HY571" s="162"/>
      <c r="HZ571" s="162"/>
      <c r="IA571" s="162"/>
      <c r="IB571" s="162"/>
      <c r="IC571" s="162"/>
      <c r="ID571" s="162"/>
      <c r="IE571" s="162"/>
      <c r="IF571" s="162"/>
      <c r="IG571" s="162"/>
      <c r="IH571" s="162"/>
      <c r="II571" s="162"/>
      <c r="IJ571" s="162"/>
      <c r="IK571" s="162"/>
      <c r="IL571" s="162"/>
      <c r="IM571" s="162"/>
      <c r="IN571" s="162"/>
      <c r="IO571" s="162"/>
      <c r="IP571" s="162"/>
      <c r="IQ571" s="162"/>
      <c r="IR571" s="162"/>
      <c r="IS571" s="162"/>
      <c r="IT571" s="162"/>
      <c r="IU571" s="162"/>
      <c r="IV571" s="162"/>
      <c r="IW571" s="162"/>
      <c r="IX571" s="162"/>
    </row>
    <row r="572" spans="1:258">
      <c r="A572" s="159"/>
      <c r="B572" s="160"/>
      <c r="C572" s="160"/>
      <c r="D572" s="160"/>
      <c r="E572" s="160"/>
      <c r="F572" s="161"/>
      <c r="G572" s="161"/>
      <c r="H572" s="161"/>
      <c r="I572" s="161"/>
      <c r="J572" s="161"/>
      <c r="K572" s="161"/>
      <c r="L572" s="161"/>
      <c r="M572" s="161"/>
      <c r="N572" s="160"/>
      <c r="O572" s="160"/>
      <c r="P572" s="160"/>
      <c r="Q572" s="160"/>
      <c r="R572" s="160"/>
      <c r="S572" s="161"/>
      <c r="T572" s="161"/>
      <c r="U572" s="161"/>
      <c r="V572" s="161"/>
      <c r="W572" s="161"/>
      <c r="X572" s="161"/>
      <c r="Y572" s="161"/>
      <c r="Z572" s="317"/>
      <c r="AA572" s="161"/>
      <c r="BI572" s="162"/>
      <c r="BJ572" s="162"/>
      <c r="BK572" s="162"/>
      <c r="BL572" s="162"/>
      <c r="BM572" s="162"/>
      <c r="BN572" s="162"/>
      <c r="BO572" s="162"/>
      <c r="BP572" s="162"/>
      <c r="BQ572" s="162"/>
      <c r="BR572" s="162"/>
      <c r="BS572" s="162"/>
      <c r="BT572" s="162"/>
      <c r="BU572" s="162"/>
      <c r="BV572" s="162"/>
      <c r="BW572" s="162"/>
      <c r="BX572" s="162"/>
      <c r="BY572" s="162"/>
      <c r="BZ572" s="162"/>
      <c r="CA572" s="162"/>
      <c r="CB572" s="162"/>
      <c r="CC572" s="162"/>
      <c r="CD572" s="162"/>
      <c r="CE572" s="162"/>
      <c r="CF572" s="162"/>
      <c r="CG572" s="162"/>
      <c r="CH572" s="162"/>
      <c r="CI572" s="162"/>
      <c r="CJ572" s="162"/>
      <c r="CK572" s="162"/>
      <c r="CL572" s="162"/>
      <c r="CM572" s="162"/>
      <c r="CN572" s="162"/>
      <c r="CO572" s="162"/>
      <c r="CP572" s="162"/>
      <c r="CQ572" s="162"/>
      <c r="CR572" s="162"/>
      <c r="CS572" s="162"/>
      <c r="CT572" s="162"/>
      <c r="CU572" s="162"/>
      <c r="CV572" s="162"/>
      <c r="CW572" s="162"/>
      <c r="CX572" s="162"/>
      <c r="CY572" s="162"/>
      <c r="CZ572" s="162"/>
      <c r="DA572" s="162"/>
      <c r="DB572" s="162"/>
      <c r="DC572" s="162"/>
      <c r="DD572" s="162"/>
      <c r="DE572" s="162"/>
      <c r="DF572" s="162"/>
      <c r="DG572" s="162"/>
      <c r="DH572" s="162"/>
      <c r="DI572" s="162"/>
      <c r="DJ572" s="162"/>
      <c r="DK572" s="162"/>
      <c r="DL572" s="162"/>
      <c r="DM572" s="162"/>
      <c r="DN572" s="162"/>
      <c r="DO572" s="162"/>
      <c r="DP572" s="162"/>
      <c r="DQ572" s="162"/>
      <c r="DR572" s="162"/>
      <c r="DS572" s="162"/>
      <c r="DT572" s="162"/>
      <c r="DU572" s="162"/>
      <c r="DV572" s="162"/>
      <c r="DW572" s="162"/>
      <c r="DX572" s="162"/>
      <c r="DY572" s="162"/>
      <c r="DZ572" s="162"/>
      <c r="EA572" s="162"/>
      <c r="EB572" s="162"/>
      <c r="EC572" s="162"/>
      <c r="ED572" s="162"/>
      <c r="EE572" s="162"/>
      <c r="EF572" s="162"/>
      <c r="EG572" s="162"/>
      <c r="EH572" s="162"/>
      <c r="EI572" s="162"/>
      <c r="EJ572" s="162"/>
      <c r="EK572" s="162"/>
      <c r="EL572" s="162"/>
      <c r="EM572" s="162"/>
      <c r="EN572" s="162"/>
      <c r="EO572" s="162"/>
      <c r="EP572" s="162"/>
      <c r="EQ572" s="162"/>
      <c r="ER572" s="162"/>
      <c r="ES572" s="162"/>
      <c r="ET572" s="162"/>
      <c r="EU572" s="162"/>
      <c r="EV572" s="162"/>
      <c r="EW572" s="162"/>
      <c r="EX572" s="162"/>
      <c r="EY572" s="162"/>
      <c r="EZ572" s="162"/>
      <c r="FA572" s="162"/>
      <c r="FB572" s="162"/>
      <c r="FC572" s="162"/>
      <c r="FD572" s="162"/>
      <c r="FE572" s="162"/>
      <c r="FF572" s="162"/>
      <c r="FG572" s="162"/>
      <c r="FH572" s="162"/>
      <c r="FI572" s="162"/>
      <c r="FJ572" s="162"/>
      <c r="FK572" s="162"/>
      <c r="FL572" s="162"/>
      <c r="FM572" s="162"/>
      <c r="FN572" s="162"/>
      <c r="FO572" s="162"/>
      <c r="FP572" s="162"/>
      <c r="FQ572" s="162"/>
      <c r="FR572" s="162"/>
      <c r="FS572" s="162"/>
      <c r="FT572" s="162"/>
      <c r="FU572" s="162"/>
      <c r="FV572" s="162"/>
      <c r="FW572" s="162"/>
      <c r="FX572" s="162"/>
      <c r="FY572" s="162"/>
      <c r="FZ572" s="162"/>
      <c r="GA572" s="162"/>
      <c r="GB572" s="162"/>
      <c r="GC572" s="162"/>
      <c r="GD572" s="162"/>
      <c r="GE572" s="162"/>
      <c r="GF572" s="162"/>
      <c r="GG572" s="162"/>
      <c r="GH572" s="162"/>
      <c r="GI572" s="162"/>
      <c r="GJ572" s="162"/>
      <c r="GK572" s="162"/>
      <c r="GL572" s="162"/>
      <c r="GM572" s="162"/>
      <c r="GN572" s="162"/>
      <c r="GO572" s="162"/>
      <c r="GP572" s="162"/>
      <c r="GQ572" s="162"/>
      <c r="GR572" s="162"/>
      <c r="GS572" s="162"/>
      <c r="GT572" s="162"/>
      <c r="GU572" s="162"/>
      <c r="GV572" s="162"/>
      <c r="GW572" s="162"/>
      <c r="GX572" s="162"/>
      <c r="GY572" s="162"/>
      <c r="GZ572" s="162"/>
      <c r="HA572" s="162"/>
      <c r="HB572" s="162"/>
      <c r="HC572" s="162"/>
      <c r="HD572" s="162"/>
      <c r="HE572" s="162"/>
      <c r="HF572" s="162"/>
      <c r="HG572" s="162"/>
      <c r="HH572" s="162"/>
      <c r="HI572" s="162"/>
      <c r="HJ572" s="162"/>
      <c r="HK572" s="162"/>
      <c r="HL572" s="162"/>
      <c r="HM572" s="162"/>
      <c r="HN572" s="162"/>
      <c r="HO572" s="162"/>
      <c r="HP572" s="162"/>
      <c r="HQ572" s="162"/>
      <c r="HR572" s="162"/>
      <c r="HS572" s="162"/>
      <c r="HT572" s="162"/>
      <c r="HU572" s="162"/>
      <c r="HV572" s="162"/>
      <c r="HW572" s="162"/>
      <c r="HX572" s="162"/>
      <c r="HY572" s="162"/>
      <c r="HZ572" s="162"/>
      <c r="IA572" s="162"/>
      <c r="IB572" s="162"/>
      <c r="IC572" s="162"/>
      <c r="ID572" s="162"/>
      <c r="IE572" s="162"/>
      <c r="IF572" s="162"/>
      <c r="IG572" s="162"/>
      <c r="IH572" s="162"/>
      <c r="II572" s="162"/>
      <c r="IJ572" s="162"/>
      <c r="IK572" s="162"/>
      <c r="IL572" s="162"/>
      <c r="IM572" s="162"/>
      <c r="IN572" s="162"/>
      <c r="IO572" s="162"/>
      <c r="IP572" s="162"/>
      <c r="IQ572" s="162"/>
      <c r="IR572" s="162"/>
      <c r="IS572" s="162"/>
      <c r="IT572" s="162"/>
      <c r="IU572" s="162"/>
      <c r="IV572" s="162"/>
      <c r="IW572" s="162"/>
      <c r="IX572" s="162"/>
    </row>
    <row r="573" spans="1:258">
      <c r="A573" s="159"/>
      <c r="B573" s="160"/>
      <c r="C573" s="160"/>
      <c r="D573" s="160"/>
      <c r="E573" s="160"/>
      <c r="F573" s="161"/>
      <c r="G573" s="161"/>
      <c r="H573" s="161"/>
      <c r="I573" s="161"/>
      <c r="J573" s="161"/>
      <c r="K573" s="161"/>
      <c r="L573" s="161"/>
      <c r="M573" s="161"/>
      <c r="N573" s="160"/>
      <c r="O573" s="160"/>
      <c r="P573" s="160"/>
      <c r="Q573" s="160"/>
      <c r="R573" s="160"/>
      <c r="S573" s="161"/>
      <c r="T573" s="161"/>
      <c r="U573" s="161"/>
      <c r="V573" s="161"/>
      <c r="W573" s="161"/>
      <c r="X573" s="161"/>
      <c r="Y573" s="161"/>
      <c r="Z573" s="317"/>
      <c r="AA573" s="161"/>
      <c r="BI573" s="162"/>
      <c r="BJ573" s="162"/>
      <c r="BK573" s="162"/>
      <c r="BL573" s="162"/>
      <c r="BM573" s="162"/>
      <c r="BN573" s="162"/>
      <c r="BO573" s="162"/>
      <c r="BP573" s="162"/>
      <c r="BQ573" s="162"/>
      <c r="BR573" s="162"/>
      <c r="BS573" s="162"/>
      <c r="BT573" s="162"/>
      <c r="BU573" s="162"/>
      <c r="BV573" s="162"/>
      <c r="BW573" s="162"/>
      <c r="BX573" s="162"/>
      <c r="BY573" s="162"/>
      <c r="BZ573" s="162"/>
      <c r="CA573" s="162"/>
      <c r="CB573" s="162"/>
      <c r="CC573" s="162"/>
      <c r="CD573" s="162"/>
      <c r="CE573" s="162"/>
      <c r="CF573" s="162"/>
      <c r="CG573" s="162"/>
      <c r="CH573" s="162"/>
      <c r="CI573" s="162"/>
      <c r="CJ573" s="162"/>
      <c r="CK573" s="162"/>
      <c r="CL573" s="162"/>
      <c r="CM573" s="162"/>
      <c r="CN573" s="162"/>
      <c r="CO573" s="162"/>
      <c r="CP573" s="162"/>
      <c r="CQ573" s="162"/>
      <c r="CR573" s="162"/>
      <c r="CS573" s="162"/>
      <c r="CT573" s="162"/>
      <c r="CU573" s="162"/>
      <c r="CV573" s="162"/>
      <c r="CW573" s="162"/>
      <c r="CX573" s="162"/>
      <c r="CY573" s="162"/>
      <c r="CZ573" s="162"/>
      <c r="DA573" s="162"/>
      <c r="DB573" s="162"/>
      <c r="DC573" s="162"/>
      <c r="DD573" s="162"/>
      <c r="DE573" s="162"/>
      <c r="DF573" s="162"/>
      <c r="DG573" s="162"/>
      <c r="DH573" s="162"/>
      <c r="DI573" s="162"/>
      <c r="DJ573" s="162"/>
      <c r="DK573" s="162"/>
      <c r="DL573" s="162"/>
      <c r="DM573" s="162"/>
      <c r="DN573" s="162"/>
      <c r="DO573" s="162"/>
      <c r="DP573" s="162"/>
      <c r="DQ573" s="162"/>
      <c r="DR573" s="162"/>
      <c r="DS573" s="162"/>
      <c r="DT573" s="162"/>
      <c r="DU573" s="162"/>
      <c r="DV573" s="162"/>
      <c r="DW573" s="162"/>
      <c r="DX573" s="162"/>
      <c r="DY573" s="162"/>
      <c r="DZ573" s="162"/>
      <c r="EA573" s="162"/>
      <c r="EB573" s="162"/>
      <c r="EC573" s="162"/>
      <c r="ED573" s="162"/>
      <c r="EE573" s="162"/>
      <c r="EF573" s="162"/>
      <c r="EG573" s="162"/>
      <c r="EH573" s="162"/>
      <c r="EI573" s="162"/>
      <c r="EJ573" s="162"/>
      <c r="EK573" s="162"/>
      <c r="EL573" s="162"/>
      <c r="EM573" s="162"/>
      <c r="EN573" s="162"/>
      <c r="EO573" s="162"/>
      <c r="EP573" s="162"/>
      <c r="EQ573" s="162"/>
      <c r="ER573" s="162"/>
      <c r="ES573" s="162"/>
      <c r="ET573" s="162"/>
      <c r="EU573" s="162"/>
      <c r="EV573" s="162"/>
      <c r="EW573" s="162"/>
      <c r="EX573" s="162"/>
      <c r="EY573" s="162"/>
      <c r="EZ573" s="162"/>
      <c r="FA573" s="162"/>
      <c r="FB573" s="162"/>
      <c r="FC573" s="162"/>
      <c r="FD573" s="162"/>
      <c r="FE573" s="162"/>
      <c r="FF573" s="162"/>
      <c r="FG573" s="162"/>
      <c r="FH573" s="162"/>
      <c r="FI573" s="162"/>
      <c r="FJ573" s="162"/>
      <c r="FK573" s="162"/>
      <c r="FL573" s="162"/>
      <c r="FM573" s="162"/>
      <c r="FN573" s="162"/>
      <c r="FO573" s="162"/>
      <c r="FP573" s="162"/>
      <c r="FQ573" s="162"/>
      <c r="FR573" s="162"/>
      <c r="FS573" s="162"/>
      <c r="FT573" s="162"/>
      <c r="FU573" s="162"/>
      <c r="FV573" s="162"/>
      <c r="FW573" s="162"/>
      <c r="FX573" s="162"/>
      <c r="FY573" s="162"/>
      <c r="FZ573" s="162"/>
      <c r="GA573" s="162"/>
      <c r="GB573" s="162"/>
      <c r="GC573" s="162"/>
      <c r="GD573" s="162"/>
      <c r="GE573" s="162"/>
      <c r="GF573" s="162"/>
      <c r="GG573" s="162"/>
      <c r="GH573" s="162"/>
      <c r="GI573" s="162"/>
      <c r="GJ573" s="162"/>
      <c r="GK573" s="162"/>
      <c r="GL573" s="162"/>
      <c r="GM573" s="162"/>
      <c r="GN573" s="162"/>
      <c r="GO573" s="162"/>
      <c r="GP573" s="162"/>
      <c r="GQ573" s="162"/>
      <c r="GR573" s="162"/>
      <c r="GS573" s="162"/>
      <c r="GT573" s="162"/>
      <c r="GU573" s="162"/>
      <c r="GV573" s="162"/>
      <c r="GW573" s="162"/>
      <c r="GX573" s="162"/>
      <c r="GY573" s="162"/>
      <c r="GZ573" s="162"/>
      <c r="HA573" s="162"/>
      <c r="HB573" s="162"/>
      <c r="HC573" s="162"/>
      <c r="HD573" s="162"/>
      <c r="HE573" s="162"/>
      <c r="HF573" s="162"/>
      <c r="HG573" s="162"/>
      <c r="HH573" s="162"/>
      <c r="HI573" s="162"/>
      <c r="HJ573" s="162"/>
      <c r="HK573" s="162"/>
      <c r="HL573" s="162"/>
      <c r="HM573" s="162"/>
      <c r="HN573" s="162"/>
      <c r="HO573" s="162"/>
      <c r="HP573" s="162"/>
      <c r="HQ573" s="162"/>
      <c r="HR573" s="162"/>
      <c r="HS573" s="162"/>
      <c r="HT573" s="162"/>
      <c r="HU573" s="162"/>
      <c r="HV573" s="162"/>
      <c r="HW573" s="162"/>
      <c r="HX573" s="162"/>
      <c r="HY573" s="162"/>
      <c r="HZ573" s="162"/>
      <c r="IA573" s="162"/>
      <c r="IB573" s="162"/>
      <c r="IC573" s="162"/>
      <c r="ID573" s="162"/>
      <c r="IE573" s="162"/>
      <c r="IF573" s="162"/>
      <c r="IG573" s="162"/>
      <c r="IH573" s="162"/>
      <c r="II573" s="162"/>
      <c r="IJ573" s="162"/>
      <c r="IK573" s="162"/>
      <c r="IL573" s="162"/>
      <c r="IM573" s="162"/>
      <c r="IN573" s="162"/>
      <c r="IO573" s="162"/>
      <c r="IP573" s="162"/>
      <c r="IQ573" s="162"/>
      <c r="IR573" s="162"/>
      <c r="IS573" s="162"/>
      <c r="IT573" s="162"/>
      <c r="IU573" s="162"/>
      <c r="IV573" s="162"/>
      <c r="IW573" s="162"/>
      <c r="IX573" s="162"/>
    </row>
    <row r="574" spans="1:258">
      <c r="A574" s="159"/>
      <c r="B574" s="160"/>
      <c r="C574" s="160"/>
      <c r="D574" s="160"/>
      <c r="E574" s="160"/>
      <c r="F574" s="161"/>
      <c r="G574" s="161"/>
      <c r="H574" s="161"/>
      <c r="I574" s="161"/>
      <c r="J574" s="161"/>
      <c r="K574" s="161"/>
      <c r="L574" s="161"/>
      <c r="M574" s="161"/>
      <c r="N574" s="160"/>
      <c r="O574" s="160"/>
      <c r="P574" s="160"/>
      <c r="Q574" s="160"/>
      <c r="R574" s="160"/>
      <c r="S574" s="161"/>
      <c r="T574" s="161"/>
      <c r="U574" s="161"/>
      <c r="V574" s="161"/>
      <c r="W574" s="161"/>
      <c r="X574" s="161"/>
      <c r="Y574" s="161"/>
      <c r="Z574" s="317"/>
      <c r="AA574" s="161"/>
      <c r="BI574" s="162"/>
      <c r="BJ574" s="162"/>
      <c r="BK574" s="162"/>
      <c r="BL574" s="162"/>
      <c r="BM574" s="162"/>
      <c r="BN574" s="162"/>
      <c r="BO574" s="162"/>
      <c r="BP574" s="162"/>
      <c r="BQ574" s="162"/>
      <c r="BR574" s="162"/>
      <c r="BS574" s="162"/>
      <c r="BT574" s="162"/>
      <c r="BU574" s="162"/>
      <c r="BV574" s="162"/>
      <c r="BW574" s="162"/>
      <c r="BX574" s="162"/>
      <c r="BY574" s="162"/>
      <c r="BZ574" s="162"/>
      <c r="CA574" s="162"/>
      <c r="CB574" s="162"/>
      <c r="CC574" s="162"/>
      <c r="CD574" s="162"/>
      <c r="CE574" s="162"/>
      <c r="CF574" s="162"/>
      <c r="CG574" s="162"/>
      <c r="CH574" s="162"/>
      <c r="CI574" s="162"/>
      <c r="CJ574" s="162"/>
      <c r="CK574" s="162"/>
      <c r="CL574" s="162"/>
      <c r="CM574" s="162"/>
      <c r="CN574" s="162"/>
      <c r="CO574" s="162"/>
      <c r="CP574" s="162"/>
      <c r="CQ574" s="162"/>
      <c r="CR574" s="162"/>
      <c r="CS574" s="162"/>
      <c r="CT574" s="162"/>
      <c r="CU574" s="162"/>
      <c r="CV574" s="162"/>
      <c r="CW574" s="162"/>
      <c r="CX574" s="162"/>
      <c r="CY574" s="162"/>
      <c r="CZ574" s="162"/>
      <c r="DA574" s="162"/>
      <c r="DB574" s="162"/>
      <c r="DC574" s="162"/>
      <c r="DD574" s="162"/>
      <c r="DE574" s="162"/>
      <c r="DF574" s="162"/>
      <c r="DG574" s="162"/>
      <c r="DH574" s="162"/>
      <c r="DI574" s="162"/>
      <c r="DJ574" s="162"/>
      <c r="DK574" s="162"/>
      <c r="DL574" s="162"/>
      <c r="DM574" s="162"/>
      <c r="DN574" s="162"/>
      <c r="DO574" s="162"/>
      <c r="DP574" s="162"/>
      <c r="DQ574" s="162"/>
      <c r="DR574" s="162"/>
      <c r="DS574" s="162"/>
      <c r="DT574" s="162"/>
      <c r="DU574" s="162"/>
      <c r="DV574" s="162"/>
      <c r="DW574" s="162"/>
      <c r="DX574" s="162"/>
      <c r="DY574" s="162"/>
      <c r="DZ574" s="162"/>
      <c r="EA574" s="162"/>
      <c r="EB574" s="162"/>
      <c r="EC574" s="162"/>
      <c r="ED574" s="162"/>
      <c r="EE574" s="162"/>
      <c r="EF574" s="162"/>
      <c r="EG574" s="162"/>
      <c r="EH574" s="162"/>
      <c r="EI574" s="162"/>
      <c r="EJ574" s="162"/>
      <c r="EK574" s="162"/>
      <c r="EL574" s="162"/>
      <c r="EM574" s="162"/>
      <c r="EN574" s="162"/>
      <c r="EO574" s="162"/>
      <c r="EP574" s="162"/>
      <c r="EQ574" s="162"/>
      <c r="ER574" s="162"/>
      <c r="ES574" s="162"/>
      <c r="ET574" s="162"/>
      <c r="EU574" s="162"/>
      <c r="EV574" s="162"/>
      <c r="EW574" s="162"/>
      <c r="EX574" s="162"/>
      <c r="EY574" s="162"/>
      <c r="EZ574" s="162"/>
      <c r="FA574" s="162"/>
      <c r="FB574" s="162"/>
      <c r="FC574" s="162"/>
      <c r="FD574" s="162"/>
      <c r="FE574" s="162"/>
      <c r="FF574" s="162"/>
      <c r="FG574" s="162"/>
      <c r="FH574" s="162"/>
      <c r="FI574" s="162"/>
      <c r="FJ574" s="162"/>
      <c r="FK574" s="162"/>
      <c r="FL574" s="162"/>
      <c r="FM574" s="162"/>
      <c r="FN574" s="162"/>
      <c r="FO574" s="162"/>
      <c r="FP574" s="162"/>
      <c r="FQ574" s="162"/>
      <c r="FR574" s="162"/>
      <c r="FS574" s="162"/>
      <c r="FT574" s="162"/>
      <c r="FU574" s="162"/>
      <c r="FV574" s="162"/>
      <c r="FW574" s="162"/>
      <c r="FX574" s="162"/>
      <c r="FY574" s="162"/>
      <c r="FZ574" s="162"/>
      <c r="GA574" s="162"/>
      <c r="GB574" s="162"/>
      <c r="GC574" s="162"/>
      <c r="GD574" s="162"/>
      <c r="GE574" s="162"/>
      <c r="GF574" s="162"/>
      <c r="GG574" s="162"/>
      <c r="GH574" s="162"/>
      <c r="GI574" s="162"/>
      <c r="GJ574" s="162"/>
      <c r="GK574" s="162"/>
      <c r="GL574" s="162"/>
      <c r="GM574" s="162"/>
      <c r="GN574" s="162"/>
      <c r="GO574" s="162"/>
      <c r="GP574" s="162"/>
      <c r="GQ574" s="162"/>
      <c r="GR574" s="162"/>
      <c r="GS574" s="162"/>
      <c r="GT574" s="162"/>
      <c r="GU574" s="162"/>
      <c r="GV574" s="162"/>
      <c r="GW574" s="162"/>
      <c r="GX574" s="162"/>
      <c r="GY574" s="162"/>
      <c r="GZ574" s="162"/>
      <c r="HA574" s="162"/>
      <c r="HB574" s="162"/>
      <c r="HC574" s="162"/>
      <c r="HD574" s="162"/>
      <c r="HE574" s="162"/>
      <c r="HF574" s="162"/>
      <c r="HG574" s="162"/>
      <c r="HH574" s="162"/>
      <c r="HI574" s="162"/>
      <c r="HJ574" s="162"/>
      <c r="HK574" s="162"/>
      <c r="HL574" s="162"/>
      <c r="HM574" s="162"/>
      <c r="HN574" s="162"/>
      <c r="HO574" s="162"/>
      <c r="HP574" s="162"/>
      <c r="HQ574" s="162"/>
      <c r="HR574" s="162"/>
      <c r="HS574" s="162"/>
      <c r="HT574" s="162"/>
      <c r="HU574" s="162"/>
      <c r="HV574" s="162"/>
      <c r="HW574" s="162"/>
      <c r="HX574" s="162"/>
      <c r="HY574" s="162"/>
      <c r="HZ574" s="162"/>
      <c r="IA574" s="162"/>
      <c r="IB574" s="162"/>
      <c r="IC574" s="162"/>
      <c r="ID574" s="162"/>
      <c r="IE574" s="162"/>
      <c r="IF574" s="162"/>
      <c r="IG574" s="162"/>
      <c r="IH574" s="162"/>
      <c r="II574" s="162"/>
      <c r="IJ574" s="162"/>
      <c r="IK574" s="162"/>
      <c r="IL574" s="162"/>
      <c r="IM574" s="162"/>
      <c r="IN574" s="162"/>
      <c r="IO574" s="162"/>
      <c r="IP574" s="162"/>
      <c r="IQ574" s="162"/>
      <c r="IR574" s="162"/>
      <c r="IS574" s="162"/>
      <c r="IT574" s="162"/>
      <c r="IU574" s="162"/>
      <c r="IV574" s="162"/>
      <c r="IW574" s="162"/>
      <c r="IX574" s="162"/>
    </row>
    <row r="575" spans="1:258">
      <c r="A575" s="159"/>
      <c r="B575" s="160"/>
      <c r="C575" s="160"/>
      <c r="D575" s="160"/>
      <c r="E575" s="160"/>
      <c r="F575" s="161"/>
      <c r="G575" s="161"/>
      <c r="H575" s="161"/>
      <c r="I575" s="161"/>
      <c r="J575" s="161"/>
      <c r="K575" s="161"/>
      <c r="L575" s="161"/>
      <c r="M575" s="161"/>
      <c r="N575" s="160"/>
      <c r="O575" s="160"/>
      <c r="P575" s="160"/>
      <c r="Q575" s="160"/>
      <c r="R575" s="160"/>
      <c r="S575" s="161"/>
      <c r="T575" s="161"/>
      <c r="U575" s="161"/>
      <c r="V575" s="161"/>
      <c r="W575" s="161"/>
      <c r="X575" s="161"/>
      <c r="Y575" s="161"/>
      <c r="Z575" s="317"/>
      <c r="AA575" s="161"/>
      <c r="BI575" s="162"/>
      <c r="BJ575" s="162"/>
      <c r="BK575" s="162"/>
      <c r="BL575" s="162"/>
      <c r="BM575" s="162"/>
      <c r="BN575" s="162"/>
      <c r="BO575" s="162"/>
      <c r="BP575" s="162"/>
      <c r="BQ575" s="162"/>
      <c r="BR575" s="162"/>
      <c r="BS575" s="162"/>
      <c r="BT575" s="162"/>
      <c r="BU575" s="162"/>
      <c r="BV575" s="162"/>
      <c r="BW575" s="162"/>
      <c r="BX575" s="162"/>
      <c r="BY575" s="162"/>
      <c r="BZ575" s="162"/>
      <c r="CA575" s="162"/>
      <c r="CB575" s="162"/>
      <c r="CC575" s="162"/>
      <c r="CD575" s="162"/>
      <c r="CE575" s="162"/>
      <c r="CF575" s="162"/>
      <c r="CG575" s="162"/>
      <c r="CH575" s="162"/>
      <c r="CI575" s="162"/>
      <c r="CJ575" s="162"/>
      <c r="CK575" s="162"/>
      <c r="CL575" s="162"/>
      <c r="CM575" s="162"/>
      <c r="CN575" s="162"/>
      <c r="CO575" s="162"/>
      <c r="CP575" s="162"/>
      <c r="CQ575" s="162"/>
      <c r="CR575" s="162"/>
      <c r="CS575" s="162"/>
      <c r="CT575" s="162"/>
      <c r="CU575" s="162"/>
      <c r="CV575" s="162"/>
      <c r="CW575" s="162"/>
      <c r="CX575" s="162"/>
      <c r="CY575" s="162"/>
      <c r="CZ575" s="162"/>
      <c r="DA575" s="162"/>
      <c r="DB575" s="162"/>
      <c r="DC575" s="162"/>
      <c r="DD575" s="162"/>
      <c r="DE575" s="162"/>
      <c r="DF575" s="162"/>
      <c r="DG575" s="162"/>
      <c r="DH575" s="162"/>
      <c r="DI575" s="162"/>
      <c r="DJ575" s="162"/>
      <c r="DK575" s="162"/>
      <c r="DL575" s="162"/>
      <c r="DM575" s="162"/>
      <c r="DN575" s="162"/>
      <c r="DO575" s="162"/>
      <c r="DP575" s="162"/>
      <c r="DQ575" s="162"/>
      <c r="DR575" s="162"/>
      <c r="DS575" s="162"/>
      <c r="DT575" s="162"/>
      <c r="DU575" s="162"/>
      <c r="DV575" s="162"/>
      <c r="DW575" s="162"/>
      <c r="DX575" s="162"/>
      <c r="DY575" s="162"/>
      <c r="DZ575" s="162"/>
      <c r="EA575" s="162"/>
      <c r="EB575" s="162"/>
      <c r="EC575" s="162"/>
      <c r="ED575" s="162"/>
      <c r="EE575" s="162"/>
      <c r="EF575" s="162"/>
      <c r="EG575" s="162"/>
      <c r="EH575" s="162"/>
      <c r="EI575" s="162"/>
      <c r="EJ575" s="162"/>
      <c r="EK575" s="162"/>
      <c r="EL575" s="162"/>
      <c r="EM575" s="162"/>
      <c r="EN575" s="162"/>
      <c r="EO575" s="162"/>
      <c r="EP575" s="162"/>
      <c r="EQ575" s="162"/>
      <c r="ER575" s="162"/>
      <c r="ES575" s="162"/>
      <c r="ET575" s="162"/>
      <c r="EU575" s="162"/>
      <c r="EV575" s="162"/>
      <c r="EW575" s="162"/>
      <c r="EX575" s="162"/>
      <c r="EY575" s="162"/>
      <c r="EZ575" s="162"/>
      <c r="FA575" s="162"/>
      <c r="FB575" s="162"/>
      <c r="FC575" s="162"/>
      <c r="FD575" s="162"/>
      <c r="FE575" s="162"/>
      <c r="FF575" s="162"/>
      <c r="FG575" s="162"/>
      <c r="FH575" s="162"/>
      <c r="FI575" s="162"/>
      <c r="FJ575" s="162"/>
      <c r="FK575" s="162"/>
      <c r="FL575" s="162"/>
      <c r="FM575" s="162"/>
      <c r="FN575" s="162"/>
      <c r="FO575" s="162"/>
      <c r="FP575" s="162"/>
      <c r="FQ575" s="162"/>
      <c r="FR575" s="162"/>
      <c r="FS575" s="162"/>
      <c r="FT575" s="162"/>
      <c r="FU575" s="162"/>
      <c r="FV575" s="162"/>
      <c r="FW575" s="162"/>
      <c r="FX575" s="162"/>
      <c r="FY575" s="162"/>
      <c r="FZ575" s="162"/>
      <c r="GA575" s="162"/>
      <c r="GB575" s="162"/>
      <c r="GC575" s="162"/>
      <c r="GD575" s="162"/>
      <c r="GE575" s="162"/>
      <c r="GF575" s="162"/>
      <c r="GG575" s="162"/>
      <c r="GH575" s="162"/>
      <c r="GI575" s="162"/>
      <c r="GJ575" s="162"/>
      <c r="GK575" s="162"/>
      <c r="GL575" s="162"/>
      <c r="GM575" s="162"/>
      <c r="GN575" s="162"/>
      <c r="GO575" s="162"/>
      <c r="GP575" s="162"/>
      <c r="GQ575" s="162"/>
      <c r="GR575" s="162"/>
      <c r="GS575" s="162"/>
      <c r="GT575" s="162"/>
      <c r="GU575" s="162"/>
      <c r="GV575" s="162"/>
      <c r="GW575" s="162"/>
      <c r="GX575" s="162"/>
      <c r="GY575" s="162"/>
      <c r="GZ575" s="162"/>
      <c r="HA575" s="162"/>
      <c r="HB575" s="162"/>
      <c r="HC575" s="162"/>
      <c r="HD575" s="162"/>
      <c r="HE575" s="162"/>
      <c r="HF575" s="162"/>
      <c r="HG575" s="162"/>
      <c r="HH575" s="162"/>
      <c r="HI575" s="162"/>
      <c r="HJ575" s="162"/>
      <c r="HK575" s="162"/>
      <c r="HL575" s="162"/>
      <c r="HM575" s="162"/>
      <c r="HN575" s="162"/>
      <c r="HO575" s="162"/>
      <c r="HP575" s="162"/>
      <c r="HQ575" s="162"/>
      <c r="HR575" s="162"/>
      <c r="HS575" s="162"/>
      <c r="HT575" s="162"/>
      <c r="HU575" s="162"/>
      <c r="HV575" s="162"/>
      <c r="HW575" s="162"/>
      <c r="HX575" s="162"/>
      <c r="HY575" s="162"/>
      <c r="HZ575" s="162"/>
      <c r="IA575" s="162"/>
      <c r="IB575" s="162"/>
      <c r="IC575" s="162"/>
      <c r="ID575" s="162"/>
      <c r="IE575" s="162"/>
      <c r="IF575" s="162"/>
      <c r="IG575" s="162"/>
      <c r="IH575" s="162"/>
      <c r="II575" s="162"/>
      <c r="IJ575" s="162"/>
      <c r="IK575" s="162"/>
      <c r="IL575" s="162"/>
      <c r="IM575" s="162"/>
      <c r="IN575" s="162"/>
      <c r="IO575" s="162"/>
      <c r="IP575" s="162"/>
      <c r="IQ575" s="162"/>
      <c r="IR575" s="162"/>
      <c r="IS575" s="162"/>
      <c r="IT575" s="162"/>
      <c r="IU575" s="162"/>
      <c r="IV575" s="162"/>
      <c r="IW575" s="162"/>
      <c r="IX575" s="162"/>
    </row>
    <row r="576" spans="1:258">
      <c r="A576" s="159"/>
      <c r="B576" s="160"/>
      <c r="C576" s="160"/>
      <c r="D576" s="160"/>
      <c r="E576" s="160"/>
      <c r="F576" s="161"/>
      <c r="G576" s="161"/>
      <c r="H576" s="161"/>
      <c r="I576" s="161"/>
      <c r="J576" s="161"/>
      <c r="K576" s="161"/>
      <c r="L576" s="161"/>
      <c r="M576" s="161"/>
      <c r="N576" s="160"/>
      <c r="O576" s="160"/>
      <c r="P576" s="160"/>
      <c r="Q576" s="160"/>
      <c r="R576" s="160"/>
      <c r="S576" s="161"/>
      <c r="T576" s="161"/>
      <c r="U576" s="161"/>
      <c r="V576" s="161"/>
      <c r="W576" s="161"/>
      <c r="X576" s="161"/>
      <c r="Y576" s="161"/>
      <c r="Z576" s="317"/>
      <c r="AA576" s="161"/>
      <c r="BI576" s="162"/>
      <c r="BJ576" s="162"/>
      <c r="BK576" s="162"/>
      <c r="BL576" s="162"/>
      <c r="BM576" s="162"/>
      <c r="BN576" s="162"/>
      <c r="BO576" s="162"/>
      <c r="BP576" s="162"/>
      <c r="BQ576" s="162"/>
      <c r="BR576" s="162"/>
      <c r="BS576" s="162"/>
      <c r="BT576" s="162"/>
      <c r="BU576" s="162"/>
      <c r="BV576" s="162"/>
      <c r="BW576" s="162"/>
      <c r="BX576" s="162"/>
      <c r="BY576" s="162"/>
      <c r="BZ576" s="162"/>
      <c r="CA576" s="162"/>
      <c r="CB576" s="162"/>
      <c r="CC576" s="162"/>
      <c r="CD576" s="162"/>
      <c r="CE576" s="162"/>
      <c r="CF576" s="162"/>
      <c r="CG576" s="162"/>
      <c r="CH576" s="162"/>
      <c r="CI576" s="162"/>
      <c r="CJ576" s="162"/>
      <c r="CK576" s="162"/>
      <c r="CL576" s="162"/>
      <c r="CM576" s="162"/>
      <c r="CN576" s="162"/>
      <c r="CO576" s="162"/>
      <c r="CP576" s="162"/>
      <c r="CQ576" s="162"/>
      <c r="CR576" s="162"/>
      <c r="CS576" s="162"/>
      <c r="CT576" s="162"/>
      <c r="CU576" s="162"/>
      <c r="CV576" s="162"/>
      <c r="CW576" s="162"/>
      <c r="CX576" s="162"/>
      <c r="CY576" s="162"/>
      <c r="CZ576" s="162"/>
      <c r="DA576" s="162"/>
      <c r="DB576" s="162"/>
      <c r="DC576" s="162"/>
      <c r="DD576" s="162"/>
      <c r="DE576" s="162"/>
      <c r="DF576" s="162"/>
      <c r="DG576" s="162"/>
      <c r="DH576" s="162"/>
      <c r="DI576" s="162"/>
      <c r="DJ576" s="162"/>
      <c r="DK576" s="162"/>
      <c r="DL576" s="162"/>
      <c r="DM576" s="162"/>
      <c r="DN576" s="162"/>
      <c r="DO576" s="162"/>
      <c r="DP576" s="162"/>
      <c r="DQ576" s="162"/>
      <c r="DR576" s="162"/>
      <c r="DS576" s="162"/>
      <c r="DT576" s="162"/>
      <c r="DU576" s="162"/>
      <c r="DV576" s="162"/>
      <c r="DW576" s="162"/>
      <c r="DX576" s="162"/>
      <c r="DY576" s="162"/>
      <c r="DZ576" s="162"/>
      <c r="EA576" s="162"/>
      <c r="EB576" s="162"/>
      <c r="EC576" s="162"/>
      <c r="ED576" s="162"/>
      <c r="EE576" s="162"/>
      <c r="EF576" s="162"/>
      <c r="EG576" s="162"/>
      <c r="EH576" s="162"/>
      <c r="EI576" s="162"/>
      <c r="EJ576" s="162"/>
      <c r="EK576" s="162"/>
      <c r="EL576" s="162"/>
      <c r="EM576" s="162"/>
      <c r="EN576" s="162"/>
      <c r="EO576" s="162"/>
      <c r="EP576" s="162"/>
      <c r="EQ576" s="162"/>
      <c r="ER576" s="162"/>
      <c r="ES576" s="162"/>
      <c r="ET576" s="162"/>
      <c r="EU576" s="162"/>
      <c r="EV576" s="162"/>
      <c r="EW576" s="162"/>
      <c r="EX576" s="162"/>
      <c r="EY576" s="162"/>
      <c r="EZ576" s="162"/>
      <c r="FA576" s="162"/>
      <c r="FB576" s="162"/>
      <c r="FC576" s="162"/>
      <c r="FD576" s="162"/>
      <c r="FE576" s="162"/>
      <c r="FF576" s="162"/>
      <c r="FG576" s="162"/>
      <c r="FH576" s="162"/>
      <c r="FI576" s="162"/>
      <c r="FJ576" s="162"/>
      <c r="FK576" s="162"/>
      <c r="FL576" s="162"/>
      <c r="FM576" s="162"/>
      <c r="FN576" s="162"/>
      <c r="FO576" s="162"/>
      <c r="FP576" s="162"/>
      <c r="FQ576" s="162"/>
      <c r="FR576" s="162"/>
      <c r="FS576" s="162"/>
      <c r="FT576" s="162"/>
      <c r="FU576" s="162"/>
      <c r="FV576" s="162"/>
      <c r="FW576" s="162"/>
      <c r="FX576" s="162"/>
      <c r="FY576" s="162"/>
      <c r="FZ576" s="162"/>
      <c r="GA576" s="162"/>
      <c r="GB576" s="162"/>
      <c r="GC576" s="162"/>
      <c r="GD576" s="162"/>
      <c r="GE576" s="162"/>
      <c r="GF576" s="162"/>
      <c r="GG576" s="162"/>
      <c r="GH576" s="162"/>
      <c r="GI576" s="162"/>
      <c r="GJ576" s="162"/>
      <c r="GK576" s="162"/>
      <c r="GL576" s="162"/>
      <c r="GM576" s="162"/>
      <c r="GN576" s="162"/>
      <c r="GO576" s="162"/>
      <c r="GP576" s="162"/>
      <c r="GQ576" s="162"/>
      <c r="GR576" s="162"/>
      <c r="GS576" s="162"/>
      <c r="GT576" s="162"/>
      <c r="GU576" s="162"/>
      <c r="GV576" s="162"/>
      <c r="GW576" s="162"/>
      <c r="GX576" s="162"/>
      <c r="GY576" s="162"/>
      <c r="GZ576" s="162"/>
      <c r="HA576" s="162"/>
      <c r="HB576" s="162"/>
      <c r="HC576" s="162"/>
      <c r="HD576" s="162"/>
      <c r="HE576" s="162"/>
      <c r="HF576" s="162"/>
      <c r="HG576" s="162"/>
      <c r="HH576" s="162"/>
      <c r="HI576" s="162"/>
      <c r="HJ576" s="162"/>
      <c r="HK576" s="162"/>
      <c r="HL576" s="162"/>
      <c r="HM576" s="162"/>
      <c r="HN576" s="162"/>
      <c r="HO576" s="162"/>
      <c r="HP576" s="162"/>
      <c r="HQ576" s="162"/>
      <c r="HR576" s="162"/>
      <c r="HS576" s="162"/>
      <c r="HT576" s="162"/>
      <c r="HU576" s="162"/>
      <c r="HV576" s="162"/>
      <c r="HW576" s="162"/>
      <c r="HX576" s="162"/>
      <c r="HY576" s="162"/>
      <c r="HZ576" s="162"/>
      <c r="IA576" s="162"/>
      <c r="IB576" s="162"/>
      <c r="IC576" s="162"/>
      <c r="ID576" s="162"/>
      <c r="IE576" s="162"/>
      <c r="IF576" s="162"/>
      <c r="IG576" s="162"/>
      <c r="IH576" s="162"/>
      <c r="II576" s="162"/>
      <c r="IJ576" s="162"/>
      <c r="IK576" s="162"/>
      <c r="IL576" s="162"/>
      <c r="IM576" s="162"/>
      <c r="IN576" s="162"/>
      <c r="IO576" s="162"/>
      <c r="IP576" s="162"/>
      <c r="IQ576" s="162"/>
      <c r="IR576" s="162"/>
      <c r="IS576" s="162"/>
      <c r="IT576" s="162"/>
      <c r="IU576" s="162"/>
      <c r="IV576" s="162"/>
      <c r="IW576" s="162"/>
      <c r="IX576" s="162"/>
    </row>
    <row r="577" spans="1:258">
      <c r="A577" s="159"/>
      <c r="B577" s="160"/>
      <c r="C577" s="160"/>
      <c r="D577" s="160"/>
      <c r="E577" s="160"/>
      <c r="F577" s="161"/>
      <c r="G577" s="161"/>
      <c r="H577" s="161"/>
      <c r="I577" s="161"/>
      <c r="J577" s="161"/>
      <c r="K577" s="161"/>
      <c r="L577" s="161"/>
      <c r="M577" s="161"/>
      <c r="N577" s="160"/>
      <c r="O577" s="160"/>
      <c r="P577" s="160"/>
      <c r="Q577" s="160"/>
      <c r="R577" s="160"/>
      <c r="S577" s="161"/>
      <c r="T577" s="161"/>
      <c r="U577" s="161"/>
      <c r="V577" s="161"/>
      <c r="W577" s="161"/>
      <c r="X577" s="161"/>
      <c r="Y577" s="161"/>
      <c r="Z577" s="317"/>
      <c r="AA577" s="161"/>
      <c r="BI577" s="162"/>
      <c r="BJ577" s="162"/>
      <c r="BK577" s="162"/>
      <c r="BL577" s="162"/>
      <c r="BM577" s="162"/>
      <c r="BN577" s="162"/>
      <c r="BO577" s="162"/>
      <c r="BP577" s="162"/>
      <c r="BQ577" s="162"/>
      <c r="BR577" s="162"/>
      <c r="BS577" s="162"/>
      <c r="BT577" s="162"/>
      <c r="BU577" s="162"/>
      <c r="BV577" s="162"/>
      <c r="BW577" s="162"/>
      <c r="BX577" s="162"/>
      <c r="BY577" s="162"/>
      <c r="BZ577" s="162"/>
      <c r="CA577" s="162"/>
      <c r="CB577" s="162"/>
      <c r="CC577" s="162"/>
      <c r="CD577" s="162"/>
      <c r="CE577" s="162"/>
      <c r="CF577" s="162"/>
      <c r="CG577" s="162"/>
      <c r="CH577" s="162"/>
      <c r="CI577" s="162"/>
      <c r="CJ577" s="162"/>
      <c r="CK577" s="162"/>
      <c r="CL577" s="162"/>
      <c r="CM577" s="162"/>
      <c r="CN577" s="162"/>
      <c r="CO577" s="162"/>
      <c r="CP577" s="162"/>
      <c r="CQ577" s="162"/>
      <c r="CR577" s="162"/>
      <c r="CS577" s="162"/>
      <c r="CT577" s="162"/>
      <c r="CU577" s="162"/>
      <c r="CV577" s="162"/>
      <c r="CW577" s="162"/>
      <c r="CX577" s="162"/>
      <c r="CY577" s="162"/>
      <c r="CZ577" s="162"/>
      <c r="DA577" s="162"/>
      <c r="DB577" s="162"/>
      <c r="DC577" s="162"/>
      <c r="DD577" s="162"/>
      <c r="DE577" s="162"/>
      <c r="DF577" s="162"/>
      <c r="DG577" s="162"/>
      <c r="DH577" s="162"/>
      <c r="DI577" s="162"/>
      <c r="DJ577" s="162"/>
      <c r="DK577" s="162"/>
      <c r="DL577" s="162"/>
      <c r="DM577" s="162"/>
      <c r="DN577" s="162"/>
      <c r="DO577" s="162"/>
      <c r="DP577" s="162"/>
      <c r="DQ577" s="162"/>
      <c r="DR577" s="162"/>
      <c r="DS577" s="162"/>
      <c r="DT577" s="162"/>
      <c r="DU577" s="162"/>
      <c r="DV577" s="162"/>
      <c r="DW577" s="162"/>
      <c r="DX577" s="162"/>
      <c r="DY577" s="162"/>
      <c r="DZ577" s="162"/>
      <c r="EA577" s="162"/>
      <c r="EB577" s="162"/>
      <c r="EC577" s="162"/>
      <c r="ED577" s="162"/>
      <c r="EE577" s="162"/>
      <c r="EF577" s="162"/>
      <c r="EG577" s="162"/>
      <c r="EH577" s="162"/>
      <c r="EI577" s="162"/>
      <c r="EJ577" s="162"/>
      <c r="EK577" s="162"/>
      <c r="EL577" s="162"/>
      <c r="EM577" s="162"/>
      <c r="EN577" s="162"/>
      <c r="EO577" s="162"/>
      <c r="EP577" s="162"/>
      <c r="EQ577" s="162"/>
      <c r="ER577" s="162"/>
      <c r="ES577" s="162"/>
      <c r="ET577" s="162"/>
      <c r="EU577" s="162"/>
      <c r="EV577" s="162"/>
      <c r="EW577" s="162"/>
      <c r="EX577" s="162"/>
      <c r="EY577" s="162"/>
      <c r="EZ577" s="162"/>
      <c r="FA577" s="162"/>
      <c r="FB577" s="162"/>
      <c r="FC577" s="162"/>
      <c r="FD577" s="162"/>
      <c r="FE577" s="162"/>
      <c r="FF577" s="162"/>
      <c r="FG577" s="162"/>
      <c r="FH577" s="162"/>
      <c r="FI577" s="162"/>
      <c r="FJ577" s="162"/>
      <c r="FK577" s="162"/>
      <c r="FL577" s="162"/>
      <c r="FM577" s="162"/>
      <c r="FN577" s="162"/>
      <c r="FO577" s="162"/>
      <c r="FP577" s="162"/>
      <c r="FQ577" s="162"/>
      <c r="FR577" s="162"/>
      <c r="FS577" s="162"/>
      <c r="FT577" s="162"/>
      <c r="FU577" s="162"/>
      <c r="FV577" s="162"/>
      <c r="FW577" s="162"/>
      <c r="FX577" s="162"/>
      <c r="FY577" s="162"/>
      <c r="FZ577" s="162"/>
      <c r="GA577" s="162"/>
      <c r="GB577" s="162"/>
      <c r="GC577" s="162"/>
      <c r="GD577" s="162"/>
      <c r="GE577" s="162"/>
      <c r="GF577" s="162"/>
      <c r="GG577" s="162"/>
      <c r="GH577" s="162"/>
      <c r="GI577" s="162"/>
      <c r="GJ577" s="162"/>
      <c r="GK577" s="162"/>
      <c r="GL577" s="162"/>
      <c r="GM577" s="162"/>
      <c r="GN577" s="162"/>
      <c r="GO577" s="162"/>
      <c r="GP577" s="162"/>
      <c r="GQ577" s="162"/>
      <c r="GR577" s="162"/>
      <c r="GS577" s="162"/>
      <c r="GT577" s="162"/>
      <c r="GU577" s="162"/>
      <c r="GV577" s="162"/>
      <c r="GW577" s="162"/>
      <c r="GX577" s="162"/>
      <c r="GY577" s="162"/>
      <c r="GZ577" s="162"/>
      <c r="HA577" s="162"/>
      <c r="HB577" s="162"/>
      <c r="HC577" s="162"/>
      <c r="HD577" s="162"/>
      <c r="HE577" s="162"/>
      <c r="HF577" s="162"/>
      <c r="HG577" s="162"/>
      <c r="HH577" s="162"/>
      <c r="HI577" s="162"/>
      <c r="HJ577" s="162"/>
      <c r="HK577" s="162"/>
      <c r="HL577" s="162"/>
      <c r="HM577" s="162"/>
      <c r="HN577" s="162"/>
      <c r="HO577" s="162"/>
      <c r="HP577" s="162"/>
      <c r="HQ577" s="162"/>
      <c r="HR577" s="162"/>
      <c r="HS577" s="162"/>
      <c r="HT577" s="162"/>
      <c r="HU577" s="162"/>
      <c r="HV577" s="162"/>
      <c r="HW577" s="162"/>
      <c r="HX577" s="162"/>
      <c r="HY577" s="162"/>
      <c r="HZ577" s="162"/>
      <c r="IA577" s="162"/>
      <c r="IB577" s="162"/>
      <c r="IC577" s="162"/>
      <c r="ID577" s="162"/>
      <c r="IE577" s="162"/>
      <c r="IF577" s="162"/>
      <c r="IG577" s="162"/>
      <c r="IH577" s="162"/>
      <c r="II577" s="162"/>
      <c r="IJ577" s="162"/>
      <c r="IK577" s="162"/>
      <c r="IL577" s="162"/>
      <c r="IM577" s="162"/>
      <c r="IN577" s="162"/>
      <c r="IO577" s="162"/>
      <c r="IP577" s="162"/>
      <c r="IQ577" s="162"/>
      <c r="IR577" s="162"/>
      <c r="IS577" s="162"/>
      <c r="IT577" s="162"/>
      <c r="IU577" s="162"/>
      <c r="IV577" s="162"/>
      <c r="IW577" s="162"/>
      <c r="IX577" s="162"/>
    </row>
    <row r="578" spans="1:258">
      <c r="A578" s="159"/>
      <c r="B578" s="160"/>
      <c r="C578" s="160"/>
      <c r="D578" s="160"/>
      <c r="E578" s="160"/>
      <c r="F578" s="161"/>
      <c r="G578" s="161"/>
      <c r="H578" s="161"/>
      <c r="I578" s="161"/>
      <c r="J578" s="161"/>
      <c r="K578" s="161"/>
      <c r="L578" s="161"/>
      <c r="M578" s="161"/>
      <c r="N578" s="160"/>
      <c r="O578" s="160"/>
      <c r="P578" s="160"/>
      <c r="Q578" s="160"/>
      <c r="R578" s="160"/>
      <c r="S578" s="161"/>
      <c r="T578" s="161"/>
      <c r="U578" s="161"/>
      <c r="V578" s="161"/>
      <c r="W578" s="161"/>
      <c r="X578" s="161"/>
      <c r="Y578" s="161"/>
      <c r="Z578" s="317"/>
      <c r="AA578" s="161"/>
      <c r="BI578" s="162"/>
      <c r="BJ578" s="162"/>
      <c r="BK578" s="162"/>
      <c r="BL578" s="162"/>
      <c r="BM578" s="162"/>
      <c r="BN578" s="162"/>
      <c r="BO578" s="162"/>
      <c r="BP578" s="162"/>
      <c r="BQ578" s="162"/>
      <c r="BR578" s="162"/>
      <c r="BS578" s="162"/>
      <c r="BT578" s="162"/>
      <c r="BU578" s="162"/>
      <c r="BV578" s="162"/>
      <c r="BW578" s="162"/>
      <c r="BX578" s="162"/>
      <c r="BY578" s="162"/>
      <c r="BZ578" s="162"/>
      <c r="CA578" s="162"/>
      <c r="CB578" s="162"/>
      <c r="CC578" s="162"/>
      <c r="CD578" s="162"/>
      <c r="CE578" s="162"/>
      <c r="CF578" s="162"/>
      <c r="CG578" s="162"/>
      <c r="CH578" s="162"/>
      <c r="CI578" s="162"/>
      <c r="CJ578" s="162"/>
      <c r="CK578" s="162"/>
      <c r="CL578" s="162"/>
      <c r="CM578" s="162"/>
      <c r="CN578" s="162"/>
      <c r="CO578" s="162"/>
      <c r="CP578" s="162"/>
      <c r="CQ578" s="162"/>
      <c r="CR578" s="162"/>
      <c r="CS578" s="162"/>
      <c r="CT578" s="162"/>
      <c r="CU578" s="162"/>
      <c r="CV578" s="162"/>
      <c r="CW578" s="162"/>
      <c r="CX578" s="162"/>
      <c r="CY578" s="162"/>
      <c r="CZ578" s="162"/>
      <c r="DA578" s="162"/>
      <c r="DB578" s="162"/>
      <c r="DC578" s="162"/>
      <c r="DD578" s="162"/>
      <c r="DE578" s="162"/>
      <c r="DF578" s="162"/>
      <c r="DG578" s="162"/>
      <c r="DH578" s="162"/>
      <c r="DI578" s="162"/>
      <c r="DJ578" s="162"/>
      <c r="DK578" s="162"/>
      <c r="DL578" s="162"/>
      <c r="DM578" s="162"/>
      <c r="DN578" s="162"/>
      <c r="DO578" s="162"/>
      <c r="DP578" s="162"/>
      <c r="DQ578" s="162"/>
      <c r="DR578" s="162"/>
      <c r="DS578" s="162"/>
      <c r="DT578" s="162"/>
      <c r="DU578" s="162"/>
      <c r="DV578" s="162"/>
      <c r="DW578" s="162"/>
      <c r="DX578" s="162"/>
      <c r="DY578" s="162"/>
      <c r="DZ578" s="162"/>
      <c r="EA578" s="162"/>
      <c r="EB578" s="162"/>
      <c r="EC578" s="162"/>
      <c r="ED578" s="162"/>
      <c r="EE578" s="162"/>
      <c r="EF578" s="162"/>
      <c r="EG578" s="162"/>
      <c r="EH578" s="162"/>
      <c r="EI578" s="162"/>
      <c r="EJ578" s="162"/>
      <c r="EK578" s="162"/>
      <c r="EL578" s="162"/>
      <c r="EM578" s="162"/>
      <c r="EN578" s="162"/>
      <c r="EO578" s="162"/>
      <c r="EP578" s="162"/>
      <c r="EQ578" s="162"/>
      <c r="ER578" s="162"/>
      <c r="ES578" s="162"/>
      <c r="ET578" s="162"/>
      <c r="EU578" s="162"/>
      <c r="EV578" s="162"/>
      <c r="EW578" s="162"/>
      <c r="EX578" s="162"/>
      <c r="EY578" s="162"/>
      <c r="EZ578" s="162"/>
      <c r="FA578" s="162"/>
      <c r="FB578" s="162"/>
      <c r="FC578" s="162"/>
      <c r="FD578" s="162"/>
      <c r="FE578" s="162"/>
      <c r="FF578" s="162"/>
      <c r="FG578" s="162"/>
      <c r="FH578" s="162"/>
      <c r="FI578" s="162"/>
      <c r="FJ578" s="162"/>
      <c r="FK578" s="162"/>
      <c r="FL578" s="162"/>
      <c r="FM578" s="162"/>
      <c r="FN578" s="162"/>
      <c r="FO578" s="162"/>
      <c r="FP578" s="162"/>
      <c r="FQ578" s="162"/>
      <c r="FR578" s="162"/>
      <c r="FS578" s="162"/>
      <c r="FT578" s="162"/>
      <c r="FU578" s="162"/>
      <c r="FV578" s="162"/>
      <c r="FW578" s="162"/>
      <c r="FX578" s="162"/>
      <c r="FY578" s="162"/>
      <c r="FZ578" s="162"/>
      <c r="GA578" s="162"/>
      <c r="GB578" s="162"/>
      <c r="GC578" s="162"/>
      <c r="GD578" s="162"/>
      <c r="GE578" s="162"/>
      <c r="GF578" s="162"/>
      <c r="GG578" s="162"/>
      <c r="GH578" s="162"/>
      <c r="GI578" s="162"/>
      <c r="GJ578" s="162"/>
      <c r="GK578" s="162"/>
      <c r="GL578" s="162"/>
      <c r="GM578" s="162"/>
      <c r="GN578" s="162"/>
      <c r="GO578" s="162"/>
      <c r="GP578" s="162"/>
      <c r="GQ578" s="162"/>
      <c r="GR578" s="162"/>
      <c r="GS578" s="162"/>
      <c r="GT578" s="162"/>
      <c r="GU578" s="162"/>
      <c r="GV578" s="162"/>
      <c r="GW578" s="162"/>
      <c r="GX578" s="162"/>
      <c r="GY578" s="162"/>
      <c r="GZ578" s="162"/>
      <c r="HA578" s="162"/>
      <c r="HB578" s="162"/>
      <c r="HC578" s="162"/>
      <c r="HD578" s="162"/>
      <c r="HE578" s="162"/>
      <c r="HF578" s="162"/>
      <c r="HG578" s="162"/>
      <c r="HH578" s="162"/>
      <c r="HI578" s="162"/>
      <c r="HJ578" s="162"/>
      <c r="HK578" s="162"/>
      <c r="HL578" s="162"/>
      <c r="HM578" s="162"/>
      <c r="HN578" s="162"/>
      <c r="HO578" s="162"/>
      <c r="HP578" s="162"/>
      <c r="HQ578" s="162"/>
      <c r="HR578" s="162"/>
      <c r="HS578" s="162"/>
      <c r="HT578" s="162"/>
      <c r="HU578" s="162"/>
      <c r="HV578" s="162"/>
      <c r="HW578" s="162"/>
      <c r="HX578" s="162"/>
      <c r="HY578" s="162"/>
      <c r="HZ578" s="162"/>
      <c r="IA578" s="162"/>
      <c r="IB578" s="162"/>
      <c r="IC578" s="162"/>
      <c r="ID578" s="162"/>
      <c r="IE578" s="162"/>
      <c r="IF578" s="162"/>
      <c r="IG578" s="162"/>
      <c r="IH578" s="162"/>
      <c r="II578" s="162"/>
      <c r="IJ578" s="162"/>
      <c r="IK578" s="162"/>
      <c r="IL578" s="162"/>
      <c r="IM578" s="162"/>
      <c r="IN578" s="162"/>
      <c r="IO578" s="162"/>
      <c r="IP578" s="162"/>
      <c r="IQ578" s="162"/>
      <c r="IR578" s="162"/>
      <c r="IS578" s="162"/>
      <c r="IT578" s="162"/>
      <c r="IU578" s="162"/>
      <c r="IV578" s="162"/>
      <c r="IW578" s="162"/>
      <c r="IX578" s="162"/>
    </row>
    <row r="579" spans="1:258">
      <c r="A579" s="159"/>
      <c r="B579" s="160"/>
      <c r="C579" s="160"/>
      <c r="D579" s="160"/>
      <c r="E579" s="160"/>
      <c r="F579" s="161"/>
      <c r="G579" s="161"/>
      <c r="H579" s="161"/>
      <c r="I579" s="161"/>
      <c r="J579" s="161"/>
      <c r="K579" s="161"/>
      <c r="L579" s="161"/>
      <c r="M579" s="161"/>
      <c r="N579" s="160"/>
      <c r="O579" s="160"/>
      <c r="P579" s="160"/>
      <c r="Q579" s="160"/>
      <c r="R579" s="160"/>
      <c r="S579" s="161"/>
      <c r="T579" s="161"/>
      <c r="U579" s="161"/>
      <c r="V579" s="161"/>
      <c r="W579" s="161"/>
      <c r="X579" s="161"/>
      <c r="Y579" s="161"/>
      <c r="Z579" s="317"/>
      <c r="AA579" s="161"/>
      <c r="BI579" s="162"/>
      <c r="BJ579" s="162"/>
      <c r="BK579" s="162"/>
      <c r="BL579" s="162"/>
      <c r="BM579" s="162"/>
      <c r="BN579" s="162"/>
      <c r="BO579" s="162"/>
      <c r="BP579" s="162"/>
      <c r="BQ579" s="162"/>
      <c r="BR579" s="162"/>
      <c r="BS579" s="162"/>
      <c r="BT579" s="162"/>
      <c r="BU579" s="162"/>
      <c r="BV579" s="162"/>
      <c r="BW579" s="162"/>
      <c r="BX579" s="162"/>
      <c r="BY579" s="162"/>
      <c r="BZ579" s="162"/>
      <c r="CA579" s="162"/>
      <c r="CB579" s="162"/>
      <c r="CC579" s="162"/>
      <c r="CD579" s="162"/>
      <c r="CE579" s="162"/>
      <c r="CF579" s="162"/>
      <c r="CG579" s="162"/>
      <c r="CH579" s="162"/>
      <c r="CI579" s="162"/>
      <c r="CJ579" s="162"/>
      <c r="CK579" s="162"/>
      <c r="CL579" s="162"/>
      <c r="CM579" s="162"/>
      <c r="CN579" s="162"/>
      <c r="CO579" s="162"/>
      <c r="CP579" s="162"/>
      <c r="CQ579" s="162"/>
      <c r="CR579" s="162"/>
      <c r="CS579" s="162"/>
      <c r="CT579" s="162"/>
      <c r="CU579" s="162"/>
      <c r="CV579" s="162"/>
      <c r="CW579" s="162"/>
      <c r="CX579" s="162"/>
      <c r="CY579" s="162"/>
      <c r="CZ579" s="162"/>
      <c r="DA579" s="162"/>
      <c r="DB579" s="162"/>
      <c r="DC579" s="162"/>
      <c r="DD579" s="162"/>
      <c r="DE579" s="162"/>
      <c r="DF579" s="162"/>
      <c r="DG579" s="162"/>
      <c r="DH579" s="162"/>
      <c r="DI579" s="162"/>
      <c r="DJ579" s="162"/>
      <c r="DK579" s="162"/>
      <c r="DL579" s="162"/>
      <c r="DM579" s="162"/>
      <c r="DN579" s="162"/>
      <c r="DO579" s="162"/>
      <c r="DP579" s="162"/>
      <c r="DQ579" s="162"/>
      <c r="DR579" s="162"/>
      <c r="DS579" s="162"/>
      <c r="DT579" s="162"/>
      <c r="DU579" s="162"/>
      <c r="DV579" s="162"/>
      <c r="DW579" s="162"/>
      <c r="DX579" s="162"/>
      <c r="DY579" s="162"/>
      <c r="DZ579" s="162"/>
      <c r="EA579" s="162"/>
      <c r="EB579" s="162"/>
      <c r="EC579" s="162"/>
      <c r="ED579" s="162"/>
      <c r="EE579" s="162"/>
      <c r="EF579" s="162"/>
      <c r="EG579" s="162"/>
      <c r="EH579" s="162"/>
      <c r="EI579" s="162"/>
      <c r="EJ579" s="162"/>
      <c r="EK579" s="162"/>
      <c r="EL579" s="162"/>
      <c r="EM579" s="162"/>
      <c r="EN579" s="162"/>
      <c r="EO579" s="162"/>
      <c r="EP579" s="162"/>
      <c r="EQ579" s="162"/>
      <c r="ER579" s="162"/>
      <c r="ES579" s="162"/>
      <c r="ET579" s="162"/>
      <c r="EU579" s="162"/>
      <c r="EV579" s="162"/>
      <c r="EW579" s="162"/>
      <c r="EX579" s="162"/>
      <c r="EY579" s="162"/>
      <c r="EZ579" s="162"/>
      <c r="FA579" s="162"/>
      <c r="FB579" s="162"/>
      <c r="FC579" s="162"/>
      <c r="FD579" s="162"/>
      <c r="FE579" s="162"/>
      <c r="FF579" s="162"/>
      <c r="FG579" s="162"/>
      <c r="FH579" s="162"/>
      <c r="FI579" s="162"/>
      <c r="FJ579" s="162"/>
      <c r="FK579" s="162"/>
      <c r="FL579" s="162"/>
      <c r="FM579" s="162"/>
      <c r="FN579" s="162"/>
      <c r="FO579" s="162"/>
      <c r="FP579" s="162"/>
      <c r="FQ579" s="162"/>
      <c r="FR579" s="162"/>
      <c r="FS579" s="162"/>
      <c r="FT579" s="162"/>
      <c r="FU579" s="162"/>
      <c r="FV579" s="162"/>
      <c r="FW579" s="162"/>
      <c r="FX579" s="162"/>
      <c r="FY579" s="162"/>
      <c r="FZ579" s="162"/>
      <c r="GA579" s="162"/>
      <c r="GB579" s="162"/>
      <c r="GC579" s="162"/>
      <c r="GD579" s="162"/>
      <c r="GE579" s="162"/>
      <c r="GF579" s="162"/>
      <c r="GG579" s="162"/>
      <c r="GH579" s="162"/>
      <c r="GI579" s="162"/>
      <c r="GJ579" s="162"/>
      <c r="GK579" s="162"/>
      <c r="GL579" s="162"/>
      <c r="GM579" s="162"/>
      <c r="GN579" s="162"/>
      <c r="GO579" s="162"/>
      <c r="GP579" s="162"/>
      <c r="GQ579" s="162"/>
      <c r="GR579" s="162"/>
      <c r="GS579" s="162"/>
      <c r="GT579" s="162"/>
      <c r="GU579" s="162"/>
      <c r="GV579" s="162"/>
      <c r="GW579" s="162"/>
      <c r="GX579" s="162"/>
      <c r="GY579" s="162"/>
      <c r="GZ579" s="162"/>
      <c r="HA579" s="162"/>
      <c r="HB579" s="162"/>
      <c r="HC579" s="162"/>
      <c r="HD579" s="162"/>
      <c r="HE579" s="162"/>
      <c r="HF579" s="162"/>
      <c r="HG579" s="162"/>
      <c r="HH579" s="162"/>
      <c r="HI579" s="162"/>
      <c r="HJ579" s="162"/>
      <c r="HK579" s="162"/>
      <c r="HL579" s="162"/>
      <c r="HM579" s="162"/>
      <c r="HN579" s="162"/>
      <c r="HO579" s="162"/>
      <c r="HP579" s="162"/>
      <c r="HQ579" s="162"/>
      <c r="HR579" s="162"/>
      <c r="HS579" s="162"/>
      <c r="HT579" s="162"/>
      <c r="HU579" s="162"/>
      <c r="HV579" s="162"/>
      <c r="HW579" s="162"/>
      <c r="HX579" s="162"/>
      <c r="HY579" s="162"/>
      <c r="HZ579" s="162"/>
      <c r="IA579" s="162"/>
      <c r="IB579" s="162"/>
      <c r="IC579" s="162"/>
      <c r="ID579" s="162"/>
      <c r="IE579" s="162"/>
      <c r="IF579" s="162"/>
      <c r="IG579" s="162"/>
      <c r="IH579" s="162"/>
      <c r="II579" s="162"/>
      <c r="IJ579" s="162"/>
      <c r="IK579" s="162"/>
      <c r="IL579" s="162"/>
      <c r="IM579" s="162"/>
      <c r="IN579" s="162"/>
      <c r="IO579" s="162"/>
      <c r="IP579" s="162"/>
      <c r="IQ579" s="162"/>
      <c r="IR579" s="162"/>
      <c r="IS579" s="162"/>
      <c r="IT579" s="162"/>
      <c r="IU579" s="162"/>
      <c r="IV579" s="162"/>
      <c r="IW579" s="162"/>
      <c r="IX579" s="162"/>
    </row>
    <row r="580" spans="1:258">
      <c r="A580" s="159"/>
      <c r="B580" s="160"/>
      <c r="C580" s="160"/>
      <c r="D580" s="160"/>
      <c r="E580" s="160"/>
      <c r="F580" s="161"/>
      <c r="G580" s="161"/>
      <c r="H580" s="161"/>
      <c r="I580" s="161"/>
      <c r="J580" s="161"/>
      <c r="K580" s="161"/>
      <c r="L580" s="161"/>
      <c r="M580" s="161"/>
      <c r="N580" s="160"/>
      <c r="O580" s="160"/>
      <c r="P580" s="160"/>
      <c r="Q580" s="160"/>
      <c r="R580" s="160"/>
      <c r="S580" s="161"/>
      <c r="T580" s="161"/>
      <c r="U580" s="161"/>
      <c r="V580" s="161"/>
      <c r="W580" s="161"/>
      <c r="X580" s="161"/>
      <c r="Y580" s="161"/>
      <c r="Z580" s="317"/>
      <c r="AA580" s="161"/>
      <c r="BI580" s="162"/>
      <c r="BJ580" s="162"/>
      <c r="BK580" s="162"/>
      <c r="BL580" s="162"/>
      <c r="BM580" s="162"/>
      <c r="BN580" s="162"/>
      <c r="BO580" s="162"/>
      <c r="BP580" s="162"/>
      <c r="BQ580" s="162"/>
      <c r="BR580" s="162"/>
      <c r="BS580" s="162"/>
      <c r="BT580" s="162"/>
      <c r="BU580" s="162"/>
      <c r="BV580" s="162"/>
      <c r="BW580" s="162"/>
      <c r="BX580" s="162"/>
      <c r="BY580" s="162"/>
      <c r="BZ580" s="162"/>
      <c r="CA580" s="162"/>
      <c r="CB580" s="162"/>
      <c r="CC580" s="162"/>
      <c r="CD580" s="162"/>
      <c r="CE580" s="162"/>
      <c r="CF580" s="162"/>
      <c r="CG580" s="162"/>
      <c r="CH580" s="162"/>
      <c r="CI580" s="162"/>
      <c r="CJ580" s="162"/>
      <c r="CK580" s="162"/>
      <c r="CL580" s="162"/>
      <c r="CM580" s="162"/>
      <c r="CN580" s="162"/>
      <c r="CO580" s="162"/>
      <c r="CP580" s="162"/>
      <c r="CQ580" s="162"/>
      <c r="CR580" s="162"/>
      <c r="CS580" s="162"/>
      <c r="CT580" s="162"/>
      <c r="CU580" s="162"/>
      <c r="CV580" s="162"/>
      <c r="CW580" s="162"/>
      <c r="CX580" s="162"/>
      <c r="CY580" s="162"/>
      <c r="CZ580" s="162"/>
      <c r="DA580" s="162"/>
      <c r="DB580" s="162"/>
      <c r="DC580" s="162"/>
      <c r="DD580" s="162"/>
      <c r="DE580" s="162"/>
      <c r="DF580" s="162"/>
      <c r="DG580" s="162"/>
      <c r="DH580" s="162"/>
      <c r="DI580" s="162"/>
      <c r="DJ580" s="162"/>
      <c r="DK580" s="162"/>
      <c r="DL580" s="162"/>
      <c r="DM580" s="162"/>
      <c r="DN580" s="162"/>
      <c r="DO580" s="162"/>
      <c r="DP580" s="162"/>
      <c r="DQ580" s="162"/>
      <c r="DR580" s="162"/>
      <c r="DS580" s="162"/>
      <c r="DT580" s="162"/>
      <c r="DU580" s="162"/>
      <c r="DV580" s="162"/>
      <c r="DW580" s="162"/>
      <c r="DX580" s="162"/>
      <c r="DY580" s="162"/>
      <c r="DZ580" s="162"/>
      <c r="EA580" s="162"/>
      <c r="EB580" s="162"/>
      <c r="EC580" s="162"/>
      <c r="ED580" s="162"/>
      <c r="EE580" s="162"/>
      <c r="EF580" s="162"/>
      <c r="EG580" s="162"/>
      <c r="EH580" s="162"/>
      <c r="EI580" s="162"/>
      <c r="EJ580" s="162"/>
      <c r="EK580" s="162"/>
      <c r="EL580" s="162"/>
      <c r="EM580" s="162"/>
      <c r="EN580" s="162"/>
      <c r="EO580" s="162"/>
      <c r="EP580" s="162"/>
      <c r="EQ580" s="162"/>
      <c r="ER580" s="162"/>
      <c r="ES580" s="162"/>
      <c r="ET580" s="162"/>
      <c r="EU580" s="162"/>
      <c r="EV580" s="162"/>
      <c r="EW580" s="162"/>
      <c r="EX580" s="162"/>
      <c r="EY580" s="162"/>
      <c r="EZ580" s="162"/>
      <c r="FA580" s="162"/>
      <c r="FB580" s="162"/>
      <c r="FC580" s="162"/>
      <c r="FD580" s="162"/>
      <c r="FE580" s="162"/>
      <c r="FF580" s="162"/>
      <c r="FG580" s="162"/>
      <c r="FH580" s="162"/>
      <c r="FI580" s="162"/>
      <c r="FJ580" s="162"/>
      <c r="FK580" s="162"/>
      <c r="FL580" s="162"/>
      <c r="FM580" s="162"/>
      <c r="FN580" s="162"/>
      <c r="FO580" s="162"/>
      <c r="FP580" s="162"/>
      <c r="FQ580" s="162"/>
      <c r="FR580" s="162"/>
      <c r="FS580" s="162"/>
      <c r="FT580" s="162"/>
      <c r="FU580" s="162"/>
      <c r="FV580" s="162"/>
      <c r="FW580" s="162"/>
      <c r="FX580" s="162"/>
      <c r="FY580" s="162"/>
      <c r="FZ580" s="162"/>
      <c r="GA580" s="162"/>
      <c r="GB580" s="162"/>
      <c r="GC580" s="162"/>
      <c r="GD580" s="162"/>
      <c r="GE580" s="162"/>
      <c r="GF580" s="162"/>
      <c r="GG580" s="162"/>
      <c r="GH580" s="162"/>
      <c r="GI580" s="162"/>
      <c r="GJ580" s="162"/>
      <c r="GK580" s="162"/>
      <c r="GL580" s="162"/>
      <c r="GM580" s="162"/>
      <c r="GN580" s="162"/>
      <c r="GO580" s="162"/>
      <c r="GP580" s="162"/>
      <c r="GQ580" s="162"/>
      <c r="GR580" s="162"/>
      <c r="GS580" s="162"/>
      <c r="GT580" s="162"/>
      <c r="GU580" s="162"/>
      <c r="GV580" s="162"/>
      <c r="GW580" s="162"/>
      <c r="GX580" s="162"/>
      <c r="GY580" s="162"/>
      <c r="GZ580" s="162"/>
      <c r="HA580" s="162"/>
      <c r="HB580" s="162"/>
      <c r="HC580" s="162"/>
      <c r="HD580" s="162"/>
      <c r="HE580" s="162"/>
      <c r="HF580" s="162"/>
      <c r="HG580" s="162"/>
      <c r="HH580" s="162"/>
      <c r="HI580" s="162"/>
      <c r="HJ580" s="162"/>
      <c r="HK580" s="162"/>
      <c r="HL580" s="162"/>
      <c r="HM580" s="162"/>
      <c r="HN580" s="162"/>
      <c r="HO580" s="162"/>
      <c r="HP580" s="162"/>
      <c r="HQ580" s="162"/>
      <c r="HR580" s="162"/>
      <c r="HS580" s="162"/>
      <c r="HT580" s="162"/>
      <c r="HU580" s="162"/>
      <c r="HV580" s="162"/>
      <c r="HW580" s="162"/>
      <c r="HX580" s="162"/>
      <c r="HY580" s="162"/>
      <c r="HZ580" s="162"/>
      <c r="IA580" s="162"/>
      <c r="IB580" s="162"/>
      <c r="IC580" s="162"/>
      <c r="ID580" s="162"/>
      <c r="IE580" s="162"/>
      <c r="IF580" s="162"/>
      <c r="IG580" s="162"/>
      <c r="IH580" s="162"/>
      <c r="II580" s="162"/>
      <c r="IJ580" s="162"/>
      <c r="IK580" s="162"/>
      <c r="IL580" s="162"/>
      <c r="IM580" s="162"/>
      <c r="IN580" s="162"/>
      <c r="IO580" s="162"/>
      <c r="IP580" s="162"/>
      <c r="IQ580" s="162"/>
      <c r="IR580" s="162"/>
      <c r="IS580" s="162"/>
      <c r="IT580" s="162"/>
      <c r="IU580" s="162"/>
      <c r="IV580" s="162"/>
      <c r="IW580" s="162"/>
      <c r="IX580" s="162"/>
    </row>
    <row r="581" spans="1:258">
      <c r="A581" s="159"/>
      <c r="B581" s="160"/>
      <c r="C581" s="160"/>
      <c r="D581" s="160"/>
      <c r="E581" s="160"/>
      <c r="F581" s="161"/>
      <c r="G581" s="161"/>
      <c r="H581" s="161"/>
      <c r="I581" s="161"/>
      <c r="J581" s="161"/>
      <c r="K581" s="161"/>
      <c r="L581" s="161"/>
      <c r="M581" s="161"/>
      <c r="N581" s="160"/>
      <c r="O581" s="160"/>
      <c r="P581" s="160"/>
      <c r="Q581" s="160"/>
      <c r="R581" s="160"/>
      <c r="S581" s="161"/>
      <c r="T581" s="161"/>
      <c r="U581" s="161"/>
      <c r="V581" s="161"/>
      <c r="W581" s="161"/>
      <c r="X581" s="161"/>
      <c r="Y581" s="161"/>
      <c r="Z581" s="317"/>
      <c r="AA581" s="161"/>
      <c r="BI581" s="162"/>
      <c r="BJ581" s="162"/>
      <c r="BK581" s="162"/>
      <c r="BL581" s="162"/>
      <c r="BM581" s="162"/>
      <c r="BN581" s="162"/>
      <c r="BO581" s="162"/>
      <c r="BP581" s="162"/>
      <c r="BQ581" s="162"/>
      <c r="BR581" s="162"/>
      <c r="BS581" s="162"/>
      <c r="BT581" s="162"/>
      <c r="BU581" s="162"/>
      <c r="BV581" s="162"/>
      <c r="BW581" s="162"/>
      <c r="BX581" s="162"/>
      <c r="BY581" s="162"/>
      <c r="BZ581" s="162"/>
      <c r="CA581" s="162"/>
      <c r="CB581" s="162"/>
      <c r="CC581" s="162"/>
      <c r="CD581" s="162"/>
      <c r="CE581" s="162"/>
      <c r="CF581" s="162"/>
      <c r="CG581" s="162"/>
      <c r="CH581" s="162"/>
      <c r="CI581" s="162"/>
      <c r="CJ581" s="162"/>
      <c r="CK581" s="162"/>
      <c r="CL581" s="162"/>
      <c r="CM581" s="162"/>
      <c r="CN581" s="162"/>
      <c r="CO581" s="162"/>
      <c r="CP581" s="162"/>
      <c r="CQ581" s="162"/>
      <c r="CR581" s="162"/>
      <c r="CS581" s="162"/>
      <c r="CT581" s="162"/>
      <c r="CU581" s="162"/>
      <c r="CV581" s="162"/>
      <c r="CW581" s="162"/>
      <c r="CX581" s="162"/>
      <c r="CY581" s="162"/>
      <c r="CZ581" s="162"/>
      <c r="DA581" s="162"/>
      <c r="DB581" s="162"/>
      <c r="DC581" s="162"/>
      <c r="DD581" s="162"/>
      <c r="DE581" s="162"/>
      <c r="DF581" s="162"/>
      <c r="DG581" s="162"/>
      <c r="DH581" s="162"/>
      <c r="DI581" s="162"/>
      <c r="DJ581" s="162"/>
      <c r="DK581" s="162"/>
      <c r="DL581" s="162"/>
      <c r="DM581" s="162"/>
      <c r="DN581" s="162"/>
      <c r="DO581" s="162"/>
      <c r="DP581" s="162"/>
      <c r="DQ581" s="162"/>
      <c r="DR581" s="162"/>
      <c r="DS581" s="162"/>
      <c r="DT581" s="162"/>
      <c r="DU581" s="162"/>
      <c r="DV581" s="162"/>
      <c r="DW581" s="162"/>
      <c r="DX581" s="162"/>
      <c r="DY581" s="162"/>
      <c r="DZ581" s="162"/>
      <c r="EA581" s="162"/>
      <c r="EB581" s="162"/>
      <c r="EC581" s="162"/>
      <c r="ED581" s="162"/>
      <c r="EE581" s="162"/>
      <c r="EF581" s="162"/>
      <c r="EG581" s="162"/>
      <c r="EH581" s="162"/>
      <c r="EI581" s="162"/>
      <c r="EJ581" s="162"/>
      <c r="EK581" s="162"/>
      <c r="EL581" s="162"/>
      <c r="EM581" s="162"/>
      <c r="EN581" s="162"/>
      <c r="EO581" s="162"/>
      <c r="EP581" s="162"/>
      <c r="EQ581" s="162"/>
      <c r="ER581" s="162"/>
      <c r="ES581" s="162"/>
      <c r="ET581" s="162"/>
      <c r="EU581" s="162"/>
      <c r="EV581" s="162"/>
      <c r="EW581" s="162"/>
      <c r="EX581" s="162"/>
      <c r="EY581" s="162"/>
      <c r="EZ581" s="162"/>
      <c r="FA581" s="162"/>
      <c r="FB581" s="162"/>
      <c r="FC581" s="162"/>
      <c r="FD581" s="162"/>
      <c r="FE581" s="162"/>
      <c r="FF581" s="162"/>
      <c r="FG581" s="162"/>
      <c r="FH581" s="162"/>
      <c r="FI581" s="162"/>
      <c r="FJ581" s="162"/>
      <c r="FK581" s="162"/>
      <c r="FL581" s="162"/>
      <c r="FM581" s="162"/>
      <c r="FN581" s="162"/>
      <c r="FO581" s="162"/>
      <c r="FP581" s="162"/>
      <c r="FQ581" s="162"/>
      <c r="FR581" s="162"/>
      <c r="FS581" s="162"/>
      <c r="FT581" s="162"/>
      <c r="FU581" s="162"/>
      <c r="FV581" s="162"/>
      <c r="FW581" s="162"/>
      <c r="FX581" s="162"/>
      <c r="FY581" s="162"/>
      <c r="FZ581" s="162"/>
      <c r="GA581" s="162"/>
      <c r="GB581" s="162"/>
      <c r="GC581" s="162"/>
      <c r="GD581" s="162"/>
      <c r="GE581" s="162"/>
      <c r="GF581" s="162"/>
      <c r="GG581" s="162"/>
      <c r="GH581" s="162"/>
      <c r="GI581" s="162"/>
      <c r="GJ581" s="162"/>
      <c r="GK581" s="162"/>
      <c r="GL581" s="162"/>
      <c r="GM581" s="162"/>
      <c r="GN581" s="162"/>
      <c r="GO581" s="162"/>
      <c r="GP581" s="162"/>
      <c r="GQ581" s="162"/>
      <c r="GR581" s="162"/>
      <c r="GS581" s="162"/>
      <c r="GT581" s="162"/>
      <c r="GU581" s="162"/>
      <c r="GV581" s="162"/>
      <c r="GW581" s="162"/>
      <c r="GX581" s="162"/>
      <c r="GY581" s="162"/>
      <c r="GZ581" s="162"/>
      <c r="HA581" s="162"/>
      <c r="HB581" s="162"/>
      <c r="HC581" s="162"/>
      <c r="HD581" s="162"/>
      <c r="HE581" s="162"/>
      <c r="HF581" s="162"/>
      <c r="HG581" s="162"/>
      <c r="HH581" s="162"/>
      <c r="HI581" s="162"/>
      <c r="HJ581" s="162"/>
      <c r="HK581" s="162"/>
      <c r="HL581" s="162"/>
      <c r="HM581" s="162"/>
      <c r="HN581" s="162"/>
      <c r="HO581" s="162"/>
      <c r="HP581" s="162"/>
      <c r="HQ581" s="162"/>
      <c r="HR581" s="162"/>
      <c r="HS581" s="162"/>
      <c r="HT581" s="162"/>
      <c r="HU581" s="162"/>
      <c r="HV581" s="162"/>
      <c r="HW581" s="162"/>
      <c r="HX581" s="162"/>
      <c r="HY581" s="162"/>
      <c r="HZ581" s="162"/>
      <c r="IA581" s="162"/>
      <c r="IB581" s="162"/>
      <c r="IC581" s="162"/>
      <c r="ID581" s="162"/>
      <c r="IE581" s="162"/>
      <c r="IF581" s="162"/>
      <c r="IG581" s="162"/>
      <c r="IH581" s="162"/>
      <c r="II581" s="162"/>
      <c r="IJ581" s="162"/>
      <c r="IK581" s="162"/>
      <c r="IL581" s="162"/>
      <c r="IM581" s="162"/>
      <c r="IN581" s="162"/>
      <c r="IO581" s="162"/>
      <c r="IP581" s="162"/>
      <c r="IQ581" s="162"/>
      <c r="IR581" s="162"/>
      <c r="IS581" s="162"/>
      <c r="IT581" s="162"/>
      <c r="IU581" s="162"/>
      <c r="IV581" s="162"/>
      <c r="IW581" s="162"/>
      <c r="IX581" s="162"/>
    </row>
    <row r="582" spans="1:258">
      <c r="A582" s="159"/>
      <c r="B582" s="160"/>
      <c r="C582" s="160"/>
      <c r="D582" s="160"/>
      <c r="E582" s="160"/>
      <c r="F582" s="161"/>
      <c r="G582" s="161"/>
      <c r="H582" s="161"/>
      <c r="I582" s="161"/>
      <c r="J582" s="161"/>
      <c r="K582" s="161"/>
      <c r="L582" s="161"/>
      <c r="M582" s="161"/>
      <c r="N582" s="160"/>
      <c r="O582" s="160"/>
      <c r="P582" s="160"/>
      <c r="Q582" s="160"/>
      <c r="R582" s="160"/>
      <c r="S582" s="161"/>
      <c r="T582" s="161"/>
      <c r="U582" s="161"/>
      <c r="V582" s="161"/>
      <c r="W582" s="161"/>
      <c r="X582" s="161"/>
      <c r="Y582" s="161"/>
      <c r="Z582" s="317"/>
      <c r="AA582" s="161"/>
      <c r="BI582" s="162"/>
      <c r="BJ582" s="162"/>
      <c r="BK582" s="162"/>
      <c r="BL582" s="162"/>
      <c r="BM582" s="162"/>
      <c r="BN582" s="162"/>
      <c r="BO582" s="162"/>
      <c r="BP582" s="162"/>
      <c r="BQ582" s="162"/>
      <c r="BR582" s="162"/>
      <c r="BS582" s="162"/>
      <c r="BT582" s="162"/>
      <c r="BU582" s="162"/>
      <c r="BV582" s="162"/>
      <c r="BW582" s="162"/>
      <c r="BX582" s="162"/>
      <c r="BY582" s="162"/>
      <c r="BZ582" s="162"/>
      <c r="CA582" s="162"/>
      <c r="CB582" s="162"/>
      <c r="CC582" s="162"/>
      <c r="CD582" s="162"/>
      <c r="CE582" s="162"/>
      <c r="CF582" s="162"/>
      <c r="CG582" s="162"/>
      <c r="CH582" s="162"/>
      <c r="CI582" s="162"/>
      <c r="CJ582" s="162"/>
      <c r="CK582" s="162"/>
      <c r="CL582" s="162"/>
      <c r="CM582" s="162"/>
      <c r="CN582" s="162"/>
      <c r="CO582" s="162"/>
      <c r="CP582" s="162"/>
      <c r="CQ582" s="162"/>
      <c r="CR582" s="162"/>
      <c r="CS582" s="162"/>
      <c r="CT582" s="162"/>
      <c r="CU582" s="162"/>
      <c r="CV582" s="162"/>
      <c r="CW582" s="162"/>
      <c r="CX582" s="162"/>
      <c r="CY582" s="162"/>
      <c r="CZ582" s="162"/>
      <c r="DA582" s="162"/>
      <c r="DB582" s="162"/>
      <c r="DC582" s="162"/>
      <c r="DD582" s="162"/>
      <c r="DE582" s="162"/>
      <c r="DF582" s="162"/>
      <c r="DG582" s="162"/>
      <c r="DH582" s="162"/>
      <c r="DI582" s="162"/>
      <c r="DJ582" s="162"/>
      <c r="DK582" s="162"/>
      <c r="DL582" s="162"/>
      <c r="DM582" s="162"/>
      <c r="DN582" s="162"/>
      <c r="DO582" s="162"/>
      <c r="DP582" s="162"/>
      <c r="DQ582" s="162"/>
      <c r="DR582" s="162"/>
      <c r="DS582" s="162"/>
      <c r="DT582" s="162"/>
      <c r="DU582" s="162"/>
      <c r="DV582" s="162"/>
      <c r="DW582" s="162"/>
      <c r="DX582" s="162"/>
      <c r="DY582" s="162"/>
      <c r="DZ582" s="162"/>
      <c r="EA582" s="162"/>
      <c r="EB582" s="162"/>
      <c r="EC582" s="162"/>
      <c r="ED582" s="162"/>
      <c r="EE582" s="162"/>
      <c r="EF582" s="162"/>
      <c r="EG582" s="162"/>
      <c r="EH582" s="162"/>
      <c r="EI582" s="162"/>
      <c r="EJ582" s="162"/>
      <c r="EK582" s="162"/>
      <c r="EL582" s="162"/>
      <c r="EM582" s="162"/>
      <c r="EN582" s="162"/>
      <c r="EO582" s="162"/>
      <c r="EP582" s="162"/>
      <c r="EQ582" s="162"/>
      <c r="ER582" s="162"/>
      <c r="ES582" s="162"/>
      <c r="ET582" s="162"/>
      <c r="EU582" s="162"/>
      <c r="EV582" s="162"/>
      <c r="EW582" s="162"/>
      <c r="EX582" s="162"/>
      <c r="EY582" s="162"/>
      <c r="EZ582" s="162"/>
      <c r="FA582" s="162"/>
      <c r="FB582" s="162"/>
      <c r="FC582" s="162"/>
      <c r="FD582" s="162"/>
      <c r="FE582" s="162"/>
      <c r="FF582" s="162"/>
      <c r="FG582" s="162"/>
      <c r="FH582" s="162"/>
      <c r="FI582" s="162"/>
      <c r="FJ582" s="162"/>
      <c r="FK582" s="162"/>
      <c r="FL582" s="162"/>
      <c r="FM582" s="162"/>
      <c r="FN582" s="162"/>
      <c r="FO582" s="162"/>
      <c r="FP582" s="162"/>
      <c r="FQ582" s="162"/>
      <c r="FR582" s="162"/>
      <c r="FS582" s="162"/>
      <c r="FT582" s="162"/>
      <c r="FU582" s="162"/>
      <c r="FV582" s="162"/>
      <c r="FW582" s="162"/>
      <c r="FX582" s="162"/>
      <c r="FY582" s="162"/>
      <c r="FZ582" s="162"/>
      <c r="GA582" s="162"/>
      <c r="GB582" s="162"/>
      <c r="GC582" s="162"/>
      <c r="GD582" s="162"/>
      <c r="GE582" s="162"/>
      <c r="GF582" s="162"/>
      <c r="GG582" s="162"/>
      <c r="GH582" s="162"/>
      <c r="GI582" s="162"/>
      <c r="GJ582" s="162"/>
      <c r="GK582" s="162"/>
      <c r="GL582" s="162"/>
      <c r="GM582" s="162"/>
      <c r="GN582" s="162"/>
      <c r="GO582" s="162"/>
      <c r="GP582" s="162"/>
      <c r="GQ582" s="162"/>
      <c r="GR582" s="162"/>
      <c r="GS582" s="162"/>
      <c r="GT582" s="162"/>
      <c r="GU582" s="162"/>
      <c r="GV582" s="162"/>
      <c r="GW582" s="162"/>
      <c r="GX582" s="162"/>
      <c r="GY582" s="162"/>
      <c r="GZ582" s="162"/>
      <c r="HA582" s="162"/>
      <c r="HB582" s="162"/>
      <c r="HC582" s="162"/>
      <c r="HD582" s="162"/>
      <c r="HE582" s="162"/>
      <c r="HF582" s="162"/>
      <c r="HG582" s="162"/>
      <c r="HH582" s="162"/>
      <c r="HI582" s="162"/>
      <c r="HJ582" s="162"/>
      <c r="HK582" s="162"/>
      <c r="HL582" s="162"/>
      <c r="HM582" s="162"/>
      <c r="HN582" s="162"/>
      <c r="HO582" s="162"/>
      <c r="HP582" s="162"/>
      <c r="HQ582" s="162"/>
      <c r="HR582" s="162"/>
      <c r="HS582" s="162"/>
      <c r="HT582" s="162"/>
      <c r="HU582" s="162"/>
      <c r="HV582" s="162"/>
      <c r="HW582" s="162"/>
      <c r="HX582" s="162"/>
      <c r="HY582" s="162"/>
      <c r="HZ582" s="162"/>
      <c r="IA582" s="162"/>
      <c r="IB582" s="162"/>
      <c r="IC582" s="162"/>
      <c r="ID582" s="162"/>
      <c r="IE582" s="162"/>
      <c r="IF582" s="162"/>
      <c r="IG582" s="162"/>
      <c r="IH582" s="162"/>
      <c r="II582" s="162"/>
      <c r="IJ582" s="162"/>
      <c r="IK582" s="162"/>
      <c r="IL582" s="162"/>
      <c r="IM582" s="162"/>
      <c r="IN582" s="162"/>
      <c r="IO582" s="162"/>
      <c r="IP582" s="162"/>
      <c r="IQ582" s="162"/>
      <c r="IR582" s="162"/>
      <c r="IS582" s="162"/>
      <c r="IT582" s="162"/>
      <c r="IU582" s="162"/>
      <c r="IV582" s="162"/>
      <c r="IW582" s="162"/>
      <c r="IX582" s="162"/>
    </row>
    <row r="583" spans="1:258">
      <c r="A583" s="159"/>
      <c r="B583" s="160"/>
      <c r="C583" s="160"/>
      <c r="D583" s="160"/>
      <c r="E583" s="160"/>
      <c r="F583" s="161"/>
      <c r="G583" s="161"/>
      <c r="H583" s="161"/>
      <c r="I583" s="161"/>
      <c r="J583" s="161"/>
      <c r="K583" s="161"/>
      <c r="L583" s="161"/>
      <c r="M583" s="161"/>
      <c r="N583" s="160"/>
      <c r="O583" s="160"/>
      <c r="P583" s="160"/>
      <c r="Q583" s="160"/>
      <c r="R583" s="160"/>
      <c r="S583" s="161"/>
      <c r="T583" s="161"/>
      <c r="U583" s="161"/>
      <c r="V583" s="161"/>
      <c r="W583" s="161"/>
      <c r="X583" s="161"/>
      <c r="Y583" s="161"/>
      <c r="Z583" s="317"/>
      <c r="AA583" s="161"/>
      <c r="BI583" s="162"/>
      <c r="BJ583" s="162"/>
      <c r="BK583" s="162"/>
      <c r="BL583" s="162"/>
      <c r="BM583" s="162"/>
      <c r="BN583" s="162"/>
      <c r="BO583" s="162"/>
      <c r="BP583" s="162"/>
      <c r="BQ583" s="162"/>
      <c r="BR583" s="162"/>
      <c r="BS583" s="162"/>
      <c r="BT583" s="162"/>
      <c r="BU583" s="162"/>
      <c r="BV583" s="162"/>
      <c r="BW583" s="162"/>
      <c r="BX583" s="162"/>
      <c r="BY583" s="162"/>
      <c r="BZ583" s="162"/>
      <c r="CA583" s="162"/>
      <c r="CB583" s="162"/>
      <c r="CC583" s="162"/>
      <c r="CD583" s="162"/>
      <c r="CE583" s="162"/>
      <c r="CF583" s="162"/>
      <c r="CG583" s="162"/>
      <c r="CH583" s="162"/>
      <c r="CI583" s="162"/>
      <c r="CJ583" s="162"/>
      <c r="CK583" s="162"/>
      <c r="CL583" s="162"/>
      <c r="CM583" s="162"/>
      <c r="CN583" s="162"/>
      <c r="CO583" s="162"/>
      <c r="CP583" s="162"/>
      <c r="CQ583" s="162"/>
      <c r="CR583" s="162"/>
      <c r="CS583" s="162"/>
      <c r="CT583" s="162"/>
      <c r="CU583" s="162"/>
      <c r="CV583" s="162"/>
      <c r="CW583" s="162"/>
      <c r="CX583" s="162"/>
      <c r="CY583" s="162"/>
      <c r="CZ583" s="162"/>
      <c r="DA583" s="162"/>
      <c r="DB583" s="162"/>
      <c r="DC583" s="162"/>
      <c r="DD583" s="162"/>
      <c r="DE583" s="162"/>
      <c r="DF583" s="162"/>
      <c r="DG583" s="162"/>
      <c r="DH583" s="162"/>
      <c r="DI583" s="162"/>
      <c r="DJ583" s="162"/>
      <c r="DK583" s="162"/>
      <c r="DL583" s="162"/>
      <c r="DM583" s="162"/>
      <c r="DN583" s="162"/>
      <c r="DO583" s="162"/>
      <c r="DP583" s="162"/>
      <c r="DQ583" s="162"/>
      <c r="DR583" s="162"/>
      <c r="DS583" s="162"/>
      <c r="DT583" s="162"/>
      <c r="DU583" s="162"/>
      <c r="DV583" s="162"/>
      <c r="DW583" s="162"/>
      <c r="DX583" s="162"/>
      <c r="DY583" s="162"/>
      <c r="DZ583" s="162"/>
      <c r="EA583" s="162"/>
      <c r="EB583" s="162"/>
      <c r="EC583" s="162"/>
      <c r="ED583" s="162"/>
      <c r="EE583" s="162"/>
      <c r="EF583" s="162"/>
      <c r="EG583" s="162"/>
      <c r="EH583" s="162"/>
      <c r="EI583" s="162"/>
      <c r="EJ583" s="162"/>
      <c r="EK583" s="162"/>
      <c r="EL583" s="162"/>
      <c r="EM583" s="162"/>
      <c r="EN583" s="162"/>
      <c r="EO583" s="162"/>
      <c r="EP583" s="162"/>
      <c r="EQ583" s="162"/>
      <c r="ER583" s="162"/>
      <c r="ES583" s="162"/>
      <c r="ET583" s="162"/>
      <c r="EU583" s="162"/>
      <c r="EV583" s="162"/>
      <c r="EW583" s="162"/>
      <c r="EX583" s="162"/>
      <c r="EY583" s="162"/>
      <c r="EZ583" s="162"/>
      <c r="FA583" s="162"/>
      <c r="FB583" s="162"/>
      <c r="FC583" s="162"/>
      <c r="FD583" s="162"/>
      <c r="FE583" s="162"/>
      <c r="FF583" s="162"/>
      <c r="FG583" s="162"/>
      <c r="FH583" s="162"/>
      <c r="FI583" s="162"/>
      <c r="FJ583" s="162"/>
      <c r="FK583" s="162"/>
      <c r="FL583" s="162"/>
      <c r="FM583" s="162"/>
      <c r="FN583" s="162"/>
      <c r="FO583" s="162"/>
      <c r="FP583" s="162"/>
      <c r="FQ583" s="162"/>
      <c r="FR583" s="162"/>
      <c r="FS583" s="162"/>
      <c r="FT583" s="162"/>
      <c r="FU583" s="162"/>
      <c r="FV583" s="162"/>
      <c r="FW583" s="162"/>
      <c r="FX583" s="162"/>
      <c r="FY583" s="162"/>
      <c r="FZ583" s="162"/>
      <c r="GA583" s="162"/>
      <c r="GB583" s="162"/>
      <c r="GC583" s="162"/>
      <c r="GD583" s="162"/>
      <c r="GE583" s="162"/>
      <c r="GF583" s="162"/>
      <c r="GG583" s="162"/>
      <c r="GH583" s="162"/>
      <c r="GI583" s="162"/>
      <c r="GJ583" s="162"/>
      <c r="GK583" s="162"/>
      <c r="GL583" s="162"/>
      <c r="GM583" s="162"/>
      <c r="GN583" s="162"/>
      <c r="GO583" s="162"/>
      <c r="GP583" s="162"/>
      <c r="GQ583" s="162"/>
      <c r="GR583" s="162"/>
      <c r="GS583" s="162"/>
      <c r="GT583" s="162"/>
      <c r="GU583" s="162"/>
      <c r="GV583" s="162"/>
      <c r="GW583" s="162"/>
      <c r="GX583" s="162"/>
      <c r="GY583" s="162"/>
      <c r="GZ583" s="162"/>
      <c r="HA583" s="162"/>
      <c r="HB583" s="162"/>
      <c r="HC583" s="162"/>
      <c r="HD583" s="162"/>
      <c r="HE583" s="162"/>
      <c r="HF583" s="162"/>
      <c r="HG583" s="162"/>
      <c r="HH583" s="162"/>
      <c r="HI583" s="162"/>
      <c r="HJ583" s="162"/>
      <c r="HK583" s="162"/>
      <c r="HL583" s="162"/>
      <c r="HM583" s="162"/>
      <c r="HN583" s="162"/>
      <c r="HO583" s="162"/>
      <c r="HP583" s="162"/>
      <c r="HQ583" s="162"/>
      <c r="HR583" s="162"/>
      <c r="HS583" s="162"/>
      <c r="HT583" s="162"/>
      <c r="HU583" s="162"/>
      <c r="HV583" s="162"/>
      <c r="HW583" s="162"/>
      <c r="HX583" s="162"/>
      <c r="HY583" s="162"/>
      <c r="HZ583" s="162"/>
      <c r="IA583" s="162"/>
      <c r="IB583" s="162"/>
      <c r="IC583" s="162"/>
      <c r="ID583" s="162"/>
      <c r="IE583" s="162"/>
      <c r="IF583" s="162"/>
      <c r="IG583" s="162"/>
      <c r="IH583" s="162"/>
      <c r="II583" s="162"/>
      <c r="IJ583" s="162"/>
      <c r="IK583" s="162"/>
      <c r="IL583" s="162"/>
      <c r="IM583" s="162"/>
      <c r="IN583" s="162"/>
      <c r="IO583" s="162"/>
      <c r="IP583" s="162"/>
      <c r="IQ583" s="162"/>
      <c r="IR583" s="162"/>
      <c r="IS583" s="162"/>
      <c r="IT583" s="162"/>
      <c r="IU583" s="162"/>
      <c r="IV583" s="162"/>
      <c r="IW583" s="162"/>
      <c r="IX583" s="162"/>
    </row>
    <row r="584" spans="1:258">
      <c r="A584" s="159"/>
      <c r="B584" s="160"/>
      <c r="C584" s="160"/>
      <c r="D584" s="160"/>
      <c r="E584" s="160"/>
      <c r="F584" s="161"/>
      <c r="G584" s="161"/>
      <c r="H584" s="161"/>
      <c r="I584" s="161"/>
      <c r="J584" s="161"/>
      <c r="K584" s="161"/>
      <c r="L584" s="161"/>
      <c r="M584" s="161"/>
      <c r="N584" s="160"/>
      <c r="O584" s="160"/>
      <c r="P584" s="160"/>
      <c r="Q584" s="160"/>
      <c r="R584" s="160"/>
      <c r="S584" s="161"/>
      <c r="T584" s="161"/>
      <c r="U584" s="161"/>
      <c r="V584" s="161"/>
      <c r="W584" s="161"/>
      <c r="X584" s="161"/>
      <c r="Y584" s="161"/>
      <c r="Z584" s="317"/>
      <c r="AA584" s="161"/>
      <c r="BI584" s="162"/>
      <c r="BJ584" s="162"/>
      <c r="BK584" s="162"/>
      <c r="BL584" s="162"/>
      <c r="BM584" s="162"/>
      <c r="BN584" s="162"/>
      <c r="BO584" s="162"/>
      <c r="BP584" s="162"/>
      <c r="BQ584" s="162"/>
      <c r="BR584" s="162"/>
      <c r="BS584" s="162"/>
      <c r="BT584" s="162"/>
      <c r="BU584" s="162"/>
      <c r="BV584" s="162"/>
      <c r="BW584" s="162"/>
      <c r="BX584" s="162"/>
      <c r="BY584" s="162"/>
      <c r="BZ584" s="162"/>
      <c r="CA584" s="162"/>
      <c r="CB584" s="162"/>
      <c r="CC584" s="162"/>
      <c r="CD584" s="162"/>
      <c r="CE584" s="162"/>
      <c r="CF584" s="162"/>
      <c r="CG584" s="162"/>
      <c r="CH584" s="162"/>
      <c r="CI584" s="162"/>
      <c r="CJ584" s="162"/>
      <c r="CK584" s="162"/>
      <c r="CL584" s="162"/>
      <c r="CM584" s="162"/>
      <c r="CN584" s="162"/>
      <c r="CO584" s="162"/>
      <c r="CP584" s="162"/>
      <c r="CQ584" s="162"/>
      <c r="CR584" s="162"/>
      <c r="CS584" s="162"/>
      <c r="CT584" s="162"/>
      <c r="CU584" s="162"/>
      <c r="CV584" s="162"/>
      <c r="CW584" s="162"/>
      <c r="CX584" s="162"/>
      <c r="CY584" s="162"/>
      <c r="CZ584" s="162"/>
      <c r="DA584" s="162"/>
      <c r="DB584" s="162"/>
      <c r="DC584" s="162"/>
      <c r="DD584" s="162"/>
      <c r="DE584" s="162"/>
      <c r="DF584" s="162"/>
      <c r="DG584" s="162"/>
      <c r="DH584" s="162"/>
      <c r="DI584" s="162"/>
      <c r="DJ584" s="162"/>
      <c r="DK584" s="162"/>
      <c r="DL584" s="162"/>
      <c r="DM584" s="162"/>
      <c r="DN584" s="162"/>
      <c r="DO584" s="162"/>
      <c r="DP584" s="162"/>
      <c r="DQ584" s="162"/>
      <c r="DR584" s="162"/>
      <c r="DS584" s="162"/>
      <c r="DT584" s="162"/>
      <c r="DU584" s="162"/>
      <c r="DV584" s="162"/>
      <c r="DW584" s="162"/>
      <c r="DX584" s="162"/>
      <c r="DY584" s="162"/>
      <c r="DZ584" s="162"/>
      <c r="EA584" s="162"/>
      <c r="EB584" s="162"/>
      <c r="EC584" s="162"/>
      <c r="ED584" s="162"/>
      <c r="EE584" s="162"/>
      <c r="EF584" s="162"/>
      <c r="EG584" s="162"/>
      <c r="EH584" s="162"/>
      <c r="EI584" s="162"/>
      <c r="EJ584" s="162"/>
      <c r="EK584" s="162"/>
      <c r="EL584" s="162"/>
      <c r="EM584" s="162"/>
      <c r="EN584" s="162"/>
      <c r="EO584" s="162"/>
      <c r="EP584" s="162"/>
      <c r="EQ584" s="162"/>
      <c r="ER584" s="162"/>
      <c r="ES584" s="162"/>
      <c r="ET584" s="162"/>
      <c r="EU584" s="162"/>
      <c r="EV584" s="162"/>
      <c r="EW584" s="162"/>
      <c r="EX584" s="162"/>
      <c r="EY584" s="162"/>
      <c r="EZ584" s="162"/>
      <c r="FA584" s="162"/>
      <c r="FB584" s="162"/>
      <c r="FC584" s="162"/>
      <c r="FD584" s="162"/>
      <c r="FE584" s="162"/>
      <c r="FF584" s="162"/>
      <c r="FG584" s="162"/>
      <c r="FH584" s="162"/>
      <c r="FI584" s="162"/>
      <c r="FJ584" s="162"/>
      <c r="FK584" s="162"/>
      <c r="FL584" s="162"/>
      <c r="FM584" s="162"/>
      <c r="FN584" s="162"/>
      <c r="FO584" s="162"/>
      <c r="FP584" s="162"/>
      <c r="FQ584" s="162"/>
      <c r="FR584" s="162"/>
      <c r="FS584" s="162"/>
      <c r="FT584" s="162"/>
      <c r="FU584" s="162"/>
      <c r="FV584" s="162"/>
      <c r="FW584" s="162"/>
      <c r="FX584" s="162"/>
      <c r="FY584" s="162"/>
      <c r="FZ584" s="162"/>
      <c r="GA584" s="162"/>
      <c r="GB584" s="162"/>
      <c r="GC584" s="162"/>
      <c r="GD584" s="162"/>
      <c r="GE584" s="162"/>
      <c r="GF584" s="162"/>
      <c r="GG584" s="162"/>
      <c r="GH584" s="162"/>
      <c r="GI584" s="162"/>
      <c r="GJ584" s="162"/>
      <c r="GK584" s="162"/>
      <c r="GL584" s="162"/>
      <c r="GM584" s="162"/>
      <c r="GN584" s="162"/>
      <c r="GO584" s="162"/>
      <c r="GP584" s="162"/>
      <c r="GQ584" s="162"/>
      <c r="GR584" s="162"/>
      <c r="GS584" s="162"/>
      <c r="GT584" s="162"/>
      <c r="GU584" s="162"/>
      <c r="GV584" s="162"/>
      <c r="GW584" s="162"/>
      <c r="GX584" s="162"/>
      <c r="GY584" s="162"/>
      <c r="GZ584" s="162"/>
      <c r="HA584" s="162"/>
      <c r="HB584" s="162"/>
      <c r="HC584" s="162"/>
      <c r="HD584" s="162"/>
      <c r="HE584" s="162"/>
      <c r="HF584" s="162"/>
      <c r="HG584" s="162"/>
      <c r="HH584" s="162"/>
      <c r="HI584" s="162"/>
      <c r="HJ584" s="162"/>
      <c r="HK584" s="162"/>
      <c r="HL584" s="162"/>
      <c r="HM584" s="162"/>
      <c r="HN584" s="162"/>
      <c r="HO584" s="162"/>
      <c r="HP584" s="162"/>
      <c r="HQ584" s="162"/>
      <c r="HR584" s="162"/>
      <c r="HS584" s="162"/>
      <c r="HT584" s="162"/>
      <c r="HU584" s="162"/>
      <c r="HV584" s="162"/>
      <c r="HW584" s="162"/>
      <c r="HX584" s="162"/>
      <c r="HY584" s="162"/>
      <c r="HZ584" s="162"/>
      <c r="IA584" s="162"/>
      <c r="IB584" s="162"/>
      <c r="IC584" s="162"/>
      <c r="ID584" s="162"/>
      <c r="IE584" s="162"/>
      <c r="IF584" s="162"/>
      <c r="IG584" s="162"/>
      <c r="IH584" s="162"/>
      <c r="II584" s="162"/>
      <c r="IJ584" s="162"/>
      <c r="IK584" s="162"/>
      <c r="IL584" s="162"/>
      <c r="IM584" s="162"/>
      <c r="IN584" s="162"/>
      <c r="IO584" s="162"/>
      <c r="IP584" s="162"/>
      <c r="IQ584" s="162"/>
      <c r="IR584" s="162"/>
      <c r="IS584" s="162"/>
      <c r="IT584" s="162"/>
      <c r="IU584" s="162"/>
      <c r="IV584" s="162"/>
      <c r="IW584" s="162"/>
      <c r="IX584" s="162"/>
    </row>
    <row r="585" spans="1:258">
      <c r="A585" s="159"/>
      <c r="B585" s="160"/>
      <c r="C585" s="160"/>
      <c r="D585" s="160"/>
      <c r="E585" s="160"/>
      <c r="F585" s="161"/>
      <c r="G585" s="161"/>
      <c r="H585" s="161"/>
      <c r="I585" s="161"/>
      <c r="J585" s="161"/>
      <c r="K585" s="161"/>
      <c r="L585" s="161"/>
      <c r="M585" s="161"/>
      <c r="N585" s="160"/>
      <c r="O585" s="160"/>
      <c r="P585" s="160"/>
      <c r="Q585" s="160"/>
      <c r="R585" s="160"/>
      <c r="S585" s="161"/>
      <c r="T585" s="161"/>
      <c r="U585" s="161"/>
      <c r="V585" s="161"/>
      <c r="W585" s="161"/>
      <c r="X585" s="161"/>
      <c r="Y585" s="161"/>
      <c r="Z585" s="317"/>
      <c r="AA585" s="161"/>
      <c r="BI585" s="162"/>
      <c r="BJ585" s="162"/>
      <c r="BK585" s="162"/>
      <c r="BL585" s="162"/>
      <c r="BM585" s="162"/>
      <c r="BN585" s="162"/>
      <c r="BO585" s="162"/>
      <c r="BP585" s="162"/>
      <c r="BQ585" s="162"/>
      <c r="BR585" s="162"/>
      <c r="BS585" s="162"/>
      <c r="BT585" s="162"/>
      <c r="BU585" s="162"/>
      <c r="BV585" s="162"/>
      <c r="BW585" s="162"/>
      <c r="BX585" s="162"/>
      <c r="BY585" s="162"/>
      <c r="BZ585" s="162"/>
      <c r="CA585" s="162"/>
      <c r="CB585" s="162"/>
      <c r="CC585" s="162"/>
      <c r="CD585" s="162"/>
      <c r="CE585" s="162"/>
      <c r="CF585" s="162"/>
      <c r="CG585" s="162"/>
      <c r="CH585" s="162"/>
      <c r="CI585" s="162"/>
      <c r="CJ585" s="162"/>
      <c r="CK585" s="162"/>
      <c r="CL585" s="162"/>
      <c r="CM585" s="162"/>
      <c r="CN585" s="162"/>
      <c r="CO585" s="162"/>
      <c r="CP585" s="162"/>
      <c r="CQ585" s="162"/>
      <c r="CR585" s="162"/>
      <c r="CS585" s="162"/>
      <c r="CT585" s="162"/>
      <c r="CU585" s="162"/>
      <c r="CV585" s="162"/>
      <c r="CW585" s="162"/>
      <c r="CX585" s="162"/>
      <c r="CY585" s="162"/>
      <c r="CZ585" s="162"/>
      <c r="DA585" s="162"/>
      <c r="DB585" s="162"/>
      <c r="DC585" s="162"/>
      <c r="DD585" s="162"/>
      <c r="DE585" s="162"/>
      <c r="DF585" s="162"/>
      <c r="DG585" s="162"/>
      <c r="DH585" s="162"/>
      <c r="DI585" s="162"/>
      <c r="DJ585" s="162"/>
      <c r="DK585" s="162"/>
      <c r="DL585" s="162"/>
      <c r="DM585" s="162"/>
      <c r="DN585" s="162"/>
      <c r="DO585" s="162"/>
      <c r="DP585" s="162"/>
      <c r="DQ585" s="162"/>
      <c r="DR585" s="162"/>
      <c r="DS585" s="162"/>
      <c r="DT585" s="162"/>
      <c r="DU585" s="162"/>
      <c r="DV585" s="162"/>
      <c r="DW585" s="162"/>
      <c r="DX585" s="162"/>
      <c r="DY585" s="162"/>
      <c r="DZ585" s="162"/>
      <c r="EA585" s="162"/>
      <c r="EB585" s="162"/>
      <c r="EC585" s="162"/>
      <c r="ED585" s="162"/>
      <c r="EE585" s="162"/>
      <c r="EF585" s="162"/>
      <c r="EG585" s="162"/>
      <c r="EH585" s="162"/>
      <c r="EI585" s="162"/>
      <c r="EJ585" s="162"/>
      <c r="EK585" s="162"/>
      <c r="EL585" s="162"/>
      <c r="EM585" s="162"/>
      <c r="EN585" s="162"/>
      <c r="EO585" s="162"/>
      <c r="EP585" s="162"/>
      <c r="EQ585" s="162"/>
      <c r="ER585" s="162"/>
      <c r="ES585" s="162"/>
      <c r="ET585" s="162"/>
      <c r="EU585" s="162"/>
      <c r="EV585" s="162"/>
      <c r="EW585" s="162"/>
      <c r="EX585" s="162"/>
      <c r="EY585" s="162"/>
      <c r="EZ585" s="162"/>
      <c r="FA585" s="162"/>
      <c r="FB585" s="162"/>
      <c r="FC585" s="162"/>
      <c r="FD585" s="162"/>
      <c r="FE585" s="162"/>
      <c r="FF585" s="162"/>
      <c r="FG585" s="162"/>
      <c r="FH585" s="162"/>
      <c r="FI585" s="162"/>
      <c r="FJ585" s="162"/>
      <c r="FK585" s="162"/>
      <c r="FL585" s="162"/>
      <c r="FM585" s="162"/>
      <c r="FN585" s="162"/>
      <c r="FO585" s="162"/>
      <c r="FP585" s="162"/>
      <c r="FQ585" s="162"/>
      <c r="FR585" s="162"/>
      <c r="FS585" s="162"/>
      <c r="FT585" s="162"/>
      <c r="FU585" s="162"/>
      <c r="FV585" s="162"/>
      <c r="FW585" s="162"/>
      <c r="FX585" s="162"/>
      <c r="FY585" s="162"/>
      <c r="FZ585" s="162"/>
      <c r="GA585" s="162"/>
      <c r="GB585" s="162"/>
      <c r="GC585" s="162"/>
      <c r="GD585" s="162"/>
      <c r="GE585" s="162"/>
      <c r="GF585" s="162"/>
      <c r="GG585" s="162"/>
      <c r="GH585" s="162"/>
      <c r="GI585" s="162"/>
      <c r="GJ585" s="162"/>
      <c r="GK585" s="162"/>
      <c r="GL585" s="162"/>
      <c r="GM585" s="162"/>
      <c r="GN585" s="162"/>
      <c r="GO585" s="162"/>
      <c r="GP585" s="162"/>
      <c r="GQ585" s="162"/>
      <c r="GR585" s="162"/>
      <c r="GS585" s="162"/>
      <c r="GT585" s="162"/>
      <c r="GU585" s="162"/>
      <c r="GV585" s="162"/>
      <c r="GW585" s="162"/>
      <c r="GX585" s="162"/>
      <c r="GY585" s="162"/>
      <c r="GZ585" s="162"/>
      <c r="HA585" s="162"/>
      <c r="HB585" s="162"/>
      <c r="HC585" s="162"/>
      <c r="HD585" s="162"/>
      <c r="HE585" s="162"/>
      <c r="HF585" s="162"/>
      <c r="HG585" s="162"/>
      <c r="HH585" s="162"/>
      <c r="HI585" s="162"/>
      <c r="HJ585" s="162"/>
      <c r="HK585" s="162"/>
      <c r="HL585" s="162"/>
      <c r="HM585" s="162"/>
      <c r="HN585" s="162"/>
      <c r="HO585" s="162"/>
      <c r="HP585" s="162"/>
      <c r="HQ585" s="162"/>
      <c r="HR585" s="162"/>
      <c r="HS585" s="162"/>
      <c r="HT585" s="162"/>
      <c r="HU585" s="162"/>
      <c r="HV585" s="162"/>
      <c r="HW585" s="162"/>
      <c r="HX585" s="162"/>
      <c r="HY585" s="162"/>
      <c r="HZ585" s="162"/>
      <c r="IA585" s="162"/>
      <c r="IB585" s="162"/>
      <c r="IC585" s="162"/>
      <c r="ID585" s="162"/>
      <c r="IE585" s="162"/>
      <c r="IF585" s="162"/>
      <c r="IG585" s="162"/>
      <c r="IH585" s="162"/>
      <c r="II585" s="162"/>
      <c r="IJ585" s="162"/>
      <c r="IK585" s="162"/>
      <c r="IL585" s="162"/>
      <c r="IM585" s="162"/>
      <c r="IN585" s="162"/>
      <c r="IO585" s="162"/>
      <c r="IP585" s="162"/>
      <c r="IQ585" s="162"/>
      <c r="IR585" s="162"/>
      <c r="IS585" s="162"/>
      <c r="IT585" s="162"/>
      <c r="IU585" s="162"/>
      <c r="IV585" s="162"/>
      <c r="IW585" s="162"/>
      <c r="IX585" s="162"/>
    </row>
    <row r="586" spans="1:258">
      <c r="A586" s="159"/>
      <c r="B586" s="160"/>
      <c r="C586" s="160"/>
      <c r="D586" s="160"/>
      <c r="E586" s="160"/>
      <c r="F586" s="161"/>
      <c r="G586" s="161"/>
      <c r="H586" s="161"/>
      <c r="I586" s="161"/>
      <c r="J586" s="161"/>
      <c r="K586" s="161"/>
      <c r="L586" s="161"/>
      <c r="M586" s="161"/>
      <c r="N586" s="160"/>
      <c r="O586" s="160"/>
      <c r="P586" s="160"/>
      <c r="Q586" s="160"/>
      <c r="R586" s="160"/>
      <c r="S586" s="161"/>
      <c r="T586" s="161"/>
      <c r="U586" s="161"/>
      <c r="V586" s="161"/>
      <c r="W586" s="161"/>
      <c r="X586" s="161"/>
      <c r="Y586" s="161"/>
      <c r="Z586" s="317"/>
      <c r="AA586" s="161"/>
      <c r="BI586" s="162"/>
      <c r="BJ586" s="162"/>
      <c r="BK586" s="162"/>
      <c r="BL586" s="162"/>
      <c r="BM586" s="162"/>
      <c r="BN586" s="162"/>
      <c r="BO586" s="162"/>
      <c r="BP586" s="162"/>
      <c r="BQ586" s="162"/>
      <c r="BR586" s="162"/>
      <c r="BS586" s="162"/>
      <c r="BT586" s="162"/>
      <c r="BU586" s="162"/>
      <c r="BV586" s="162"/>
      <c r="BW586" s="162"/>
      <c r="BX586" s="162"/>
      <c r="BY586" s="162"/>
      <c r="BZ586" s="162"/>
      <c r="CA586" s="162"/>
      <c r="CB586" s="162"/>
      <c r="CC586" s="162"/>
      <c r="CD586" s="162"/>
      <c r="CE586" s="162"/>
      <c r="CF586" s="162"/>
      <c r="CG586" s="162"/>
      <c r="CH586" s="162"/>
      <c r="CI586" s="162"/>
      <c r="CJ586" s="162"/>
      <c r="CK586" s="162"/>
      <c r="CL586" s="162"/>
      <c r="CM586" s="162"/>
      <c r="CN586" s="162"/>
      <c r="CO586" s="162"/>
      <c r="CP586" s="162"/>
      <c r="CQ586" s="162"/>
      <c r="CR586" s="162"/>
      <c r="CS586" s="162"/>
      <c r="CT586" s="162"/>
      <c r="CU586" s="162"/>
      <c r="CV586" s="162"/>
      <c r="CW586" s="162"/>
      <c r="CX586" s="162"/>
      <c r="CY586" s="162"/>
      <c r="CZ586" s="162"/>
      <c r="DA586" s="162"/>
      <c r="DB586" s="162"/>
      <c r="DC586" s="162"/>
      <c r="DD586" s="162"/>
      <c r="DE586" s="162"/>
      <c r="DF586" s="162"/>
      <c r="DG586" s="162"/>
      <c r="DH586" s="162"/>
      <c r="DI586" s="162"/>
      <c r="DJ586" s="162"/>
      <c r="DK586" s="162"/>
      <c r="DL586" s="162"/>
      <c r="DM586" s="162"/>
      <c r="DN586" s="162"/>
      <c r="DO586" s="162"/>
      <c r="DP586" s="162"/>
      <c r="DQ586" s="162"/>
      <c r="DR586" s="162"/>
      <c r="DS586" s="162"/>
      <c r="DT586" s="162"/>
      <c r="DU586" s="162"/>
      <c r="DV586" s="162"/>
      <c r="DW586" s="162"/>
      <c r="DX586" s="162"/>
      <c r="DY586" s="162"/>
      <c r="DZ586" s="162"/>
      <c r="EA586" s="162"/>
      <c r="EB586" s="162"/>
      <c r="EC586" s="162"/>
      <c r="ED586" s="162"/>
      <c r="EE586" s="162"/>
      <c r="EF586" s="162"/>
      <c r="EG586" s="162"/>
      <c r="EH586" s="162"/>
      <c r="EI586" s="162"/>
      <c r="EJ586" s="162"/>
      <c r="EK586" s="162"/>
      <c r="EL586" s="162"/>
      <c r="EM586" s="162"/>
      <c r="EN586" s="162"/>
      <c r="EO586" s="162"/>
      <c r="EP586" s="162"/>
      <c r="EQ586" s="162"/>
      <c r="ER586" s="162"/>
      <c r="ES586" s="162"/>
      <c r="ET586" s="162"/>
      <c r="EU586" s="162"/>
      <c r="EV586" s="162"/>
      <c r="EW586" s="162"/>
      <c r="EX586" s="162"/>
      <c r="EY586" s="162"/>
      <c r="EZ586" s="162"/>
      <c r="FA586" s="162"/>
      <c r="FB586" s="162"/>
      <c r="FC586" s="162"/>
      <c r="FD586" s="162"/>
      <c r="FE586" s="162"/>
      <c r="FF586" s="162"/>
      <c r="FG586" s="162"/>
      <c r="FH586" s="162"/>
      <c r="FI586" s="162"/>
      <c r="FJ586" s="162"/>
      <c r="FK586" s="162"/>
      <c r="FL586" s="162"/>
      <c r="FM586" s="162"/>
      <c r="FN586" s="162"/>
      <c r="FO586" s="162"/>
      <c r="FP586" s="162"/>
      <c r="FQ586" s="162"/>
      <c r="FR586" s="162"/>
      <c r="FS586" s="162"/>
      <c r="FT586" s="162"/>
      <c r="FU586" s="162"/>
      <c r="FV586" s="162"/>
      <c r="FW586" s="162"/>
      <c r="FX586" s="162"/>
      <c r="FY586" s="162"/>
      <c r="FZ586" s="162"/>
      <c r="GA586" s="162"/>
      <c r="GB586" s="162"/>
      <c r="GC586" s="162"/>
      <c r="GD586" s="162"/>
      <c r="GE586" s="162"/>
      <c r="GF586" s="162"/>
      <c r="GG586" s="162"/>
      <c r="GH586" s="162"/>
      <c r="GI586" s="162"/>
      <c r="GJ586" s="162"/>
      <c r="GK586" s="162"/>
      <c r="GL586" s="162"/>
      <c r="GM586" s="162"/>
      <c r="GN586" s="162"/>
      <c r="GO586" s="162"/>
      <c r="GP586" s="162"/>
      <c r="GQ586" s="162"/>
      <c r="GR586" s="162"/>
      <c r="GS586" s="162"/>
      <c r="GT586" s="162"/>
      <c r="GU586" s="162"/>
      <c r="GV586" s="162"/>
      <c r="GW586" s="162"/>
      <c r="GX586" s="162"/>
      <c r="GY586" s="162"/>
      <c r="GZ586" s="162"/>
      <c r="HA586" s="162"/>
      <c r="HB586" s="162"/>
      <c r="HC586" s="162"/>
      <c r="HD586" s="162"/>
      <c r="HE586" s="162"/>
      <c r="HF586" s="162"/>
      <c r="HG586" s="162"/>
      <c r="HH586" s="162"/>
      <c r="HI586" s="162"/>
      <c r="HJ586" s="162"/>
      <c r="HK586" s="162"/>
      <c r="HL586" s="162"/>
      <c r="HM586" s="162"/>
      <c r="HN586" s="162"/>
      <c r="HO586" s="162"/>
      <c r="HP586" s="162"/>
      <c r="HQ586" s="162"/>
      <c r="HR586" s="162"/>
      <c r="HS586" s="162"/>
      <c r="HT586" s="162"/>
      <c r="HU586" s="162"/>
      <c r="HV586" s="162"/>
      <c r="HW586" s="162"/>
      <c r="HX586" s="162"/>
      <c r="HY586" s="162"/>
      <c r="HZ586" s="162"/>
      <c r="IA586" s="162"/>
      <c r="IB586" s="162"/>
      <c r="IC586" s="162"/>
      <c r="ID586" s="162"/>
      <c r="IE586" s="162"/>
      <c r="IF586" s="162"/>
      <c r="IG586" s="162"/>
      <c r="IH586" s="162"/>
      <c r="II586" s="162"/>
      <c r="IJ586" s="162"/>
      <c r="IK586" s="162"/>
      <c r="IL586" s="162"/>
      <c r="IM586" s="162"/>
      <c r="IN586" s="162"/>
      <c r="IO586" s="162"/>
      <c r="IP586" s="162"/>
      <c r="IQ586" s="162"/>
      <c r="IR586" s="162"/>
      <c r="IS586" s="162"/>
      <c r="IT586" s="162"/>
      <c r="IU586" s="162"/>
      <c r="IV586" s="162"/>
      <c r="IW586" s="162"/>
      <c r="IX586" s="162"/>
    </row>
    <row r="587" spans="1:258">
      <c r="A587" s="159"/>
      <c r="B587" s="160"/>
      <c r="C587" s="160"/>
      <c r="D587" s="160"/>
      <c r="E587" s="160"/>
      <c r="F587" s="161"/>
      <c r="G587" s="161"/>
      <c r="H587" s="161"/>
      <c r="I587" s="161"/>
      <c r="J587" s="161"/>
      <c r="K587" s="161"/>
      <c r="L587" s="161"/>
      <c r="M587" s="161"/>
      <c r="N587" s="160"/>
      <c r="O587" s="160"/>
      <c r="P587" s="160"/>
      <c r="Q587" s="160"/>
      <c r="R587" s="160"/>
      <c r="S587" s="161"/>
      <c r="T587" s="161"/>
      <c r="U587" s="161"/>
      <c r="V587" s="161"/>
      <c r="W587" s="161"/>
      <c r="X587" s="161"/>
      <c r="Y587" s="161"/>
      <c r="Z587" s="317"/>
      <c r="AA587" s="161"/>
      <c r="BI587" s="162"/>
      <c r="BJ587" s="162"/>
      <c r="BK587" s="162"/>
      <c r="BL587" s="162"/>
      <c r="BM587" s="162"/>
      <c r="BN587" s="162"/>
      <c r="BO587" s="162"/>
      <c r="BP587" s="162"/>
      <c r="BQ587" s="162"/>
      <c r="BR587" s="162"/>
      <c r="BS587" s="162"/>
      <c r="BT587" s="162"/>
      <c r="BU587" s="162"/>
      <c r="BV587" s="162"/>
      <c r="BW587" s="162"/>
      <c r="BX587" s="162"/>
      <c r="BY587" s="162"/>
      <c r="BZ587" s="162"/>
      <c r="CA587" s="162"/>
      <c r="CB587" s="162"/>
      <c r="CC587" s="162"/>
      <c r="CD587" s="162"/>
      <c r="CE587" s="162"/>
      <c r="CF587" s="162"/>
      <c r="CG587" s="162"/>
      <c r="CH587" s="162"/>
      <c r="CI587" s="162"/>
      <c r="CJ587" s="162"/>
      <c r="CK587" s="162"/>
      <c r="CL587" s="162"/>
      <c r="CM587" s="162"/>
      <c r="CN587" s="162"/>
      <c r="CO587" s="162"/>
      <c r="CP587" s="162"/>
      <c r="CQ587" s="162"/>
      <c r="CR587" s="162"/>
      <c r="CS587" s="162"/>
      <c r="CT587" s="162"/>
      <c r="CU587" s="162"/>
      <c r="CV587" s="162"/>
      <c r="CW587" s="162"/>
      <c r="CX587" s="162"/>
      <c r="CY587" s="162"/>
      <c r="CZ587" s="162"/>
      <c r="DA587" s="162"/>
      <c r="DB587" s="162"/>
      <c r="DC587" s="162"/>
      <c r="DD587" s="162"/>
      <c r="DE587" s="162"/>
      <c r="DF587" s="162"/>
      <c r="DG587" s="162"/>
      <c r="DH587" s="162"/>
      <c r="DI587" s="162"/>
      <c r="DJ587" s="162"/>
      <c r="DK587" s="162"/>
      <c r="DL587" s="162"/>
      <c r="DM587" s="162"/>
      <c r="DN587" s="162"/>
      <c r="DO587" s="162"/>
      <c r="DP587" s="162"/>
      <c r="DQ587" s="162"/>
      <c r="DR587" s="162"/>
      <c r="DS587" s="162"/>
      <c r="DT587" s="162"/>
      <c r="DU587" s="162"/>
      <c r="DV587" s="162"/>
      <c r="DW587" s="162"/>
      <c r="DX587" s="162"/>
      <c r="DY587" s="162"/>
      <c r="DZ587" s="162"/>
      <c r="EA587" s="162"/>
      <c r="EB587" s="162"/>
      <c r="EC587" s="162"/>
      <c r="ED587" s="162"/>
      <c r="EE587" s="162"/>
      <c r="EF587" s="162"/>
      <c r="EG587" s="162"/>
      <c r="EH587" s="162"/>
      <c r="EI587" s="162"/>
      <c r="EJ587" s="162"/>
      <c r="EK587" s="162"/>
      <c r="EL587" s="162"/>
      <c r="EM587" s="162"/>
      <c r="EN587" s="162"/>
      <c r="EO587" s="162"/>
      <c r="EP587" s="162"/>
      <c r="EQ587" s="162"/>
      <c r="ER587" s="162"/>
      <c r="ES587" s="162"/>
      <c r="ET587" s="162"/>
      <c r="EU587" s="162"/>
      <c r="EV587" s="162"/>
      <c r="EW587" s="162"/>
      <c r="EX587" s="162"/>
      <c r="EY587" s="162"/>
      <c r="EZ587" s="162"/>
      <c r="FA587" s="162"/>
      <c r="FB587" s="162"/>
      <c r="FC587" s="162"/>
      <c r="FD587" s="162"/>
      <c r="FE587" s="162"/>
      <c r="FF587" s="162"/>
      <c r="FG587" s="162"/>
      <c r="FH587" s="162"/>
      <c r="FI587" s="162"/>
      <c r="FJ587" s="162"/>
      <c r="FK587" s="162"/>
      <c r="FL587" s="162"/>
      <c r="FM587" s="162"/>
      <c r="FN587" s="162"/>
      <c r="FO587" s="162"/>
      <c r="FP587" s="162"/>
      <c r="FQ587" s="162"/>
      <c r="FR587" s="162"/>
      <c r="FS587" s="162"/>
      <c r="FT587" s="162"/>
      <c r="FU587" s="162"/>
      <c r="FV587" s="162"/>
      <c r="FW587" s="162"/>
      <c r="FX587" s="162"/>
      <c r="FY587" s="162"/>
      <c r="FZ587" s="162"/>
      <c r="GA587" s="162"/>
      <c r="GB587" s="162"/>
      <c r="GC587" s="162"/>
      <c r="GD587" s="162"/>
      <c r="GE587" s="162"/>
      <c r="GF587" s="162"/>
      <c r="GG587" s="162"/>
      <c r="GH587" s="162"/>
      <c r="GI587" s="162"/>
      <c r="GJ587" s="162"/>
      <c r="GK587" s="162"/>
      <c r="GL587" s="162"/>
      <c r="GM587" s="162"/>
      <c r="GN587" s="162"/>
      <c r="GO587" s="162"/>
      <c r="GP587" s="162"/>
      <c r="GQ587" s="162"/>
      <c r="GR587" s="162"/>
      <c r="GS587" s="162"/>
      <c r="GT587" s="162"/>
      <c r="GU587" s="162"/>
      <c r="GV587" s="162"/>
      <c r="GW587" s="162"/>
      <c r="GX587" s="162"/>
      <c r="GY587" s="162"/>
      <c r="GZ587" s="162"/>
      <c r="HA587" s="162"/>
      <c r="HB587" s="162"/>
      <c r="HC587" s="162"/>
      <c r="HD587" s="162"/>
      <c r="HE587" s="162"/>
      <c r="HF587" s="162"/>
      <c r="HG587" s="162"/>
      <c r="HH587" s="162"/>
      <c r="HI587" s="162"/>
      <c r="HJ587" s="162"/>
      <c r="HK587" s="162"/>
      <c r="HL587" s="162"/>
      <c r="HM587" s="162"/>
      <c r="HN587" s="162"/>
      <c r="HO587" s="162"/>
      <c r="HP587" s="162"/>
      <c r="HQ587" s="162"/>
      <c r="HR587" s="162"/>
      <c r="HS587" s="162"/>
      <c r="HT587" s="162"/>
      <c r="HU587" s="162"/>
      <c r="HV587" s="162"/>
      <c r="HW587" s="162"/>
      <c r="HX587" s="162"/>
      <c r="HY587" s="162"/>
      <c r="HZ587" s="162"/>
      <c r="IA587" s="162"/>
      <c r="IB587" s="162"/>
      <c r="IC587" s="162"/>
      <c r="ID587" s="162"/>
      <c r="IE587" s="162"/>
      <c r="IF587" s="162"/>
      <c r="IG587" s="162"/>
      <c r="IH587" s="162"/>
      <c r="II587" s="162"/>
      <c r="IJ587" s="162"/>
      <c r="IK587" s="162"/>
      <c r="IL587" s="162"/>
      <c r="IM587" s="162"/>
      <c r="IN587" s="162"/>
      <c r="IO587" s="162"/>
      <c r="IP587" s="162"/>
      <c r="IQ587" s="162"/>
      <c r="IR587" s="162"/>
      <c r="IS587" s="162"/>
      <c r="IT587" s="162"/>
      <c r="IU587" s="162"/>
      <c r="IV587" s="162"/>
      <c r="IW587" s="162"/>
      <c r="IX587" s="162"/>
    </row>
    <row r="588" spans="1:258">
      <c r="A588" s="159"/>
      <c r="B588" s="160"/>
      <c r="C588" s="160"/>
      <c r="D588" s="160"/>
      <c r="E588" s="160"/>
      <c r="F588" s="161"/>
      <c r="G588" s="161"/>
      <c r="H588" s="161"/>
      <c r="I588" s="161"/>
      <c r="J588" s="161"/>
      <c r="K588" s="161"/>
      <c r="L588" s="161"/>
      <c r="M588" s="161"/>
      <c r="N588" s="160"/>
      <c r="O588" s="160"/>
      <c r="P588" s="160"/>
      <c r="Q588" s="160"/>
      <c r="R588" s="160"/>
      <c r="S588" s="161"/>
      <c r="T588" s="161"/>
      <c r="U588" s="161"/>
      <c r="V588" s="161"/>
      <c r="W588" s="161"/>
      <c r="X588" s="161"/>
      <c r="Y588" s="161"/>
      <c r="Z588" s="317"/>
      <c r="AA588" s="161"/>
      <c r="BI588" s="162"/>
      <c r="BJ588" s="162"/>
      <c r="BK588" s="162"/>
      <c r="BL588" s="162"/>
      <c r="BM588" s="162"/>
      <c r="BN588" s="162"/>
      <c r="BO588" s="162"/>
      <c r="BP588" s="162"/>
      <c r="BQ588" s="162"/>
      <c r="BR588" s="162"/>
      <c r="BS588" s="162"/>
      <c r="BT588" s="162"/>
      <c r="BU588" s="162"/>
      <c r="BV588" s="162"/>
      <c r="BW588" s="162"/>
      <c r="BX588" s="162"/>
      <c r="BY588" s="162"/>
      <c r="BZ588" s="162"/>
      <c r="CA588" s="162"/>
      <c r="CB588" s="162"/>
      <c r="CC588" s="162"/>
      <c r="CD588" s="162"/>
      <c r="CE588" s="162"/>
      <c r="CF588" s="162"/>
      <c r="CG588" s="162"/>
      <c r="CH588" s="162"/>
      <c r="CI588" s="162"/>
      <c r="CJ588" s="162"/>
      <c r="CK588" s="162"/>
      <c r="CL588" s="162"/>
      <c r="CM588" s="162"/>
      <c r="CN588" s="162"/>
      <c r="CO588" s="162"/>
      <c r="CP588" s="162"/>
      <c r="CQ588" s="162"/>
      <c r="CR588" s="162"/>
      <c r="CS588" s="162"/>
      <c r="CT588" s="162"/>
      <c r="CU588" s="162"/>
      <c r="CV588" s="162"/>
      <c r="CW588" s="162"/>
      <c r="CX588" s="162"/>
      <c r="CY588" s="162"/>
      <c r="CZ588" s="162"/>
      <c r="DA588" s="162"/>
      <c r="DB588" s="162"/>
      <c r="DC588" s="162"/>
      <c r="DD588" s="162"/>
      <c r="DE588" s="162"/>
      <c r="DF588" s="162"/>
      <c r="DG588" s="162"/>
      <c r="DH588" s="162"/>
      <c r="DI588" s="162"/>
      <c r="DJ588" s="162"/>
      <c r="DK588" s="162"/>
      <c r="DL588" s="162"/>
      <c r="DM588" s="162"/>
      <c r="DN588" s="162"/>
      <c r="DO588" s="162"/>
      <c r="DP588" s="162"/>
      <c r="DQ588" s="162"/>
      <c r="DR588" s="162"/>
      <c r="DS588" s="162"/>
      <c r="DT588" s="162"/>
      <c r="DU588" s="162"/>
      <c r="DV588" s="162"/>
      <c r="DW588" s="162"/>
      <c r="DX588" s="162"/>
      <c r="DY588" s="162"/>
      <c r="DZ588" s="162"/>
      <c r="EA588" s="162"/>
      <c r="EB588" s="162"/>
      <c r="EC588" s="162"/>
      <c r="ED588" s="162"/>
      <c r="EE588" s="162"/>
      <c r="EF588" s="162"/>
      <c r="EG588" s="162"/>
      <c r="EH588" s="162"/>
      <c r="EI588" s="162"/>
      <c r="EJ588" s="162"/>
      <c r="EK588" s="162"/>
      <c r="EL588" s="162"/>
      <c r="EM588" s="162"/>
      <c r="EN588" s="162"/>
      <c r="EO588" s="162"/>
      <c r="EP588" s="162"/>
      <c r="EQ588" s="162"/>
      <c r="ER588" s="162"/>
      <c r="ES588" s="162"/>
      <c r="ET588" s="162"/>
      <c r="EU588" s="162"/>
      <c r="EV588" s="162"/>
      <c r="EW588" s="162"/>
      <c r="EX588" s="162"/>
      <c r="EY588" s="162"/>
      <c r="EZ588" s="162"/>
      <c r="FA588" s="162"/>
      <c r="FB588" s="162"/>
      <c r="FC588" s="162"/>
      <c r="FD588" s="162"/>
      <c r="FE588" s="162"/>
      <c r="FF588" s="162"/>
      <c r="FG588" s="162"/>
      <c r="FH588" s="162"/>
      <c r="FI588" s="162"/>
      <c r="FJ588" s="162"/>
      <c r="FK588" s="162"/>
      <c r="FL588" s="162"/>
      <c r="FM588" s="162"/>
      <c r="FN588" s="162"/>
      <c r="FO588" s="162"/>
      <c r="FP588" s="162"/>
      <c r="FQ588" s="162"/>
      <c r="FR588" s="162"/>
      <c r="FS588" s="162"/>
      <c r="FT588" s="162"/>
      <c r="FU588" s="162"/>
      <c r="FV588" s="162"/>
      <c r="FW588" s="162"/>
      <c r="FX588" s="162"/>
      <c r="FY588" s="162"/>
      <c r="FZ588" s="162"/>
      <c r="GA588" s="162"/>
      <c r="GB588" s="162"/>
      <c r="GC588" s="162"/>
      <c r="GD588" s="162"/>
      <c r="GE588" s="162"/>
      <c r="GF588" s="162"/>
      <c r="GG588" s="162"/>
      <c r="GH588" s="162"/>
      <c r="GI588" s="162"/>
      <c r="GJ588" s="162"/>
      <c r="GK588" s="162"/>
      <c r="GL588" s="162"/>
      <c r="GM588" s="162"/>
      <c r="GN588" s="162"/>
      <c r="GO588" s="162"/>
      <c r="GP588" s="162"/>
      <c r="GQ588" s="162"/>
      <c r="GR588" s="162"/>
      <c r="GS588" s="162"/>
      <c r="GT588" s="162"/>
      <c r="GU588" s="162"/>
      <c r="GV588" s="162"/>
      <c r="GW588" s="162"/>
      <c r="GX588" s="162"/>
      <c r="GY588" s="162"/>
      <c r="GZ588" s="162"/>
      <c r="HA588" s="162"/>
      <c r="HB588" s="162"/>
      <c r="HC588" s="162"/>
      <c r="HD588" s="162"/>
      <c r="HE588" s="162"/>
      <c r="HF588" s="162"/>
      <c r="HG588" s="162"/>
      <c r="HH588" s="162"/>
      <c r="HI588" s="162"/>
      <c r="HJ588" s="162"/>
      <c r="HK588" s="162"/>
      <c r="HL588" s="162"/>
      <c r="HM588" s="162"/>
      <c r="HN588" s="162"/>
      <c r="HO588" s="162"/>
      <c r="HP588" s="162"/>
      <c r="HQ588" s="162"/>
      <c r="HR588" s="162"/>
      <c r="HS588" s="162"/>
      <c r="HT588" s="162"/>
      <c r="HU588" s="162"/>
      <c r="HV588" s="162"/>
      <c r="HW588" s="162"/>
      <c r="HX588" s="162"/>
      <c r="HY588" s="162"/>
      <c r="HZ588" s="162"/>
      <c r="IA588" s="162"/>
      <c r="IB588" s="162"/>
      <c r="IC588" s="162"/>
      <c r="ID588" s="162"/>
      <c r="IE588" s="162"/>
      <c r="IF588" s="162"/>
      <c r="IG588" s="162"/>
      <c r="IH588" s="162"/>
      <c r="II588" s="162"/>
      <c r="IJ588" s="162"/>
      <c r="IK588" s="162"/>
      <c r="IL588" s="162"/>
      <c r="IM588" s="162"/>
      <c r="IN588" s="162"/>
      <c r="IO588" s="162"/>
      <c r="IP588" s="162"/>
      <c r="IQ588" s="162"/>
      <c r="IR588" s="162"/>
      <c r="IS588" s="162"/>
      <c r="IT588" s="162"/>
      <c r="IU588" s="162"/>
      <c r="IV588" s="162"/>
      <c r="IW588" s="162"/>
      <c r="IX588" s="162"/>
    </row>
    <row r="589" spans="1:258">
      <c r="A589" s="159"/>
      <c r="B589" s="160"/>
      <c r="C589" s="160"/>
      <c r="D589" s="160"/>
      <c r="E589" s="160"/>
      <c r="F589" s="161"/>
      <c r="G589" s="161"/>
      <c r="H589" s="161"/>
      <c r="I589" s="161"/>
      <c r="J589" s="161"/>
      <c r="K589" s="161"/>
      <c r="L589" s="161"/>
      <c r="M589" s="161"/>
      <c r="N589" s="160"/>
      <c r="O589" s="160"/>
      <c r="P589" s="160"/>
      <c r="Q589" s="160"/>
      <c r="R589" s="160"/>
      <c r="S589" s="161"/>
      <c r="T589" s="161"/>
      <c r="U589" s="161"/>
      <c r="V589" s="161"/>
      <c r="W589" s="161"/>
      <c r="X589" s="161"/>
      <c r="Y589" s="161"/>
      <c r="Z589" s="317"/>
      <c r="AA589" s="161"/>
      <c r="BI589" s="162"/>
      <c r="BJ589" s="162"/>
      <c r="BK589" s="162"/>
      <c r="BL589" s="162"/>
      <c r="BM589" s="162"/>
      <c r="BN589" s="162"/>
      <c r="BO589" s="162"/>
      <c r="BP589" s="162"/>
      <c r="BQ589" s="162"/>
      <c r="BR589" s="162"/>
      <c r="BS589" s="162"/>
      <c r="BT589" s="162"/>
      <c r="BU589" s="162"/>
      <c r="BV589" s="162"/>
      <c r="BW589" s="162"/>
      <c r="BX589" s="162"/>
      <c r="BY589" s="162"/>
      <c r="BZ589" s="162"/>
      <c r="CA589" s="162"/>
      <c r="CB589" s="162"/>
      <c r="CC589" s="162"/>
      <c r="CD589" s="162"/>
      <c r="CE589" s="162"/>
      <c r="CF589" s="162"/>
      <c r="CG589" s="162"/>
      <c r="CH589" s="162"/>
      <c r="CI589" s="162"/>
      <c r="CJ589" s="162"/>
      <c r="CK589" s="162"/>
      <c r="CL589" s="162"/>
      <c r="CM589" s="162"/>
      <c r="CN589" s="162"/>
      <c r="CO589" s="162"/>
      <c r="CP589" s="162"/>
      <c r="CQ589" s="162"/>
      <c r="CR589" s="162"/>
      <c r="CS589" s="162"/>
      <c r="CT589" s="162"/>
      <c r="CU589" s="162"/>
      <c r="CV589" s="162"/>
      <c r="CW589" s="162"/>
      <c r="CX589" s="162"/>
      <c r="CY589" s="162"/>
      <c r="CZ589" s="162"/>
      <c r="DA589" s="162"/>
      <c r="DB589" s="162"/>
      <c r="DC589" s="162"/>
      <c r="DD589" s="162"/>
      <c r="DE589" s="162"/>
      <c r="DF589" s="162"/>
      <c r="DG589" s="162"/>
      <c r="DH589" s="162"/>
      <c r="DI589" s="162"/>
      <c r="DJ589" s="162"/>
      <c r="DK589" s="162"/>
      <c r="DL589" s="162"/>
      <c r="DM589" s="162"/>
      <c r="DN589" s="162"/>
      <c r="DO589" s="162"/>
      <c r="DP589" s="162"/>
      <c r="DQ589" s="162"/>
      <c r="DR589" s="162"/>
      <c r="DS589" s="162"/>
      <c r="DT589" s="162"/>
      <c r="DU589" s="162"/>
      <c r="DV589" s="162"/>
      <c r="DW589" s="162"/>
      <c r="DX589" s="162"/>
      <c r="DY589" s="162"/>
      <c r="DZ589" s="162"/>
      <c r="EA589" s="162"/>
      <c r="EB589" s="162"/>
      <c r="EC589" s="162"/>
      <c r="ED589" s="162"/>
      <c r="EE589" s="162"/>
      <c r="EF589" s="162"/>
      <c r="EG589" s="162"/>
      <c r="EH589" s="162"/>
      <c r="EI589" s="162"/>
      <c r="EJ589" s="162"/>
      <c r="EK589" s="162"/>
      <c r="EL589" s="162"/>
      <c r="EM589" s="162"/>
      <c r="EN589" s="162"/>
      <c r="EO589" s="162"/>
      <c r="EP589" s="162"/>
      <c r="EQ589" s="162"/>
      <c r="ER589" s="162"/>
      <c r="ES589" s="162"/>
      <c r="ET589" s="162"/>
      <c r="EU589" s="162"/>
      <c r="EV589" s="162"/>
      <c r="EW589" s="162"/>
      <c r="EX589" s="162"/>
      <c r="EY589" s="162"/>
      <c r="EZ589" s="162"/>
      <c r="FA589" s="162"/>
      <c r="FB589" s="162"/>
      <c r="FC589" s="162"/>
      <c r="FD589" s="162"/>
      <c r="FE589" s="162"/>
      <c r="FF589" s="162"/>
      <c r="FG589" s="162"/>
      <c r="FH589" s="162"/>
      <c r="FI589" s="162"/>
      <c r="FJ589" s="162"/>
      <c r="FK589" s="162"/>
      <c r="FL589" s="162"/>
      <c r="FM589" s="162"/>
      <c r="FN589" s="162"/>
      <c r="FO589" s="162"/>
      <c r="FP589" s="162"/>
      <c r="FQ589" s="162"/>
      <c r="FR589" s="162"/>
      <c r="FS589" s="162"/>
      <c r="FT589" s="162"/>
      <c r="FU589" s="162"/>
      <c r="FV589" s="162"/>
      <c r="FW589" s="162"/>
      <c r="FX589" s="162"/>
      <c r="FY589" s="162"/>
      <c r="FZ589" s="162"/>
      <c r="GA589" s="162"/>
      <c r="GB589" s="162"/>
      <c r="GC589" s="162"/>
      <c r="GD589" s="162"/>
      <c r="GE589" s="162"/>
      <c r="GF589" s="162"/>
      <c r="GG589" s="162"/>
      <c r="GH589" s="162"/>
      <c r="GI589" s="162"/>
      <c r="GJ589" s="162"/>
      <c r="GK589" s="162"/>
      <c r="GL589" s="162"/>
      <c r="GM589" s="162"/>
      <c r="GN589" s="162"/>
      <c r="GO589" s="162"/>
      <c r="GP589" s="162"/>
      <c r="GQ589" s="162"/>
      <c r="GR589" s="162"/>
      <c r="GS589" s="162"/>
      <c r="GT589" s="162"/>
      <c r="GU589" s="162"/>
      <c r="GV589" s="162"/>
      <c r="GW589" s="162"/>
      <c r="GX589" s="162"/>
      <c r="GY589" s="162"/>
      <c r="GZ589" s="162"/>
      <c r="HA589" s="162"/>
      <c r="HB589" s="162"/>
      <c r="HC589" s="162"/>
      <c r="HD589" s="162"/>
      <c r="HE589" s="162"/>
      <c r="HF589" s="162"/>
      <c r="HG589" s="162"/>
      <c r="HH589" s="162"/>
      <c r="HI589" s="162"/>
      <c r="HJ589" s="162"/>
      <c r="HK589" s="162"/>
      <c r="HL589" s="162"/>
      <c r="HM589" s="162"/>
      <c r="HN589" s="162"/>
      <c r="HO589" s="162"/>
      <c r="HP589" s="162"/>
      <c r="HQ589" s="162"/>
      <c r="HR589" s="162"/>
      <c r="HS589" s="162"/>
      <c r="HT589" s="162"/>
      <c r="HU589" s="162"/>
      <c r="HV589" s="162"/>
      <c r="HW589" s="162"/>
      <c r="HX589" s="162"/>
      <c r="HY589" s="162"/>
      <c r="HZ589" s="162"/>
      <c r="IA589" s="162"/>
      <c r="IB589" s="162"/>
      <c r="IC589" s="162"/>
      <c r="ID589" s="162"/>
      <c r="IE589" s="162"/>
      <c r="IF589" s="162"/>
      <c r="IG589" s="162"/>
      <c r="IH589" s="162"/>
      <c r="II589" s="162"/>
      <c r="IJ589" s="162"/>
      <c r="IK589" s="162"/>
      <c r="IL589" s="162"/>
      <c r="IM589" s="162"/>
      <c r="IN589" s="162"/>
      <c r="IO589" s="162"/>
      <c r="IP589" s="162"/>
      <c r="IQ589" s="162"/>
      <c r="IR589" s="162"/>
      <c r="IS589" s="162"/>
      <c r="IT589" s="162"/>
      <c r="IU589" s="162"/>
      <c r="IV589" s="162"/>
      <c r="IW589" s="162"/>
      <c r="IX589" s="162"/>
    </row>
    <row r="590" spans="1:258">
      <c r="A590" s="159"/>
      <c r="B590" s="160"/>
      <c r="C590" s="160"/>
      <c r="D590" s="160"/>
      <c r="E590" s="160"/>
      <c r="F590" s="161"/>
      <c r="G590" s="161"/>
      <c r="H590" s="161"/>
      <c r="I590" s="161"/>
      <c r="J590" s="161"/>
      <c r="K590" s="161"/>
      <c r="L590" s="161"/>
      <c r="M590" s="161"/>
      <c r="N590" s="160"/>
      <c r="O590" s="160"/>
      <c r="P590" s="160"/>
      <c r="Q590" s="160"/>
      <c r="R590" s="160"/>
      <c r="S590" s="161"/>
      <c r="T590" s="161"/>
      <c r="U590" s="161"/>
      <c r="V590" s="161"/>
      <c r="W590" s="161"/>
      <c r="X590" s="161"/>
      <c r="Y590" s="161"/>
      <c r="Z590" s="317"/>
      <c r="AA590" s="161"/>
      <c r="BI590" s="162"/>
      <c r="BJ590" s="162"/>
      <c r="BK590" s="162"/>
      <c r="BL590" s="162"/>
      <c r="BM590" s="162"/>
      <c r="BN590" s="162"/>
      <c r="BO590" s="162"/>
      <c r="BP590" s="162"/>
      <c r="BQ590" s="162"/>
      <c r="BR590" s="162"/>
      <c r="BS590" s="162"/>
      <c r="BT590" s="162"/>
      <c r="BU590" s="162"/>
      <c r="BV590" s="162"/>
      <c r="BW590" s="162"/>
      <c r="BX590" s="162"/>
      <c r="BY590" s="162"/>
      <c r="BZ590" s="162"/>
      <c r="CA590" s="162"/>
      <c r="CB590" s="162"/>
      <c r="CC590" s="162"/>
      <c r="CD590" s="162"/>
      <c r="CE590" s="162"/>
      <c r="CF590" s="162"/>
      <c r="CG590" s="162"/>
      <c r="CH590" s="162"/>
      <c r="CI590" s="162"/>
      <c r="CJ590" s="162"/>
      <c r="CK590" s="162"/>
      <c r="CL590" s="162"/>
      <c r="CM590" s="162"/>
      <c r="CN590" s="162"/>
      <c r="CO590" s="162"/>
      <c r="CP590" s="162"/>
      <c r="CQ590" s="162"/>
      <c r="CR590" s="162"/>
      <c r="CS590" s="162"/>
      <c r="CT590" s="162"/>
      <c r="CU590" s="162"/>
      <c r="CV590" s="162"/>
      <c r="CW590" s="162"/>
      <c r="CX590" s="162"/>
      <c r="CY590" s="162"/>
      <c r="CZ590" s="162"/>
      <c r="DA590" s="162"/>
      <c r="DB590" s="162"/>
      <c r="DC590" s="162"/>
      <c r="DD590" s="162"/>
      <c r="DE590" s="162"/>
      <c r="DF590" s="162"/>
      <c r="DG590" s="162"/>
      <c r="DH590" s="162"/>
      <c r="DI590" s="162"/>
      <c r="DJ590" s="162"/>
      <c r="DK590" s="162"/>
      <c r="DL590" s="162"/>
      <c r="DM590" s="162"/>
      <c r="DN590" s="162"/>
      <c r="DO590" s="162"/>
      <c r="DP590" s="162"/>
      <c r="DQ590" s="162"/>
      <c r="DR590" s="162"/>
      <c r="DS590" s="162"/>
      <c r="DT590" s="162"/>
      <c r="DU590" s="162"/>
      <c r="DV590" s="162"/>
      <c r="DW590" s="162"/>
      <c r="DX590" s="162"/>
      <c r="DY590" s="162"/>
      <c r="DZ590" s="162"/>
      <c r="EA590" s="162"/>
      <c r="EB590" s="162"/>
      <c r="EC590" s="162"/>
      <c r="ED590" s="162"/>
      <c r="EE590" s="162"/>
      <c r="EF590" s="162"/>
      <c r="EG590" s="162"/>
      <c r="EH590" s="162"/>
      <c r="EI590" s="162"/>
      <c r="EJ590" s="162"/>
      <c r="EK590" s="162"/>
      <c r="EL590" s="162"/>
      <c r="EM590" s="162"/>
      <c r="EN590" s="162"/>
      <c r="EO590" s="162"/>
      <c r="EP590" s="162"/>
      <c r="EQ590" s="162"/>
      <c r="ER590" s="162"/>
      <c r="ES590" s="162"/>
      <c r="ET590" s="162"/>
      <c r="EU590" s="162"/>
      <c r="EV590" s="162"/>
      <c r="EW590" s="162"/>
      <c r="EX590" s="162"/>
      <c r="EY590" s="162"/>
      <c r="EZ590" s="162"/>
      <c r="FA590" s="162"/>
      <c r="FB590" s="162"/>
      <c r="FC590" s="162"/>
      <c r="FD590" s="162"/>
      <c r="FE590" s="162"/>
      <c r="FF590" s="162"/>
      <c r="FG590" s="162"/>
      <c r="FH590" s="162"/>
      <c r="FI590" s="162"/>
      <c r="FJ590" s="162"/>
      <c r="FK590" s="162"/>
      <c r="FL590" s="162"/>
      <c r="FM590" s="162"/>
      <c r="FN590" s="162"/>
      <c r="FO590" s="162"/>
      <c r="FP590" s="162"/>
      <c r="FQ590" s="162"/>
      <c r="FR590" s="162"/>
      <c r="FS590" s="162"/>
      <c r="FT590" s="162"/>
      <c r="FU590" s="162"/>
      <c r="FV590" s="162"/>
      <c r="FW590" s="162"/>
      <c r="FX590" s="162"/>
      <c r="FY590" s="162"/>
      <c r="FZ590" s="162"/>
      <c r="GA590" s="162"/>
      <c r="GB590" s="162"/>
      <c r="GC590" s="162"/>
      <c r="GD590" s="162"/>
      <c r="GE590" s="162"/>
      <c r="GF590" s="162"/>
      <c r="GG590" s="162"/>
      <c r="GH590" s="162"/>
      <c r="GI590" s="162"/>
      <c r="GJ590" s="162"/>
      <c r="GK590" s="162"/>
      <c r="GL590" s="162"/>
      <c r="GM590" s="162"/>
      <c r="GN590" s="162"/>
      <c r="GO590" s="162"/>
      <c r="GP590" s="162"/>
      <c r="GQ590" s="162"/>
      <c r="GR590" s="162"/>
      <c r="GS590" s="162"/>
      <c r="GT590" s="162"/>
      <c r="GU590" s="162"/>
      <c r="GV590" s="162"/>
      <c r="GW590" s="162"/>
      <c r="GX590" s="162"/>
      <c r="GY590" s="162"/>
      <c r="GZ590" s="162"/>
      <c r="HA590" s="162"/>
      <c r="HB590" s="162"/>
      <c r="HC590" s="162"/>
      <c r="HD590" s="162"/>
      <c r="HE590" s="162"/>
      <c r="HF590" s="162"/>
      <c r="HG590" s="162"/>
      <c r="HH590" s="162"/>
      <c r="HI590" s="162"/>
      <c r="HJ590" s="162"/>
      <c r="HK590" s="162"/>
      <c r="HL590" s="162"/>
      <c r="HM590" s="162"/>
      <c r="HN590" s="162"/>
      <c r="HO590" s="162"/>
      <c r="HP590" s="162"/>
      <c r="HQ590" s="162"/>
      <c r="HR590" s="162"/>
      <c r="HS590" s="162"/>
      <c r="HT590" s="162"/>
      <c r="HU590" s="162"/>
      <c r="HV590" s="162"/>
      <c r="HW590" s="162"/>
      <c r="HX590" s="162"/>
      <c r="HY590" s="162"/>
      <c r="HZ590" s="162"/>
      <c r="IA590" s="162"/>
      <c r="IB590" s="162"/>
      <c r="IC590" s="162"/>
      <c r="ID590" s="162"/>
      <c r="IE590" s="162"/>
      <c r="IF590" s="162"/>
      <c r="IG590" s="162"/>
      <c r="IH590" s="162"/>
      <c r="II590" s="162"/>
      <c r="IJ590" s="162"/>
      <c r="IK590" s="162"/>
      <c r="IL590" s="162"/>
      <c r="IM590" s="162"/>
      <c r="IN590" s="162"/>
      <c r="IO590" s="162"/>
      <c r="IP590" s="162"/>
      <c r="IQ590" s="162"/>
      <c r="IR590" s="162"/>
      <c r="IS590" s="162"/>
      <c r="IT590" s="162"/>
      <c r="IU590" s="162"/>
      <c r="IV590" s="162"/>
      <c r="IW590" s="162"/>
      <c r="IX590" s="162"/>
    </row>
    <row r="591" spans="1:258">
      <c r="A591" s="159"/>
      <c r="B591" s="160"/>
      <c r="C591" s="160"/>
      <c r="D591" s="160"/>
      <c r="E591" s="160"/>
      <c r="F591" s="161"/>
      <c r="G591" s="161"/>
      <c r="H591" s="161"/>
      <c r="I591" s="161"/>
      <c r="J591" s="161"/>
      <c r="K591" s="161"/>
      <c r="L591" s="161"/>
      <c r="M591" s="161"/>
      <c r="N591" s="160"/>
      <c r="O591" s="160"/>
      <c r="P591" s="160"/>
      <c r="Q591" s="160"/>
      <c r="R591" s="160"/>
      <c r="S591" s="161"/>
      <c r="T591" s="161"/>
      <c r="U591" s="161"/>
      <c r="V591" s="161"/>
      <c r="W591" s="161"/>
      <c r="X591" s="161"/>
      <c r="Y591" s="161"/>
      <c r="Z591" s="317"/>
      <c r="AA591" s="161"/>
      <c r="BI591" s="162"/>
      <c r="BJ591" s="162"/>
      <c r="BK591" s="162"/>
      <c r="BL591" s="162"/>
      <c r="BM591" s="162"/>
      <c r="BN591" s="162"/>
      <c r="BO591" s="162"/>
      <c r="BP591" s="162"/>
      <c r="BQ591" s="162"/>
      <c r="BR591" s="162"/>
      <c r="BS591" s="162"/>
      <c r="BT591" s="162"/>
      <c r="BU591" s="162"/>
      <c r="BV591" s="162"/>
      <c r="BW591" s="162"/>
      <c r="BX591" s="162"/>
      <c r="BY591" s="162"/>
      <c r="BZ591" s="162"/>
      <c r="CA591" s="162"/>
      <c r="CB591" s="162"/>
      <c r="CC591" s="162"/>
      <c r="CD591" s="162"/>
      <c r="CE591" s="162"/>
      <c r="CF591" s="162"/>
      <c r="CG591" s="162"/>
      <c r="CH591" s="162"/>
      <c r="CI591" s="162"/>
      <c r="CJ591" s="162"/>
      <c r="CK591" s="162"/>
      <c r="CL591" s="162"/>
      <c r="CM591" s="162"/>
      <c r="CN591" s="162"/>
      <c r="CO591" s="162"/>
      <c r="CP591" s="162"/>
      <c r="CQ591" s="162"/>
      <c r="CR591" s="162"/>
      <c r="CS591" s="162"/>
      <c r="CT591" s="162"/>
      <c r="CU591" s="162"/>
      <c r="CV591" s="162"/>
      <c r="CW591" s="162"/>
      <c r="CX591" s="162"/>
      <c r="CY591" s="162"/>
      <c r="CZ591" s="162"/>
      <c r="DA591" s="162"/>
      <c r="DB591" s="162"/>
      <c r="DC591" s="162"/>
      <c r="DD591" s="162"/>
      <c r="DE591" s="162"/>
      <c r="DF591" s="162"/>
      <c r="DG591" s="162"/>
      <c r="DH591" s="162"/>
      <c r="DI591" s="162"/>
      <c r="DJ591" s="162"/>
      <c r="DK591" s="162"/>
      <c r="DL591" s="162"/>
      <c r="DM591" s="162"/>
      <c r="DN591" s="162"/>
      <c r="DO591" s="162"/>
      <c r="DP591" s="162"/>
      <c r="DQ591" s="162"/>
      <c r="DR591" s="162"/>
      <c r="DS591" s="162"/>
      <c r="DT591" s="162"/>
      <c r="DU591" s="162"/>
      <c r="DV591" s="162"/>
      <c r="DW591" s="162"/>
      <c r="DX591" s="162"/>
      <c r="DY591" s="162"/>
      <c r="DZ591" s="162"/>
      <c r="EA591" s="162"/>
      <c r="EB591" s="162"/>
      <c r="EC591" s="162"/>
      <c r="ED591" s="162"/>
      <c r="EE591" s="162"/>
      <c r="EF591" s="162"/>
      <c r="EG591" s="162"/>
      <c r="EH591" s="162"/>
      <c r="EI591" s="162"/>
      <c r="EJ591" s="162"/>
      <c r="EK591" s="162"/>
      <c r="EL591" s="162"/>
      <c r="EM591" s="162"/>
      <c r="EN591" s="162"/>
      <c r="EO591" s="162"/>
      <c r="EP591" s="162"/>
      <c r="EQ591" s="162"/>
      <c r="ER591" s="162"/>
      <c r="ES591" s="162"/>
      <c r="ET591" s="162"/>
      <c r="EU591" s="162"/>
      <c r="EV591" s="162"/>
      <c r="EW591" s="162"/>
      <c r="EX591" s="162"/>
      <c r="EY591" s="162"/>
      <c r="EZ591" s="162"/>
      <c r="FA591" s="162"/>
      <c r="FB591" s="162"/>
      <c r="FC591" s="162"/>
      <c r="FD591" s="162"/>
      <c r="FE591" s="162"/>
      <c r="FF591" s="162"/>
      <c r="FG591" s="162"/>
      <c r="FH591" s="162"/>
      <c r="FI591" s="162"/>
      <c r="FJ591" s="162"/>
      <c r="FK591" s="162"/>
      <c r="FL591" s="162"/>
      <c r="FM591" s="162"/>
      <c r="FN591" s="162"/>
      <c r="FO591" s="162"/>
      <c r="FP591" s="162"/>
      <c r="FQ591" s="162"/>
      <c r="FR591" s="162"/>
      <c r="FS591" s="162"/>
      <c r="FT591" s="162"/>
      <c r="FU591" s="162"/>
      <c r="FV591" s="162"/>
      <c r="FW591" s="162"/>
      <c r="FX591" s="162"/>
      <c r="FY591" s="162"/>
      <c r="FZ591" s="162"/>
      <c r="GA591" s="162"/>
      <c r="GB591" s="162"/>
      <c r="GC591" s="162"/>
      <c r="GD591" s="162"/>
      <c r="GE591" s="162"/>
      <c r="GF591" s="162"/>
      <c r="GG591" s="162"/>
      <c r="GH591" s="162"/>
      <c r="GI591" s="162"/>
      <c r="GJ591" s="162"/>
      <c r="GK591" s="162"/>
      <c r="GL591" s="162"/>
      <c r="GM591" s="162"/>
      <c r="GN591" s="162"/>
      <c r="GO591" s="162"/>
      <c r="GP591" s="162"/>
      <c r="GQ591" s="162"/>
      <c r="GR591" s="162"/>
      <c r="GS591" s="162"/>
      <c r="GT591" s="162"/>
      <c r="GU591" s="162"/>
      <c r="GV591" s="162"/>
      <c r="GW591" s="162"/>
      <c r="GX591" s="162"/>
      <c r="GY591" s="162"/>
      <c r="GZ591" s="162"/>
      <c r="HA591" s="162"/>
      <c r="HB591" s="162"/>
      <c r="HC591" s="162"/>
      <c r="HD591" s="162"/>
      <c r="HE591" s="162"/>
      <c r="HF591" s="162"/>
      <c r="HG591" s="162"/>
      <c r="HH591" s="162"/>
      <c r="HI591" s="162"/>
      <c r="HJ591" s="162"/>
      <c r="HK591" s="162"/>
      <c r="HL591" s="162"/>
      <c r="HM591" s="162"/>
      <c r="HN591" s="162"/>
      <c r="HO591" s="162"/>
      <c r="HP591" s="162"/>
      <c r="HQ591" s="162"/>
      <c r="HR591" s="162"/>
      <c r="HS591" s="162"/>
      <c r="HT591" s="162"/>
      <c r="HU591" s="162"/>
      <c r="HV591" s="162"/>
      <c r="HW591" s="162"/>
      <c r="HX591" s="162"/>
      <c r="HY591" s="162"/>
      <c r="HZ591" s="162"/>
      <c r="IA591" s="162"/>
      <c r="IB591" s="162"/>
      <c r="IC591" s="162"/>
      <c r="ID591" s="162"/>
      <c r="IE591" s="162"/>
      <c r="IF591" s="162"/>
      <c r="IG591" s="162"/>
      <c r="IH591" s="162"/>
      <c r="II591" s="162"/>
      <c r="IJ591" s="162"/>
      <c r="IK591" s="162"/>
      <c r="IL591" s="162"/>
      <c r="IM591" s="162"/>
      <c r="IN591" s="162"/>
      <c r="IO591" s="162"/>
      <c r="IP591" s="162"/>
      <c r="IQ591" s="162"/>
      <c r="IR591" s="162"/>
      <c r="IS591" s="162"/>
      <c r="IT591" s="162"/>
      <c r="IU591" s="162"/>
      <c r="IV591" s="162"/>
      <c r="IW591" s="162"/>
      <c r="IX591" s="162"/>
    </row>
    <row r="592" spans="1:258">
      <c r="A592" s="159"/>
      <c r="B592" s="160"/>
      <c r="C592" s="160"/>
      <c r="D592" s="160"/>
      <c r="E592" s="160"/>
      <c r="F592" s="161"/>
      <c r="G592" s="161"/>
      <c r="H592" s="161"/>
      <c r="I592" s="161"/>
      <c r="J592" s="161"/>
      <c r="K592" s="161"/>
      <c r="L592" s="161"/>
      <c r="M592" s="161"/>
      <c r="N592" s="160"/>
      <c r="O592" s="160"/>
      <c r="P592" s="160"/>
      <c r="Q592" s="160"/>
      <c r="R592" s="160"/>
      <c r="S592" s="161"/>
      <c r="T592" s="161"/>
      <c r="U592" s="161"/>
      <c r="V592" s="161"/>
      <c r="W592" s="161"/>
      <c r="X592" s="161"/>
      <c r="Y592" s="161"/>
      <c r="Z592" s="317"/>
      <c r="AA592" s="161"/>
      <c r="BI592" s="162"/>
      <c r="BJ592" s="162"/>
      <c r="BK592" s="162"/>
      <c r="BL592" s="162"/>
      <c r="BM592" s="162"/>
      <c r="BN592" s="162"/>
      <c r="BO592" s="162"/>
      <c r="BP592" s="162"/>
      <c r="BQ592" s="162"/>
      <c r="BR592" s="162"/>
      <c r="BS592" s="162"/>
      <c r="BT592" s="162"/>
      <c r="BU592" s="162"/>
      <c r="BV592" s="162"/>
      <c r="BW592" s="162"/>
      <c r="BX592" s="162"/>
      <c r="BY592" s="162"/>
      <c r="BZ592" s="162"/>
      <c r="CA592" s="162"/>
      <c r="CB592" s="162"/>
      <c r="CC592" s="162"/>
      <c r="CD592" s="162"/>
      <c r="CE592" s="162"/>
      <c r="CF592" s="162"/>
      <c r="CG592" s="162"/>
      <c r="CH592" s="162"/>
      <c r="CI592" s="162"/>
      <c r="CJ592" s="162"/>
      <c r="CK592" s="162"/>
      <c r="CL592" s="162"/>
      <c r="CM592" s="162"/>
      <c r="CN592" s="162"/>
      <c r="CO592" s="162"/>
      <c r="CP592" s="162"/>
      <c r="CQ592" s="162"/>
      <c r="CR592" s="162"/>
      <c r="CS592" s="162"/>
      <c r="CT592" s="162"/>
      <c r="CU592" s="162"/>
      <c r="CV592" s="162"/>
      <c r="CW592" s="162"/>
      <c r="CX592" s="162"/>
      <c r="CY592" s="162"/>
      <c r="CZ592" s="162"/>
      <c r="DA592" s="162"/>
      <c r="DB592" s="162"/>
      <c r="DC592" s="162"/>
      <c r="DD592" s="162"/>
      <c r="DE592" s="162"/>
      <c r="DF592" s="162"/>
      <c r="DG592" s="162"/>
      <c r="DH592" s="162"/>
      <c r="DI592" s="162"/>
      <c r="DJ592" s="162"/>
      <c r="DK592" s="162"/>
      <c r="DL592" s="162"/>
      <c r="DM592" s="162"/>
      <c r="DN592" s="162"/>
      <c r="DO592" s="162"/>
      <c r="DP592" s="162"/>
      <c r="DQ592" s="162"/>
      <c r="DR592" s="162"/>
      <c r="DS592" s="162"/>
      <c r="DT592" s="162"/>
      <c r="DU592" s="162"/>
      <c r="DV592" s="162"/>
      <c r="DW592" s="162"/>
      <c r="DX592" s="162"/>
      <c r="DY592" s="162"/>
      <c r="DZ592" s="162"/>
      <c r="EA592" s="162"/>
      <c r="EB592" s="162"/>
      <c r="EC592" s="162"/>
      <c r="ED592" s="162"/>
      <c r="EE592" s="162"/>
      <c r="EF592" s="162"/>
      <c r="EG592" s="162"/>
      <c r="EH592" s="162"/>
      <c r="EI592" s="162"/>
      <c r="EJ592" s="162"/>
      <c r="EK592" s="162"/>
      <c r="EL592" s="162"/>
      <c r="EM592" s="162"/>
      <c r="EN592" s="162"/>
      <c r="EO592" s="162"/>
      <c r="EP592" s="162"/>
      <c r="EQ592" s="162"/>
      <c r="ER592" s="162"/>
      <c r="ES592" s="162"/>
      <c r="ET592" s="162"/>
      <c r="EU592" s="162"/>
      <c r="EV592" s="162"/>
      <c r="EW592" s="162"/>
      <c r="EX592" s="162"/>
      <c r="EY592" s="162"/>
      <c r="EZ592" s="162"/>
      <c r="FA592" s="162"/>
      <c r="FB592" s="162"/>
      <c r="FC592" s="162"/>
      <c r="FD592" s="162"/>
      <c r="FE592" s="162"/>
      <c r="FF592" s="162"/>
      <c r="FG592" s="162"/>
      <c r="FH592" s="162"/>
      <c r="FI592" s="162"/>
      <c r="FJ592" s="162"/>
      <c r="FK592" s="162"/>
      <c r="FL592" s="162"/>
      <c r="FM592" s="162"/>
      <c r="FN592" s="162"/>
      <c r="FO592" s="162"/>
      <c r="FP592" s="162"/>
      <c r="FQ592" s="162"/>
      <c r="FR592" s="162"/>
      <c r="FS592" s="162"/>
      <c r="FT592" s="162"/>
      <c r="FU592" s="162"/>
      <c r="FV592" s="162"/>
      <c r="FW592" s="162"/>
      <c r="FX592" s="162"/>
      <c r="FY592" s="162"/>
      <c r="FZ592" s="162"/>
      <c r="GA592" s="162"/>
      <c r="GB592" s="162"/>
      <c r="GC592" s="162"/>
      <c r="GD592" s="162"/>
      <c r="GE592" s="162"/>
      <c r="GF592" s="162"/>
      <c r="GG592" s="162"/>
      <c r="GH592" s="162"/>
      <c r="GI592" s="162"/>
      <c r="GJ592" s="162"/>
      <c r="GK592" s="162"/>
      <c r="GL592" s="162"/>
      <c r="GM592" s="162"/>
      <c r="GN592" s="162"/>
      <c r="GO592" s="162"/>
      <c r="GP592" s="162"/>
      <c r="GQ592" s="162"/>
      <c r="GR592" s="162"/>
      <c r="GS592" s="162"/>
      <c r="GT592" s="162"/>
      <c r="GU592" s="162"/>
      <c r="GV592" s="162"/>
      <c r="GW592" s="162"/>
      <c r="GX592" s="162"/>
      <c r="GY592" s="162"/>
      <c r="GZ592" s="162"/>
      <c r="HA592" s="162"/>
      <c r="HB592" s="162"/>
      <c r="HC592" s="162"/>
      <c r="HD592" s="162"/>
      <c r="HE592" s="162"/>
      <c r="HF592" s="162"/>
      <c r="HG592" s="162"/>
      <c r="HH592" s="162"/>
      <c r="HI592" s="162"/>
      <c r="HJ592" s="162"/>
      <c r="HK592" s="162"/>
      <c r="HL592" s="162"/>
      <c r="HM592" s="162"/>
      <c r="HN592" s="162"/>
      <c r="HO592" s="162"/>
      <c r="HP592" s="162"/>
      <c r="HQ592" s="162"/>
      <c r="HR592" s="162"/>
      <c r="HS592" s="162"/>
      <c r="HT592" s="162"/>
      <c r="HU592" s="162"/>
      <c r="HV592" s="162"/>
      <c r="HW592" s="162"/>
      <c r="HX592" s="162"/>
      <c r="HY592" s="162"/>
      <c r="HZ592" s="162"/>
      <c r="IA592" s="162"/>
      <c r="IB592" s="162"/>
      <c r="IC592" s="162"/>
      <c r="ID592" s="162"/>
      <c r="IE592" s="162"/>
      <c r="IF592" s="162"/>
      <c r="IG592" s="162"/>
      <c r="IH592" s="162"/>
      <c r="II592" s="162"/>
      <c r="IJ592" s="162"/>
      <c r="IK592" s="162"/>
      <c r="IL592" s="162"/>
      <c r="IM592" s="162"/>
      <c r="IN592" s="162"/>
      <c r="IO592" s="162"/>
      <c r="IP592" s="162"/>
      <c r="IQ592" s="162"/>
      <c r="IR592" s="162"/>
      <c r="IS592" s="162"/>
      <c r="IT592" s="162"/>
      <c r="IU592" s="162"/>
      <c r="IV592" s="162"/>
      <c r="IW592" s="162"/>
      <c r="IX592" s="162"/>
    </row>
    <row r="593" spans="1:258">
      <c r="A593" s="159"/>
      <c r="B593" s="160"/>
      <c r="C593" s="160"/>
      <c r="D593" s="160"/>
      <c r="E593" s="160"/>
      <c r="F593" s="161"/>
      <c r="G593" s="161"/>
      <c r="H593" s="161"/>
      <c r="I593" s="161"/>
      <c r="J593" s="161"/>
      <c r="K593" s="161"/>
      <c r="L593" s="161"/>
      <c r="M593" s="161"/>
      <c r="N593" s="160"/>
      <c r="O593" s="160"/>
      <c r="P593" s="160"/>
      <c r="Q593" s="160"/>
      <c r="R593" s="160"/>
      <c r="S593" s="161"/>
      <c r="T593" s="161"/>
      <c r="U593" s="161"/>
      <c r="V593" s="161"/>
      <c r="W593" s="161"/>
      <c r="X593" s="161"/>
      <c r="Y593" s="161"/>
      <c r="Z593" s="317"/>
      <c r="AA593" s="161"/>
      <c r="BI593" s="162"/>
      <c r="BJ593" s="162"/>
      <c r="BK593" s="162"/>
      <c r="BL593" s="162"/>
      <c r="BM593" s="162"/>
      <c r="BN593" s="162"/>
      <c r="BO593" s="162"/>
      <c r="BP593" s="162"/>
      <c r="BQ593" s="162"/>
      <c r="BR593" s="162"/>
      <c r="BS593" s="162"/>
      <c r="BT593" s="162"/>
      <c r="BU593" s="162"/>
      <c r="BV593" s="162"/>
      <c r="BW593" s="162"/>
      <c r="BX593" s="162"/>
      <c r="BY593" s="162"/>
      <c r="BZ593" s="162"/>
      <c r="CA593" s="162"/>
      <c r="CB593" s="162"/>
      <c r="CC593" s="162"/>
      <c r="CD593" s="162"/>
      <c r="CE593" s="162"/>
      <c r="CF593" s="162"/>
      <c r="CG593" s="162"/>
      <c r="CH593" s="162"/>
      <c r="CI593" s="162"/>
      <c r="CJ593" s="162"/>
      <c r="CK593" s="162"/>
      <c r="CL593" s="162"/>
      <c r="CM593" s="162"/>
      <c r="CN593" s="162"/>
      <c r="CO593" s="162"/>
      <c r="CP593" s="162"/>
      <c r="CQ593" s="162"/>
      <c r="CR593" s="162"/>
      <c r="CS593" s="162"/>
      <c r="CT593" s="162"/>
      <c r="CU593" s="162"/>
      <c r="CV593" s="162"/>
      <c r="CW593" s="162"/>
      <c r="CX593" s="162"/>
      <c r="CY593" s="162"/>
      <c r="CZ593" s="162"/>
      <c r="DA593" s="162"/>
      <c r="DB593" s="162"/>
      <c r="DC593" s="162"/>
      <c r="DD593" s="162"/>
      <c r="DE593" s="162"/>
      <c r="DF593" s="162"/>
      <c r="DG593" s="162"/>
      <c r="DH593" s="162"/>
      <c r="DI593" s="162"/>
      <c r="DJ593" s="162"/>
      <c r="DK593" s="162"/>
      <c r="DL593" s="162"/>
      <c r="DM593" s="162"/>
      <c r="DN593" s="162"/>
      <c r="DO593" s="162"/>
      <c r="DP593" s="162"/>
      <c r="DQ593" s="162"/>
      <c r="DR593" s="162"/>
      <c r="DS593" s="162"/>
      <c r="DT593" s="162"/>
      <c r="DU593" s="162"/>
      <c r="DV593" s="162"/>
      <c r="DW593" s="162"/>
      <c r="DX593" s="162"/>
      <c r="DY593" s="162"/>
      <c r="DZ593" s="162"/>
      <c r="EA593" s="162"/>
      <c r="EB593" s="162"/>
      <c r="EC593" s="162"/>
      <c r="ED593" s="162"/>
      <c r="EE593" s="162"/>
      <c r="EF593" s="162"/>
      <c r="EG593" s="162"/>
      <c r="EH593" s="162"/>
      <c r="EI593" s="162"/>
      <c r="EJ593" s="162"/>
      <c r="EK593" s="162"/>
      <c r="EL593" s="162"/>
      <c r="EM593" s="162"/>
      <c r="EN593" s="162"/>
      <c r="EO593" s="162"/>
      <c r="EP593" s="162"/>
      <c r="EQ593" s="162"/>
      <c r="ER593" s="162"/>
      <c r="ES593" s="162"/>
      <c r="ET593" s="162"/>
      <c r="EU593" s="162"/>
      <c r="EV593" s="162"/>
      <c r="EW593" s="162"/>
      <c r="EX593" s="162"/>
      <c r="EY593" s="162"/>
      <c r="EZ593" s="162"/>
      <c r="FA593" s="162"/>
      <c r="FB593" s="162"/>
      <c r="FC593" s="162"/>
      <c r="FD593" s="162"/>
      <c r="FE593" s="162"/>
      <c r="FF593" s="162"/>
      <c r="FG593" s="162"/>
      <c r="FH593" s="162"/>
      <c r="FI593" s="162"/>
      <c r="FJ593" s="162"/>
      <c r="FK593" s="162"/>
      <c r="FL593" s="162"/>
      <c r="FM593" s="162"/>
      <c r="FN593" s="162"/>
      <c r="FO593" s="162"/>
      <c r="FP593" s="162"/>
      <c r="FQ593" s="162"/>
      <c r="FR593" s="162"/>
      <c r="FS593" s="162"/>
      <c r="FT593" s="162"/>
      <c r="FU593" s="162"/>
      <c r="FV593" s="162"/>
      <c r="FW593" s="162"/>
      <c r="FX593" s="162"/>
      <c r="FY593" s="162"/>
      <c r="FZ593" s="162"/>
      <c r="GA593" s="162"/>
      <c r="GB593" s="162"/>
      <c r="GC593" s="162"/>
      <c r="GD593" s="162"/>
      <c r="GE593" s="162"/>
      <c r="GF593" s="162"/>
      <c r="GG593" s="162"/>
      <c r="GH593" s="162"/>
      <c r="GI593" s="162"/>
      <c r="GJ593" s="162"/>
      <c r="GK593" s="162"/>
      <c r="GL593" s="162"/>
      <c r="GM593" s="162"/>
      <c r="GN593" s="162"/>
      <c r="GO593" s="162"/>
      <c r="GP593" s="162"/>
      <c r="GQ593" s="162"/>
      <c r="GR593" s="162"/>
      <c r="GS593" s="162"/>
      <c r="GT593" s="162"/>
      <c r="GU593" s="162"/>
      <c r="GV593" s="162"/>
      <c r="GW593" s="162"/>
      <c r="GX593" s="162"/>
      <c r="GY593" s="162"/>
      <c r="GZ593" s="162"/>
      <c r="HA593" s="162"/>
      <c r="HB593" s="162"/>
      <c r="HC593" s="162"/>
      <c r="HD593" s="162"/>
      <c r="HE593" s="162"/>
      <c r="HF593" s="162"/>
      <c r="HG593" s="162"/>
      <c r="HH593" s="162"/>
      <c r="HI593" s="162"/>
      <c r="HJ593" s="162"/>
      <c r="HK593" s="162"/>
      <c r="HL593" s="162"/>
      <c r="HM593" s="162"/>
      <c r="HN593" s="162"/>
      <c r="HO593" s="162"/>
      <c r="HP593" s="162"/>
      <c r="HQ593" s="162"/>
      <c r="HR593" s="162"/>
      <c r="HS593" s="162"/>
      <c r="HT593" s="162"/>
      <c r="HU593" s="162"/>
      <c r="HV593" s="162"/>
      <c r="HW593" s="162"/>
      <c r="HX593" s="162"/>
      <c r="HY593" s="162"/>
      <c r="HZ593" s="162"/>
      <c r="IA593" s="162"/>
      <c r="IB593" s="162"/>
      <c r="IC593" s="162"/>
      <c r="ID593" s="162"/>
      <c r="IE593" s="162"/>
      <c r="IF593" s="162"/>
      <c r="IG593" s="162"/>
      <c r="IH593" s="162"/>
      <c r="II593" s="162"/>
      <c r="IJ593" s="162"/>
      <c r="IK593" s="162"/>
      <c r="IL593" s="162"/>
      <c r="IM593" s="162"/>
      <c r="IN593" s="162"/>
      <c r="IO593" s="162"/>
      <c r="IP593" s="162"/>
      <c r="IQ593" s="162"/>
      <c r="IR593" s="162"/>
      <c r="IS593" s="162"/>
      <c r="IT593" s="162"/>
      <c r="IU593" s="162"/>
      <c r="IV593" s="162"/>
      <c r="IW593" s="162"/>
      <c r="IX593" s="162"/>
    </row>
    <row r="594" spans="1:258">
      <c r="A594" s="159"/>
      <c r="B594" s="160"/>
      <c r="C594" s="160"/>
      <c r="D594" s="160"/>
      <c r="E594" s="160"/>
      <c r="F594" s="161"/>
      <c r="G594" s="161"/>
      <c r="H594" s="161"/>
      <c r="I594" s="161"/>
      <c r="J594" s="161"/>
      <c r="K594" s="161"/>
      <c r="L594" s="161"/>
      <c r="M594" s="161"/>
      <c r="N594" s="160"/>
      <c r="O594" s="160"/>
      <c r="P594" s="160"/>
      <c r="Q594" s="160"/>
      <c r="R594" s="160"/>
      <c r="S594" s="161"/>
      <c r="T594" s="161"/>
      <c r="U594" s="161"/>
      <c r="V594" s="161"/>
      <c r="W594" s="161"/>
      <c r="X594" s="161"/>
      <c r="Y594" s="161"/>
      <c r="Z594" s="317"/>
      <c r="AA594" s="161"/>
      <c r="BI594" s="162"/>
      <c r="BJ594" s="162"/>
      <c r="BK594" s="162"/>
      <c r="BL594" s="162"/>
      <c r="BM594" s="162"/>
      <c r="BN594" s="162"/>
      <c r="BO594" s="162"/>
      <c r="BP594" s="162"/>
      <c r="BQ594" s="162"/>
      <c r="BR594" s="162"/>
      <c r="BS594" s="162"/>
      <c r="BT594" s="162"/>
      <c r="BU594" s="162"/>
      <c r="BV594" s="162"/>
      <c r="BW594" s="162"/>
      <c r="BX594" s="162"/>
      <c r="BY594" s="162"/>
      <c r="BZ594" s="162"/>
      <c r="CA594" s="162"/>
      <c r="CB594" s="162"/>
      <c r="CC594" s="162"/>
      <c r="CD594" s="162"/>
      <c r="CE594" s="162"/>
      <c r="CF594" s="162"/>
      <c r="CG594" s="162"/>
      <c r="CH594" s="162"/>
      <c r="CI594" s="162"/>
      <c r="CJ594" s="162"/>
      <c r="CK594" s="162"/>
      <c r="CL594" s="162"/>
      <c r="CM594" s="162"/>
      <c r="CN594" s="162"/>
      <c r="CO594" s="162"/>
      <c r="CP594" s="162"/>
      <c r="CQ594" s="162"/>
      <c r="CR594" s="162"/>
      <c r="CS594" s="162"/>
      <c r="CT594" s="162"/>
      <c r="CU594" s="162"/>
      <c r="CV594" s="162"/>
      <c r="CW594" s="162"/>
      <c r="CX594" s="162"/>
      <c r="CY594" s="162"/>
      <c r="CZ594" s="162"/>
      <c r="DA594" s="162"/>
      <c r="DB594" s="162"/>
      <c r="DC594" s="162"/>
      <c r="DD594" s="162"/>
      <c r="DE594" s="162"/>
      <c r="DF594" s="162"/>
      <c r="DG594" s="162"/>
      <c r="DH594" s="162"/>
      <c r="DI594" s="162"/>
      <c r="DJ594" s="162"/>
      <c r="DK594" s="162"/>
      <c r="DL594" s="162"/>
      <c r="DM594" s="162"/>
      <c r="DN594" s="162"/>
      <c r="DO594" s="162"/>
      <c r="DP594" s="162"/>
      <c r="DQ594" s="162"/>
      <c r="DR594" s="162"/>
      <c r="DS594" s="162"/>
      <c r="DT594" s="162"/>
      <c r="DU594" s="162"/>
      <c r="DV594" s="162"/>
      <c r="DW594" s="162"/>
      <c r="DX594" s="162"/>
      <c r="DY594" s="162"/>
      <c r="DZ594" s="162"/>
      <c r="EA594" s="162"/>
      <c r="EB594" s="162"/>
      <c r="EC594" s="162"/>
      <c r="ED594" s="162"/>
      <c r="EE594" s="162"/>
      <c r="EF594" s="162"/>
      <c r="EG594" s="162"/>
      <c r="EH594" s="162"/>
      <c r="EI594" s="162"/>
      <c r="EJ594" s="162"/>
      <c r="EK594" s="162"/>
      <c r="EL594" s="162"/>
      <c r="EM594" s="162"/>
      <c r="EN594" s="162"/>
      <c r="EO594" s="162"/>
      <c r="EP594" s="162"/>
      <c r="EQ594" s="162"/>
      <c r="ER594" s="162"/>
      <c r="ES594" s="162"/>
      <c r="ET594" s="162"/>
      <c r="EU594" s="162"/>
      <c r="EV594" s="162"/>
      <c r="EW594" s="162"/>
      <c r="EX594" s="162"/>
      <c r="EY594" s="162"/>
      <c r="EZ594" s="162"/>
      <c r="FA594" s="162"/>
      <c r="FB594" s="162"/>
      <c r="FC594" s="162"/>
      <c r="FD594" s="162"/>
      <c r="FE594" s="162"/>
      <c r="FF594" s="162"/>
      <c r="FG594" s="162"/>
      <c r="FH594" s="162"/>
      <c r="FI594" s="162"/>
      <c r="FJ594" s="162"/>
      <c r="FK594" s="162"/>
      <c r="FL594" s="162"/>
      <c r="FM594" s="162"/>
      <c r="FN594" s="162"/>
      <c r="FO594" s="162"/>
      <c r="FP594" s="162"/>
      <c r="FQ594" s="162"/>
      <c r="FR594" s="162"/>
      <c r="FS594" s="162"/>
      <c r="FT594" s="162"/>
      <c r="FU594" s="162"/>
      <c r="FV594" s="162"/>
      <c r="FW594" s="162"/>
      <c r="FX594" s="162"/>
      <c r="FY594" s="162"/>
      <c r="FZ594" s="162"/>
      <c r="GA594" s="162"/>
      <c r="GB594" s="162"/>
      <c r="GC594" s="162"/>
      <c r="GD594" s="162"/>
      <c r="GE594" s="162"/>
      <c r="GF594" s="162"/>
      <c r="GG594" s="162"/>
      <c r="GH594" s="162"/>
      <c r="GI594" s="162"/>
      <c r="GJ594" s="162"/>
      <c r="GK594" s="162"/>
      <c r="GL594" s="162"/>
      <c r="GM594" s="162"/>
      <c r="GN594" s="162"/>
      <c r="GO594" s="162"/>
      <c r="GP594" s="162"/>
      <c r="GQ594" s="162"/>
      <c r="GR594" s="162"/>
      <c r="GS594" s="162"/>
      <c r="GT594" s="162"/>
      <c r="GU594" s="162"/>
      <c r="GV594" s="162"/>
      <c r="GW594" s="162"/>
      <c r="GX594" s="162"/>
      <c r="GY594" s="162"/>
      <c r="GZ594" s="162"/>
      <c r="HA594" s="162"/>
      <c r="HB594" s="162"/>
      <c r="HC594" s="162"/>
      <c r="HD594" s="162"/>
      <c r="HE594" s="162"/>
      <c r="HF594" s="162"/>
      <c r="HG594" s="162"/>
      <c r="HH594" s="162"/>
      <c r="HI594" s="162"/>
      <c r="HJ594" s="162"/>
      <c r="HK594" s="162"/>
      <c r="HL594" s="162"/>
      <c r="HM594" s="162"/>
      <c r="HN594" s="162"/>
      <c r="HO594" s="162"/>
      <c r="HP594" s="162"/>
      <c r="HQ594" s="162"/>
      <c r="HR594" s="162"/>
      <c r="HS594" s="162"/>
      <c r="HT594" s="162"/>
      <c r="HU594" s="162"/>
      <c r="HV594" s="162"/>
      <c r="HW594" s="162"/>
      <c r="HX594" s="162"/>
      <c r="HY594" s="162"/>
      <c r="HZ594" s="162"/>
      <c r="IA594" s="162"/>
      <c r="IB594" s="162"/>
      <c r="IC594" s="162"/>
      <c r="ID594" s="162"/>
      <c r="IE594" s="162"/>
      <c r="IF594" s="162"/>
      <c r="IG594" s="162"/>
      <c r="IH594" s="162"/>
      <c r="II594" s="162"/>
      <c r="IJ594" s="162"/>
      <c r="IK594" s="162"/>
      <c r="IL594" s="162"/>
      <c r="IM594" s="162"/>
      <c r="IN594" s="162"/>
      <c r="IO594" s="162"/>
      <c r="IP594" s="162"/>
      <c r="IQ594" s="162"/>
      <c r="IR594" s="162"/>
      <c r="IS594" s="162"/>
      <c r="IT594" s="162"/>
      <c r="IU594" s="162"/>
      <c r="IV594" s="162"/>
      <c r="IW594" s="162"/>
      <c r="IX594" s="162"/>
    </row>
    <row r="595" spans="1:258">
      <c r="A595" s="159"/>
      <c r="B595" s="160"/>
      <c r="C595" s="160"/>
      <c r="D595" s="160"/>
      <c r="E595" s="160"/>
      <c r="F595" s="161"/>
      <c r="G595" s="161"/>
      <c r="H595" s="161"/>
      <c r="I595" s="161"/>
      <c r="J595" s="161"/>
      <c r="K595" s="161"/>
      <c r="L595" s="161"/>
      <c r="M595" s="161"/>
      <c r="N595" s="160"/>
      <c r="O595" s="160"/>
      <c r="P595" s="160"/>
      <c r="Q595" s="160"/>
      <c r="R595" s="160"/>
      <c r="S595" s="161"/>
      <c r="T595" s="161"/>
      <c r="U595" s="161"/>
      <c r="V595" s="161"/>
      <c r="W595" s="161"/>
      <c r="X595" s="161"/>
      <c r="Y595" s="161"/>
      <c r="Z595" s="317"/>
      <c r="AA595" s="161"/>
      <c r="BI595" s="162"/>
      <c r="BJ595" s="162"/>
      <c r="BK595" s="162"/>
      <c r="BL595" s="162"/>
      <c r="BM595" s="162"/>
      <c r="BN595" s="162"/>
      <c r="BO595" s="162"/>
      <c r="BP595" s="162"/>
      <c r="BQ595" s="162"/>
      <c r="BR595" s="162"/>
      <c r="BS595" s="162"/>
      <c r="BT595" s="162"/>
      <c r="BU595" s="162"/>
      <c r="BV595" s="162"/>
      <c r="BW595" s="162"/>
      <c r="BX595" s="162"/>
      <c r="BY595" s="162"/>
      <c r="BZ595" s="162"/>
      <c r="CA595" s="162"/>
      <c r="CB595" s="162"/>
      <c r="CC595" s="162"/>
      <c r="CD595" s="162"/>
      <c r="CE595" s="162"/>
      <c r="CF595" s="162"/>
      <c r="CG595" s="162"/>
      <c r="CH595" s="162"/>
      <c r="CI595" s="162"/>
      <c r="CJ595" s="162"/>
      <c r="CK595" s="162"/>
      <c r="CL595" s="162"/>
      <c r="CM595" s="162"/>
      <c r="CN595" s="162"/>
      <c r="CO595" s="162"/>
      <c r="CP595" s="162"/>
      <c r="CQ595" s="162"/>
      <c r="CR595" s="162"/>
      <c r="CS595" s="162"/>
      <c r="CT595" s="162"/>
      <c r="CU595" s="162"/>
      <c r="CV595" s="162"/>
      <c r="CW595" s="162"/>
      <c r="CX595" s="162"/>
      <c r="CY595" s="162"/>
      <c r="CZ595" s="162"/>
      <c r="DA595" s="162"/>
      <c r="DB595" s="162"/>
      <c r="DC595" s="162"/>
      <c r="DD595" s="162"/>
      <c r="DE595" s="162"/>
      <c r="DF595" s="162"/>
      <c r="DG595" s="162"/>
      <c r="DH595" s="162"/>
      <c r="DI595" s="162"/>
      <c r="DJ595" s="162"/>
      <c r="DK595" s="162"/>
      <c r="DL595" s="162"/>
      <c r="DM595" s="162"/>
      <c r="DN595" s="162"/>
      <c r="DO595" s="162"/>
      <c r="DP595" s="162"/>
      <c r="DQ595" s="162"/>
      <c r="DR595" s="162"/>
      <c r="DS595" s="162"/>
      <c r="DT595" s="162"/>
      <c r="DU595" s="162"/>
      <c r="DV595" s="162"/>
      <c r="DW595" s="162"/>
      <c r="DX595" s="162"/>
      <c r="DY595" s="162"/>
      <c r="DZ595" s="162"/>
      <c r="EA595" s="162"/>
      <c r="EB595" s="162"/>
      <c r="EC595" s="162"/>
      <c r="ED595" s="162"/>
      <c r="EE595" s="162"/>
      <c r="EF595" s="162"/>
      <c r="EG595" s="162"/>
      <c r="EH595" s="162"/>
      <c r="EI595" s="162"/>
      <c r="EJ595" s="162"/>
      <c r="EK595" s="162"/>
      <c r="EL595" s="162"/>
      <c r="EM595" s="162"/>
      <c r="EN595" s="162"/>
      <c r="EO595" s="162"/>
      <c r="EP595" s="162"/>
      <c r="EQ595" s="162"/>
      <c r="ER595" s="162"/>
      <c r="ES595" s="162"/>
      <c r="ET595" s="162"/>
      <c r="EU595" s="162"/>
      <c r="EV595" s="162"/>
      <c r="EW595" s="162"/>
      <c r="EX595" s="162"/>
      <c r="EY595" s="162"/>
      <c r="EZ595" s="162"/>
      <c r="FA595" s="162"/>
      <c r="FB595" s="162"/>
      <c r="FC595" s="162"/>
      <c r="FD595" s="162"/>
      <c r="FE595" s="162"/>
      <c r="FF595" s="162"/>
      <c r="FG595" s="162"/>
      <c r="FH595" s="162"/>
      <c r="FI595" s="162"/>
      <c r="FJ595" s="162"/>
      <c r="FK595" s="162"/>
      <c r="FL595" s="162"/>
      <c r="FM595" s="162"/>
      <c r="FN595" s="162"/>
      <c r="FO595" s="162"/>
      <c r="FP595" s="162"/>
      <c r="FQ595" s="162"/>
      <c r="FR595" s="162"/>
      <c r="FS595" s="162"/>
      <c r="FT595" s="162"/>
      <c r="FU595" s="162"/>
      <c r="FV595" s="162"/>
      <c r="FW595" s="162"/>
      <c r="FX595" s="162"/>
      <c r="FY595" s="162"/>
      <c r="FZ595" s="162"/>
      <c r="GA595" s="162"/>
      <c r="GB595" s="162"/>
      <c r="GC595" s="162"/>
      <c r="GD595" s="162"/>
      <c r="GE595" s="162"/>
      <c r="GF595" s="162"/>
      <c r="GG595" s="162"/>
      <c r="GH595" s="162"/>
      <c r="GI595" s="162"/>
      <c r="GJ595" s="162"/>
      <c r="GK595" s="162"/>
      <c r="GL595" s="162"/>
      <c r="GM595" s="162"/>
      <c r="GN595" s="162"/>
      <c r="GO595" s="162"/>
      <c r="GP595" s="162"/>
      <c r="GQ595" s="162"/>
      <c r="GR595" s="162"/>
      <c r="GS595" s="162"/>
      <c r="GT595" s="162"/>
      <c r="GU595" s="162"/>
      <c r="GV595" s="162"/>
      <c r="GW595" s="162"/>
      <c r="GX595" s="162"/>
      <c r="GY595" s="162"/>
      <c r="GZ595" s="162"/>
      <c r="HA595" s="162"/>
      <c r="HB595" s="162"/>
      <c r="HC595" s="162"/>
      <c r="HD595" s="162"/>
      <c r="HE595" s="162"/>
      <c r="HF595" s="162"/>
      <c r="HG595" s="162"/>
      <c r="HH595" s="162"/>
      <c r="HI595" s="162"/>
      <c r="HJ595" s="162"/>
      <c r="HK595" s="162"/>
      <c r="HL595" s="162"/>
      <c r="HM595" s="162"/>
      <c r="HN595" s="162"/>
      <c r="HO595" s="162"/>
      <c r="HP595" s="162"/>
      <c r="HQ595" s="162"/>
      <c r="HR595" s="162"/>
      <c r="HS595" s="162"/>
      <c r="HT595" s="162"/>
      <c r="HU595" s="162"/>
      <c r="HV595" s="162"/>
      <c r="HW595" s="162"/>
      <c r="HX595" s="162"/>
      <c r="HY595" s="162"/>
      <c r="HZ595" s="162"/>
      <c r="IA595" s="162"/>
      <c r="IB595" s="162"/>
      <c r="IC595" s="162"/>
      <c r="ID595" s="162"/>
      <c r="IE595" s="162"/>
      <c r="IF595" s="162"/>
      <c r="IG595" s="162"/>
      <c r="IH595" s="162"/>
      <c r="II595" s="162"/>
      <c r="IJ595" s="162"/>
      <c r="IK595" s="162"/>
      <c r="IL595" s="162"/>
      <c r="IM595" s="162"/>
      <c r="IN595" s="162"/>
      <c r="IO595" s="162"/>
      <c r="IP595" s="162"/>
      <c r="IQ595" s="162"/>
      <c r="IR595" s="162"/>
      <c r="IS595" s="162"/>
      <c r="IT595" s="162"/>
      <c r="IU595" s="162"/>
      <c r="IV595" s="162"/>
      <c r="IW595" s="162"/>
      <c r="IX595" s="162"/>
    </row>
    <row r="596" spans="1:258">
      <c r="A596" s="159"/>
      <c r="B596" s="160"/>
      <c r="C596" s="160"/>
      <c r="D596" s="160"/>
      <c r="E596" s="160"/>
      <c r="F596" s="161"/>
      <c r="G596" s="161"/>
      <c r="H596" s="161"/>
      <c r="I596" s="161"/>
      <c r="J596" s="161"/>
      <c r="K596" s="161"/>
      <c r="L596" s="161"/>
      <c r="M596" s="161"/>
      <c r="N596" s="160"/>
      <c r="O596" s="160"/>
      <c r="P596" s="160"/>
      <c r="Q596" s="160"/>
      <c r="R596" s="160"/>
      <c r="S596" s="161"/>
      <c r="T596" s="161"/>
      <c r="U596" s="161"/>
      <c r="V596" s="161"/>
      <c r="W596" s="161"/>
      <c r="X596" s="161"/>
      <c r="Y596" s="161"/>
      <c r="Z596" s="317"/>
      <c r="AA596" s="161"/>
      <c r="BI596" s="162"/>
      <c r="BJ596" s="162"/>
      <c r="BK596" s="162"/>
      <c r="BL596" s="162"/>
      <c r="BM596" s="162"/>
      <c r="BN596" s="162"/>
      <c r="BO596" s="162"/>
      <c r="BP596" s="162"/>
      <c r="BQ596" s="162"/>
      <c r="BR596" s="162"/>
      <c r="BS596" s="162"/>
      <c r="BT596" s="162"/>
      <c r="BU596" s="162"/>
      <c r="BV596" s="162"/>
      <c r="BW596" s="162"/>
      <c r="BX596" s="162"/>
      <c r="BY596" s="162"/>
      <c r="BZ596" s="162"/>
      <c r="CA596" s="162"/>
      <c r="CB596" s="162"/>
      <c r="CC596" s="162"/>
      <c r="CD596" s="162"/>
      <c r="CE596" s="162"/>
      <c r="CF596" s="162"/>
      <c r="CG596" s="162"/>
      <c r="CH596" s="162"/>
      <c r="CI596" s="162"/>
      <c r="CJ596" s="162"/>
      <c r="CK596" s="162"/>
      <c r="CL596" s="162"/>
      <c r="CM596" s="162"/>
      <c r="CN596" s="162"/>
      <c r="CO596" s="162"/>
      <c r="CP596" s="162"/>
      <c r="CQ596" s="162"/>
      <c r="CR596" s="162"/>
      <c r="CS596" s="162"/>
      <c r="CT596" s="162"/>
      <c r="CU596" s="162"/>
      <c r="CV596" s="162"/>
      <c r="CW596" s="162"/>
      <c r="CX596" s="162"/>
      <c r="CY596" s="162"/>
      <c r="CZ596" s="162"/>
      <c r="DA596" s="162"/>
      <c r="DB596" s="162"/>
      <c r="DC596" s="162"/>
      <c r="DD596" s="162"/>
      <c r="DE596" s="162"/>
      <c r="DF596" s="162"/>
      <c r="DG596" s="162"/>
      <c r="DH596" s="162"/>
      <c r="DI596" s="162"/>
      <c r="DJ596" s="162"/>
      <c r="DK596" s="162"/>
      <c r="DL596" s="162"/>
      <c r="DM596" s="162"/>
      <c r="DN596" s="162"/>
      <c r="DO596" s="162"/>
      <c r="DP596" s="162"/>
      <c r="DQ596" s="162"/>
      <c r="DR596" s="162"/>
      <c r="DS596" s="162"/>
      <c r="DT596" s="162"/>
      <c r="DU596" s="162"/>
      <c r="DV596" s="162"/>
      <c r="DW596" s="162"/>
      <c r="DX596" s="162"/>
      <c r="DY596" s="162"/>
      <c r="DZ596" s="162"/>
      <c r="EA596" s="162"/>
      <c r="EB596" s="162"/>
      <c r="EC596" s="162"/>
      <c r="ED596" s="162"/>
      <c r="EE596" s="162"/>
      <c r="EF596" s="162"/>
      <c r="EG596" s="162"/>
      <c r="EH596" s="162"/>
      <c r="EI596" s="162"/>
      <c r="EJ596" s="162"/>
      <c r="EK596" s="162"/>
      <c r="EL596" s="162"/>
      <c r="EM596" s="162"/>
      <c r="EN596" s="162"/>
      <c r="EO596" s="162"/>
      <c r="EP596" s="162"/>
      <c r="EQ596" s="162"/>
      <c r="ER596" s="162"/>
      <c r="ES596" s="162"/>
      <c r="ET596" s="162"/>
      <c r="EU596" s="162"/>
      <c r="EV596" s="162"/>
      <c r="EW596" s="162"/>
      <c r="EX596" s="162"/>
      <c r="EY596" s="162"/>
      <c r="EZ596" s="162"/>
      <c r="FA596" s="162"/>
      <c r="FB596" s="162"/>
      <c r="FC596" s="162"/>
      <c r="FD596" s="162"/>
      <c r="FE596" s="162"/>
      <c r="FF596" s="162"/>
      <c r="FG596" s="162"/>
      <c r="FH596" s="162"/>
      <c r="FI596" s="162"/>
      <c r="FJ596" s="162"/>
      <c r="FK596" s="162"/>
      <c r="FL596" s="162"/>
      <c r="FM596" s="162"/>
      <c r="FN596" s="162"/>
      <c r="FO596" s="162"/>
      <c r="FP596" s="162"/>
      <c r="FQ596" s="162"/>
      <c r="FR596" s="162"/>
      <c r="FS596" s="162"/>
      <c r="FT596" s="162"/>
      <c r="FU596" s="162"/>
      <c r="FV596" s="162"/>
      <c r="FW596" s="162"/>
      <c r="FX596" s="162"/>
      <c r="FY596" s="162"/>
      <c r="FZ596" s="162"/>
      <c r="GA596" s="162"/>
      <c r="GB596" s="162"/>
      <c r="GC596" s="162"/>
      <c r="GD596" s="162"/>
      <c r="GE596" s="162"/>
      <c r="GF596" s="162"/>
      <c r="GG596" s="162"/>
      <c r="GH596" s="162"/>
      <c r="GI596" s="162"/>
      <c r="GJ596" s="162"/>
      <c r="GK596" s="162"/>
      <c r="GL596" s="162"/>
      <c r="GM596" s="162"/>
      <c r="GN596" s="162"/>
      <c r="GO596" s="162"/>
      <c r="GP596" s="162"/>
      <c r="GQ596" s="162"/>
      <c r="GR596" s="162"/>
      <c r="GS596" s="162"/>
      <c r="GT596" s="162"/>
      <c r="GU596" s="162"/>
      <c r="GV596" s="162"/>
      <c r="GW596" s="162"/>
      <c r="GX596" s="162"/>
      <c r="GY596" s="162"/>
      <c r="GZ596" s="162"/>
      <c r="HA596" s="162"/>
      <c r="HB596" s="162"/>
      <c r="HC596" s="162"/>
      <c r="HD596" s="162"/>
      <c r="HE596" s="162"/>
      <c r="HF596" s="162"/>
      <c r="HG596" s="162"/>
      <c r="HH596" s="162"/>
      <c r="HI596" s="162"/>
      <c r="HJ596" s="162"/>
      <c r="HK596" s="162"/>
      <c r="HL596" s="162"/>
      <c r="HM596" s="162"/>
      <c r="HN596" s="162"/>
      <c r="HO596" s="162"/>
      <c r="HP596" s="162"/>
      <c r="HQ596" s="162"/>
      <c r="HR596" s="162"/>
      <c r="HS596" s="162"/>
      <c r="HT596" s="162"/>
      <c r="HU596" s="162"/>
      <c r="HV596" s="162"/>
      <c r="HW596" s="162"/>
      <c r="HX596" s="162"/>
      <c r="HY596" s="162"/>
      <c r="HZ596" s="162"/>
      <c r="IA596" s="162"/>
      <c r="IB596" s="162"/>
      <c r="IC596" s="162"/>
      <c r="ID596" s="162"/>
      <c r="IE596" s="162"/>
      <c r="IF596" s="162"/>
      <c r="IG596" s="162"/>
      <c r="IH596" s="162"/>
      <c r="II596" s="162"/>
      <c r="IJ596" s="162"/>
      <c r="IK596" s="162"/>
      <c r="IL596" s="162"/>
      <c r="IM596" s="162"/>
      <c r="IN596" s="162"/>
      <c r="IO596" s="162"/>
      <c r="IP596" s="162"/>
      <c r="IQ596" s="162"/>
      <c r="IR596" s="162"/>
      <c r="IS596" s="162"/>
      <c r="IT596" s="162"/>
      <c r="IU596" s="162"/>
      <c r="IV596" s="162"/>
      <c r="IW596" s="162"/>
      <c r="IX596" s="162"/>
    </row>
    <row r="597" spans="1:258">
      <c r="A597" s="159"/>
      <c r="B597" s="160"/>
      <c r="C597" s="160"/>
      <c r="D597" s="160"/>
      <c r="E597" s="160"/>
      <c r="F597" s="161"/>
      <c r="G597" s="161"/>
      <c r="H597" s="161"/>
      <c r="I597" s="161"/>
      <c r="J597" s="161"/>
      <c r="K597" s="161"/>
      <c r="L597" s="161"/>
      <c r="M597" s="161"/>
      <c r="N597" s="160"/>
      <c r="O597" s="160"/>
      <c r="P597" s="160"/>
      <c r="Q597" s="160"/>
      <c r="R597" s="160"/>
      <c r="S597" s="161"/>
      <c r="T597" s="161"/>
      <c r="U597" s="161"/>
      <c r="V597" s="161"/>
      <c r="W597" s="161"/>
      <c r="X597" s="161"/>
      <c r="Y597" s="161"/>
      <c r="Z597" s="317"/>
      <c r="AA597" s="161"/>
      <c r="BI597" s="162"/>
      <c r="BJ597" s="162"/>
      <c r="BK597" s="162"/>
      <c r="BL597" s="162"/>
      <c r="BM597" s="162"/>
      <c r="BN597" s="162"/>
      <c r="BO597" s="162"/>
      <c r="BP597" s="162"/>
      <c r="BQ597" s="162"/>
      <c r="BR597" s="162"/>
      <c r="BS597" s="162"/>
      <c r="BT597" s="162"/>
      <c r="BU597" s="162"/>
      <c r="BV597" s="162"/>
      <c r="BW597" s="162"/>
      <c r="BX597" s="162"/>
      <c r="BY597" s="162"/>
      <c r="BZ597" s="162"/>
      <c r="CA597" s="162"/>
      <c r="CB597" s="162"/>
      <c r="CC597" s="162"/>
      <c r="CD597" s="162"/>
      <c r="CE597" s="162"/>
      <c r="CF597" s="162"/>
      <c r="CG597" s="162"/>
      <c r="CH597" s="162"/>
      <c r="CI597" s="162"/>
      <c r="CJ597" s="162"/>
      <c r="CK597" s="162"/>
      <c r="CL597" s="162"/>
      <c r="CM597" s="162"/>
      <c r="CN597" s="162"/>
      <c r="CO597" s="162"/>
      <c r="CP597" s="162"/>
      <c r="CQ597" s="162"/>
      <c r="CR597" s="162"/>
      <c r="CS597" s="162"/>
      <c r="CT597" s="162"/>
      <c r="CU597" s="162"/>
      <c r="CV597" s="162"/>
      <c r="CW597" s="162"/>
      <c r="CX597" s="162"/>
      <c r="CY597" s="162"/>
      <c r="CZ597" s="162"/>
      <c r="DA597" s="162"/>
      <c r="DB597" s="162"/>
      <c r="DC597" s="162"/>
      <c r="DD597" s="162"/>
      <c r="DE597" s="162"/>
      <c r="DF597" s="162"/>
      <c r="DG597" s="162"/>
      <c r="DH597" s="162"/>
      <c r="DI597" s="162"/>
      <c r="DJ597" s="162"/>
      <c r="DK597" s="162"/>
      <c r="DL597" s="162"/>
      <c r="DM597" s="162"/>
      <c r="DN597" s="162"/>
      <c r="DO597" s="162"/>
      <c r="DP597" s="162"/>
      <c r="DQ597" s="162"/>
      <c r="DR597" s="162"/>
      <c r="DS597" s="162"/>
      <c r="DT597" s="162"/>
      <c r="DU597" s="162"/>
      <c r="DV597" s="162"/>
      <c r="DW597" s="162"/>
      <c r="DX597" s="162"/>
      <c r="DY597" s="162"/>
      <c r="DZ597" s="162"/>
      <c r="EA597" s="162"/>
      <c r="EB597" s="162"/>
      <c r="EC597" s="162"/>
      <c r="ED597" s="162"/>
      <c r="EE597" s="162"/>
      <c r="EF597" s="162"/>
      <c r="EG597" s="162"/>
      <c r="EH597" s="162"/>
      <c r="EI597" s="162"/>
      <c r="EJ597" s="162"/>
      <c r="EK597" s="162"/>
      <c r="EL597" s="162"/>
      <c r="EM597" s="162"/>
      <c r="EN597" s="162"/>
      <c r="EO597" s="162"/>
      <c r="EP597" s="162"/>
      <c r="EQ597" s="162"/>
      <c r="ER597" s="162"/>
      <c r="ES597" s="162"/>
      <c r="ET597" s="162"/>
      <c r="EU597" s="162"/>
      <c r="EV597" s="162"/>
      <c r="EW597" s="162"/>
      <c r="EX597" s="162"/>
      <c r="EY597" s="162"/>
      <c r="EZ597" s="162"/>
      <c r="FA597" s="162"/>
      <c r="FB597" s="162"/>
      <c r="FC597" s="162"/>
      <c r="FD597" s="162"/>
      <c r="FE597" s="162"/>
      <c r="FF597" s="162"/>
      <c r="FG597" s="162"/>
      <c r="FH597" s="162"/>
      <c r="FI597" s="162"/>
      <c r="FJ597" s="162"/>
      <c r="FK597" s="162"/>
      <c r="FL597" s="162"/>
      <c r="FM597" s="162"/>
      <c r="FN597" s="162"/>
      <c r="FO597" s="162"/>
      <c r="FP597" s="162"/>
      <c r="FQ597" s="162"/>
      <c r="FR597" s="162"/>
      <c r="FS597" s="162"/>
      <c r="FT597" s="162"/>
      <c r="FU597" s="162"/>
      <c r="FV597" s="162"/>
      <c r="FW597" s="162"/>
      <c r="FX597" s="162"/>
      <c r="FY597" s="162"/>
      <c r="FZ597" s="162"/>
      <c r="GA597" s="162"/>
      <c r="GB597" s="162"/>
      <c r="GC597" s="162"/>
      <c r="GD597" s="162"/>
      <c r="GE597" s="162"/>
      <c r="GF597" s="162"/>
      <c r="GG597" s="162"/>
      <c r="GH597" s="162"/>
      <c r="GI597" s="162"/>
      <c r="GJ597" s="162"/>
      <c r="GK597" s="162"/>
      <c r="GL597" s="162"/>
      <c r="GM597" s="162"/>
      <c r="GN597" s="162"/>
      <c r="GO597" s="162"/>
      <c r="GP597" s="162"/>
      <c r="GQ597" s="162"/>
      <c r="GR597" s="162"/>
      <c r="GS597" s="162"/>
      <c r="GT597" s="162"/>
      <c r="GU597" s="162"/>
      <c r="GV597" s="162"/>
      <c r="GW597" s="162"/>
      <c r="GX597" s="162"/>
      <c r="GY597" s="162"/>
      <c r="GZ597" s="162"/>
      <c r="HA597" s="162"/>
      <c r="HB597" s="162"/>
      <c r="HC597" s="162"/>
      <c r="HD597" s="162"/>
      <c r="HE597" s="162"/>
      <c r="HF597" s="162"/>
      <c r="HG597" s="162"/>
      <c r="HH597" s="162"/>
      <c r="HI597" s="162"/>
      <c r="HJ597" s="162"/>
      <c r="HK597" s="162"/>
      <c r="HL597" s="162"/>
      <c r="HM597" s="162"/>
      <c r="HN597" s="162"/>
      <c r="HO597" s="162"/>
      <c r="HP597" s="162"/>
      <c r="HQ597" s="162"/>
      <c r="HR597" s="162"/>
      <c r="HS597" s="162"/>
      <c r="HT597" s="162"/>
      <c r="HU597" s="162"/>
      <c r="HV597" s="162"/>
      <c r="HW597" s="162"/>
      <c r="HX597" s="162"/>
      <c r="HY597" s="162"/>
      <c r="HZ597" s="162"/>
      <c r="IA597" s="162"/>
      <c r="IB597" s="162"/>
      <c r="IC597" s="162"/>
      <c r="ID597" s="162"/>
      <c r="IE597" s="162"/>
      <c r="IF597" s="162"/>
      <c r="IG597" s="162"/>
      <c r="IH597" s="162"/>
      <c r="II597" s="162"/>
      <c r="IJ597" s="162"/>
      <c r="IK597" s="162"/>
      <c r="IL597" s="162"/>
      <c r="IM597" s="162"/>
      <c r="IN597" s="162"/>
      <c r="IO597" s="162"/>
      <c r="IP597" s="162"/>
      <c r="IQ597" s="162"/>
      <c r="IR597" s="162"/>
      <c r="IS597" s="162"/>
      <c r="IT597" s="162"/>
      <c r="IU597" s="162"/>
      <c r="IV597" s="162"/>
      <c r="IW597" s="162"/>
      <c r="IX597" s="162"/>
    </row>
    <row r="598" spans="1:258">
      <c r="A598" s="159"/>
      <c r="B598" s="160"/>
      <c r="C598" s="160"/>
      <c r="D598" s="160"/>
      <c r="E598" s="160"/>
      <c r="F598" s="161"/>
      <c r="G598" s="161"/>
      <c r="H598" s="161"/>
      <c r="I598" s="161"/>
      <c r="J598" s="161"/>
      <c r="K598" s="161"/>
      <c r="L598" s="161"/>
      <c r="M598" s="161"/>
      <c r="N598" s="160"/>
      <c r="O598" s="160"/>
      <c r="P598" s="160"/>
      <c r="Q598" s="160"/>
      <c r="R598" s="160"/>
      <c r="S598" s="161"/>
      <c r="T598" s="161"/>
      <c r="U598" s="161"/>
      <c r="V598" s="161"/>
      <c r="W598" s="161"/>
      <c r="X598" s="161"/>
      <c r="Y598" s="161"/>
      <c r="Z598" s="317"/>
      <c r="AA598" s="161"/>
      <c r="BI598" s="162"/>
      <c r="BJ598" s="162"/>
      <c r="BK598" s="162"/>
      <c r="BL598" s="162"/>
      <c r="BM598" s="162"/>
      <c r="BN598" s="162"/>
      <c r="BO598" s="162"/>
      <c r="BP598" s="162"/>
      <c r="BQ598" s="162"/>
      <c r="BR598" s="162"/>
      <c r="BS598" s="162"/>
      <c r="BT598" s="162"/>
      <c r="BU598" s="162"/>
      <c r="BV598" s="162"/>
      <c r="BW598" s="162"/>
      <c r="BX598" s="162"/>
      <c r="BY598" s="162"/>
      <c r="BZ598" s="162"/>
      <c r="CA598" s="162"/>
      <c r="CB598" s="162"/>
      <c r="CC598" s="162"/>
      <c r="CD598" s="162"/>
      <c r="CE598" s="162"/>
      <c r="CF598" s="162"/>
      <c r="CG598" s="162"/>
      <c r="CH598" s="162"/>
      <c r="CI598" s="162"/>
      <c r="CJ598" s="162"/>
      <c r="CK598" s="162"/>
      <c r="CL598" s="162"/>
      <c r="CM598" s="162"/>
      <c r="CN598" s="162"/>
      <c r="CO598" s="162"/>
      <c r="CP598" s="162"/>
      <c r="CQ598" s="162"/>
      <c r="CR598" s="162"/>
      <c r="CS598" s="162"/>
      <c r="CT598" s="162"/>
      <c r="CU598" s="162"/>
      <c r="CV598" s="162"/>
      <c r="CW598" s="162"/>
      <c r="CX598" s="162"/>
      <c r="CY598" s="162"/>
      <c r="CZ598" s="162"/>
      <c r="DA598" s="162"/>
      <c r="DB598" s="162"/>
      <c r="DC598" s="162"/>
      <c r="DD598" s="162"/>
      <c r="DE598" s="162"/>
      <c r="DF598" s="162"/>
      <c r="DG598" s="162"/>
      <c r="DH598" s="162"/>
      <c r="DI598" s="162"/>
      <c r="DJ598" s="162"/>
      <c r="DK598" s="162"/>
      <c r="DL598" s="162"/>
      <c r="DM598" s="162"/>
      <c r="DN598" s="162"/>
      <c r="DO598" s="162"/>
      <c r="DP598" s="162"/>
      <c r="DQ598" s="162"/>
      <c r="DR598" s="162"/>
      <c r="DS598" s="162"/>
      <c r="DT598" s="162"/>
      <c r="DU598" s="162"/>
      <c r="DV598" s="162"/>
      <c r="DW598" s="162"/>
      <c r="DX598" s="162"/>
      <c r="DY598" s="162"/>
      <c r="DZ598" s="162"/>
      <c r="EA598" s="162"/>
      <c r="EB598" s="162"/>
      <c r="EC598" s="162"/>
      <c r="ED598" s="162"/>
      <c r="EE598" s="162"/>
      <c r="EF598" s="162"/>
      <c r="EG598" s="162"/>
      <c r="EH598" s="162"/>
      <c r="EI598" s="162"/>
      <c r="EJ598" s="162"/>
      <c r="EK598" s="162"/>
      <c r="EL598" s="162"/>
      <c r="EM598" s="162"/>
      <c r="EN598" s="162"/>
      <c r="EO598" s="162"/>
      <c r="EP598" s="162"/>
      <c r="EQ598" s="162"/>
      <c r="ER598" s="162"/>
      <c r="ES598" s="162"/>
      <c r="ET598" s="162"/>
      <c r="EU598" s="162"/>
      <c r="EV598" s="162"/>
      <c r="EW598" s="162"/>
      <c r="EX598" s="162"/>
      <c r="EY598" s="162"/>
      <c r="EZ598" s="162"/>
      <c r="FA598" s="162"/>
      <c r="FB598" s="162"/>
      <c r="FC598" s="162"/>
      <c r="FD598" s="162"/>
      <c r="FE598" s="162"/>
      <c r="FF598" s="162"/>
      <c r="FG598" s="162"/>
      <c r="FH598" s="162"/>
      <c r="FI598" s="162"/>
      <c r="FJ598" s="162"/>
      <c r="FK598" s="162"/>
      <c r="FL598" s="162"/>
      <c r="FM598" s="162"/>
      <c r="FN598" s="162"/>
      <c r="FO598" s="162"/>
      <c r="FP598" s="162"/>
      <c r="FQ598" s="162"/>
      <c r="FR598" s="162"/>
      <c r="FS598" s="162"/>
      <c r="FT598" s="162"/>
      <c r="FU598" s="162"/>
      <c r="FV598" s="162"/>
      <c r="FW598" s="162"/>
      <c r="FX598" s="162"/>
      <c r="FY598" s="162"/>
      <c r="FZ598" s="162"/>
      <c r="GA598" s="162"/>
      <c r="GB598" s="162"/>
      <c r="GC598" s="162"/>
      <c r="GD598" s="162"/>
      <c r="GE598" s="162"/>
      <c r="GF598" s="162"/>
      <c r="GG598" s="162"/>
      <c r="GH598" s="162"/>
      <c r="GI598" s="162"/>
      <c r="GJ598" s="162"/>
      <c r="GK598" s="162"/>
      <c r="GL598" s="162"/>
      <c r="GM598" s="162"/>
      <c r="GN598" s="162"/>
      <c r="GO598" s="162"/>
      <c r="GP598" s="162"/>
      <c r="GQ598" s="162"/>
      <c r="GR598" s="162"/>
      <c r="GS598" s="162"/>
      <c r="GT598" s="162"/>
      <c r="GU598" s="162"/>
      <c r="GV598" s="162"/>
      <c r="GW598" s="162"/>
      <c r="GX598" s="162"/>
      <c r="GY598" s="162"/>
      <c r="GZ598" s="162"/>
      <c r="HA598" s="162"/>
      <c r="HB598" s="162"/>
      <c r="HC598" s="162"/>
      <c r="HD598" s="162"/>
      <c r="HE598" s="162"/>
      <c r="HF598" s="162"/>
      <c r="HG598" s="162"/>
      <c r="HH598" s="162"/>
      <c r="HI598" s="162"/>
      <c r="HJ598" s="162"/>
      <c r="HK598" s="162"/>
      <c r="HL598" s="162"/>
      <c r="HM598" s="162"/>
      <c r="HN598" s="162"/>
      <c r="HO598" s="162"/>
      <c r="HP598" s="162"/>
      <c r="HQ598" s="162"/>
      <c r="HR598" s="162"/>
      <c r="HS598" s="162"/>
      <c r="HT598" s="162"/>
      <c r="HU598" s="162"/>
      <c r="HV598" s="162"/>
      <c r="HW598" s="162"/>
      <c r="HX598" s="162"/>
      <c r="HY598" s="162"/>
      <c r="HZ598" s="162"/>
      <c r="IA598" s="162"/>
      <c r="IB598" s="162"/>
      <c r="IC598" s="162"/>
      <c r="ID598" s="162"/>
      <c r="IE598" s="162"/>
      <c r="IF598" s="162"/>
      <c r="IG598" s="162"/>
      <c r="IH598" s="162"/>
      <c r="II598" s="162"/>
      <c r="IJ598" s="162"/>
      <c r="IK598" s="162"/>
      <c r="IL598" s="162"/>
      <c r="IM598" s="162"/>
      <c r="IN598" s="162"/>
      <c r="IO598" s="162"/>
      <c r="IP598" s="162"/>
      <c r="IQ598" s="162"/>
      <c r="IR598" s="162"/>
      <c r="IS598" s="162"/>
      <c r="IT598" s="162"/>
      <c r="IU598" s="162"/>
      <c r="IV598" s="162"/>
      <c r="IW598" s="162"/>
      <c r="IX598" s="162"/>
    </row>
    <row r="599" spans="1:258">
      <c r="A599" s="159"/>
      <c r="B599" s="160"/>
      <c r="C599" s="160"/>
      <c r="D599" s="160"/>
      <c r="E599" s="160"/>
      <c r="F599" s="161"/>
      <c r="G599" s="161"/>
      <c r="H599" s="161"/>
      <c r="I599" s="161"/>
      <c r="J599" s="161"/>
      <c r="K599" s="161"/>
      <c r="L599" s="161"/>
      <c r="M599" s="161"/>
      <c r="N599" s="160"/>
      <c r="O599" s="160"/>
      <c r="P599" s="160"/>
      <c r="Q599" s="160"/>
      <c r="R599" s="160"/>
      <c r="S599" s="161"/>
      <c r="T599" s="161"/>
      <c r="U599" s="161"/>
      <c r="V599" s="161"/>
      <c r="W599" s="161"/>
      <c r="X599" s="161"/>
      <c r="Y599" s="161"/>
      <c r="Z599" s="317"/>
      <c r="AA599" s="161"/>
      <c r="BI599" s="162"/>
      <c r="BJ599" s="162"/>
      <c r="BK599" s="162"/>
      <c r="BL599" s="162"/>
      <c r="BM599" s="162"/>
      <c r="BN599" s="162"/>
      <c r="BO599" s="162"/>
      <c r="BP599" s="162"/>
      <c r="BQ599" s="162"/>
      <c r="BR599" s="162"/>
      <c r="BS599" s="162"/>
      <c r="BT599" s="162"/>
      <c r="BU599" s="162"/>
      <c r="BV599" s="162"/>
      <c r="BW599" s="162"/>
      <c r="BX599" s="162"/>
      <c r="BY599" s="162"/>
      <c r="BZ599" s="162"/>
      <c r="CA599" s="162"/>
      <c r="CB599" s="162"/>
      <c r="CC599" s="162"/>
      <c r="CD599" s="162"/>
      <c r="CE599" s="162"/>
      <c r="CF599" s="162"/>
      <c r="CG599" s="162"/>
      <c r="CH599" s="162"/>
      <c r="CI599" s="162"/>
      <c r="CJ599" s="162"/>
      <c r="CK599" s="162"/>
      <c r="CL599" s="162"/>
      <c r="CM599" s="162"/>
      <c r="CN599" s="162"/>
      <c r="CO599" s="162"/>
      <c r="CP599" s="162"/>
      <c r="CQ599" s="162"/>
      <c r="CR599" s="162"/>
      <c r="CS599" s="162"/>
      <c r="CT599" s="162"/>
      <c r="CU599" s="162"/>
      <c r="CV599" s="162"/>
      <c r="CW599" s="162"/>
      <c r="CX599" s="162"/>
      <c r="CY599" s="162"/>
      <c r="CZ599" s="162"/>
      <c r="DA599" s="162"/>
      <c r="DB599" s="162"/>
      <c r="DC599" s="162"/>
      <c r="DD599" s="162"/>
      <c r="DE599" s="162"/>
      <c r="DF599" s="162"/>
      <c r="DG599" s="162"/>
      <c r="DH599" s="162"/>
      <c r="DI599" s="162"/>
      <c r="DJ599" s="162"/>
      <c r="DK599" s="162"/>
      <c r="DL599" s="162"/>
      <c r="DM599" s="162"/>
      <c r="DN599" s="162"/>
      <c r="DO599" s="162"/>
      <c r="DP599" s="162"/>
      <c r="DQ599" s="162"/>
      <c r="DR599" s="162"/>
      <c r="DS599" s="162"/>
      <c r="DT599" s="162"/>
      <c r="DU599" s="162"/>
      <c r="DV599" s="162"/>
      <c r="DW599" s="162"/>
      <c r="DX599" s="162"/>
      <c r="DY599" s="162"/>
      <c r="DZ599" s="162"/>
      <c r="EA599" s="162"/>
      <c r="EB599" s="162"/>
      <c r="EC599" s="162"/>
      <c r="ED599" s="162"/>
      <c r="EE599" s="162"/>
      <c r="EF599" s="162"/>
      <c r="EG599" s="162"/>
      <c r="EH599" s="162"/>
      <c r="EI599" s="162"/>
      <c r="EJ599" s="162"/>
      <c r="EK599" s="162"/>
      <c r="EL599" s="162"/>
      <c r="EM599" s="162"/>
      <c r="EN599" s="162"/>
      <c r="EO599" s="162"/>
      <c r="EP599" s="162"/>
      <c r="EQ599" s="162"/>
      <c r="ER599" s="162"/>
      <c r="ES599" s="162"/>
      <c r="ET599" s="162"/>
      <c r="EU599" s="162"/>
      <c r="EV599" s="162"/>
      <c r="EW599" s="162"/>
      <c r="EX599" s="162"/>
      <c r="EY599" s="162"/>
      <c r="EZ599" s="162"/>
      <c r="FA599" s="162"/>
      <c r="FB599" s="162"/>
      <c r="FC599" s="162"/>
      <c r="FD599" s="162"/>
      <c r="FE599" s="162"/>
      <c r="FF599" s="162"/>
      <c r="FG599" s="162"/>
      <c r="FH599" s="162"/>
      <c r="FI599" s="162"/>
      <c r="FJ599" s="162"/>
      <c r="FK599" s="162"/>
      <c r="FL599" s="162"/>
      <c r="FM599" s="162"/>
      <c r="FN599" s="162"/>
      <c r="FO599" s="162"/>
      <c r="FP599" s="162"/>
      <c r="FQ599" s="162"/>
      <c r="FR599" s="162"/>
      <c r="FS599" s="162"/>
      <c r="FT599" s="162"/>
      <c r="FU599" s="162"/>
      <c r="FV599" s="162"/>
      <c r="FW599" s="162"/>
      <c r="FX599" s="162"/>
      <c r="FY599" s="162"/>
      <c r="FZ599" s="162"/>
      <c r="GA599" s="162"/>
      <c r="GB599" s="162"/>
      <c r="GC599" s="162"/>
      <c r="GD599" s="162"/>
      <c r="GE599" s="162"/>
      <c r="GF599" s="162"/>
      <c r="GG599" s="162"/>
      <c r="GH599" s="162"/>
      <c r="GI599" s="162"/>
      <c r="GJ599" s="162"/>
      <c r="GK599" s="162"/>
      <c r="GL599" s="162"/>
      <c r="GM599" s="162"/>
      <c r="GN599" s="162"/>
      <c r="GO599" s="162"/>
      <c r="GP599" s="162"/>
      <c r="GQ599" s="162"/>
      <c r="GR599" s="162"/>
      <c r="GS599" s="162"/>
      <c r="GT599" s="162"/>
      <c r="GU599" s="162"/>
      <c r="GV599" s="162"/>
      <c r="GW599" s="162"/>
      <c r="GX599" s="162"/>
      <c r="GY599" s="162"/>
      <c r="GZ599" s="162"/>
      <c r="HA599" s="162"/>
      <c r="HB599" s="162"/>
      <c r="HC599" s="162"/>
      <c r="HD599" s="162"/>
      <c r="HE599" s="162"/>
      <c r="HF599" s="162"/>
      <c r="HG599" s="162"/>
      <c r="HH599" s="162"/>
      <c r="HI599" s="162"/>
      <c r="HJ599" s="162"/>
      <c r="HK599" s="162"/>
      <c r="HL599" s="162"/>
      <c r="HM599" s="162"/>
      <c r="HN599" s="162"/>
      <c r="HO599" s="162"/>
      <c r="HP599" s="162"/>
      <c r="HQ599" s="162"/>
      <c r="HR599" s="162"/>
      <c r="HS599" s="162"/>
      <c r="HT599" s="162"/>
      <c r="HU599" s="162"/>
      <c r="HV599" s="162"/>
      <c r="HW599" s="162"/>
      <c r="HX599" s="162"/>
      <c r="HY599" s="162"/>
      <c r="HZ599" s="162"/>
      <c r="IA599" s="162"/>
      <c r="IB599" s="162"/>
      <c r="IC599" s="162"/>
      <c r="ID599" s="162"/>
      <c r="IE599" s="162"/>
      <c r="IF599" s="162"/>
      <c r="IG599" s="162"/>
      <c r="IH599" s="162"/>
      <c r="II599" s="162"/>
      <c r="IJ599" s="162"/>
      <c r="IK599" s="162"/>
      <c r="IL599" s="162"/>
      <c r="IM599" s="162"/>
      <c r="IN599" s="162"/>
      <c r="IO599" s="162"/>
      <c r="IP599" s="162"/>
      <c r="IQ599" s="162"/>
      <c r="IR599" s="162"/>
      <c r="IS599" s="162"/>
      <c r="IT599" s="162"/>
      <c r="IU599" s="162"/>
      <c r="IV599" s="162"/>
      <c r="IW599" s="162"/>
      <c r="IX599" s="162"/>
    </row>
    <row r="600" spans="1:258">
      <c r="A600" s="159"/>
      <c r="B600" s="160"/>
      <c r="C600" s="160"/>
      <c r="D600" s="160"/>
      <c r="E600" s="160"/>
      <c r="F600" s="161"/>
      <c r="G600" s="161"/>
      <c r="H600" s="161"/>
      <c r="I600" s="161"/>
      <c r="J600" s="161"/>
      <c r="K600" s="161"/>
      <c r="L600" s="161"/>
      <c r="M600" s="161"/>
      <c r="N600" s="160"/>
      <c r="O600" s="160"/>
      <c r="P600" s="160"/>
      <c r="Q600" s="160"/>
      <c r="R600" s="160"/>
      <c r="S600" s="161"/>
      <c r="T600" s="161"/>
      <c r="U600" s="161"/>
      <c r="V600" s="161"/>
      <c r="W600" s="161"/>
      <c r="X600" s="161"/>
      <c r="Y600" s="161"/>
      <c r="Z600" s="317"/>
      <c r="AA600" s="161"/>
      <c r="BI600" s="162"/>
      <c r="BJ600" s="162"/>
      <c r="BK600" s="162"/>
      <c r="BL600" s="162"/>
      <c r="BM600" s="162"/>
      <c r="BN600" s="162"/>
      <c r="BO600" s="162"/>
      <c r="BP600" s="162"/>
      <c r="BQ600" s="162"/>
      <c r="BR600" s="162"/>
      <c r="BS600" s="162"/>
      <c r="BT600" s="162"/>
      <c r="BU600" s="162"/>
      <c r="BV600" s="162"/>
      <c r="BW600" s="162"/>
      <c r="BX600" s="162"/>
      <c r="BY600" s="162"/>
      <c r="BZ600" s="162"/>
      <c r="CA600" s="162"/>
      <c r="CB600" s="162"/>
      <c r="CC600" s="162"/>
      <c r="CD600" s="162"/>
      <c r="CE600" s="162"/>
      <c r="CF600" s="162"/>
      <c r="CG600" s="162"/>
      <c r="CH600" s="162"/>
      <c r="CI600" s="162"/>
      <c r="CJ600" s="162"/>
      <c r="CK600" s="162"/>
      <c r="CL600" s="162"/>
      <c r="CM600" s="162"/>
      <c r="CN600" s="162"/>
      <c r="CO600" s="162"/>
      <c r="CP600" s="162"/>
      <c r="CQ600" s="162"/>
      <c r="CR600" s="162"/>
      <c r="CS600" s="162"/>
      <c r="CT600" s="162"/>
      <c r="CU600" s="162"/>
      <c r="CV600" s="162"/>
      <c r="CW600" s="162"/>
      <c r="CX600" s="162"/>
      <c r="CY600" s="162"/>
      <c r="CZ600" s="162"/>
      <c r="DA600" s="162"/>
      <c r="DB600" s="162"/>
      <c r="DC600" s="162"/>
      <c r="DD600" s="162"/>
      <c r="DE600" s="162"/>
      <c r="DF600" s="162"/>
      <c r="DG600" s="162"/>
      <c r="DH600" s="162"/>
      <c r="DI600" s="162"/>
      <c r="DJ600" s="162"/>
      <c r="DK600" s="162"/>
      <c r="DL600" s="162"/>
      <c r="DM600" s="162"/>
      <c r="DN600" s="162"/>
      <c r="DO600" s="162"/>
      <c r="DP600" s="162"/>
      <c r="DQ600" s="162"/>
      <c r="DR600" s="162"/>
      <c r="DS600" s="162"/>
      <c r="DT600" s="162"/>
      <c r="DU600" s="162"/>
      <c r="DV600" s="162"/>
      <c r="DW600" s="162"/>
      <c r="DX600" s="162"/>
      <c r="DY600" s="162"/>
      <c r="DZ600" s="162"/>
      <c r="EA600" s="162"/>
      <c r="EB600" s="162"/>
      <c r="EC600" s="162"/>
      <c r="ED600" s="162"/>
      <c r="EE600" s="162"/>
      <c r="EF600" s="162"/>
      <c r="EG600" s="162"/>
      <c r="EH600" s="162"/>
      <c r="EI600" s="162"/>
      <c r="EJ600" s="162"/>
      <c r="EK600" s="162"/>
      <c r="EL600" s="162"/>
      <c r="EM600" s="162"/>
      <c r="EN600" s="162"/>
      <c r="EO600" s="162"/>
      <c r="EP600" s="162"/>
      <c r="EQ600" s="162"/>
      <c r="ER600" s="162"/>
      <c r="ES600" s="162"/>
      <c r="ET600" s="162"/>
      <c r="EU600" s="162"/>
      <c r="EV600" s="162"/>
      <c r="EW600" s="162"/>
      <c r="EX600" s="162"/>
      <c r="EY600" s="162"/>
      <c r="EZ600" s="162"/>
      <c r="FA600" s="162"/>
      <c r="FB600" s="162"/>
      <c r="FC600" s="162"/>
      <c r="FD600" s="162"/>
      <c r="FE600" s="162"/>
      <c r="FF600" s="162"/>
      <c r="FG600" s="162"/>
      <c r="FH600" s="162"/>
      <c r="FI600" s="162"/>
      <c r="FJ600" s="162"/>
      <c r="FK600" s="162"/>
      <c r="FL600" s="162"/>
      <c r="FM600" s="162"/>
      <c r="FN600" s="162"/>
      <c r="FO600" s="162"/>
      <c r="FP600" s="162"/>
      <c r="FQ600" s="162"/>
      <c r="FR600" s="162"/>
      <c r="FS600" s="162"/>
      <c r="FT600" s="162"/>
      <c r="FU600" s="162"/>
      <c r="FV600" s="162"/>
      <c r="FW600" s="162"/>
      <c r="FX600" s="162"/>
      <c r="FY600" s="162"/>
      <c r="FZ600" s="162"/>
      <c r="GA600" s="162"/>
      <c r="GB600" s="162"/>
      <c r="GC600" s="162"/>
      <c r="GD600" s="162"/>
      <c r="GE600" s="162"/>
      <c r="GF600" s="162"/>
      <c r="GG600" s="162"/>
      <c r="GH600" s="162"/>
      <c r="GI600" s="162"/>
      <c r="GJ600" s="162"/>
      <c r="GK600" s="162"/>
      <c r="GL600" s="162"/>
      <c r="GM600" s="162"/>
      <c r="GN600" s="162"/>
      <c r="GO600" s="162"/>
      <c r="GP600" s="162"/>
      <c r="GQ600" s="162"/>
      <c r="GR600" s="162"/>
      <c r="GS600" s="162"/>
      <c r="GT600" s="162"/>
      <c r="GU600" s="162"/>
      <c r="GV600" s="162"/>
      <c r="GW600" s="162"/>
      <c r="GX600" s="162"/>
      <c r="GY600" s="162"/>
      <c r="GZ600" s="162"/>
      <c r="HA600" s="162"/>
      <c r="HB600" s="162"/>
      <c r="HC600" s="162"/>
      <c r="HD600" s="162"/>
      <c r="HE600" s="162"/>
      <c r="HF600" s="162"/>
      <c r="HG600" s="162"/>
      <c r="HH600" s="162"/>
      <c r="HI600" s="162"/>
      <c r="HJ600" s="162"/>
      <c r="HK600" s="162"/>
      <c r="HL600" s="162"/>
      <c r="HM600" s="162"/>
      <c r="HN600" s="162"/>
      <c r="HO600" s="162"/>
      <c r="HP600" s="162"/>
      <c r="HQ600" s="162"/>
      <c r="HR600" s="162"/>
      <c r="HS600" s="162"/>
      <c r="HT600" s="162"/>
      <c r="HU600" s="162"/>
      <c r="HV600" s="162"/>
      <c r="HW600" s="162"/>
      <c r="HX600" s="162"/>
      <c r="HY600" s="162"/>
      <c r="HZ600" s="162"/>
      <c r="IA600" s="162"/>
      <c r="IB600" s="162"/>
      <c r="IC600" s="162"/>
      <c r="ID600" s="162"/>
      <c r="IE600" s="162"/>
      <c r="IF600" s="162"/>
      <c r="IG600" s="162"/>
      <c r="IH600" s="162"/>
      <c r="II600" s="162"/>
      <c r="IJ600" s="162"/>
      <c r="IK600" s="162"/>
      <c r="IL600" s="162"/>
      <c r="IM600" s="162"/>
      <c r="IN600" s="162"/>
      <c r="IO600" s="162"/>
      <c r="IP600" s="162"/>
      <c r="IQ600" s="162"/>
      <c r="IR600" s="162"/>
      <c r="IS600" s="162"/>
      <c r="IT600" s="162"/>
      <c r="IU600" s="162"/>
      <c r="IV600" s="162"/>
      <c r="IW600" s="162"/>
      <c r="IX600" s="162"/>
    </row>
    <row r="601" spans="1:258">
      <c r="A601" s="159"/>
      <c r="B601" s="160"/>
      <c r="C601" s="160"/>
      <c r="D601" s="160"/>
      <c r="E601" s="160"/>
      <c r="F601" s="161"/>
      <c r="G601" s="161"/>
      <c r="H601" s="161"/>
      <c r="I601" s="161"/>
      <c r="J601" s="161"/>
      <c r="K601" s="161"/>
      <c r="L601" s="161"/>
      <c r="M601" s="161"/>
      <c r="N601" s="160"/>
      <c r="O601" s="160"/>
      <c r="P601" s="160"/>
      <c r="Q601" s="160"/>
      <c r="R601" s="160"/>
      <c r="S601" s="161"/>
      <c r="T601" s="161"/>
      <c r="U601" s="161"/>
      <c r="V601" s="161"/>
      <c r="W601" s="161"/>
      <c r="X601" s="161"/>
      <c r="Y601" s="161"/>
      <c r="Z601" s="317"/>
      <c r="AA601" s="161"/>
      <c r="BI601" s="162"/>
      <c r="BJ601" s="162"/>
      <c r="BK601" s="162"/>
      <c r="BL601" s="162"/>
      <c r="BM601" s="162"/>
      <c r="BN601" s="162"/>
      <c r="BO601" s="162"/>
      <c r="BP601" s="162"/>
      <c r="BQ601" s="162"/>
      <c r="BR601" s="162"/>
      <c r="BS601" s="162"/>
      <c r="BT601" s="162"/>
      <c r="BU601" s="162"/>
      <c r="BV601" s="162"/>
      <c r="BW601" s="162"/>
      <c r="BX601" s="162"/>
      <c r="BY601" s="162"/>
      <c r="BZ601" s="162"/>
      <c r="CA601" s="162"/>
      <c r="CB601" s="162"/>
      <c r="CC601" s="162"/>
      <c r="CD601" s="162"/>
      <c r="CE601" s="162"/>
      <c r="CF601" s="162"/>
      <c r="CG601" s="162"/>
      <c r="CH601" s="162"/>
      <c r="CI601" s="162"/>
      <c r="CJ601" s="162"/>
      <c r="CK601" s="162"/>
      <c r="CL601" s="162"/>
      <c r="CM601" s="162"/>
      <c r="CN601" s="162"/>
      <c r="CO601" s="162"/>
      <c r="CP601" s="162"/>
      <c r="CQ601" s="162"/>
      <c r="CR601" s="162"/>
      <c r="CS601" s="162"/>
      <c r="CT601" s="162"/>
      <c r="CU601" s="162"/>
      <c r="CV601" s="162"/>
      <c r="CW601" s="162"/>
      <c r="CX601" s="162"/>
      <c r="CY601" s="162"/>
      <c r="CZ601" s="162"/>
      <c r="DA601" s="162"/>
      <c r="DB601" s="162"/>
      <c r="DC601" s="162"/>
      <c r="DD601" s="162"/>
      <c r="DE601" s="162"/>
      <c r="DF601" s="162"/>
      <c r="DG601" s="162"/>
      <c r="DH601" s="162"/>
      <c r="DI601" s="162"/>
      <c r="DJ601" s="162"/>
      <c r="DK601" s="162"/>
      <c r="DL601" s="162"/>
      <c r="DM601" s="162"/>
      <c r="DN601" s="162"/>
      <c r="DO601" s="162"/>
      <c r="DP601" s="162"/>
      <c r="DQ601" s="162"/>
      <c r="DR601" s="162"/>
      <c r="DS601" s="162"/>
      <c r="DT601" s="162"/>
      <c r="DU601" s="162"/>
      <c r="DV601" s="162"/>
      <c r="DW601" s="162"/>
      <c r="DX601" s="162"/>
      <c r="DY601" s="162"/>
      <c r="DZ601" s="162"/>
      <c r="EA601" s="162"/>
      <c r="EB601" s="162"/>
      <c r="EC601" s="162"/>
      <c r="ED601" s="162"/>
      <c r="EE601" s="162"/>
      <c r="EF601" s="162"/>
      <c r="EG601" s="162"/>
      <c r="EH601" s="162"/>
      <c r="EI601" s="162"/>
      <c r="EJ601" s="162"/>
      <c r="EK601" s="162"/>
      <c r="EL601" s="162"/>
      <c r="EM601" s="162"/>
      <c r="EN601" s="162"/>
      <c r="EO601" s="162"/>
      <c r="EP601" s="162"/>
      <c r="EQ601" s="162"/>
      <c r="ER601" s="162"/>
      <c r="ES601" s="162"/>
      <c r="ET601" s="162"/>
      <c r="EU601" s="162"/>
      <c r="EV601" s="162"/>
      <c r="EW601" s="162"/>
      <c r="EX601" s="162"/>
      <c r="EY601" s="162"/>
      <c r="EZ601" s="162"/>
      <c r="FA601" s="162"/>
      <c r="FB601" s="162"/>
      <c r="FC601" s="162"/>
      <c r="FD601" s="162"/>
      <c r="FE601" s="162"/>
      <c r="FF601" s="162"/>
      <c r="FG601" s="162"/>
      <c r="FH601" s="162"/>
      <c r="FI601" s="162"/>
      <c r="FJ601" s="162"/>
      <c r="FK601" s="162"/>
      <c r="FL601" s="162"/>
      <c r="FM601" s="162"/>
      <c r="FN601" s="162"/>
      <c r="FO601" s="162"/>
      <c r="FP601" s="162"/>
      <c r="FQ601" s="162"/>
      <c r="FR601" s="162"/>
      <c r="FS601" s="162"/>
      <c r="FT601" s="162"/>
      <c r="FU601" s="162"/>
      <c r="FV601" s="162"/>
      <c r="FW601" s="162"/>
      <c r="FX601" s="162"/>
      <c r="FY601" s="162"/>
      <c r="FZ601" s="162"/>
      <c r="GA601" s="162"/>
      <c r="GB601" s="162"/>
      <c r="GC601" s="162"/>
      <c r="GD601" s="162"/>
      <c r="GE601" s="162"/>
      <c r="GF601" s="162"/>
      <c r="GG601" s="162"/>
      <c r="GH601" s="162"/>
      <c r="GI601" s="162"/>
      <c r="GJ601" s="162"/>
      <c r="GK601" s="162"/>
      <c r="GL601" s="162"/>
      <c r="GM601" s="162"/>
      <c r="GN601" s="162"/>
      <c r="GO601" s="162"/>
      <c r="GP601" s="162"/>
      <c r="GQ601" s="162"/>
      <c r="GR601" s="162"/>
      <c r="GS601" s="162"/>
      <c r="GT601" s="162"/>
      <c r="GU601" s="162"/>
      <c r="GV601" s="162"/>
      <c r="GW601" s="162"/>
      <c r="GX601" s="162"/>
      <c r="GY601" s="162"/>
      <c r="GZ601" s="162"/>
      <c r="HA601" s="162"/>
      <c r="HB601" s="162"/>
      <c r="HC601" s="162"/>
      <c r="HD601" s="162"/>
      <c r="HE601" s="162"/>
      <c r="HF601" s="162"/>
      <c r="HG601" s="162"/>
      <c r="HH601" s="162"/>
      <c r="HI601" s="162"/>
      <c r="HJ601" s="162"/>
      <c r="HK601" s="162"/>
      <c r="HL601" s="162"/>
      <c r="HM601" s="162"/>
      <c r="HN601" s="162"/>
      <c r="HO601" s="162"/>
      <c r="HP601" s="162"/>
      <c r="HQ601" s="162"/>
      <c r="HR601" s="162"/>
      <c r="HS601" s="162"/>
      <c r="HT601" s="162"/>
      <c r="HU601" s="162"/>
      <c r="HV601" s="162"/>
      <c r="HW601" s="162"/>
      <c r="HX601" s="162"/>
      <c r="HY601" s="162"/>
      <c r="HZ601" s="162"/>
      <c r="IA601" s="162"/>
      <c r="IB601" s="162"/>
      <c r="IC601" s="162"/>
      <c r="ID601" s="162"/>
      <c r="IE601" s="162"/>
      <c r="IF601" s="162"/>
      <c r="IG601" s="162"/>
      <c r="IH601" s="162"/>
      <c r="II601" s="162"/>
      <c r="IJ601" s="162"/>
      <c r="IK601" s="162"/>
      <c r="IL601" s="162"/>
      <c r="IM601" s="162"/>
      <c r="IN601" s="162"/>
      <c r="IO601" s="162"/>
      <c r="IP601" s="162"/>
      <c r="IQ601" s="162"/>
      <c r="IR601" s="162"/>
      <c r="IS601" s="162"/>
      <c r="IT601" s="162"/>
      <c r="IU601" s="162"/>
      <c r="IV601" s="162"/>
      <c r="IW601" s="162"/>
      <c r="IX601" s="162"/>
    </row>
    <row r="602" spans="1:258">
      <c r="A602" s="159"/>
      <c r="B602" s="160"/>
      <c r="C602" s="160"/>
      <c r="D602" s="160"/>
      <c r="E602" s="160"/>
      <c r="F602" s="161"/>
      <c r="G602" s="161"/>
      <c r="H602" s="161"/>
      <c r="I602" s="161"/>
      <c r="J602" s="161"/>
      <c r="K602" s="161"/>
      <c r="L602" s="161"/>
      <c r="M602" s="161"/>
      <c r="N602" s="160"/>
      <c r="O602" s="160"/>
      <c r="P602" s="160"/>
      <c r="Q602" s="160"/>
      <c r="R602" s="160"/>
      <c r="S602" s="161"/>
      <c r="T602" s="161"/>
      <c r="U602" s="161"/>
      <c r="V602" s="161"/>
      <c r="W602" s="161"/>
      <c r="X602" s="161"/>
      <c r="Y602" s="161"/>
      <c r="Z602" s="317"/>
      <c r="AA602" s="161"/>
      <c r="BI602" s="162"/>
      <c r="BJ602" s="162"/>
      <c r="BK602" s="162"/>
      <c r="BL602" s="162"/>
      <c r="BM602" s="162"/>
      <c r="BN602" s="162"/>
      <c r="BO602" s="162"/>
      <c r="BP602" s="162"/>
      <c r="BQ602" s="162"/>
      <c r="BR602" s="162"/>
      <c r="BS602" s="162"/>
      <c r="BT602" s="162"/>
      <c r="BU602" s="162"/>
      <c r="BV602" s="162"/>
      <c r="BW602" s="162"/>
      <c r="BX602" s="162"/>
      <c r="BY602" s="162"/>
      <c r="BZ602" s="162"/>
      <c r="CA602" s="162"/>
      <c r="CB602" s="162"/>
      <c r="CC602" s="162"/>
      <c r="CD602" s="162"/>
      <c r="CE602" s="162"/>
      <c r="CF602" s="162"/>
      <c r="CG602" s="162"/>
      <c r="CH602" s="162"/>
      <c r="CI602" s="162"/>
      <c r="CJ602" s="162"/>
      <c r="CK602" s="162"/>
      <c r="CL602" s="162"/>
      <c r="CM602" s="162"/>
      <c r="CN602" s="162"/>
      <c r="CO602" s="162"/>
      <c r="CP602" s="162"/>
      <c r="CQ602" s="162"/>
      <c r="CR602" s="162"/>
      <c r="CS602" s="162"/>
      <c r="CT602" s="162"/>
      <c r="CU602" s="162"/>
      <c r="CV602" s="162"/>
      <c r="CW602" s="162"/>
      <c r="CX602" s="162"/>
      <c r="CY602" s="162"/>
      <c r="CZ602" s="162"/>
      <c r="DA602" s="162"/>
      <c r="DB602" s="162"/>
      <c r="DC602" s="162"/>
      <c r="DD602" s="162"/>
      <c r="DE602" s="162"/>
      <c r="DF602" s="162"/>
      <c r="DG602" s="162"/>
      <c r="DH602" s="162"/>
      <c r="DI602" s="162"/>
      <c r="DJ602" s="162"/>
      <c r="DK602" s="162"/>
      <c r="DL602" s="162"/>
      <c r="DM602" s="162"/>
      <c r="DN602" s="162"/>
      <c r="DO602" s="162"/>
      <c r="DP602" s="162"/>
      <c r="DQ602" s="162"/>
      <c r="DR602" s="162"/>
      <c r="DS602" s="162"/>
      <c r="DT602" s="162"/>
      <c r="DU602" s="162"/>
      <c r="DV602" s="162"/>
      <c r="DW602" s="162"/>
      <c r="DX602" s="162"/>
      <c r="DY602" s="162"/>
      <c r="DZ602" s="162"/>
      <c r="EA602" s="162"/>
      <c r="EB602" s="162"/>
      <c r="EC602" s="162"/>
      <c r="ED602" s="162"/>
      <c r="EE602" s="162"/>
      <c r="EF602" s="162"/>
      <c r="EG602" s="162"/>
      <c r="EH602" s="162"/>
      <c r="EI602" s="162"/>
      <c r="EJ602" s="162"/>
      <c r="EK602" s="162"/>
      <c r="EL602" s="162"/>
      <c r="EM602" s="162"/>
      <c r="EN602" s="162"/>
      <c r="EO602" s="162"/>
      <c r="EP602" s="162"/>
      <c r="EQ602" s="162"/>
      <c r="ER602" s="162"/>
      <c r="ES602" s="162"/>
      <c r="ET602" s="162"/>
      <c r="EU602" s="162"/>
      <c r="EV602" s="162"/>
      <c r="EW602" s="162"/>
      <c r="EX602" s="162"/>
      <c r="EY602" s="162"/>
      <c r="EZ602" s="162"/>
      <c r="FA602" s="162"/>
      <c r="FB602" s="162"/>
      <c r="FC602" s="162"/>
      <c r="FD602" s="162"/>
      <c r="FE602" s="162"/>
      <c r="FF602" s="162"/>
      <c r="FG602" s="162"/>
      <c r="FH602" s="162"/>
      <c r="FI602" s="162"/>
      <c r="FJ602" s="162"/>
      <c r="FK602" s="162"/>
      <c r="FL602" s="162"/>
      <c r="FM602" s="162"/>
      <c r="FN602" s="162"/>
      <c r="FO602" s="162"/>
      <c r="FP602" s="162"/>
      <c r="FQ602" s="162"/>
      <c r="FR602" s="162"/>
      <c r="FS602" s="162"/>
      <c r="FT602" s="162"/>
      <c r="FU602" s="162"/>
      <c r="FV602" s="162"/>
      <c r="FW602" s="162"/>
      <c r="FX602" s="162"/>
      <c r="FY602" s="162"/>
      <c r="FZ602" s="162"/>
      <c r="GA602" s="162"/>
      <c r="GB602" s="162"/>
      <c r="GC602" s="162"/>
      <c r="GD602" s="162"/>
      <c r="GE602" s="162"/>
      <c r="GF602" s="162"/>
      <c r="GG602" s="162"/>
      <c r="GH602" s="162"/>
      <c r="GI602" s="162"/>
      <c r="GJ602" s="162"/>
      <c r="GK602" s="162"/>
      <c r="GL602" s="162"/>
      <c r="GM602" s="162"/>
      <c r="GN602" s="162"/>
      <c r="GO602" s="162"/>
      <c r="GP602" s="162"/>
      <c r="GQ602" s="162"/>
      <c r="GR602" s="162"/>
      <c r="GS602" s="162"/>
      <c r="GT602" s="162"/>
      <c r="GU602" s="162"/>
      <c r="GV602" s="162"/>
      <c r="GW602" s="162"/>
      <c r="GX602" s="162"/>
      <c r="GY602" s="162"/>
      <c r="GZ602" s="162"/>
      <c r="HA602" s="162"/>
      <c r="HB602" s="162"/>
      <c r="HC602" s="162"/>
      <c r="HD602" s="162"/>
      <c r="HE602" s="162"/>
      <c r="HF602" s="162"/>
      <c r="HG602" s="162"/>
      <c r="HH602" s="162"/>
      <c r="HI602" s="162"/>
      <c r="HJ602" s="162"/>
      <c r="HK602" s="162"/>
      <c r="HL602" s="162"/>
      <c r="HM602" s="162"/>
      <c r="HN602" s="162"/>
      <c r="HO602" s="162"/>
      <c r="HP602" s="162"/>
      <c r="HQ602" s="162"/>
      <c r="HR602" s="162"/>
      <c r="HS602" s="162"/>
      <c r="HT602" s="162"/>
      <c r="HU602" s="162"/>
      <c r="HV602" s="162"/>
      <c r="HW602" s="162"/>
      <c r="HX602" s="162"/>
      <c r="HY602" s="162"/>
      <c r="HZ602" s="162"/>
      <c r="IA602" s="162"/>
      <c r="IB602" s="162"/>
      <c r="IC602" s="162"/>
      <c r="ID602" s="162"/>
      <c r="IE602" s="162"/>
      <c r="IF602" s="162"/>
      <c r="IG602" s="162"/>
      <c r="IH602" s="162"/>
      <c r="II602" s="162"/>
      <c r="IJ602" s="162"/>
      <c r="IK602" s="162"/>
      <c r="IL602" s="162"/>
      <c r="IM602" s="162"/>
      <c r="IN602" s="162"/>
      <c r="IO602" s="162"/>
      <c r="IP602" s="162"/>
      <c r="IQ602" s="162"/>
      <c r="IR602" s="162"/>
      <c r="IS602" s="162"/>
      <c r="IT602" s="162"/>
      <c r="IU602" s="162"/>
      <c r="IV602" s="162"/>
      <c r="IW602" s="162"/>
      <c r="IX602" s="162"/>
    </row>
    <row r="603" spans="1:258">
      <c r="A603" s="159"/>
      <c r="B603" s="160"/>
      <c r="C603" s="160"/>
      <c r="D603" s="160"/>
      <c r="E603" s="160"/>
      <c r="F603" s="161"/>
      <c r="G603" s="161"/>
      <c r="H603" s="161"/>
      <c r="I603" s="161"/>
      <c r="J603" s="161"/>
      <c r="K603" s="161"/>
      <c r="L603" s="161"/>
      <c r="M603" s="161"/>
      <c r="N603" s="160"/>
      <c r="O603" s="160"/>
      <c r="P603" s="160"/>
      <c r="Q603" s="160"/>
      <c r="R603" s="160"/>
      <c r="S603" s="161"/>
      <c r="T603" s="161"/>
      <c r="U603" s="161"/>
      <c r="V603" s="161"/>
      <c r="W603" s="161"/>
      <c r="X603" s="161"/>
      <c r="Y603" s="161"/>
      <c r="Z603" s="317"/>
      <c r="AA603" s="161"/>
      <c r="BI603" s="162"/>
      <c r="BJ603" s="162"/>
      <c r="BK603" s="162"/>
      <c r="BL603" s="162"/>
      <c r="BM603" s="162"/>
      <c r="BN603" s="162"/>
      <c r="BO603" s="162"/>
      <c r="BP603" s="162"/>
      <c r="BQ603" s="162"/>
      <c r="BR603" s="162"/>
      <c r="BS603" s="162"/>
      <c r="BT603" s="162"/>
      <c r="BU603" s="162"/>
      <c r="BV603" s="162"/>
      <c r="BW603" s="162"/>
      <c r="BX603" s="162"/>
      <c r="BY603" s="162"/>
      <c r="BZ603" s="162"/>
      <c r="CA603" s="162"/>
      <c r="CB603" s="162"/>
      <c r="CC603" s="162"/>
      <c r="CD603" s="162"/>
      <c r="CE603" s="162"/>
      <c r="CF603" s="162"/>
      <c r="CG603" s="162"/>
      <c r="CH603" s="162"/>
      <c r="CI603" s="162"/>
      <c r="CJ603" s="162"/>
      <c r="CK603" s="162"/>
      <c r="CL603" s="162"/>
      <c r="CM603" s="162"/>
      <c r="CN603" s="162"/>
      <c r="CO603" s="162"/>
      <c r="CP603" s="162"/>
      <c r="CQ603" s="162"/>
      <c r="CR603" s="162"/>
      <c r="CS603" s="162"/>
      <c r="CT603" s="162"/>
      <c r="CU603" s="162"/>
      <c r="CV603" s="162"/>
      <c r="CW603" s="162"/>
      <c r="CX603" s="162"/>
      <c r="CY603" s="162"/>
      <c r="CZ603" s="162"/>
      <c r="DA603" s="162"/>
      <c r="DB603" s="162"/>
      <c r="DC603" s="162"/>
      <c r="DD603" s="162"/>
      <c r="DE603" s="162"/>
      <c r="DF603" s="162"/>
      <c r="DG603" s="162"/>
      <c r="DH603" s="162"/>
      <c r="DI603" s="162"/>
      <c r="DJ603" s="162"/>
      <c r="DK603" s="162"/>
      <c r="DL603" s="162"/>
      <c r="DM603" s="162"/>
      <c r="DN603" s="162"/>
      <c r="DO603" s="162"/>
      <c r="DP603" s="162"/>
      <c r="DQ603" s="162"/>
      <c r="DR603" s="162"/>
      <c r="DS603" s="162"/>
      <c r="DT603" s="162"/>
      <c r="DU603" s="162"/>
      <c r="DV603" s="162"/>
      <c r="DW603" s="162"/>
      <c r="DX603" s="162"/>
      <c r="DY603" s="162"/>
      <c r="DZ603" s="162"/>
      <c r="EA603" s="162"/>
      <c r="EB603" s="162"/>
      <c r="EC603" s="162"/>
      <c r="ED603" s="162"/>
      <c r="EE603" s="162"/>
      <c r="EF603" s="162"/>
      <c r="EG603" s="162"/>
      <c r="EH603" s="162"/>
      <c r="EI603" s="162"/>
      <c r="EJ603" s="162"/>
      <c r="EK603" s="162"/>
      <c r="EL603" s="162"/>
      <c r="EM603" s="162"/>
      <c r="EN603" s="162"/>
      <c r="EO603" s="162"/>
      <c r="EP603" s="162"/>
      <c r="EQ603" s="162"/>
      <c r="ER603" s="162"/>
      <c r="ES603" s="162"/>
      <c r="ET603" s="162"/>
      <c r="EU603" s="162"/>
      <c r="EV603" s="162"/>
      <c r="EW603" s="162"/>
      <c r="EX603" s="162"/>
      <c r="EY603" s="162"/>
      <c r="EZ603" s="162"/>
      <c r="FA603" s="162"/>
      <c r="FB603" s="162"/>
      <c r="FC603" s="162"/>
      <c r="FD603" s="162"/>
      <c r="FE603" s="162"/>
      <c r="FF603" s="162"/>
      <c r="FG603" s="162"/>
      <c r="FH603" s="162"/>
      <c r="FI603" s="162"/>
      <c r="FJ603" s="162"/>
      <c r="FK603" s="162"/>
      <c r="FL603" s="162"/>
      <c r="FM603" s="162"/>
      <c r="FN603" s="162"/>
      <c r="FO603" s="162"/>
      <c r="FP603" s="162"/>
      <c r="FQ603" s="162"/>
      <c r="FR603" s="162"/>
      <c r="FS603" s="162"/>
      <c r="FT603" s="162"/>
      <c r="FU603" s="162"/>
      <c r="FV603" s="162"/>
      <c r="FW603" s="162"/>
      <c r="FX603" s="162"/>
      <c r="FY603" s="162"/>
      <c r="FZ603" s="162"/>
      <c r="GA603" s="162"/>
      <c r="GB603" s="162"/>
      <c r="GC603" s="162"/>
      <c r="GD603" s="162"/>
      <c r="GE603" s="162"/>
      <c r="GF603" s="162"/>
      <c r="GG603" s="162"/>
      <c r="GH603" s="162"/>
      <c r="GI603" s="162"/>
      <c r="GJ603" s="162"/>
      <c r="GK603" s="162"/>
      <c r="GL603" s="162"/>
      <c r="GM603" s="162"/>
      <c r="GN603" s="162"/>
      <c r="GO603" s="162"/>
      <c r="GP603" s="162"/>
      <c r="GQ603" s="162"/>
      <c r="GR603" s="162"/>
      <c r="GS603" s="162"/>
      <c r="GT603" s="162"/>
      <c r="GU603" s="162"/>
      <c r="GV603" s="162"/>
      <c r="GW603" s="162"/>
      <c r="GX603" s="162"/>
      <c r="GY603" s="162"/>
      <c r="GZ603" s="162"/>
      <c r="HA603" s="162"/>
      <c r="HB603" s="162"/>
      <c r="HC603" s="162"/>
      <c r="HD603" s="162"/>
      <c r="HE603" s="162"/>
      <c r="HF603" s="162"/>
      <c r="HG603" s="162"/>
      <c r="HH603" s="162"/>
      <c r="HI603" s="162"/>
      <c r="HJ603" s="162"/>
      <c r="HK603" s="162"/>
      <c r="HL603" s="162"/>
      <c r="HM603" s="162"/>
      <c r="HN603" s="162"/>
      <c r="HO603" s="162"/>
      <c r="HP603" s="162"/>
      <c r="HQ603" s="162"/>
      <c r="HR603" s="162"/>
      <c r="HS603" s="162"/>
      <c r="HT603" s="162"/>
      <c r="HU603" s="162"/>
      <c r="HV603" s="162"/>
      <c r="HW603" s="162"/>
      <c r="HX603" s="162"/>
      <c r="HY603" s="162"/>
      <c r="HZ603" s="162"/>
      <c r="IA603" s="162"/>
      <c r="IB603" s="162"/>
      <c r="IC603" s="162"/>
      <c r="ID603" s="162"/>
      <c r="IE603" s="162"/>
      <c r="IF603" s="162"/>
      <c r="IG603" s="162"/>
      <c r="IH603" s="162"/>
      <c r="II603" s="162"/>
      <c r="IJ603" s="162"/>
      <c r="IK603" s="162"/>
      <c r="IL603" s="162"/>
      <c r="IM603" s="162"/>
      <c r="IN603" s="162"/>
      <c r="IO603" s="162"/>
      <c r="IP603" s="162"/>
      <c r="IQ603" s="162"/>
      <c r="IR603" s="162"/>
      <c r="IS603" s="162"/>
      <c r="IT603" s="162"/>
      <c r="IU603" s="162"/>
      <c r="IV603" s="162"/>
      <c r="IW603" s="162"/>
      <c r="IX603" s="162"/>
    </row>
    <row r="604" spans="1:258">
      <c r="A604" s="159"/>
      <c r="B604" s="160"/>
      <c r="C604" s="160"/>
      <c r="D604" s="160"/>
      <c r="E604" s="160"/>
      <c r="F604" s="161"/>
      <c r="G604" s="161"/>
      <c r="H604" s="161"/>
      <c r="I604" s="161"/>
      <c r="J604" s="161"/>
      <c r="K604" s="161"/>
      <c r="L604" s="161"/>
      <c r="M604" s="161"/>
      <c r="N604" s="160"/>
      <c r="O604" s="160"/>
      <c r="P604" s="160"/>
      <c r="Q604" s="160"/>
      <c r="R604" s="160"/>
      <c r="S604" s="161"/>
      <c r="T604" s="161"/>
      <c r="U604" s="161"/>
      <c r="V604" s="161"/>
      <c r="W604" s="161"/>
      <c r="X604" s="161"/>
      <c r="Y604" s="161"/>
      <c r="Z604" s="317"/>
      <c r="AA604" s="161"/>
      <c r="BI604" s="162"/>
      <c r="BJ604" s="162"/>
      <c r="BK604" s="162"/>
      <c r="BL604" s="162"/>
      <c r="BM604" s="162"/>
      <c r="BN604" s="162"/>
      <c r="BO604" s="162"/>
      <c r="BP604" s="162"/>
      <c r="BQ604" s="162"/>
      <c r="BR604" s="162"/>
      <c r="BS604" s="162"/>
      <c r="BT604" s="162"/>
      <c r="BU604" s="162"/>
      <c r="BV604" s="162"/>
      <c r="BW604" s="162"/>
      <c r="BX604" s="162"/>
      <c r="BY604" s="162"/>
      <c r="BZ604" s="162"/>
      <c r="CA604" s="162"/>
      <c r="CB604" s="162"/>
      <c r="CC604" s="162"/>
      <c r="CD604" s="162"/>
      <c r="CE604" s="162"/>
      <c r="CF604" s="162"/>
      <c r="CG604" s="162"/>
      <c r="CH604" s="162"/>
      <c r="CI604" s="162"/>
      <c r="CJ604" s="162"/>
      <c r="CK604" s="162"/>
      <c r="CL604" s="162"/>
      <c r="CM604" s="162"/>
      <c r="CN604" s="162"/>
      <c r="CO604" s="162"/>
      <c r="CP604" s="162"/>
      <c r="CQ604" s="162"/>
      <c r="CR604" s="162"/>
      <c r="CS604" s="162"/>
      <c r="CT604" s="162"/>
      <c r="CU604" s="162"/>
      <c r="CV604" s="162"/>
      <c r="CW604" s="162"/>
      <c r="CX604" s="162"/>
      <c r="CY604" s="162"/>
      <c r="CZ604" s="162"/>
      <c r="DA604" s="162"/>
      <c r="DB604" s="162"/>
      <c r="DC604" s="162"/>
      <c r="DD604" s="162"/>
      <c r="DE604" s="162"/>
      <c r="DF604" s="162"/>
      <c r="DG604" s="162"/>
      <c r="DH604" s="162"/>
      <c r="DI604" s="162"/>
      <c r="DJ604" s="162"/>
      <c r="DK604" s="162"/>
      <c r="DL604" s="162"/>
      <c r="DM604" s="162"/>
      <c r="DN604" s="162"/>
      <c r="DO604" s="162"/>
      <c r="DP604" s="162"/>
      <c r="DQ604" s="162"/>
      <c r="DR604" s="162"/>
      <c r="DS604" s="162"/>
      <c r="DT604" s="162"/>
      <c r="DU604" s="162"/>
      <c r="DV604" s="162"/>
      <c r="DW604" s="162"/>
      <c r="DX604" s="162"/>
      <c r="DY604" s="162"/>
      <c r="DZ604" s="162"/>
      <c r="EA604" s="162"/>
      <c r="EB604" s="162"/>
      <c r="EC604" s="162"/>
      <c r="ED604" s="162"/>
      <c r="EE604" s="162"/>
      <c r="EF604" s="162"/>
      <c r="EG604" s="162"/>
      <c r="EH604" s="162"/>
      <c r="EI604" s="162"/>
      <c r="EJ604" s="162"/>
      <c r="EK604" s="162"/>
      <c r="EL604" s="162"/>
      <c r="EM604" s="162"/>
      <c r="EN604" s="162"/>
      <c r="EO604" s="162"/>
      <c r="EP604" s="162"/>
      <c r="EQ604" s="162"/>
      <c r="ER604" s="162"/>
      <c r="ES604" s="162"/>
      <c r="ET604" s="162"/>
      <c r="EU604" s="162"/>
      <c r="EV604" s="162"/>
      <c r="EW604" s="162"/>
      <c r="EX604" s="162"/>
      <c r="EY604" s="162"/>
      <c r="EZ604" s="162"/>
      <c r="FA604" s="162"/>
      <c r="FB604" s="162"/>
      <c r="FC604" s="162"/>
      <c r="FD604" s="162"/>
      <c r="FE604" s="162"/>
      <c r="FF604" s="162"/>
      <c r="FG604" s="162"/>
      <c r="FH604" s="162"/>
      <c r="FI604" s="162"/>
      <c r="FJ604" s="162"/>
      <c r="FK604" s="162"/>
      <c r="FL604" s="162"/>
      <c r="FM604" s="162"/>
      <c r="FN604" s="162"/>
      <c r="FO604" s="162"/>
      <c r="FP604" s="162"/>
      <c r="FQ604" s="162"/>
      <c r="FR604" s="162"/>
      <c r="FS604" s="162"/>
      <c r="FT604" s="162"/>
      <c r="FU604" s="162"/>
      <c r="FV604" s="162"/>
      <c r="FW604" s="162"/>
      <c r="FX604" s="162"/>
      <c r="FY604" s="162"/>
      <c r="FZ604" s="162"/>
      <c r="GA604" s="162"/>
      <c r="GB604" s="162"/>
      <c r="GC604" s="162"/>
      <c r="GD604" s="162"/>
      <c r="GE604" s="162"/>
      <c r="GF604" s="162"/>
      <c r="GG604" s="162"/>
      <c r="GH604" s="162"/>
      <c r="GI604" s="162"/>
      <c r="GJ604" s="162"/>
      <c r="GK604" s="162"/>
      <c r="GL604" s="162"/>
      <c r="GM604" s="162"/>
      <c r="GN604" s="162"/>
      <c r="GO604" s="162"/>
      <c r="GP604" s="162"/>
      <c r="GQ604" s="162"/>
      <c r="GR604" s="162"/>
      <c r="GS604" s="162"/>
      <c r="GT604" s="162"/>
      <c r="GU604" s="162"/>
      <c r="GV604" s="162"/>
      <c r="GW604" s="162"/>
      <c r="GX604" s="162"/>
      <c r="GY604" s="162"/>
      <c r="GZ604" s="162"/>
      <c r="HA604" s="162"/>
      <c r="HB604" s="162"/>
      <c r="HC604" s="162"/>
      <c r="HD604" s="162"/>
      <c r="HE604" s="162"/>
      <c r="HF604" s="162"/>
      <c r="HG604" s="162"/>
      <c r="HH604" s="162"/>
      <c r="HI604" s="162"/>
      <c r="HJ604" s="162"/>
      <c r="HK604" s="162"/>
      <c r="HL604" s="162"/>
      <c r="HM604" s="162"/>
      <c r="HN604" s="162"/>
      <c r="HO604" s="162"/>
      <c r="HP604" s="162"/>
      <c r="HQ604" s="162"/>
      <c r="HR604" s="162"/>
      <c r="HS604" s="162"/>
      <c r="HT604" s="162"/>
      <c r="HU604" s="162"/>
      <c r="HV604" s="162"/>
      <c r="HW604" s="162"/>
      <c r="HX604" s="162"/>
      <c r="HY604" s="162"/>
      <c r="HZ604" s="162"/>
      <c r="IA604" s="162"/>
      <c r="IB604" s="162"/>
      <c r="IC604" s="162"/>
      <c r="ID604" s="162"/>
      <c r="IE604" s="162"/>
      <c r="IF604" s="162"/>
      <c r="IG604" s="162"/>
      <c r="IH604" s="162"/>
      <c r="II604" s="162"/>
      <c r="IJ604" s="162"/>
      <c r="IK604" s="162"/>
      <c r="IL604" s="162"/>
      <c r="IM604" s="162"/>
      <c r="IN604" s="162"/>
      <c r="IO604" s="162"/>
      <c r="IP604" s="162"/>
      <c r="IQ604" s="162"/>
      <c r="IR604" s="162"/>
      <c r="IS604" s="162"/>
      <c r="IT604" s="162"/>
      <c r="IU604" s="162"/>
      <c r="IV604" s="162"/>
      <c r="IW604" s="162"/>
      <c r="IX604" s="162"/>
    </row>
    <row r="605" spans="1:258">
      <c r="A605" s="159"/>
      <c r="B605" s="160"/>
      <c r="C605" s="160"/>
      <c r="D605" s="160"/>
      <c r="E605" s="160"/>
      <c r="F605" s="161"/>
      <c r="G605" s="161"/>
      <c r="H605" s="161"/>
      <c r="I605" s="161"/>
      <c r="J605" s="161"/>
      <c r="K605" s="161"/>
      <c r="L605" s="161"/>
      <c r="M605" s="161"/>
      <c r="N605" s="160"/>
      <c r="O605" s="160"/>
      <c r="P605" s="160"/>
      <c r="Q605" s="160"/>
      <c r="R605" s="160"/>
      <c r="S605" s="161"/>
      <c r="T605" s="161"/>
      <c r="U605" s="161"/>
      <c r="V605" s="161"/>
      <c r="W605" s="161"/>
      <c r="X605" s="161"/>
      <c r="Y605" s="161"/>
      <c r="Z605" s="317"/>
      <c r="AA605" s="161"/>
      <c r="BI605" s="162"/>
      <c r="BJ605" s="162"/>
      <c r="BK605" s="162"/>
      <c r="BL605" s="162"/>
      <c r="BM605" s="162"/>
      <c r="BN605" s="162"/>
      <c r="BO605" s="162"/>
      <c r="BP605" s="162"/>
      <c r="BQ605" s="162"/>
      <c r="BR605" s="162"/>
      <c r="BS605" s="162"/>
      <c r="BT605" s="162"/>
      <c r="BU605" s="162"/>
      <c r="BV605" s="162"/>
      <c r="BW605" s="162"/>
      <c r="BX605" s="162"/>
      <c r="BY605" s="162"/>
      <c r="BZ605" s="162"/>
      <c r="CA605" s="162"/>
      <c r="CB605" s="162"/>
      <c r="CC605" s="162"/>
      <c r="CD605" s="162"/>
      <c r="CE605" s="162"/>
      <c r="CF605" s="162"/>
      <c r="CG605" s="162"/>
      <c r="CH605" s="162"/>
      <c r="CI605" s="162"/>
      <c r="CJ605" s="162"/>
      <c r="CK605" s="162"/>
      <c r="CL605" s="162"/>
      <c r="CM605" s="162"/>
      <c r="CN605" s="162"/>
      <c r="CO605" s="162"/>
      <c r="CP605" s="162"/>
      <c r="CQ605" s="162"/>
      <c r="CR605" s="162"/>
      <c r="CS605" s="162"/>
      <c r="CT605" s="162"/>
      <c r="CU605" s="162"/>
      <c r="CV605" s="162"/>
      <c r="CW605" s="162"/>
      <c r="CX605" s="162"/>
      <c r="CY605" s="162"/>
      <c r="CZ605" s="162"/>
      <c r="DA605" s="162"/>
      <c r="DB605" s="162"/>
      <c r="DC605" s="162"/>
      <c r="DD605" s="162"/>
      <c r="DE605" s="162"/>
      <c r="DF605" s="162"/>
      <c r="DG605" s="162"/>
      <c r="DH605" s="162"/>
      <c r="DI605" s="162"/>
      <c r="DJ605" s="162"/>
      <c r="DK605" s="162"/>
      <c r="DL605" s="162"/>
      <c r="DM605" s="162"/>
      <c r="DN605" s="162"/>
      <c r="DO605" s="162"/>
      <c r="DP605" s="162"/>
      <c r="DQ605" s="162"/>
      <c r="DR605" s="162"/>
      <c r="DS605" s="162"/>
      <c r="DT605" s="162"/>
      <c r="DU605" s="162"/>
      <c r="DV605" s="162"/>
      <c r="DW605" s="162"/>
      <c r="DX605" s="162"/>
      <c r="DY605" s="162"/>
      <c r="DZ605" s="162"/>
      <c r="EA605" s="162"/>
      <c r="EB605" s="162"/>
      <c r="EC605" s="162"/>
      <c r="ED605" s="162"/>
      <c r="EE605" s="162"/>
      <c r="EF605" s="162"/>
      <c r="EG605" s="162"/>
      <c r="EH605" s="162"/>
      <c r="EI605" s="162"/>
      <c r="EJ605" s="162"/>
      <c r="EK605" s="162"/>
      <c r="EL605" s="162"/>
      <c r="EM605" s="162"/>
      <c r="EN605" s="162"/>
      <c r="EO605" s="162"/>
      <c r="EP605" s="162"/>
      <c r="EQ605" s="162"/>
      <c r="ER605" s="162"/>
      <c r="ES605" s="162"/>
      <c r="ET605" s="162"/>
      <c r="EU605" s="162"/>
      <c r="EV605" s="162"/>
      <c r="EW605" s="162"/>
      <c r="EX605" s="162"/>
      <c r="EY605" s="162"/>
      <c r="EZ605" s="162"/>
      <c r="FA605" s="162"/>
      <c r="FB605" s="162"/>
      <c r="FC605" s="162"/>
      <c r="FD605" s="162"/>
      <c r="FE605" s="162"/>
      <c r="FF605" s="162"/>
      <c r="FG605" s="162"/>
      <c r="FH605" s="162"/>
      <c r="FI605" s="162"/>
      <c r="FJ605" s="162"/>
      <c r="FK605" s="162"/>
      <c r="FL605" s="162"/>
      <c r="FM605" s="162"/>
      <c r="FN605" s="162"/>
      <c r="FO605" s="162"/>
      <c r="FP605" s="162"/>
      <c r="FQ605" s="162"/>
      <c r="FR605" s="162"/>
      <c r="FS605" s="162"/>
      <c r="FT605" s="162"/>
      <c r="FU605" s="162"/>
      <c r="FV605" s="162"/>
      <c r="FW605" s="162"/>
      <c r="FX605" s="162"/>
      <c r="FY605" s="162"/>
      <c r="FZ605" s="162"/>
      <c r="GA605" s="162"/>
      <c r="GB605" s="162"/>
      <c r="GC605" s="162"/>
      <c r="GD605" s="162"/>
      <c r="GE605" s="162"/>
      <c r="GF605" s="162"/>
      <c r="GG605" s="162"/>
      <c r="GH605" s="162"/>
      <c r="GI605" s="162"/>
      <c r="GJ605" s="162"/>
      <c r="GK605" s="162"/>
      <c r="GL605" s="162"/>
      <c r="GM605" s="162"/>
      <c r="GN605" s="162"/>
      <c r="GO605" s="162"/>
      <c r="GP605" s="162"/>
      <c r="GQ605" s="162"/>
      <c r="GR605" s="162"/>
      <c r="GS605" s="162"/>
      <c r="GT605" s="162"/>
      <c r="GU605" s="162"/>
      <c r="GV605" s="162"/>
      <c r="GW605" s="162"/>
      <c r="GX605" s="162"/>
      <c r="GY605" s="162"/>
      <c r="GZ605" s="162"/>
      <c r="HA605" s="162"/>
      <c r="HB605" s="162"/>
      <c r="HC605" s="162"/>
      <c r="HD605" s="162"/>
      <c r="HE605" s="162"/>
      <c r="HF605" s="162"/>
      <c r="HG605" s="162"/>
      <c r="HH605" s="162"/>
      <c r="HI605" s="162"/>
      <c r="HJ605" s="162"/>
      <c r="HK605" s="162"/>
      <c r="HL605" s="162"/>
      <c r="HM605" s="162"/>
      <c r="HN605" s="162"/>
      <c r="HO605" s="162"/>
      <c r="HP605" s="162"/>
      <c r="HQ605" s="162"/>
      <c r="HR605" s="162"/>
      <c r="HS605" s="162"/>
      <c r="HT605" s="162"/>
      <c r="HU605" s="162"/>
      <c r="HV605" s="162"/>
      <c r="HW605" s="162"/>
      <c r="HX605" s="162"/>
      <c r="HY605" s="162"/>
      <c r="HZ605" s="162"/>
      <c r="IA605" s="162"/>
      <c r="IB605" s="162"/>
      <c r="IC605" s="162"/>
      <c r="ID605" s="162"/>
      <c r="IE605" s="162"/>
      <c r="IF605" s="162"/>
      <c r="IG605" s="162"/>
      <c r="IH605" s="162"/>
      <c r="II605" s="162"/>
      <c r="IJ605" s="162"/>
      <c r="IK605" s="162"/>
      <c r="IL605" s="162"/>
      <c r="IM605" s="162"/>
      <c r="IN605" s="162"/>
      <c r="IO605" s="162"/>
      <c r="IP605" s="162"/>
      <c r="IQ605" s="162"/>
      <c r="IR605" s="162"/>
      <c r="IS605" s="162"/>
      <c r="IT605" s="162"/>
      <c r="IU605" s="162"/>
      <c r="IV605" s="162"/>
      <c r="IW605" s="162"/>
      <c r="IX605" s="162"/>
    </row>
    <row r="606" spans="1:258">
      <c r="A606" s="159"/>
      <c r="B606" s="160"/>
      <c r="C606" s="160"/>
      <c r="D606" s="160"/>
      <c r="E606" s="160"/>
      <c r="F606" s="161"/>
      <c r="G606" s="161"/>
      <c r="H606" s="161"/>
      <c r="I606" s="161"/>
      <c r="J606" s="161"/>
      <c r="K606" s="161"/>
      <c r="L606" s="161"/>
      <c r="M606" s="161"/>
      <c r="N606" s="160"/>
      <c r="O606" s="160"/>
      <c r="P606" s="160"/>
      <c r="Q606" s="160"/>
      <c r="R606" s="160"/>
      <c r="S606" s="161"/>
      <c r="T606" s="161"/>
      <c r="U606" s="161"/>
      <c r="V606" s="161"/>
      <c r="W606" s="161"/>
      <c r="X606" s="161"/>
      <c r="Y606" s="161"/>
      <c r="Z606" s="317"/>
      <c r="AA606" s="161"/>
      <c r="BI606" s="162"/>
      <c r="BJ606" s="162"/>
      <c r="BK606" s="162"/>
      <c r="BL606" s="162"/>
      <c r="BM606" s="162"/>
      <c r="BN606" s="162"/>
      <c r="BO606" s="162"/>
      <c r="BP606" s="162"/>
      <c r="BQ606" s="162"/>
      <c r="BR606" s="162"/>
      <c r="BS606" s="162"/>
      <c r="BT606" s="162"/>
      <c r="BU606" s="162"/>
      <c r="BV606" s="162"/>
      <c r="BW606" s="162"/>
      <c r="BX606" s="162"/>
      <c r="BY606" s="162"/>
      <c r="BZ606" s="162"/>
      <c r="CA606" s="162"/>
      <c r="CB606" s="162"/>
      <c r="CC606" s="162"/>
      <c r="CD606" s="162"/>
      <c r="CE606" s="162"/>
      <c r="CF606" s="162"/>
      <c r="CG606" s="162"/>
      <c r="CH606" s="162"/>
      <c r="CI606" s="162"/>
      <c r="CJ606" s="162"/>
      <c r="CK606" s="162"/>
      <c r="CL606" s="162"/>
      <c r="CM606" s="162"/>
      <c r="CN606" s="162"/>
      <c r="CO606" s="162"/>
      <c r="CP606" s="162"/>
      <c r="CQ606" s="162"/>
      <c r="CR606" s="162"/>
      <c r="CS606" s="162"/>
      <c r="CT606" s="162"/>
      <c r="CU606" s="162"/>
      <c r="CV606" s="162"/>
      <c r="CW606" s="162"/>
      <c r="CX606" s="162"/>
      <c r="CY606" s="162"/>
      <c r="CZ606" s="162"/>
      <c r="DA606" s="162"/>
      <c r="DB606" s="162"/>
      <c r="DC606" s="162"/>
      <c r="DD606" s="162"/>
      <c r="DE606" s="162"/>
      <c r="DF606" s="162"/>
      <c r="DG606" s="162"/>
      <c r="DH606" s="162"/>
      <c r="DI606" s="162"/>
      <c r="DJ606" s="162"/>
      <c r="DK606" s="162"/>
      <c r="DL606" s="162"/>
      <c r="DM606" s="162"/>
      <c r="DN606" s="162"/>
      <c r="DO606" s="162"/>
      <c r="DP606" s="162"/>
      <c r="DQ606" s="162"/>
      <c r="DR606" s="162"/>
      <c r="DS606" s="162"/>
      <c r="DT606" s="162"/>
      <c r="DU606" s="162"/>
      <c r="DV606" s="162"/>
      <c r="DW606" s="162"/>
      <c r="DX606" s="162"/>
      <c r="DY606" s="162"/>
      <c r="DZ606" s="162"/>
      <c r="EA606" s="162"/>
      <c r="EB606" s="162"/>
      <c r="EC606" s="162"/>
      <c r="ED606" s="162"/>
      <c r="EE606" s="162"/>
      <c r="EF606" s="162"/>
      <c r="EG606" s="162"/>
      <c r="EH606" s="162"/>
      <c r="EI606" s="162"/>
      <c r="EJ606" s="162"/>
      <c r="EK606" s="162"/>
      <c r="EL606" s="162"/>
      <c r="EM606" s="162"/>
      <c r="EN606" s="162"/>
      <c r="EO606" s="162"/>
      <c r="EP606" s="162"/>
      <c r="EQ606" s="162"/>
      <c r="ER606" s="162"/>
      <c r="ES606" s="162"/>
      <c r="ET606" s="162"/>
      <c r="EU606" s="162"/>
      <c r="EV606" s="162"/>
      <c r="EW606" s="162"/>
      <c r="EX606" s="162"/>
      <c r="EY606" s="162"/>
      <c r="EZ606" s="162"/>
      <c r="FA606" s="162"/>
      <c r="FB606" s="162"/>
      <c r="FC606" s="162"/>
      <c r="FD606" s="162"/>
      <c r="FE606" s="162"/>
      <c r="FF606" s="162"/>
      <c r="FG606" s="162"/>
      <c r="FH606" s="162"/>
      <c r="FI606" s="162"/>
      <c r="FJ606" s="162"/>
      <c r="FK606" s="162"/>
      <c r="FL606" s="162"/>
      <c r="FM606" s="162"/>
      <c r="FN606" s="162"/>
      <c r="FO606" s="162"/>
      <c r="FP606" s="162"/>
      <c r="FQ606" s="162"/>
      <c r="FR606" s="162"/>
      <c r="FS606" s="162"/>
      <c r="FT606" s="162"/>
      <c r="FU606" s="162"/>
      <c r="FV606" s="162"/>
      <c r="FW606" s="162"/>
      <c r="FX606" s="162"/>
      <c r="FY606" s="162"/>
      <c r="FZ606" s="162"/>
      <c r="GA606" s="162"/>
      <c r="GB606" s="162"/>
      <c r="GC606" s="162"/>
      <c r="GD606" s="162"/>
      <c r="GE606" s="162"/>
      <c r="GF606" s="162"/>
      <c r="GG606" s="162"/>
      <c r="GH606" s="162"/>
      <c r="GI606" s="162"/>
      <c r="GJ606" s="162"/>
      <c r="GK606" s="162"/>
      <c r="GL606" s="162"/>
      <c r="GM606" s="162"/>
      <c r="GN606" s="162"/>
      <c r="GO606" s="162"/>
      <c r="GP606" s="162"/>
      <c r="GQ606" s="162"/>
      <c r="GR606" s="162"/>
      <c r="GS606" s="162"/>
      <c r="GT606" s="162"/>
      <c r="GU606" s="162"/>
      <c r="GV606" s="162"/>
      <c r="GW606" s="162"/>
      <c r="GX606" s="162"/>
      <c r="GY606" s="162"/>
      <c r="GZ606" s="162"/>
      <c r="HA606" s="162"/>
      <c r="HB606" s="162"/>
      <c r="HC606" s="162"/>
      <c r="HD606" s="162"/>
      <c r="HE606" s="162"/>
      <c r="HF606" s="162"/>
      <c r="HG606" s="162"/>
      <c r="HH606" s="162"/>
      <c r="HI606" s="162"/>
      <c r="HJ606" s="162"/>
      <c r="HK606" s="162"/>
      <c r="HL606" s="162"/>
      <c r="HM606" s="162"/>
      <c r="HN606" s="162"/>
      <c r="HO606" s="162"/>
      <c r="HP606" s="162"/>
      <c r="HQ606" s="162"/>
      <c r="HR606" s="162"/>
      <c r="HS606" s="162"/>
      <c r="HT606" s="162"/>
      <c r="HU606" s="162"/>
      <c r="HV606" s="162"/>
      <c r="HW606" s="162"/>
      <c r="HX606" s="162"/>
      <c r="HY606" s="162"/>
      <c r="HZ606" s="162"/>
      <c r="IA606" s="162"/>
      <c r="IB606" s="162"/>
      <c r="IC606" s="162"/>
      <c r="ID606" s="162"/>
      <c r="IE606" s="162"/>
      <c r="IF606" s="162"/>
      <c r="IG606" s="162"/>
      <c r="IH606" s="162"/>
      <c r="II606" s="162"/>
      <c r="IJ606" s="162"/>
      <c r="IK606" s="162"/>
      <c r="IL606" s="162"/>
      <c r="IM606" s="162"/>
      <c r="IN606" s="162"/>
      <c r="IO606" s="162"/>
      <c r="IP606" s="162"/>
      <c r="IQ606" s="162"/>
      <c r="IR606" s="162"/>
      <c r="IS606" s="162"/>
      <c r="IT606" s="162"/>
      <c r="IU606" s="162"/>
      <c r="IV606" s="162"/>
      <c r="IW606" s="162"/>
      <c r="IX606" s="162"/>
    </row>
    <row r="607" spans="1:258">
      <c r="A607" s="159"/>
      <c r="B607" s="160"/>
      <c r="C607" s="160"/>
      <c r="D607" s="160"/>
      <c r="E607" s="160"/>
      <c r="F607" s="161"/>
      <c r="G607" s="161"/>
      <c r="H607" s="161"/>
      <c r="I607" s="161"/>
      <c r="J607" s="161"/>
      <c r="K607" s="161"/>
      <c r="L607" s="161"/>
      <c r="M607" s="161"/>
      <c r="N607" s="160"/>
      <c r="O607" s="160"/>
      <c r="P607" s="160"/>
      <c r="Q607" s="160"/>
      <c r="R607" s="160"/>
      <c r="S607" s="161"/>
      <c r="T607" s="161"/>
      <c r="U607" s="161"/>
      <c r="V607" s="161"/>
      <c r="W607" s="161"/>
      <c r="X607" s="161"/>
      <c r="Y607" s="161"/>
      <c r="Z607" s="317"/>
      <c r="AA607" s="161"/>
      <c r="BI607" s="162"/>
      <c r="BJ607" s="162"/>
      <c r="BK607" s="162"/>
      <c r="BL607" s="162"/>
      <c r="BM607" s="162"/>
      <c r="BN607" s="162"/>
      <c r="BO607" s="162"/>
      <c r="BP607" s="162"/>
      <c r="BQ607" s="162"/>
      <c r="BR607" s="162"/>
      <c r="BS607" s="162"/>
      <c r="BT607" s="162"/>
      <c r="BU607" s="162"/>
      <c r="BV607" s="162"/>
      <c r="BW607" s="162"/>
      <c r="BX607" s="162"/>
      <c r="BY607" s="162"/>
      <c r="BZ607" s="162"/>
      <c r="CA607" s="162"/>
      <c r="CB607" s="162"/>
      <c r="CC607" s="162"/>
      <c r="CD607" s="162"/>
      <c r="CE607" s="162"/>
      <c r="CF607" s="162"/>
      <c r="CG607" s="162"/>
      <c r="CH607" s="162"/>
      <c r="CI607" s="162"/>
      <c r="CJ607" s="162"/>
      <c r="CK607" s="162"/>
      <c r="CL607" s="162"/>
      <c r="CM607" s="162"/>
      <c r="CN607" s="162"/>
      <c r="CO607" s="162"/>
      <c r="CP607" s="162"/>
      <c r="CQ607" s="162"/>
      <c r="CR607" s="162"/>
      <c r="CS607" s="162"/>
      <c r="CT607" s="162"/>
      <c r="CU607" s="162"/>
      <c r="CV607" s="162"/>
      <c r="CW607" s="162"/>
      <c r="CX607" s="162"/>
      <c r="CY607" s="162"/>
      <c r="CZ607" s="162"/>
      <c r="DA607" s="162"/>
      <c r="DB607" s="162"/>
      <c r="DC607" s="162"/>
      <c r="DD607" s="162"/>
      <c r="DE607" s="162"/>
      <c r="DF607" s="162"/>
      <c r="DG607" s="162"/>
      <c r="DH607" s="162"/>
      <c r="DI607" s="162"/>
      <c r="DJ607" s="162"/>
      <c r="DK607" s="162"/>
      <c r="DL607" s="162"/>
      <c r="DM607" s="162"/>
      <c r="DN607" s="162"/>
      <c r="DO607" s="162"/>
      <c r="DP607" s="162"/>
      <c r="DQ607" s="162"/>
      <c r="DR607" s="162"/>
      <c r="DS607" s="162"/>
      <c r="DT607" s="162"/>
      <c r="DU607" s="162"/>
      <c r="DV607" s="162"/>
      <c r="DW607" s="162"/>
      <c r="DX607" s="162"/>
      <c r="DY607" s="162"/>
      <c r="DZ607" s="162"/>
      <c r="EA607" s="162"/>
      <c r="EB607" s="162"/>
      <c r="EC607" s="162"/>
      <c r="ED607" s="162"/>
      <c r="EE607" s="162"/>
      <c r="EF607" s="162"/>
      <c r="EG607" s="162"/>
      <c r="EH607" s="162"/>
      <c r="EI607" s="162"/>
      <c r="EJ607" s="162"/>
      <c r="EK607" s="162"/>
      <c r="EL607" s="162"/>
      <c r="EM607" s="162"/>
      <c r="EN607" s="162"/>
      <c r="EO607" s="162"/>
      <c r="EP607" s="162"/>
      <c r="EQ607" s="162"/>
      <c r="ER607" s="162"/>
      <c r="ES607" s="162"/>
      <c r="ET607" s="162"/>
      <c r="EU607" s="162"/>
      <c r="EV607" s="162"/>
      <c r="EW607" s="162"/>
      <c r="EX607" s="162"/>
      <c r="EY607" s="162"/>
      <c r="EZ607" s="162"/>
      <c r="FA607" s="162"/>
      <c r="FB607" s="162"/>
      <c r="FC607" s="162"/>
      <c r="FD607" s="162"/>
      <c r="FE607" s="162"/>
      <c r="FF607" s="162"/>
      <c r="FG607" s="162"/>
      <c r="FH607" s="162"/>
      <c r="FI607" s="162"/>
      <c r="FJ607" s="162"/>
      <c r="FK607" s="162"/>
      <c r="FL607" s="162"/>
      <c r="FM607" s="162"/>
      <c r="FN607" s="162"/>
      <c r="FO607" s="162"/>
      <c r="FP607" s="162"/>
      <c r="FQ607" s="162"/>
      <c r="FR607" s="162"/>
      <c r="FS607" s="162"/>
      <c r="FT607" s="162"/>
      <c r="FU607" s="162"/>
      <c r="FV607" s="162"/>
      <c r="FW607" s="162"/>
      <c r="FX607" s="162"/>
      <c r="FY607" s="162"/>
      <c r="FZ607" s="162"/>
      <c r="GA607" s="162"/>
      <c r="GB607" s="162"/>
      <c r="GC607" s="162"/>
      <c r="GD607" s="162"/>
      <c r="GE607" s="162"/>
      <c r="GF607" s="162"/>
      <c r="GG607" s="162"/>
      <c r="GH607" s="162"/>
      <c r="GI607" s="162"/>
      <c r="GJ607" s="162"/>
      <c r="GK607" s="162"/>
      <c r="GL607" s="162"/>
      <c r="GM607" s="162"/>
      <c r="GN607" s="162"/>
      <c r="GO607" s="162"/>
      <c r="GP607" s="162"/>
      <c r="GQ607" s="162"/>
      <c r="GR607" s="162"/>
      <c r="GS607" s="162"/>
      <c r="GT607" s="162"/>
      <c r="GU607" s="162"/>
      <c r="GV607" s="162"/>
      <c r="GW607" s="162"/>
      <c r="GX607" s="162"/>
      <c r="GY607" s="162"/>
      <c r="GZ607" s="162"/>
      <c r="HA607" s="162"/>
      <c r="HB607" s="162"/>
      <c r="HC607" s="162"/>
      <c r="HD607" s="162"/>
      <c r="HE607" s="162"/>
      <c r="HF607" s="162"/>
      <c r="HG607" s="162"/>
      <c r="HH607" s="162"/>
      <c r="HI607" s="162"/>
      <c r="HJ607" s="162"/>
      <c r="HK607" s="162"/>
      <c r="HL607" s="162"/>
      <c r="HM607" s="162"/>
      <c r="HN607" s="162"/>
      <c r="HO607" s="162"/>
      <c r="HP607" s="162"/>
      <c r="HQ607" s="162"/>
      <c r="HR607" s="162"/>
      <c r="HS607" s="162"/>
      <c r="HT607" s="162"/>
      <c r="HU607" s="162"/>
      <c r="HV607" s="162"/>
      <c r="HW607" s="162"/>
      <c r="HX607" s="162"/>
      <c r="HY607" s="162"/>
      <c r="HZ607" s="162"/>
      <c r="IA607" s="162"/>
      <c r="IB607" s="162"/>
      <c r="IC607" s="162"/>
      <c r="ID607" s="162"/>
      <c r="IE607" s="162"/>
      <c r="IF607" s="162"/>
      <c r="IG607" s="162"/>
      <c r="IH607" s="162"/>
      <c r="II607" s="162"/>
      <c r="IJ607" s="162"/>
      <c r="IK607" s="162"/>
      <c r="IL607" s="162"/>
      <c r="IM607" s="162"/>
      <c r="IN607" s="162"/>
      <c r="IO607" s="162"/>
      <c r="IP607" s="162"/>
      <c r="IQ607" s="162"/>
      <c r="IR607" s="162"/>
      <c r="IS607" s="162"/>
      <c r="IT607" s="162"/>
      <c r="IU607" s="162"/>
      <c r="IV607" s="162"/>
      <c r="IW607" s="162"/>
      <c r="IX607" s="162"/>
    </row>
    <row r="608" spans="1:258">
      <c r="A608" s="159"/>
      <c r="B608" s="160"/>
      <c r="C608" s="160"/>
      <c r="D608" s="160"/>
      <c r="E608" s="160"/>
      <c r="F608" s="161"/>
      <c r="G608" s="161"/>
      <c r="H608" s="161"/>
      <c r="I608" s="161"/>
      <c r="J608" s="161"/>
      <c r="K608" s="161"/>
      <c r="L608" s="161"/>
      <c r="M608" s="161"/>
      <c r="N608" s="160"/>
      <c r="O608" s="160"/>
      <c r="P608" s="160"/>
      <c r="Q608" s="160"/>
      <c r="R608" s="160"/>
      <c r="S608" s="161"/>
      <c r="T608" s="161"/>
      <c r="U608" s="161"/>
      <c r="V608" s="161"/>
      <c r="W608" s="161"/>
      <c r="X608" s="161"/>
      <c r="Y608" s="161"/>
      <c r="Z608" s="317"/>
      <c r="AA608" s="161"/>
      <c r="BI608" s="162"/>
      <c r="BJ608" s="162"/>
      <c r="BK608" s="162"/>
      <c r="BL608" s="162"/>
      <c r="BM608" s="162"/>
      <c r="BN608" s="162"/>
      <c r="BO608" s="162"/>
      <c r="BP608" s="162"/>
      <c r="BQ608" s="162"/>
      <c r="BR608" s="162"/>
      <c r="BS608" s="162"/>
      <c r="BT608" s="162"/>
      <c r="BU608" s="162"/>
      <c r="BV608" s="162"/>
      <c r="BW608" s="162"/>
      <c r="BX608" s="162"/>
      <c r="BY608" s="162"/>
      <c r="BZ608" s="162"/>
      <c r="CA608" s="162"/>
      <c r="CB608" s="162"/>
      <c r="CC608" s="162"/>
      <c r="CD608" s="162"/>
      <c r="CE608" s="162"/>
      <c r="CF608" s="162"/>
      <c r="CG608" s="162"/>
      <c r="CH608" s="162"/>
      <c r="CI608" s="162"/>
      <c r="CJ608" s="162"/>
      <c r="CK608" s="162"/>
      <c r="CL608" s="162"/>
      <c r="CM608" s="162"/>
      <c r="CN608" s="162"/>
      <c r="CO608" s="162"/>
      <c r="CP608" s="162"/>
      <c r="CQ608" s="162"/>
      <c r="CR608" s="162"/>
      <c r="CS608" s="162"/>
      <c r="CT608" s="162"/>
      <c r="CU608" s="162"/>
      <c r="CV608" s="162"/>
      <c r="CW608" s="162"/>
      <c r="CX608" s="162"/>
      <c r="CY608" s="162"/>
      <c r="CZ608" s="162"/>
      <c r="DA608" s="162"/>
      <c r="DB608" s="162"/>
      <c r="DC608" s="162"/>
      <c r="DD608" s="162"/>
      <c r="DE608" s="162"/>
      <c r="DF608" s="162"/>
      <c r="DG608" s="162"/>
      <c r="DH608" s="162"/>
      <c r="DI608" s="162"/>
      <c r="DJ608" s="162"/>
      <c r="DK608" s="162"/>
      <c r="DL608" s="162"/>
      <c r="DM608" s="162"/>
      <c r="DN608" s="162"/>
      <c r="DO608" s="162"/>
      <c r="DP608" s="162"/>
      <c r="DQ608" s="162"/>
      <c r="DR608" s="162"/>
      <c r="DS608" s="162"/>
      <c r="DT608" s="162"/>
      <c r="DU608" s="162"/>
      <c r="DV608" s="162"/>
      <c r="DW608" s="162"/>
      <c r="DX608" s="162"/>
      <c r="DY608" s="162"/>
      <c r="DZ608" s="162"/>
      <c r="EA608" s="162"/>
      <c r="EB608" s="162"/>
      <c r="EC608" s="162"/>
      <c r="ED608" s="162"/>
      <c r="EE608" s="162"/>
      <c r="EF608" s="162"/>
      <c r="EG608" s="162"/>
      <c r="EH608" s="162"/>
      <c r="EI608" s="162"/>
      <c r="EJ608" s="162"/>
      <c r="EK608" s="162"/>
      <c r="EL608" s="162"/>
      <c r="EM608" s="162"/>
      <c r="EN608" s="162"/>
      <c r="EO608" s="162"/>
      <c r="EP608" s="162"/>
      <c r="EQ608" s="162"/>
      <c r="ER608" s="162"/>
      <c r="ES608" s="162"/>
      <c r="ET608" s="162"/>
      <c r="EU608" s="162"/>
      <c r="EV608" s="162"/>
      <c r="EW608" s="162"/>
      <c r="EX608" s="162"/>
      <c r="EY608" s="162"/>
      <c r="EZ608" s="162"/>
      <c r="FA608" s="162"/>
      <c r="FB608" s="162"/>
      <c r="FC608" s="162"/>
      <c r="FD608" s="162"/>
      <c r="FE608" s="162"/>
      <c r="FF608" s="162"/>
      <c r="FG608" s="162"/>
      <c r="FH608" s="162"/>
      <c r="FI608" s="162"/>
      <c r="FJ608" s="162"/>
      <c r="FK608" s="162"/>
      <c r="FL608" s="162"/>
      <c r="FM608" s="162"/>
      <c r="FN608" s="162"/>
      <c r="FO608" s="162"/>
      <c r="FP608" s="162"/>
      <c r="FQ608" s="162"/>
      <c r="FR608" s="162"/>
      <c r="FS608" s="162"/>
      <c r="FT608" s="162"/>
      <c r="FU608" s="162"/>
      <c r="FV608" s="162"/>
      <c r="FW608" s="162"/>
      <c r="FX608" s="162"/>
      <c r="FY608" s="162"/>
      <c r="FZ608" s="162"/>
      <c r="GA608" s="162"/>
      <c r="GB608" s="162"/>
      <c r="GC608" s="162"/>
      <c r="GD608" s="162"/>
      <c r="GE608" s="162"/>
      <c r="GF608" s="162"/>
      <c r="GG608" s="162"/>
      <c r="GH608" s="162"/>
      <c r="GI608" s="162"/>
      <c r="GJ608" s="162"/>
      <c r="GK608" s="162"/>
      <c r="GL608" s="162"/>
      <c r="GM608" s="162"/>
      <c r="GN608" s="162"/>
      <c r="GO608" s="162"/>
      <c r="GP608" s="162"/>
      <c r="GQ608" s="162"/>
      <c r="GR608" s="162"/>
      <c r="GS608" s="162"/>
      <c r="GT608" s="162"/>
      <c r="GU608" s="162"/>
      <c r="GV608" s="162"/>
      <c r="GW608" s="162"/>
      <c r="GX608" s="162"/>
      <c r="GY608" s="162"/>
      <c r="GZ608" s="162"/>
      <c r="HA608" s="162"/>
      <c r="HB608" s="162"/>
      <c r="HC608" s="162"/>
      <c r="HD608" s="162"/>
      <c r="HE608" s="162"/>
      <c r="HF608" s="162"/>
      <c r="HG608" s="162"/>
      <c r="HH608" s="162"/>
      <c r="HI608" s="162"/>
      <c r="HJ608" s="162"/>
      <c r="HK608" s="162"/>
      <c r="HL608" s="162"/>
      <c r="HM608" s="162"/>
      <c r="HN608" s="162"/>
      <c r="HO608" s="162"/>
      <c r="HP608" s="162"/>
      <c r="HQ608" s="162"/>
      <c r="HR608" s="162"/>
      <c r="HS608" s="162"/>
      <c r="HT608" s="162"/>
      <c r="HU608" s="162"/>
      <c r="HV608" s="162"/>
      <c r="HW608" s="162"/>
      <c r="HX608" s="162"/>
      <c r="HY608" s="162"/>
      <c r="HZ608" s="162"/>
      <c r="IA608" s="162"/>
      <c r="IB608" s="162"/>
      <c r="IC608" s="162"/>
      <c r="ID608" s="162"/>
      <c r="IE608" s="162"/>
      <c r="IF608" s="162"/>
      <c r="IG608" s="162"/>
      <c r="IH608" s="162"/>
      <c r="II608" s="162"/>
      <c r="IJ608" s="162"/>
      <c r="IK608" s="162"/>
      <c r="IL608" s="162"/>
      <c r="IM608" s="162"/>
      <c r="IN608" s="162"/>
      <c r="IO608" s="162"/>
      <c r="IP608" s="162"/>
      <c r="IQ608" s="162"/>
      <c r="IR608" s="162"/>
      <c r="IS608" s="162"/>
      <c r="IT608" s="162"/>
      <c r="IU608" s="162"/>
      <c r="IV608" s="162"/>
      <c r="IW608" s="162"/>
      <c r="IX608" s="162"/>
    </row>
    <row r="609" spans="1:258">
      <c r="A609" s="159"/>
      <c r="B609" s="160"/>
      <c r="C609" s="160"/>
      <c r="D609" s="160"/>
      <c r="E609" s="160"/>
      <c r="F609" s="161"/>
      <c r="G609" s="161"/>
      <c r="H609" s="161"/>
      <c r="I609" s="161"/>
      <c r="J609" s="161"/>
      <c r="K609" s="161"/>
      <c r="L609" s="161"/>
      <c r="M609" s="161"/>
      <c r="N609" s="160"/>
      <c r="O609" s="160"/>
      <c r="P609" s="160"/>
      <c r="Q609" s="160"/>
      <c r="R609" s="160"/>
      <c r="S609" s="161"/>
      <c r="T609" s="161"/>
      <c r="U609" s="161"/>
      <c r="V609" s="161"/>
      <c r="W609" s="161"/>
      <c r="X609" s="161"/>
      <c r="Y609" s="161"/>
      <c r="Z609" s="317"/>
      <c r="AA609" s="161"/>
      <c r="BI609" s="162"/>
      <c r="BJ609" s="162"/>
      <c r="BK609" s="162"/>
      <c r="BL609" s="162"/>
      <c r="BM609" s="162"/>
      <c r="BN609" s="162"/>
      <c r="BO609" s="162"/>
      <c r="BP609" s="162"/>
      <c r="BQ609" s="162"/>
      <c r="BR609" s="162"/>
      <c r="BS609" s="162"/>
      <c r="BT609" s="162"/>
      <c r="BU609" s="162"/>
      <c r="BV609" s="162"/>
      <c r="BW609" s="162"/>
      <c r="BX609" s="162"/>
      <c r="BY609" s="162"/>
      <c r="BZ609" s="162"/>
      <c r="CA609" s="162"/>
      <c r="CB609" s="162"/>
      <c r="CC609" s="162"/>
      <c r="CD609" s="162"/>
      <c r="CE609" s="162"/>
      <c r="CF609" s="162"/>
      <c r="CG609" s="162"/>
      <c r="CH609" s="162"/>
      <c r="CI609" s="162"/>
      <c r="CJ609" s="162"/>
      <c r="CK609" s="162"/>
      <c r="CL609" s="162"/>
      <c r="CM609" s="162"/>
      <c r="CN609" s="162"/>
      <c r="CO609" s="162"/>
      <c r="CP609" s="162"/>
      <c r="CQ609" s="162"/>
      <c r="CR609" s="162"/>
      <c r="CS609" s="162"/>
      <c r="CT609" s="162"/>
      <c r="CU609" s="162"/>
      <c r="CV609" s="162"/>
      <c r="CW609" s="162"/>
      <c r="CX609" s="162"/>
      <c r="CY609" s="162"/>
      <c r="CZ609" s="162"/>
      <c r="DA609" s="162"/>
      <c r="DB609" s="162"/>
      <c r="DC609" s="162"/>
      <c r="DD609" s="162"/>
      <c r="DE609" s="162"/>
      <c r="DF609" s="162"/>
      <c r="DG609" s="162"/>
      <c r="DH609" s="162"/>
      <c r="DI609" s="162"/>
      <c r="DJ609" s="162"/>
      <c r="DK609" s="162"/>
      <c r="DL609" s="162"/>
      <c r="DM609" s="162"/>
      <c r="DN609" s="162"/>
      <c r="DO609" s="162"/>
      <c r="DP609" s="162"/>
      <c r="DQ609" s="162"/>
      <c r="DR609" s="162"/>
      <c r="DS609" s="162"/>
      <c r="DT609" s="162"/>
      <c r="DU609" s="162"/>
      <c r="DV609" s="162"/>
      <c r="DW609" s="162"/>
      <c r="DX609" s="162"/>
      <c r="DY609" s="162"/>
      <c r="DZ609" s="162"/>
      <c r="EA609" s="162"/>
      <c r="EB609" s="162"/>
      <c r="EC609" s="162"/>
      <c r="ED609" s="162"/>
      <c r="EE609" s="162"/>
      <c r="EF609" s="162"/>
      <c r="EG609" s="162"/>
      <c r="EH609" s="162"/>
      <c r="EI609" s="162"/>
      <c r="EJ609" s="162"/>
      <c r="EK609" s="162"/>
      <c r="EL609" s="162"/>
      <c r="EM609" s="162"/>
      <c r="EN609" s="162"/>
      <c r="EO609" s="162"/>
      <c r="EP609" s="162"/>
      <c r="EQ609" s="162"/>
      <c r="ER609" s="162"/>
      <c r="ES609" s="162"/>
      <c r="ET609" s="162"/>
      <c r="EU609" s="162"/>
      <c r="EV609" s="162"/>
      <c r="EW609" s="162"/>
      <c r="EX609" s="162"/>
      <c r="EY609" s="162"/>
      <c r="EZ609" s="162"/>
      <c r="FA609" s="162"/>
      <c r="FB609" s="162"/>
      <c r="FC609" s="162"/>
      <c r="FD609" s="162"/>
      <c r="FE609" s="162"/>
      <c r="FF609" s="162"/>
      <c r="FG609" s="162"/>
      <c r="FH609" s="162"/>
      <c r="FI609" s="162"/>
      <c r="FJ609" s="162"/>
      <c r="FK609" s="162"/>
      <c r="FL609" s="162"/>
      <c r="FM609" s="162"/>
      <c r="FN609" s="162"/>
      <c r="FO609" s="162"/>
      <c r="FP609" s="162"/>
      <c r="FQ609" s="162"/>
      <c r="FR609" s="162"/>
      <c r="FS609" s="162"/>
      <c r="FT609" s="162"/>
      <c r="FU609" s="162"/>
      <c r="FV609" s="162"/>
      <c r="FW609" s="162"/>
      <c r="FX609" s="162"/>
      <c r="FY609" s="162"/>
      <c r="FZ609" s="162"/>
      <c r="GA609" s="162"/>
      <c r="GB609" s="162"/>
      <c r="GC609" s="162"/>
      <c r="GD609" s="162"/>
      <c r="GE609" s="162"/>
      <c r="GF609" s="162"/>
      <c r="GG609" s="162"/>
      <c r="GH609" s="162"/>
      <c r="GI609" s="162"/>
      <c r="GJ609" s="162"/>
      <c r="GK609" s="162"/>
      <c r="GL609" s="162"/>
      <c r="GM609" s="162"/>
      <c r="GN609" s="162"/>
      <c r="GO609" s="162"/>
      <c r="GP609" s="162"/>
      <c r="GQ609" s="162"/>
      <c r="GR609" s="162"/>
      <c r="GS609" s="162"/>
      <c r="GT609" s="162"/>
      <c r="GU609" s="162"/>
      <c r="GV609" s="162"/>
      <c r="GW609" s="162"/>
      <c r="GX609" s="162"/>
      <c r="GY609" s="162"/>
      <c r="GZ609" s="162"/>
      <c r="HA609" s="162"/>
      <c r="HB609" s="162"/>
      <c r="HC609" s="162"/>
      <c r="HD609" s="162"/>
      <c r="HE609" s="162"/>
      <c r="HF609" s="162"/>
      <c r="HG609" s="162"/>
      <c r="HH609" s="162"/>
      <c r="HI609" s="162"/>
      <c r="HJ609" s="162"/>
      <c r="HK609" s="162"/>
      <c r="HL609" s="162"/>
      <c r="HM609" s="162"/>
      <c r="HN609" s="162"/>
      <c r="HO609" s="162"/>
      <c r="HP609" s="162"/>
      <c r="HQ609" s="162"/>
      <c r="HR609" s="162"/>
      <c r="HS609" s="162"/>
      <c r="HT609" s="162"/>
      <c r="HU609" s="162"/>
      <c r="HV609" s="162"/>
      <c r="HW609" s="162"/>
      <c r="HX609" s="162"/>
      <c r="HY609" s="162"/>
      <c r="HZ609" s="162"/>
      <c r="IA609" s="162"/>
      <c r="IB609" s="162"/>
      <c r="IC609" s="162"/>
      <c r="ID609" s="162"/>
      <c r="IE609" s="162"/>
      <c r="IF609" s="162"/>
      <c r="IG609" s="162"/>
      <c r="IH609" s="162"/>
      <c r="II609" s="162"/>
      <c r="IJ609" s="162"/>
      <c r="IK609" s="162"/>
      <c r="IL609" s="162"/>
      <c r="IM609" s="162"/>
      <c r="IN609" s="162"/>
      <c r="IO609" s="162"/>
      <c r="IP609" s="162"/>
      <c r="IQ609" s="162"/>
      <c r="IR609" s="162"/>
      <c r="IS609" s="162"/>
      <c r="IT609" s="162"/>
      <c r="IU609" s="162"/>
      <c r="IV609" s="162"/>
      <c r="IW609" s="162"/>
      <c r="IX609" s="162"/>
    </row>
    <row r="610" spans="1:258">
      <c r="A610" s="159"/>
      <c r="B610" s="160"/>
      <c r="C610" s="160"/>
      <c r="D610" s="160"/>
      <c r="E610" s="160"/>
      <c r="F610" s="161"/>
      <c r="G610" s="161"/>
      <c r="H610" s="161"/>
      <c r="I610" s="161"/>
      <c r="J610" s="161"/>
      <c r="K610" s="161"/>
      <c r="L610" s="161"/>
      <c r="M610" s="161"/>
      <c r="N610" s="160"/>
      <c r="O610" s="160"/>
      <c r="P610" s="160"/>
      <c r="Q610" s="160"/>
      <c r="R610" s="160"/>
      <c r="S610" s="161"/>
      <c r="T610" s="161"/>
      <c r="U610" s="161"/>
      <c r="V610" s="161"/>
      <c r="W610" s="161"/>
      <c r="X610" s="161"/>
      <c r="Y610" s="161"/>
      <c r="Z610" s="317"/>
      <c r="AA610" s="161"/>
      <c r="BI610" s="162"/>
      <c r="BJ610" s="162"/>
      <c r="BK610" s="162"/>
      <c r="BL610" s="162"/>
      <c r="BM610" s="162"/>
      <c r="BN610" s="162"/>
      <c r="BO610" s="162"/>
      <c r="BP610" s="162"/>
      <c r="BQ610" s="162"/>
      <c r="BR610" s="162"/>
      <c r="BS610" s="162"/>
      <c r="BT610" s="162"/>
      <c r="BU610" s="162"/>
      <c r="BV610" s="162"/>
      <c r="BW610" s="162"/>
      <c r="BX610" s="162"/>
      <c r="BY610" s="162"/>
      <c r="BZ610" s="162"/>
      <c r="CA610" s="162"/>
      <c r="CB610" s="162"/>
      <c r="CC610" s="162"/>
      <c r="CD610" s="162"/>
      <c r="CE610" s="162"/>
      <c r="CF610" s="162"/>
      <c r="CG610" s="162"/>
      <c r="CH610" s="162"/>
      <c r="CI610" s="162"/>
      <c r="CJ610" s="162"/>
      <c r="CK610" s="162"/>
      <c r="CL610" s="162"/>
      <c r="CM610" s="162"/>
      <c r="CN610" s="162"/>
      <c r="CO610" s="162"/>
      <c r="CP610" s="162"/>
      <c r="CQ610" s="162"/>
      <c r="CR610" s="162"/>
      <c r="CS610" s="162"/>
      <c r="CT610" s="162"/>
      <c r="CU610" s="162"/>
      <c r="CV610" s="162"/>
      <c r="CW610" s="162"/>
      <c r="CX610" s="162"/>
      <c r="CY610" s="162"/>
      <c r="CZ610" s="162"/>
      <c r="DA610" s="162"/>
      <c r="DB610" s="162"/>
      <c r="DC610" s="162"/>
      <c r="DD610" s="162"/>
      <c r="DE610" s="162"/>
      <c r="DF610" s="162"/>
      <c r="DG610" s="162"/>
      <c r="DH610" s="162"/>
      <c r="DI610" s="162"/>
      <c r="DJ610" s="162"/>
      <c r="DK610" s="162"/>
      <c r="DL610" s="162"/>
      <c r="DM610" s="162"/>
      <c r="DN610" s="162"/>
      <c r="DO610" s="162"/>
      <c r="DP610" s="162"/>
      <c r="DQ610" s="162"/>
      <c r="DR610" s="162"/>
      <c r="DS610" s="162"/>
      <c r="DT610" s="162"/>
      <c r="DU610" s="162"/>
      <c r="DV610" s="162"/>
      <c r="DW610" s="162"/>
      <c r="DX610" s="162"/>
      <c r="DY610" s="162"/>
      <c r="DZ610" s="162"/>
      <c r="EA610" s="162"/>
      <c r="EB610" s="162"/>
      <c r="EC610" s="162"/>
      <c r="ED610" s="162"/>
      <c r="EE610" s="162"/>
      <c r="EF610" s="162"/>
      <c r="EG610" s="162"/>
      <c r="EH610" s="162"/>
      <c r="EI610" s="162"/>
      <c r="EJ610" s="162"/>
      <c r="EK610" s="162"/>
      <c r="EL610" s="162"/>
      <c r="EM610" s="162"/>
      <c r="EN610" s="162"/>
      <c r="EO610" s="162"/>
      <c r="EP610" s="162"/>
      <c r="EQ610" s="162"/>
      <c r="ER610" s="162"/>
      <c r="ES610" s="162"/>
      <c r="ET610" s="162"/>
      <c r="EU610" s="162"/>
      <c r="EV610" s="162"/>
      <c r="EW610" s="162"/>
      <c r="EX610" s="162"/>
      <c r="EY610" s="162"/>
      <c r="EZ610" s="162"/>
      <c r="FA610" s="162"/>
      <c r="FB610" s="162"/>
      <c r="FC610" s="162"/>
      <c r="FD610" s="162"/>
      <c r="FE610" s="162"/>
      <c r="FF610" s="162"/>
      <c r="FG610" s="162"/>
      <c r="FH610" s="162"/>
      <c r="FI610" s="162"/>
      <c r="FJ610" s="162"/>
      <c r="FK610" s="162"/>
      <c r="FL610" s="162"/>
      <c r="FM610" s="162"/>
      <c r="FN610" s="162"/>
      <c r="FO610" s="162"/>
      <c r="FP610" s="162"/>
      <c r="FQ610" s="162"/>
      <c r="FR610" s="162"/>
      <c r="FS610" s="162"/>
      <c r="FT610" s="162"/>
      <c r="FU610" s="162"/>
      <c r="FV610" s="162"/>
      <c r="FW610" s="162"/>
      <c r="FX610" s="162"/>
      <c r="FY610" s="162"/>
      <c r="FZ610" s="162"/>
      <c r="GA610" s="162"/>
      <c r="GB610" s="162"/>
      <c r="GC610" s="162"/>
      <c r="GD610" s="162"/>
      <c r="GE610" s="162"/>
      <c r="GF610" s="162"/>
      <c r="GG610" s="162"/>
      <c r="GH610" s="162"/>
      <c r="GI610" s="162"/>
      <c r="GJ610" s="162"/>
      <c r="GK610" s="162"/>
      <c r="GL610" s="162"/>
      <c r="GM610" s="162"/>
      <c r="GN610" s="162"/>
      <c r="GO610" s="162"/>
      <c r="GP610" s="162"/>
      <c r="GQ610" s="162"/>
      <c r="GR610" s="162"/>
      <c r="GS610" s="162"/>
      <c r="GT610" s="162"/>
      <c r="GU610" s="162"/>
      <c r="GV610" s="162"/>
      <c r="GW610" s="162"/>
      <c r="GX610" s="162"/>
      <c r="GY610" s="162"/>
      <c r="GZ610" s="162"/>
      <c r="HA610" s="162"/>
      <c r="HB610" s="162"/>
      <c r="HC610" s="162"/>
      <c r="HD610" s="162"/>
      <c r="HE610" s="162"/>
      <c r="HF610" s="162"/>
      <c r="HG610" s="162"/>
      <c r="HH610" s="162"/>
      <c r="HI610" s="162"/>
      <c r="HJ610" s="162"/>
      <c r="HK610" s="162"/>
      <c r="HL610" s="162"/>
      <c r="HM610" s="162"/>
      <c r="HN610" s="162"/>
      <c r="HO610" s="162"/>
      <c r="HP610" s="162"/>
      <c r="HQ610" s="162"/>
      <c r="HR610" s="162"/>
      <c r="HS610" s="162"/>
      <c r="HT610" s="162"/>
      <c r="HU610" s="162"/>
      <c r="HV610" s="162"/>
      <c r="HW610" s="162"/>
      <c r="HX610" s="162"/>
      <c r="HY610" s="162"/>
      <c r="HZ610" s="162"/>
      <c r="IA610" s="162"/>
      <c r="IB610" s="162"/>
      <c r="IC610" s="162"/>
      <c r="ID610" s="162"/>
      <c r="IE610" s="162"/>
      <c r="IF610" s="162"/>
      <c r="IG610" s="162"/>
      <c r="IH610" s="162"/>
      <c r="II610" s="162"/>
      <c r="IJ610" s="162"/>
      <c r="IK610" s="162"/>
      <c r="IL610" s="162"/>
      <c r="IM610" s="162"/>
      <c r="IN610" s="162"/>
      <c r="IO610" s="162"/>
      <c r="IP610" s="162"/>
      <c r="IQ610" s="162"/>
      <c r="IR610" s="162"/>
      <c r="IS610" s="162"/>
      <c r="IT610" s="162"/>
      <c r="IU610" s="162"/>
      <c r="IV610" s="162"/>
      <c r="IW610" s="162"/>
      <c r="IX610" s="162"/>
    </row>
    <row r="611" spans="1:258">
      <c r="A611" s="159"/>
      <c r="B611" s="160"/>
      <c r="C611" s="160"/>
      <c r="D611" s="160"/>
      <c r="E611" s="160"/>
      <c r="F611" s="161"/>
      <c r="G611" s="161"/>
      <c r="H611" s="161"/>
      <c r="I611" s="161"/>
      <c r="J611" s="161"/>
      <c r="K611" s="161"/>
      <c r="L611" s="161"/>
      <c r="M611" s="161"/>
      <c r="N611" s="160"/>
      <c r="O611" s="160"/>
      <c r="P611" s="160"/>
      <c r="Q611" s="160"/>
      <c r="R611" s="160"/>
      <c r="S611" s="161"/>
      <c r="T611" s="161"/>
      <c r="U611" s="161"/>
      <c r="V611" s="161"/>
      <c r="W611" s="161"/>
      <c r="X611" s="161"/>
      <c r="Y611" s="161"/>
      <c r="Z611" s="317"/>
      <c r="AA611" s="161"/>
      <c r="BI611" s="162"/>
      <c r="BJ611" s="162"/>
      <c r="BK611" s="162"/>
      <c r="BL611" s="162"/>
      <c r="BM611" s="162"/>
      <c r="BN611" s="162"/>
      <c r="BO611" s="162"/>
      <c r="BP611" s="162"/>
      <c r="BQ611" s="162"/>
      <c r="BR611" s="162"/>
      <c r="BS611" s="162"/>
      <c r="BT611" s="162"/>
      <c r="BU611" s="162"/>
      <c r="BV611" s="162"/>
      <c r="BW611" s="162"/>
      <c r="BX611" s="162"/>
      <c r="BY611" s="162"/>
      <c r="BZ611" s="162"/>
      <c r="CA611" s="162"/>
      <c r="CB611" s="162"/>
      <c r="CC611" s="162"/>
      <c r="CD611" s="162"/>
      <c r="CE611" s="162"/>
      <c r="CF611" s="162"/>
      <c r="CG611" s="162"/>
      <c r="CH611" s="162"/>
      <c r="CI611" s="162"/>
      <c r="CJ611" s="162"/>
      <c r="CK611" s="162"/>
      <c r="CL611" s="162"/>
      <c r="CM611" s="162"/>
      <c r="CN611" s="162"/>
      <c r="CO611" s="162"/>
      <c r="CP611" s="162"/>
      <c r="CQ611" s="162"/>
      <c r="CR611" s="162"/>
      <c r="CS611" s="162"/>
      <c r="CT611" s="162"/>
      <c r="CU611" s="162"/>
      <c r="CV611" s="162"/>
      <c r="CW611" s="162"/>
      <c r="CX611" s="162"/>
      <c r="CY611" s="162"/>
      <c r="CZ611" s="162"/>
      <c r="DA611" s="162"/>
      <c r="DB611" s="162"/>
      <c r="DC611" s="162"/>
      <c r="DD611" s="162"/>
      <c r="DE611" s="162"/>
      <c r="DF611" s="162"/>
      <c r="DG611" s="162"/>
      <c r="DH611" s="162"/>
      <c r="DI611" s="162"/>
      <c r="DJ611" s="162"/>
      <c r="DK611" s="162"/>
      <c r="DL611" s="162"/>
      <c r="DM611" s="162"/>
      <c r="DN611" s="162"/>
      <c r="DO611" s="162"/>
      <c r="DP611" s="162"/>
      <c r="DQ611" s="162"/>
      <c r="DR611" s="162"/>
      <c r="DS611" s="162"/>
      <c r="DT611" s="162"/>
      <c r="DU611" s="162"/>
      <c r="DV611" s="162"/>
      <c r="DW611" s="162"/>
      <c r="DX611" s="162"/>
      <c r="DY611" s="162"/>
      <c r="DZ611" s="162"/>
      <c r="EA611" s="162"/>
      <c r="EB611" s="162"/>
      <c r="EC611" s="162"/>
      <c r="ED611" s="162"/>
      <c r="EE611" s="162"/>
      <c r="EF611" s="162"/>
      <c r="EG611" s="162"/>
      <c r="EH611" s="162"/>
      <c r="EI611" s="162"/>
      <c r="EJ611" s="162"/>
      <c r="EK611" s="162"/>
      <c r="EL611" s="162"/>
      <c r="EM611" s="162"/>
      <c r="EN611" s="162"/>
      <c r="EO611" s="162"/>
      <c r="EP611" s="162"/>
      <c r="EQ611" s="162"/>
      <c r="ER611" s="162"/>
      <c r="ES611" s="162"/>
      <c r="ET611" s="162"/>
      <c r="EU611" s="162"/>
      <c r="EV611" s="162"/>
      <c r="EW611" s="162"/>
      <c r="EX611" s="162"/>
      <c r="EY611" s="162"/>
      <c r="EZ611" s="162"/>
      <c r="FA611" s="162"/>
      <c r="FB611" s="162"/>
      <c r="FC611" s="162"/>
      <c r="FD611" s="162"/>
      <c r="FE611" s="162"/>
      <c r="FF611" s="162"/>
      <c r="FG611" s="162"/>
      <c r="FH611" s="162"/>
      <c r="FI611" s="162"/>
      <c r="FJ611" s="162"/>
      <c r="FK611" s="162"/>
      <c r="FL611" s="162"/>
      <c r="FM611" s="162"/>
      <c r="FN611" s="162"/>
      <c r="FO611" s="162"/>
      <c r="FP611" s="162"/>
      <c r="FQ611" s="162"/>
      <c r="FR611" s="162"/>
      <c r="FS611" s="162"/>
      <c r="FT611" s="162"/>
      <c r="FU611" s="162"/>
      <c r="FV611" s="162"/>
      <c r="FW611" s="162"/>
      <c r="FX611" s="162"/>
      <c r="FY611" s="162"/>
      <c r="FZ611" s="162"/>
      <c r="GA611" s="162"/>
      <c r="GB611" s="162"/>
      <c r="GC611" s="162"/>
      <c r="GD611" s="162"/>
      <c r="GE611" s="162"/>
      <c r="GF611" s="162"/>
      <c r="GG611" s="162"/>
      <c r="GH611" s="162"/>
      <c r="GI611" s="162"/>
      <c r="GJ611" s="162"/>
      <c r="GK611" s="162"/>
      <c r="GL611" s="162"/>
      <c r="GM611" s="162"/>
      <c r="GN611" s="162"/>
      <c r="GO611" s="162"/>
      <c r="GP611" s="162"/>
      <c r="GQ611" s="162"/>
      <c r="GR611" s="162"/>
      <c r="GS611" s="162"/>
      <c r="GT611" s="162"/>
      <c r="GU611" s="162"/>
      <c r="GV611" s="162"/>
      <c r="GW611" s="162"/>
      <c r="GX611" s="162"/>
      <c r="GY611" s="162"/>
      <c r="GZ611" s="162"/>
      <c r="HA611" s="162"/>
      <c r="HB611" s="162"/>
      <c r="HC611" s="162"/>
      <c r="HD611" s="162"/>
      <c r="HE611" s="162"/>
      <c r="HF611" s="162"/>
      <c r="HG611" s="162"/>
      <c r="HH611" s="162"/>
      <c r="HI611" s="162"/>
      <c r="HJ611" s="162"/>
      <c r="HK611" s="162"/>
      <c r="HL611" s="162"/>
      <c r="HM611" s="162"/>
      <c r="HN611" s="162"/>
      <c r="HO611" s="162"/>
      <c r="HP611" s="162"/>
      <c r="HQ611" s="162"/>
      <c r="HR611" s="162"/>
      <c r="HS611" s="162"/>
      <c r="HT611" s="162"/>
      <c r="HU611" s="162"/>
      <c r="HV611" s="162"/>
      <c r="HW611" s="162"/>
      <c r="HX611" s="162"/>
      <c r="HY611" s="162"/>
      <c r="HZ611" s="162"/>
      <c r="IA611" s="162"/>
      <c r="IB611" s="162"/>
      <c r="IC611" s="162"/>
      <c r="ID611" s="162"/>
      <c r="IE611" s="162"/>
      <c r="IF611" s="162"/>
      <c r="IG611" s="162"/>
      <c r="IH611" s="162"/>
      <c r="II611" s="162"/>
      <c r="IJ611" s="162"/>
      <c r="IK611" s="162"/>
      <c r="IL611" s="162"/>
      <c r="IM611" s="162"/>
      <c r="IN611" s="162"/>
      <c r="IO611" s="162"/>
      <c r="IP611" s="162"/>
      <c r="IQ611" s="162"/>
      <c r="IR611" s="162"/>
      <c r="IS611" s="162"/>
      <c r="IT611" s="162"/>
      <c r="IU611" s="162"/>
      <c r="IV611" s="162"/>
      <c r="IW611" s="162"/>
      <c r="IX611" s="162"/>
    </row>
    <row r="612" spans="1:258">
      <c r="A612" s="159"/>
      <c r="B612" s="160"/>
      <c r="C612" s="160"/>
      <c r="D612" s="160"/>
      <c r="E612" s="160"/>
      <c r="F612" s="161"/>
      <c r="G612" s="161"/>
      <c r="H612" s="161"/>
      <c r="I612" s="161"/>
      <c r="J612" s="161"/>
      <c r="K612" s="161"/>
      <c r="L612" s="161"/>
      <c r="M612" s="161"/>
      <c r="N612" s="160"/>
      <c r="O612" s="160"/>
      <c r="P612" s="160"/>
      <c r="Q612" s="160"/>
      <c r="R612" s="160"/>
      <c r="S612" s="161"/>
      <c r="T612" s="161"/>
      <c r="U612" s="161"/>
      <c r="V612" s="161"/>
      <c r="W612" s="161"/>
      <c r="X612" s="161"/>
      <c r="Y612" s="161"/>
      <c r="Z612" s="317"/>
      <c r="AA612" s="161"/>
      <c r="BI612" s="162"/>
      <c r="BJ612" s="162"/>
      <c r="BK612" s="162"/>
      <c r="BL612" s="162"/>
      <c r="BM612" s="162"/>
      <c r="BN612" s="162"/>
      <c r="BO612" s="162"/>
      <c r="BP612" s="162"/>
      <c r="BQ612" s="162"/>
      <c r="BR612" s="162"/>
      <c r="BS612" s="162"/>
      <c r="BT612" s="162"/>
      <c r="BU612" s="162"/>
      <c r="BV612" s="162"/>
      <c r="BW612" s="162"/>
      <c r="BX612" s="162"/>
      <c r="BY612" s="162"/>
      <c r="BZ612" s="162"/>
      <c r="CA612" s="162"/>
      <c r="CB612" s="162"/>
      <c r="CC612" s="162"/>
      <c r="CD612" s="162"/>
      <c r="CE612" s="162"/>
      <c r="CF612" s="162"/>
      <c r="CG612" s="162"/>
      <c r="CH612" s="162"/>
      <c r="CI612" s="162"/>
      <c r="CJ612" s="162"/>
      <c r="CK612" s="162"/>
      <c r="CL612" s="162"/>
      <c r="CM612" s="162"/>
      <c r="CN612" s="162"/>
      <c r="CO612" s="162"/>
      <c r="CP612" s="162"/>
      <c r="CQ612" s="162"/>
      <c r="CR612" s="162"/>
      <c r="CS612" s="162"/>
      <c r="CT612" s="162"/>
      <c r="CU612" s="162"/>
      <c r="CV612" s="162"/>
      <c r="CW612" s="162"/>
      <c r="CX612" s="162"/>
      <c r="CY612" s="162"/>
      <c r="CZ612" s="162"/>
      <c r="DA612" s="162"/>
      <c r="DB612" s="162"/>
      <c r="DC612" s="162"/>
      <c r="DD612" s="162"/>
      <c r="DE612" s="162"/>
      <c r="DF612" s="162"/>
      <c r="DG612" s="162"/>
      <c r="DH612" s="162"/>
      <c r="DI612" s="162"/>
      <c r="DJ612" s="162"/>
      <c r="DK612" s="162"/>
      <c r="DL612" s="162"/>
      <c r="DM612" s="162"/>
      <c r="DN612" s="162"/>
      <c r="DO612" s="162"/>
      <c r="DP612" s="162"/>
      <c r="DQ612" s="162"/>
      <c r="DR612" s="162"/>
      <c r="DS612" s="162"/>
      <c r="DT612" s="162"/>
      <c r="DU612" s="162"/>
      <c r="DV612" s="162"/>
      <c r="DW612" s="162"/>
      <c r="DX612" s="162"/>
      <c r="DY612" s="162"/>
      <c r="DZ612" s="162"/>
      <c r="EA612" s="162"/>
      <c r="EB612" s="162"/>
      <c r="EC612" s="162"/>
      <c r="ED612" s="162"/>
      <c r="EE612" s="162"/>
      <c r="EF612" s="162"/>
      <c r="EG612" s="162"/>
      <c r="EH612" s="162"/>
      <c r="EI612" s="162"/>
      <c r="EJ612" s="162"/>
      <c r="EK612" s="162"/>
      <c r="EL612" s="162"/>
      <c r="EM612" s="162"/>
      <c r="EN612" s="162"/>
      <c r="EO612" s="162"/>
      <c r="EP612" s="162"/>
      <c r="EQ612" s="162"/>
      <c r="ER612" s="162"/>
      <c r="ES612" s="162"/>
      <c r="ET612" s="162"/>
      <c r="EU612" s="162"/>
      <c r="EV612" s="162"/>
      <c r="EW612" s="162"/>
      <c r="EX612" s="162"/>
      <c r="EY612" s="162"/>
      <c r="EZ612" s="162"/>
      <c r="FA612" s="162"/>
      <c r="FB612" s="162"/>
      <c r="FC612" s="162"/>
      <c r="FD612" s="162"/>
      <c r="FE612" s="162"/>
      <c r="FF612" s="162"/>
      <c r="FG612" s="162"/>
      <c r="FH612" s="162"/>
      <c r="FI612" s="162"/>
      <c r="FJ612" s="162"/>
      <c r="FK612" s="162"/>
      <c r="FL612" s="162"/>
      <c r="FM612" s="162"/>
      <c r="FN612" s="162"/>
      <c r="FO612" s="162"/>
      <c r="FP612" s="162"/>
      <c r="FQ612" s="162"/>
      <c r="FR612" s="162"/>
      <c r="FS612" s="162"/>
      <c r="FT612" s="162"/>
      <c r="FU612" s="162"/>
      <c r="FV612" s="162"/>
      <c r="FW612" s="162"/>
      <c r="FX612" s="162"/>
      <c r="FY612" s="162"/>
      <c r="FZ612" s="162"/>
      <c r="GA612" s="162"/>
      <c r="GB612" s="162"/>
      <c r="GC612" s="162"/>
      <c r="GD612" s="162"/>
      <c r="GE612" s="162"/>
      <c r="GF612" s="162"/>
      <c r="GG612" s="162"/>
      <c r="GH612" s="162"/>
      <c r="GI612" s="162"/>
      <c r="GJ612" s="162"/>
      <c r="GK612" s="162"/>
      <c r="GL612" s="162"/>
      <c r="GM612" s="162"/>
      <c r="GN612" s="162"/>
      <c r="GO612" s="162"/>
      <c r="GP612" s="162"/>
      <c r="GQ612" s="162"/>
      <c r="GR612" s="162"/>
      <c r="GS612" s="162"/>
      <c r="GT612" s="162"/>
      <c r="GU612" s="162"/>
      <c r="GV612" s="162"/>
      <c r="GW612" s="162"/>
      <c r="GX612" s="162"/>
      <c r="GY612" s="162"/>
      <c r="GZ612" s="162"/>
      <c r="HA612" s="162"/>
      <c r="HB612" s="162"/>
      <c r="HC612" s="162"/>
      <c r="HD612" s="162"/>
      <c r="HE612" s="162"/>
      <c r="HF612" s="162"/>
      <c r="HG612" s="162"/>
      <c r="HH612" s="162"/>
      <c r="HI612" s="162"/>
      <c r="HJ612" s="162"/>
      <c r="HK612" s="162"/>
      <c r="HL612" s="162"/>
      <c r="HM612" s="162"/>
      <c r="HN612" s="162"/>
      <c r="HO612" s="162"/>
      <c r="HP612" s="162"/>
      <c r="HQ612" s="162"/>
      <c r="HR612" s="162"/>
      <c r="HS612" s="162"/>
      <c r="HT612" s="162"/>
      <c r="HU612" s="162"/>
      <c r="HV612" s="162"/>
      <c r="HW612" s="162"/>
      <c r="HX612" s="162"/>
      <c r="HY612" s="162"/>
      <c r="HZ612" s="162"/>
      <c r="IA612" s="162"/>
      <c r="IB612" s="162"/>
      <c r="IC612" s="162"/>
      <c r="ID612" s="162"/>
      <c r="IE612" s="162"/>
      <c r="IF612" s="162"/>
      <c r="IG612" s="162"/>
      <c r="IH612" s="162"/>
      <c r="II612" s="162"/>
      <c r="IJ612" s="162"/>
      <c r="IK612" s="162"/>
      <c r="IL612" s="162"/>
      <c r="IM612" s="162"/>
      <c r="IN612" s="162"/>
      <c r="IO612" s="162"/>
      <c r="IP612" s="162"/>
      <c r="IQ612" s="162"/>
      <c r="IR612" s="162"/>
      <c r="IS612" s="162"/>
      <c r="IT612" s="162"/>
      <c r="IU612" s="162"/>
      <c r="IV612" s="162"/>
      <c r="IW612" s="162"/>
      <c r="IX612" s="162"/>
    </row>
    <row r="613" spans="1:258">
      <c r="A613" s="159"/>
      <c r="B613" s="160"/>
      <c r="C613" s="160"/>
      <c r="D613" s="160"/>
      <c r="E613" s="160"/>
      <c r="F613" s="161"/>
      <c r="G613" s="161"/>
      <c r="H613" s="161"/>
      <c r="I613" s="161"/>
      <c r="J613" s="161"/>
      <c r="K613" s="161"/>
      <c r="L613" s="161"/>
      <c r="M613" s="161"/>
      <c r="N613" s="160"/>
      <c r="O613" s="160"/>
      <c r="P613" s="160"/>
      <c r="Q613" s="160"/>
      <c r="R613" s="160"/>
      <c r="S613" s="161"/>
      <c r="T613" s="161"/>
      <c r="U613" s="161"/>
      <c r="V613" s="161"/>
      <c r="W613" s="161"/>
      <c r="X613" s="161"/>
      <c r="Y613" s="161"/>
      <c r="Z613" s="317"/>
      <c r="AA613" s="161"/>
      <c r="BI613" s="162"/>
      <c r="BJ613" s="162"/>
      <c r="BK613" s="162"/>
      <c r="BL613" s="162"/>
      <c r="BM613" s="162"/>
      <c r="BN613" s="162"/>
      <c r="BO613" s="162"/>
      <c r="BP613" s="162"/>
      <c r="BQ613" s="162"/>
      <c r="BR613" s="162"/>
      <c r="BS613" s="162"/>
      <c r="BT613" s="162"/>
      <c r="BU613" s="162"/>
      <c r="BV613" s="162"/>
      <c r="BW613" s="162"/>
      <c r="BX613" s="162"/>
      <c r="BY613" s="162"/>
      <c r="BZ613" s="162"/>
      <c r="CA613" s="162"/>
      <c r="CB613" s="162"/>
      <c r="CC613" s="162"/>
      <c r="CD613" s="162"/>
      <c r="CE613" s="162"/>
      <c r="CF613" s="162"/>
      <c r="CG613" s="162"/>
      <c r="CH613" s="162"/>
      <c r="CI613" s="162"/>
      <c r="CJ613" s="162"/>
      <c r="CK613" s="162"/>
      <c r="CL613" s="162"/>
      <c r="CM613" s="162"/>
      <c r="CN613" s="162"/>
      <c r="CO613" s="162"/>
      <c r="CP613" s="162"/>
      <c r="CQ613" s="162"/>
      <c r="CR613" s="162"/>
      <c r="CS613" s="162"/>
      <c r="CT613" s="162"/>
      <c r="CU613" s="162"/>
      <c r="CV613" s="162"/>
      <c r="CW613" s="162"/>
      <c r="CX613" s="162"/>
      <c r="CY613" s="162"/>
      <c r="CZ613" s="162"/>
      <c r="DA613" s="162"/>
      <c r="DB613" s="162"/>
      <c r="DC613" s="162"/>
      <c r="DD613" s="162"/>
      <c r="DE613" s="162"/>
      <c r="DF613" s="162"/>
      <c r="DG613" s="162"/>
      <c r="DH613" s="162"/>
      <c r="DI613" s="162"/>
      <c r="DJ613" s="162"/>
      <c r="DK613" s="162"/>
      <c r="DL613" s="162"/>
      <c r="DM613" s="162"/>
      <c r="DN613" s="162"/>
      <c r="DO613" s="162"/>
      <c r="DP613" s="162"/>
      <c r="DQ613" s="162"/>
      <c r="DR613" s="162"/>
      <c r="DS613" s="162"/>
      <c r="DT613" s="162"/>
      <c r="DU613" s="162"/>
      <c r="DV613" s="162"/>
      <c r="DW613" s="162"/>
      <c r="DX613" s="162"/>
      <c r="DY613" s="162"/>
      <c r="DZ613" s="162"/>
      <c r="EA613" s="162"/>
      <c r="EB613" s="162"/>
      <c r="EC613" s="162"/>
      <c r="ED613" s="162"/>
      <c r="EE613" s="162"/>
      <c r="EF613" s="162"/>
      <c r="EG613" s="162"/>
      <c r="EH613" s="162"/>
      <c r="EI613" s="162"/>
      <c r="EJ613" s="162"/>
      <c r="EK613" s="162"/>
      <c r="EL613" s="162"/>
      <c r="EM613" s="162"/>
      <c r="EN613" s="162"/>
      <c r="EO613" s="162"/>
      <c r="EP613" s="162"/>
      <c r="EQ613" s="162"/>
      <c r="ER613" s="162"/>
      <c r="ES613" s="162"/>
      <c r="ET613" s="162"/>
      <c r="EU613" s="162"/>
      <c r="EV613" s="162"/>
      <c r="EW613" s="162"/>
      <c r="EX613" s="162"/>
      <c r="EY613" s="162"/>
      <c r="EZ613" s="162"/>
      <c r="FA613" s="162"/>
      <c r="FB613" s="162"/>
      <c r="FC613" s="162"/>
      <c r="FD613" s="162"/>
      <c r="FE613" s="162"/>
      <c r="FF613" s="162"/>
      <c r="FG613" s="162"/>
      <c r="FH613" s="162"/>
      <c r="FI613" s="162"/>
      <c r="FJ613" s="162"/>
      <c r="FK613" s="162"/>
      <c r="FL613" s="162"/>
      <c r="FM613" s="162"/>
      <c r="FN613" s="162"/>
      <c r="FO613" s="162"/>
      <c r="FP613" s="162"/>
      <c r="FQ613" s="162"/>
      <c r="FR613" s="162"/>
      <c r="FS613" s="162"/>
      <c r="FT613" s="162"/>
      <c r="FU613" s="162"/>
      <c r="FV613" s="162"/>
      <c r="FW613" s="162"/>
      <c r="FX613" s="162"/>
      <c r="FY613" s="162"/>
      <c r="FZ613" s="162"/>
      <c r="GA613" s="162"/>
      <c r="GB613" s="162"/>
      <c r="GC613" s="162"/>
      <c r="GD613" s="162"/>
      <c r="GE613" s="162"/>
      <c r="GF613" s="162"/>
      <c r="GG613" s="162"/>
      <c r="GH613" s="162"/>
      <c r="GI613" s="162"/>
      <c r="GJ613" s="162"/>
      <c r="GK613" s="162"/>
      <c r="GL613" s="162"/>
      <c r="GM613" s="162"/>
      <c r="GN613" s="162"/>
      <c r="GO613" s="162"/>
      <c r="GP613" s="162"/>
      <c r="GQ613" s="162"/>
      <c r="GR613" s="162"/>
      <c r="GS613" s="162"/>
      <c r="GT613" s="162"/>
      <c r="GU613" s="162"/>
      <c r="GV613" s="162"/>
      <c r="GW613" s="162"/>
      <c r="GX613" s="162"/>
      <c r="GY613" s="162"/>
      <c r="GZ613" s="162"/>
      <c r="HA613" s="162"/>
      <c r="HB613" s="162"/>
      <c r="HC613" s="162"/>
      <c r="HD613" s="162"/>
      <c r="HE613" s="162"/>
      <c r="HF613" s="162"/>
      <c r="HG613" s="162"/>
      <c r="HH613" s="162"/>
      <c r="HI613" s="162"/>
      <c r="HJ613" s="162"/>
      <c r="HK613" s="162"/>
      <c r="HL613" s="162"/>
      <c r="HM613" s="162"/>
      <c r="HN613" s="162"/>
      <c r="HO613" s="162"/>
      <c r="HP613" s="162"/>
      <c r="HQ613" s="162"/>
      <c r="HR613" s="162"/>
      <c r="HS613" s="162"/>
      <c r="HT613" s="162"/>
      <c r="HU613" s="162"/>
      <c r="HV613" s="162"/>
      <c r="HW613" s="162"/>
      <c r="HX613" s="162"/>
      <c r="HY613" s="162"/>
      <c r="HZ613" s="162"/>
      <c r="IA613" s="162"/>
      <c r="IB613" s="162"/>
      <c r="IC613" s="162"/>
      <c r="ID613" s="162"/>
      <c r="IE613" s="162"/>
      <c r="IF613" s="162"/>
      <c r="IG613" s="162"/>
      <c r="IH613" s="162"/>
      <c r="II613" s="162"/>
      <c r="IJ613" s="162"/>
      <c r="IK613" s="162"/>
      <c r="IL613" s="162"/>
      <c r="IM613" s="162"/>
      <c r="IN613" s="162"/>
      <c r="IO613" s="162"/>
      <c r="IP613" s="162"/>
      <c r="IQ613" s="162"/>
      <c r="IR613" s="162"/>
      <c r="IS613" s="162"/>
      <c r="IT613" s="162"/>
      <c r="IU613" s="162"/>
      <c r="IV613" s="162"/>
      <c r="IW613" s="162"/>
      <c r="IX613" s="162"/>
    </row>
    <row r="614" spans="1:258">
      <c r="A614" s="159"/>
      <c r="B614" s="160"/>
      <c r="C614" s="160"/>
      <c r="D614" s="160"/>
      <c r="E614" s="160"/>
      <c r="F614" s="161"/>
      <c r="G614" s="161"/>
      <c r="H614" s="161"/>
      <c r="I614" s="161"/>
      <c r="J614" s="161"/>
      <c r="K614" s="161"/>
      <c r="L614" s="161"/>
      <c r="M614" s="161"/>
      <c r="N614" s="160"/>
      <c r="O614" s="160"/>
      <c r="P614" s="160"/>
      <c r="Q614" s="160"/>
      <c r="R614" s="160"/>
      <c r="S614" s="161"/>
      <c r="T614" s="161"/>
      <c r="U614" s="161"/>
      <c r="V614" s="161"/>
      <c r="W614" s="161"/>
      <c r="X614" s="161"/>
      <c r="Y614" s="161"/>
      <c r="Z614" s="317"/>
      <c r="AA614" s="161"/>
      <c r="BI614" s="162"/>
      <c r="BJ614" s="162"/>
      <c r="BK614" s="162"/>
      <c r="BL614" s="162"/>
      <c r="BM614" s="162"/>
      <c r="BN614" s="162"/>
      <c r="BO614" s="162"/>
      <c r="BP614" s="162"/>
      <c r="BQ614" s="162"/>
      <c r="BR614" s="162"/>
      <c r="BS614" s="162"/>
      <c r="BT614" s="162"/>
      <c r="BU614" s="162"/>
      <c r="BV614" s="162"/>
      <c r="BW614" s="162"/>
      <c r="BX614" s="162"/>
      <c r="BY614" s="162"/>
      <c r="BZ614" s="162"/>
      <c r="CA614" s="162"/>
      <c r="CB614" s="162"/>
      <c r="CC614" s="162"/>
      <c r="CD614" s="162"/>
      <c r="CE614" s="162"/>
      <c r="CF614" s="162"/>
      <c r="CG614" s="162"/>
      <c r="CH614" s="162"/>
      <c r="CI614" s="162"/>
      <c r="CJ614" s="162"/>
      <c r="CK614" s="162"/>
      <c r="CL614" s="162"/>
      <c r="CM614" s="162"/>
      <c r="CN614" s="162"/>
      <c r="CO614" s="162"/>
      <c r="CP614" s="162"/>
      <c r="CQ614" s="162"/>
      <c r="CR614" s="162"/>
      <c r="CS614" s="162"/>
      <c r="CT614" s="162"/>
      <c r="CU614" s="162"/>
      <c r="CV614" s="162"/>
      <c r="CW614" s="162"/>
      <c r="CX614" s="162"/>
      <c r="CY614" s="162"/>
      <c r="CZ614" s="162"/>
      <c r="DA614" s="162"/>
      <c r="DB614" s="162"/>
      <c r="DC614" s="162"/>
      <c r="DD614" s="162"/>
      <c r="DE614" s="162"/>
      <c r="DF614" s="162"/>
      <c r="DG614" s="162"/>
      <c r="DH614" s="162"/>
      <c r="DI614" s="162"/>
      <c r="DJ614" s="162"/>
      <c r="DK614" s="162"/>
      <c r="DL614" s="162"/>
      <c r="DM614" s="162"/>
      <c r="DN614" s="162"/>
      <c r="DO614" s="162"/>
      <c r="DP614" s="162"/>
      <c r="DQ614" s="162"/>
      <c r="DR614" s="162"/>
      <c r="DS614" s="162"/>
      <c r="DT614" s="162"/>
      <c r="DU614" s="162"/>
      <c r="DV614" s="162"/>
      <c r="DW614" s="162"/>
      <c r="DX614" s="162"/>
      <c r="DY614" s="162"/>
      <c r="DZ614" s="162"/>
      <c r="EA614" s="162"/>
      <c r="EB614" s="162"/>
      <c r="EC614" s="162"/>
      <c r="ED614" s="162"/>
      <c r="EE614" s="162"/>
      <c r="EF614" s="162"/>
      <c r="EG614" s="162"/>
      <c r="EH614" s="162"/>
      <c r="EI614" s="162"/>
      <c r="EJ614" s="162"/>
      <c r="EK614" s="162"/>
      <c r="EL614" s="162"/>
      <c r="EM614" s="162"/>
      <c r="EN614" s="162"/>
      <c r="EO614" s="162"/>
      <c r="EP614" s="162"/>
      <c r="EQ614" s="162"/>
      <c r="ER614" s="162"/>
      <c r="ES614" s="162"/>
      <c r="ET614" s="162"/>
      <c r="EU614" s="162"/>
      <c r="EV614" s="162"/>
      <c r="EW614" s="162"/>
      <c r="EX614" s="162"/>
      <c r="EY614" s="162"/>
      <c r="EZ614" s="162"/>
      <c r="FA614" s="162"/>
      <c r="FB614" s="162"/>
      <c r="FC614" s="162"/>
      <c r="FD614" s="162"/>
      <c r="FE614" s="162"/>
      <c r="FF614" s="162"/>
      <c r="FG614" s="162"/>
      <c r="FH614" s="162"/>
      <c r="FI614" s="162"/>
      <c r="FJ614" s="162"/>
      <c r="FK614" s="162"/>
      <c r="FL614" s="162"/>
      <c r="FM614" s="162"/>
      <c r="FN614" s="162"/>
      <c r="FO614" s="162"/>
      <c r="FP614" s="162"/>
      <c r="FQ614" s="162"/>
      <c r="FR614" s="162"/>
      <c r="FS614" s="162"/>
      <c r="FT614" s="162"/>
      <c r="FU614" s="162"/>
      <c r="FV614" s="162"/>
      <c r="FW614" s="162"/>
      <c r="FX614" s="162"/>
      <c r="FY614" s="162"/>
      <c r="FZ614" s="162"/>
      <c r="GA614" s="162"/>
      <c r="GB614" s="162"/>
      <c r="GC614" s="162"/>
      <c r="GD614" s="162"/>
      <c r="GE614" s="162"/>
      <c r="GF614" s="162"/>
      <c r="GG614" s="162"/>
      <c r="GH614" s="162"/>
      <c r="GI614" s="162"/>
      <c r="GJ614" s="162"/>
      <c r="GK614" s="162"/>
      <c r="GL614" s="162"/>
      <c r="GM614" s="162"/>
      <c r="GN614" s="162"/>
      <c r="GO614" s="162"/>
      <c r="GP614" s="162"/>
      <c r="GQ614" s="162"/>
      <c r="GR614" s="162"/>
      <c r="GS614" s="162"/>
      <c r="GT614" s="162"/>
      <c r="GU614" s="162"/>
      <c r="GV614" s="162"/>
      <c r="GW614" s="162"/>
      <c r="GX614" s="162"/>
      <c r="GY614" s="162"/>
      <c r="GZ614" s="162"/>
      <c r="HA614" s="162"/>
      <c r="HB614" s="162"/>
      <c r="HC614" s="162"/>
      <c r="HD614" s="162"/>
      <c r="HE614" s="162"/>
      <c r="HF614" s="162"/>
      <c r="HG614" s="162"/>
      <c r="HH614" s="162"/>
      <c r="HI614" s="162"/>
      <c r="HJ614" s="162"/>
      <c r="HK614" s="162"/>
      <c r="HL614" s="162"/>
      <c r="HM614" s="162"/>
      <c r="HN614" s="162"/>
      <c r="HO614" s="162"/>
      <c r="HP614" s="162"/>
      <c r="HQ614" s="162"/>
      <c r="HR614" s="162"/>
      <c r="HS614" s="162"/>
      <c r="HT614" s="162"/>
      <c r="HU614" s="162"/>
      <c r="HV614" s="162"/>
      <c r="HW614" s="162"/>
      <c r="HX614" s="162"/>
      <c r="HY614" s="162"/>
      <c r="HZ614" s="162"/>
      <c r="IA614" s="162"/>
      <c r="IB614" s="162"/>
      <c r="IC614" s="162"/>
      <c r="ID614" s="162"/>
      <c r="IE614" s="162"/>
      <c r="IF614" s="162"/>
      <c r="IG614" s="162"/>
      <c r="IH614" s="162"/>
      <c r="II614" s="162"/>
      <c r="IJ614" s="162"/>
      <c r="IK614" s="162"/>
      <c r="IL614" s="162"/>
      <c r="IM614" s="162"/>
      <c r="IN614" s="162"/>
      <c r="IO614" s="162"/>
      <c r="IP614" s="162"/>
      <c r="IQ614" s="162"/>
      <c r="IR614" s="162"/>
      <c r="IS614" s="162"/>
      <c r="IT614" s="162"/>
      <c r="IU614" s="162"/>
      <c r="IV614" s="162"/>
      <c r="IW614" s="162"/>
      <c r="IX614" s="162"/>
    </row>
    <row r="615" spans="1:258">
      <c r="A615" s="159"/>
      <c r="B615" s="160"/>
      <c r="C615" s="160"/>
      <c r="D615" s="160"/>
      <c r="E615" s="160"/>
      <c r="F615" s="161"/>
      <c r="G615" s="161"/>
      <c r="H615" s="161"/>
      <c r="I615" s="161"/>
      <c r="J615" s="161"/>
      <c r="K615" s="161"/>
      <c r="L615" s="161"/>
      <c r="M615" s="161"/>
      <c r="N615" s="160"/>
      <c r="O615" s="160"/>
      <c r="P615" s="160"/>
      <c r="Q615" s="160"/>
      <c r="R615" s="160"/>
      <c r="S615" s="161"/>
      <c r="T615" s="161"/>
      <c r="U615" s="161"/>
      <c r="V615" s="161"/>
      <c r="W615" s="161"/>
      <c r="X615" s="161"/>
      <c r="Y615" s="161"/>
      <c r="Z615" s="317"/>
      <c r="AA615" s="161"/>
      <c r="BI615" s="162"/>
      <c r="BJ615" s="162"/>
      <c r="BK615" s="162"/>
      <c r="BL615" s="162"/>
      <c r="BM615" s="162"/>
      <c r="BN615" s="162"/>
      <c r="BO615" s="162"/>
      <c r="BP615" s="162"/>
      <c r="BQ615" s="162"/>
      <c r="BR615" s="162"/>
      <c r="BS615" s="162"/>
      <c r="BT615" s="162"/>
      <c r="BU615" s="162"/>
      <c r="BV615" s="162"/>
      <c r="BW615" s="162"/>
      <c r="BX615" s="162"/>
      <c r="BY615" s="162"/>
      <c r="BZ615" s="162"/>
      <c r="CA615" s="162"/>
      <c r="CB615" s="162"/>
      <c r="CC615" s="162"/>
      <c r="CD615" s="162"/>
      <c r="CE615" s="162"/>
      <c r="CF615" s="162"/>
      <c r="CG615" s="162"/>
      <c r="CH615" s="162"/>
      <c r="CI615" s="162"/>
      <c r="CJ615" s="162"/>
      <c r="CK615" s="162"/>
      <c r="CL615" s="162"/>
      <c r="CM615" s="162"/>
      <c r="CN615" s="162"/>
      <c r="CO615" s="162"/>
      <c r="CP615" s="162"/>
      <c r="CQ615" s="162"/>
      <c r="CR615" s="162"/>
      <c r="CS615" s="162"/>
      <c r="CT615" s="162"/>
      <c r="CU615" s="162"/>
      <c r="CV615" s="162"/>
      <c r="CW615" s="162"/>
      <c r="CX615" s="162"/>
      <c r="CY615" s="162"/>
      <c r="CZ615" s="162"/>
      <c r="DA615" s="162"/>
      <c r="DB615" s="162"/>
      <c r="DC615" s="162"/>
      <c r="DD615" s="162"/>
      <c r="DE615" s="162"/>
      <c r="DF615" s="162"/>
      <c r="DG615" s="162"/>
      <c r="DH615" s="162"/>
      <c r="DI615" s="162"/>
      <c r="DJ615" s="162"/>
      <c r="DK615" s="162"/>
      <c r="DL615" s="162"/>
      <c r="DM615" s="162"/>
      <c r="DN615" s="162"/>
      <c r="DO615" s="162"/>
      <c r="DP615" s="162"/>
      <c r="DQ615" s="162"/>
      <c r="DR615" s="162"/>
      <c r="DS615" s="162"/>
      <c r="DT615" s="162"/>
      <c r="DU615" s="162"/>
      <c r="DV615" s="162"/>
      <c r="DW615" s="162"/>
      <c r="DX615" s="162"/>
      <c r="DY615" s="162"/>
      <c r="DZ615" s="162"/>
      <c r="EA615" s="162"/>
      <c r="EB615" s="162"/>
      <c r="EC615" s="162"/>
      <c r="ED615" s="162"/>
      <c r="EE615" s="162"/>
      <c r="EF615" s="162"/>
      <c r="EG615" s="162"/>
      <c r="EH615" s="162"/>
      <c r="EI615" s="162"/>
      <c r="EJ615" s="162"/>
      <c r="EK615" s="162"/>
      <c r="EL615" s="162"/>
      <c r="EM615" s="162"/>
      <c r="EN615" s="162"/>
      <c r="EO615" s="162"/>
      <c r="EP615" s="162"/>
      <c r="EQ615" s="162"/>
      <c r="ER615" s="162"/>
      <c r="ES615" s="162"/>
      <c r="ET615" s="162"/>
      <c r="EU615" s="162"/>
      <c r="EV615" s="162"/>
      <c r="EW615" s="162"/>
      <c r="EX615" s="162"/>
      <c r="EY615" s="162"/>
      <c r="EZ615" s="162"/>
      <c r="FA615" s="162"/>
      <c r="FB615" s="162"/>
      <c r="FC615" s="162"/>
      <c r="FD615" s="162"/>
      <c r="FE615" s="162"/>
      <c r="FF615" s="162"/>
      <c r="FG615" s="162"/>
      <c r="FH615" s="162"/>
      <c r="FI615" s="162"/>
      <c r="FJ615" s="162"/>
      <c r="FK615" s="162"/>
      <c r="FL615" s="162"/>
      <c r="FM615" s="162"/>
      <c r="FN615" s="162"/>
      <c r="FO615" s="162"/>
      <c r="FP615" s="162"/>
      <c r="FQ615" s="162"/>
      <c r="FR615" s="162"/>
      <c r="FS615" s="162"/>
      <c r="FT615" s="162"/>
      <c r="FU615" s="162"/>
      <c r="FV615" s="162"/>
      <c r="FW615" s="162"/>
      <c r="FX615" s="162"/>
      <c r="FY615" s="162"/>
      <c r="FZ615" s="162"/>
      <c r="GA615" s="162"/>
      <c r="GB615" s="162"/>
      <c r="GC615" s="162"/>
      <c r="GD615" s="162"/>
      <c r="GE615" s="162"/>
      <c r="GF615" s="162"/>
      <c r="GG615" s="162"/>
      <c r="GH615" s="162"/>
      <c r="GI615" s="162"/>
      <c r="GJ615" s="162"/>
      <c r="GK615" s="162"/>
      <c r="GL615" s="162"/>
      <c r="GM615" s="162"/>
      <c r="GN615" s="162"/>
      <c r="GO615" s="162"/>
      <c r="GP615" s="162"/>
      <c r="GQ615" s="162"/>
      <c r="GR615" s="162"/>
      <c r="GS615" s="162"/>
      <c r="GT615" s="162"/>
      <c r="GU615" s="162"/>
      <c r="GV615" s="162"/>
      <c r="GW615" s="162"/>
      <c r="GX615" s="162"/>
      <c r="GY615" s="162"/>
      <c r="GZ615" s="162"/>
      <c r="HA615" s="162"/>
      <c r="HB615" s="162"/>
      <c r="HC615" s="162"/>
      <c r="HD615" s="162"/>
      <c r="HE615" s="162"/>
      <c r="HF615" s="162"/>
      <c r="HG615" s="162"/>
      <c r="HH615" s="162"/>
      <c r="HI615" s="162"/>
      <c r="HJ615" s="162"/>
      <c r="HK615" s="162"/>
      <c r="HL615" s="162"/>
      <c r="HM615" s="162"/>
      <c r="HN615" s="162"/>
      <c r="HO615" s="162"/>
      <c r="HP615" s="162"/>
      <c r="HQ615" s="162"/>
      <c r="HR615" s="162"/>
      <c r="HS615" s="162"/>
      <c r="HT615" s="162"/>
      <c r="HU615" s="162"/>
      <c r="HV615" s="162"/>
      <c r="HW615" s="162"/>
      <c r="HX615" s="162"/>
      <c r="HY615" s="162"/>
      <c r="HZ615" s="162"/>
      <c r="IA615" s="162"/>
      <c r="IB615" s="162"/>
      <c r="IC615" s="162"/>
      <c r="ID615" s="162"/>
      <c r="IE615" s="162"/>
      <c r="IF615" s="162"/>
      <c r="IG615" s="162"/>
      <c r="IH615" s="162"/>
      <c r="II615" s="162"/>
      <c r="IJ615" s="162"/>
      <c r="IK615" s="162"/>
      <c r="IL615" s="162"/>
      <c r="IM615" s="162"/>
      <c r="IN615" s="162"/>
      <c r="IO615" s="162"/>
      <c r="IP615" s="162"/>
      <c r="IQ615" s="162"/>
      <c r="IR615" s="162"/>
      <c r="IS615" s="162"/>
      <c r="IT615" s="162"/>
      <c r="IU615" s="162"/>
      <c r="IV615" s="162"/>
      <c r="IW615" s="162"/>
      <c r="IX615" s="162"/>
    </row>
    <row r="616" spans="1:258">
      <c r="A616" s="159"/>
      <c r="B616" s="160"/>
      <c r="C616" s="160"/>
      <c r="D616" s="160"/>
      <c r="E616" s="160"/>
      <c r="F616" s="161"/>
      <c r="G616" s="161"/>
      <c r="H616" s="161"/>
      <c r="I616" s="161"/>
      <c r="J616" s="161"/>
      <c r="K616" s="161"/>
      <c r="L616" s="161"/>
      <c r="M616" s="161"/>
      <c r="N616" s="160"/>
      <c r="O616" s="160"/>
      <c r="P616" s="160"/>
      <c r="Q616" s="160"/>
      <c r="R616" s="160"/>
      <c r="S616" s="161"/>
      <c r="T616" s="161"/>
      <c r="U616" s="161"/>
      <c r="V616" s="161"/>
      <c r="W616" s="161"/>
      <c r="X616" s="161"/>
      <c r="Y616" s="161"/>
      <c r="Z616" s="317"/>
      <c r="AA616" s="161"/>
      <c r="BI616" s="162"/>
      <c r="BJ616" s="162"/>
      <c r="BK616" s="162"/>
      <c r="BL616" s="162"/>
      <c r="BM616" s="162"/>
      <c r="BN616" s="162"/>
      <c r="BO616" s="162"/>
      <c r="BP616" s="162"/>
      <c r="BQ616" s="162"/>
      <c r="BR616" s="162"/>
      <c r="BS616" s="162"/>
      <c r="BT616" s="162"/>
      <c r="BU616" s="162"/>
      <c r="BV616" s="162"/>
      <c r="BW616" s="162"/>
      <c r="BX616" s="162"/>
      <c r="BY616" s="162"/>
      <c r="BZ616" s="162"/>
      <c r="CA616" s="162"/>
      <c r="CB616" s="162"/>
      <c r="CC616" s="162"/>
      <c r="CD616" s="162"/>
      <c r="CE616" s="162"/>
      <c r="CF616" s="162"/>
      <c r="CG616" s="162"/>
      <c r="CH616" s="162"/>
      <c r="CI616" s="162"/>
      <c r="CJ616" s="162"/>
      <c r="CK616" s="162"/>
      <c r="CL616" s="162"/>
      <c r="CM616" s="162"/>
      <c r="CN616" s="162"/>
      <c r="CO616" s="162"/>
      <c r="CP616" s="162"/>
      <c r="CQ616" s="162"/>
      <c r="CR616" s="162"/>
      <c r="CS616" s="162"/>
      <c r="CT616" s="162"/>
      <c r="CU616" s="162"/>
      <c r="CV616" s="162"/>
      <c r="CW616" s="162"/>
      <c r="CX616" s="162"/>
      <c r="CY616" s="162"/>
      <c r="CZ616" s="162"/>
      <c r="DA616" s="162"/>
      <c r="DB616" s="162"/>
      <c r="DC616" s="162"/>
      <c r="DD616" s="162"/>
      <c r="DE616" s="162"/>
      <c r="DF616" s="162"/>
      <c r="DG616" s="162"/>
      <c r="DH616" s="162"/>
      <c r="DI616" s="162"/>
      <c r="DJ616" s="162"/>
      <c r="DK616" s="162"/>
      <c r="DL616" s="162"/>
      <c r="DM616" s="162"/>
      <c r="DN616" s="162"/>
      <c r="DO616" s="162"/>
      <c r="DP616" s="162"/>
      <c r="DQ616" s="162"/>
      <c r="DR616" s="162"/>
      <c r="DS616" s="162"/>
      <c r="DT616" s="162"/>
      <c r="DU616" s="162"/>
      <c r="DV616" s="162"/>
      <c r="DW616" s="162"/>
      <c r="DX616" s="162"/>
      <c r="DY616" s="162"/>
      <c r="DZ616" s="162"/>
      <c r="EA616" s="162"/>
      <c r="EB616" s="162"/>
      <c r="EC616" s="162"/>
      <c r="ED616" s="162"/>
      <c r="EE616" s="162"/>
      <c r="EF616" s="162"/>
      <c r="EG616" s="162"/>
      <c r="EH616" s="162"/>
      <c r="EI616" s="162"/>
      <c r="EJ616" s="162"/>
      <c r="EK616" s="162"/>
      <c r="EL616" s="162"/>
      <c r="EM616" s="162"/>
      <c r="EN616" s="162"/>
      <c r="EO616" s="162"/>
      <c r="EP616" s="162"/>
      <c r="EQ616" s="162"/>
      <c r="ER616" s="162"/>
      <c r="ES616" s="162"/>
      <c r="ET616" s="162"/>
      <c r="EU616" s="162"/>
      <c r="EV616" s="162"/>
      <c r="EW616" s="162"/>
      <c r="EX616" s="162"/>
      <c r="EY616" s="162"/>
      <c r="EZ616" s="162"/>
      <c r="FA616" s="162"/>
      <c r="FB616" s="162"/>
      <c r="FC616" s="162"/>
      <c r="FD616" s="162"/>
      <c r="FE616" s="162"/>
      <c r="FF616" s="162"/>
      <c r="FG616" s="162"/>
      <c r="FH616" s="162"/>
      <c r="FI616" s="162"/>
      <c r="FJ616" s="162"/>
      <c r="FK616" s="162"/>
      <c r="FL616" s="162"/>
      <c r="FM616" s="162"/>
      <c r="FN616" s="162"/>
      <c r="FO616" s="162"/>
      <c r="FP616" s="162"/>
      <c r="FQ616" s="162"/>
      <c r="FR616" s="162"/>
      <c r="FS616" s="162"/>
      <c r="FT616" s="162"/>
      <c r="FU616" s="162"/>
      <c r="FV616" s="162"/>
      <c r="FW616" s="162"/>
      <c r="FX616" s="162"/>
      <c r="FY616" s="162"/>
      <c r="FZ616" s="162"/>
      <c r="GA616" s="162"/>
      <c r="GB616" s="162"/>
      <c r="GC616" s="162"/>
      <c r="GD616" s="162"/>
      <c r="GE616" s="162"/>
      <c r="GF616" s="162"/>
      <c r="GG616" s="162"/>
      <c r="GH616" s="162"/>
      <c r="GI616" s="162"/>
      <c r="GJ616" s="162"/>
      <c r="GK616" s="162"/>
      <c r="GL616" s="162"/>
      <c r="GM616" s="162"/>
      <c r="GN616" s="162"/>
      <c r="GO616" s="162"/>
      <c r="GP616" s="162"/>
      <c r="GQ616" s="162"/>
      <c r="GR616" s="162"/>
      <c r="GS616" s="162"/>
      <c r="GT616" s="162"/>
      <c r="GU616" s="162"/>
      <c r="GV616" s="162"/>
      <c r="GW616" s="162"/>
      <c r="GX616" s="162"/>
      <c r="GY616" s="162"/>
      <c r="GZ616" s="162"/>
      <c r="HA616" s="162"/>
      <c r="HB616" s="162"/>
      <c r="HC616" s="162"/>
      <c r="HD616" s="162"/>
      <c r="HE616" s="162"/>
      <c r="HF616" s="162"/>
      <c r="HG616" s="162"/>
      <c r="HH616" s="162"/>
      <c r="HI616" s="162"/>
      <c r="HJ616" s="162"/>
      <c r="HK616" s="162"/>
      <c r="HL616" s="162"/>
      <c r="HM616" s="162"/>
      <c r="HN616" s="162"/>
      <c r="HO616" s="162"/>
      <c r="HP616" s="162"/>
      <c r="HQ616" s="162"/>
      <c r="HR616" s="162"/>
      <c r="HS616" s="162"/>
      <c r="HT616" s="162"/>
      <c r="HU616" s="162"/>
      <c r="HV616" s="162"/>
      <c r="HW616" s="162"/>
      <c r="HX616" s="162"/>
      <c r="HY616" s="162"/>
      <c r="HZ616" s="162"/>
      <c r="IA616" s="162"/>
      <c r="IB616" s="162"/>
      <c r="IC616" s="162"/>
      <c r="ID616" s="162"/>
      <c r="IE616" s="162"/>
      <c r="IF616" s="162"/>
      <c r="IG616" s="162"/>
      <c r="IH616" s="162"/>
      <c r="II616" s="162"/>
      <c r="IJ616" s="162"/>
      <c r="IK616" s="162"/>
      <c r="IL616" s="162"/>
      <c r="IM616" s="162"/>
      <c r="IN616" s="162"/>
      <c r="IO616" s="162"/>
      <c r="IP616" s="162"/>
      <c r="IQ616" s="162"/>
      <c r="IR616" s="162"/>
      <c r="IS616" s="162"/>
      <c r="IT616" s="162"/>
      <c r="IU616" s="162"/>
      <c r="IV616" s="162"/>
      <c r="IW616" s="162"/>
      <c r="IX616" s="162"/>
    </row>
    <row r="617" spans="1:258">
      <c r="A617" s="159"/>
      <c r="B617" s="160"/>
      <c r="C617" s="160"/>
      <c r="D617" s="160"/>
      <c r="E617" s="160"/>
      <c r="F617" s="161"/>
      <c r="G617" s="161"/>
      <c r="H617" s="161"/>
      <c r="I617" s="161"/>
      <c r="J617" s="161"/>
      <c r="K617" s="161"/>
      <c r="L617" s="161"/>
      <c r="M617" s="161"/>
      <c r="N617" s="160"/>
      <c r="O617" s="160"/>
      <c r="P617" s="160"/>
      <c r="Q617" s="160"/>
      <c r="R617" s="160"/>
      <c r="S617" s="161"/>
      <c r="T617" s="161"/>
      <c r="U617" s="161"/>
      <c r="V617" s="161"/>
      <c r="W617" s="161"/>
      <c r="X617" s="161"/>
      <c r="Y617" s="161"/>
      <c r="Z617" s="317"/>
      <c r="AA617" s="161"/>
      <c r="BI617" s="162"/>
      <c r="BJ617" s="162"/>
      <c r="BK617" s="162"/>
      <c r="BL617" s="162"/>
      <c r="BM617" s="162"/>
      <c r="BN617" s="162"/>
      <c r="BO617" s="162"/>
      <c r="BP617" s="162"/>
      <c r="BQ617" s="162"/>
      <c r="BR617" s="162"/>
      <c r="BS617" s="162"/>
      <c r="BT617" s="162"/>
      <c r="BU617" s="162"/>
      <c r="BV617" s="162"/>
      <c r="BW617" s="162"/>
      <c r="BX617" s="162"/>
      <c r="BY617" s="162"/>
      <c r="BZ617" s="162"/>
      <c r="CA617" s="162"/>
      <c r="CB617" s="162"/>
      <c r="CC617" s="162"/>
      <c r="CD617" s="162"/>
      <c r="CE617" s="162"/>
      <c r="CF617" s="162"/>
      <c r="CG617" s="162"/>
      <c r="CH617" s="162"/>
      <c r="CI617" s="162"/>
      <c r="CJ617" s="162"/>
      <c r="CK617" s="162"/>
      <c r="CL617" s="162"/>
      <c r="CM617" s="162"/>
      <c r="CN617" s="162"/>
      <c r="CO617" s="162"/>
      <c r="CP617" s="162"/>
      <c r="CQ617" s="162"/>
      <c r="CR617" s="162"/>
      <c r="CS617" s="162"/>
      <c r="CT617" s="162"/>
      <c r="CU617" s="162"/>
      <c r="CV617" s="162"/>
      <c r="CW617" s="162"/>
      <c r="CX617" s="162"/>
      <c r="CY617" s="162"/>
      <c r="CZ617" s="162"/>
      <c r="DA617" s="162"/>
      <c r="DB617" s="162"/>
      <c r="DC617" s="162"/>
      <c r="DD617" s="162"/>
      <c r="DE617" s="162"/>
      <c r="DF617" s="162"/>
      <c r="DG617" s="162"/>
      <c r="DH617" s="162"/>
      <c r="DI617" s="162"/>
      <c r="DJ617" s="162"/>
      <c r="DK617" s="162"/>
      <c r="DL617" s="162"/>
      <c r="DM617" s="162"/>
      <c r="DN617" s="162"/>
      <c r="DO617" s="162"/>
      <c r="DP617" s="162"/>
      <c r="DQ617" s="162"/>
      <c r="DR617" s="162"/>
      <c r="DS617" s="162"/>
      <c r="DT617" s="162"/>
      <c r="DU617" s="162"/>
      <c r="DV617" s="162"/>
      <c r="DW617" s="162"/>
      <c r="DX617" s="162"/>
      <c r="DY617" s="162"/>
      <c r="DZ617" s="162"/>
      <c r="EA617" s="162"/>
      <c r="EB617" s="162"/>
      <c r="EC617" s="162"/>
      <c r="ED617" s="162"/>
      <c r="EE617" s="162"/>
      <c r="EF617" s="162"/>
      <c r="EG617" s="162"/>
      <c r="EH617" s="162"/>
      <c r="EI617" s="162"/>
      <c r="EJ617" s="162"/>
      <c r="EK617" s="162"/>
      <c r="EL617" s="162"/>
      <c r="EM617" s="162"/>
      <c r="EN617" s="162"/>
      <c r="EO617" s="162"/>
      <c r="EP617" s="162"/>
      <c r="EQ617" s="162"/>
      <c r="ER617" s="162"/>
      <c r="ES617" s="162"/>
      <c r="ET617" s="162"/>
      <c r="EU617" s="162"/>
      <c r="EV617" s="162"/>
      <c r="EW617" s="162"/>
      <c r="EX617" s="162"/>
      <c r="EY617" s="162"/>
      <c r="EZ617" s="162"/>
      <c r="FA617" s="162"/>
      <c r="FB617" s="162"/>
      <c r="FC617" s="162"/>
      <c r="FD617" s="162"/>
      <c r="FE617" s="162"/>
      <c r="FF617" s="162"/>
      <c r="FG617" s="162"/>
      <c r="FH617" s="162"/>
      <c r="FI617" s="162"/>
      <c r="FJ617" s="162"/>
      <c r="FK617" s="162"/>
      <c r="FL617" s="162"/>
      <c r="FM617" s="162"/>
      <c r="FN617" s="162"/>
      <c r="FO617" s="162"/>
      <c r="FP617" s="162"/>
      <c r="FQ617" s="162"/>
      <c r="FR617" s="162"/>
      <c r="FS617" s="162"/>
      <c r="FT617" s="162"/>
      <c r="FU617" s="162"/>
      <c r="FV617" s="162"/>
      <c r="FW617" s="162"/>
      <c r="FX617" s="162"/>
      <c r="FY617" s="162"/>
      <c r="FZ617" s="162"/>
      <c r="GA617" s="162"/>
      <c r="GB617" s="162"/>
      <c r="GC617" s="162"/>
      <c r="GD617" s="162"/>
      <c r="GE617" s="162"/>
      <c r="GF617" s="162"/>
      <c r="GG617" s="162"/>
      <c r="GH617" s="162"/>
      <c r="GI617" s="162"/>
      <c r="GJ617" s="162"/>
      <c r="GK617" s="162"/>
      <c r="GL617" s="162"/>
      <c r="GM617" s="162"/>
      <c r="GN617" s="162"/>
      <c r="GO617" s="162"/>
      <c r="GP617" s="162"/>
      <c r="GQ617" s="162"/>
      <c r="GR617" s="162"/>
      <c r="GS617" s="162"/>
      <c r="GT617" s="162"/>
      <c r="GU617" s="162"/>
      <c r="GV617" s="162"/>
      <c r="GW617" s="162"/>
      <c r="GX617" s="162"/>
      <c r="GY617" s="162"/>
      <c r="GZ617" s="162"/>
      <c r="HA617" s="162"/>
      <c r="HB617" s="162"/>
      <c r="HC617" s="162"/>
      <c r="HD617" s="162"/>
      <c r="HE617" s="162"/>
      <c r="HF617" s="162"/>
      <c r="HG617" s="162"/>
      <c r="HH617" s="162"/>
      <c r="HI617" s="162"/>
      <c r="HJ617" s="162"/>
      <c r="HK617" s="162"/>
      <c r="HL617" s="162"/>
      <c r="HM617" s="162"/>
      <c r="HN617" s="162"/>
      <c r="HO617" s="162"/>
      <c r="HP617" s="162"/>
      <c r="HQ617" s="162"/>
      <c r="HR617" s="162"/>
      <c r="HS617" s="162"/>
      <c r="HT617" s="162"/>
      <c r="HU617" s="162"/>
      <c r="HV617" s="162"/>
      <c r="HW617" s="162"/>
      <c r="HX617" s="162"/>
      <c r="HY617" s="162"/>
      <c r="HZ617" s="162"/>
      <c r="IA617" s="162"/>
      <c r="IB617" s="162"/>
      <c r="IC617" s="162"/>
      <c r="ID617" s="162"/>
      <c r="IE617" s="162"/>
      <c r="IF617" s="162"/>
      <c r="IG617" s="162"/>
      <c r="IH617" s="162"/>
      <c r="II617" s="162"/>
      <c r="IJ617" s="162"/>
      <c r="IK617" s="162"/>
      <c r="IL617" s="162"/>
      <c r="IM617" s="162"/>
      <c r="IN617" s="162"/>
      <c r="IO617" s="162"/>
      <c r="IP617" s="162"/>
      <c r="IQ617" s="162"/>
      <c r="IR617" s="162"/>
      <c r="IS617" s="162"/>
      <c r="IT617" s="162"/>
      <c r="IU617" s="162"/>
      <c r="IV617" s="162"/>
      <c r="IW617" s="162"/>
      <c r="IX617" s="162"/>
    </row>
    <row r="618" spans="1:258">
      <c r="A618" s="159"/>
      <c r="B618" s="160"/>
      <c r="C618" s="160"/>
      <c r="D618" s="160"/>
      <c r="E618" s="160"/>
      <c r="F618" s="161"/>
      <c r="G618" s="161"/>
      <c r="H618" s="161"/>
      <c r="I618" s="161"/>
      <c r="J618" s="161"/>
      <c r="K618" s="161"/>
      <c r="L618" s="161"/>
      <c r="M618" s="161"/>
      <c r="N618" s="160"/>
      <c r="O618" s="160"/>
      <c r="P618" s="160"/>
      <c r="Q618" s="160"/>
      <c r="R618" s="160"/>
      <c r="S618" s="161"/>
      <c r="T618" s="161"/>
      <c r="U618" s="161"/>
      <c r="V618" s="161"/>
      <c r="W618" s="161"/>
      <c r="X618" s="161"/>
      <c r="Y618" s="161"/>
      <c r="Z618" s="317"/>
      <c r="AA618" s="161"/>
      <c r="BI618" s="162"/>
      <c r="BJ618" s="162"/>
      <c r="BK618" s="162"/>
      <c r="BL618" s="162"/>
      <c r="BM618" s="162"/>
      <c r="BN618" s="162"/>
      <c r="BO618" s="162"/>
      <c r="BP618" s="162"/>
      <c r="BQ618" s="162"/>
      <c r="BR618" s="162"/>
      <c r="BS618" s="162"/>
      <c r="BT618" s="162"/>
      <c r="BU618" s="162"/>
      <c r="BV618" s="162"/>
      <c r="BW618" s="162"/>
      <c r="BX618" s="162"/>
      <c r="BY618" s="162"/>
      <c r="BZ618" s="162"/>
      <c r="CA618" s="162"/>
      <c r="CB618" s="162"/>
      <c r="CC618" s="162"/>
      <c r="CD618" s="162"/>
      <c r="CE618" s="162"/>
      <c r="CF618" s="162"/>
      <c r="CG618" s="162"/>
      <c r="CH618" s="162"/>
      <c r="CI618" s="162"/>
      <c r="CJ618" s="162"/>
      <c r="CK618" s="162"/>
      <c r="CL618" s="162"/>
      <c r="CM618" s="162"/>
      <c r="CN618" s="162"/>
      <c r="CO618" s="162"/>
      <c r="CP618" s="162"/>
      <c r="CQ618" s="162"/>
      <c r="CR618" s="162"/>
      <c r="CS618" s="162"/>
      <c r="CT618" s="162"/>
      <c r="CU618" s="162"/>
      <c r="CV618" s="162"/>
      <c r="CW618" s="162"/>
      <c r="CX618" s="162"/>
      <c r="CY618" s="162"/>
      <c r="CZ618" s="162"/>
      <c r="DA618" s="162"/>
      <c r="DB618" s="162"/>
      <c r="DC618" s="162"/>
      <c r="DD618" s="162"/>
      <c r="DE618" s="162"/>
      <c r="DF618" s="162"/>
      <c r="DG618" s="162"/>
      <c r="DH618" s="162"/>
      <c r="DI618" s="162"/>
      <c r="DJ618" s="162"/>
      <c r="DK618" s="162"/>
      <c r="DL618" s="162"/>
      <c r="DM618" s="162"/>
      <c r="DN618" s="162"/>
      <c r="DO618" s="162"/>
      <c r="DP618" s="162"/>
      <c r="DQ618" s="162"/>
      <c r="DR618" s="162"/>
      <c r="DS618" s="162"/>
      <c r="DT618" s="162"/>
      <c r="DU618" s="162"/>
      <c r="DV618" s="162"/>
      <c r="DW618" s="162"/>
      <c r="DX618" s="162"/>
      <c r="DY618" s="162"/>
      <c r="DZ618" s="162"/>
      <c r="EA618" s="162"/>
      <c r="EB618" s="162"/>
      <c r="EC618" s="162"/>
      <c r="ED618" s="162"/>
      <c r="EE618" s="162"/>
      <c r="EF618" s="162"/>
      <c r="EG618" s="162"/>
      <c r="EH618" s="162"/>
      <c r="EI618" s="162"/>
      <c r="EJ618" s="162"/>
      <c r="EK618" s="162"/>
      <c r="EL618" s="162"/>
      <c r="EM618" s="162"/>
      <c r="EN618" s="162"/>
      <c r="EO618" s="162"/>
      <c r="EP618" s="162"/>
      <c r="EQ618" s="162"/>
      <c r="ER618" s="162"/>
      <c r="ES618" s="162"/>
      <c r="ET618" s="162"/>
      <c r="EU618" s="162"/>
      <c r="EV618" s="162"/>
      <c r="EW618" s="162"/>
      <c r="EX618" s="162"/>
      <c r="EY618" s="162"/>
      <c r="EZ618" s="162"/>
      <c r="FA618" s="162"/>
      <c r="FB618" s="162"/>
      <c r="FC618" s="162"/>
      <c r="FD618" s="162"/>
      <c r="FE618" s="162"/>
      <c r="FF618" s="162"/>
      <c r="FG618" s="162"/>
      <c r="FH618" s="162"/>
      <c r="FI618" s="162"/>
      <c r="FJ618" s="162"/>
      <c r="FK618" s="162"/>
      <c r="FL618" s="162"/>
      <c r="FM618" s="162"/>
      <c r="FN618" s="162"/>
      <c r="FO618" s="162"/>
      <c r="FP618" s="162"/>
      <c r="FQ618" s="162"/>
      <c r="FR618" s="162"/>
      <c r="FS618" s="162"/>
      <c r="FT618" s="162"/>
      <c r="FU618" s="162"/>
      <c r="FV618" s="162"/>
      <c r="FW618" s="162"/>
      <c r="FX618" s="162"/>
      <c r="FY618" s="162"/>
      <c r="FZ618" s="162"/>
      <c r="GA618" s="162"/>
      <c r="GB618" s="162"/>
      <c r="GC618" s="162"/>
      <c r="GD618" s="162"/>
      <c r="GE618" s="162"/>
      <c r="GF618" s="162"/>
      <c r="GG618" s="162"/>
      <c r="GH618" s="162"/>
      <c r="GI618" s="162"/>
      <c r="GJ618" s="162"/>
      <c r="GK618" s="162"/>
      <c r="GL618" s="162"/>
      <c r="GM618" s="162"/>
      <c r="GN618" s="162"/>
      <c r="GO618" s="162"/>
      <c r="GP618" s="162"/>
      <c r="GQ618" s="162"/>
      <c r="GR618" s="162"/>
      <c r="GS618" s="162"/>
      <c r="GT618" s="162"/>
      <c r="GU618" s="162"/>
      <c r="GV618" s="162"/>
      <c r="GW618" s="162"/>
      <c r="GX618" s="162"/>
      <c r="GY618" s="162"/>
      <c r="GZ618" s="162"/>
      <c r="HA618" s="162"/>
      <c r="HB618" s="162"/>
      <c r="HC618" s="162"/>
      <c r="HD618" s="162"/>
      <c r="HE618" s="162"/>
      <c r="HF618" s="162"/>
      <c r="HG618" s="162"/>
      <c r="HH618" s="162"/>
      <c r="HI618" s="162"/>
      <c r="HJ618" s="162"/>
      <c r="HK618" s="162"/>
      <c r="HL618" s="162"/>
      <c r="HM618" s="162"/>
      <c r="HN618" s="162"/>
      <c r="HO618" s="162"/>
      <c r="HP618" s="162"/>
      <c r="HQ618" s="162"/>
      <c r="HR618" s="162"/>
      <c r="HS618" s="162"/>
      <c r="HT618" s="162"/>
      <c r="HU618" s="162"/>
      <c r="HV618" s="162"/>
      <c r="HW618" s="162"/>
      <c r="HX618" s="162"/>
      <c r="HY618" s="162"/>
      <c r="HZ618" s="162"/>
      <c r="IA618" s="162"/>
      <c r="IB618" s="162"/>
      <c r="IC618" s="162"/>
      <c r="ID618" s="162"/>
      <c r="IE618" s="162"/>
      <c r="IF618" s="162"/>
      <c r="IG618" s="162"/>
      <c r="IH618" s="162"/>
      <c r="II618" s="162"/>
      <c r="IJ618" s="162"/>
      <c r="IK618" s="162"/>
      <c r="IL618" s="162"/>
      <c r="IM618" s="162"/>
      <c r="IN618" s="162"/>
      <c r="IO618" s="162"/>
      <c r="IP618" s="162"/>
      <c r="IQ618" s="162"/>
      <c r="IR618" s="162"/>
      <c r="IS618" s="162"/>
      <c r="IT618" s="162"/>
      <c r="IU618" s="162"/>
      <c r="IV618" s="162"/>
      <c r="IW618" s="162"/>
      <c r="IX618" s="162"/>
    </row>
    <row r="619" spans="1:258">
      <c r="A619" s="159"/>
      <c r="B619" s="160"/>
      <c r="C619" s="160"/>
      <c r="D619" s="160"/>
      <c r="E619" s="160"/>
      <c r="F619" s="161"/>
      <c r="G619" s="161"/>
      <c r="H619" s="161"/>
      <c r="I619" s="161"/>
      <c r="J619" s="161"/>
      <c r="K619" s="161"/>
      <c r="L619" s="161"/>
      <c r="M619" s="161"/>
      <c r="N619" s="160"/>
      <c r="O619" s="160"/>
      <c r="P619" s="160"/>
      <c r="Q619" s="160"/>
      <c r="R619" s="160"/>
      <c r="S619" s="161"/>
      <c r="T619" s="161"/>
      <c r="U619" s="161"/>
      <c r="V619" s="161"/>
      <c r="W619" s="161"/>
      <c r="X619" s="161"/>
      <c r="Y619" s="161"/>
      <c r="Z619" s="317"/>
      <c r="AA619" s="161"/>
      <c r="BI619" s="162"/>
      <c r="BJ619" s="162"/>
      <c r="BK619" s="162"/>
      <c r="BL619" s="162"/>
      <c r="BM619" s="162"/>
      <c r="BN619" s="162"/>
      <c r="BO619" s="162"/>
      <c r="BP619" s="162"/>
      <c r="BQ619" s="162"/>
      <c r="BR619" s="162"/>
      <c r="BS619" s="162"/>
      <c r="BT619" s="162"/>
      <c r="BU619" s="162"/>
      <c r="BV619" s="162"/>
      <c r="BW619" s="162"/>
      <c r="BX619" s="162"/>
      <c r="BY619" s="162"/>
      <c r="BZ619" s="162"/>
      <c r="CA619" s="162"/>
      <c r="CB619" s="162"/>
      <c r="CC619" s="162"/>
      <c r="CD619" s="162"/>
      <c r="CE619" s="162"/>
      <c r="CF619" s="162"/>
      <c r="CG619" s="162"/>
      <c r="CH619" s="162"/>
      <c r="CI619" s="162"/>
      <c r="CJ619" s="162"/>
      <c r="CK619" s="162"/>
      <c r="CL619" s="162"/>
      <c r="CM619" s="162"/>
      <c r="CN619" s="162"/>
      <c r="CO619" s="162"/>
      <c r="CP619" s="162"/>
      <c r="CQ619" s="162"/>
      <c r="CR619" s="162"/>
      <c r="CS619" s="162"/>
      <c r="CT619" s="162"/>
      <c r="CU619" s="162"/>
      <c r="CV619" s="162"/>
      <c r="CW619" s="162"/>
      <c r="CX619" s="162"/>
      <c r="CY619" s="162"/>
      <c r="CZ619" s="162"/>
      <c r="DA619" s="162"/>
      <c r="DB619" s="162"/>
      <c r="DC619" s="162"/>
      <c r="DD619" s="162"/>
      <c r="DE619" s="162"/>
      <c r="DF619" s="162"/>
      <c r="DG619" s="162"/>
      <c r="DH619" s="162"/>
      <c r="DI619" s="162"/>
      <c r="DJ619" s="162"/>
      <c r="DK619" s="162"/>
      <c r="DL619" s="162"/>
      <c r="DM619" s="162"/>
      <c r="DN619" s="162"/>
      <c r="DO619" s="162"/>
      <c r="DP619" s="162"/>
      <c r="DQ619" s="162"/>
      <c r="DR619" s="162"/>
      <c r="DS619" s="162"/>
      <c r="DT619" s="162"/>
      <c r="DU619" s="162"/>
      <c r="DV619" s="162"/>
      <c r="DW619" s="162"/>
      <c r="DX619" s="162"/>
      <c r="DY619" s="162"/>
      <c r="DZ619" s="162"/>
      <c r="EA619" s="162"/>
      <c r="EB619" s="162"/>
      <c r="EC619" s="162"/>
      <c r="ED619" s="162"/>
      <c r="EE619" s="162"/>
      <c r="EF619" s="162"/>
      <c r="EG619" s="162"/>
      <c r="EH619" s="162"/>
      <c r="EI619" s="162"/>
      <c r="EJ619" s="162"/>
      <c r="EK619" s="162"/>
      <c r="EL619" s="162"/>
      <c r="EM619" s="162"/>
      <c r="EN619" s="162"/>
      <c r="EO619" s="162"/>
      <c r="EP619" s="162"/>
      <c r="EQ619" s="162"/>
      <c r="ER619" s="162"/>
      <c r="ES619" s="162"/>
      <c r="ET619" s="162"/>
      <c r="EU619" s="162"/>
      <c r="EV619" s="162"/>
      <c r="EW619" s="162"/>
      <c r="EX619" s="162"/>
      <c r="EY619" s="162"/>
      <c r="EZ619" s="162"/>
      <c r="FA619" s="162"/>
      <c r="FB619" s="162"/>
      <c r="FC619" s="162"/>
      <c r="FD619" s="162"/>
      <c r="FE619" s="162"/>
      <c r="FF619" s="162"/>
      <c r="FG619" s="162"/>
      <c r="FH619" s="162"/>
      <c r="FI619" s="162"/>
      <c r="FJ619" s="162"/>
      <c r="FK619" s="162"/>
      <c r="FL619" s="162"/>
      <c r="FM619" s="162"/>
      <c r="FN619" s="162"/>
      <c r="FO619" s="162"/>
      <c r="FP619" s="162"/>
      <c r="FQ619" s="162"/>
      <c r="FR619" s="162"/>
      <c r="FS619" s="162"/>
      <c r="FT619" s="162"/>
      <c r="FU619" s="162"/>
      <c r="FV619" s="162"/>
      <c r="FW619" s="162"/>
      <c r="FX619" s="162"/>
      <c r="FY619" s="162"/>
      <c r="FZ619" s="162"/>
      <c r="GA619" s="162"/>
      <c r="GB619" s="162"/>
      <c r="GC619" s="162"/>
      <c r="GD619" s="162"/>
      <c r="GE619" s="162"/>
      <c r="GF619" s="162"/>
      <c r="GG619" s="162"/>
      <c r="GH619" s="162"/>
      <c r="GI619" s="162"/>
      <c r="GJ619" s="162"/>
      <c r="GK619" s="162"/>
      <c r="GL619" s="162"/>
      <c r="GM619" s="162"/>
      <c r="GN619" s="162"/>
      <c r="GO619" s="162"/>
      <c r="GP619" s="162"/>
      <c r="GQ619" s="162"/>
      <c r="GR619" s="162"/>
      <c r="GS619" s="162"/>
      <c r="GT619" s="162"/>
      <c r="GU619" s="162"/>
      <c r="GV619" s="162"/>
      <c r="GW619" s="162"/>
      <c r="GX619" s="162"/>
      <c r="GY619" s="162"/>
      <c r="GZ619" s="162"/>
      <c r="HA619" s="162"/>
      <c r="HB619" s="162"/>
      <c r="HC619" s="162"/>
      <c r="HD619" s="162"/>
      <c r="HE619" s="162"/>
      <c r="HF619" s="162"/>
      <c r="HG619" s="162"/>
      <c r="HH619" s="162"/>
      <c r="HI619" s="162"/>
      <c r="HJ619" s="162"/>
      <c r="HK619" s="162"/>
      <c r="HL619" s="162"/>
      <c r="HM619" s="162"/>
      <c r="HN619" s="162"/>
      <c r="HO619" s="162"/>
      <c r="HP619" s="162"/>
      <c r="HQ619" s="162"/>
      <c r="HR619" s="162"/>
      <c r="HS619" s="162"/>
      <c r="HT619" s="162"/>
      <c r="HU619" s="162"/>
      <c r="HV619" s="162"/>
      <c r="HW619" s="162"/>
      <c r="HX619" s="162"/>
      <c r="HY619" s="162"/>
      <c r="HZ619" s="162"/>
      <c r="IA619" s="162"/>
      <c r="IB619" s="162"/>
      <c r="IC619" s="162"/>
      <c r="ID619" s="162"/>
      <c r="IE619" s="162"/>
      <c r="IF619" s="162"/>
      <c r="IG619" s="162"/>
      <c r="IH619" s="162"/>
      <c r="II619" s="162"/>
      <c r="IJ619" s="162"/>
      <c r="IK619" s="162"/>
      <c r="IL619" s="162"/>
      <c r="IM619" s="162"/>
      <c r="IN619" s="162"/>
      <c r="IO619" s="162"/>
      <c r="IP619" s="162"/>
      <c r="IQ619" s="162"/>
      <c r="IR619" s="162"/>
      <c r="IS619" s="162"/>
      <c r="IT619" s="162"/>
      <c r="IU619" s="162"/>
      <c r="IV619" s="162"/>
      <c r="IW619" s="162"/>
      <c r="IX619" s="162"/>
    </row>
    <row r="620" spans="1:258">
      <c r="A620" s="159"/>
      <c r="B620" s="160"/>
      <c r="C620" s="160"/>
      <c r="D620" s="160"/>
      <c r="E620" s="160"/>
      <c r="F620" s="161"/>
      <c r="G620" s="161"/>
      <c r="H620" s="161"/>
      <c r="I620" s="161"/>
      <c r="J620" s="161"/>
      <c r="K620" s="161"/>
      <c r="L620" s="161"/>
      <c r="M620" s="161"/>
      <c r="N620" s="160"/>
      <c r="O620" s="160"/>
      <c r="P620" s="160"/>
      <c r="Q620" s="160"/>
      <c r="R620" s="160"/>
      <c r="S620" s="161"/>
      <c r="T620" s="161"/>
      <c r="U620" s="161"/>
      <c r="V620" s="161"/>
      <c r="W620" s="161"/>
      <c r="X620" s="161"/>
      <c r="Y620" s="161"/>
      <c r="Z620" s="317"/>
      <c r="AA620" s="161"/>
      <c r="BI620" s="162"/>
      <c r="BJ620" s="162"/>
      <c r="BK620" s="162"/>
      <c r="BL620" s="162"/>
      <c r="BM620" s="162"/>
      <c r="BN620" s="162"/>
      <c r="BO620" s="162"/>
      <c r="BP620" s="162"/>
      <c r="BQ620" s="162"/>
      <c r="BR620" s="162"/>
      <c r="BS620" s="162"/>
      <c r="BT620" s="162"/>
      <c r="BU620" s="162"/>
      <c r="BV620" s="162"/>
      <c r="BW620" s="162"/>
      <c r="BX620" s="162"/>
      <c r="BY620" s="162"/>
      <c r="BZ620" s="162"/>
      <c r="CA620" s="162"/>
      <c r="CB620" s="162"/>
      <c r="CC620" s="162"/>
      <c r="CD620" s="162"/>
      <c r="CE620" s="162"/>
      <c r="CF620" s="162"/>
      <c r="CG620" s="162"/>
      <c r="CH620" s="162"/>
      <c r="CI620" s="162"/>
      <c r="CJ620" s="162"/>
      <c r="CK620" s="162"/>
      <c r="CL620" s="162"/>
      <c r="CM620" s="162"/>
      <c r="CN620" s="162"/>
      <c r="CO620" s="162"/>
      <c r="CP620" s="162"/>
      <c r="CQ620" s="162"/>
      <c r="CR620" s="162"/>
      <c r="CS620" s="162"/>
      <c r="CT620" s="162"/>
      <c r="CU620" s="162"/>
      <c r="CV620" s="162"/>
      <c r="CW620" s="162"/>
      <c r="CX620" s="162"/>
      <c r="CY620" s="162"/>
      <c r="CZ620" s="162"/>
      <c r="DA620" s="162"/>
      <c r="DB620" s="162"/>
      <c r="DC620" s="162"/>
      <c r="DD620" s="162"/>
      <c r="DE620" s="162"/>
      <c r="DF620" s="162"/>
      <c r="DG620" s="162"/>
      <c r="DH620" s="162"/>
      <c r="DI620" s="162"/>
      <c r="DJ620" s="162"/>
      <c r="DK620" s="162"/>
      <c r="DL620" s="162"/>
      <c r="DM620" s="162"/>
      <c r="DN620" s="162"/>
      <c r="DO620" s="162"/>
      <c r="DP620" s="162"/>
      <c r="DQ620" s="162"/>
      <c r="DR620" s="162"/>
      <c r="DS620" s="162"/>
      <c r="DT620" s="162"/>
      <c r="DU620" s="162"/>
      <c r="DV620" s="162"/>
      <c r="DW620" s="162"/>
      <c r="DX620" s="162"/>
      <c r="DY620" s="162"/>
      <c r="DZ620" s="162"/>
      <c r="EA620" s="162"/>
      <c r="EB620" s="162"/>
      <c r="EC620" s="162"/>
      <c r="ED620" s="162"/>
      <c r="EE620" s="162"/>
      <c r="EF620" s="162"/>
      <c r="EG620" s="162"/>
      <c r="EH620" s="162"/>
      <c r="EI620" s="162"/>
      <c r="EJ620" s="162"/>
      <c r="EK620" s="162"/>
      <c r="EL620" s="162"/>
      <c r="EM620" s="162"/>
      <c r="EN620" s="162"/>
      <c r="EO620" s="162"/>
      <c r="EP620" s="162"/>
      <c r="EQ620" s="162"/>
      <c r="ER620" s="162"/>
      <c r="ES620" s="162"/>
      <c r="ET620" s="162"/>
      <c r="EU620" s="162"/>
      <c r="EV620" s="162"/>
      <c r="EW620" s="162"/>
      <c r="EX620" s="162"/>
      <c r="EY620" s="162"/>
      <c r="EZ620" s="162"/>
      <c r="FA620" s="162"/>
      <c r="FB620" s="162"/>
      <c r="FC620" s="162"/>
      <c r="FD620" s="162"/>
      <c r="FE620" s="162"/>
      <c r="FF620" s="162"/>
      <c r="FG620" s="162"/>
      <c r="FH620" s="162"/>
      <c r="FI620" s="162"/>
      <c r="FJ620" s="162"/>
      <c r="FK620" s="162"/>
      <c r="FL620" s="162"/>
      <c r="FM620" s="162"/>
      <c r="FN620" s="162"/>
      <c r="FO620" s="162"/>
      <c r="FP620" s="162"/>
      <c r="FQ620" s="162"/>
      <c r="FR620" s="162"/>
      <c r="FS620" s="162"/>
      <c r="FT620" s="162"/>
      <c r="FU620" s="162"/>
      <c r="FV620" s="162"/>
      <c r="FW620" s="162"/>
      <c r="FX620" s="162"/>
      <c r="FY620" s="162"/>
      <c r="FZ620" s="162"/>
      <c r="GA620" s="162"/>
      <c r="GB620" s="162"/>
      <c r="GC620" s="162"/>
      <c r="GD620" s="162"/>
      <c r="GE620" s="162"/>
      <c r="GF620" s="162"/>
      <c r="GG620" s="162"/>
      <c r="GH620" s="162"/>
      <c r="GI620" s="162"/>
      <c r="GJ620" s="162"/>
      <c r="GK620" s="162"/>
      <c r="GL620" s="162"/>
      <c r="GM620" s="162"/>
      <c r="GN620" s="162"/>
      <c r="GO620" s="162"/>
      <c r="GP620" s="162"/>
      <c r="GQ620" s="162"/>
      <c r="GR620" s="162"/>
      <c r="GS620" s="162"/>
      <c r="GT620" s="162"/>
      <c r="GU620" s="162"/>
      <c r="GV620" s="162"/>
      <c r="GW620" s="162"/>
      <c r="GX620" s="162"/>
      <c r="GY620" s="162"/>
      <c r="GZ620" s="162"/>
      <c r="HA620" s="162"/>
      <c r="HB620" s="162"/>
      <c r="HC620" s="162"/>
      <c r="HD620" s="162"/>
      <c r="HE620" s="162"/>
      <c r="HF620" s="162"/>
      <c r="HG620" s="162"/>
      <c r="HH620" s="162"/>
      <c r="HI620" s="162"/>
      <c r="HJ620" s="162"/>
      <c r="HK620" s="162"/>
      <c r="HL620" s="162"/>
      <c r="HM620" s="162"/>
      <c r="HN620" s="162"/>
      <c r="HO620" s="162"/>
      <c r="HP620" s="162"/>
      <c r="HQ620" s="162"/>
      <c r="HR620" s="162"/>
      <c r="HS620" s="162"/>
      <c r="HT620" s="162"/>
      <c r="HU620" s="162"/>
      <c r="HV620" s="162"/>
      <c r="HW620" s="162"/>
      <c r="HX620" s="162"/>
      <c r="HY620" s="162"/>
      <c r="HZ620" s="162"/>
      <c r="IA620" s="162"/>
      <c r="IB620" s="162"/>
      <c r="IC620" s="162"/>
      <c r="ID620" s="162"/>
      <c r="IE620" s="162"/>
      <c r="IF620" s="162"/>
      <c r="IG620" s="162"/>
      <c r="IH620" s="162"/>
      <c r="II620" s="162"/>
      <c r="IJ620" s="162"/>
      <c r="IK620" s="162"/>
      <c r="IL620" s="162"/>
      <c r="IM620" s="162"/>
      <c r="IN620" s="162"/>
      <c r="IO620" s="162"/>
      <c r="IP620" s="162"/>
      <c r="IQ620" s="162"/>
      <c r="IR620" s="162"/>
      <c r="IS620" s="162"/>
      <c r="IT620" s="162"/>
      <c r="IU620" s="162"/>
      <c r="IV620" s="162"/>
      <c r="IW620" s="162"/>
      <c r="IX620" s="162"/>
    </row>
    <row r="621" spans="1:258">
      <c r="A621" s="159"/>
      <c r="B621" s="160"/>
      <c r="C621" s="160"/>
      <c r="D621" s="160"/>
      <c r="E621" s="160"/>
      <c r="F621" s="161"/>
      <c r="G621" s="161"/>
      <c r="H621" s="161"/>
      <c r="I621" s="161"/>
      <c r="J621" s="161"/>
      <c r="K621" s="161"/>
      <c r="L621" s="161"/>
      <c r="M621" s="161"/>
      <c r="N621" s="160"/>
      <c r="O621" s="160"/>
      <c r="P621" s="160"/>
      <c r="Q621" s="160"/>
      <c r="R621" s="160"/>
      <c r="S621" s="161"/>
      <c r="T621" s="161"/>
      <c r="U621" s="161"/>
      <c r="V621" s="161"/>
      <c r="W621" s="161"/>
      <c r="X621" s="161"/>
      <c r="Y621" s="161"/>
      <c r="Z621" s="317"/>
      <c r="AA621" s="161"/>
      <c r="BI621" s="162"/>
      <c r="BJ621" s="162"/>
      <c r="BK621" s="162"/>
      <c r="BL621" s="162"/>
      <c r="BM621" s="162"/>
      <c r="BN621" s="162"/>
      <c r="BO621" s="162"/>
      <c r="BP621" s="162"/>
      <c r="BQ621" s="162"/>
      <c r="BR621" s="162"/>
      <c r="BS621" s="162"/>
      <c r="BT621" s="162"/>
      <c r="BU621" s="162"/>
      <c r="BV621" s="162"/>
      <c r="BW621" s="162"/>
      <c r="BX621" s="162"/>
      <c r="BY621" s="162"/>
      <c r="BZ621" s="162"/>
      <c r="CA621" s="162"/>
      <c r="CB621" s="162"/>
      <c r="CC621" s="162"/>
      <c r="CD621" s="162"/>
      <c r="CE621" s="162"/>
      <c r="CF621" s="162"/>
      <c r="CG621" s="162"/>
      <c r="CH621" s="162"/>
      <c r="CI621" s="162"/>
      <c r="CJ621" s="162"/>
      <c r="CK621" s="162"/>
      <c r="CL621" s="162"/>
      <c r="CM621" s="162"/>
      <c r="CN621" s="162"/>
      <c r="CO621" s="162"/>
      <c r="CP621" s="162"/>
      <c r="CQ621" s="162"/>
      <c r="CR621" s="162"/>
      <c r="CS621" s="162"/>
      <c r="CT621" s="162"/>
      <c r="CU621" s="162"/>
      <c r="CV621" s="162"/>
      <c r="CW621" s="162"/>
      <c r="CX621" s="162"/>
      <c r="CY621" s="162"/>
      <c r="CZ621" s="162"/>
      <c r="DA621" s="162"/>
      <c r="DB621" s="162"/>
      <c r="DC621" s="162"/>
      <c r="DD621" s="162"/>
      <c r="DE621" s="162"/>
      <c r="DF621" s="162"/>
      <c r="DG621" s="162"/>
      <c r="DH621" s="162"/>
      <c r="DI621" s="162"/>
      <c r="DJ621" s="162"/>
      <c r="DK621" s="162"/>
      <c r="DL621" s="162"/>
      <c r="DM621" s="162"/>
      <c r="DN621" s="162"/>
      <c r="DO621" s="162"/>
      <c r="DP621" s="162"/>
      <c r="DQ621" s="162"/>
      <c r="DR621" s="162"/>
      <c r="DS621" s="162"/>
      <c r="DT621" s="162"/>
      <c r="DU621" s="162"/>
      <c r="DV621" s="162"/>
      <c r="DW621" s="162"/>
      <c r="DX621" s="162"/>
      <c r="DY621" s="162"/>
      <c r="DZ621" s="162"/>
      <c r="EA621" s="162"/>
      <c r="EB621" s="162"/>
      <c r="EC621" s="162"/>
      <c r="ED621" s="162"/>
      <c r="EE621" s="162"/>
      <c r="EF621" s="162"/>
      <c r="EG621" s="162"/>
      <c r="EH621" s="162"/>
      <c r="EI621" s="162"/>
      <c r="EJ621" s="162"/>
      <c r="EK621" s="162"/>
      <c r="EL621" s="162"/>
      <c r="EM621" s="162"/>
      <c r="EN621" s="162"/>
      <c r="EO621" s="162"/>
      <c r="EP621" s="162"/>
      <c r="EQ621" s="162"/>
      <c r="ER621" s="162"/>
      <c r="ES621" s="162"/>
      <c r="ET621" s="162"/>
      <c r="EU621" s="162"/>
      <c r="EV621" s="162"/>
      <c r="EW621" s="162"/>
      <c r="EX621" s="162"/>
      <c r="EY621" s="162"/>
      <c r="EZ621" s="162"/>
      <c r="FA621" s="162"/>
      <c r="FB621" s="162"/>
      <c r="FC621" s="162"/>
      <c r="FD621" s="162"/>
      <c r="FE621" s="162"/>
      <c r="FF621" s="162"/>
      <c r="FG621" s="162"/>
      <c r="FH621" s="162"/>
      <c r="FI621" s="162"/>
      <c r="FJ621" s="162"/>
      <c r="FK621" s="162"/>
      <c r="FL621" s="162"/>
      <c r="FM621" s="162"/>
      <c r="FN621" s="162"/>
      <c r="FO621" s="162"/>
      <c r="FP621" s="162"/>
      <c r="FQ621" s="162"/>
      <c r="FR621" s="162"/>
      <c r="FS621" s="162"/>
      <c r="FT621" s="162"/>
      <c r="FU621" s="162"/>
      <c r="FV621" s="162"/>
      <c r="FW621" s="162"/>
      <c r="FX621" s="162"/>
      <c r="FY621" s="162"/>
      <c r="FZ621" s="162"/>
      <c r="GA621" s="162"/>
      <c r="GB621" s="162"/>
      <c r="GC621" s="162"/>
      <c r="GD621" s="162"/>
      <c r="GE621" s="162"/>
      <c r="GF621" s="162"/>
      <c r="GG621" s="162"/>
      <c r="GH621" s="162"/>
      <c r="GI621" s="162"/>
      <c r="GJ621" s="162"/>
      <c r="GK621" s="162"/>
      <c r="GL621" s="162"/>
      <c r="GM621" s="162"/>
      <c r="GN621" s="162"/>
      <c r="GO621" s="162"/>
      <c r="GP621" s="162"/>
      <c r="GQ621" s="162"/>
      <c r="GR621" s="162"/>
      <c r="GS621" s="162"/>
      <c r="GT621" s="162"/>
      <c r="GU621" s="162"/>
      <c r="GV621" s="162"/>
      <c r="GW621" s="162"/>
      <c r="GX621" s="162"/>
      <c r="GY621" s="162"/>
      <c r="GZ621" s="162"/>
      <c r="HA621" s="162"/>
      <c r="HB621" s="162"/>
      <c r="HC621" s="162"/>
      <c r="HD621" s="162"/>
      <c r="HE621" s="162"/>
      <c r="HF621" s="162"/>
      <c r="HG621" s="162"/>
      <c r="HH621" s="162"/>
      <c r="HI621" s="162"/>
      <c r="HJ621" s="162"/>
      <c r="HK621" s="162"/>
      <c r="HL621" s="162"/>
      <c r="HM621" s="162"/>
      <c r="HN621" s="162"/>
      <c r="HO621" s="162"/>
      <c r="HP621" s="162"/>
      <c r="HQ621" s="162"/>
      <c r="HR621" s="162"/>
      <c r="HS621" s="162"/>
      <c r="HT621" s="162"/>
      <c r="HU621" s="162"/>
      <c r="HV621" s="162"/>
      <c r="HW621" s="162"/>
      <c r="HX621" s="162"/>
      <c r="HY621" s="162"/>
      <c r="HZ621" s="162"/>
      <c r="IA621" s="162"/>
      <c r="IB621" s="162"/>
      <c r="IC621" s="162"/>
      <c r="ID621" s="162"/>
      <c r="IE621" s="162"/>
      <c r="IF621" s="162"/>
      <c r="IG621" s="162"/>
      <c r="IH621" s="162"/>
      <c r="II621" s="162"/>
      <c r="IJ621" s="162"/>
      <c r="IK621" s="162"/>
      <c r="IL621" s="162"/>
      <c r="IM621" s="162"/>
      <c r="IN621" s="162"/>
      <c r="IO621" s="162"/>
      <c r="IP621" s="162"/>
      <c r="IQ621" s="162"/>
      <c r="IR621" s="162"/>
      <c r="IS621" s="162"/>
      <c r="IT621" s="162"/>
      <c r="IU621" s="162"/>
      <c r="IV621" s="162"/>
      <c r="IW621" s="162"/>
      <c r="IX621" s="162"/>
    </row>
    <row r="622" spans="1:258">
      <c r="A622" s="159"/>
      <c r="B622" s="160"/>
      <c r="C622" s="160"/>
      <c r="D622" s="160"/>
      <c r="E622" s="160"/>
      <c r="F622" s="161"/>
      <c r="G622" s="161"/>
      <c r="H622" s="161"/>
      <c r="I622" s="161"/>
      <c r="J622" s="161"/>
      <c r="K622" s="161"/>
      <c r="L622" s="161"/>
      <c r="M622" s="161"/>
      <c r="N622" s="160"/>
      <c r="O622" s="160"/>
      <c r="P622" s="160"/>
      <c r="Q622" s="160"/>
      <c r="R622" s="160"/>
      <c r="S622" s="161"/>
      <c r="T622" s="161"/>
      <c r="U622" s="161"/>
      <c r="V622" s="161"/>
      <c r="W622" s="161"/>
      <c r="X622" s="161"/>
      <c r="Y622" s="161"/>
      <c r="Z622" s="317"/>
      <c r="AA622" s="161"/>
      <c r="BI622" s="162"/>
      <c r="BJ622" s="162"/>
      <c r="BK622" s="162"/>
      <c r="BL622" s="162"/>
      <c r="BM622" s="162"/>
      <c r="BN622" s="162"/>
      <c r="BO622" s="162"/>
      <c r="BP622" s="162"/>
      <c r="BQ622" s="162"/>
      <c r="BR622" s="162"/>
      <c r="BS622" s="162"/>
      <c r="BT622" s="162"/>
      <c r="BU622" s="162"/>
      <c r="BV622" s="162"/>
      <c r="BW622" s="162"/>
      <c r="BX622" s="162"/>
      <c r="BY622" s="162"/>
      <c r="BZ622" s="162"/>
      <c r="CA622" s="162"/>
      <c r="CB622" s="162"/>
      <c r="CC622" s="162"/>
      <c r="CD622" s="162"/>
      <c r="CE622" s="162"/>
      <c r="CF622" s="162"/>
      <c r="CG622" s="162"/>
      <c r="CH622" s="162"/>
      <c r="CI622" s="162"/>
      <c r="CJ622" s="162"/>
      <c r="CK622" s="162"/>
      <c r="CL622" s="162"/>
      <c r="CM622" s="162"/>
      <c r="CN622" s="162"/>
      <c r="CO622" s="162"/>
      <c r="CP622" s="162"/>
      <c r="CQ622" s="162"/>
      <c r="CR622" s="162"/>
      <c r="CS622" s="162"/>
      <c r="CT622" s="162"/>
      <c r="CU622" s="162"/>
      <c r="CV622" s="162"/>
      <c r="CW622" s="162"/>
      <c r="CX622" s="162"/>
      <c r="CY622" s="162"/>
      <c r="CZ622" s="162"/>
      <c r="DA622" s="162"/>
      <c r="DB622" s="162"/>
      <c r="DC622" s="162"/>
      <c r="DD622" s="162"/>
      <c r="DE622" s="162"/>
      <c r="DF622" s="162"/>
      <c r="DG622" s="162"/>
      <c r="DH622" s="162"/>
      <c r="DI622" s="162"/>
      <c r="DJ622" s="162"/>
      <c r="DK622" s="162"/>
      <c r="DL622" s="162"/>
      <c r="DM622" s="162"/>
      <c r="DN622" s="162"/>
      <c r="DO622" s="162"/>
      <c r="DP622" s="162"/>
      <c r="DQ622" s="162"/>
      <c r="DR622" s="162"/>
      <c r="DS622" s="162"/>
      <c r="DT622" s="162"/>
      <c r="DU622" s="162"/>
      <c r="DV622" s="162"/>
      <c r="DW622" s="162"/>
      <c r="DX622" s="162"/>
      <c r="DY622" s="162"/>
      <c r="DZ622" s="162"/>
      <c r="EA622" s="162"/>
      <c r="EB622" s="162"/>
      <c r="EC622" s="162"/>
      <c r="ED622" s="162"/>
      <c r="EE622" s="162"/>
      <c r="EF622" s="162"/>
      <c r="EG622" s="162"/>
      <c r="EH622" s="162"/>
      <c r="EI622" s="162"/>
      <c r="EJ622" s="162"/>
      <c r="EK622" s="162"/>
      <c r="EL622" s="162"/>
      <c r="EM622" s="162"/>
      <c r="EN622" s="162"/>
      <c r="EO622" s="162"/>
      <c r="EP622" s="162"/>
      <c r="EQ622" s="162"/>
      <c r="ER622" s="162"/>
      <c r="ES622" s="162"/>
      <c r="ET622" s="162"/>
      <c r="EU622" s="162"/>
      <c r="EV622" s="162"/>
      <c r="EW622" s="162"/>
      <c r="EX622" s="162"/>
      <c r="EY622" s="162"/>
      <c r="EZ622" s="162"/>
      <c r="FA622" s="162"/>
      <c r="FB622" s="162"/>
      <c r="FC622" s="162"/>
      <c r="FD622" s="162"/>
      <c r="FE622" s="162"/>
      <c r="FF622" s="162"/>
      <c r="FG622" s="162"/>
      <c r="FH622" s="162"/>
      <c r="FI622" s="162"/>
      <c r="FJ622" s="162"/>
      <c r="FK622" s="162"/>
      <c r="FL622" s="162"/>
      <c r="FM622" s="162"/>
      <c r="FN622" s="162"/>
      <c r="FO622" s="162"/>
      <c r="FP622" s="162"/>
      <c r="FQ622" s="162"/>
      <c r="FR622" s="162"/>
      <c r="FS622" s="162"/>
      <c r="FT622" s="162"/>
      <c r="FU622" s="162"/>
      <c r="FV622" s="162"/>
      <c r="FW622" s="162"/>
      <c r="FX622" s="162"/>
      <c r="FY622" s="162"/>
      <c r="FZ622" s="162"/>
      <c r="GA622" s="162"/>
      <c r="GB622" s="162"/>
      <c r="GC622" s="162"/>
      <c r="GD622" s="162"/>
      <c r="GE622" s="162"/>
      <c r="GF622" s="162"/>
      <c r="GG622" s="162"/>
      <c r="GH622" s="162"/>
      <c r="GI622" s="162"/>
      <c r="GJ622" s="162"/>
      <c r="GK622" s="162"/>
      <c r="GL622" s="162"/>
      <c r="GM622" s="162"/>
      <c r="GN622" s="162"/>
      <c r="GO622" s="162"/>
      <c r="GP622" s="162"/>
      <c r="GQ622" s="162"/>
      <c r="GR622" s="162"/>
      <c r="GS622" s="162"/>
      <c r="GT622" s="162"/>
      <c r="GU622" s="162"/>
      <c r="GV622" s="162"/>
      <c r="GW622" s="162"/>
      <c r="GX622" s="162"/>
      <c r="GY622" s="162"/>
      <c r="GZ622" s="162"/>
      <c r="HA622" s="162"/>
      <c r="HB622" s="162"/>
      <c r="HC622" s="162"/>
      <c r="HD622" s="162"/>
      <c r="HE622" s="162"/>
      <c r="HF622" s="162"/>
      <c r="HG622" s="162"/>
      <c r="HH622" s="162"/>
      <c r="HI622" s="162"/>
      <c r="HJ622" s="162"/>
      <c r="HK622" s="162"/>
      <c r="HL622" s="162"/>
      <c r="HM622" s="162"/>
      <c r="HN622" s="162"/>
      <c r="HO622" s="162"/>
      <c r="HP622" s="162"/>
      <c r="HQ622" s="162"/>
      <c r="HR622" s="162"/>
      <c r="HS622" s="162"/>
      <c r="HT622" s="162"/>
      <c r="HU622" s="162"/>
      <c r="HV622" s="162"/>
      <c r="HW622" s="162"/>
      <c r="HX622" s="162"/>
      <c r="HY622" s="162"/>
      <c r="HZ622" s="162"/>
      <c r="IA622" s="162"/>
      <c r="IB622" s="162"/>
      <c r="IC622" s="162"/>
      <c r="ID622" s="162"/>
      <c r="IE622" s="162"/>
      <c r="IF622" s="162"/>
      <c r="IG622" s="162"/>
      <c r="IH622" s="162"/>
      <c r="II622" s="162"/>
      <c r="IJ622" s="162"/>
      <c r="IK622" s="162"/>
      <c r="IL622" s="162"/>
      <c r="IM622" s="162"/>
      <c r="IN622" s="162"/>
      <c r="IO622" s="162"/>
      <c r="IP622" s="162"/>
      <c r="IQ622" s="162"/>
      <c r="IR622" s="162"/>
      <c r="IS622" s="162"/>
      <c r="IT622" s="162"/>
      <c r="IU622" s="162"/>
      <c r="IV622" s="162"/>
      <c r="IW622" s="162"/>
      <c r="IX622" s="162"/>
    </row>
    <row r="623" spans="1:258">
      <c r="A623" s="159"/>
      <c r="B623" s="160"/>
      <c r="C623" s="160"/>
      <c r="D623" s="160"/>
      <c r="E623" s="160"/>
      <c r="F623" s="161"/>
      <c r="G623" s="161"/>
      <c r="H623" s="161"/>
      <c r="I623" s="161"/>
      <c r="J623" s="161"/>
      <c r="K623" s="161"/>
      <c r="L623" s="161"/>
      <c r="M623" s="161"/>
      <c r="N623" s="160"/>
      <c r="O623" s="160"/>
      <c r="P623" s="160"/>
      <c r="Q623" s="160"/>
      <c r="R623" s="160"/>
      <c r="S623" s="161"/>
      <c r="T623" s="161"/>
      <c r="U623" s="161"/>
      <c r="V623" s="161"/>
      <c r="W623" s="161"/>
      <c r="X623" s="161"/>
      <c r="Y623" s="161"/>
      <c r="Z623" s="317"/>
      <c r="AA623" s="161"/>
      <c r="BI623" s="162"/>
      <c r="BJ623" s="162"/>
      <c r="BK623" s="162"/>
      <c r="BL623" s="162"/>
      <c r="BM623" s="162"/>
      <c r="BN623" s="162"/>
      <c r="BO623" s="162"/>
      <c r="BP623" s="162"/>
      <c r="BQ623" s="162"/>
      <c r="BR623" s="162"/>
      <c r="BS623" s="162"/>
      <c r="BT623" s="162"/>
      <c r="BU623" s="162"/>
      <c r="BV623" s="162"/>
      <c r="BW623" s="162"/>
      <c r="BX623" s="162"/>
      <c r="BY623" s="162"/>
      <c r="BZ623" s="162"/>
      <c r="CA623" s="162"/>
      <c r="CB623" s="162"/>
      <c r="CC623" s="162"/>
      <c r="CD623" s="162"/>
      <c r="CE623" s="162"/>
      <c r="CF623" s="162"/>
      <c r="CG623" s="162"/>
      <c r="CH623" s="162"/>
      <c r="CI623" s="162"/>
      <c r="CJ623" s="162"/>
      <c r="CK623" s="162"/>
      <c r="CL623" s="162"/>
      <c r="CM623" s="162"/>
      <c r="CN623" s="162"/>
      <c r="CO623" s="162"/>
      <c r="CP623" s="162"/>
      <c r="CQ623" s="162"/>
      <c r="CR623" s="162"/>
      <c r="CS623" s="162"/>
      <c r="CT623" s="162"/>
      <c r="CU623" s="162"/>
      <c r="CV623" s="162"/>
      <c r="CW623" s="162"/>
      <c r="CX623" s="162"/>
      <c r="CY623" s="162"/>
      <c r="CZ623" s="162"/>
      <c r="DA623" s="162"/>
      <c r="DB623" s="162"/>
      <c r="DC623" s="162"/>
      <c r="DD623" s="162"/>
      <c r="DE623" s="162"/>
      <c r="DF623" s="162"/>
      <c r="DG623" s="162"/>
      <c r="DH623" s="162"/>
      <c r="DI623" s="162"/>
      <c r="DJ623" s="162"/>
      <c r="DK623" s="162"/>
      <c r="DL623" s="162"/>
      <c r="DM623" s="162"/>
      <c r="DN623" s="162"/>
      <c r="DO623" s="162"/>
      <c r="DP623" s="162"/>
      <c r="DQ623" s="162"/>
      <c r="DR623" s="162"/>
      <c r="DS623" s="162"/>
      <c r="DT623" s="162"/>
      <c r="DU623" s="162"/>
      <c r="DV623" s="162"/>
      <c r="DW623" s="162"/>
      <c r="DX623" s="162"/>
      <c r="DY623" s="162"/>
      <c r="DZ623" s="162"/>
      <c r="EA623" s="162"/>
      <c r="EB623" s="162"/>
      <c r="EC623" s="162"/>
      <c r="ED623" s="162"/>
      <c r="EE623" s="162"/>
      <c r="EF623" s="162"/>
      <c r="EG623" s="162"/>
      <c r="EH623" s="162"/>
      <c r="EI623" s="162"/>
      <c r="EJ623" s="162"/>
      <c r="EK623" s="162"/>
      <c r="EL623" s="162"/>
      <c r="EM623" s="162"/>
      <c r="EN623" s="162"/>
      <c r="EO623" s="162"/>
      <c r="EP623" s="162"/>
      <c r="EQ623" s="162"/>
      <c r="ER623" s="162"/>
      <c r="ES623" s="162"/>
      <c r="ET623" s="162"/>
      <c r="EU623" s="162"/>
      <c r="EV623" s="162"/>
      <c r="EW623" s="162"/>
      <c r="EX623" s="162"/>
      <c r="EY623" s="162"/>
      <c r="EZ623" s="162"/>
      <c r="FA623" s="162"/>
      <c r="FB623" s="162"/>
      <c r="FC623" s="162"/>
      <c r="FD623" s="162"/>
      <c r="FE623" s="162"/>
      <c r="FF623" s="162"/>
      <c r="FG623" s="162"/>
      <c r="FH623" s="162"/>
      <c r="FI623" s="162"/>
      <c r="FJ623" s="162"/>
      <c r="FK623" s="162"/>
      <c r="FL623" s="162"/>
      <c r="FM623" s="162"/>
      <c r="FN623" s="162"/>
      <c r="FO623" s="162"/>
      <c r="FP623" s="162"/>
      <c r="FQ623" s="162"/>
      <c r="FR623" s="162"/>
      <c r="FS623" s="162"/>
      <c r="FT623" s="162"/>
      <c r="FU623" s="162"/>
      <c r="FV623" s="162"/>
      <c r="FW623" s="162"/>
      <c r="FX623" s="162"/>
      <c r="FY623" s="162"/>
      <c r="FZ623" s="162"/>
      <c r="GA623" s="162"/>
      <c r="GB623" s="162"/>
      <c r="GC623" s="162"/>
      <c r="GD623" s="162"/>
      <c r="GE623" s="162"/>
      <c r="GF623" s="162"/>
      <c r="GG623" s="162"/>
      <c r="GH623" s="162"/>
      <c r="GI623" s="162"/>
      <c r="GJ623" s="162"/>
      <c r="GK623" s="162"/>
      <c r="GL623" s="162"/>
      <c r="GM623" s="162"/>
      <c r="GN623" s="162"/>
      <c r="GO623" s="162"/>
      <c r="GP623" s="162"/>
      <c r="GQ623" s="162"/>
      <c r="GR623" s="162"/>
      <c r="GS623" s="162"/>
      <c r="GT623" s="162"/>
      <c r="GU623" s="162"/>
      <c r="GV623" s="162"/>
      <c r="GW623" s="162"/>
      <c r="GX623" s="162"/>
      <c r="GY623" s="162"/>
      <c r="GZ623" s="162"/>
      <c r="HA623" s="162"/>
      <c r="HB623" s="162"/>
      <c r="HC623" s="162"/>
      <c r="HD623" s="162"/>
      <c r="HE623" s="162"/>
      <c r="HF623" s="162"/>
      <c r="HG623" s="162"/>
      <c r="HH623" s="162"/>
      <c r="HI623" s="162"/>
      <c r="HJ623" s="162"/>
      <c r="HK623" s="162"/>
      <c r="HL623" s="162"/>
      <c r="HM623" s="162"/>
      <c r="HN623" s="162"/>
      <c r="HO623" s="162"/>
      <c r="HP623" s="162"/>
      <c r="HQ623" s="162"/>
      <c r="HR623" s="162"/>
      <c r="HS623" s="162"/>
      <c r="HT623" s="162"/>
      <c r="HU623" s="162"/>
      <c r="HV623" s="162"/>
      <c r="HW623" s="162"/>
      <c r="HX623" s="162"/>
      <c r="HY623" s="162"/>
      <c r="HZ623" s="162"/>
      <c r="IA623" s="162"/>
      <c r="IB623" s="162"/>
      <c r="IC623" s="162"/>
      <c r="ID623" s="162"/>
      <c r="IE623" s="162"/>
      <c r="IF623" s="162"/>
      <c r="IG623" s="162"/>
      <c r="IH623" s="162"/>
      <c r="II623" s="162"/>
      <c r="IJ623" s="162"/>
      <c r="IK623" s="162"/>
      <c r="IL623" s="162"/>
      <c r="IM623" s="162"/>
      <c r="IN623" s="162"/>
      <c r="IO623" s="162"/>
      <c r="IP623" s="162"/>
      <c r="IQ623" s="162"/>
      <c r="IR623" s="162"/>
      <c r="IS623" s="162"/>
      <c r="IT623" s="162"/>
      <c r="IU623" s="162"/>
      <c r="IV623" s="162"/>
      <c r="IW623" s="162"/>
      <c r="IX623" s="162"/>
    </row>
    <row r="624" spans="1:258">
      <c r="A624" s="159"/>
      <c r="B624" s="160"/>
      <c r="C624" s="160"/>
      <c r="D624" s="160"/>
      <c r="E624" s="160"/>
      <c r="F624" s="161"/>
      <c r="G624" s="161"/>
      <c r="H624" s="161"/>
      <c r="I624" s="161"/>
      <c r="J624" s="161"/>
      <c r="K624" s="161"/>
      <c r="L624" s="161"/>
      <c r="M624" s="161"/>
      <c r="N624" s="160"/>
      <c r="O624" s="160"/>
      <c r="P624" s="160"/>
      <c r="Q624" s="160"/>
      <c r="R624" s="160"/>
      <c r="S624" s="161"/>
      <c r="T624" s="161"/>
      <c r="U624" s="161"/>
      <c r="V624" s="161"/>
      <c r="W624" s="161"/>
      <c r="X624" s="161"/>
      <c r="Y624" s="161"/>
      <c r="Z624" s="317"/>
      <c r="AA624" s="161"/>
      <c r="BI624" s="162"/>
      <c r="BJ624" s="162"/>
      <c r="BK624" s="162"/>
      <c r="BL624" s="162"/>
      <c r="BM624" s="162"/>
      <c r="BN624" s="162"/>
      <c r="BO624" s="162"/>
      <c r="BP624" s="162"/>
      <c r="BQ624" s="162"/>
      <c r="BR624" s="162"/>
      <c r="BS624" s="162"/>
      <c r="BT624" s="162"/>
      <c r="BU624" s="162"/>
      <c r="BV624" s="162"/>
      <c r="BW624" s="162"/>
      <c r="BX624" s="162"/>
      <c r="BY624" s="162"/>
      <c r="BZ624" s="162"/>
      <c r="CA624" s="162"/>
      <c r="CB624" s="162"/>
      <c r="CC624" s="162"/>
      <c r="CD624" s="162"/>
      <c r="CE624" s="162"/>
      <c r="CF624" s="162"/>
      <c r="CG624" s="162"/>
      <c r="CH624" s="162"/>
      <c r="CI624" s="162"/>
      <c r="CJ624" s="162"/>
      <c r="CK624" s="162"/>
      <c r="CL624" s="162"/>
      <c r="CM624" s="162"/>
      <c r="CN624" s="162"/>
      <c r="CO624" s="162"/>
      <c r="CP624" s="162"/>
      <c r="CQ624" s="162"/>
      <c r="CR624" s="162"/>
      <c r="CS624" s="162"/>
      <c r="CT624" s="162"/>
      <c r="CU624" s="162"/>
      <c r="CV624" s="162"/>
      <c r="CW624" s="162"/>
      <c r="CX624" s="162"/>
      <c r="CY624" s="162"/>
      <c r="CZ624" s="162"/>
      <c r="DA624" s="162"/>
      <c r="DB624" s="162"/>
      <c r="DC624" s="162"/>
      <c r="DD624" s="162"/>
      <c r="DE624" s="162"/>
      <c r="DF624" s="162"/>
      <c r="DG624" s="162"/>
      <c r="DH624" s="162"/>
      <c r="DI624" s="162"/>
      <c r="DJ624" s="162"/>
      <c r="DK624" s="162"/>
      <c r="DL624" s="162"/>
      <c r="DM624" s="162"/>
      <c r="DN624" s="162"/>
      <c r="DO624" s="162"/>
      <c r="DP624" s="162"/>
      <c r="DQ624" s="162"/>
      <c r="DR624" s="162"/>
      <c r="DS624" s="162"/>
      <c r="DT624" s="162"/>
      <c r="DU624" s="162"/>
      <c r="DV624" s="162"/>
      <c r="DW624" s="162"/>
      <c r="DX624" s="162"/>
      <c r="DY624" s="162"/>
      <c r="DZ624" s="162"/>
      <c r="EA624" s="162"/>
      <c r="EB624" s="162"/>
      <c r="EC624" s="162"/>
      <c r="ED624" s="162"/>
      <c r="EE624" s="162"/>
      <c r="EF624" s="162"/>
      <c r="EG624" s="162"/>
      <c r="EH624" s="162"/>
      <c r="EI624" s="162"/>
      <c r="EJ624" s="162"/>
      <c r="EK624" s="162"/>
      <c r="EL624" s="162"/>
      <c r="EM624" s="162"/>
      <c r="EN624" s="162"/>
      <c r="EO624" s="162"/>
      <c r="EP624" s="162"/>
      <c r="EQ624" s="162"/>
      <c r="ER624" s="162"/>
      <c r="ES624" s="162"/>
      <c r="ET624" s="162"/>
      <c r="EU624" s="162"/>
      <c r="EV624" s="162"/>
      <c r="EW624" s="162"/>
      <c r="EX624" s="162"/>
      <c r="EY624" s="162"/>
      <c r="EZ624" s="162"/>
      <c r="FA624" s="162"/>
      <c r="FB624" s="162"/>
      <c r="FC624" s="162"/>
      <c r="FD624" s="162"/>
      <c r="FE624" s="162"/>
      <c r="FF624" s="162"/>
      <c r="FG624" s="162"/>
      <c r="FH624" s="162"/>
      <c r="FI624" s="162"/>
      <c r="FJ624" s="162"/>
      <c r="FK624" s="162"/>
      <c r="FL624" s="162"/>
      <c r="FM624" s="162"/>
      <c r="FN624" s="162"/>
      <c r="FO624" s="162"/>
      <c r="FP624" s="162"/>
      <c r="FQ624" s="162"/>
      <c r="FR624" s="162"/>
      <c r="FS624" s="162"/>
      <c r="FT624" s="162"/>
      <c r="FU624" s="162"/>
      <c r="FV624" s="162"/>
      <c r="FW624" s="162"/>
      <c r="FX624" s="162"/>
      <c r="FY624" s="162"/>
      <c r="FZ624" s="162"/>
      <c r="GA624" s="162"/>
      <c r="GB624" s="162"/>
      <c r="GC624" s="162"/>
      <c r="GD624" s="162"/>
      <c r="GE624" s="162"/>
      <c r="GF624" s="162"/>
      <c r="GG624" s="162"/>
      <c r="GH624" s="162"/>
      <c r="GI624" s="162"/>
      <c r="GJ624" s="162"/>
      <c r="GK624" s="162"/>
      <c r="GL624" s="162"/>
      <c r="GM624" s="162"/>
      <c r="GN624" s="162"/>
      <c r="GO624" s="162"/>
      <c r="GP624" s="162"/>
      <c r="GQ624" s="162"/>
      <c r="GR624" s="162"/>
      <c r="GS624" s="162"/>
      <c r="GT624" s="162"/>
      <c r="GU624" s="162"/>
      <c r="GV624" s="162"/>
      <c r="GW624" s="162"/>
      <c r="GX624" s="162"/>
      <c r="GY624" s="162"/>
      <c r="GZ624" s="162"/>
      <c r="HA624" s="162"/>
      <c r="HB624" s="162"/>
      <c r="HC624" s="162"/>
      <c r="HD624" s="162"/>
      <c r="HE624" s="162"/>
      <c r="HF624" s="162"/>
      <c r="HG624" s="162"/>
      <c r="HH624" s="162"/>
      <c r="HI624" s="162"/>
      <c r="HJ624" s="162"/>
      <c r="HK624" s="162"/>
      <c r="HL624" s="162"/>
      <c r="HM624" s="162"/>
      <c r="HN624" s="162"/>
      <c r="HO624" s="162"/>
      <c r="HP624" s="162"/>
      <c r="HQ624" s="162"/>
      <c r="HR624" s="162"/>
      <c r="HS624" s="162"/>
      <c r="HT624" s="162"/>
      <c r="HU624" s="162"/>
      <c r="HV624" s="162"/>
      <c r="HW624" s="162"/>
      <c r="HX624" s="162"/>
      <c r="HY624" s="162"/>
      <c r="HZ624" s="162"/>
      <c r="IA624" s="162"/>
      <c r="IB624" s="162"/>
      <c r="IC624" s="162"/>
      <c r="ID624" s="162"/>
      <c r="IE624" s="162"/>
      <c r="IF624" s="162"/>
      <c r="IG624" s="162"/>
      <c r="IH624" s="162"/>
      <c r="II624" s="162"/>
      <c r="IJ624" s="162"/>
      <c r="IK624" s="162"/>
      <c r="IL624" s="162"/>
      <c r="IM624" s="162"/>
      <c r="IN624" s="162"/>
      <c r="IO624" s="162"/>
      <c r="IP624" s="162"/>
      <c r="IQ624" s="162"/>
      <c r="IR624" s="162"/>
      <c r="IS624" s="162"/>
      <c r="IT624" s="162"/>
      <c r="IU624" s="162"/>
      <c r="IV624" s="162"/>
      <c r="IW624" s="162"/>
      <c r="IX624" s="162"/>
    </row>
    <row r="625" spans="1:258">
      <c r="A625" s="159"/>
      <c r="B625" s="160"/>
      <c r="C625" s="160"/>
      <c r="D625" s="160"/>
      <c r="E625" s="160"/>
      <c r="F625" s="161"/>
      <c r="G625" s="161"/>
      <c r="H625" s="161"/>
      <c r="I625" s="161"/>
      <c r="J625" s="161"/>
      <c r="K625" s="161"/>
      <c r="L625" s="161"/>
      <c r="M625" s="161"/>
      <c r="N625" s="160"/>
      <c r="O625" s="160"/>
      <c r="P625" s="160"/>
      <c r="Q625" s="160"/>
      <c r="R625" s="160"/>
      <c r="S625" s="161"/>
      <c r="T625" s="161"/>
      <c r="U625" s="161"/>
      <c r="V625" s="161"/>
      <c r="W625" s="161"/>
      <c r="X625" s="161"/>
      <c r="Y625" s="161"/>
      <c r="Z625" s="317"/>
      <c r="AA625" s="161"/>
      <c r="BI625" s="162"/>
      <c r="BJ625" s="162"/>
      <c r="BK625" s="162"/>
      <c r="BL625" s="162"/>
      <c r="BM625" s="162"/>
      <c r="BN625" s="162"/>
      <c r="BO625" s="162"/>
      <c r="BP625" s="162"/>
      <c r="BQ625" s="162"/>
      <c r="BR625" s="162"/>
      <c r="BS625" s="162"/>
      <c r="BT625" s="162"/>
      <c r="BU625" s="162"/>
      <c r="BV625" s="162"/>
      <c r="BW625" s="162"/>
      <c r="BX625" s="162"/>
      <c r="BY625" s="162"/>
      <c r="BZ625" s="162"/>
      <c r="CA625" s="162"/>
      <c r="CB625" s="162"/>
      <c r="CC625" s="162"/>
      <c r="CD625" s="162"/>
      <c r="CE625" s="162"/>
      <c r="CF625" s="162"/>
      <c r="CG625" s="162"/>
      <c r="CH625" s="162"/>
      <c r="CI625" s="162"/>
      <c r="CJ625" s="162"/>
      <c r="CK625" s="162"/>
      <c r="CL625" s="162"/>
      <c r="CM625" s="162"/>
      <c r="CN625" s="162"/>
      <c r="CO625" s="162"/>
      <c r="CP625" s="162"/>
      <c r="CQ625" s="162"/>
      <c r="CR625" s="162"/>
      <c r="CS625" s="162"/>
      <c r="CT625" s="162"/>
      <c r="CU625" s="162"/>
      <c r="CV625" s="162"/>
      <c r="CW625" s="162"/>
      <c r="CX625" s="162"/>
      <c r="CY625" s="162"/>
      <c r="CZ625" s="162"/>
      <c r="DA625" s="162"/>
      <c r="DB625" s="162"/>
      <c r="DC625" s="162"/>
      <c r="DD625" s="162"/>
      <c r="DE625" s="162"/>
      <c r="DF625" s="162"/>
      <c r="DG625" s="162"/>
      <c r="DH625" s="162"/>
      <c r="DI625" s="162"/>
      <c r="DJ625" s="162"/>
      <c r="DK625" s="162"/>
      <c r="DL625" s="162"/>
      <c r="DM625" s="162"/>
      <c r="DN625" s="162"/>
      <c r="DO625" s="162"/>
      <c r="DP625" s="162"/>
      <c r="DQ625" s="162"/>
      <c r="DR625" s="162"/>
      <c r="DS625" s="162"/>
      <c r="DT625" s="162"/>
      <c r="DU625" s="162"/>
      <c r="DV625" s="162"/>
      <c r="DW625" s="162"/>
      <c r="DX625" s="162"/>
      <c r="DY625" s="162"/>
      <c r="DZ625" s="162"/>
      <c r="EA625" s="162"/>
      <c r="EB625" s="162"/>
      <c r="EC625" s="162"/>
      <c r="ED625" s="162"/>
      <c r="EE625" s="162"/>
      <c r="EF625" s="162"/>
      <c r="EG625" s="162"/>
      <c r="EH625" s="162"/>
      <c r="EI625" s="162"/>
      <c r="EJ625" s="162"/>
      <c r="EK625" s="162"/>
      <c r="EL625" s="162"/>
      <c r="EM625" s="162"/>
      <c r="EN625" s="162"/>
      <c r="EO625" s="162"/>
      <c r="EP625" s="162"/>
      <c r="EQ625" s="162"/>
      <c r="ER625" s="162"/>
      <c r="ES625" s="162"/>
      <c r="ET625" s="162"/>
      <c r="EU625" s="162"/>
      <c r="EV625" s="162"/>
      <c r="EW625" s="162"/>
      <c r="EX625" s="162"/>
      <c r="EY625" s="162"/>
      <c r="EZ625" s="162"/>
      <c r="FA625" s="162"/>
      <c r="FB625" s="162"/>
      <c r="FC625" s="162"/>
      <c r="FD625" s="162"/>
      <c r="FE625" s="162"/>
      <c r="FF625" s="162"/>
      <c r="FG625" s="162"/>
      <c r="FH625" s="162"/>
      <c r="FI625" s="162"/>
      <c r="FJ625" s="162"/>
      <c r="FK625" s="162"/>
      <c r="FL625" s="162"/>
      <c r="FM625" s="162"/>
      <c r="FN625" s="162"/>
      <c r="FO625" s="162"/>
      <c r="FP625" s="162"/>
      <c r="FQ625" s="162"/>
      <c r="FR625" s="162"/>
      <c r="FS625" s="162"/>
      <c r="FT625" s="162"/>
      <c r="FU625" s="162"/>
      <c r="FV625" s="162"/>
      <c r="FW625" s="162"/>
      <c r="FX625" s="162"/>
      <c r="FY625" s="162"/>
      <c r="FZ625" s="162"/>
      <c r="GA625" s="162"/>
      <c r="GB625" s="162"/>
      <c r="GC625" s="162"/>
      <c r="GD625" s="162"/>
      <c r="GE625" s="162"/>
      <c r="GF625" s="162"/>
      <c r="GG625" s="162"/>
      <c r="GH625" s="162"/>
      <c r="GI625" s="162"/>
      <c r="GJ625" s="162"/>
      <c r="GK625" s="162"/>
      <c r="GL625" s="162"/>
      <c r="GM625" s="162"/>
      <c r="GN625" s="162"/>
      <c r="GO625" s="162"/>
      <c r="GP625" s="162"/>
      <c r="GQ625" s="162"/>
      <c r="GR625" s="162"/>
      <c r="GS625" s="162"/>
      <c r="GT625" s="162"/>
      <c r="GU625" s="162"/>
      <c r="GV625" s="162"/>
      <c r="GW625" s="162"/>
      <c r="GX625" s="162"/>
      <c r="GY625" s="162"/>
      <c r="GZ625" s="162"/>
      <c r="HA625" s="162"/>
      <c r="HB625" s="162"/>
      <c r="HC625" s="162"/>
      <c r="HD625" s="162"/>
      <c r="HE625" s="162"/>
      <c r="HF625" s="162"/>
      <c r="HG625" s="162"/>
      <c r="HH625" s="162"/>
      <c r="HI625" s="162"/>
      <c r="HJ625" s="162"/>
      <c r="HK625" s="162"/>
      <c r="HL625" s="162"/>
      <c r="HM625" s="162"/>
      <c r="HN625" s="162"/>
      <c r="HO625" s="162"/>
      <c r="HP625" s="162"/>
      <c r="HQ625" s="162"/>
      <c r="HR625" s="162"/>
      <c r="HS625" s="162"/>
      <c r="HT625" s="162"/>
      <c r="HU625" s="162"/>
      <c r="HV625" s="162"/>
      <c r="HW625" s="162"/>
      <c r="HX625" s="162"/>
      <c r="HY625" s="162"/>
      <c r="HZ625" s="162"/>
      <c r="IA625" s="162"/>
      <c r="IB625" s="162"/>
      <c r="IC625" s="162"/>
      <c r="ID625" s="162"/>
      <c r="IE625" s="162"/>
      <c r="IF625" s="162"/>
      <c r="IG625" s="162"/>
      <c r="IH625" s="162"/>
      <c r="II625" s="162"/>
      <c r="IJ625" s="162"/>
      <c r="IK625" s="162"/>
      <c r="IL625" s="162"/>
      <c r="IM625" s="162"/>
      <c r="IN625" s="162"/>
      <c r="IO625" s="162"/>
      <c r="IP625" s="162"/>
      <c r="IQ625" s="162"/>
      <c r="IR625" s="162"/>
      <c r="IS625" s="162"/>
      <c r="IT625" s="162"/>
      <c r="IU625" s="162"/>
      <c r="IV625" s="162"/>
      <c r="IW625" s="162"/>
      <c r="IX625" s="162"/>
    </row>
    <row r="626" spans="1:258">
      <c r="A626" s="159"/>
      <c r="B626" s="160"/>
      <c r="C626" s="160"/>
      <c r="D626" s="160"/>
      <c r="E626" s="160"/>
      <c r="F626" s="161"/>
      <c r="G626" s="161"/>
      <c r="H626" s="161"/>
      <c r="I626" s="161"/>
      <c r="J626" s="161"/>
      <c r="K626" s="161"/>
      <c r="L626" s="161"/>
      <c r="M626" s="161"/>
      <c r="N626" s="160"/>
      <c r="O626" s="160"/>
      <c r="P626" s="160"/>
      <c r="Q626" s="160"/>
      <c r="R626" s="160"/>
      <c r="S626" s="161"/>
      <c r="T626" s="161"/>
      <c r="U626" s="161"/>
      <c r="V626" s="161"/>
      <c r="W626" s="161"/>
      <c r="X626" s="161"/>
      <c r="Y626" s="161"/>
      <c r="Z626" s="317"/>
      <c r="AA626" s="161"/>
      <c r="BI626" s="162"/>
      <c r="BJ626" s="162"/>
      <c r="BK626" s="162"/>
      <c r="BL626" s="162"/>
      <c r="BM626" s="162"/>
      <c r="BN626" s="162"/>
      <c r="BO626" s="162"/>
      <c r="BP626" s="162"/>
      <c r="BQ626" s="162"/>
      <c r="BR626" s="162"/>
      <c r="BS626" s="162"/>
      <c r="BT626" s="162"/>
      <c r="BU626" s="162"/>
      <c r="BV626" s="162"/>
      <c r="BW626" s="162"/>
      <c r="BX626" s="162"/>
      <c r="BY626" s="162"/>
      <c r="BZ626" s="162"/>
      <c r="CA626" s="162"/>
      <c r="CB626" s="162"/>
      <c r="CC626" s="162"/>
      <c r="CD626" s="162"/>
      <c r="CE626" s="162"/>
      <c r="CF626" s="162"/>
      <c r="CG626" s="162"/>
      <c r="CH626" s="162"/>
      <c r="CI626" s="162"/>
      <c r="CJ626" s="162"/>
      <c r="CK626" s="162"/>
      <c r="CL626" s="162"/>
      <c r="CM626" s="162"/>
      <c r="CN626" s="162"/>
      <c r="CO626" s="162"/>
      <c r="CP626" s="162"/>
      <c r="CQ626" s="162"/>
      <c r="CR626" s="162"/>
      <c r="CS626" s="162"/>
      <c r="CT626" s="162"/>
      <c r="CU626" s="162"/>
      <c r="CV626" s="162"/>
      <c r="CW626" s="162"/>
      <c r="CX626" s="162"/>
      <c r="CY626" s="162"/>
      <c r="CZ626" s="162"/>
      <c r="DA626" s="162"/>
      <c r="DB626" s="162"/>
      <c r="DC626" s="162"/>
      <c r="DD626" s="162"/>
      <c r="DE626" s="162"/>
      <c r="DF626" s="162"/>
      <c r="DG626" s="162"/>
      <c r="DH626" s="162"/>
      <c r="DI626" s="162"/>
      <c r="DJ626" s="162"/>
      <c r="DK626" s="162"/>
      <c r="DL626" s="162"/>
      <c r="DM626" s="162"/>
      <c r="DN626" s="162"/>
      <c r="DO626" s="162"/>
      <c r="DP626" s="162"/>
      <c r="DQ626" s="162"/>
      <c r="DR626" s="162"/>
      <c r="DS626" s="162"/>
      <c r="DT626" s="162"/>
      <c r="DU626" s="162"/>
      <c r="DV626" s="162"/>
      <c r="DW626" s="162"/>
      <c r="DX626" s="162"/>
      <c r="DY626" s="162"/>
      <c r="DZ626" s="162"/>
      <c r="EA626" s="162"/>
      <c r="EB626" s="162"/>
      <c r="EC626" s="162"/>
      <c r="ED626" s="162"/>
      <c r="EE626" s="162"/>
      <c r="EF626" s="162"/>
      <c r="EG626" s="162"/>
      <c r="EH626" s="162"/>
      <c r="EI626" s="162"/>
      <c r="EJ626" s="162"/>
      <c r="EK626" s="162"/>
      <c r="EL626" s="162"/>
      <c r="EM626" s="162"/>
      <c r="EN626" s="162"/>
      <c r="EO626" s="162"/>
      <c r="EP626" s="162"/>
      <c r="EQ626" s="162"/>
      <c r="ER626" s="162"/>
      <c r="ES626" s="162"/>
      <c r="ET626" s="162"/>
      <c r="EU626" s="162"/>
      <c r="EV626" s="162"/>
      <c r="EW626" s="162"/>
      <c r="EX626" s="162"/>
      <c r="EY626" s="162"/>
      <c r="EZ626" s="162"/>
      <c r="FA626" s="162"/>
      <c r="FB626" s="162"/>
      <c r="FC626" s="162"/>
      <c r="FD626" s="162"/>
      <c r="FE626" s="162"/>
      <c r="FF626" s="162"/>
      <c r="FG626" s="162"/>
      <c r="FH626" s="162"/>
      <c r="FI626" s="162"/>
      <c r="FJ626" s="162"/>
      <c r="FK626" s="162"/>
      <c r="FL626" s="162"/>
      <c r="FM626" s="162"/>
      <c r="FN626" s="162"/>
      <c r="FO626" s="162"/>
      <c r="FP626" s="162"/>
      <c r="FQ626" s="162"/>
      <c r="FR626" s="162"/>
      <c r="FS626" s="162"/>
      <c r="FT626" s="162"/>
      <c r="FU626" s="162"/>
      <c r="FV626" s="162"/>
      <c r="FW626" s="162"/>
      <c r="FX626" s="162"/>
      <c r="FY626" s="162"/>
      <c r="FZ626" s="162"/>
      <c r="GA626" s="162"/>
      <c r="GB626" s="162"/>
      <c r="GC626" s="162"/>
      <c r="GD626" s="162"/>
      <c r="GE626" s="162"/>
      <c r="GF626" s="162"/>
      <c r="GG626" s="162"/>
      <c r="GH626" s="162"/>
      <c r="GI626" s="162"/>
      <c r="GJ626" s="162"/>
      <c r="GK626" s="162"/>
      <c r="GL626" s="162"/>
      <c r="GM626" s="162"/>
      <c r="GN626" s="162"/>
      <c r="GO626" s="162"/>
      <c r="GP626" s="162"/>
      <c r="GQ626" s="162"/>
      <c r="GR626" s="162"/>
      <c r="GS626" s="162"/>
      <c r="GT626" s="162"/>
      <c r="GU626" s="162"/>
      <c r="GV626" s="162"/>
      <c r="GW626" s="162"/>
      <c r="GX626" s="162"/>
      <c r="GY626" s="162"/>
      <c r="GZ626" s="162"/>
      <c r="HA626" s="162"/>
      <c r="HB626" s="162"/>
      <c r="HC626" s="162"/>
      <c r="HD626" s="162"/>
      <c r="HE626" s="162"/>
      <c r="HF626" s="162"/>
      <c r="HG626" s="162"/>
      <c r="HH626" s="162"/>
      <c r="HI626" s="162"/>
      <c r="HJ626" s="162"/>
      <c r="HK626" s="162"/>
      <c r="HL626" s="162"/>
      <c r="HM626" s="162"/>
      <c r="HN626" s="162"/>
      <c r="HO626" s="162"/>
      <c r="HP626" s="162"/>
      <c r="HQ626" s="162"/>
      <c r="HR626" s="162"/>
      <c r="HS626" s="162"/>
      <c r="HT626" s="162"/>
      <c r="HU626" s="162"/>
      <c r="HV626" s="162"/>
      <c r="HW626" s="162"/>
      <c r="HX626" s="162"/>
      <c r="HY626" s="162"/>
      <c r="HZ626" s="162"/>
      <c r="IA626" s="162"/>
      <c r="IB626" s="162"/>
      <c r="IC626" s="162"/>
      <c r="ID626" s="162"/>
      <c r="IE626" s="162"/>
      <c r="IF626" s="162"/>
      <c r="IG626" s="162"/>
      <c r="IH626" s="162"/>
      <c r="II626" s="162"/>
      <c r="IJ626" s="162"/>
      <c r="IK626" s="162"/>
      <c r="IL626" s="162"/>
      <c r="IM626" s="162"/>
      <c r="IN626" s="162"/>
      <c r="IO626" s="162"/>
      <c r="IP626" s="162"/>
      <c r="IQ626" s="162"/>
      <c r="IR626" s="162"/>
      <c r="IS626" s="162"/>
      <c r="IT626" s="162"/>
      <c r="IU626" s="162"/>
      <c r="IV626" s="162"/>
      <c r="IW626" s="162"/>
      <c r="IX626" s="162"/>
    </row>
    <row r="627" spans="1:258">
      <c r="A627" s="159"/>
      <c r="B627" s="160"/>
      <c r="C627" s="160"/>
      <c r="D627" s="160"/>
      <c r="E627" s="160"/>
      <c r="F627" s="161"/>
      <c r="G627" s="161"/>
      <c r="H627" s="161"/>
      <c r="I627" s="161"/>
      <c r="J627" s="161"/>
      <c r="K627" s="161"/>
      <c r="L627" s="161"/>
      <c r="M627" s="161"/>
      <c r="N627" s="160"/>
      <c r="O627" s="160"/>
      <c r="P627" s="160"/>
      <c r="Q627" s="160"/>
      <c r="R627" s="160"/>
      <c r="S627" s="161"/>
      <c r="T627" s="161"/>
      <c r="U627" s="161"/>
      <c r="V627" s="161"/>
      <c r="W627" s="161"/>
      <c r="X627" s="161"/>
      <c r="Y627" s="161"/>
      <c r="Z627" s="317"/>
      <c r="AA627" s="161"/>
      <c r="BI627" s="162"/>
      <c r="BJ627" s="162"/>
      <c r="BK627" s="162"/>
      <c r="BL627" s="162"/>
      <c r="BM627" s="162"/>
      <c r="BN627" s="162"/>
      <c r="BO627" s="162"/>
      <c r="BP627" s="162"/>
      <c r="BQ627" s="162"/>
      <c r="BR627" s="162"/>
      <c r="BS627" s="162"/>
      <c r="BT627" s="162"/>
      <c r="BU627" s="162"/>
      <c r="BV627" s="162"/>
      <c r="BW627" s="162"/>
      <c r="BX627" s="162"/>
      <c r="BY627" s="162"/>
      <c r="BZ627" s="162"/>
      <c r="CA627" s="162"/>
      <c r="CB627" s="162"/>
      <c r="CC627" s="162"/>
      <c r="CD627" s="162"/>
      <c r="CE627" s="162"/>
      <c r="CF627" s="162"/>
      <c r="CG627" s="162"/>
      <c r="CH627" s="162"/>
      <c r="CI627" s="162"/>
      <c r="CJ627" s="162"/>
      <c r="CK627" s="162"/>
      <c r="CL627" s="162"/>
      <c r="CM627" s="162"/>
      <c r="CN627" s="162"/>
      <c r="CO627" s="162"/>
      <c r="CP627" s="162"/>
      <c r="CQ627" s="162"/>
      <c r="CR627" s="162"/>
      <c r="CS627" s="162"/>
      <c r="CT627" s="162"/>
      <c r="CU627" s="162"/>
      <c r="CV627" s="162"/>
      <c r="CW627" s="162"/>
      <c r="CX627" s="162"/>
      <c r="CY627" s="162"/>
      <c r="CZ627" s="162"/>
      <c r="DA627" s="162"/>
      <c r="DB627" s="162"/>
      <c r="DC627" s="162"/>
      <c r="DD627" s="162"/>
      <c r="DE627" s="162"/>
      <c r="DF627" s="162"/>
      <c r="DG627" s="162"/>
      <c r="DH627" s="162"/>
      <c r="DI627" s="162"/>
      <c r="DJ627" s="162"/>
      <c r="DK627" s="162"/>
      <c r="DL627" s="162"/>
      <c r="DM627" s="162"/>
      <c r="DN627" s="162"/>
      <c r="DO627" s="162"/>
      <c r="DP627" s="162"/>
      <c r="DQ627" s="162"/>
      <c r="DR627" s="162"/>
      <c r="DS627" s="162"/>
      <c r="DT627" s="162"/>
      <c r="DU627" s="162"/>
      <c r="DV627" s="162"/>
      <c r="DW627" s="162"/>
      <c r="DX627" s="162"/>
      <c r="DY627" s="162"/>
      <c r="DZ627" s="162"/>
      <c r="EA627" s="162"/>
      <c r="EB627" s="162"/>
      <c r="EC627" s="162"/>
      <c r="ED627" s="162"/>
      <c r="EE627" s="162"/>
      <c r="EF627" s="162"/>
      <c r="EG627" s="162"/>
      <c r="EH627" s="162"/>
      <c r="EI627" s="162"/>
      <c r="EJ627" s="162"/>
      <c r="EK627" s="162"/>
      <c r="EL627" s="162"/>
      <c r="EM627" s="162"/>
      <c r="EN627" s="162"/>
      <c r="EO627" s="162"/>
      <c r="EP627" s="162"/>
      <c r="EQ627" s="162"/>
      <c r="ER627" s="162"/>
      <c r="ES627" s="162"/>
      <c r="ET627" s="162"/>
      <c r="EU627" s="162"/>
      <c r="EV627" s="162"/>
      <c r="EW627" s="162"/>
      <c r="EX627" s="162"/>
      <c r="EY627" s="162"/>
      <c r="EZ627" s="162"/>
      <c r="FA627" s="162"/>
      <c r="FB627" s="162"/>
      <c r="FC627" s="162"/>
      <c r="FD627" s="162"/>
      <c r="FE627" s="162"/>
      <c r="FF627" s="162"/>
      <c r="FG627" s="162"/>
      <c r="FH627" s="162"/>
      <c r="FI627" s="162"/>
      <c r="FJ627" s="162"/>
      <c r="FK627" s="162"/>
      <c r="FL627" s="162"/>
      <c r="FM627" s="162"/>
      <c r="FN627" s="162"/>
      <c r="FO627" s="162"/>
      <c r="FP627" s="162"/>
      <c r="FQ627" s="162"/>
      <c r="FR627" s="162"/>
      <c r="FS627" s="162"/>
      <c r="FT627" s="162"/>
      <c r="FU627" s="162"/>
      <c r="FV627" s="162"/>
      <c r="FW627" s="162"/>
      <c r="FX627" s="162"/>
      <c r="FY627" s="162"/>
      <c r="FZ627" s="162"/>
      <c r="GA627" s="162"/>
      <c r="GB627" s="162"/>
      <c r="GC627" s="162"/>
      <c r="GD627" s="162"/>
      <c r="GE627" s="162"/>
      <c r="GF627" s="162"/>
      <c r="GG627" s="162"/>
      <c r="GH627" s="162"/>
      <c r="GI627" s="162"/>
      <c r="GJ627" s="162"/>
      <c r="GK627" s="162"/>
      <c r="GL627" s="162"/>
      <c r="GM627" s="162"/>
      <c r="GN627" s="162"/>
      <c r="GO627" s="162"/>
      <c r="GP627" s="162"/>
      <c r="GQ627" s="162"/>
      <c r="GR627" s="162"/>
      <c r="GS627" s="162"/>
      <c r="GT627" s="162"/>
      <c r="GU627" s="162"/>
      <c r="GV627" s="162"/>
      <c r="GW627" s="162"/>
      <c r="GX627" s="162"/>
      <c r="GY627" s="162"/>
      <c r="GZ627" s="162"/>
      <c r="HA627" s="162"/>
      <c r="HB627" s="162"/>
      <c r="HC627" s="162"/>
      <c r="HD627" s="162"/>
      <c r="HE627" s="162"/>
      <c r="HF627" s="162"/>
      <c r="HG627" s="162"/>
      <c r="HH627" s="162"/>
      <c r="HI627" s="162"/>
      <c r="HJ627" s="162"/>
      <c r="HK627" s="162"/>
      <c r="HL627" s="162"/>
      <c r="HM627" s="162"/>
      <c r="HN627" s="162"/>
      <c r="HO627" s="162"/>
      <c r="HP627" s="162"/>
      <c r="HQ627" s="162"/>
      <c r="HR627" s="162"/>
      <c r="HS627" s="162"/>
      <c r="HT627" s="162"/>
      <c r="HU627" s="162"/>
      <c r="HV627" s="162"/>
      <c r="HW627" s="162"/>
      <c r="HX627" s="162"/>
      <c r="HY627" s="162"/>
      <c r="HZ627" s="162"/>
      <c r="IA627" s="162"/>
      <c r="IB627" s="162"/>
      <c r="IC627" s="162"/>
      <c r="ID627" s="162"/>
      <c r="IE627" s="162"/>
      <c r="IF627" s="162"/>
      <c r="IG627" s="162"/>
      <c r="IH627" s="162"/>
      <c r="II627" s="162"/>
      <c r="IJ627" s="162"/>
      <c r="IK627" s="162"/>
      <c r="IL627" s="162"/>
      <c r="IM627" s="162"/>
      <c r="IN627" s="162"/>
      <c r="IO627" s="162"/>
      <c r="IP627" s="162"/>
      <c r="IQ627" s="162"/>
      <c r="IR627" s="162"/>
      <c r="IS627" s="162"/>
      <c r="IT627" s="162"/>
      <c r="IU627" s="162"/>
      <c r="IV627" s="162"/>
      <c r="IW627" s="162"/>
      <c r="IX627" s="162"/>
    </row>
    <row r="628" spans="1:258">
      <c r="A628" s="159"/>
      <c r="B628" s="160"/>
      <c r="C628" s="160"/>
      <c r="D628" s="160"/>
      <c r="E628" s="160"/>
      <c r="F628" s="161"/>
      <c r="G628" s="161"/>
      <c r="H628" s="161"/>
      <c r="I628" s="161"/>
      <c r="J628" s="161"/>
      <c r="K628" s="161"/>
      <c r="L628" s="161"/>
      <c r="M628" s="161"/>
      <c r="N628" s="160"/>
      <c r="O628" s="160"/>
      <c r="P628" s="160"/>
      <c r="Q628" s="160"/>
      <c r="R628" s="160"/>
      <c r="S628" s="161"/>
      <c r="T628" s="161"/>
      <c r="U628" s="161"/>
      <c r="V628" s="161"/>
      <c r="W628" s="161"/>
      <c r="X628" s="161"/>
      <c r="Y628" s="161"/>
      <c r="Z628" s="317"/>
      <c r="AA628" s="161"/>
      <c r="BI628" s="162"/>
      <c r="BJ628" s="162"/>
      <c r="BK628" s="162"/>
      <c r="BL628" s="162"/>
      <c r="BM628" s="162"/>
      <c r="BN628" s="162"/>
      <c r="BO628" s="162"/>
      <c r="BP628" s="162"/>
      <c r="BQ628" s="162"/>
      <c r="BR628" s="162"/>
      <c r="BS628" s="162"/>
      <c r="BT628" s="162"/>
      <c r="BU628" s="162"/>
      <c r="BV628" s="162"/>
      <c r="BW628" s="162"/>
      <c r="BX628" s="162"/>
      <c r="BY628" s="162"/>
      <c r="BZ628" s="162"/>
      <c r="CA628" s="162"/>
      <c r="CB628" s="162"/>
      <c r="CC628" s="162"/>
      <c r="CD628" s="162"/>
      <c r="CE628" s="162"/>
      <c r="CF628" s="162"/>
      <c r="CG628" s="162"/>
      <c r="CH628" s="162"/>
      <c r="CI628" s="162"/>
      <c r="CJ628" s="162"/>
      <c r="CK628" s="162"/>
      <c r="CL628" s="162"/>
      <c r="CM628" s="162"/>
      <c r="CN628" s="162"/>
      <c r="CO628" s="162"/>
      <c r="CP628" s="162"/>
      <c r="CQ628" s="162"/>
      <c r="CR628" s="162"/>
      <c r="CS628" s="162"/>
      <c r="CT628" s="162"/>
      <c r="CU628" s="162"/>
      <c r="CV628" s="162"/>
      <c r="CW628" s="162"/>
      <c r="CX628" s="162"/>
      <c r="CY628" s="162"/>
      <c r="CZ628" s="162"/>
      <c r="DA628" s="162"/>
      <c r="DB628" s="162"/>
      <c r="DC628" s="162"/>
      <c r="DD628" s="162"/>
      <c r="DE628" s="162"/>
      <c r="DF628" s="162"/>
      <c r="DG628" s="162"/>
      <c r="DH628" s="162"/>
      <c r="DI628" s="162"/>
      <c r="DJ628" s="162"/>
      <c r="DK628" s="162"/>
      <c r="DL628" s="162"/>
      <c r="DM628" s="162"/>
      <c r="DN628" s="162"/>
      <c r="DO628" s="162"/>
      <c r="DP628" s="162"/>
      <c r="DQ628" s="162"/>
      <c r="DR628" s="162"/>
      <c r="DS628" s="162"/>
      <c r="DT628" s="162"/>
      <c r="DU628" s="162"/>
      <c r="DV628" s="162"/>
      <c r="DW628" s="162"/>
      <c r="DX628" s="162"/>
      <c r="DY628" s="162"/>
      <c r="DZ628" s="162"/>
      <c r="EA628" s="162"/>
      <c r="EB628" s="162"/>
      <c r="EC628" s="162"/>
      <c r="ED628" s="162"/>
      <c r="EE628" s="162"/>
      <c r="EF628" s="162"/>
      <c r="EG628" s="162"/>
      <c r="EH628" s="162"/>
      <c r="EI628" s="162"/>
      <c r="EJ628" s="162"/>
      <c r="EK628" s="162"/>
      <c r="EL628" s="162"/>
      <c r="EM628" s="162"/>
      <c r="EN628" s="162"/>
      <c r="EO628" s="162"/>
      <c r="EP628" s="162"/>
      <c r="EQ628" s="162"/>
      <c r="ER628" s="162"/>
      <c r="ES628" s="162"/>
      <c r="ET628" s="162"/>
      <c r="EU628" s="162"/>
      <c r="EV628" s="162"/>
      <c r="EW628" s="162"/>
      <c r="EX628" s="162"/>
      <c r="EY628" s="162"/>
      <c r="EZ628" s="162"/>
      <c r="FA628" s="162"/>
      <c r="FB628" s="162"/>
      <c r="FC628" s="162"/>
      <c r="FD628" s="162"/>
      <c r="FE628" s="162"/>
      <c r="FF628" s="162"/>
      <c r="FG628" s="162"/>
      <c r="FH628" s="162"/>
      <c r="FI628" s="162"/>
      <c r="FJ628" s="162"/>
      <c r="FK628" s="162"/>
      <c r="FL628" s="162"/>
      <c r="FM628" s="162"/>
      <c r="FN628" s="162"/>
      <c r="FO628" s="162"/>
      <c r="FP628" s="162"/>
      <c r="FQ628" s="162"/>
      <c r="FR628" s="162"/>
      <c r="FS628" s="162"/>
      <c r="FT628" s="162"/>
      <c r="FU628" s="162"/>
      <c r="FV628" s="162"/>
      <c r="FW628" s="162"/>
      <c r="FX628" s="162"/>
      <c r="FY628" s="162"/>
      <c r="FZ628" s="162"/>
      <c r="GA628" s="162"/>
      <c r="GB628" s="162"/>
      <c r="GC628" s="162"/>
      <c r="GD628" s="162"/>
      <c r="GE628" s="162"/>
      <c r="GF628" s="162"/>
      <c r="GG628" s="162"/>
      <c r="GH628" s="162"/>
      <c r="GI628" s="162"/>
      <c r="GJ628" s="162"/>
      <c r="GK628" s="162"/>
      <c r="GL628" s="162"/>
      <c r="GM628" s="162"/>
      <c r="GN628" s="162"/>
      <c r="GO628" s="162"/>
      <c r="GP628" s="162"/>
      <c r="GQ628" s="162"/>
      <c r="GR628" s="162"/>
      <c r="GS628" s="162"/>
      <c r="GT628" s="162"/>
      <c r="GU628" s="162"/>
      <c r="GV628" s="162"/>
      <c r="GW628" s="162"/>
      <c r="GX628" s="162"/>
      <c r="GY628" s="162"/>
      <c r="GZ628" s="162"/>
      <c r="HA628" s="162"/>
      <c r="HB628" s="162"/>
      <c r="HC628" s="162"/>
      <c r="HD628" s="162"/>
      <c r="HE628" s="162"/>
      <c r="HF628" s="162"/>
      <c r="HG628" s="162"/>
      <c r="HH628" s="162"/>
      <c r="HI628" s="162"/>
      <c r="HJ628" s="162"/>
      <c r="HK628" s="162"/>
      <c r="HL628" s="162"/>
      <c r="HM628" s="162"/>
      <c r="HN628" s="162"/>
      <c r="HO628" s="162"/>
      <c r="HP628" s="162"/>
      <c r="HQ628" s="162"/>
      <c r="HR628" s="162"/>
      <c r="HS628" s="162"/>
      <c r="HT628" s="162"/>
      <c r="HU628" s="162"/>
      <c r="HV628" s="162"/>
      <c r="HW628" s="162"/>
      <c r="HX628" s="162"/>
      <c r="HY628" s="162"/>
      <c r="HZ628" s="162"/>
      <c r="IA628" s="162"/>
      <c r="IB628" s="162"/>
      <c r="IC628" s="162"/>
      <c r="ID628" s="162"/>
      <c r="IE628" s="162"/>
      <c r="IF628" s="162"/>
      <c r="IG628" s="162"/>
      <c r="IH628" s="162"/>
      <c r="II628" s="162"/>
      <c r="IJ628" s="162"/>
      <c r="IK628" s="162"/>
      <c r="IL628" s="162"/>
      <c r="IM628" s="162"/>
      <c r="IN628" s="162"/>
      <c r="IO628" s="162"/>
      <c r="IP628" s="162"/>
      <c r="IQ628" s="162"/>
      <c r="IR628" s="162"/>
      <c r="IS628" s="162"/>
      <c r="IT628" s="162"/>
      <c r="IU628" s="162"/>
      <c r="IV628" s="162"/>
      <c r="IW628" s="162"/>
      <c r="IX628" s="162"/>
    </row>
    <row r="629" spans="1:258">
      <c r="A629" s="159"/>
      <c r="B629" s="160"/>
      <c r="C629" s="160"/>
      <c r="D629" s="160"/>
      <c r="E629" s="160"/>
      <c r="F629" s="161"/>
      <c r="G629" s="161"/>
      <c r="H629" s="161"/>
      <c r="I629" s="161"/>
      <c r="J629" s="161"/>
      <c r="K629" s="161"/>
      <c r="L629" s="161"/>
      <c r="M629" s="161"/>
      <c r="N629" s="160"/>
      <c r="O629" s="160"/>
      <c r="P629" s="160"/>
      <c r="Q629" s="160"/>
      <c r="R629" s="160"/>
      <c r="S629" s="161"/>
      <c r="T629" s="161"/>
      <c r="U629" s="161"/>
      <c r="V629" s="161"/>
      <c r="W629" s="161"/>
      <c r="X629" s="161"/>
      <c r="Y629" s="161"/>
      <c r="Z629" s="317"/>
      <c r="AA629" s="161"/>
      <c r="BI629" s="162"/>
      <c r="BJ629" s="162"/>
      <c r="BK629" s="162"/>
      <c r="BL629" s="162"/>
      <c r="BM629" s="162"/>
      <c r="BN629" s="162"/>
      <c r="BO629" s="162"/>
      <c r="BP629" s="162"/>
      <c r="BQ629" s="162"/>
      <c r="BR629" s="162"/>
      <c r="BS629" s="162"/>
      <c r="BT629" s="162"/>
      <c r="BU629" s="162"/>
      <c r="BV629" s="162"/>
      <c r="BW629" s="162"/>
      <c r="BX629" s="162"/>
      <c r="BY629" s="162"/>
      <c r="BZ629" s="162"/>
      <c r="CA629" s="162"/>
      <c r="CB629" s="162"/>
      <c r="CC629" s="162"/>
      <c r="CD629" s="162"/>
      <c r="CE629" s="162"/>
      <c r="CF629" s="162"/>
      <c r="CG629" s="162"/>
      <c r="CH629" s="162"/>
      <c r="CI629" s="162"/>
      <c r="CJ629" s="162"/>
      <c r="CK629" s="162"/>
      <c r="CL629" s="162"/>
      <c r="CM629" s="162"/>
      <c r="CN629" s="162"/>
      <c r="CO629" s="162"/>
      <c r="CP629" s="162"/>
      <c r="CQ629" s="162"/>
      <c r="CR629" s="162"/>
      <c r="CS629" s="162"/>
      <c r="CT629" s="162"/>
      <c r="CU629" s="162"/>
      <c r="CV629" s="162"/>
      <c r="CW629" s="162"/>
      <c r="CX629" s="162"/>
      <c r="CY629" s="162"/>
      <c r="CZ629" s="162"/>
      <c r="DA629" s="162"/>
      <c r="DB629" s="162"/>
      <c r="DC629" s="162"/>
      <c r="DD629" s="162"/>
      <c r="DE629" s="162"/>
      <c r="DF629" s="162"/>
      <c r="DG629" s="162"/>
      <c r="DH629" s="162"/>
      <c r="DI629" s="162"/>
      <c r="DJ629" s="162"/>
      <c r="DK629" s="162"/>
      <c r="DL629" s="162"/>
      <c r="DM629" s="162"/>
      <c r="DN629" s="162"/>
      <c r="DO629" s="162"/>
      <c r="DP629" s="162"/>
      <c r="DQ629" s="162"/>
      <c r="DR629" s="162"/>
      <c r="DS629" s="162"/>
      <c r="DT629" s="162"/>
      <c r="DU629" s="162"/>
      <c r="DV629" s="162"/>
      <c r="DW629" s="162"/>
      <c r="DX629" s="162"/>
      <c r="DY629" s="162"/>
      <c r="DZ629" s="162"/>
      <c r="EA629" s="162"/>
      <c r="EB629" s="162"/>
      <c r="EC629" s="162"/>
      <c r="ED629" s="162"/>
      <c r="EE629" s="162"/>
      <c r="EF629" s="162"/>
      <c r="EG629" s="162"/>
      <c r="EH629" s="162"/>
      <c r="EI629" s="162"/>
      <c r="EJ629" s="162"/>
      <c r="EK629" s="162"/>
      <c r="EL629" s="162"/>
      <c r="EM629" s="162"/>
      <c r="EN629" s="162"/>
      <c r="EO629" s="162"/>
      <c r="EP629" s="162"/>
      <c r="EQ629" s="162"/>
      <c r="ER629" s="162"/>
      <c r="ES629" s="162"/>
      <c r="ET629" s="162"/>
      <c r="EU629" s="162"/>
      <c r="EV629" s="162"/>
      <c r="EW629" s="162"/>
      <c r="EX629" s="162"/>
      <c r="EY629" s="162"/>
      <c r="EZ629" s="162"/>
      <c r="FA629" s="162"/>
      <c r="FB629" s="162"/>
      <c r="FC629" s="162"/>
      <c r="FD629" s="162"/>
      <c r="FE629" s="162"/>
      <c r="FF629" s="162"/>
      <c r="FG629" s="162"/>
      <c r="FH629" s="162"/>
      <c r="FI629" s="162"/>
      <c r="FJ629" s="162"/>
      <c r="FK629" s="162"/>
      <c r="FL629" s="162"/>
      <c r="FM629" s="162"/>
      <c r="FN629" s="162"/>
      <c r="FO629" s="162"/>
      <c r="FP629" s="162"/>
      <c r="FQ629" s="162"/>
      <c r="FR629" s="162"/>
      <c r="FS629" s="162"/>
      <c r="FT629" s="162"/>
      <c r="FU629" s="162"/>
      <c r="FV629" s="162"/>
      <c r="FW629" s="162"/>
      <c r="FX629" s="162"/>
      <c r="FY629" s="162"/>
      <c r="FZ629" s="162"/>
      <c r="GA629" s="162"/>
      <c r="GB629" s="162"/>
      <c r="GC629" s="162"/>
      <c r="GD629" s="162"/>
      <c r="GE629" s="162"/>
      <c r="GF629" s="162"/>
      <c r="GG629" s="162"/>
      <c r="GH629" s="162"/>
      <c r="GI629" s="162"/>
      <c r="GJ629" s="162"/>
      <c r="GK629" s="162"/>
      <c r="GL629" s="162"/>
      <c r="GM629" s="162"/>
      <c r="GN629" s="162"/>
      <c r="GO629" s="162"/>
      <c r="GP629" s="162"/>
      <c r="GQ629" s="162"/>
      <c r="GR629" s="162"/>
      <c r="GS629" s="162"/>
      <c r="GT629" s="162"/>
      <c r="GU629" s="162"/>
      <c r="GV629" s="162"/>
      <c r="GW629" s="162"/>
      <c r="GX629" s="162"/>
      <c r="GY629" s="162"/>
      <c r="GZ629" s="162"/>
      <c r="HA629" s="162"/>
      <c r="HB629" s="162"/>
      <c r="HC629" s="162"/>
      <c r="HD629" s="162"/>
      <c r="HE629" s="162"/>
      <c r="HF629" s="162"/>
      <c r="HG629" s="162"/>
      <c r="HH629" s="162"/>
      <c r="HI629" s="162"/>
      <c r="HJ629" s="162"/>
      <c r="HK629" s="162"/>
      <c r="HL629" s="162"/>
      <c r="HM629" s="162"/>
      <c r="HN629" s="162"/>
      <c r="HO629" s="162"/>
      <c r="HP629" s="162"/>
      <c r="HQ629" s="162"/>
      <c r="HR629" s="162"/>
      <c r="HS629" s="162"/>
      <c r="HT629" s="162"/>
      <c r="HU629" s="162"/>
      <c r="HV629" s="162"/>
      <c r="HW629" s="162"/>
      <c r="HX629" s="162"/>
      <c r="HY629" s="162"/>
      <c r="HZ629" s="162"/>
      <c r="IA629" s="162"/>
      <c r="IB629" s="162"/>
      <c r="IC629" s="162"/>
      <c r="ID629" s="162"/>
      <c r="IE629" s="162"/>
      <c r="IF629" s="162"/>
      <c r="IG629" s="162"/>
      <c r="IH629" s="162"/>
      <c r="II629" s="162"/>
      <c r="IJ629" s="162"/>
      <c r="IK629" s="162"/>
      <c r="IL629" s="162"/>
      <c r="IM629" s="162"/>
      <c r="IN629" s="162"/>
      <c r="IO629" s="162"/>
      <c r="IP629" s="162"/>
      <c r="IQ629" s="162"/>
      <c r="IR629" s="162"/>
      <c r="IS629" s="162"/>
      <c r="IT629" s="162"/>
      <c r="IU629" s="162"/>
      <c r="IV629" s="162"/>
      <c r="IW629" s="162"/>
      <c r="IX629" s="162"/>
    </row>
    <row r="630" spans="1:258">
      <c r="A630" s="159"/>
      <c r="B630" s="160"/>
      <c r="C630" s="160"/>
      <c r="D630" s="160"/>
      <c r="E630" s="160"/>
      <c r="F630" s="161"/>
      <c r="G630" s="161"/>
      <c r="H630" s="161"/>
      <c r="I630" s="161"/>
      <c r="J630" s="161"/>
      <c r="K630" s="161"/>
      <c r="L630" s="161"/>
      <c r="M630" s="161"/>
      <c r="N630" s="160"/>
      <c r="O630" s="160"/>
      <c r="P630" s="160"/>
      <c r="Q630" s="160"/>
      <c r="R630" s="160"/>
      <c r="S630" s="161"/>
      <c r="T630" s="161"/>
      <c r="U630" s="161"/>
      <c r="V630" s="161"/>
      <c r="W630" s="161"/>
      <c r="X630" s="161"/>
      <c r="Y630" s="161"/>
      <c r="Z630" s="317"/>
      <c r="AA630" s="161"/>
      <c r="BI630" s="162"/>
      <c r="BJ630" s="162"/>
      <c r="BK630" s="162"/>
      <c r="BL630" s="162"/>
      <c r="BM630" s="162"/>
      <c r="BN630" s="162"/>
      <c r="BO630" s="162"/>
      <c r="BP630" s="162"/>
      <c r="BQ630" s="162"/>
      <c r="BR630" s="162"/>
      <c r="BS630" s="162"/>
      <c r="BT630" s="162"/>
      <c r="BU630" s="162"/>
      <c r="BV630" s="162"/>
      <c r="BW630" s="162"/>
      <c r="BX630" s="162"/>
      <c r="BY630" s="162"/>
      <c r="BZ630" s="162"/>
      <c r="CA630" s="162"/>
      <c r="CB630" s="162"/>
      <c r="CC630" s="162"/>
      <c r="CD630" s="162"/>
      <c r="CE630" s="162"/>
      <c r="CF630" s="162"/>
      <c r="CG630" s="162"/>
      <c r="CH630" s="162"/>
      <c r="CI630" s="162"/>
      <c r="CJ630" s="162"/>
      <c r="CK630" s="162"/>
      <c r="CL630" s="162"/>
      <c r="CM630" s="162"/>
      <c r="CN630" s="162"/>
      <c r="CO630" s="162"/>
      <c r="CP630" s="162"/>
      <c r="CQ630" s="162"/>
      <c r="CR630" s="162"/>
      <c r="CS630" s="162"/>
      <c r="CT630" s="162"/>
      <c r="CU630" s="162"/>
      <c r="CV630" s="162"/>
      <c r="CW630" s="162"/>
      <c r="CX630" s="162"/>
      <c r="CY630" s="162"/>
      <c r="CZ630" s="162"/>
      <c r="DA630" s="162"/>
      <c r="DB630" s="162"/>
      <c r="DC630" s="162"/>
      <c r="DD630" s="162"/>
      <c r="DE630" s="162"/>
      <c r="DF630" s="162"/>
      <c r="DG630" s="162"/>
      <c r="DH630" s="162"/>
      <c r="DI630" s="162"/>
      <c r="DJ630" s="162"/>
      <c r="DK630" s="162"/>
      <c r="DL630" s="162"/>
      <c r="DM630" s="162"/>
      <c r="DN630" s="162"/>
      <c r="DO630" s="162"/>
      <c r="DP630" s="162"/>
      <c r="DQ630" s="162"/>
      <c r="DR630" s="162"/>
      <c r="DS630" s="162"/>
      <c r="DT630" s="162"/>
      <c r="DU630" s="162"/>
      <c r="DV630" s="162"/>
      <c r="DW630" s="162"/>
      <c r="DX630" s="162"/>
      <c r="DY630" s="162"/>
      <c r="DZ630" s="162"/>
      <c r="EA630" s="162"/>
      <c r="EB630" s="162"/>
      <c r="EC630" s="162"/>
      <c r="ED630" s="162"/>
      <c r="EE630" s="162"/>
      <c r="EF630" s="162"/>
      <c r="EG630" s="162"/>
      <c r="EH630" s="162"/>
      <c r="EI630" s="162"/>
      <c r="EJ630" s="162"/>
      <c r="EK630" s="162"/>
      <c r="EL630" s="162"/>
      <c r="EM630" s="162"/>
      <c r="EN630" s="162"/>
      <c r="EO630" s="162"/>
      <c r="EP630" s="162"/>
      <c r="EQ630" s="162"/>
      <c r="ER630" s="162"/>
      <c r="ES630" s="162"/>
      <c r="ET630" s="162"/>
      <c r="EU630" s="162"/>
      <c r="EV630" s="162"/>
      <c r="EW630" s="162"/>
      <c r="EX630" s="162"/>
      <c r="EY630" s="162"/>
      <c r="EZ630" s="162"/>
      <c r="FA630" s="162"/>
      <c r="FB630" s="162"/>
      <c r="FC630" s="162"/>
      <c r="FD630" s="162"/>
      <c r="FE630" s="162"/>
      <c r="FF630" s="162"/>
      <c r="FG630" s="162"/>
      <c r="FH630" s="162"/>
      <c r="FI630" s="162"/>
      <c r="FJ630" s="162"/>
      <c r="FK630" s="162"/>
      <c r="FL630" s="162"/>
      <c r="FM630" s="162"/>
      <c r="FN630" s="162"/>
      <c r="FO630" s="162"/>
      <c r="FP630" s="162"/>
      <c r="FQ630" s="162"/>
      <c r="FR630" s="162"/>
      <c r="FS630" s="162"/>
      <c r="FT630" s="162"/>
      <c r="FU630" s="162"/>
      <c r="FV630" s="162"/>
      <c r="FW630" s="162"/>
      <c r="FX630" s="162"/>
      <c r="FY630" s="162"/>
      <c r="FZ630" s="162"/>
      <c r="GA630" s="162"/>
      <c r="GB630" s="162"/>
      <c r="GC630" s="162"/>
      <c r="GD630" s="162"/>
      <c r="GE630" s="162"/>
      <c r="GF630" s="162"/>
      <c r="GG630" s="162"/>
      <c r="GH630" s="162"/>
      <c r="GI630" s="162"/>
      <c r="GJ630" s="162"/>
      <c r="GK630" s="162"/>
      <c r="GL630" s="162"/>
      <c r="GM630" s="162"/>
      <c r="GN630" s="162"/>
      <c r="GO630" s="162"/>
      <c r="GP630" s="162"/>
      <c r="GQ630" s="162"/>
      <c r="GR630" s="162"/>
      <c r="GS630" s="162"/>
      <c r="GT630" s="162"/>
      <c r="GU630" s="162"/>
      <c r="GV630" s="162"/>
      <c r="GW630" s="162"/>
      <c r="GX630" s="162"/>
      <c r="GY630" s="162"/>
      <c r="GZ630" s="162"/>
      <c r="HA630" s="162"/>
      <c r="HB630" s="162"/>
      <c r="HC630" s="162"/>
      <c r="HD630" s="162"/>
      <c r="HE630" s="162"/>
      <c r="HF630" s="162"/>
      <c r="HG630" s="162"/>
      <c r="HH630" s="162"/>
      <c r="HI630" s="162"/>
      <c r="HJ630" s="162"/>
      <c r="HK630" s="162"/>
      <c r="HL630" s="162"/>
      <c r="HM630" s="162"/>
      <c r="HN630" s="162"/>
      <c r="HO630" s="162"/>
      <c r="HP630" s="162"/>
      <c r="HQ630" s="162"/>
      <c r="HR630" s="162"/>
      <c r="HS630" s="162"/>
      <c r="HT630" s="162"/>
      <c r="HU630" s="162"/>
      <c r="HV630" s="162"/>
      <c r="HW630" s="162"/>
      <c r="HX630" s="162"/>
      <c r="HY630" s="162"/>
      <c r="HZ630" s="162"/>
      <c r="IA630" s="162"/>
      <c r="IB630" s="162"/>
      <c r="IC630" s="162"/>
      <c r="ID630" s="162"/>
      <c r="IE630" s="162"/>
      <c r="IF630" s="162"/>
      <c r="IG630" s="162"/>
      <c r="IH630" s="162"/>
      <c r="II630" s="162"/>
      <c r="IJ630" s="162"/>
      <c r="IK630" s="162"/>
      <c r="IL630" s="162"/>
      <c r="IM630" s="162"/>
      <c r="IN630" s="162"/>
      <c r="IO630" s="162"/>
      <c r="IP630" s="162"/>
      <c r="IQ630" s="162"/>
      <c r="IR630" s="162"/>
      <c r="IS630" s="162"/>
      <c r="IT630" s="162"/>
      <c r="IU630" s="162"/>
      <c r="IV630" s="162"/>
      <c r="IW630" s="162"/>
      <c r="IX630" s="162"/>
    </row>
    <row r="631" spans="1:258">
      <c r="A631" s="159"/>
      <c r="B631" s="160"/>
      <c r="C631" s="160"/>
      <c r="D631" s="160"/>
      <c r="E631" s="160"/>
      <c r="F631" s="161"/>
      <c r="G631" s="161"/>
      <c r="H631" s="161"/>
      <c r="I631" s="161"/>
      <c r="J631" s="161"/>
      <c r="K631" s="161"/>
      <c r="L631" s="161"/>
      <c r="M631" s="161"/>
      <c r="N631" s="160"/>
      <c r="O631" s="160"/>
      <c r="P631" s="160"/>
      <c r="Q631" s="160"/>
      <c r="R631" s="160"/>
      <c r="S631" s="161"/>
      <c r="T631" s="161"/>
      <c r="U631" s="161"/>
      <c r="V631" s="161"/>
      <c r="W631" s="161"/>
      <c r="X631" s="161"/>
      <c r="Y631" s="161"/>
      <c r="Z631" s="317"/>
      <c r="AA631" s="161"/>
      <c r="BI631" s="162"/>
      <c r="BJ631" s="162"/>
      <c r="BK631" s="162"/>
      <c r="BL631" s="162"/>
      <c r="BM631" s="162"/>
      <c r="BN631" s="162"/>
      <c r="BO631" s="162"/>
      <c r="BP631" s="162"/>
      <c r="BQ631" s="162"/>
      <c r="BR631" s="162"/>
      <c r="BS631" s="162"/>
      <c r="BT631" s="162"/>
      <c r="BU631" s="162"/>
      <c r="BV631" s="162"/>
      <c r="BW631" s="162"/>
      <c r="BX631" s="162"/>
      <c r="BY631" s="162"/>
      <c r="BZ631" s="162"/>
      <c r="CA631" s="162"/>
      <c r="CB631" s="162"/>
      <c r="CC631" s="162"/>
      <c r="CD631" s="162"/>
      <c r="CE631" s="162"/>
      <c r="CF631" s="162"/>
      <c r="CG631" s="162"/>
      <c r="CH631" s="162"/>
      <c r="CI631" s="162"/>
      <c r="CJ631" s="162"/>
      <c r="CK631" s="162"/>
      <c r="CL631" s="162"/>
      <c r="CM631" s="162"/>
      <c r="CN631" s="162"/>
      <c r="CO631" s="162"/>
      <c r="CP631" s="162"/>
      <c r="CQ631" s="162"/>
      <c r="CR631" s="162"/>
      <c r="CS631" s="162"/>
      <c r="CT631" s="162"/>
      <c r="CU631" s="162"/>
      <c r="CV631" s="162"/>
      <c r="CW631" s="162"/>
      <c r="CX631" s="162"/>
      <c r="CY631" s="162"/>
      <c r="CZ631" s="162"/>
      <c r="DA631" s="162"/>
      <c r="DB631" s="162"/>
      <c r="DC631" s="162"/>
      <c r="DD631" s="162"/>
      <c r="DE631" s="162"/>
      <c r="DF631" s="162"/>
      <c r="DG631" s="162"/>
      <c r="DH631" s="162"/>
      <c r="DI631" s="162"/>
      <c r="DJ631" s="162"/>
      <c r="DK631" s="162"/>
      <c r="DL631" s="162"/>
      <c r="DM631" s="162"/>
      <c r="DN631" s="162"/>
      <c r="DO631" s="162"/>
      <c r="DP631" s="162"/>
      <c r="DQ631" s="162"/>
      <c r="DR631" s="162"/>
      <c r="DS631" s="162"/>
      <c r="DT631" s="162"/>
      <c r="DU631" s="162"/>
      <c r="DV631" s="162"/>
      <c r="DW631" s="162"/>
      <c r="DX631" s="162"/>
      <c r="DY631" s="162"/>
      <c r="DZ631" s="162"/>
      <c r="EA631" s="162"/>
      <c r="EB631" s="162"/>
      <c r="EC631" s="162"/>
      <c r="ED631" s="162"/>
      <c r="EE631" s="162"/>
      <c r="EF631" s="162"/>
      <c r="EG631" s="162"/>
      <c r="EH631" s="162"/>
      <c r="EI631" s="162"/>
      <c r="EJ631" s="162"/>
      <c r="EK631" s="162"/>
      <c r="EL631" s="162"/>
      <c r="EM631" s="162"/>
      <c r="EN631" s="162"/>
      <c r="EO631" s="162"/>
      <c r="EP631" s="162"/>
      <c r="EQ631" s="162"/>
      <c r="ER631" s="162"/>
      <c r="ES631" s="162"/>
      <c r="ET631" s="162"/>
      <c r="EU631" s="162"/>
      <c r="EV631" s="162"/>
      <c r="EW631" s="162"/>
      <c r="EX631" s="162"/>
      <c r="EY631" s="162"/>
      <c r="EZ631" s="162"/>
      <c r="FA631" s="162"/>
      <c r="FB631" s="162"/>
      <c r="FC631" s="162"/>
      <c r="FD631" s="162"/>
      <c r="FE631" s="162"/>
      <c r="FF631" s="162"/>
      <c r="FG631" s="162"/>
      <c r="FH631" s="162"/>
      <c r="FI631" s="162"/>
      <c r="FJ631" s="162"/>
      <c r="FK631" s="162"/>
      <c r="FL631" s="162"/>
      <c r="FM631" s="162"/>
      <c r="FN631" s="162"/>
      <c r="FO631" s="162"/>
      <c r="FP631" s="162"/>
      <c r="FQ631" s="162"/>
      <c r="FR631" s="162"/>
      <c r="FS631" s="162"/>
      <c r="FT631" s="162"/>
      <c r="FU631" s="162"/>
      <c r="FV631" s="162"/>
      <c r="FW631" s="162"/>
      <c r="FX631" s="162"/>
      <c r="FY631" s="162"/>
      <c r="FZ631" s="162"/>
      <c r="GA631" s="162"/>
      <c r="GB631" s="162"/>
      <c r="GC631" s="162"/>
      <c r="GD631" s="162"/>
      <c r="GE631" s="162"/>
      <c r="GF631" s="162"/>
      <c r="GG631" s="162"/>
      <c r="GH631" s="162"/>
      <c r="GI631" s="162"/>
      <c r="GJ631" s="162"/>
      <c r="GK631" s="162"/>
      <c r="GL631" s="162"/>
      <c r="GM631" s="162"/>
      <c r="GN631" s="162"/>
      <c r="GO631" s="162"/>
      <c r="GP631" s="162"/>
      <c r="GQ631" s="162"/>
      <c r="GR631" s="162"/>
      <c r="GS631" s="162"/>
      <c r="GT631" s="162"/>
      <c r="GU631" s="162"/>
      <c r="GV631" s="162"/>
      <c r="GW631" s="162"/>
      <c r="GX631" s="162"/>
      <c r="GY631" s="162"/>
      <c r="GZ631" s="162"/>
      <c r="HA631" s="162"/>
      <c r="HB631" s="162"/>
      <c r="HC631" s="162"/>
      <c r="HD631" s="162"/>
      <c r="HE631" s="162"/>
      <c r="HF631" s="162"/>
      <c r="HG631" s="162"/>
      <c r="HH631" s="162"/>
      <c r="HI631" s="162"/>
      <c r="HJ631" s="162"/>
      <c r="HK631" s="162"/>
      <c r="HL631" s="162"/>
      <c r="HM631" s="162"/>
      <c r="HN631" s="162"/>
      <c r="HO631" s="162"/>
      <c r="HP631" s="162"/>
      <c r="HQ631" s="162"/>
      <c r="HR631" s="162"/>
      <c r="HS631" s="162"/>
      <c r="HT631" s="162"/>
      <c r="HU631" s="162"/>
      <c r="HV631" s="162"/>
      <c r="HW631" s="162"/>
      <c r="HX631" s="162"/>
      <c r="HY631" s="162"/>
      <c r="HZ631" s="162"/>
      <c r="IA631" s="162"/>
      <c r="IB631" s="162"/>
      <c r="IC631" s="162"/>
      <c r="ID631" s="162"/>
      <c r="IE631" s="162"/>
      <c r="IF631" s="162"/>
      <c r="IG631" s="162"/>
      <c r="IH631" s="162"/>
      <c r="II631" s="162"/>
      <c r="IJ631" s="162"/>
      <c r="IK631" s="162"/>
      <c r="IL631" s="162"/>
      <c r="IM631" s="162"/>
      <c r="IN631" s="162"/>
      <c r="IO631" s="162"/>
      <c r="IP631" s="162"/>
      <c r="IQ631" s="162"/>
      <c r="IR631" s="162"/>
      <c r="IS631" s="162"/>
      <c r="IT631" s="162"/>
      <c r="IU631" s="162"/>
      <c r="IV631" s="162"/>
      <c r="IW631" s="162"/>
      <c r="IX631" s="162"/>
    </row>
    <row r="632" spans="1:258">
      <c r="A632" s="159"/>
      <c r="B632" s="160"/>
      <c r="C632" s="160"/>
      <c r="D632" s="160"/>
      <c r="E632" s="160"/>
      <c r="F632" s="161"/>
      <c r="G632" s="161"/>
      <c r="H632" s="161"/>
      <c r="I632" s="161"/>
      <c r="J632" s="161"/>
      <c r="K632" s="161"/>
      <c r="L632" s="161"/>
      <c r="M632" s="161"/>
      <c r="N632" s="160"/>
      <c r="O632" s="160"/>
      <c r="P632" s="160"/>
      <c r="Q632" s="160"/>
      <c r="R632" s="160"/>
      <c r="S632" s="161"/>
      <c r="T632" s="161"/>
      <c r="U632" s="161"/>
      <c r="V632" s="161"/>
      <c r="W632" s="161"/>
      <c r="X632" s="161"/>
      <c r="Y632" s="161"/>
      <c r="Z632" s="317"/>
      <c r="AA632" s="161"/>
      <c r="BI632" s="162"/>
      <c r="BJ632" s="162"/>
      <c r="BK632" s="162"/>
      <c r="BL632" s="162"/>
      <c r="BM632" s="162"/>
      <c r="BN632" s="162"/>
      <c r="BO632" s="162"/>
      <c r="BP632" s="162"/>
      <c r="BQ632" s="162"/>
      <c r="BR632" s="162"/>
      <c r="BS632" s="162"/>
      <c r="BT632" s="162"/>
      <c r="BU632" s="162"/>
      <c r="BV632" s="162"/>
      <c r="BW632" s="162"/>
      <c r="BX632" s="162"/>
      <c r="BY632" s="162"/>
      <c r="BZ632" s="162"/>
      <c r="CA632" s="162"/>
      <c r="CB632" s="162"/>
      <c r="CC632" s="162"/>
      <c r="CD632" s="162"/>
      <c r="CE632" s="162"/>
      <c r="CF632" s="162"/>
      <c r="CG632" s="162"/>
      <c r="CH632" s="162"/>
      <c r="CI632" s="162"/>
      <c r="CJ632" s="162"/>
      <c r="CK632" s="162"/>
      <c r="CL632" s="162"/>
      <c r="CM632" s="162"/>
      <c r="CN632" s="162"/>
      <c r="CO632" s="162"/>
      <c r="CP632" s="162"/>
      <c r="CQ632" s="162"/>
      <c r="CR632" s="162"/>
      <c r="CS632" s="162"/>
      <c r="CT632" s="162"/>
      <c r="CU632" s="162"/>
      <c r="CV632" s="162"/>
      <c r="CW632" s="162"/>
      <c r="CX632" s="162"/>
      <c r="CY632" s="162"/>
      <c r="CZ632" s="162"/>
      <c r="DA632" s="162"/>
      <c r="DB632" s="162"/>
      <c r="DC632" s="162"/>
      <c r="DD632" s="162"/>
      <c r="DE632" s="162"/>
      <c r="DF632" s="162"/>
      <c r="DG632" s="162"/>
      <c r="DH632" s="162"/>
      <c r="DI632" s="162"/>
      <c r="DJ632" s="162"/>
      <c r="DK632" s="162"/>
      <c r="DL632" s="162"/>
      <c r="DM632" s="162"/>
      <c r="DN632" s="162"/>
      <c r="DO632" s="162"/>
      <c r="DP632" s="162"/>
      <c r="DQ632" s="162"/>
      <c r="DR632" s="162"/>
      <c r="DS632" s="162"/>
      <c r="DT632" s="162"/>
      <c r="DU632" s="162"/>
      <c r="DV632" s="162"/>
      <c r="DW632" s="162"/>
      <c r="DX632" s="162"/>
      <c r="DY632" s="162"/>
      <c r="DZ632" s="162"/>
      <c r="EA632" s="162"/>
      <c r="EB632" s="162"/>
      <c r="EC632" s="162"/>
      <c r="ED632" s="162"/>
      <c r="EE632" s="162"/>
      <c r="EF632" s="162"/>
      <c r="EG632" s="162"/>
      <c r="EH632" s="162"/>
      <c r="EI632" s="162"/>
      <c r="EJ632" s="162"/>
      <c r="EK632" s="162"/>
      <c r="EL632" s="162"/>
      <c r="EM632" s="162"/>
      <c r="EN632" s="162"/>
      <c r="EO632" s="162"/>
      <c r="EP632" s="162"/>
      <c r="EQ632" s="162"/>
      <c r="ER632" s="162"/>
      <c r="ES632" s="162"/>
      <c r="ET632" s="162"/>
      <c r="EU632" s="162"/>
      <c r="EV632" s="162"/>
      <c r="EW632" s="162"/>
      <c r="EX632" s="162"/>
      <c r="EY632" s="162"/>
      <c r="EZ632" s="162"/>
      <c r="FA632" s="162"/>
      <c r="FB632" s="162"/>
      <c r="FC632" s="162"/>
      <c r="FD632" s="162"/>
      <c r="FE632" s="162"/>
      <c r="FF632" s="162"/>
      <c r="FG632" s="162"/>
      <c r="FH632" s="162"/>
      <c r="FI632" s="162"/>
      <c r="FJ632" s="162"/>
      <c r="FK632" s="162"/>
      <c r="FL632" s="162"/>
      <c r="FM632" s="162"/>
      <c r="FN632" s="162"/>
      <c r="FO632" s="162"/>
      <c r="FP632" s="162"/>
      <c r="FQ632" s="162"/>
      <c r="FR632" s="162"/>
      <c r="FS632" s="162"/>
      <c r="FT632" s="162"/>
      <c r="FU632" s="162"/>
      <c r="FV632" s="162"/>
      <c r="FW632" s="162"/>
      <c r="FX632" s="162"/>
      <c r="FY632" s="162"/>
      <c r="FZ632" s="162"/>
      <c r="GA632" s="162"/>
      <c r="GB632" s="162"/>
      <c r="GC632" s="162"/>
      <c r="GD632" s="162"/>
      <c r="GE632" s="162"/>
      <c r="GF632" s="162"/>
      <c r="GG632" s="162"/>
      <c r="GH632" s="162"/>
      <c r="GI632" s="162"/>
      <c r="GJ632" s="162"/>
      <c r="GK632" s="162"/>
      <c r="GL632" s="162"/>
      <c r="GM632" s="162"/>
      <c r="GN632" s="162"/>
      <c r="GO632" s="162"/>
      <c r="GP632" s="162"/>
      <c r="GQ632" s="162"/>
      <c r="GR632" s="162"/>
      <c r="GS632" s="162"/>
      <c r="GT632" s="162"/>
      <c r="GU632" s="162"/>
      <c r="GV632" s="162"/>
      <c r="GW632" s="162"/>
      <c r="GX632" s="162"/>
      <c r="GY632" s="162"/>
      <c r="GZ632" s="162"/>
      <c r="HA632" s="162"/>
      <c r="HB632" s="162"/>
      <c r="HC632" s="162"/>
      <c r="HD632" s="162"/>
      <c r="HE632" s="162"/>
      <c r="HF632" s="162"/>
      <c r="HG632" s="162"/>
      <c r="HH632" s="162"/>
      <c r="HI632" s="162"/>
      <c r="HJ632" s="162"/>
      <c r="HK632" s="162"/>
      <c r="HL632" s="162"/>
      <c r="HM632" s="162"/>
      <c r="HN632" s="162"/>
      <c r="HO632" s="162"/>
      <c r="HP632" s="162"/>
      <c r="HQ632" s="162"/>
      <c r="HR632" s="162"/>
      <c r="HS632" s="162"/>
      <c r="HT632" s="162"/>
      <c r="HU632" s="162"/>
      <c r="HV632" s="162"/>
      <c r="HW632" s="162"/>
      <c r="HX632" s="162"/>
      <c r="HY632" s="162"/>
      <c r="HZ632" s="162"/>
      <c r="IA632" s="162"/>
      <c r="IB632" s="162"/>
      <c r="IC632" s="162"/>
      <c r="ID632" s="162"/>
      <c r="IE632" s="162"/>
      <c r="IF632" s="162"/>
      <c r="IG632" s="162"/>
      <c r="IH632" s="162"/>
      <c r="II632" s="162"/>
      <c r="IJ632" s="162"/>
      <c r="IK632" s="162"/>
      <c r="IL632" s="162"/>
      <c r="IM632" s="162"/>
      <c r="IN632" s="162"/>
      <c r="IO632" s="162"/>
      <c r="IP632" s="162"/>
      <c r="IQ632" s="162"/>
      <c r="IR632" s="162"/>
      <c r="IS632" s="162"/>
      <c r="IT632" s="162"/>
      <c r="IU632" s="162"/>
      <c r="IV632" s="162"/>
      <c r="IW632" s="162"/>
      <c r="IX632" s="162"/>
    </row>
    <row r="633" spans="1:258">
      <c r="A633" s="159"/>
      <c r="B633" s="160"/>
      <c r="C633" s="160"/>
      <c r="D633" s="160"/>
      <c r="E633" s="160"/>
      <c r="F633" s="161"/>
      <c r="G633" s="161"/>
      <c r="H633" s="161"/>
      <c r="I633" s="161"/>
      <c r="J633" s="161"/>
      <c r="K633" s="161"/>
      <c r="L633" s="161"/>
      <c r="M633" s="161"/>
      <c r="N633" s="160"/>
      <c r="O633" s="160"/>
      <c r="P633" s="160"/>
      <c r="Q633" s="160"/>
      <c r="R633" s="160"/>
      <c r="S633" s="161"/>
      <c r="T633" s="161"/>
      <c r="U633" s="161"/>
      <c r="V633" s="161"/>
      <c r="W633" s="161"/>
      <c r="X633" s="161"/>
      <c r="Y633" s="161"/>
      <c r="Z633" s="317"/>
      <c r="AA633" s="161"/>
      <c r="BI633" s="162"/>
      <c r="BJ633" s="162"/>
      <c r="BK633" s="162"/>
      <c r="BL633" s="162"/>
      <c r="BM633" s="162"/>
      <c r="BN633" s="162"/>
      <c r="BO633" s="162"/>
      <c r="BP633" s="162"/>
      <c r="BQ633" s="162"/>
      <c r="BR633" s="162"/>
      <c r="BS633" s="162"/>
      <c r="BT633" s="162"/>
      <c r="BU633" s="162"/>
      <c r="BV633" s="162"/>
      <c r="BW633" s="162"/>
      <c r="BX633" s="162"/>
      <c r="BY633" s="162"/>
      <c r="BZ633" s="162"/>
      <c r="CA633" s="162"/>
      <c r="CB633" s="162"/>
      <c r="CC633" s="162"/>
      <c r="CD633" s="162"/>
      <c r="CE633" s="162"/>
      <c r="CF633" s="162"/>
      <c r="CG633" s="162"/>
      <c r="CH633" s="162"/>
      <c r="CI633" s="162"/>
      <c r="CJ633" s="162"/>
      <c r="CK633" s="162"/>
      <c r="CL633" s="162"/>
      <c r="CM633" s="162"/>
      <c r="CN633" s="162"/>
      <c r="CO633" s="162"/>
      <c r="CP633" s="162"/>
      <c r="CQ633" s="162"/>
      <c r="CR633" s="162"/>
      <c r="CS633" s="162"/>
      <c r="CT633" s="162"/>
      <c r="CU633" s="162"/>
      <c r="CV633" s="162"/>
      <c r="CW633" s="162"/>
      <c r="CX633" s="162"/>
      <c r="CY633" s="162"/>
      <c r="CZ633" s="162"/>
      <c r="DA633" s="162"/>
      <c r="DB633" s="162"/>
      <c r="DC633" s="162"/>
      <c r="DD633" s="162"/>
      <c r="DE633" s="162"/>
      <c r="DF633" s="162"/>
      <c r="DG633" s="162"/>
      <c r="DH633" s="162"/>
      <c r="DI633" s="162"/>
      <c r="DJ633" s="162"/>
      <c r="DK633" s="162"/>
      <c r="DL633" s="162"/>
      <c r="DM633" s="162"/>
      <c r="DN633" s="162"/>
      <c r="DO633" s="162"/>
      <c r="DP633" s="162"/>
      <c r="DQ633" s="162"/>
      <c r="DR633" s="162"/>
      <c r="DS633" s="162"/>
      <c r="DT633" s="162"/>
      <c r="DU633" s="162"/>
      <c r="DV633" s="162"/>
      <c r="DW633" s="162"/>
      <c r="DX633" s="162"/>
      <c r="DY633" s="162"/>
      <c r="DZ633" s="162"/>
      <c r="EA633" s="162"/>
      <c r="EB633" s="162"/>
      <c r="EC633" s="162"/>
      <c r="ED633" s="162"/>
      <c r="EE633" s="162"/>
      <c r="EF633" s="162"/>
      <c r="EG633" s="162"/>
      <c r="EH633" s="162"/>
      <c r="EI633" s="162"/>
      <c r="EJ633" s="162"/>
      <c r="EK633" s="162"/>
      <c r="EL633" s="162"/>
      <c r="EM633" s="162"/>
      <c r="EN633" s="162"/>
      <c r="EO633" s="162"/>
      <c r="EP633" s="162"/>
      <c r="EQ633" s="162"/>
      <c r="ER633" s="162"/>
      <c r="ES633" s="162"/>
      <c r="ET633" s="162"/>
      <c r="EU633" s="162"/>
      <c r="EV633" s="162"/>
      <c r="EW633" s="162"/>
      <c r="EX633" s="162"/>
      <c r="EY633" s="162"/>
      <c r="EZ633" s="162"/>
      <c r="FA633" s="162"/>
      <c r="FB633" s="162"/>
      <c r="FC633" s="162"/>
      <c r="FD633" s="162"/>
      <c r="FE633" s="162"/>
      <c r="FF633" s="162"/>
      <c r="FG633" s="162"/>
      <c r="FH633" s="162"/>
      <c r="FI633" s="162"/>
      <c r="FJ633" s="162"/>
      <c r="FK633" s="162"/>
      <c r="FL633" s="162"/>
      <c r="FM633" s="162"/>
      <c r="FN633" s="162"/>
      <c r="FO633" s="162"/>
      <c r="FP633" s="162"/>
      <c r="FQ633" s="162"/>
      <c r="FR633" s="162"/>
      <c r="FS633" s="162"/>
      <c r="FT633" s="162"/>
      <c r="FU633" s="162"/>
      <c r="FV633" s="162"/>
      <c r="FW633" s="162"/>
      <c r="FX633" s="162"/>
      <c r="FY633" s="162"/>
      <c r="FZ633" s="162"/>
      <c r="GA633" s="162"/>
      <c r="GB633" s="162"/>
      <c r="GC633" s="162"/>
      <c r="GD633" s="162"/>
      <c r="GE633" s="162"/>
      <c r="GF633" s="162"/>
      <c r="GG633" s="162"/>
      <c r="GH633" s="162"/>
      <c r="GI633" s="162"/>
      <c r="GJ633" s="162"/>
      <c r="GK633" s="162"/>
      <c r="GL633" s="162"/>
      <c r="GM633" s="162"/>
      <c r="GN633" s="162"/>
      <c r="GO633" s="162"/>
      <c r="GP633" s="162"/>
      <c r="GQ633" s="162"/>
      <c r="GR633" s="162"/>
      <c r="GS633" s="162"/>
      <c r="GT633" s="162"/>
      <c r="GU633" s="162"/>
      <c r="GV633" s="162"/>
      <c r="GW633" s="162"/>
      <c r="GX633" s="162"/>
      <c r="GY633" s="162"/>
      <c r="GZ633" s="162"/>
      <c r="HA633" s="162"/>
      <c r="HB633" s="162"/>
      <c r="HC633" s="162"/>
      <c r="HD633" s="162"/>
      <c r="HE633" s="162"/>
      <c r="HF633" s="162"/>
      <c r="HG633" s="162"/>
      <c r="HH633" s="162"/>
      <c r="HI633" s="162"/>
      <c r="HJ633" s="162"/>
      <c r="HK633" s="162"/>
      <c r="HL633" s="162"/>
      <c r="HM633" s="162"/>
      <c r="HN633" s="162"/>
      <c r="HO633" s="162"/>
      <c r="HP633" s="162"/>
      <c r="HQ633" s="162"/>
      <c r="HR633" s="162"/>
      <c r="HS633" s="162"/>
      <c r="HT633" s="162"/>
      <c r="HU633" s="162"/>
      <c r="HV633" s="162"/>
      <c r="HW633" s="162"/>
      <c r="HX633" s="162"/>
      <c r="HY633" s="162"/>
      <c r="HZ633" s="162"/>
      <c r="IA633" s="162"/>
      <c r="IB633" s="162"/>
      <c r="IC633" s="162"/>
      <c r="ID633" s="162"/>
      <c r="IE633" s="162"/>
      <c r="IF633" s="162"/>
      <c r="IG633" s="162"/>
      <c r="IH633" s="162"/>
      <c r="II633" s="162"/>
      <c r="IJ633" s="162"/>
      <c r="IK633" s="162"/>
      <c r="IL633" s="162"/>
      <c r="IM633" s="162"/>
      <c r="IN633" s="162"/>
      <c r="IO633" s="162"/>
      <c r="IP633" s="162"/>
      <c r="IQ633" s="162"/>
      <c r="IR633" s="162"/>
      <c r="IS633" s="162"/>
      <c r="IT633" s="162"/>
      <c r="IU633" s="162"/>
      <c r="IV633" s="162"/>
      <c r="IW633" s="162"/>
      <c r="IX633" s="162"/>
    </row>
    <row r="634" spans="1:258">
      <c r="A634" s="159"/>
      <c r="B634" s="160"/>
      <c r="C634" s="160"/>
      <c r="D634" s="160"/>
      <c r="E634" s="160"/>
      <c r="F634" s="161"/>
      <c r="G634" s="161"/>
      <c r="H634" s="161"/>
      <c r="I634" s="161"/>
      <c r="J634" s="161"/>
      <c r="K634" s="161"/>
      <c r="L634" s="161"/>
      <c r="M634" s="161"/>
      <c r="N634" s="160"/>
      <c r="O634" s="160"/>
      <c r="P634" s="160"/>
      <c r="Q634" s="160"/>
      <c r="R634" s="160"/>
      <c r="S634" s="161"/>
      <c r="T634" s="161"/>
      <c r="U634" s="161"/>
      <c r="V634" s="161"/>
      <c r="W634" s="161"/>
      <c r="X634" s="161"/>
      <c r="Y634" s="161"/>
      <c r="Z634" s="317"/>
      <c r="AA634" s="161"/>
      <c r="BI634" s="162"/>
      <c r="BJ634" s="162"/>
      <c r="BK634" s="162"/>
      <c r="BL634" s="162"/>
      <c r="BM634" s="162"/>
      <c r="BN634" s="162"/>
      <c r="BO634" s="162"/>
      <c r="BP634" s="162"/>
      <c r="BQ634" s="162"/>
      <c r="BR634" s="162"/>
      <c r="BS634" s="162"/>
      <c r="BT634" s="162"/>
      <c r="BU634" s="162"/>
      <c r="BV634" s="162"/>
      <c r="BW634" s="162"/>
      <c r="BX634" s="162"/>
      <c r="BY634" s="162"/>
      <c r="BZ634" s="162"/>
      <c r="CA634" s="162"/>
      <c r="CB634" s="162"/>
      <c r="CC634" s="162"/>
      <c r="CD634" s="162"/>
      <c r="CE634" s="162"/>
      <c r="CF634" s="162"/>
      <c r="CG634" s="162"/>
      <c r="CH634" s="162"/>
      <c r="CI634" s="162"/>
      <c r="CJ634" s="162"/>
      <c r="CK634" s="162"/>
      <c r="CL634" s="162"/>
      <c r="CM634" s="162"/>
      <c r="CN634" s="162"/>
      <c r="CO634" s="162"/>
      <c r="CP634" s="162"/>
      <c r="CQ634" s="162"/>
      <c r="CR634" s="162"/>
      <c r="CS634" s="162"/>
      <c r="CT634" s="162"/>
      <c r="CU634" s="162"/>
      <c r="CV634" s="162"/>
      <c r="CW634" s="162"/>
      <c r="CX634" s="162"/>
      <c r="CY634" s="162"/>
      <c r="CZ634" s="162"/>
      <c r="DA634" s="162"/>
      <c r="DB634" s="162"/>
      <c r="DC634" s="162"/>
      <c r="DD634" s="162"/>
      <c r="DE634" s="162"/>
      <c r="DF634" s="162"/>
      <c r="DG634" s="162"/>
      <c r="DH634" s="162"/>
      <c r="DI634" s="162"/>
      <c r="DJ634" s="162"/>
      <c r="DK634" s="162"/>
      <c r="DL634" s="162"/>
      <c r="DM634" s="162"/>
      <c r="DN634" s="162"/>
      <c r="DO634" s="162"/>
      <c r="DP634" s="162"/>
      <c r="DQ634" s="162"/>
      <c r="DR634" s="162"/>
      <c r="DS634" s="162"/>
      <c r="DT634" s="162"/>
      <c r="DU634" s="162"/>
      <c r="DV634" s="162"/>
      <c r="DW634" s="162"/>
      <c r="DX634" s="162"/>
      <c r="DY634" s="162"/>
      <c r="DZ634" s="162"/>
      <c r="EA634" s="162"/>
      <c r="EB634" s="162"/>
      <c r="EC634" s="162"/>
      <c r="ED634" s="162"/>
      <c r="EE634" s="162"/>
      <c r="EF634" s="162"/>
      <c r="EG634" s="162"/>
      <c r="EH634" s="162"/>
      <c r="EI634" s="162"/>
      <c r="EJ634" s="162"/>
      <c r="EK634" s="162"/>
      <c r="EL634" s="162"/>
      <c r="EM634" s="162"/>
      <c r="EN634" s="162"/>
      <c r="EO634" s="162"/>
      <c r="EP634" s="162"/>
      <c r="EQ634" s="162"/>
      <c r="ER634" s="162"/>
      <c r="ES634" s="162"/>
      <c r="ET634" s="162"/>
      <c r="EU634" s="162"/>
      <c r="EV634" s="162"/>
      <c r="EW634" s="162"/>
      <c r="EX634" s="162"/>
      <c r="EY634" s="162"/>
      <c r="EZ634" s="162"/>
      <c r="FA634" s="162"/>
      <c r="FB634" s="162"/>
      <c r="FC634" s="162"/>
      <c r="FD634" s="162"/>
      <c r="FE634" s="162"/>
      <c r="FF634" s="162"/>
      <c r="FG634" s="162"/>
      <c r="FH634" s="162"/>
      <c r="FI634" s="162"/>
      <c r="FJ634" s="162"/>
      <c r="FK634" s="162"/>
      <c r="FL634" s="162"/>
      <c r="FM634" s="162"/>
      <c r="FN634" s="162"/>
      <c r="FO634" s="162"/>
      <c r="FP634" s="162"/>
      <c r="FQ634" s="162"/>
      <c r="FR634" s="162"/>
      <c r="FS634" s="162"/>
      <c r="FT634" s="162"/>
      <c r="FU634" s="162"/>
      <c r="FV634" s="162"/>
      <c r="FW634" s="162"/>
      <c r="FX634" s="162"/>
      <c r="FY634" s="162"/>
      <c r="FZ634" s="162"/>
      <c r="GA634" s="162"/>
      <c r="GB634" s="162"/>
      <c r="GC634" s="162"/>
      <c r="GD634" s="162"/>
      <c r="GE634" s="162"/>
      <c r="GF634" s="162"/>
      <c r="GG634" s="162"/>
      <c r="GH634" s="162"/>
      <c r="GI634" s="162"/>
      <c r="GJ634" s="162"/>
      <c r="GK634" s="162"/>
      <c r="GL634" s="162"/>
      <c r="GM634" s="162"/>
      <c r="GN634" s="162"/>
      <c r="GO634" s="162"/>
      <c r="GP634" s="162"/>
      <c r="GQ634" s="162"/>
      <c r="GR634" s="162"/>
      <c r="GS634" s="162"/>
      <c r="GT634" s="162"/>
      <c r="GU634" s="162"/>
      <c r="GV634" s="162"/>
      <c r="GW634" s="162"/>
      <c r="GX634" s="162"/>
      <c r="GY634" s="162"/>
      <c r="GZ634" s="162"/>
      <c r="HA634" s="162"/>
      <c r="HB634" s="162"/>
      <c r="HC634" s="162"/>
      <c r="HD634" s="162"/>
      <c r="HE634" s="162"/>
      <c r="HF634" s="162"/>
      <c r="HG634" s="162"/>
      <c r="HH634" s="162"/>
      <c r="HI634" s="162"/>
      <c r="HJ634" s="162"/>
      <c r="HK634" s="162"/>
      <c r="HL634" s="162"/>
      <c r="HM634" s="162"/>
      <c r="HN634" s="162"/>
      <c r="HO634" s="162"/>
      <c r="HP634" s="162"/>
      <c r="HQ634" s="162"/>
      <c r="HR634" s="162"/>
      <c r="HS634" s="162"/>
      <c r="HT634" s="162"/>
      <c r="HU634" s="162"/>
      <c r="HV634" s="162"/>
      <c r="HW634" s="162"/>
      <c r="HX634" s="162"/>
      <c r="HY634" s="162"/>
      <c r="HZ634" s="162"/>
      <c r="IA634" s="162"/>
      <c r="IB634" s="162"/>
      <c r="IC634" s="162"/>
      <c r="ID634" s="162"/>
      <c r="IE634" s="162"/>
      <c r="IF634" s="162"/>
      <c r="IG634" s="162"/>
      <c r="IH634" s="162"/>
      <c r="II634" s="162"/>
      <c r="IJ634" s="162"/>
      <c r="IK634" s="162"/>
      <c r="IL634" s="162"/>
      <c r="IM634" s="162"/>
      <c r="IN634" s="162"/>
      <c r="IO634" s="162"/>
      <c r="IP634" s="162"/>
      <c r="IQ634" s="162"/>
      <c r="IR634" s="162"/>
      <c r="IS634" s="162"/>
      <c r="IT634" s="162"/>
      <c r="IU634" s="162"/>
      <c r="IV634" s="162"/>
      <c r="IW634" s="162"/>
      <c r="IX634" s="162"/>
    </row>
    <row r="635" spans="1:258">
      <c r="A635" s="159"/>
      <c r="B635" s="160"/>
      <c r="C635" s="160"/>
      <c r="D635" s="160"/>
      <c r="E635" s="160"/>
      <c r="F635" s="161"/>
      <c r="G635" s="161"/>
      <c r="H635" s="161"/>
      <c r="I635" s="161"/>
      <c r="J635" s="161"/>
      <c r="K635" s="161"/>
      <c r="L635" s="161"/>
      <c r="M635" s="161"/>
      <c r="N635" s="160"/>
      <c r="O635" s="160"/>
      <c r="P635" s="160"/>
      <c r="Q635" s="160"/>
      <c r="R635" s="160"/>
      <c r="S635" s="161"/>
      <c r="T635" s="161"/>
      <c r="U635" s="161"/>
      <c r="V635" s="161"/>
      <c r="W635" s="161"/>
      <c r="X635" s="161"/>
      <c r="Y635" s="161"/>
      <c r="Z635" s="317"/>
      <c r="AA635" s="161"/>
      <c r="BI635" s="162"/>
      <c r="BJ635" s="162"/>
      <c r="BK635" s="162"/>
      <c r="BL635" s="162"/>
      <c r="BM635" s="162"/>
      <c r="BN635" s="162"/>
      <c r="BO635" s="162"/>
      <c r="BP635" s="162"/>
      <c r="BQ635" s="162"/>
      <c r="BR635" s="162"/>
      <c r="BS635" s="162"/>
      <c r="BT635" s="162"/>
      <c r="BU635" s="162"/>
      <c r="BV635" s="162"/>
      <c r="BW635" s="162"/>
      <c r="BX635" s="162"/>
      <c r="BY635" s="162"/>
      <c r="BZ635" s="162"/>
      <c r="CA635" s="162"/>
      <c r="CB635" s="162"/>
      <c r="CC635" s="162"/>
      <c r="CD635" s="162"/>
      <c r="CE635" s="162"/>
      <c r="CF635" s="162"/>
      <c r="CG635" s="162"/>
      <c r="CH635" s="162"/>
      <c r="CI635" s="162"/>
      <c r="CJ635" s="162"/>
      <c r="CK635" s="162"/>
      <c r="CL635" s="162"/>
      <c r="CM635" s="162"/>
      <c r="CN635" s="162"/>
      <c r="CO635" s="162"/>
      <c r="CP635" s="162"/>
      <c r="CQ635" s="162"/>
      <c r="CR635" s="162"/>
      <c r="CS635" s="162"/>
      <c r="CT635" s="162"/>
      <c r="CU635" s="162"/>
      <c r="CV635" s="162"/>
      <c r="CW635" s="162"/>
      <c r="CX635" s="162"/>
      <c r="CY635" s="162"/>
      <c r="CZ635" s="162"/>
      <c r="DA635" s="162"/>
      <c r="DB635" s="162"/>
      <c r="DC635" s="162"/>
      <c r="DD635" s="162"/>
      <c r="DE635" s="162"/>
      <c r="DF635" s="162"/>
      <c r="DG635" s="162"/>
      <c r="DH635" s="162"/>
      <c r="DI635" s="162"/>
      <c r="DJ635" s="162"/>
      <c r="DK635" s="162"/>
      <c r="DL635" s="162"/>
      <c r="DM635" s="162"/>
      <c r="DN635" s="162"/>
      <c r="DO635" s="162"/>
      <c r="DP635" s="162"/>
      <c r="DQ635" s="162"/>
      <c r="DR635" s="162"/>
      <c r="DS635" s="162"/>
      <c r="DT635" s="162"/>
      <c r="DU635" s="162"/>
      <c r="DV635" s="162"/>
      <c r="DW635" s="162"/>
      <c r="DX635" s="162"/>
      <c r="DY635" s="162"/>
      <c r="DZ635" s="162"/>
      <c r="EA635" s="162"/>
      <c r="EB635" s="162"/>
      <c r="EC635" s="162"/>
      <c r="ED635" s="162"/>
      <c r="EE635" s="162"/>
      <c r="EF635" s="162"/>
      <c r="EG635" s="162"/>
      <c r="EH635" s="162"/>
      <c r="EI635" s="162"/>
      <c r="EJ635" s="162"/>
      <c r="EK635" s="162"/>
      <c r="EL635" s="162"/>
      <c r="EM635" s="162"/>
      <c r="EN635" s="162"/>
      <c r="EO635" s="162"/>
      <c r="EP635" s="162"/>
      <c r="EQ635" s="162"/>
      <c r="ER635" s="162"/>
      <c r="ES635" s="162"/>
      <c r="ET635" s="162"/>
      <c r="EU635" s="162"/>
      <c r="EV635" s="162"/>
      <c r="EW635" s="162"/>
      <c r="EX635" s="162"/>
      <c r="EY635" s="162"/>
      <c r="EZ635" s="162"/>
      <c r="FA635" s="162"/>
      <c r="FB635" s="162"/>
      <c r="FC635" s="162"/>
      <c r="FD635" s="162"/>
      <c r="FE635" s="162"/>
      <c r="FF635" s="162"/>
      <c r="FG635" s="162"/>
      <c r="FH635" s="162"/>
      <c r="FI635" s="162"/>
      <c r="FJ635" s="162"/>
      <c r="FK635" s="162"/>
      <c r="FL635" s="162"/>
      <c r="FM635" s="162"/>
      <c r="FN635" s="162"/>
      <c r="FO635" s="162"/>
      <c r="FP635" s="162"/>
      <c r="FQ635" s="162"/>
      <c r="FR635" s="162"/>
      <c r="FS635" s="162"/>
      <c r="FT635" s="162"/>
      <c r="FU635" s="162"/>
      <c r="FV635" s="162"/>
      <c r="FW635" s="162"/>
      <c r="FX635" s="162"/>
      <c r="FY635" s="162"/>
      <c r="FZ635" s="162"/>
      <c r="GA635" s="162"/>
      <c r="GB635" s="162"/>
      <c r="GC635" s="162"/>
      <c r="GD635" s="162"/>
      <c r="GE635" s="162"/>
      <c r="GF635" s="162"/>
      <c r="GG635" s="162"/>
      <c r="GH635" s="162"/>
      <c r="GI635" s="162"/>
      <c r="GJ635" s="162"/>
      <c r="GK635" s="162"/>
      <c r="GL635" s="162"/>
      <c r="GM635" s="162"/>
      <c r="GN635" s="162"/>
      <c r="GO635" s="162"/>
      <c r="GP635" s="162"/>
      <c r="GQ635" s="162"/>
      <c r="GR635" s="162"/>
      <c r="GS635" s="162"/>
      <c r="GT635" s="162"/>
      <c r="GU635" s="162"/>
      <c r="GV635" s="162"/>
      <c r="GW635" s="162"/>
      <c r="GX635" s="162"/>
      <c r="GY635" s="162"/>
      <c r="GZ635" s="162"/>
      <c r="HA635" s="162"/>
      <c r="HB635" s="162"/>
      <c r="HC635" s="162"/>
      <c r="HD635" s="162"/>
      <c r="HE635" s="162"/>
      <c r="HF635" s="162"/>
      <c r="HG635" s="162"/>
      <c r="HH635" s="162"/>
      <c r="HI635" s="162"/>
      <c r="HJ635" s="162"/>
      <c r="HK635" s="162"/>
      <c r="HL635" s="162"/>
      <c r="HM635" s="162"/>
      <c r="HN635" s="162"/>
      <c r="HO635" s="162"/>
      <c r="HP635" s="162"/>
      <c r="HQ635" s="162"/>
      <c r="HR635" s="162"/>
      <c r="HS635" s="162"/>
      <c r="HT635" s="162"/>
      <c r="HU635" s="162"/>
      <c r="HV635" s="162"/>
      <c r="HW635" s="162"/>
      <c r="HX635" s="162"/>
      <c r="HY635" s="162"/>
      <c r="HZ635" s="162"/>
      <c r="IA635" s="162"/>
      <c r="IB635" s="162"/>
      <c r="IC635" s="162"/>
      <c r="ID635" s="162"/>
      <c r="IE635" s="162"/>
      <c r="IF635" s="162"/>
      <c r="IG635" s="162"/>
      <c r="IH635" s="162"/>
      <c r="II635" s="162"/>
      <c r="IJ635" s="162"/>
      <c r="IK635" s="162"/>
      <c r="IL635" s="162"/>
      <c r="IM635" s="162"/>
      <c r="IN635" s="162"/>
      <c r="IO635" s="162"/>
      <c r="IP635" s="162"/>
      <c r="IQ635" s="162"/>
      <c r="IR635" s="162"/>
      <c r="IS635" s="162"/>
      <c r="IT635" s="162"/>
      <c r="IU635" s="162"/>
      <c r="IV635" s="162"/>
      <c r="IW635" s="162"/>
      <c r="IX635" s="162"/>
    </row>
    <row r="636" spans="1:258">
      <c r="A636" s="159"/>
      <c r="B636" s="160"/>
      <c r="C636" s="160"/>
      <c r="D636" s="160"/>
      <c r="E636" s="160"/>
      <c r="F636" s="161"/>
      <c r="G636" s="161"/>
      <c r="H636" s="161"/>
      <c r="I636" s="161"/>
      <c r="J636" s="161"/>
      <c r="K636" s="161"/>
      <c r="L636" s="161"/>
      <c r="M636" s="161"/>
      <c r="N636" s="160"/>
      <c r="O636" s="160"/>
      <c r="P636" s="160"/>
      <c r="Q636" s="160"/>
      <c r="R636" s="160"/>
      <c r="S636" s="161"/>
      <c r="T636" s="161"/>
      <c r="U636" s="161"/>
      <c r="V636" s="161"/>
      <c r="W636" s="161"/>
      <c r="X636" s="161"/>
      <c r="Y636" s="161"/>
      <c r="Z636" s="317"/>
      <c r="AA636" s="161"/>
      <c r="BI636" s="162"/>
      <c r="BJ636" s="162"/>
      <c r="BK636" s="162"/>
      <c r="BL636" s="162"/>
      <c r="BM636" s="162"/>
      <c r="BN636" s="162"/>
      <c r="BO636" s="162"/>
      <c r="BP636" s="162"/>
      <c r="BQ636" s="162"/>
      <c r="BR636" s="162"/>
      <c r="BS636" s="162"/>
      <c r="BT636" s="162"/>
      <c r="BU636" s="162"/>
      <c r="BV636" s="162"/>
      <c r="BW636" s="162"/>
      <c r="BX636" s="162"/>
      <c r="BY636" s="162"/>
      <c r="BZ636" s="162"/>
      <c r="CA636" s="162"/>
      <c r="CB636" s="162"/>
      <c r="CC636" s="162"/>
      <c r="CD636" s="162"/>
      <c r="CE636" s="162"/>
      <c r="CF636" s="162"/>
      <c r="CG636" s="162"/>
      <c r="CH636" s="162"/>
      <c r="CI636" s="162"/>
      <c r="CJ636" s="162"/>
      <c r="CK636" s="162"/>
      <c r="CL636" s="162"/>
      <c r="CM636" s="162"/>
      <c r="CN636" s="162"/>
      <c r="CO636" s="162"/>
      <c r="CP636" s="162"/>
      <c r="CQ636" s="162"/>
      <c r="CR636" s="162"/>
      <c r="CS636" s="162"/>
      <c r="CT636" s="162"/>
      <c r="CU636" s="162"/>
      <c r="CV636" s="162"/>
      <c r="CW636" s="162"/>
      <c r="CX636" s="162"/>
      <c r="CY636" s="162"/>
      <c r="CZ636" s="162"/>
      <c r="DA636" s="162"/>
      <c r="DB636" s="162"/>
      <c r="DC636" s="162"/>
      <c r="DD636" s="162"/>
      <c r="DE636" s="162"/>
      <c r="DF636" s="162"/>
      <c r="DG636" s="162"/>
      <c r="DH636" s="162"/>
      <c r="DI636" s="162"/>
      <c r="DJ636" s="162"/>
      <c r="DK636" s="162"/>
      <c r="DL636" s="162"/>
      <c r="DM636" s="162"/>
      <c r="DN636" s="162"/>
      <c r="DO636" s="162"/>
      <c r="DP636" s="162"/>
      <c r="DQ636" s="162"/>
      <c r="DR636" s="162"/>
      <c r="DS636" s="162"/>
      <c r="DT636" s="162"/>
      <c r="DU636" s="162"/>
      <c r="DV636" s="162"/>
      <c r="DW636" s="162"/>
      <c r="DX636" s="162"/>
      <c r="DY636" s="162"/>
      <c r="DZ636" s="162"/>
      <c r="EA636" s="162"/>
      <c r="EB636" s="162"/>
      <c r="EC636" s="162"/>
      <c r="ED636" s="162"/>
      <c r="EE636" s="162"/>
      <c r="EF636" s="162"/>
      <c r="EG636" s="162"/>
      <c r="EH636" s="162"/>
      <c r="EI636" s="162"/>
      <c r="EJ636" s="162"/>
      <c r="EK636" s="162"/>
      <c r="EL636" s="162"/>
      <c r="EM636" s="162"/>
      <c r="EN636" s="162"/>
      <c r="EO636" s="162"/>
      <c r="EP636" s="162"/>
      <c r="EQ636" s="162"/>
      <c r="ER636" s="162"/>
      <c r="ES636" s="162"/>
      <c r="ET636" s="162"/>
      <c r="EU636" s="162"/>
      <c r="EV636" s="162"/>
      <c r="EW636" s="162"/>
      <c r="EX636" s="162"/>
      <c r="EY636" s="162"/>
      <c r="EZ636" s="162"/>
      <c r="FA636" s="162"/>
      <c r="FB636" s="162"/>
      <c r="FC636" s="162"/>
      <c r="FD636" s="162"/>
      <c r="FE636" s="162"/>
      <c r="FF636" s="162"/>
      <c r="FG636" s="162"/>
      <c r="FH636" s="162"/>
      <c r="FI636" s="162"/>
      <c r="FJ636" s="162"/>
      <c r="FK636" s="162"/>
      <c r="FL636" s="162"/>
      <c r="FM636" s="162"/>
      <c r="FN636" s="162"/>
      <c r="FO636" s="162"/>
      <c r="FP636" s="162"/>
      <c r="FQ636" s="162"/>
      <c r="FR636" s="162"/>
      <c r="FS636" s="162"/>
      <c r="FT636" s="162"/>
      <c r="FU636" s="162"/>
      <c r="FV636" s="162"/>
      <c r="FW636" s="162"/>
      <c r="FX636" s="162"/>
      <c r="FY636" s="162"/>
      <c r="FZ636" s="162"/>
      <c r="GA636" s="162"/>
      <c r="GB636" s="162"/>
      <c r="GC636" s="162"/>
      <c r="GD636" s="162"/>
      <c r="GE636" s="162"/>
      <c r="GF636" s="162"/>
      <c r="GG636" s="162"/>
      <c r="GH636" s="162"/>
      <c r="GI636" s="162"/>
      <c r="GJ636" s="162"/>
      <c r="GK636" s="162"/>
      <c r="GL636" s="162"/>
      <c r="GM636" s="162"/>
      <c r="GN636" s="162"/>
      <c r="GO636" s="162"/>
      <c r="GP636" s="162"/>
      <c r="GQ636" s="162"/>
      <c r="GR636" s="162"/>
      <c r="GS636" s="162"/>
      <c r="GT636" s="162"/>
      <c r="GU636" s="162"/>
      <c r="GV636" s="162"/>
      <c r="GW636" s="162"/>
      <c r="GX636" s="162"/>
      <c r="GY636" s="162"/>
      <c r="GZ636" s="162"/>
      <c r="HA636" s="162"/>
      <c r="HB636" s="162"/>
      <c r="HC636" s="162"/>
      <c r="HD636" s="162"/>
      <c r="HE636" s="162"/>
      <c r="HF636" s="162"/>
      <c r="HG636" s="162"/>
      <c r="HH636" s="162"/>
      <c r="HI636" s="162"/>
      <c r="HJ636" s="162"/>
      <c r="HK636" s="162"/>
      <c r="HL636" s="162"/>
      <c r="HM636" s="162"/>
      <c r="HN636" s="162"/>
      <c r="HO636" s="162"/>
      <c r="HP636" s="162"/>
      <c r="HQ636" s="162"/>
      <c r="HR636" s="162"/>
      <c r="HS636" s="162"/>
      <c r="HT636" s="162"/>
      <c r="HU636" s="162"/>
      <c r="HV636" s="162"/>
      <c r="HW636" s="162"/>
      <c r="HX636" s="162"/>
      <c r="HY636" s="162"/>
      <c r="HZ636" s="162"/>
      <c r="IA636" s="162"/>
      <c r="IB636" s="162"/>
      <c r="IC636" s="162"/>
      <c r="ID636" s="162"/>
      <c r="IE636" s="162"/>
      <c r="IF636" s="162"/>
      <c r="IG636" s="162"/>
      <c r="IH636" s="162"/>
      <c r="II636" s="162"/>
      <c r="IJ636" s="162"/>
      <c r="IK636" s="162"/>
      <c r="IL636" s="162"/>
      <c r="IM636" s="162"/>
      <c r="IN636" s="162"/>
      <c r="IO636" s="162"/>
      <c r="IP636" s="162"/>
      <c r="IQ636" s="162"/>
      <c r="IR636" s="162"/>
      <c r="IS636" s="162"/>
      <c r="IT636" s="162"/>
      <c r="IU636" s="162"/>
      <c r="IV636" s="162"/>
      <c r="IW636" s="162"/>
      <c r="IX636" s="162"/>
    </row>
    <row r="637" spans="1:258">
      <c r="A637" s="159"/>
      <c r="B637" s="160"/>
      <c r="C637" s="160"/>
      <c r="D637" s="160"/>
      <c r="E637" s="160"/>
      <c r="F637" s="161"/>
      <c r="G637" s="161"/>
      <c r="H637" s="161"/>
      <c r="I637" s="161"/>
      <c r="J637" s="161"/>
      <c r="K637" s="161"/>
      <c r="L637" s="161"/>
      <c r="M637" s="161"/>
      <c r="N637" s="160"/>
      <c r="O637" s="160"/>
      <c r="P637" s="160"/>
      <c r="Q637" s="160"/>
      <c r="R637" s="160"/>
      <c r="S637" s="161"/>
      <c r="T637" s="161"/>
      <c r="U637" s="161"/>
      <c r="V637" s="161"/>
      <c r="W637" s="161"/>
      <c r="X637" s="161"/>
      <c r="Y637" s="161"/>
      <c r="Z637" s="317"/>
      <c r="AA637" s="161"/>
      <c r="BI637" s="162"/>
      <c r="BJ637" s="162"/>
      <c r="BK637" s="162"/>
      <c r="BL637" s="162"/>
      <c r="BM637" s="162"/>
      <c r="BN637" s="162"/>
      <c r="BO637" s="162"/>
      <c r="BP637" s="162"/>
      <c r="BQ637" s="162"/>
      <c r="BR637" s="162"/>
      <c r="BS637" s="162"/>
      <c r="BT637" s="162"/>
      <c r="BU637" s="162"/>
      <c r="BV637" s="162"/>
      <c r="BW637" s="162"/>
      <c r="BX637" s="162"/>
      <c r="BY637" s="162"/>
      <c r="BZ637" s="162"/>
      <c r="CA637" s="162"/>
      <c r="CB637" s="162"/>
      <c r="CC637" s="162"/>
      <c r="CD637" s="162"/>
      <c r="CE637" s="162"/>
      <c r="CF637" s="162"/>
      <c r="CG637" s="162"/>
      <c r="CH637" s="162"/>
      <c r="CI637" s="162"/>
      <c r="CJ637" s="162"/>
      <c r="CK637" s="162"/>
      <c r="CL637" s="162"/>
      <c r="CM637" s="162"/>
      <c r="CN637" s="162"/>
      <c r="CO637" s="162"/>
      <c r="CP637" s="162"/>
      <c r="CQ637" s="162"/>
      <c r="CR637" s="162"/>
      <c r="CS637" s="162"/>
      <c r="CT637" s="162"/>
      <c r="CU637" s="162"/>
      <c r="CV637" s="162"/>
      <c r="CW637" s="162"/>
      <c r="CX637" s="162"/>
      <c r="CY637" s="162"/>
      <c r="CZ637" s="162"/>
      <c r="DA637" s="162"/>
      <c r="DB637" s="162"/>
      <c r="DC637" s="162"/>
      <c r="DD637" s="162"/>
      <c r="DE637" s="162"/>
      <c r="DF637" s="162"/>
      <c r="DG637" s="162"/>
      <c r="DH637" s="162"/>
      <c r="DI637" s="162"/>
      <c r="DJ637" s="162"/>
      <c r="DK637" s="162"/>
      <c r="DL637" s="162"/>
      <c r="DM637" s="162"/>
      <c r="DN637" s="162"/>
      <c r="DO637" s="162"/>
      <c r="DP637" s="162"/>
      <c r="DQ637" s="162"/>
      <c r="DR637" s="162"/>
      <c r="DS637" s="162"/>
      <c r="DT637" s="162"/>
      <c r="DU637" s="162"/>
      <c r="DV637" s="162"/>
      <c r="DW637" s="162"/>
      <c r="DX637" s="162"/>
      <c r="DY637" s="162"/>
      <c r="DZ637" s="162"/>
      <c r="EA637" s="162"/>
      <c r="EB637" s="162"/>
      <c r="EC637" s="162"/>
      <c r="ED637" s="162"/>
      <c r="EE637" s="162"/>
      <c r="EF637" s="162"/>
      <c r="EG637" s="162"/>
      <c r="EH637" s="162"/>
      <c r="EI637" s="162"/>
      <c r="EJ637" s="162"/>
      <c r="EK637" s="162"/>
      <c r="EL637" s="162"/>
      <c r="EM637" s="162"/>
      <c r="EN637" s="162"/>
      <c r="EO637" s="162"/>
      <c r="EP637" s="162"/>
      <c r="EQ637" s="162"/>
      <c r="ER637" s="162"/>
      <c r="ES637" s="162"/>
      <c r="ET637" s="162"/>
      <c r="EU637" s="162"/>
      <c r="EV637" s="162"/>
      <c r="EW637" s="162"/>
      <c r="EX637" s="162"/>
      <c r="EY637" s="162"/>
      <c r="EZ637" s="162"/>
      <c r="FA637" s="162"/>
      <c r="FB637" s="162"/>
      <c r="FC637" s="162"/>
      <c r="FD637" s="162"/>
      <c r="FE637" s="162"/>
      <c r="FF637" s="162"/>
      <c r="FG637" s="162"/>
      <c r="FH637" s="162"/>
      <c r="FI637" s="162"/>
      <c r="FJ637" s="162"/>
      <c r="FK637" s="162"/>
      <c r="FL637" s="162"/>
      <c r="FM637" s="162"/>
      <c r="FN637" s="162"/>
      <c r="FO637" s="162"/>
      <c r="FP637" s="162"/>
      <c r="FQ637" s="162"/>
      <c r="FR637" s="162"/>
      <c r="FS637" s="162"/>
      <c r="FT637" s="162"/>
      <c r="FU637" s="162"/>
      <c r="FV637" s="162"/>
      <c r="FW637" s="162"/>
      <c r="FX637" s="162"/>
      <c r="FY637" s="162"/>
      <c r="FZ637" s="162"/>
      <c r="GA637" s="162"/>
      <c r="GB637" s="162"/>
      <c r="GC637" s="162"/>
      <c r="GD637" s="162"/>
      <c r="GE637" s="162"/>
      <c r="GF637" s="162"/>
      <c r="GG637" s="162"/>
      <c r="GH637" s="162"/>
      <c r="GI637" s="162"/>
      <c r="GJ637" s="162"/>
      <c r="GK637" s="162"/>
      <c r="GL637" s="162"/>
      <c r="GM637" s="162"/>
      <c r="GN637" s="162"/>
      <c r="GO637" s="162"/>
      <c r="GP637" s="162"/>
      <c r="GQ637" s="162"/>
      <c r="GR637" s="162"/>
      <c r="GS637" s="162"/>
      <c r="GT637" s="162"/>
      <c r="GU637" s="162"/>
      <c r="GV637" s="162"/>
      <c r="GW637" s="162"/>
      <c r="GX637" s="162"/>
      <c r="GY637" s="162"/>
      <c r="GZ637" s="162"/>
      <c r="HA637" s="162"/>
      <c r="HB637" s="162"/>
      <c r="HC637" s="162"/>
      <c r="HD637" s="162"/>
      <c r="HE637" s="162"/>
      <c r="HF637" s="162"/>
      <c r="HG637" s="162"/>
      <c r="HH637" s="162"/>
      <c r="HI637" s="162"/>
      <c r="HJ637" s="162"/>
      <c r="HK637" s="162"/>
      <c r="HL637" s="162"/>
      <c r="HM637" s="162"/>
      <c r="HN637" s="162"/>
      <c r="HO637" s="162"/>
      <c r="HP637" s="162"/>
      <c r="HQ637" s="162"/>
      <c r="HR637" s="162"/>
      <c r="HS637" s="162"/>
      <c r="HT637" s="162"/>
      <c r="HU637" s="162"/>
      <c r="HV637" s="162"/>
      <c r="HW637" s="162"/>
      <c r="HX637" s="162"/>
      <c r="HY637" s="162"/>
      <c r="HZ637" s="162"/>
      <c r="IA637" s="162"/>
      <c r="IB637" s="162"/>
      <c r="IC637" s="162"/>
      <c r="ID637" s="162"/>
      <c r="IE637" s="162"/>
      <c r="IF637" s="162"/>
      <c r="IG637" s="162"/>
      <c r="IH637" s="162"/>
      <c r="II637" s="162"/>
      <c r="IJ637" s="162"/>
      <c r="IK637" s="162"/>
      <c r="IL637" s="162"/>
      <c r="IM637" s="162"/>
      <c r="IN637" s="162"/>
      <c r="IO637" s="162"/>
      <c r="IP637" s="162"/>
      <c r="IQ637" s="162"/>
      <c r="IR637" s="162"/>
      <c r="IS637" s="162"/>
      <c r="IT637" s="162"/>
      <c r="IU637" s="162"/>
      <c r="IV637" s="162"/>
      <c r="IW637" s="162"/>
      <c r="IX637" s="162"/>
    </row>
    <row r="638" spans="1:258">
      <c r="A638" s="159"/>
      <c r="B638" s="160"/>
      <c r="C638" s="160"/>
      <c r="D638" s="160"/>
      <c r="E638" s="160"/>
      <c r="F638" s="161"/>
      <c r="G638" s="161"/>
      <c r="H638" s="161"/>
      <c r="I638" s="161"/>
      <c r="J638" s="161"/>
      <c r="K638" s="161"/>
      <c r="L638" s="161"/>
      <c r="M638" s="161"/>
      <c r="N638" s="160"/>
      <c r="O638" s="160"/>
      <c r="P638" s="160"/>
      <c r="Q638" s="160"/>
      <c r="R638" s="160"/>
      <c r="S638" s="161"/>
      <c r="T638" s="161"/>
      <c r="U638" s="161"/>
      <c r="V638" s="161"/>
      <c r="W638" s="161"/>
      <c r="X638" s="161"/>
      <c r="Y638" s="161"/>
      <c r="Z638" s="317"/>
      <c r="AA638" s="161"/>
      <c r="BI638" s="162"/>
      <c r="BJ638" s="162"/>
      <c r="BK638" s="162"/>
      <c r="BL638" s="162"/>
      <c r="BM638" s="162"/>
      <c r="BN638" s="162"/>
      <c r="BO638" s="162"/>
      <c r="BP638" s="162"/>
      <c r="BQ638" s="162"/>
      <c r="BR638" s="162"/>
      <c r="BS638" s="162"/>
      <c r="BT638" s="162"/>
      <c r="BU638" s="162"/>
      <c r="BV638" s="162"/>
      <c r="BW638" s="162"/>
      <c r="BX638" s="162"/>
      <c r="BY638" s="162"/>
      <c r="BZ638" s="162"/>
      <c r="CA638" s="162"/>
      <c r="CB638" s="162"/>
      <c r="CC638" s="162"/>
      <c r="CD638" s="162"/>
      <c r="CE638" s="162"/>
      <c r="CF638" s="162"/>
      <c r="CG638" s="162"/>
      <c r="CH638" s="162"/>
      <c r="CI638" s="162"/>
      <c r="CJ638" s="162"/>
      <c r="CK638" s="162"/>
      <c r="CL638" s="162"/>
      <c r="CM638" s="162"/>
      <c r="CN638" s="162"/>
      <c r="CO638" s="162"/>
      <c r="CP638" s="162"/>
      <c r="CQ638" s="162"/>
      <c r="CR638" s="162"/>
      <c r="CS638" s="162"/>
      <c r="CT638" s="162"/>
      <c r="CU638" s="162"/>
      <c r="CV638" s="162"/>
      <c r="CW638" s="162"/>
      <c r="CX638" s="162"/>
      <c r="CY638" s="162"/>
      <c r="CZ638" s="162"/>
      <c r="DA638" s="162"/>
      <c r="DB638" s="162"/>
      <c r="DC638" s="162"/>
      <c r="DD638" s="162"/>
      <c r="DE638" s="162"/>
      <c r="DF638" s="162"/>
      <c r="DG638" s="162"/>
      <c r="DH638" s="162"/>
      <c r="DI638" s="162"/>
      <c r="DJ638" s="162"/>
      <c r="DK638" s="162"/>
      <c r="DL638" s="162"/>
      <c r="DM638" s="162"/>
      <c r="DN638" s="162"/>
      <c r="DO638" s="162"/>
      <c r="DP638" s="162"/>
      <c r="DQ638" s="162"/>
      <c r="DR638" s="162"/>
      <c r="DS638" s="162"/>
      <c r="DT638" s="162"/>
      <c r="DU638" s="162"/>
      <c r="DV638" s="162"/>
      <c r="DW638" s="162"/>
      <c r="DX638" s="162"/>
      <c r="DY638" s="162"/>
      <c r="DZ638" s="162"/>
      <c r="EA638" s="162"/>
      <c r="EB638" s="162"/>
      <c r="EC638" s="162"/>
      <c r="ED638" s="162"/>
      <c r="EE638" s="162"/>
      <c r="EF638" s="162"/>
      <c r="EG638" s="162"/>
      <c r="EH638" s="162"/>
      <c r="EI638" s="162"/>
      <c r="EJ638" s="162"/>
      <c r="EK638" s="162"/>
      <c r="EL638" s="162"/>
      <c r="EM638" s="162"/>
      <c r="EN638" s="162"/>
      <c r="EO638" s="162"/>
      <c r="EP638" s="162"/>
      <c r="EQ638" s="162"/>
      <c r="ER638" s="162"/>
      <c r="ES638" s="162"/>
      <c r="ET638" s="162"/>
      <c r="EU638" s="162"/>
      <c r="EV638" s="162"/>
      <c r="EW638" s="162"/>
      <c r="EX638" s="162"/>
      <c r="EY638" s="162"/>
      <c r="EZ638" s="162"/>
      <c r="FA638" s="162"/>
      <c r="FB638" s="162"/>
      <c r="FC638" s="162"/>
      <c r="FD638" s="162"/>
      <c r="FE638" s="162"/>
      <c r="FF638" s="162"/>
      <c r="FG638" s="162"/>
      <c r="FH638" s="162"/>
      <c r="FI638" s="162"/>
      <c r="FJ638" s="162"/>
      <c r="FK638" s="162"/>
      <c r="FL638" s="162"/>
      <c r="FM638" s="162"/>
      <c r="FN638" s="162"/>
      <c r="FO638" s="162"/>
      <c r="FP638" s="162"/>
      <c r="FQ638" s="162"/>
      <c r="FR638" s="162"/>
      <c r="FS638" s="162"/>
      <c r="FT638" s="162"/>
      <c r="FU638" s="162"/>
      <c r="FV638" s="162"/>
      <c r="FW638" s="162"/>
      <c r="FX638" s="162"/>
      <c r="FY638" s="162"/>
      <c r="FZ638" s="162"/>
      <c r="GA638" s="162"/>
      <c r="GB638" s="162"/>
      <c r="GC638" s="162"/>
      <c r="GD638" s="162"/>
      <c r="GE638" s="162"/>
      <c r="GF638" s="162"/>
      <c r="GG638" s="162"/>
      <c r="GH638" s="162"/>
      <c r="GI638" s="162"/>
      <c r="GJ638" s="162"/>
      <c r="GK638" s="162"/>
      <c r="GL638" s="162"/>
      <c r="GM638" s="162"/>
      <c r="GN638" s="162"/>
      <c r="GO638" s="162"/>
      <c r="GP638" s="162"/>
      <c r="GQ638" s="162"/>
      <c r="GR638" s="162"/>
      <c r="GS638" s="162"/>
      <c r="GT638" s="162"/>
      <c r="GU638" s="162"/>
      <c r="GV638" s="162"/>
      <c r="GW638" s="162"/>
      <c r="GX638" s="162"/>
      <c r="GY638" s="162"/>
      <c r="GZ638" s="162"/>
      <c r="HA638" s="162"/>
      <c r="HB638" s="162"/>
      <c r="HC638" s="162"/>
      <c r="HD638" s="162"/>
      <c r="HE638" s="162"/>
      <c r="HF638" s="162"/>
      <c r="HG638" s="162"/>
      <c r="HH638" s="162"/>
      <c r="HI638" s="162"/>
      <c r="HJ638" s="162"/>
      <c r="HK638" s="162"/>
      <c r="HL638" s="162"/>
      <c r="HM638" s="162"/>
      <c r="HN638" s="162"/>
      <c r="HO638" s="162"/>
      <c r="HP638" s="162"/>
      <c r="HQ638" s="162"/>
      <c r="HR638" s="162"/>
      <c r="HS638" s="162"/>
      <c r="HT638" s="162"/>
      <c r="HU638" s="162"/>
      <c r="HV638" s="162"/>
      <c r="HW638" s="162"/>
      <c r="HX638" s="162"/>
      <c r="HY638" s="162"/>
      <c r="HZ638" s="162"/>
      <c r="IA638" s="162"/>
      <c r="IB638" s="162"/>
      <c r="IC638" s="162"/>
      <c r="ID638" s="162"/>
      <c r="IE638" s="162"/>
      <c r="IF638" s="162"/>
      <c r="IG638" s="162"/>
      <c r="IH638" s="162"/>
      <c r="II638" s="162"/>
      <c r="IJ638" s="162"/>
      <c r="IK638" s="162"/>
      <c r="IL638" s="162"/>
      <c r="IM638" s="162"/>
      <c r="IN638" s="162"/>
      <c r="IO638" s="162"/>
      <c r="IP638" s="162"/>
      <c r="IQ638" s="162"/>
      <c r="IR638" s="162"/>
      <c r="IS638" s="162"/>
      <c r="IT638" s="162"/>
      <c r="IU638" s="162"/>
      <c r="IV638" s="162"/>
      <c r="IW638" s="162"/>
      <c r="IX638" s="162"/>
    </row>
    <row r="639" spans="1:258">
      <c r="A639" s="159"/>
      <c r="B639" s="160"/>
      <c r="C639" s="160"/>
      <c r="D639" s="160"/>
      <c r="E639" s="160"/>
      <c r="F639" s="161"/>
      <c r="G639" s="161"/>
      <c r="H639" s="161"/>
      <c r="I639" s="161"/>
      <c r="J639" s="161"/>
      <c r="K639" s="161"/>
      <c r="L639" s="161"/>
      <c r="M639" s="161"/>
      <c r="N639" s="160"/>
      <c r="O639" s="160"/>
      <c r="P639" s="160"/>
      <c r="Q639" s="160"/>
      <c r="R639" s="160"/>
      <c r="S639" s="161"/>
      <c r="T639" s="161"/>
      <c r="U639" s="161"/>
      <c r="V639" s="161"/>
      <c r="W639" s="161"/>
      <c r="X639" s="161"/>
      <c r="Y639" s="161"/>
      <c r="Z639" s="317"/>
      <c r="AA639" s="161"/>
      <c r="BI639" s="162"/>
      <c r="BJ639" s="162"/>
      <c r="BK639" s="162"/>
      <c r="BL639" s="162"/>
      <c r="BM639" s="162"/>
      <c r="BN639" s="162"/>
      <c r="BO639" s="162"/>
      <c r="BP639" s="162"/>
      <c r="BQ639" s="162"/>
      <c r="BR639" s="162"/>
      <c r="BS639" s="162"/>
      <c r="BT639" s="162"/>
      <c r="BU639" s="162"/>
      <c r="BV639" s="162"/>
      <c r="BW639" s="162"/>
      <c r="BX639" s="162"/>
      <c r="BY639" s="162"/>
      <c r="BZ639" s="162"/>
      <c r="CA639" s="162"/>
      <c r="CB639" s="162"/>
      <c r="CC639" s="162"/>
      <c r="CD639" s="162"/>
      <c r="CE639" s="162"/>
      <c r="CF639" s="162"/>
      <c r="CG639" s="162"/>
      <c r="CH639" s="162"/>
      <c r="CI639" s="162"/>
      <c r="CJ639" s="162"/>
      <c r="CK639" s="162"/>
      <c r="CL639" s="162"/>
      <c r="CM639" s="162"/>
      <c r="CN639" s="162"/>
      <c r="CO639" s="162"/>
      <c r="CP639" s="162"/>
      <c r="CQ639" s="162"/>
      <c r="CR639" s="162"/>
      <c r="CS639" s="162"/>
      <c r="CT639" s="162"/>
      <c r="CU639" s="162"/>
      <c r="CV639" s="162"/>
      <c r="CW639" s="162"/>
      <c r="CX639" s="162"/>
      <c r="CY639" s="162"/>
      <c r="CZ639" s="162"/>
      <c r="DA639" s="162"/>
      <c r="DB639" s="162"/>
      <c r="DC639" s="162"/>
      <c r="DD639" s="162"/>
      <c r="DE639" s="162"/>
      <c r="DF639" s="162"/>
      <c r="DG639" s="162"/>
      <c r="DH639" s="162"/>
      <c r="DI639" s="162"/>
      <c r="DJ639" s="162"/>
      <c r="DK639" s="162"/>
      <c r="DL639" s="162"/>
      <c r="DM639" s="162"/>
      <c r="DN639" s="162"/>
      <c r="DO639" s="162"/>
      <c r="DP639" s="162"/>
      <c r="DQ639" s="162"/>
      <c r="DR639" s="162"/>
      <c r="DS639" s="162"/>
      <c r="DT639" s="162"/>
      <c r="DU639" s="162"/>
      <c r="DV639" s="162"/>
      <c r="DW639" s="162"/>
      <c r="DX639" s="162"/>
      <c r="DY639" s="162"/>
      <c r="DZ639" s="162"/>
      <c r="EA639" s="162"/>
      <c r="EB639" s="162"/>
      <c r="EC639" s="162"/>
      <c r="ED639" s="162"/>
      <c r="EE639" s="162"/>
      <c r="EF639" s="162"/>
      <c r="EG639" s="162"/>
      <c r="EH639" s="162"/>
      <c r="EI639" s="162"/>
      <c r="EJ639" s="162"/>
      <c r="EK639" s="162"/>
      <c r="EL639" s="162"/>
      <c r="EM639" s="162"/>
      <c r="EN639" s="162"/>
      <c r="EO639" s="162"/>
      <c r="EP639" s="162"/>
      <c r="EQ639" s="162"/>
      <c r="ER639" s="162"/>
      <c r="ES639" s="162"/>
      <c r="ET639" s="162"/>
      <c r="EU639" s="162"/>
      <c r="EV639" s="162"/>
      <c r="EW639" s="162"/>
      <c r="EX639" s="162"/>
      <c r="EY639" s="162"/>
      <c r="EZ639" s="162"/>
      <c r="FA639" s="162"/>
      <c r="FB639" s="162"/>
      <c r="FC639" s="162"/>
      <c r="FD639" s="162"/>
      <c r="FE639" s="162"/>
      <c r="FF639" s="162"/>
      <c r="FG639" s="162"/>
      <c r="FH639" s="162"/>
      <c r="FI639" s="162"/>
      <c r="FJ639" s="162"/>
      <c r="FK639" s="162"/>
      <c r="FL639" s="162"/>
      <c r="FM639" s="162"/>
      <c r="FN639" s="162"/>
      <c r="FO639" s="162"/>
      <c r="FP639" s="162"/>
      <c r="FQ639" s="162"/>
      <c r="FR639" s="162"/>
      <c r="FS639" s="162"/>
      <c r="FT639" s="162"/>
      <c r="FU639" s="162"/>
      <c r="FV639" s="162"/>
      <c r="FW639" s="162"/>
      <c r="FX639" s="162"/>
      <c r="FY639" s="162"/>
      <c r="FZ639" s="162"/>
      <c r="GA639" s="162"/>
      <c r="GB639" s="162"/>
      <c r="GC639" s="162"/>
      <c r="GD639" s="162"/>
      <c r="GE639" s="162"/>
      <c r="GF639" s="162"/>
      <c r="GG639" s="162"/>
      <c r="GH639" s="162"/>
      <c r="GI639" s="162"/>
      <c r="GJ639" s="162"/>
      <c r="GK639" s="162"/>
      <c r="GL639" s="162"/>
      <c r="GM639" s="162"/>
      <c r="GN639" s="162"/>
      <c r="GO639" s="162"/>
      <c r="GP639" s="162"/>
      <c r="GQ639" s="162"/>
      <c r="GR639" s="162"/>
      <c r="GS639" s="162"/>
      <c r="GT639" s="162"/>
      <c r="GU639" s="162"/>
      <c r="GV639" s="162"/>
      <c r="GW639" s="162"/>
      <c r="GX639" s="162"/>
      <c r="GY639" s="162"/>
      <c r="GZ639" s="162"/>
      <c r="HA639" s="162"/>
      <c r="HB639" s="162"/>
      <c r="HC639" s="162"/>
      <c r="HD639" s="162"/>
      <c r="HE639" s="162"/>
      <c r="HF639" s="162"/>
      <c r="HG639" s="162"/>
      <c r="HH639" s="162"/>
      <c r="HI639" s="162"/>
      <c r="HJ639" s="162"/>
      <c r="HK639" s="162"/>
      <c r="HL639" s="162"/>
      <c r="HM639" s="162"/>
      <c r="HN639" s="162"/>
      <c r="HO639" s="162"/>
      <c r="HP639" s="162"/>
      <c r="HQ639" s="162"/>
      <c r="HR639" s="162"/>
      <c r="HS639" s="162"/>
      <c r="HT639" s="162"/>
      <c r="HU639" s="162"/>
      <c r="HV639" s="162"/>
      <c r="HW639" s="162"/>
      <c r="HX639" s="162"/>
      <c r="HY639" s="162"/>
      <c r="HZ639" s="162"/>
      <c r="IA639" s="162"/>
      <c r="IB639" s="162"/>
      <c r="IC639" s="162"/>
      <c r="ID639" s="162"/>
      <c r="IE639" s="162"/>
      <c r="IF639" s="162"/>
      <c r="IG639" s="162"/>
      <c r="IH639" s="162"/>
      <c r="II639" s="162"/>
      <c r="IJ639" s="162"/>
      <c r="IK639" s="162"/>
      <c r="IL639" s="162"/>
      <c r="IM639" s="162"/>
      <c r="IN639" s="162"/>
      <c r="IO639" s="162"/>
      <c r="IP639" s="162"/>
      <c r="IQ639" s="162"/>
      <c r="IR639" s="162"/>
      <c r="IS639" s="162"/>
      <c r="IT639" s="162"/>
      <c r="IU639" s="162"/>
      <c r="IV639" s="162"/>
      <c r="IW639" s="162"/>
      <c r="IX639" s="162"/>
    </row>
    <row r="640" spans="1:258">
      <c r="A640" s="159"/>
      <c r="B640" s="160"/>
      <c r="C640" s="160"/>
      <c r="D640" s="160"/>
      <c r="E640" s="160"/>
      <c r="F640" s="161"/>
      <c r="G640" s="161"/>
      <c r="H640" s="161"/>
      <c r="I640" s="161"/>
      <c r="J640" s="161"/>
      <c r="K640" s="161"/>
      <c r="L640" s="161"/>
      <c r="M640" s="161"/>
      <c r="N640" s="160"/>
      <c r="O640" s="160"/>
      <c r="P640" s="160"/>
      <c r="Q640" s="160"/>
      <c r="R640" s="160"/>
      <c r="S640" s="161"/>
      <c r="T640" s="161"/>
      <c r="U640" s="161"/>
      <c r="V640" s="161"/>
      <c r="W640" s="161"/>
      <c r="X640" s="161"/>
      <c r="Y640" s="161"/>
      <c r="Z640" s="317"/>
      <c r="AA640" s="161"/>
      <c r="BI640" s="162"/>
      <c r="BJ640" s="162"/>
      <c r="BK640" s="162"/>
      <c r="BL640" s="162"/>
      <c r="BM640" s="162"/>
      <c r="BN640" s="162"/>
      <c r="BO640" s="162"/>
      <c r="BP640" s="162"/>
      <c r="BQ640" s="162"/>
      <c r="BR640" s="162"/>
      <c r="BS640" s="162"/>
      <c r="BT640" s="162"/>
      <c r="BU640" s="162"/>
      <c r="BV640" s="162"/>
      <c r="BW640" s="162"/>
      <c r="BX640" s="162"/>
      <c r="BY640" s="162"/>
      <c r="BZ640" s="162"/>
      <c r="CA640" s="162"/>
      <c r="CB640" s="162"/>
      <c r="CC640" s="162"/>
      <c r="CD640" s="162"/>
      <c r="CE640" s="162"/>
      <c r="CF640" s="162"/>
      <c r="CG640" s="162"/>
      <c r="CH640" s="162"/>
      <c r="CI640" s="162"/>
      <c r="CJ640" s="162"/>
      <c r="CK640" s="162"/>
      <c r="CL640" s="162"/>
      <c r="CM640" s="162"/>
      <c r="CN640" s="162"/>
      <c r="CO640" s="162"/>
      <c r="CP640" s="162"/>
      <c r="CQ640" s="162"/>
      <c r="CR640" s="162"/>
      <c r="CS640" s="162"/>
      <c r="CT640" s="162"/>
      <c r="CU640" s="162"/>
      <c r="CV640" s="162"/>
      <c r="CW640" s="162"/>
      <c r="CX640" s="162"/>
      <c r="CY640" s="162"/>
      <c r="CZ640" s="162"/>
      <c r="DA640" s="162"/>
      <c r="DB640" s="162"/>
      <c r="DC640" s="162"/>
      <c r="DD640" s="162"/>
      <c r="DE640" s="162"/>
      <c r="DF640" s="162"/>
      <c r="DG640" s="162"/>
      <c r="DH640" s="162"/>
      <c r="DI640" s="162"/>
      <c r="DJ640" s="162"/>
      <c r="DK640" s="162"/>
      <c r="DL640" s="162"/>
      <c r="DM640" s="162"/>
      <c r="DN640" s="162"/>
      <c r="DO640" s="162"/>
      <c r="DP640" s="162"/>
      <c r="DQ640" s="162"/>
      <c r="DR640" s="162"/>
      <c r="DS640" s="162"/>
      <c r="DT640" s="162"/>
      <c r="DU640" s="162"/>
      <c r="DV640" s="162"/>
      <c r="DW640" s="162"/>
      <c r="DX640" s="162"/>
      <c r="DY640" s="162"/>
      <c r="DZ640" s="162"/>
      <c r="EA640" s="162"/>
      <c r="EB640" s="162"/>
      <c r="EC640" s="162"/>
      <c r="ED640" s="162"/>
      <c r="EE640" s="162"/>
      <c r="EF640" s="162"/>
      <c r="EG640" s="162"/>
      <c r="EH640" s="162"/>
      <c r="EI640" s="162"/>
      <c r="EJ640" s="162"/>
      <c r="EK640" s="162"/>
      <c r="EL640" s="162"/>
      <c r="EM640" s="162"/>
      <c r="EN640" s="162"/>
      <c r="EO640" s="162"/>
      <c r="EP640" s="162"/>
      <c r="EQ640" s="162"/>
      <c r="ER640" s="162"/>
      <c r="ES640" s="162"/>
      <c r="ET640" s="162"/>
      <c r="EU640" s="162"/>
      <c r="EV640" s="162"/>
      <c r="EW640" s="162"/>
      <c r="EX640" s="162"/>
      <c r="EY640" s="162"/>
      <c r="EZ640" s="162"/>
      <c r="FA640" s="162"/>
      <c r="FB640" s="162"/>
      <c r="FC640" s="162"/>
      <c r="FD640" s="162"/>
      <c r="FE640" s="162"/>
      <c r="FF640" s="162"/>
      <c r="FG640" s="162"/>
      <c r="FH640" s="162"/>
      <c r="FI640" s="162"/>
      <c r="FJ640" s="162"/>
      <c r="FK640" s="162"/>
      <c r="FL640" s="162"/>
      <c r="FM640" s="162"/>
      <c r="FN640" s="162"/>
      <c r="FO640" s="162"/>
      <c r="FP640" s="162"/>
      <c r="FQ640" s="162"/>
      <c r="FR640" s="162"/>
      <c r="FS640" s="162"/>
      <c r="FT640" s="162"/>
      <c r="FU640" s="162"/>
      <c r="FV640" s="162"/>
      <c r="FW640" s="162"/>
      <c r="FX640" s="162"/>
      <c r="FY640" s="162"/>
      <c r="FZ640" s="162"/>
      <c r="GA640" s="162"/>
      <c r="GB640" s="162"/>
      <c r="GC640" s="162"/>
      <c r="GD640" s="162"/>
      <c r="GE640" s="162"/>
      <c r="GF640" s="162"/>
      <c r="GG640" s="162"/>
      <c r="GH640" s="162"/>
      <c r="GI640" s="162"/>
      <c r="GJ640" s="162"/>
      <c r="GK640" s="162"/>
      <c r="GL640" s="162"/>
      <c r="GM640" s="162"/>
      <c r="GN640" s="162"/>
      <c r="GO640" s="162"/>
      <c r="GP640" s="162"/>
      <c r="GQ640" s="162"/>
      <c r="GR640" s="162"/>
      <c r="GS640" s="162"/>
      <c r="GT640" s="162"/>
      <c r="GU640" s="162"/>
      <c r="GV640" s="162"/>
      <c r="GW640" s="162"/>
      <c r="GX640" s="162"/>
      <c r="GY640" s="162"/>
      <c r="GZ640" s="162"/>
      <c r="HA640" s="162"/>
      <c r="HB640" s="162"/>
      <c r="HC640" s="162"/>
      <c r="HD640" s="162"/>
      <c r="HE640" s="162"/>
      <c r="HF640" s="162"/>
      <c r="HG640" s="162"/>
      <c r="HH640" s="162"/>
      <c r="HI640" s="162"/>
      <c r="HJ640" s="162"/>
      <c r="HK640" s="162"/>
      <c r="HL640" s="162"/>
      <c r="HM640" s="162"/>
      <c r="HN640" s="162"/>
      <c r="HO640" s="162"/>
      <c r="HP640" s="162"/>
      <c r="HQ640" s="162"/>
      <c r="HR640" s="162"/>
      <c r="HS640" s="162"/>
      <c r="HT640" s="162"/>
      <c r="HU640" s="162"/>
      <c r="HV640" s="162"/>
      <c r="HW640" s="162"/>
      <c r="HX640" s="162"/>
      <c r="HY640" s="162"/>
      <c r="HZ640" s="162"/>
      <c r="IA640" s="162"/>
      <c r="IB640" s="162"/>
      <c r="IC640" s="162"/>
      <c r="ID640" s="162"/>
      <c r="IE640" s="162"/>
      <c r="IF640" s="162"/>
      <c r="IG640" s="162"/>
      <c r="IH640" s="162"/>
      <c r="II640" s="162"/>
      <c r="IJ640" s="162"/>
      <c r="IK640" s="162"/>
      <c r="IL640" s="162"/>
      <c r="IM640" s="162"/>
      <c r="IN640" s="162"/>
      <c r="IO640" s="162"/>
      <c r="IP640" s="162"/>
      <c r="IQ640" s="162"/>
      <c r="IR640" s="162"/>
      <c r="IS640" s="162"/>
      <c r="IT640" s="162"/>
      <c r="IU640" s="162"/>
      <c r="IV640" s="162"/>
      <c r="IW640" s="162"/>
      <c r="IX640" s="162"/>
    </row>
    <row r="641" spans="1:258">
      <c r="A641" s="159"/>
      <c r="B641" s="160"/>
      <c r="C641" s="160"/>
      <c r="D641" s="160"/>
      <c r="E641" s="160"/>
      <c r="F641" s="161"/>
      <c r="G641" s="161"/>
      <c r="H641" s="161"/>
      <c r="I641" s="161"/>
      <c r="J641" s="161"/>
      <c r="K641" s="161"/>
      <c r="L641" s="161"/>
      <c r="M641" s="161"/>
      <c r="N641" s="160"/>
      <c r="O641" s="160"/>
      <c r="P641" s="160"/>
      <c r="Q641" s="160"/>
      <c r="R641" s="160"/>
      <c r="S641" s="161"/>
      <c r="T641" s="161"/>
      <c r="U641" s="161"/>
      <c r="V641" s="161"/>
      <c r="W641" s="161"/>
      <c r="X641" s="161"/>
      <c r="Y641" s="161"/>
      <c r="Z641" s="317"/>
      <c r="AA641" s="161"/>
      <c r="BI641" s="162"/>
      <c r="BJ641" s="162"/>
      <c r="BK641" s="162"/>
      <c r="BL641" s="162"/>
      <c r="BM641" s="162"/>
      <c r="BN641" s="162"/>
      <c r="BO641" s="162"/>
      <c r="BP641" s="162"/>
      <c r="BQ641" s="162"/>
      <c r="BR641" s="162"/>
      <c r="BS641" s="162"/>
      <c r="BT641" s="162"/>
      <c r="BU641" s="162"/>
      <c r="BV641" s="162"/>
      <c r="BW641" s="162"/>
      <c r="BX641" s="162"/>
      <c r="BY641" s="162"/>
      <c r="BZ641" s="162"/>
      <c r="CA641" s="162"/>
      <c r="CB641" s="162"/>
      <c r="CC641" s="162"/>
      <c r="CD641" s="162"/>
      <c r="CE641" s="162"/>
      <c r="CF641" s="162"/>
      <c r="CG641" s="162"/>
      <c r="CH641" s="162"/>
      <c r="CI641" s="162"/>
      <c r="CJ641" s="162"/>
      <c r="CK641" s="162"/>
      <c r="CL641" s="162"/>
      <c r="CM641" s="162"/>
      <c r="CN641" s="162"/>
      <c r="CO641" s="162"/>
      <c r="CP641" s="162"/>
      <c r="CQ641" s="162"/>
      <c r="CR641" s="162"/>
      <c r="CS641" s="162"/>
      <c r="CT641" s="162"/>
      <c r="CU641" s="162"/>
      <c r="CV641" s="162"/>
      <c r="CW641" s="162"/>
      <c r="CX641" s="162"/>
      <c r="CY641" s="162"/>
      <c r="CZ641" s="162"/>
      <c r="DA641" s="162"/>
      <c r="DB641" s="162"/>
      <c r="DC641" s="162"/>
      <c r="DD641" s="162"/>
      <c r="DE641" s="162"/>
      <c r="DF641" s="162"/>
      <c r="DG641" s="162"/>
      <c r="DH641" s="162"/>
      <c r="DI641" s="162"/>
      <c r="DJ641" s="162"/>
      <c r="DK641" s="162"/>
      <c r="DL641" s="162"/>
      <c r="DM641" s="162"/>
      <c r="DN641" s="162"/>
      <c r="DO641" s="162"/>
      <c r="DP641" s="162"/>
      <c r="DQ641" s="162"/>
      <c r="DR641" s="162"/>
      <c r="DS641" s="162"/>
      <c r="DT641" s="162"/>
      <c r="DU641" s="162"/>
      <c r="DV641" s="162"/>
      <c r="DW641" s="162"/>
      <c r="DX641" s="162"/>
      <c r="DY641" s="162"/>
      <c r="DZ641" s="162"/>
      <c r="EA641" s="162"/>
      <c r="EB641" s="162"/>
      <c r="EC641" s="162"/>
      <c r="ED641" s="162"/>
      <c r="EE641" s="162"/>
      <c r="EF641" s="162"/>
      <c r="EG641" s="162"/>
      <c r="EH641" s="162"/>
      <c r="EI641" s="162"/>
      <c r="EJ641" s="162"/>
      <c r="EK641" s="162"/>
      <c r="EL641" s="162"/>
      <c r="EM641" s="162"/>
      <c r="EN641" s="162"/>
      <c r="EO641" s="162"/>
      <c r="EP641" s="162"/>
      <c r="EQ641" s="162"/>
      <c r="ER641" s="162"/>
      <c r="ES641" s="162"/>
      <c r="ET641" s="162"/>
      <c r="EU641" s="162"/>
      <c r="EV641" s="162"/>
      <c r="EW641" s="162"/>
      <c r="EX641" s="162"/>
      <c r="EY641" s="162"/>
      <c r="EZ641" s="162"/>
      <c r="FA641" s="162"/>
      <c r="FB641" s="162"/>
      <c r="FC641" s="162"/>
      <c r="FD641" s="162"/>
      <c r="FE641" s="162"/>
      <c r="FF641" s="162"/>
      <c r="FG641" s="162"/>
      <c r="FH641" s="162"/>
      <c r="FI641" s="162"/>
      <c r="FJ641" s="162"/>
      <c r="FK641" s="162"/>
      <c r="FL641" s="162"/>
      <c r="FM641" s="162"/>
      <c r="FN641" s="162"/>
      <c r="FO641" s="162"/>
      <c r="FP641" s="162"/>
      <c r="FQ641" s="162"/>
      <c r="FR641" s="162"/>
      <c r="FS641" s="162"/>
      <c r="FT641" s="162"/>
      <c r="FU641" s="162"/>
      <c r="FV641" s="162"/>
      <c r="FW641" s="162"/>
      <c r="FX641" s="162"/>
      <c r="FY641" s="162"/>
      <c r="FZ641" s="162"/>
      <c r="GA641" s="162"/>
      <c r="GB641" s="162"/>
      <c r="GC641" s="162"/>
      <c r="GD641" s="162"/>
      <c r="GE641" s="162"/>
      <c r="GF641" s="162"/>
      <c r="GG641" s="162"/>
      <c r="GH641" s="162"/>
      <c r="GI641" s="162"/>
      <c r="GJ641" s="162"/>
      <c r="GK641" s="162"/>
      <c r="GL641" s="162"/>
      <c r="GM641" s="162"/>
      <c r="GN641" s="162"/>
      <c r="GO641" s="162"/>
      <c r="GP641" s="162"/>
      <c r="GQ641" s="162"/>
      <c r="GR641" s="162"/>
      <c r="GS641" s="162"/>
      <c r="GT641" s="162"/>
      <c r="GU641" s="162"/>
      <c r="GV641" s="162"/>
      <c r="GW641" s="162"/>
      <c r="GX641" s="162"/>
      <c r="GY641" s="162"/>
      <c r="GZ641" s="162"/>
      <c r="HA641" s="162"/>
      <c r="HB641" s="162"/>
      <c r="HC641" s="162"/>
      <c r="HD641" s="162"/>
      <c r="HE641" s="162"/>
      <c r="HF641" s="162"/>
      <c r="HG641" s="162"/>
      <c r="HH641" s="162"/>
      <c r="HI641" s="162"/>
      <c r="HJ641" s="162"/>
      <c r="HK641" s="162"/>
      <c r="HL641" s="162"/>
      <c r="HM641" s="162"/>
      <c r="HN641" s="162"/>
      <c r="HO641" s="162"/>
      <c r="HP641" s="162"/>
      <c r="HQ641" s="162"/>
      <c r="HR641" s="162"/>
      <c r="HS641" s="162"/>
      <c r="HT641" s="162"/>
      <c r="HU641" s="162"/>
      <c r="HV641" s="162"/>
      <c r="HW641" s="162"/>
      <c r="HX641" s="162"/>
      <c r="HY641" s="162"/>
      <c r="HZ641" s="162"/>
      <c r="IA641" s="162"/>
      <c r="IB641" s="162"/>
      <c r="IC641" s="162"/>
      <c r="ID641" s="162"/>
      <c r="IE641" s="162"/>
      <c r="IF641" s="162"/>
      <c r="IG641" s="162"/>
      <c r="IH641" s="162"/>
      <c r="II641" s="162"/>
      <c r="IJ641" s="162"/>
      <c r="IK641" s="162"/>
      <c r="IL641" s="162"/>
      <c r="IM641" s="162"/>
      <c r="IN641" s="162"/>
      <c r="IO641" s="162"/>
      <c r="IP641" s="162"/>
      <c r="IQ641" s="162"/>
      <c r="IR641" s="162"/>
      <c r="IS641" s="162"/>
      <c r="IT641" s="162"/>
      <c r="IU641" s="162"/>
      <c r="IV641" s="162"/>
      <c r="IW641" s="162"/>
      <c r="IX641" s="162"/>
    </row>
    <row r="642" spans="1:258">
      <c r="A642" s="159"/>
      <c r="B642" s="160"/>
      <c r="C642" s="160"/>
      <c r="D642" s="160"/>
      <c r="E642" s="160"/>
      <c r="F642" s="161"/>
      <c r="G642" s="161"/>
      <c r="H642" s="161"/>
      <c r="I642" s="161"/>
      <c r="J642" s="161"/>
      <c r="K642" s="161"/>
      <c r="L642" s="161"/>
      <c r="M642" s="161"/>
      <c r="N642" s="160"/>
      <c r="O642" s="160"/>
      <c r="P642" s="160"/>
      <c r="Q642" s="160"/>
      <c r="R642" s="160"/>
      <c r="S642" s="161"/>
      <c r="T642" s="161"/>
      <c r="U642" s="161"/>
      <c r="V642" s="161"/>
      <c r="W642" s="161"/>
      <c r="X642" s="161"/>
      <c r="Y642" s="161"/>
      <c r="Z642" s="317"/>
      <c r="AA642" s="161"/>
      <c r="BI642" s="162"/>
      <c r="BJ642" s="162"/>
      <c r="BK642" s="162"/>
      <c r="BL642" s="162"/>
      <c r="BM642" s="162"/>
      <c r="BN642" s="162"/>
      <c r="BO642" s="162"/>
      <c r="BP642" s="162"/>
      <c r="BQ642" s="162"/>
      <c r="BR642" s="162"/>
      <c r="BS642" s="162"/>
      <c r="BT642" s="162"/>
      <c r="BU642" s="162"/>
      <c r="BV642" s="162"/>
      <c r="BW642" s="162"/>
      <c r="BX642" s="162"/>
      <c r="BY642" s="162"/>
      <c r="BZ642" s="162"/>
      <c r="CA642" s="162"/>
      <c r="CB642" s="162"/>
      <c r="CC642" s="162"/>
      <c r="CD642" s="162"/>
      <c r="CE642" s="162"/>
      <c r="CF642" s="162"/>
      <c r="CG642" s="162"/>
      <c r="CH642" s="162"/>
      <c r="CI642" s="162"/>
      <c r="CJ642" s="162"/>
      <c r="CK642" s="162"/>
      <c r="CL642" s="162"/>
      <c r="CM642" s="162"/>
      <c r="CN642" s="162"/>
      <c r="CO642" s="162"/>
      <c r="CP642" s="162"/>
      <c r="CQ642" s="162"/>
      <c r="CR642" s="162"/>
      <c r="CS642" s="162"/>
      <c r="CT642" s="162"/>
      <c r="CU642" s="162"/>
      <c r="CV642" s="162"/>
      <c r="CW642" s="162"/>
      <c r="CX642" s="162"/>
      <c r="CY642" s="162"/>
      <c r="CZ642" s="162"/>
      <c r="DA642" s="162"/>
      <c r="DB642" s="162"/>
      <c r="DC642" s="162"/>
      <c r="DD642" s="162"/>
      <c r="DE642" s="162"/>
      <c r="DF642" s="162"/>
      <c r="DG642" s="162"/>
      <c r="DH642" s="162"/>
      <c r="DI642" s="162"/>
      <c r="DJ642" s="162"/>
      <c r="DK642" s="162"/>
      <c r="DL642" s="162"/>
      <c r="DM642" s="162"/>
      <c r="DN642" s="162"/>
      <c r="DO642" s="162"/>
      <c r="DP642" s="162"/>
      <c r="DQ642" s="162"/>
      <c r="DR642" s="162"/>
      <c r="DS642" s="162"/>
      <c r="DT642" s="162"/>
      <c r="DU642" s="162"/>
      <c r="DV642" s="162"/>
      <c r="DW642" s="162"/>
      <c r="DX642" s="162"/>
      <c r="DY642" s="162"/>
      <c r="DZ642" s="162"/>
      <c r="EA642" s="162"/>
      <c r="EB642" s="162"/>
      <c r="EC642" s="162"/>
      <c r="ED642" s="162"/>
      <c r="EE642" s="162"/>
      <c r="EF642" s="162"/>
      <c r="EG642" s="162"/>
      <c r="EH642" s="162"/>
      <c r="EI642" s="162"/>
      <c r="EJ642" s="162"/>
      <c r="EK642" s="162"/>
      <c r="EL642" s="162"/>
      <c r="EM642" s="162"/>
      <c r="EN642" s="162"/>
      <c r="EO642" s="162"/>
      <c r="EP642" s="162"/>
      <c r="EQ642" s="162"/>
      <c r="ER642" s="162"/>
      <c r="ES642" s="162"/>
      <c r="ET642" s="162"/>
      <c r="EU642" s="162"/>
      <c r="EV642" s="162"/>
      <c r="EW642" s="162"/>
      <c r="EX642" s="162"/>
      <c r="EY642" s="162"/>
      <c r="EZ642" s="162"/>
      <c r="FA642" s="162"/>
      <c r="FB642" s="162"/>
      <c r="FC642" s="162"/>
      <c r="FD642" s="162"/>
      <c r="FE642" s="162"/>
      <c r="FF642" s="162"/>
      <c r="FG642" s="162"/>
      <c r="FH642" s="162"/>
      <c r="FI642" s="162"/>
      <c r="FJ642" s="162"/>
      <c r="FK642" s="162"/>
      <c r="FL642" s="162"/>
      <c r="FM642" s="162"/>
      <c r="FN642" s="162"/>
      <c r="FO642" s="162"/>
      <c r="FP642" s="162"/>
      <c r="FQ642" s="162"/>
      <c r="FR642" s="162"/>
      <c r="FS642" s="162"/>
      <c r="FT642" s="162"/>
      <c r="FU642" s="162"/>
      <c r="FV642" s="162"/>
      <c r="FW642" s="162"/>
      <c r="FX642" s="162"/>
      <c r="FY642" s="162"/>
      <c r="FZ642" s="162"/>
      <c r="GA642" s="162"/>
      <c r="GB642" s="162"/>
      <c r="GC642" s="162"/>
      <c r="GD642" s="162"/>
      <c r="GE642" s="162"/>
      <c r="GF642" s="162"/>
      <c r="GG642" s="162"/>
      <c r="GH642" s="162"/>
      <c r="GI642" s="162"/>
      <c r="GJ642" s="162"/>
      <c r="GK642" s="162"/>
      <c r="GL642" s="162"/>
      <c r="GM642" s="162"/>
      <c r="GN642" s="162"/>
      <c r="GO642" s="162"/>
      <c r="GP642" s="162"/>
      <c r="GQ642" s="162"/>
      <c r="GR642" s="162"/>
      <c r="GS642" s="162"/>
      <c r="GT642" s="162"/>
      <c r="GU642" s="162"/>
      <c r="GV642" s="162"/>
      <c r="GW642" s="162"/>
      <c r="GX642" s="162"/>
      <c r="GY642" s="162"/>
      <c r="GZ642" s="162"/>
      <c r="HA642" s="162"/>
      <c r="HB642" s="162"/>
      <c r="HC642" s="162"/>
      <c r="HD642" s="162"/>
      <c r="HE642" s="162"/>
      <c r="HF642" s="162"/>
      <c r="HG642" s="162"/>
      <c r="HH642" s="162"/>
      <c r="HI642" s="162"/>
      <c r="HJ642" s="162"/>
      <c r="HK642" s="162"/>
      <c r="HL642" s="162"/>
      <c r="HM642" s="162"/>
      <c r="HN642" s="162"/>
      <c r="HO642" s="162"/>
      <c r="HP642" s="162"/>
      <c r="HQ642" s="162"/>
      <c r="HR642" s="162"/>
      <c r="HS642" s="162"/>
      <c r="HT642" s="162"/>
      <c r="HU642" s="162"/>
      <c r="HV642" s="162"/>
      <c r="HW642" s="162"/>
      <c r="HX642" s="162"/>
      <c r="HY642" s="162"/>
      <c r="HZ642" s="162"/>
      <c r="IA642" s="162"/>
      <c r="IB642" s="162"/>
      <c r="IC642" s="162"/>
      <c r="ID642" s="162"/>
      <c r="IE642" s="162"/>
      <c r="IF642" s="162"/>
      <c r="IG642" s="162"/>
      <c r="IH642" s="162"/>
      <c r="II642" s="162"/>
      <c r="IJ642" s="162"/>
      <c r="IK642" s="162"/>
      <c r="IL642" s="162"/>
      <c r="IM642" s="162"/>
      <c r="IN642" s="162"/>
      <c r="IO642" s="162"/>
      <c r="IP642" s="162"/>
      <c r="IQ642" s="162"/>
      <c r="IR642" s="162"/>
      <c r="IS642" s="162"/>
      <c r="IT642" s="162"/>
      <c r="IU642" s="162"/>
      <c r="IV642" s="162"/>
      <c r="IW642" s="162"/>
      <c r="IX642" s="162"/>
    </row>
    <row r="643" spans="1:258">
      <c r="A643" s="159"/>
      <c r="B643" s="160"/>
      <c r="C643" s="160"/>
      <c r="D643" s="160"/>
      <c r="E643" s="160"/>
      <c r="F643" s="161"/>
      <c r="G643" s="161"/>
      <c r="H643" s="161"/>
      <c r="I643" s="161"/>
      <c r="J643" s="161"/>
      <c r="K643" s="161"/>
      <c r="L643" s="161"/>
      <c r="M643" s="161"/>
      <c r="N643" s="160"/>
      <c r="O643" s="160"/>
      <c r="P643" s="160"/>
      <c r="Q643" s="160"/>
      <c r="R643" s="160"/>
      <c r="S643" s="161"/>
      <c r="T643" s="161"/>
      <c r="U643" s="161"/>
      <c r="V643" s="161"/>
      <c r="W643" s="161"/>
      <c r="X643" s="161"/>
      <c r="Y643" s="161"/>
      <c r="Z643" s="317"/>
      <c r="AA643" s="161"/>
      <c r="BI643" s="162"/>
      <c r="BJ643" s="162"/>
      <c r="BK643" s="162"/>
      <c r="BL643" s="162"/>
      <c r="BM643" s="162"/>
      <c r="BN643" s="162"/>
      <c r="BO643" s="162"/>
      <c r="BP643" s="162"/>
      <c r="BQ643" s="162"/>
      <c r="BR643" s="162"/>
      <c r="BS643" s="162"/>
      <c r="BT643" s="162"/>
      <c r="BU643" s="162"/>
      <c r="BV643" s="162"/>
      <c r="BW643" s="162"/>
      <c r="BX643" s="162"/>
      <c r="BY643" s="162"/>
      <c r="BZ643" s="162"/>
      <c r="CA643" s="162"/>
      <c r="CB643" s="162"/>
      <c r="CC643" s="162"/>
      <c r="CD643" s="162"/>
      <c r="CE643" s="162"/>
      <c r="CF643" s="162"/>
      <c r="CG643" s="162"/>
      <c r="CH643" s="162"/>
      <c r="CI643" s="162"/>
      <c r="CJ643" s="162"/>
      <c r="CK643" s="162"/>
      <c r="CL643" s="162"/>
      <c r="CM643" s="162"/>
      <c r="CN643" s="162"/>
      <c r="CO643" s="162"/>
      <c r="CP643" s="162"/>
      <c r="CQ643" s="162"/>
      <c r="CR643" s="162"/>
      <c r="CS643" s="162"/>
      <c r="CT643" s="162"/>
      <c r="CU643" s="162"/>
      <c r="CV643" s="162"/>
      <c r="CW643" s="162"/>
      <c r="CX643" s="162"/>
      <c r="CY643" s="162"/>
      <c r="CZ643" s="162"/>
      <c r="DA643" s="162"/>
      <c r="DB643" s="162"/>
      <c r="DC643" s="162"/>
      <c r="DD643" s="162"/>
      <c r="DE643" s="162"/>
      <c r="DF643" s="162"/>
      <c r="DG643" s="162"/>
      <c r="DH643" s="162"/>
      <c r="DI643" s="162"/>
      <c r="DJ643" s="162"/>
      <c r="DK643" s="162"/>
      <c r="DL643" s="162"/>
      <c r="DM643" s="162"/>
      <c r="DN643" s="162"/>
      <c r="DO643" s="162"/>
      <c r="DP643" s="162"/>
      <c r="DQ643" s="162"/>
      <c r="DR643" s="162"/>
      <c r="DS643" s="162"/>
      <c r="DT643" s="162"/>
      <c r="DU643" s="162"/>
      <c r="DV643" s="162"/>
      <c r="DW643" s="162"/>
      <c r="DX643" s="162"/>
      <c r="DY643" s="162"/>
      <c r="DZ643" s="162"/>
      <c r="EA643" s="162"/>
      <c r="EB643" s="162"/>
      <c r="EC643" s="162"/>
      <c r="ED643" s="162"/>
      <c r="EE643" s="162"/>
      <c r="EF643" s="162"/>
      <c r="EG643" s="162"/>
      <c r="EH643" s="162"/>
      <c r="EI643" s="162"/>
      <c r="EJ643" s="162"/>
      <c r="EK643" s="162"/>
      <c r="EL643" s="162"/>
      <c r="EM643" s="162"/>
      <c r="EN643" s="162"/>
      <c r="EO643" s="162"/>
      <c r="EP643" s="162"/>
      <c r="EQ643" s="162"/>
      <c r="ER643" s="162"/>
      <c r="ES643" s="162"/>
      <c r="ET643" s="162"/>
      <c r="EU643" s="162"/>
      <c r="EV643" s="162"/>
      <c r="EW643" s="162"/>
      <c r="EX643" s="162"/>
      <c r="EY643" s="162"/>
      <c r="EZ643" s="162"/>
      <c r="FA643" s="162"/>
      <c r="FB643" s="162"/>
      <c r="FC643" s="162"/>
      <c r="FD643" s="162"/>
      <c r="FE643" s="162"/>
      <c r="FF643" s="162"/>
      <c r="FG643" s="162"/>
      <c r="FH643" s="162"/>
      <c r="FI643" s="162"/>
      <c r="FJ643" s="162"/>
      <c r="FK643" s="162"/>
      <c r="FL643" s="162"/>
      <c r="FM643" s="162"/>
      <c r="FN643" s="162"/>
      <c r="FO643" s="162"/>
      <c r="FP643" s="162"/>
      <c r="FQ643" s="162"/>
      <c r="FR643" s="162"/>
      <c r="FS643" s="162"/>
      <c r="FT643" s="162"/>
      <c r="FU643" s="162"/>
      <c r="FV643" s="162"/>
      <c r="FW643" s="162"/>
      <c r="FX643" s="162"/>
      <c r="FY643" s="162"/>
      <c r="FZ643" s="162"/>
      <c r="GA643" s="162"/>
      <c r="GB643" s="162"/>
      <c r="GC643" s="162"/>
      <c r="GD643" s="162"/>
      <c r="GE643" s="162"/>
      <c r="GF643" s="162"/>
      <c r="GG643" s="162"/>
      <c r="GH643" s="162"/>
      <c r="GI643" s="162"/>
      <c r="GJ643" s="162"/>
      <c r="GK643" s="162"/>
      <c r="GL643" s="162"/>
      <c r="GM643" s="162"/>
      <c r="GN643" s="162"/>
      <c r="GO643" s="162"/>
      <c r="GP643" s="162"/>
      <c r="GQ643" s="162"/>
      <c r="GR643" s="162"/>
      <c r="GS643" s="162"/>
      <c r="GT643" s="162"/>
      <c r="GU643" s="162"/>
      <c r="GV643" s="162"/>
      <c r="GW643" s="162"/>
      <c r="GX643" s="162"/>
      <c r="GY643" s="162"/>
      <c r="GZ643" s="162"/>
      <c r="HA643" s="162"/>
      <c r="HB643" s="162"/>
      <c r="HC643" s="162"/>
      <c r="HD643" s="162"/>
      <c r="HE643" s="162"/>
      <c r="HF643" s="162"/>
      <c r="HG643" s="162"/>
      <c r="HH643" s="162"/>
      <c r="HI643" s="162"/>
      <c r="HJ643" s="162"/>
      <c r="HK643" s="162"/>
      <c r="HL643" s="162"/>
      <c r="HM643" s="162"/>
      <c r="HN643" s="162"/>
      <c r="HO643" s="162"/>
      <c r="HP643" s="162"/>
      <c r="HQ643" s="162"/>
      <c r="HR643" s="162"/>
      <c r="HS643" s="162"/>
      <c r="HT643" s="162"/>
      <c r="HU643" s="162"/>
      <c r="HV643" s="162"/>
      <c r="HW643" s="162"/>
      <c r="HX643" s="162"/>
      <c r="HY643" s="162"/>
      <c r="HZ643" s="162"/>
      <c r="IA643" s="162"/>
      <c r="IB643" s="162"/>
      <c r="IC643" s="162"/>
      <c r="ID643" s="162"/>
      <c r="IE643" s="162"/>
      <c r="IF643" s="162"/>
      <c r="IG643" s="162"/>
      <c r="IH643" s="162"/>
      <c r="II643" s="162"/>
      <c r="IJ643" s="162"/>
      <c r="IK643" s="162"/>
      <c r="IL643" s="162"/>
      <c r="IM643" s="162"/>
      <c r="IN643" s="162"/>
      <c r="IO643" s="162"/>
      <c r="IP643" s="162"/>
      <c r="IQ643" s="162"/>
      <c r="IR643" s="162"/>
      <c r="IS643" s="162"/>
      <c r="IT643" s="162"/>
      <c r="IU643" s="162"/>
      <c r="IV643" s="162"/>
      <c r="IW643" s="162"/>
      <c r="IX643" s="162"/>
    </row>
    <row r="644" spans="1:258">
      <c r="A644" s="159"/>
      <c r="B644" s="160"/>
      <c r="C644" s="160"/>
      <c r="D644" s="160"/>
      <c r="E644" s="160"/>
      <c r="F644" s="161"/>
      <c r="G644" s="161"/>
      <c r="H644" s="161"/>
      <c r="I644" s="161"/>
      <c r="J644" s="161"/>
      <c r="K644" s="161"/>
      <c r="L644" s="161"/>
      <c r="M644" s="161"/>
      <c r="N644" s="160"/>
      <c r="O644" s="160"/>
      <c r="P644" s="160"/>
      <c r="Q644" s="160"/>
      <c r="R644" s="160"/>
      <c r="S644" s="161"/>
      <c r="T644" s="161"/>
      <c r="U644" s="161"/>
      <c r="V644" s="161"/>
      <c r="W644" s="161"/>
      <c r="X644" s="161"/>
      <c r="Y644" s="161"/>
      <c r="Z644" s="317"/>
      <c r="AA644" s="161"/>
      <c r="BI644" s="162"/>
      <c r="BJ644" s="162"/>
      <c r="BK644" s="162"/>
      <c r="BL644" s="162"/>
      <c r="BM644" s="162"/>
      <c r="BN644" s="162"/>
      <c r="BO644" s="162"/>
      <c r="BP644" s="162"/>
      <c r="BQ644" s="162"/>
      <c r="BR644" s="162"/>
      <c r="BS644" s="162"/>
      <c r="BT644" s="162"/>
      <c r="BU644" s="162"/>
      <c r="BV644" s="162"/>
      <c r="BW644" s="162"/>
      <c r="BX644" s="162"/>
      <c r="BY644" s="162"/>
      <c r="BZ644" s="162"/>
      <c r="CA644" s="162"/>
      <c r="CB644" s="162"/>
      <c r="CC644" s="162"/>
      <c r="CD644" s="162"/>
      <c r="CE644" s="162"/>
      <c r="CF644" s="162"/>
      <c r="CG644" s="162"/>
      <c r="CH644" s="162"/>
      <c r="CI644" s="162"/>
      <c r="CJ644" s="162"/>
      <c r="CK644" s="162"/>
      <c r="CL644" s="162"/>
      <c r="CM644" s="162"/>
      <c r="CN644" s="162"/>
      <c r="CO644" s="162"/>
      <c r="CP644" s="162"/>
      <c r="CQ644" s="162"/>
      <c r="CR644" s="162"/>
      <c r="CS644" s="162"/>
      <c r="CT644" s="162"/>
      <c r="CU644" s="162"/>
      <c r="CV644" s="162"/>
      <c r="CW644" s="162"/>
      <c r="CX644" s="162"/>
      <c r="CY644" s="162"/>
      <c r="CZ644" s="162"/>
      <c r="DA644" s="162"/>
      <c r="DB644" s="162"/>
      <c r="DC644" s="162"/>
      <c r="DD644" s="162"/>
      <c r="DE644" s="162"/>
      <c r="DF644" s="162"/>
      <c r="DG644" s="162"/>
      <c r="DH644" s="162"/>
      <c r="DI644" s="162"/>
      <c r="DJ644" s="162"/>
      <c r="DK644" s="162"/>
      <c r="DL644" s="162"/>
      <c r="DM644" s="162"/>
      <c r="DN644" s="162"/>
      <c r="DO644" s="162"/>
      <c r="DP644" s="162"/>
      <c r="DQ644" s="162"/>
      <c r="DR644" s="162"/>
      <c r="DS644" s="162"/>
      <c r="DT644" s="162"/>
      <c r="DU644" s="162"/>
      <c r="DV644" s="162"/>
      <c r="DW644" s="162"/>
      <c r="DX644" s="162"/>
      <c r="DY644" s="162"/>
      <c r="DZ644" s="162"/>
      <c r="EA644" s="162"/>
      <c r="EB644" s="162"/>
      <c r="EC644" s="162"/>
      <c r="ED644" s="162"/>
      <c r="EE644" s="162"/>
      <c r="EF644" s="162"/>
      <c r="EG644" s="162"/>
      <c r="EH644" s="162"/>
      <c r="EI644" s="162"/>
      <c r="EJ644" s="162"/>
      <c r="EK644" s="162"/>
      <c r="EL644" s="162"/>
      <c r="EM644" s="162"/>
      <c r="EN644" s="162"/>
      <c r="EO644" s="162"/>
      <c r="EP644" s="162"/>
      <c r="EQ644" s="162"/>
      <c r="ER644" s="162"/>
      <c r="ES644" s="162"/>
      <c r="ET644" s="162"/>
      <c r="EU644" s="162"/>
      <c r="EV644" s="162"/>
      <c r="EW644" s="162"/>
      <c r="EX644" s="162"/>
      <c r="EY644" s="162"/>
      <c r="EZ644" s="162"/>
      <c r="FA644" s="162"/>
      <c r="FB644" s="162"/>
      <c r="FC644" s="162"/>
      <c r="FD644" s="162"/>
      <c r="FE644" s="162"/>
      <c r="FF644" s="162"/>
      <c r="FG644" s="162"/>
      <c r="FH644" s="162"/>
      <c r="FI644" s="162"/>
      <c r="FJ644" s="162"/>
      <c r="FK644" s="162"/>
      <c r="FL644" s="162"/>
      <c r="FM644" s="162"/>
      <c r="FN644" s="162"/>
      <c r="FO644" s="162"/>
      <c r="FP644" s="162"/>
      <c r="FQ644" s="162"/>
      <c r="FR644" s="162"/>
      <c r="FS644" s="162"/>
      <c r="FT644" s="162"/>
      <c r="FU644" s="162"/>
      <c r="FV644" s="162"/>
      <c r="FW644" s="162"/>
      <c r="FX644" s="162"/>
      <c r="FY644" s="162"/>
      <c r="FZ644" s="162"/>
      <c r="GA644" s="162"/>
      <c r="GB644" s="162"/>
      <c r="GC644" s="162"/>
      <c r="GD644" s="162"/>
      <c r="GE644" s="162"/>
      <c r="GF644" s="162"/>
      <c r="GG644" s="162"/>
      <c r="GH644" s="162"/>
      <c r="GI644" s="162"/>
      <c r="GJ644" s="162"/>
      <c r="GK644" s="162"/>
      <c r="GL644" s="162"/>
      <c r="GM644" s="162"/>
      <c r="GN644" s="162"/>
      <c r="GO644" s="162"/>
      <c r="GP644" s="162"/>
      <c r="GQ644" s="162"/>
      <c r="GR644" s="162"/>
      <c r="GS644" s="162"/>
      <c r="GT644" s="162"/>
      <c r="GU644" s="162"/>
      <c r="GV644" s="162"/>
      <c r="GW644" s="162"/>
      <c r="GX644" s="162"/>
      <c r="GY644" s="162"/>
      <c r="GZ644" s="162"/>
      <c r="HA644" s="162"/>
      <c r="HB644" s="162"/>
      <c r="HC644" s="162"/>
      <c r="HD644" s="162"/>
      <c r="HE644" s="162"/>
      <c r="HF644" s="162"/>
      <c r="HG644" s="162"/>
      <c r="HH644" s="162"/>
      <c r="HI644" s="162"/>
      <c r="HJ644" s="162"/>
      <c r="HK644" s="162"/>
      <c r="HL644" s="162"/>
      <c r="HM644" s="162"/>
      <c r="HN644" s="162"/>
      <c r="HO644" s="162"/>
      <c r="HP644" s="162"/>
      <c r="HQ644" s="162"/>
      <c r="HR644" s="162"/>
      <c r="HS644" s="162"/>
      <c r="HT644" s="162"/>
      <c r="HU644" s="162"/>
      <c r="HV644" s="162"/>
      <c r="HW644" s="162"/>
      <c r="HX644" s="162"/>
      <c r="HY644" s="162"/>
      <c r="HZ644" s="162"/>
      <c r="IA644" s="162"/>
      <c r="IB644" s="162"/>
      <c r="IC644" s="162"/>
      <c r="ID644" s="162"/>
      <c r="IE644" s="162"/>
      <c r="IF644" s="162"/>
      <c r="IG644" s="162"/>
      <c r="IH644" s="162"/>
      <c r="II644" s="162"/>
      <c r="IJ644" s="162"/>
      <c r="IK644" s="162"/>
      <c r="IL644" s="162"/>
      <c r="IM644" s="162"/>
      <c r="IN644" s="162"/>
      <c r="IO644" s="162"/>
      <c r="IP644" s="162"/>
      <c r="IQ644" s="162"/>
      <c r="IR644" s="162"/>
      <c r="IS644" s="162"/>
      <c r="IT644" s="162"/>
      <c r="IU644" s="162"/>
      <c r="IV644" s="162"/>
      <c r="IW644" s="162"/>
      <c r="IX644" s="162"/>
    </row>
    <row r="645" spans="1:258">
      <c r="A645" s="159"/>
      <c r="B645" s="160"/>
      <c r="C645" s="160"/>
      <c r="D645" s="160"/>
      <c r="E645" s="160"/>
      <c r="F645" s="161"/>
      <c r="G645" s="161"/>
      <c r="H645" s="161"/>
      <c r="I645" s="161"/>
      <c r="J645" s="161"/>
      <c r="K645" s="161"/>
      <c r="L645" s="161"/>
      <c r="M645" s="161"/>
      <c r="N645" s="160"/>
      <c r="O645" s="160"/>
      <c r="P645" s="160"/>
      <c r="Q645" s="160"/>
      <c r="R645" s="160"/>
      <c r="S645" s="161"/>
      <c r="T645" s="161"/>
      <c r="U645" s="161"/>
      <c r="V645" s="161"/>
      <c r="W645" s="161"/>
      <c r="X645" s="161"/>
      <c r="Y645" s="161"/>
      <c r="Z645" s="317"/>
      <c r="AA645" s="161"/>
      <c r="BI645" s="162"/>
      <c r="BJ645" s="162"/>
      <c r="BK645" s="162"/>
      <c r="BL645" s="162"/>
      <c r="BM645" s="162"/>
      <c r="BN645" s="162"/>
      <c r="BO645" s="162"/>
      <c r="BP645" s="162"/>
      <c r="BQ645" s="162"/>
      <c r="BR645" s="162"/>
      <c r="BS645" s="162"/>
      <c r="BT645" s="162"/>
      <c r="BU645" s="162"/>
      <c r="BV645" s="162"/>
      <c r="BW645" s="162"/>
      <c r="BX645" s="162"/>
      <c r="BY645" s="162"/>
      <c r="BZ645" s="162"/>
      <c r="CA645" s="162"/>
      <c r="CB645" s="162"/>
      <c r="CC645" s="162"/>
      <c r="CD645" s="162"/>
      <c r="CE645" s="162"/>
      <c r="CF645" s="162"/>
      <c r="CG645" s="162"/>
      <c r="CH645" s="162"/>
      <c r="CI645" s="162"/>
      <c r="CJ645" s="162"/>
      <c r="CK645" s="162"/>
      <c r="CL645" s="162"/>
      <c r="CM645" s="162"/>
      <c r="CN645" s="162"/>
      <c r="CO645" s="162"/>
      <c r="CP645" s="162"/>
      <c r="CQ645" s="162"/>
      <c r="CR645" s="162"/>
      <c r="CS645" s="162"/>
      <c r="CT645" s="162"/>
      <c r="CU645" s="162"/>
      <c r="CV645" s="162"/>
      <c r="CW645" s="162"/>
      <c r="CX645" s="162"/>
      <c r="CY645" s="162"/>
      <c r="CZ645" s="162"/>
      <c r="DA645" s="162"/>
      <c r="DB645" s="162"/>
      <c r="DC645" s="162"/>
      <c r="DD645" s="162"/>
      <c r="DE645" s="162"/>
      <c r="DF645" s="162"/>
      <c r="DG645" s="162"/>
      <c r="DH645" s="162"/>
      <c r="DI645" s="162"/>
      <c r="DJ645" s="162"/>
      <c r="DK645" s="162"/>
      <c r="DL645" s="162"/>
      <c r="DM645" s="162"/>
      <c r="DN645" s="162"/>
      <c r="DO645" s="162"/>
      <c r="DP645" s="162"/>
      <c r="DQ645" s="162"/>
      <c r="DR645" s="162"/>
      <c r="DS645" s="162"/>
      <c r="DT645" s="162"/>
      <c r="DU645" s="162"/>
      <c r="DV645" s="162"/>
      <c r="DW645" s="162"/>
      <c r="DX645" s="162"/>
      <c r="DY645" s="162"/>
      <c r="DZ645" s="162"/>
      <c r="EA645" s="162"/>
      <c r="EB645" s="162"/>
      <c r="EC645" s="162"/>
      <c r="ED645" s="162"/>
      <c r="EE645" s="162"/>
      <c r="EF645" s="162"/>
      <c r="EG645" s="162"/>
      <c r="EH645" s="162"/>
      <c r="EI645" s="162"/>
      <c r="EJ645" s="162"/>
      <c r="EK645" s="162"/>
      <c r="EL645" s="162"/>
      <c r="EM645" s="162"/>
      <c r="EN645" s="162"/>
      <c r="EO645" s="162"/>
      <c r="EP645" s="162"/>
      <c r="EQ645" s="162"/>
      <c r="ER645" s="162"/>
      <c r="ES645" s="162"/>
      <c r="ET645" s="162"/>
      <c r="EU645" s="162"/>
      <c r="EV645" s="162"/>
      <c r="EW645" s="162"/>
      <c r="EX645" s="162"/>
      <c r="EY645" s="162"/>
      <c r="EZ645" s="162"/>
      <c r="FA645" s="162"/>
      <c r="FB645" s="162"/>
      <c r="FC645" s="162"/>
      <c r="FD645" s="162"/>
      <c r="FE645" s="162"/>
      <c r="FF645" s="162"/>
      <c r="FG645" s="162"/>
      <c r="FH645" s="162"/>
      <c r="FI645" s="162"/>
      <c r="FJ645" s="162"/>
      <c r="FK645" s="162"/>
      <c r="FL645" s="162"/>
      <c r="FM645" s="162"/>
      <c r="FN645" s="162"/>
      <c r="FO645" s="162"/>
      <c r="FP645" s="162"/>
      <c r="FQ645" s="162"/>
      <c r="FR645" s="162"/>
      <c r="FS645" s="162"/>
      <c r="FT645" s="162"/>
      <c r="FU645" s="162"/>
      <c r="FV645" s="162"/>
      <c r="FW645" s="162"/>
      <c r="FX645" s="162"/>
      <c r="FY645" s="162"/>
      <c r="FZ645" s="162"/>
      <c r="GA645" s="162"/>
      <c r="GB645" s="162"/>
      <c r="GC645" s="162"/>
      <c r="GD645" s="162"/>
      <c r="GE645" s="162"/>
      <c r="GF645" s="162"/>
      <c r="GG645" s="162"/>
      <c r="GH645" s="162"/>
      <c r="GI645" s="162"/>
      <c r="GJ645" s="162"/>
      <c r="GK645" s="162"/>
      <c r="GL645" s="162"/>
      <c r="GM645" s="162"/>
      <c r="GN645" s="162"/>
      <c r="GO645" s="162"/>
      <c r="GP645" s="162"/>
      <c r="GQ645" s="162"/>
      <c r="GR645" s="162"/>
      <c r="GS645" s="162"/>
      <c r="GT645" s="162"/>
      <c r="GU645" s="162"/>
      <c r="GV645" s="162"/>
      <c r="GW645" s="162"/>
      <c r="GX645" s="162"/>
      <c r="GY645" s="162"/>
      <c r="GZ645" s="162"/>
      <c r="HA645" s="162"/>
      <c r="HB645" s="162"/>
      <c r="HC645" s="162"/>
      <c r="HD645" s="162"/>
      <c r="HE645" s="162"/>
      <c r="HF645" s="162"/>
      <c r="HG645" s="162"/>
      <c r="HH645" s="162"/>
      <c r="HI645" s="162"/>
      <c r="HJ645" s="162"/>
      <c r="HK645" s="162"/>
      <c r="HL645" s="162"/>
      <c r="HM645" s="162"/>
      <c r="HN645" s="162"/>
      <c r="HO645" s="162"/>
      <c r="HP645" s="162"/>
      <c r="HQ645" s="162"/>
      <c r="HR645" s="162"/>
      <c r="HS645" s="162"/>
      <c r="HT645" s="162"/>
      <c r="HU645" s="162"/>
      <c r="HV645" s="162"/>
      <c r="HW645" s="162"/>
      <c r="HX645" s="162"/>
      <c r="HY645" s="162"/>
      <c r="HZ645" s="162"/>
      <c r="IA645" s="162"/>
      <c r="IB645" s="162"/>
      <c r="IC645" s="162"/>
      <c r="ID645" s="162"/>
      <c r="IE645" s="162"/>
      <c r="IF645" s="162"/>
      <c r="IG645" s="162"/>
      <c r="IH645" s="162"/>
      <c r="II645" s="162"/>
      <c r="IJ645" s="162"/>
      <c r="IK645" s="162"/>
      <c r="IL645" s="162"/>
      <c r="IM645" s="162"/>
      <c r="IN645" s="162"/>
      <c r="IO645" s="162"/>
      <c r="IP645" s="162"/>
      <c r="IQ645" s="162"/>
      <c r="IR645" s="162"/>
      <c r="IS645" s="162"/>
      <c r="IT645" s="162"/>
      <c r="IU645" s="162"/>
      <c r="IV645" s="162"/>
      <c r="IW645" s="162"/>
      <c r="IX645" s="162"/>
    </row>
    <row r="646" spans="1:258">
      <c r="A646" s="159"/>
      <c r="B646" s="160"/>
      <c r="C646" s="160"/>
      <c r="D646" s="160"/>
      <c r="E646" s="160"/>
      <c r="F646" s="161"/>
      <c r="G646" s="161"/>
      <c r="H646" s="161"/>
      <c r="I646" s="161"/>
      <c r="J646" s="161"/>
      <c r="K646" s="161"/>
      <c r="L646" s="161"/>
      <c r="M646" s="161"/>
      <c r="N646" s="160"/>
      <c r="O646" s="160"/>
      <c r="P646" s="160"/>
      <c r="Q646" s="160"/>
      <c r="R646" s="160"/>
      <c r="S646" s="161"/>
      <c r="T646" s="161"/>
      <c r="U646" s="161"/>
      <c r="V646" s="161"/>
      <c r="W646" s="161"/>
      <c r="X646" s="161"/>
      <c r="Y646" s="161"/>
      <c r="Z646" s="317"/>
      <c r="AA646" s="161"/>
      <c r="BI646" s="162"/>
      <c r="BJ646" s="162"/>
      <c r="BK646" s="162"/>
      <c r="BL646" s="162"/>
      <c r="BM646" s="162"/>
      <c r="BN646" s="162"/>
      <c r="BO646" s="162"/>
      <c r="BP646" s="162"/>
      <c r="BQ646" s="162"/>
      <c r="BR646" s="162"/>
      <c r="BS646" s="162"/>
      <c r="BT646" s="162"/>
      <c r="BU646" s="162"/>
      <c r="BV646" s="162"/>
      <c r="BW646" s="162"/>
      <c r="BX646" s="162"/>
      <c r="BY646" s="162"/>
      <c r="BZ646" s="162"/>
      <c r="CA646" s="162"/>
      <c r="CB646" s="162"/>
      <c r="CC646" s="162"/>
      <c r="CD646" s="162"/>
      <c r="CE646" s="162"/>
      <c r="CF646" s="162"/>
      <c r="CG646" s="162"/>
      <c r="CH646" s="162"/>
      <c r="CI646" s="162"/>
      <c r="CJ646" s="162"/>
      <c r="CK646" s="162"/>
      <c r="CL646" s="162"/>
      <c r="CM646" s="162"/>
      <c r="CN646" s="162"/>
      <c r="CO646" s="162"/>
      <c r="CP646" s="162"/>
      <c r="CQ646" s="162"/>
      <c r="CR646" s="162"/>
      <c r="CS646" s="162"/>
      <c r="CT646" s="162"/>
      <c r="CU646" s="162"/>
      <c r="CV646" s="162"/>
      <c r="CW646" s="162"/>
      <c r="CX646" s="162"/>
      <c r="CY646" s="162"/>
      <c r="CZ646" s="162"/>
      <c r="DA646" s="162"/>
      <c r="DB646" s="162"/>
      <c r="DC646" s="162"/>
      <c r="DD646" s="162"/>
      <c r="DE646" s="162"/>
      <c r="DF646" s="162"/>
      <c r="DG646" s="162"/>
      <c r="DH646" s="162"/>
      <c r="DI646" s="162"/>
      <c r="DJ646" s="162"/>
      <c r="DK646" s="162"/>
      <c r="DL646" s="162"/>
      <c r="DM646" s="162"/>
      <c r="DN646" s="162"/>
      <c r="DO646" s="162"/>
      <c r="DP646" s="162"/>
      <c r="DQ646" s="162"/>
      <c r="DR646" s="162"/>
      <c r="DS646" s="162"/>
      <c r="DT646" s="162"/>
      <c r="DU646" s="162"/>
      <c r="DV646" s="162"/>
      <c r="DW646" s="162"/>
      <c r="DX646" s="162"/>
      <c r="DY646" s="162"/>
      <c r="DZ646" s="162"/>
      <c r="EA646" s="162"/>
      <c r="EB646" s="162"/>
      <c r="EC646" s="162"/>
      <c r="ED646" s="162"/>
      <c r="EE646" s="162"/>
      <c r="EF646" s="162"/>
      <c r="EG646" s="162"/>
      <c r="EH646" s="162"/>
      <c r="EI646" s="162"/>
      <c r="EJ646" s="162"/>
      <c r="EK646" s="162"/>
      <c r="EL646" s="162"/>
      <c r="EM646" s="162"/>
      <c r="EN646" s="162"/>
      <c r="EO646" s="162"/>
      <c r="EP646" s="162"/>
      <c r="EQ646" s="162"/>
      <c r="ER646" s="162"/>
      <c r="ES646" s="162"/>
      <c r="ET646" s="162"/>
      <c r="EU646" s="162"/>
      <c r="EV646" s="162"/>
      <c r="EW646" s="162"/>
      <c r="EX646" s="162"/>
      <c r="EY646" s="162"/>
      <c r="EZ646" s="162"/>
      <c r="FA646" s="162"/>
      <c r="FB646" s="162"/>
      <c r="FC646" s="162"/>
      <c r="FD646" s="162"/>
      <c r="FE646" s="162"/>
      <c r="FF646" s="162"/>
      <c r="FG646" s="162"/>
      <c r="FH646" s="162"/>
      <c r="FI646" s="162"/>
      <c r="FJ646" s="162"/>
      <c r="FK646" s="162"/>
      <c r="FL646" s="162"/>
      <c r="FM646" s="162"/>
      <c r="FN646" s="162"/>
      <c r="FO646" s="162"/>
      <c r="FP646" s="162"/>
      <c r="FQ646" s="162"/>
      <c r="FR646" s="162"/>
      <c r="FS646" s="162"/>
      <c r="FT646" s="162"/>
      <c r="FU646" s="162"/>
      <c r="FV646" s="162"/>
      <c r="FW646" s="162"/>
      <c r="FX646" s="162"/>
      <c r="FY646" s="162"/>
      <c r="FZ646" s="162"/>
      <c r="GA646" s="162"/>
      <c r="GB646" s="162"/>
      <c r="GC646" s="162"/>
      <c r="GD646" s="162"/>
      <c r="GE646" s="162"/>
      <c r="GF646" s="162"/>
      <c r="GG646" s="162"/>
      <c r="GH646" s="162"/>
      <c r="GI646" s="162"/>
      <c r="GJ646" s="162"/>
      <c r="GK646" s="162"/>
      <c r="GL646" s="162"/>
      <c r="GM646" s="162"/>
      <c r="GN646" s="162"/>
      <c r="GO646" s="162"/>
      <c r="GP646" s="162"/>
      <c r="GQ646" s="162"/>
      <c r="GR646" s="162"/>
      <c r="GS646" s="162"/>
      <c r="GT646" s="162"/>
      <c r="GU646" s="162"/>
      <c r="GV646" s="162"/>
      <c r="GW646" s="162"/>
      <c r="GX646" s="162"/>
      <c r="GY646" s="162"/>
      <c r="GZ646" s="162"/>
      <c r="HA646" s="162"/>
      <c r="HB646" s="162"/>
      <c r="HC646" s="162"/>
      <c r="HD646" s="162"/>
      <c r="HE646" s="162"/>
      <c r="HF646" s="162"/>
      <c r="HG646" s="162"/>
      <c r="HH646" s="162"/>
      <c r="HI646" s="162"/>
      <c r="HJ646" s="162"/>
      <c r="HK646" s="162"/>
      <c r="HL646" s="162"/>
      <c r="HM646" s="162"/>
      <c r="HN646" s="162"/>
      <c r="HO646" s="162"/>
      <c r="HP646" s="162"/>
      <c r="HQ646" s="162"/>
      <c r="HR646" s="162"/>
      <c r="HS646" s="162"/>
      <c r="HT646" s="162"/>
      <c r="HU646" s="162"/>
      <c r="HV646" s="162"/>
      <c r="HW646" s="162"/>
      <c r="HX646" s="162"/>
      <c r="HY646" s="162"/>
      <c r="HZ646" s="162"/>
      <c r="IA646" s="162"/>
      <c r="IB646" s="162"/>
      <c r="IC646" s="162"/>
      <c r="ID646" s="162"/>
      <c r="IE646" s="162"/>
      <c r="IF646" s="162"/>
      <c r="IG646" s="162"/>
      <c r="IH646" s="162"/>
      <c r="II646" s="162"/>
      <c r="IJ646" s="162"/>
      <c r="IK646" s="162"/>
      <c r="IL646" s="162"/>
      <c r="IM646" s="162"/>
      <c r="IN646" s="162"/>
      <c r="IO646" s="162"/>
      <c r="IP646" s="162"/>
      <c r="IQ646" s="162"/>
      <c r="IR646" s="162"/>
      <c r="IS646" s="162"/>
      <c r="IT646" s="162"/>
      <c r="IU646" s="162"/>
      <c r="IV646" s="162"/>
      <c r="IW646" s="162"/>
      <c r="IX646" s="162"/>
    </row>
    <row r="647" spans="1:258">
      <c r="A647" s="159"/>
      <c r="B647" s="160"/>
      <c r="C647" s="160"/>
      <c r="D647" s="160"/>
      <c r="E647" s="160"/>
      <c r="F647" s="161"/>
      <c r="G647" s="161"/>
      <c r="H647" s="161"/>
      <c r="I647" s="161"/>
      <c r="J647" s="161"/>
      <c r="K647" s="161"/>
      <c r="L647" s="161"/>
      <c r="M647" s="161"/>
      <c r="N647" s="160"/>
      <c r="O647" s="160"/>
      <c r="P647" s="160"/>
      <c r="Q647" s="160"/>
      <c r="R647" s="160"/>
      <c r="S647" s="161"/>
      <c r="T647" s="161"/>
      <c r="U647" s="161"/>
      <c r="V647" s="161"/>
      <c r="W647" s="161"/>
      <c r="X647" s="161"/>
      <c r="Y647" s="161"/>
      <c r="Z647" s="317"/>
      <c r="AA647" s="161"/>
      <c r="BI647" s="162"/>
      <c r="BJ647" s="162"/>
      <c r="BK647" s="162"/>
      <c r="BL647" s="162"/>
      <c r="BM647" s="162"/>
      <c r="BN647" s="162"/>
      <c r="BO647" s="162"/>
      <c r="BP647" s="162"/>
      <c r="BQ647" s="162"/>
      <c r="BR647" s="162"/>
      <c r="BS647" s="162"/>
      <c r="BT647" s="162"/>
      <c r="BU647" s="162"/>
      <c r="BV647" s="162"/>
      <c r="BW647" s="162"/>
      <c r="BX647" s="162"/>
      <c r="BY647" s="162"/>
      <c r="BZ647" s="162"/>
      <c r="CA647" s="162"/>
      <c r="CB647" s="162"/>
      <c r="CC647" s="162"/>
      <c r="CD647" s="162"/>
      <c r="CE647" s="162"/>
      <c r="CF647" s="162"/>
      <c r="CG647" s="162"/>
      <c r="CH647" s="162"/>
      <c r="CI647" s="162"/>
      <c r="CJ647" s="162"/>
      <c r="CK647" s="162"/>
      <c r="CL647" s="162"/>
      <c r="CM647" s="162"/>
      <c r="CN647" s="162"/>
      <c r="CO647" s="162"/>
      <c r="CP647" s="162"/>
      <c r="CQ647" s="162"/>
      <c r="CR647" s="162"/>
      <c r="CS647" s="162"/>
      <c r="CT647" s="162"/>
      <c r="CU647" s="162"/>
      <c r="CV647" s="162"/>
      <c r="CW647" s="162"/>
      <c r="CX647" s="162"/>
      <c r="CY647" s="162"/>
      <c r="CZ647" s="162"/>
      <c r="DA647" s="162"/>
      <c r="DB647" s="162"/>
      <c r="DC647" s="162"/>
      <c r="DD647" s="162"/>
      <c r="DE647" s="162"/>
      <c r="DF647" s="162"/>
      <c r="DG647" s="162"/>
      <c r="DH647" s="162"/>
      <c r="DI647" s="162"/>
      <c r="DJ647" s="162"/>
      <c r="DK647" s="162"/>
      <c r="DL647" s="162"/>
      <c r="DM647" s="162"/>
      <c r="DN647" s="162"/>
      <c r="DO647" s="162"/>
      <c r="DP647" s="162"/>
      <c r="DQ647" s="162"/>
      <c r="DR647" s="162"/>
      <c r="DS647" s="162"/>
      <c r="DT647" s="162"/>
      <c r="DU647" s="162"/>
      <c r="DV647" s="162"/>
      <c r="DW647" s="162"/>
      <c r="DX647" s="162"/>
      <c r="DY647" s="162"/>
      <c r="DZ647" s="162"/>
      <c r="EA647" s="162"/>
      <c r="EB647" s="162"/>
      <c r="EC647" s="162"/>
      <c r="ED647" s="162"/>
      <c r="EE647" s="162"/>
      <c r="EF647" s="162"/>
      <c r="EG647" s="162"/>
      <c r="EH647" s="162"/>
      <c r="EI647" s="162"/>
      <c r="EJ647" s="162"/>
      <c r="EK647" s="162"/>
      <c r="EL647" s="162"/>
      <c r="EM647" s="162"/>
      <c r="EN647" s="162"/>
      <c r="EO647" s="162"/>
      <c r="EP647" s="162"/>
      <c r="EQ647" s="162"/>
      <c r="ER647" s="162"/>
      <c r="ES647" s="162"/>
      <c r="ET647" s="162"/>
      <c r="EU647" s="162"/>
      <c r="EV647" s="162"/>
      <c r="EW647" s="162"/>
      <c r="EX647" s="162"/>
      <c r="EY647" s="162"/>
      <c r="EZ647" s="162"/>
      <c r="FA647" s="162"/>
      <c r="FB647" s="162"/>
      <c r="FC647" s="162"/>
      <c r="FD647" s="162"/>
      <c r="FE647" s="162"/>
      <c r="FF647" s="162"/>
      <c r="FG647" s="162"/>
      <c r="FH647" s="162"/>
      <c r="FI647" s="162"/>
      <c r="FJ647" s="162"/>
      <c r="FK647" s="162"/>
      <c r="FL647" s="162"/>
      <c r="FM647" s="162"/>
      <c r="FN647" s="162"/>
      <c r="FO647" s="162"/>
      <c r="FP647" s="162"/>
      <c r="FQ647" s="162"/>
      <c r="FR647" s="162"/>
      <c r="FS647" s="162"/>
      <c r="FT647" s="162"/>
      <c r="FU647" s="162"/>
      <c r="FV647" s="162"/>
      <c r="FW647" s="162"/>
      <c r="FX647" s="162"/>
      <c r="FY647" s="162"/>
      <c r="FZ647" s="162"/>
      <c r="GA647" s="162"/>
      <c r="GB647" s="162"/>
      <c r="GC647" s="162"/>
      <c r="GD647" s="162"/>
      <c r="GE647" s="162"/>
      <c r="GF647" s="162"/>
      <c r="GG647" s="162"/>
      <c r="GH647" s="162"/>
      <c r="GI647" s="162"/>
      <c r="GJ647" s="162"/>
      <c r="GK647" s="162"/>
      <c r="GL647" s="162"/>
      <c r="GM647" s="162"/>
      <c r="GN647" s="162"/>
      <c r="GO647" s="162"/>
      <c r="GP647" s="162"/>
      <c r="GQ647" s="162"/>
      <c r="GR647" s="162"/>
      <c r="GS647" s="162"/>
      <c r="GT647" s="162"/>
      <c r="GU647" s="162"/>
      <c r="GV647" s="162"/>
      <c r="GW647" s="162"/>
      <c r="GX647" s="162"/>
      <c r="GY647" s="162"/>
      <c r="GZ647" s="162"/>
      <c r="HA647" s="162"/>
      <c r="HB647" s="162"/>
      <c r="HC647" s="162"/>
      <c r="HD647" s="162"/>
      <c r="HE647" s="162"/>
      <c r="HF647" s="162"/>
      <c r="HG647" s="162"/>
      <c r="HH647" s="162"/>
      <c r="HI647" s="162"/>
      <c r="HJ647" s="162"/>
      <c r="HK647" s="162"/>
      <c r="HL647" s="162"/>
      <c r="HM647" s="162"/>
      <c r="HN647" s="162"/>
      <c r="HO647" s="162"/>
      <c r="HP647" s="162"/>
      <c r="HQ647" s="162"/>
      <c r="HR647" s="162"/>
      <c r="HS647" s="162"/>
      <c r="HT647" s="162"/>
      <c r="HU647" s="162"/>
      <c r="HV647" s="162"/>
      <c r="HW647" s="162"/>
      <c r="HX647" s="162"/>
      <c r="HY647" s="162"/>
      <c r="HZ647" s="162"/>
      <c r="IA647" s="162"/>
      <c r="IB647" s="162"/>
      <c r="IC647" s="162"/>
      <c r="ID647" s="162"/>
      <c r="IE647" s="162"/>
      <c r="IF647" s="162"/>
      <c r="IG647" s="162"/>
      <c r="IH647" s="162"/>
      <c r="II647" s="162"/>
      <c r="IJ647" s="162"/>
      <c r="IK647" s="162"/>
      <c r="IL647" s="162"/>
      <c r="IM647" s="162"/>
      <c r="IN647" s="162"/>
      <c r="IO647" s="162"/>
      <c r="IP647" s="162"/>
      <c r="IQ647" s="162"/>
      <c r="IR647" s="162"/>
      <c r="IS647" s="162"/>
      <c r="IT647" s="162"/>
      <c r="IU647" s="162"/>
      <c r="IV647" s="162"/>
      <c r="IW647" s="162"/>
      <c r="IX647" s="162"/>
    </row>
    <row r="648" spans="1:258">
      <c r="A648" s="159"/>
      <c r="B648" s="160"/>
      <c r="C648" s="160"/>
      <c r="D648" s="160"/>
      <c r="E648" s="160"/>
      <c r="F648" s="161"/>
      <c r="G648" s="161"/>
      <c r="H648" s="161"/>
      <c r="I648" s="161"/>
      <c r="J648" s="161"/>
      <c r="K648" s="161"/>
      <c r="L648" s="161"/>
      <c r="M648" s="161"/>
      <c r="N648" s="160"/>
      <c r="O648" s="160"/>
      <c r="P648" s="160"/>
      <c r="Q648" s="160"/>
      <c r="R648" s="160"/>
      <c r="S648" s="161"/>
      <c r="T648" s="161"/>
      <c r="U648" s="161"/>
      <c r="V648" s="161"/>
      <c r="W648" s="161"/>
      <c r="X648" s="161"/>
      <c r="Y648" s="161"/>
      <c r="Z648" s="317"/>
      <c r="AA648" s="161"/>
      <c r="BI648" s="162"/>
      <c r="BJ648" s="162"/>
      <c r="BK648" s="162"/>
      <c r="BL648" s="162"/>
      <c r="BM648" s="162"/>
      <c r="BN648" s="162"/>
      <c r="BO648" s="162"/>
      <c r="BP648" s="162"/>
      <c r="BQ648" s="162"/>
      <c r="BR648" s="162"/>
      <c r="BS648" s="162"/>
      <c r="BT648" s="162"/>
      <c r="BU648" s="162"/>
      <c r="BV648" s="162"/>
      <c r="BW648" s="162"/>
      <c r="BX648" s="162"/>
      <c r="BY648" s="162"/>
      <c r="BZ648" s="162"/>
      <c r="CA648" s="162"/>
      <c r="CB648" s="162"/>
      <c r="CC648" s="162"/>
      <c r="CD648" s="162"/>
      <c r="CE648" s="162"/>
      <c r="CF648" s="162"/>
      <c r="CG648" s="162"/>
      <c r="CH648" s="162"/>
      <c r="CI648" s="162"/>
      <c r="CJ648" s="162"/>
      <c r="CK648" s="162"/>
      <c r="CL648" s="162"/>
      <c r="CM648" s="162"/>
      <c r="CN648" s="162"/>
      <c r="CO648" s="162"/>
      <c r="CP648" s="162"/>
      <c r="CQ648" s="162"/>
      <c r="CR648" s="162"/>
      <c r="CS648" s="162"/>
      <c r="CT648" s="162"/>
      <c r="CU648" s="162"/>
      <c r="CV648" s="162"/>
      <c r="CW648" s="162"/>
      <c r="CX648" s="162"/>
      <c r="CY648" s="162"/>
      <c r="CZ648" s="162"/>
      <c r="DA648" s="162"/>
      <c r="DB648" s="162"/>
      <c r="DC648" s="162"/>
      <c r="DD648" s="162"/>
      <c r="DE648" s="162"/>
      <c r="DF648" s="162"/>
      <c r="DG648" s="162"/>
      <c r="DH648" s="162"/>
      <c r="DI648" s="162"/>
      <c r="DJ648" s="162"/>
      <c r="DK648" s="162"/>
      <c r="DL648" s="162"/>
      <c r="DM648" s="162"/>
      <c r="DN648" s="162"/>
      <c r="DO648" s="162"/>
      <c r="DP648" s="162"/>
      <c r="DQ648" s="162"/>
      <c r="DR648" s="162"/>
      <c r="DS648" s="162"/>
      <c r="DT648" s="162"/>
      <c r="DU648" s="162"/>
      <c r="DV648" s="162"/>
      <c r="DW648" s="162"/>
      <c r="DX648" s="162"/>
      <c r="DY648" s="162"/>
      <c r="DZ648" s="162"/>
      <c r="EA648" s="162"/>
      <c r="EB648" s="162"/>
      <c r="EC648" s="162"/>
      <c r="ED648" s="162"/>
      <c r="EE648" s="162"/>
      <c r="EF648" s="162"/>
      <c r="EG648" s="162"/>
      <c r="EH648" s="162"/>
      <c r="EI648" s="162"/>
      <c r="EJ648" s="162"/>
      <c r="EK648" s="162"/>
      <c r="EL648" s="162"/>
      <c r="EM648" s="162"/>
      <c r="EN648" s="162"/>
      <c r="EO648" s="162"/>
      <c r="EP648" s="162"/>
      <c r="EQ648" s="162"/>
      <c r="ER648" s="162"/>
      <c r="ES648" s="162"/>
      <c r="ET648" s="162"/>
      <c r="EU648" s="162"/>
      <c r="EV648" s="162"/>
      <c r="EW648" s="162"/>
      <c r="EX648" s="162"/>
      <c r="EY648" s="162"/>
      <c r="EZ648" s="162"/>
      <c r="FA648" s="162"/>
      <c r="FB648" s="162"/>
      <c r="FC648" s="162"/>
      <c r="FD648" s="162"/>
      <c r="FE648" s="162"/>
      <c r="FF648" s="162"/>
      <c r="FG648" s="162"/>
      <c r="FH648" s="162"/>
      <c r="FI648" s="162"/>
      <c r="FJ648" s="162"/>
      <c r="FK648" s="162"/>
      <c r="FL648" s="162"/>
      <c r="FM648" s="162"/>
      <c r="FN648" s="162"/>
      <c r="FO648" s="162"/>
      <c r="FP648" s="162"/>
      <c r="FQ648" s="162"/>
      <c r="FR648" s="162"/>
      <c r="FS648" s="162"/>
      <c r="FT648" s="162"/>
      <c r="FU648" s="162"/>
      <c r="FV648" s="162"/>
      <c r="FW648" s="162"/>
      <c r="FX648" s="162"/>
      <c r="FY648" s="162"/>
      <c r="FZ648" s="162"/>
      <c r="GA648" s="162"/>
      <c r="GB648" s="162"/>
      <c r="GC648" s="162"/>
      <c r="GD648" s="162"/>
      <c r="GE648" s="162"/>
      <c r="GF648" s="162"/>
      <c r="GG648" s="162"/>
      <c r="GH648" s="162"/>
      <c r="GI648" s="162"/>
      <c r="GJ648" s="162"/>
      <c r="GK648" s="162"/>
      <c r="GL648" s="162"/>
      <c r="GM648" s="162"/>
      <c r="GN648" s="162"/>
      <c r="GO648" s="162"/>
      <c r="GP648" s="162"/>
      <c r="GQ648" s="162"/>
      <c r="GR648" s="162"/>
      <c r="GS648" s="162"/>
      <c r="GT648" s="162"/>
      <c r="GU648" s="162"/>
      <c r="GV648" s="162"/>
      <c r="GW648" s="162"/>
      <c r="GX648" s="162"/>
      <c r="GY648" s="162"/>
      <c r="GZ648" s="162"/>
      <c r="HA648" s="162"/>
      <c r="HB648" s="162"/>
      <c r="HC648" s="162"/>
      <c r="HD648" s="162"/>
      <c r="HE648" s="162"/>
      <c r="HF648" s="162"/>
      <c r="HG648" s="162"/>
      <c r="HH648" s="162"/>
      <c r="HI648" s="162"/>
      <c r="HJ648" s="162"/>
      <c r="HK648" s="162"/>
      <c r="HL648" s="162"/>
      <c r="HM648" s="162"/>
      <c r="HN648" s="162"/>
      <c r="HO648" s="162"/>
      <c r="HP648" s="162"/>
      <c r="HQ648" s="162"/>
      <c r="HR648" s="162"/>
      <c r="HS648" s="162"/>
      <c r="HT648" s="162"/>
      <c r="HU648" s="162"/>
      <c r="HV648" s="162"/>
      <c r="HW648" s="162"/>
      <c r="HX648" s="162"/>
      <c r="HY648" s="162"/>
      <c r="HZ648" s="162"/>
      <c r="IA648" s="162"/>
      <c r="IB648" s="162"/>
      <c r="IC648" s="162"/>
      <c r="ID648" s="162"/>
      <c r="IE648" s="162"/>
      <c r="IF648" s="162"/>
      <c r="IG648" s="162"/>
      <c r="IH648" s="162"/>
      <c r="II648" s="162"/>
      <c r="IJ648" s="162"/>
      <c r="IK648" s="162"/>
      <c r="IL648" s="162"/>
      <c r="IM648" s="162"/>
      <c r="IN648" s="162"/>
      <c r="IO648" s="162"/>
      <c r="IP648" s="162"/>
      <c r="IQ648" s="162"/>
      <c r="IR648" s="162"/>
      <c r="IS648" s="162"/>
      <c r="IT648" s="162"/>
      <c r="IU648" s="162"/>
      <c r="IV648" s="162"/>
      <c r="IW648" s="162"/>
      <c r="IX648" s="162"/>
    </row>
    <row r="649" spans="1:258">
      <c r="A649" s="159"/>
      <c r="B649" s="160"/>
      <c r="C649" s="160"/>
      <c r="D649" s="160"/>
      <c r="E649" s="160"/>
      <c r="F649" s="161"/>
      <c r="G649" s="161"/>
      <c r="H649" s="161"/>
      <c r="I649" s="161"/>
      <c r="J649" s="161"/>
      <c r="K649" s="161"/>
      <c r="L649" s="161"/>
      <c r="M649" s="161"/>
      <c r="N649" s="160"/>
      <c r="O649" s="160"/>
      <c r="P649" s="160"/>
      <c r="Q649" s="160"/>
      <c r="R649" s="160"/>
      <c r="S649" s="161"/>
      <c r="T649" s="161"/>
      <c r="U649" s="161"/>
      <c r="V649" s="161"/>
      <c r="W649" s="161"/>
      <c r="X649" s="161"/>
      <c r="Y649" s="161"/>
      <c r="Z649" s="317"/>
      <c r="AA649" s="161"/>
      <c r="BI649" s="162"/>
      <c r="BJ649" s="162"/>
      <c r="BK649" s="162"/>
      <c r="BL649" s="162"/>
      <c r="BM649" s="162"/>
      <c r="BN649" s="162"/>
      <c r="BO649" s="162"/>
      <c r="BP649" s="162"/>
      <c r="BQ649" s="162"/>
      <c r="BR649" s="162"/>
      <c r="BS649" s="162"/>
      <c r="BT649" s="162"/>
      <c r="BU649" s="162"/>
      <c r="BV649" s="162"/>
      <c r="BW649" s="162"/>
      <c r="BX649" s="162"/>
      <c r="BY649" s="162"/>
      <c r="BZ649" s="162"/>
      <c r="CA649" s="162"/>
      <c r="CB649" s="162"/>
      <c r="CC649" s="162"/>
      <c r="CD649" s="162"/>
      <c r="CE649" s="162"/>
      <c r="CF649" s="162"/>
      <c r="CG649" s="162"/>
      <c r="CH649" s="162"/>
      <c r="CI649" s="162"/>
      <c r="CJ649" s="162"/>
      <c r="CK649" s="162"/>
      <c r="CL649" s="162"/>
      <c r="CM649" s="162"/>
      <c r="CN649" s="162"/>
      <c r="CO649" s="162"/>
      <c r="CP649" s="162"/>
      <c r="CQ649" s="162"/>
      <c r="CR649" s="162"/>
      <c r="CS649" s="162"/>
      <c r="CT649" s="162"/>
      <c r="CU649" s="162"/>
      <c r="CV649" s="162"/>
      <c r="CW649" s="162"/>
      <c r="CX649" s="162"/>
      <c r="CY649" s="162"/>
      <c r="CZ649" s="162"/>
      <c r="DA649" s="162"/>
      <c r="DB649" s="162"/>
      <c r="DC649" s="162"/>
      <c r="DD649" s="162"/>
      <c r="DE649" s="162"/>
      <c r="DF649" s="162"/>
      <c r="DG649" s="162"/>
      <c r="DH649" s="162"/>
      <c r="DI649" s="162"/>
      <c r="DJ649" s="162"/>
      <c r="DK649" s="162"/>
      <c r="DL649" s="162"/>
      <c r="DM649" s="162"/>
      <c r="DN649" s="162"/>
      <c r="DO649" s="162"/>
      <c r="DP649" s="162"/>
      <c r="DQ649" s="162"/>
      <c r="DR649" s="162"/>
      <c r="DS649" s="162"/>
      <c r="DT649" s="162"/>
      <c r="DU649" s="162"/>
      <c r="DV649" s="162"/>
      <c r="DW649" s="162"/>
      <c r="DX649" s="162"/>
      <c r="DY649" s="162"/>
      <c r="DZ649" s="162"/>
      <c r="EA649" s="162"/>
      <c r="EB649" s="162"/>
      <c r="EC649" s="162"/>
      <c r="ED649" s="162"/>
      <c r="EE649" s="162"/>
      <c r="EF649" s="162"/>
      <c r="EG649" s="162"/>
      <c r="EH649" s="162"/>
      <c r="EI649" s="162"/>
      <c r="EJ649" s="162"/>
      <c r="EK649" s="162"/>
      <c r="EL649" s="162"/>
      <c r="EM649" s="162"/>
      <c r="EN649" s="162"/>
      <c r="EO649" s="162"/>
      <c r="EP649" s="162"/>
      <c r="EQ649" s="162"/>
      <c r="ER649" s="162"/>
      <c r="ES649" s="162"/>
      <c r="ET649" s="162"/>
      <c r="EU649" s="162"/>
      <c r="EV649" s="162"/>
      <c r="EW649" s="162"/>
      <c r="EX649" s="162"/>
      <c r="EY649" s="162"/>
      <c r="EZ649" s="162"/>
      <c r="FA649" s="162"/>
      <c r="FB649" s="162"/>
      <c r="FC649" s="162"/>
      <c r="FD649" s="162"/>
      <c r="FE649" s="162"/>
      <c r="FF649" s="162"/>
      <c r="FG649" s="162"/>
      <c r="FH649" s="162"/>
      <c r="FI649" s="162"/>
      <c r="FJ649" s="162"/>
      <c r="FK649" s="162"/>
      <c r="FL649" s="162"/>
      <c r="FM649" s="162"/>
      <c r="FN649" s="162"/>
      <c r="FO649" s="162"/>
      <c r="FP649" s="162"/>
      <c r="FQ649" s="162"/>
      <c r="FR649" s="162"/>
      <c r="FS649" s="162"/>
      <c r="FT649" s="162"/>
      <c r="FU649" s="162"/>
      <c r="FV649" s="162"/>
      <c r="FW649" s="162"/>
      <c r="FX649" s="162"/>
      <c r="FY649" s="162"/>
      <c r="FZ649" s="162"/>
      <c r="GA649" s="162"/>
      <c r="GB649" s="162"/>
      <c r="GC649" s="162"/>
      <c r="GD649" s="162"/>
      <c r="GE649" s="162"/>
      <c r="GF649" s="162"/>
      <c r="GG649" s="162"/>
      <c r="GH649" s="162"/>
      <c r="GI649" s="162"/>
      <c r="GJ649" s="162"/>
      <c r="GK649" s="162"/>
      <c r="GL649" s="162"/>
      <c r="GM649" s="162"/>
      <c r="GN649" s="162"/>
      <c r="GO649" s="162"/>
      <c r="GP649" s="162"/>
      <c r="GQ649" s="162"/>
      <c r="GR649" s="162"/>
      <c r="GS649" s="162"/>
      <c r="GT649" s="162"/>
      <c r="GU649" s="162"/>
      <c r="GV649" s="162"/>
      <c r="GW649" s="162"/>
      <c r="GX649" s="162"/>
      <c r="GY649" s="162"/>
      <c r="GZ649" s="162"/>
      <c r="HA649" s="162"/>
      <c r="HB649" s="162"/>
      <c r="HC649" s="162"/>
      <c r="HD649" s="162"/>
      <c r="HE649" s="162"/>
      <c r="HF649" s="162"/>
      <c r="HG649" s="162"/>
      <c r="HH649" s="162"/>
      <c r="HI649" s="162"/>
      <c r="HJ649" s="162"/>
      <c r="HK649" s="162"/>
      <c r="HL649" s="162"/>
      <c r="HM649" s="162"/>
      <c r="HN649" s="162"/>
      <c r="HO649" s="162"/>
      <c r="HP649" s="162"/>
      <c r="HQ649" s="162"/>
      <c r="HR649" s="162"/>
      <c r="HS649" s="162"/>
      <c r="HT649" s="162"/>
      <c r="HU649" s="162"/>
      <c r="HV649" s="162"/>
      <c r="HW649" s="162"/>
      <c r="HX649" s="162"/>
      <c r="HY649" s="162"/>
      <c r="HZ649" s="162"/>
      <c r="IA649" s="162"/>
      <c r="IB649" s="162"/>
      <c r="IC649" s="162"/>
      <c r="ID649" s="162"/>
      <c r="IE649" s="162"/>
      <c r="IF649" s="162"/>
      <c r="IG649" s="162"/>
      <c r="IH649" s="162"/>
      <c r="II649" s="162"/>
      <c r="IJ649" s="162"/>
      <c r="IK649" s="162"/>
      <c r="IL649" s="162"/>
      <c r="IM649" s="162"/>
      <c r="IN649" s="162"/>
      <c r="IO649" s="162"/>
      <c r="IP649" s="162"/>
      <c r="IQ649" s="162"/>
      <c r="IR649" s="162"/>
      <c r="IS649" s="162"/>
      <c r="IT649" s="162"/>
      <c r="IU649" s="162"/>
      <c r="IV649" s="162"/>
      <c r="IW649" s="162"/>
      <c r="IX649" s="162"/>
    </row>
    <row r="650" spans="1:258">
      <c r="A650" s="159"/>
      <c r="B650" s="160"/>
      <c r="C650" s="160"/>
      <c r="D650" s="160"/>
      <c r="E650" s="160"/>
      <c r="F650" s="161"/>
      <c r="G650" s="161"/>
      <c r="H650" s="161"/>
      <c r="I650" s="161"/>
      <c r="J650" s="161"/>
      <c r="K650" s="161"/>
      <c r="L650" s="161"/>
      <c r="M650" s="161"/>
      <c r="N650" s="160"/>
      <c r="O650" s="160"/>
      <c r="P650" s="160"/>
      <c r="Q650" s="160"/>
      <c r="R650" s="160"/>
      <c r="S650" s="161"/>
      <c r="T650" s="161"/>
      <c r="U650" s="161"/>
      <c r="V650" s="161"/>
      <c r="W650" s="161"/>
      <c r="X650" s="161"/>
      <c r="Y650" s="161"/>
      <c r="Z650" s="317"/>
      <c r="AA650" s="161"/>
      <c r="BI650" s="162"/>
      <c r="BJ650" s="162"/>
      <c r="BK650" s="162"/>
      <c r="BL650" s="162"/>
      <c r="BM650" s="162"/>
      <c r="BN650" s="162"/>
      <c r="BO650" s="162"/>
      <c r="BP650" s="162"/>
      <c r="BQ650" s="162"/>
      <c r="BR650" s="162"/>
      <c r="BS650" s="162"/>
      <c r="BT650" s="162"/>
      <c r="BU650" s="162"/>
      <c r="BV650" s="162"/>
      <c r="BW650" s="162"/>
      <c r="BX650" s="162"/>
      <c r="BY650" s="162"/>
      <c r="BZ650" s="162"/>
      <c r="CA650" s="162"/>
      <c r="CB650" s="162"/>
      <c r="CC650" s="162"/>
      <c r="CD650" s="162"/>
      <c r="CE650" s="162"/>
      <c r="CF650" s="162"/>
      <c r="CG650" s="162"/>
      <c r="CH650" s="162"/>
      <c r="CI650" s="162"/>
      <c r="CJ650" s="162"/>
      <c r="CK650" s="162"/>
      <c r="CL650" s="162"/>
      <c r="CM650" s="162"/>
      <c r="CN650" s="162"/>
      <c r="CO650" s="162"/>
      <c r="CP650" s="162"/>
      <c r="CQ650" s="162"/>
      <c r="CR650" s="162"/>
      <c r="CS650" s="162"/>
      <c r="CT650" s="162"/>
      <c r="CU650" s="162"/>
      <c r="CV650" s="162"/>
      <c r="CW650" s="162"/>
      <c r="CX650" s="162"/>
      <c r="CY650" s="162"/>
      <c r="CZ650" s="162"/>
      <c r="DA650" s="162"/>
      <c r="DB650" s="162"/>
      <c r="DC650" s="162"/>
      <c r="DD650" s="162"/>
      <c r="DE650" s="162"/>
      <c r="DF650" s="162"/>
      <c r="DG650" s="162"/>
      <c r="DH650" s="162"/>
      <c r="DI650" s="162"/>
      <c r="DJ650" s="162"/>
      <c r="DK650" s="162"/>
      <c r="DL650" s="162"/>
      <c r="DM650" s="162"/>
      <c r="DN650" s="162"/>
      <c r="DO650" s="162"/>
      <c r="DP650" s="162"/>
      <c r="DQ650" s="162"/>
      <c r="DR650" s="162"/>
      <c r="DS650" s="162"/>
      <c r="DT650" s="162"/>
      <c r="DU650" s="162"/>
      <c r="DV650" s="162"/>
      <c r="DW650" s="162"/>
      <c r="DX650" s="162"/>
      <c r="DY650" s="162"/>
      <c r="DZ650" s="162"/>
      <c r="EA650" s="162"/>
      <c r="EB650" s="162"/>
      <c r="EC650" s="162"/>
      <c r="ED650" s="162"/>
      <c r="EE650" s="162"/>
      <c r="EF650" s="162"/>
      <c r="EG650" s="162"/>
      <c r="EH650" s="162"/>
      <c r="EI650" s="162"/>
      <c r="EJ650" s="162"/>
      <c r="EK650" s="162"/>
      <c r="EL650" s="162"/>
      <c r="EM650" s="162"/>
      <c r="EN650" s="162"/>
      <c r="EO650" s="162"/>
      <c r="EP650" s="162"/>
      <c r="EQ650" s="162"/>
      <c r="ER650" s="162"/>
      <c r="ES650" s="162"/>
      <c r="ET650" s="162"/>
      <c r="EU650" s="162"/>
      <c r="EV650" s="162"/>
      <c r="EW650" s="162"/>
      <c r="EX650" s="162"/>
      <c r="EY650" s="162"/>
      <c r="EZ650" s="162"/>
      <c r="FA650" s="162"/>
      <c r="FB650" s="162"/>
      <c r="FC650" s="162"/>
      <c r="FD650" s="162"/>
      <c r="FE650" s="162"/>
      <c r="FF650" s="162"/>
      <c r="FG650" s="162"/>
      <c r="FH650" s="162"/>
      <c r="FI650" s="162"/>
      <c r="FJ650" s="162"/>
      <c r="FK650" s="162"/>
      <c r="FL650" s="162"/>
      <c r="FM650" s="162"/>
      <c r="FN650" s="162"/>
      <c r="FO650" s="162"/>
      <c r="FP650" s="162"/>
      <c r="FQ650" s="162"/>
      <c r="FR650" s="162"/>
      <c r="FS650" s="162"/>
      <c r="FT650" s="162"/>
      <c r="FU650" s="162"/>
      <c r="FV650" s="162"/>
      <c r="FW650" s="162"/>
      <c r="FX650" s="162"/>
      <c r="FY650" s="162"/>
      <c r="FZ650" s="162"/>
      <c r="GA650" s="162"/>
      <c r="GB650" s="162"/>
      <c r="GC650" s="162"/>
      <c r="GD650" s="162"/>
      <c r="GE650" s="162"/>
      <c r="GF650" s="162"/>
      <c r="GG650" s="162"/>
      <c r="GH650" s="162"/>
      <c r="GI650" s="162"/>
      <c r="GJ650" s="162"/>
      <c r="GK650" s="162"/>
      <c r="GL650" s="162"/>
      <c r="GM650" s="162"/>
      <c r="GN650" s="162"/>
      <c r="GO650" s="162"/>
      <c r="GP650" s="162"/>
      <c r="GQ650" s="162"/>
      <c r="GR650" s="162"/>
      <c r="GS650" s="162"/>
      <c r="GT650" s="162"/>
      <c r="GU650" s="162"/>
      <c r="GV650" s="162"/>
      <c r="GW650" s="162"/>
      <c r="GX650" s="162"/>
      <c r="GY650" s="162"/>
      <c r="GZ650" s="162"/>
      <c r="HA650" s="162"/>
      <c r="HB650" s="162"/>
      <c r="HC650" s="162"/>
      <c r="HD650" s="162"/>
      <c r="HE650" s="162"/>
      <c r="HF650" s="162"/>
      <c r="HG650" s="162"/>
      <c r="HH650" s="162"/>
      <c r="HI650" s="162"/>
      <c r="HJ650" s="162"/>
      <c r="HK650" s="162"/>
      <c r="HL650" s="162"/>
      <c r="HM650" s="162"/>
      <c r="HN650" s="162"/>
      <c r="HO650" s="162"/>
      <c r="HP650" s="162"/>
      <c r="HQ650" s="162"/>
      <c r="HR650" s="162"/>
      <c r="HS650" s="162"/>
      <c r="HT650" s="162"/>
      <c r="HU650" s="162"/>
      <c r="HV650" s="162"/>
      <c r="HW650" s="162"/>
      <c r="HX650" s="162"/>
      <c r="HY650" s="162"/>
      <c r="HZ650" s="162"/>
      <c r="IA650" s="162"/>
      <c r="IB650" s="162"/>
      <c r="IC650" s="162"/>
      <c r="ID650" s="162"/>
      <c r="IE650" s="162"/>
      <c r="IF650" s="162"/>
      <c r="IG650" s="162"/>
      <c r="IH650" s="162"/>
      <c r="II650" s="162"/>
      <c r="IJ650" s="162"/>
      <c r="IK650" s="162"/>
      <c r="IL650" s="162"/>
      <c r="IM650" s="162"/>
      <c r="IN650" s="162"/>
      <c r="IO650" s="162"/>
      <c r="IP650" s="162"/>
      <c r="IQ650" s="162"/>
      <c r="IR650" s="162"/>
      <c r="IS650" s="162"/>
      <c r="IT650" s="162"/>
      <c r="IU650" s="162"/>
      <c r="IV650" s="162"/>
      <c r="IW650" s="162"/>
      <c r="IX650" s="162"/>
    </row>
    <row r="651" spans="1:258">
      <c r="A651" s="159"/>
      <c r="B651" s="160"/>
      <c r="C651" s="160"/>
      <c r="D651" s="160"/>
      <c r="E651" s="160"/>
      <c r="F651" s="161"/>
      <c r="G651" s="161"/>
      <c r="H651" s="161"/>
      <c r="I651" s="161"/>
      <c r="J651" s="161"/>
      <c r="K651" s="161"/>
      <c r="L651" s="161"/>
      <c r="M651" s="161"/>
      <c r="N651" s="160"/>
      <c r="O651" s="160"/>
      <c r="P651" s="160"/>
      <c r="Q651" s="160"/>
      <c r="R651" s="160"/>
      <c r="S651" s="161"/>
      <c r="T651" s="161"/>
      <c r="U651" s="161"/>
      <c r="V651" s="161"/>
      <c r="W651" s="161"/>
      <c r="X651" s="161"/>
      <c r="Y651" s="161"/>
      <c r="Z651" s="317"/>
      <c r="AA651" s="161"/>
      <c r="BI651" s="162"/>
      <c r="BJ651" s="162"/>
      <c r="BK651" s="162"/>
      <c r="BL651" s="162"/>
      <c r="BM651" s="162"/>
      <c r="BN651" s="162"/>
      <c r="BO651" s="162"/>
      <c r="BP651" s="162"/>
      <c r="BQ651" s="162"/>
      <c r="BR651" s="162"/>
      <c r="BS651" s="162"/>
      <c r="BT651" s="162"/>
      <c r="BU651" s="162"/>
      <c r="BV651" s="162"/>
      <c r="BW651" s="162"/>
      <c r="BX651" s="162"/>
      <c r="BY651" s="162"/>
      <c r="BZ651" s="162"/>
      <c r="CA651" s="162"/>
      <c r="CB651" s="162"/>
      <c r="CC651" s="162"/>
      <c r="CD651" s="162"/>
      <c r="CE651" s="162"/>
      <c r="CF651" s="162"/>
      <c r="CG651" s="162"/>
      <c r="CH651" s="162"/>
      <c r="CI651" s="162"/>
      <c r="CJ651" s="162"/>
      <c r="CK651" s="162"/>
      <c r="CL651" s="162"/>
      <c r="CM651" s="162"/>
      <c r="CN651" s="162"/>
      <c r="CO651" s="162"/>
      <c r="CP651" s="162"/>
      <c r="CQ651" s="162"/>
      <c r="CR651" s="162"/>
      <c r="CS651" s="162"/>
      <c r="CT651" s="162"/>
      <c r="CU651" s="162"/>
      <c r="CV651" s="162"/>
      <c r="CW651" s="162"/>
      <c r="CX651" s="162"/>
      <c r="CY651" s="162"/>
      <c r="CZ651" s="162"/>
      <c r="DA651" s="162"/>
      <c r="DB651" s="162"/>
      <c r="DC651" s="162"/>
      <c r="DD651" s="162"/>
      <c r="DE651" s="162"/>
      <c r="DF651" s="162"/>
      <c r="DG651" s="162"/>
      <c r="DH651" s="162"/>
      <c r="DI651" s="162"/>
      <c r="DJ651" s="162"/>
      <c r="DK651" s="162"/>
      <c r="DL651" s="162"/>
      <c r="DM651" s="162"/>
      <c r="DN651" s="162"/>
      <c r="DO651" s="162"/>
      <c r="DP651" s="162"/>
      <c r="DQ651" s="162"/>
      <c r="DR651" s="162"/>
      <c r="DS651" s="162"/>
      <c r="DT651" s="162"/>
      <c r="DU651" s="162"/>
      <c r="DV651" s="162"/>
      <c r="DW651" s="162"/>
      <c r="DX651" s="162"/>
      <c r="DY651" s="162"/>
      <c r="DZ651" s="162"/>
      <c r="EA651" s="162"/>
      <c r="EB651" s="162"/>
      <c r="EC651" s="162"/>
      <c r="ED651" s="162"/>
      <c r="EE651" s="162"/>
      <c r="EF651" s="162"/>
      <c r="EG651" s="162"/>
      <c r="EH651" s="162"/>
      <c r="EI651" s="162"/>
      <c r="EJ651" s="162"/>
      <c r="EK651" s="162"/>
      <c r="EL651" s="162"/>
      <c r="EM651" s="162"/>
      <c r="EN651" s="162"/>
      <c r="EO651" s="162"/>
      <c r="EP651" s="162"/>
      <c r="EQ651" s="162"/>
      <c r="ER651" s="162"/>
      <c r="ES651" s="162"/>
      <c r="ET651" s="162"/>
      <c r="EU651" s="162"/>
      <c r="EV651" s="162"/>
      <c r="EW651" s="162"/>
      <c r="EX651" s="162"/>
      <c r="EY651" s="162"/>
      <c r="EZ651" s="162"/>
      <c r="FA651" s="162"/>
      <c r="FB651" s="162"/>
      <c r="FC651" s="162"/>
      <c r="FD651" s="162"/>
      <c r="FE651" s="162"/>
      <c r="FF651" s="162"/>
      <c r="FG651" s="162"/>
      <c r="FH651" s="162"/>
      <c r="FI651" s="162"/>
      <c r="FJ651" s="162"/>
      <c r="FK651" s="162"/>
      <c r="FL651" s="162"/>
      <c r="FM651" s="162"/>
      <c r="FN651" s="162"/>
      <c r="FO651" s="162"/>
      <c r="FP651" s="162"/>
      <c r="FQ651" s="162"/>
      <c r="FR651" s="162"/>
      <c r="FS651" s="162"/>
      <c r="FT651" s="162"/>
      <c r="FU651" s="162"/>
      <c r="FV651" s="162"/>
      <c r="FW651" s="162"/>
      <c r="FX651" s="162"/>
      <c r="FY651" s="162"/>
      <c r="FZ651" s="162"/>
      <c r="GA651" s="162"/>
      <c r="GB651" s="162"/>
      <c r="GC651" s="162"/>
      <c r="GD651" s="162"/>
      <c r="GE651" s="162"/>
      <c r="GF651" s="162"/>
      <c r="GG651" s="162"/>
      <c r="GH651" s="162"/>
      <c r="GI651" s="162"/>
      <c r="GJ651" s="162"/>
      <c r="GK651" s="162"/>
      <c r="GL651" s="162"/>
      <c r="GM651" s="162"/>
      <c r="GN651" s="162"/>
      <c r="GO651" s="162"/>
      <c r="GP651" s="162"/>
      <c r="GQ651" s="162"/>
      <c r="GR651" s="162"/>
      <c r="GS651" s="162"/>
      <c r="GT651" s="162"/>
      <c r="GU651" s="162"/>
      <c r="GV651" s="162"/>
      <c r="GW651" s="162"/>
      <c r="GX651" s="162"/>
      <c r="GY651" s="162"/>
      <c r="GZ651" s="162"/>
      <c r="HA651" s="162"/>
      <c r="HB651" s="162"/>
      <c r="HC651" s="162"/>
      <c r="HD651" s="162"/>
      <c r="HE651" s="162"/>
      <c r="HF651" s="162"/>
      <c r="HG651" s="162"/>
      <c r="HH651" s="162"/>
      <c r="HI651" s="162"/>
      <c r="HJ651" s="162"/>
      <c r="HK651" s="162"/>
      <c r="HL651" s="162"/>
      <c r="HM651" s="162"/>
      <c r="HN651" s="162"/>
      <c r="HO651" s="162"/>
      <c r="HP651" s="162"/>
      <c r="HQ651" s="162"/>
      <c r="HR651" s="162"/>
      <c r="HS651" s="162"/>
      <c r="HT651" s="162"/>
      <c r="HU651" s="162"/>
      <c r="HV651" s="162"/>
      <c r="HW651" s="162"/>
      <c r="HX651" s="162"/>
      <c r="HY651" s="162"/>
      <c r="HZ651" s="162"/>
      <c r="IA651" s="162"/>
      <c r="IB651" s="162"/>
      <c r="IC651" s="162"/>
      <c r="ID651" s="162"/>
      <c r="IE651" s="162"/>
      <c r="IF651" s="162"/>
      <c r="IG651" s="162"/>
      <c r="IH651" s="162"/>
      <c r="II651" s="162"/>
      <c r="IJ651" s="162"/>
      <c r="IK651" s="162"/>
      <c r="IL651" s="162"/>
      <c r="IM651" s="162"/>
      <c r="IN651" s="162"/>
      <c r="IO651" s="162"/>
      <c r="IP651" s="162"/>
      <c r="IQ651" s="162"/>
      <c r="IR651" s="162"/>
      <c r="IS651" s="162"/>
      <c r="IT651" s="162"/>
      <c r="IU651" s="162"/>
      <c r="IV651" s="162"/>
      <c r="IW651" s="162"/>
      <c r="IX651" s="162"/>
    </row>
    <row r="652" spans="1:258">
      <c r="A652" s="159"/>
      <c r="B652" s="160"/>
      <c r="C652" s="160"/>
      <c r="D652" s="160"/>
      <c r="E652" s="160"/>
      <c r="F652" s="161"/>
      <c r="G652" s="161"/>
      <c r="H652" s="161"/>
      <c r="I652" s="161"/>
      <c r="J652" s="161"/>
      <c r="K652" s="161"/>
      <c r="L652" s="161"/>
      <c r="M652" s="161"/>
      <c r="N652" s="160"/>
      <c r="O652" s="160"/>
      <c r="P652" s="160"/>
      <c r="Q652" s="160"/>
      <c r="R652" s="160"/>
      <c r="S652" s="161"/>
      <c r="T652" s="161"/>
      <c r="U652" s="161"/>
      <c r="V652" s="161"/>
      <c r="W652" s="161"/>
      <c r="X652" s="161"/>
      <c r="Y652" s="161"/>
      <c r="Z652" s="317"/>
      <c r="AA652" s="161"/>
      <c r="BI652" s="162"/>
      <c r="BJ652" s="162"/>
      <c r="BK652" s="162"/>
      <c r="BL652" s="162"/>
      <c r="BM652" s="162"/>
      <c r="BN652" s="162"/>
      <c r="BO652" s="162"/>
      <c r="BP652" s="162"/>
      <c r="BQ652" s="162"/>
      <c r="BR652" s="162"/>
      <c r="BS652" s="162"/>
      <c r="BT652" s="162"/>
      <c r="BU652" s="162"/>
      <c r="BV652" s="162"/>
      <c r="BW652" s="162"/>
      <c r="BX652" s="162"/>
      <c r="BY652" s="162"/>
      <c r="BZ652" s="162"/>
      <c r="CA652" s="162"/>
      <c r="CB652" s="162"/>
      <c r="CC652" s="162"/>
      <c r="CD652" s="162"/>
      <c r="CE652" s="162"/>
      <c r="CF652" s="162"/>
      <c r="CG652" s="162"/>
      <c r="CH652" s="162"/>
      <c r="CI652" s="162"/>
      <c r="CJ652" s="162"/>
      <c r="CK652" s="162"/>
      <c r="CL652" s="162"/>
      <c r="CM652" s="162"/>
      <c r="CN652" s="162"/>
      <c r="CO652" s="162"/>
      <c r="CP652" s="162"/>
      <c r="CQ652" s="162"/>
      <c r="CR652" s="162"/>
      <c r="CS652" s="162"/>
      <c r="CT652" s="162"/>
      <c r="CU652" s="162"/>
      <c r="CV652" s="162"/>
      <c r="CW652" s="162"/>
      <c r="CX652" s="162"/>
      <c r="CY652" s="162"/>
      <c r="CZ652" s="162"/>
      <c r="DA652" s="162"/>
      <c r="DB652" s="162"/>
      <c r="DC652" s="162"/>
      <c r="DD652" s="162"/>
      <c r="DE652" s="162"/>
      <c r="DF652" s="162"/>
      <c r="DG652" s="162"/>
      <c r="DH652" s="162"/>
      <c r="DI652" s="162"/>
      <c r="DJ652" s="162"/>
      <c r="DK652" s="162"/>
      <c r="DL652" s="162"/>
      <c r="DM652" s="162"/>
      <c r="DN652" s="162"/>
      <c r="DO652" s="162"/>
      <c r="DP652" s="162"/>
      <c r="DQ652" s="162"/>
      <c r="DR652" s="162"/>
      <c r="DS652" s="162"/>
      <c r="DT652" s="162"/>
      <c r="DU652" s="162"/>
      <c r="DV652" s="162"/>
      <c r="DW652" s="162"/>
      <c r="DX652" s="162"/>
      <c r="DY652" s="162"/>
      <c r="DZ652" s="162"/>
      <c r="EA652" s="162"/>
      <c r="EB652" s="162"/>
      <c r="EC652" s="162"/>
      <c r="ED652" s="162"/>
      <c r="EE652" s="162"/>
      <c r="EF652" s="162"/>
      <c r="EG652" s="162"/>
      <c r="EH652" s="162"/>
      <c r="EI652" s="162"/>
      <c r="EJ652" s="162"/>
      <c r="EK652" s="162"/>
      <c r="EL652" s="162"/>
      <c r="EM652" s="162"/>
      <c r="EN652" s="162"/>
      <c r="EO652" s="162"/>
      <c r="EP652" s="162"/>
      <c r="EQ652" s="162"/>
      <c r="ER652" s="162"/>
      <c r="ES652" s="162"/>
      <c r="ET652" s="162"/>
      <c r="EU652" s="162"/>
      <c r="EV652" s="162"/>
      <c r="EW652" s="162"/>
      <c r="EX652" s="162"/>
      <c r="EY652" s="162"/>
      <c r="EZ652" s="162"/>
      <c r="FA652" s="162"/>
      <c r="FB652" s="162"/>
      <c r="FC652" s="162"/>
      <c r="FD652" s="162"/>
      <c r="FE652" s="162"/>
      <c r="FF652" s="162"/>
      <c r="FG652" s="162"/>
      <c r="FH652" s="162"/>
      <c r="FI652" s="162"/>
      <c r="FJ652" s="162"/>
      <c r="FK652" s="162"/>
      <c r="FL652" s="162"/>
      <c r="FM652" s="162"/>
      <c r="FN652" s="162"/>
      <c r="FO652" s="162"/>
      <c r="FP652" s="162"/>
      <c r="FQ652" s="162"/>
      <c r="FR652" s="162"/>
      <c r="FS652" s="162"/>
      <c r="FT652" s="162"/>
      <c r="FU652" s="162"/>
      <c r="FV652" s="162"/>
      <c r="FW652" s="162"/>
      <c r="FX652" s="162"/>
      <c r="FY652" s="162"/>
      <c r="FZ652" s="162"/>
      <c r="GA652" s="162"/>
      <c r="GB652" s="162"/>
      <c r="GC652" s="162"/>
      <c r="GD652" s="162"/>
      <c r="GE652" s="162"/>
      <c r="GF652" s="162"/>
      <c r="GG652" s="162"/>
      <c r="GH652" s="162"/>
      <c r="GI652" s="162"/>
      <c r="GJ652" s="162"/>
      <c r="GK652" s="162"/>
      <c r="GL652" s="162"/>
      <c r="GM652" s="162"/>
      <c r="GN652" s="162"/>
      <c r="GO652" s="162"/>
      <c r="GP652" s="162"/>
      <c r="GQ652" s="162"/>
      <c r="GR652" s="162"/>
      <c r="GS652" s="162"/>
      <c r="GT652" s="162"/>
      <c r="GU652" s="162"/>
      <c r="GV652" s="162"/>
      <c r="GW652" s="162"/>
      <c r="GX652" s="162"/>
      <c r="GY652" s="162"/>
      <c r="GZ652" s="162"/>
      <c r="HA652" s="162"/>
      <c r="HB652" s="162"/>
      <c r="HC652" s="162"/>
      <c r="HD652" s="162"/>
      <c r="HE652" s="162"/>
      <c r="HF652" s="162"/>
      <c r="HG652" s="162"/>
      <c r="HH652" s="162"/>
      <c r="HI652" s="162"/>
      <c r="HJ652" s="162"/>
      <c r="HK652" s="162"/>
      <c r="HL652" s="162"/>
      <c r="HM652" s="162"/>
      <c r="HN652" s="162"/>
      <c r="HO652" s="162"/>
      <c r="HP652" s="162"/>
      <c r="HQ652" s="162"/>
      <c r="HR652" s="162"/>
      <c r="HS652" s="162"/>
      <c r="HT652" s="162"/>
      <c r="HU652" s="162"/>
      <c r="HV652" s="162"/>
      <c r="HW652" s="162"/>
      <c r="HX652" s="162"/>
      <c r="HY652" s="162"/>
      <c r="HZ652" s="162"/>
      <c r="IA652" s="162"/>
      <c r="IB652" s="162"/>
      <c r="IC652" s="162"/>
      <c r="ID652" s="162"/>
      <c r="IE652" s="162"/>
      <c r="IF652" s="162"/>
      <c r="IG652" s="162"/>
      <c r="IH652" s="162"/>
      <c r="II652" s="162"/>
      <c r="IJ652" s="162"/>
      <c r="IK652" s="162"/>
      <c r="IL652" s="162"/>
      <c r="IM652" s="162"/>
      <c r="IN652" s="162"/>
      <c r="IO652" s="162"/>
      <c r="IP652" s="162"/>
      <c r="IQ652" s="162"/>
      <c r="IR652" s="162"/>
      <c r="IS652" s="162"/>
      <c r="IT652" s="162"/>
      <c r="IU652" s="162"/>
      <c r="IV652" s="162"/>
      <c r="IW652" s="162"/>
      <c r="IX652" s="162"/>
    </row>
    <row r="653" spans="1:258">
      <c r="A653" s="159"/>
      <c r="B653" s="160"/>
      <c r="C653" s="160"/>
      <c r="D653" s="160"/>
      <c r="E653" s="160"/>
      <c r="F653" s="161"/>
      <c r="G653" s="161"/>
      <c r="H653" s="161"/>
      <c r="I653" s="161"/>
      <c r="J653" s="161"/>
      <c r="K653" s="161"/>
      <c r="L653" s="161"/>
      <c r="M653" s="161"/>
      <c r="N653" s="160"/>
      <c r="O653" s="160"/>
      <c r="P653" s="160"/>
      <c r="Q653" s="160"/>
      <c r="R653" s="160"/>
      <c r="S653" s="161"/>
      <c r="T653" s="161"/>
      <c r="U653" s="161"/>
      <c r="V653" s="161"/>
      <c r="W653" s="161"/>
      <c r="X653" s="161"/>
      <c r="Y653" s="161"/>
      <c r="Z653" s="317"/>
      <c r="AA653" s="161"/>
      <c r="BI653" s="162"/>
      <c r="BJ653" s="162"/>
      <c r="BK653" s="162"/>
      <c r="BL653" s="162"/>
      <c r="BM653" s="162"/>
      <c r="BN653" s="162"/>
      <c r="BO653" s="162"/>
      <c r="BP653" s="162"/>
      <c r="BQ653" s="162"/>
      <c r="BR653" s="162"/>
      <c r="BS653" s="162"/>
      <c r="BT653" s="162"/>
      <c r="BU653" s="162"/>
      <c r="BV653" s="162"/>
      <c r="BW653" s="162"/>
      <c r="BX653" s="162"/>
      <c r="BY653" s="162"/>
      <c r="BZ653" s="162"/>
      <c r="CA653" s="162"/>
      <c r="CB653" s="162"/>
      <c r="CC653" s="162"/>
      <c r="CD653" s="162"/>
      <c r="CE653" s="162"/>
      <c r="CF653" s="162"/>
      <c r="CG653" s="162"/>
      <c r="CH653" s="162"/>
      <c r="CI653" s="162"/>
      <c r="CJ653" s="162"/>
      <c r="CK653" s="162"/>
      <c r="CL653" s="162"/>
      <c r="CM653" s="162"/>
      <c r="CN653" s="162"/>
      <c r="CO653" s="162"/>
      <c r="CP653" s="162"/>
      <c r="CQ653" s="162"/>
      <c r="CR653" s="162"/>
      <c r="CS653" s="162"/>
      <c r="CT653" s="162"/>
      <c r="CU653" s="162"/>
      <c r="CV653" s="162"/>
      <c r="CW653" s="162"/>
      <c r="CX653" s="162"/>
      <c r="CY653" s="162"/>
      <c r="CZ653" s="162"/>
      <c r="DA653" s="162"/>
      <c r="DB653" s="162"/>
      <c r="DC653" s="162"/>
      <c r="DD653" s="162"/>
      <c r="DE653" s="162"/>
      <c r="DF653" s="162"/>
      <c r="DG653" s="162"/>
      <c r="DH653" s="162"/>
      <c r="DI653" s="162"/>
      <c r="DJ653" s="162"/>
      <c r="DK653" s="162"/>
      <c r="DL653" s="162"/>
      <c r="DM653" s="162"/>
      <c r="DN653" s="162"/>
      <c r="DO653" s="162"/>
      <c r="DP653" s="162"/>
      <c r="DQ653" s="162"/>
      <c r="DR653" s="162"/>
      <c r="DS653" s="162"/>
      <c r="DT653" s="162"/>
      <c r="DU653" s="162"/>
      <c r="DV653" s="162"/>
      <c r="DW653" s="162"/>
      <c r="DX653" s="162"/>
      <c r="DY653" s="162"/>
      <c r="DZ653" s="162"/>
      <c r="EA653" s="162"/>
      <c r="EB653" s="162"/>
      <c r="EC653" s="162"/>
      <c r="ED653" s="162"/>
      <c r="EE653" s="162"/>
      <c r="EF653" s="162"/>
      <c r="EG653" s="162"/>
      <c r="EH653" s="162"/>
      <c r="EI653" s="162"/>
      <c r="EJ653" s="162"/>
      <c r="EK653" s="162"/>
      <c r="EL653" s="162"/>
      <c r="EM653" s="162"/>
      <c r="EN653" s="162"/>
      <c r="EO653" s="162"/>
      <c r="EP653" s="162"/>
      <c r="EQ653" s="162"/>
      <c r="ER653" s="162"/>
      <c r="ES653" s="162"/>
      <c r="ET653" s="162"/>
      <c r="EU653" s="162"/>
      <c r="EV653" s="162"/>
      <c r="EW653" s="162"/>
      <c r="EX653" s="162"/>
      <c r="EY653" s="162"/>
      <c r="EZ653" s="162"/>
      <c r="FA653" s="162"/>
      <c r="FB653" s="162"/>
      <c r="FC653" s="162"/>
      <c r="FD653" s="162"/>
      <c r="FE653" s="162"/>
      <c r="FF653" s="162"/>
      <c r="FG653" s="162"/>
      <c r="FH653" s="162"/>
      <c r="FI653" s="162"/>
      <c r="FJ653" s="162"/>
      <c r="FK653" s="162"/>
      <c r="FL653" s="162"/>
      <c r="FM653" s="162"/>
      <c r="FN653" s="162"/>
      <c r="FO653" s="162"/>
      <c r="FP653" s="162"/>
      <c r="FQ653" s="162"/>
      <c r="FR653" s="162"/>
      <c r="FS653" s="162"/>
      <c r="FT653" s="162"/>
      <c r="FU653" s="162"/>
      <c r="FV653" s="162"/>
      <c r="FW653" s="162"/>
      <c r="FX653" s="162"/>
      <c r="FY653" s="162"/>
      <c r="FZ653" s="162"/>
      <c r="GA653" s="162"/>
      <c r="GB653" s="162"/>
      <c r="GC653" s="162"/>
      <c r="GD653" s="162"/>
      <c r="GE653" s="162"/>
      <c r="GF653" s="162"/>
      <c r="GG653" s="162"/>
      <c r="GH653" s="162"/>
      <c r="GI653" s="162"/>
      <c r="GJ653" s="162"/>
      <c r="GK653" s="162"/>
      <c r="GL653" s="162"/>
      <c r="GM653" s="162"/>
      <c r="GN653" s="162"/>
      <c r="GO653" s="162"/>
      <c r="GP653" s="162"/>
      <c r="GQ653" s="162"/>
      <c r="GR653" s="162"/>
      <c r="GS653" s="162"/>
      <c r="GT653" s="162"/>
      <c r="GU653" s="162"/>
      <c r="GV653" s="162"/>
      <c r="GW653" s="162"/>
      <c r="GX653" s="162"/>
      <c r="GY653" s="162"/>
      <c r="GZ653" s="162"/>
      <c r="HA653" s="162"/>
      <c r="HB653" s="162"/>
      <c r="HC653" s="162"/>
      <c r="HD653" s="162"/>
      <c r="HE653" s="162"/>
      <c r="HF653" s="162"/>
      <c r="HG653" s="162"/>
      <c r="HH653" s="162"/>
      <c r="HI653" s="162"/>
      <c r="HJ653" s="162"/>
      <c r="HK653" s="162"/>
      <c r="HL653" s="162"/>
      <c r="HM653" s="162"/>
      <c r="HN653" s="162"/>
      <c r="HO653" s="162"/>
      <c r="HP653" s="162"/>
      <c r="HQ653" s="162"/>
      <c r="HR653" s="162"/>
      <c r="HS653" s="162"/>
      <c r="HT653" s="162"/>
      <c r="HU653" s="162"/>
      <c r="HV653" s="162"/>
      <c r="HW653" s="162"/>
      <c r="HX653" s="162"/>
      <c r="HY653" s="162"/>
      <c r="HZ653" s="162"/>
      <c r="IA653" s="162"/>
      <c r="IB653" s="162"/>
      <c r="IC653" s="162"/>
      <c r="ID653" s="162"/>
      <c r="IE653" s="162"/>
      <c r="IF653" s="162"/>
      <c r="IG653" s="162"/>
      <c r="IH653" s="162"/>
      <c r="II653" s="162"/>
      <c r="IJ653" s="162"/>
      <c r="IK653" s="162"/>
      <c r="IL653" s="162"/>
      <c r="IM653" s="162"/>
      <c r="IN653" s="162"/>
      <c r="IO653" s="162"/>
      <c r="IP653" s="162"/>
      <c r="IQ653" s="162"/>
      <c r="IR653" s="162"/>
      <c r="IS653" s="162"/>
      <c r="IT653" s="162"/>
      <c r="IU653" s="162"/>
      <c r="IV653" s="162"/>
      <c r="IW653" s="162"/>
      <c r="IX653" s="162"/>
    </row>
    <row r="654" spans="1:258">
      <c r="A654" s="159"/>
      <c r="B654" s="160"/>
      <c r="C654" s="160"/>
      <c r="D654" s="160"/>
      <c r="E654" s="160"/>
      <c r="F654" s="161"/>
      <c r="G654" s="161"/>
      <c r="H654" s="161"/>
      <c r="I654" s="161"/>
      <c r="J654" s="161"/>
      <c r="K654" s="161"/>
      <c r="L654" s="161"/>
      <c r="M654" s="161"/>
      <c r="N654" s="160"/>
      <c r="O654" s="160"/>
      <c r="P654" s="160"/>
      <c r="Q654" s="160"/>
      <c r="R654" s="160"/>
      <c r="S654" s="161"/>
      <c r="T654" s="161"/>
      <c r="U654" s="161"/>
      <c r="V654" s="161"/>
      <c r="W654" s="161"/>
      <c r="X654" s="161"/>
      <c r="Y654" s="161"/>
      <c r="Z654" s="317"/>
      <c r="AA654" s="161"/>
      <c r="BI654" s="162"/>
      <c r="BJ654" s="162"/>
      <c r="BK654" s="162"/>
      <c r="BL654" s="162"/>
      <c r="BM654" s="162"/>
      <c r="BN654" s="162"/>
      <c r="BO654" s="162"/>
      <c r="BP654" s="162"/>
      <c r="BQ654" s="162"/>
      <c r="BR654" s="162"/>
      <c r="BS654" s="162"/>
      <c r="BT654" s="162"/>
      <c r="BU654" s="162"/>
      <c r="BV654" s="162"/>
      <c r="BW654" s="162"/>
      <c r="BX654" s="162"/>
      <c r="BY654" s="162"/>
      <c r="BZ654" s="162"/>
      <c r="CA654" s="162"/>
      <c r="CB654" s="162"/>
      <c r="CC654" s="162"/>
      <c r="CD654" s="162"/>
      <c r="CE654" s="162"/>
      <c r="CF654" s="162"/>
      <c r="CG654" s="162"/>
      <c r="CH654" s="162"/>
      <c r="CI654" s="162"/>
      <c r="CJ654" s="162"/>
      <c r="CK654" s="162"/>
      <c r="CL654" s="162"/>
      <c r="CM654" s="162"/>
      <c r="CN654" s="162"/>
      <c r="CO654" s="162"/>
      <c r="CP654" s="162"/>
      <c r="CQ654" s="162"/>
      <c r="CR654" s="162"/>
      <c r="CS654" s="162"/>
      <c r="CT654" s="162"/>
      <c r="CU654" s="162"/>
      <c r="CV654" s="162"/>
      <c r="CW654" s="162"/>
      <c r="CX654" s="162"/>
      <c r="CY654" s="162"/>
      <c r="CZ654" s="162"/>
      <c r="DA654" s="162"/>
      <c r="DB654" s="162"/>
      <c r="DC654" s="162"/>
      <c r="DD654" s="162"/>
      <c r="DE654" s="162"/>
      <c r="DF654" s="162"/>
      <c r="DG654" s="162"/>
      <c r="DH654" s="162"/>
      <c r="DI654" s="162"/>
      <c r="DJ654" s="162"/>
      <c r="DK654" s="162"/>
      <c r="DL654" s="162"/>
      <c r="DM654" s="162"/>
      <c r="DN654" s="162"/>
      <c r="DO654" s="162"/>
      <c r="DP654" s="162"/>
      <c r="DQ654" s="162"/>
      <c r="DR654" s="162"/>
      <c r="DS654" s="162"/>
      <c r="DT654" s="162"/>
      <c r="DU654" s="162"/>
      <c r="DV654" s="162"/>
      <c r="DW654" s="162"/>
      <c r="DX654" s="162"/>
      <c r="DY654" s="162"/>
      <c r="DZ654" s="162"/>
      <c r="EA654" s="162"/>
      <c r="EB654" s="162"/>
      <c r="EC654" s="162"/>
      <c r="ED654" s="162"/>
      <c r="EE654" s="162"/>
      <c r="EF654" s="162"/>
      <c r="EG654" s="162"/>
      <c r="EH654" s="162"/>
      <c r="EI654" s="162"/>
      <c r="EJ654" s="162"/>
      <c r="EK654" s="162"/>
      <c r="EL654" s="162"/>
      <c r="EM654" s="162"/>
      <c r="EN654" s="162"/>
      <c r="EO654" s="162"/>
      <c r="EP654" s="162"/>
      <c r="EQ654" s="162"/>
      <c r="ER654" s="162"/>
      <c r="ES654" s="162"/>
      <c r="ET654" s="162"/>
      <c r="EU654" s="162"/>
      <c r="EV654" s="162"/>
      <c r="EW654" s="162"/>
      <c r="EX654" s="162"/>
      <c r="EY654" s="162"/>
      <c r="EZ654" s="162"/>
      <c r="FA654" s="162"/>
      <c r="FB654" s="162"/>
      <c r="FC654" s="162"/>
      <c r="FD654" s="162"/>
      <c r="FE654" s="162"/>
      <c r="FF654" s="162"/>
      <c r="FG654" s="162"/>
      <c r="FH654" s="162"/>
      <c r="FI654" s="162"/>
      <c r="FJ654" s="162"/>
      <c r="FK654" s="162"/>
      <c r="FL654" s="162"/>
      <c r="FM654" s="162"/>
      <c r="FN654" s="162"/>
      <c r="FO654" s="162"/>
      <c r="FP654" s="162"/>
      <c r="FQ654" s="162"/>
      <c r="FR654" s="162"/>
      <c r="FS654" s="162"/>
      <c r="FT654" s="162"/>
      <c r="FU654" s="162"/>
      <c r="FV654" s="162"/>
      <c r="FW654" s="162"/>
      <c r="FX654" s="162"/>
      <c r="FY654" s="162"/>
      <c r="FZ654" s="162"/>
      <c r="GA654" s="162"/>
      <c r="GB654" s="162"/>
      <c r="GC654" s="162"/>
      <c r="GD654" s="162"/>
      <c r="GE654" s="162"/>
      <c r="GF654" s="162"/>
      <c r="GG654" s="162"/>
      <c r="GH654" s="162"/>
      <c r="GI654" s="162"/>
      <c r="GJ654" s="162"/>
      <c r="GK654" s="162"/>
      <c r="GL654" s="162"/>
      <c r="GM654" s="162"/>
      <c r="GN654" s="162"/>
      <c r="GO654" s="162"/>
      <c r="GP654" s="162"/>
      <c r="GQ654" s="162"/>
      <c r="GR654" s="162"/>
      <c r="GS654" s="162"/>
      <c r="GT654" s="162"/>
      <c r="GU654" s="162"/>
      <c r="GV654" s="162"/>
      <c r="GW654" s="162"/>
      <c r="GX654" s="162"/>
      <c r="GY654" s="162"/>
      <c r="GZ654" s="162"/>
      <c r="HA654" s="162"/>
      <c r="HB654" s="162"/>
      <c r="HC654" s="162"/>
      <c r="HD654" s="162"/>
      <c r="HE654" s="162"/>
      <c r="HF654" s="162"/>
      <c r="HG654" s="162"/>
      <c r="HH654" s="162"/>
      <c r="HI654" s="162"/>
      <c r="HJ654" s="162"/>
      <c r="HK654" s="162"/>
      <c r="HL654" s="162"/>
      <c r="HM654" s="162"/>
      <c r="HN654" s="162"/>
      <c r="HO654" s="162"/>
      <c r="HP654" s="162"/>
      <c r="HQ654" s="162"/>
      <c r="HR654" s="162"/>
      <c r="HS654" s="162"/>
      <c r="HT654" s="162"/>
      <c r="HU654" s="162"/>
      <c r="HV654" s="162"/>
      <c r="HW654" s="162"/>
      <c r="HX654" s="162"/>
      <c r="HY654" s="162"/>
      <c r="HZ654" s="162"/>
      <c r="IA654" s="162"/>
      <c r="IB654" s="162"/>
      <c r="IC654" s="162"/>
      <c r="ID654" s="162"/>
      <c r="IE654" s="162"/>
      <c r="IF654" s="162"/>
      <c r="IG654" s="162"/>
      <c r="IH654" s="162"/>
      <c r="II654" s="162"/>
      <c r="IJ654" s="162"/>
      <c r="IK654" s="162"/>
      <c r="IL654" s="162"/>
      <c r="IM654" s="162"/>
      <c r="IN654" s="162"/>
      <c r="IO654" s="162"/>
      <c r="IP654" s="162"/>
      <c r="IQ654" s="162"/>
      <c r="IR654" s="162"/>
      <c r="IS654" s="162"/>
      <c r="IT654" s="162"/>
      <c r="IU654" s="162"/>
      <c r="IV654" s="162"/>
      <c r="IW654" s="162"/>
      <c r="IX654" s="162"/>
    </row>
    <row r="655" spans="1:258">
      <c r="A655" s="159"/>
      <c r="B655" s="160"/>
      <c r="C655" s="160"/>
      <c r="D655" s="160"/>
      <c r="E655" s="160"/>
      <c r="F655" s="161"/>
      <c r="G655" s="161"/>
      <c r="H655" s="161"/>
      <c r="I655" s="161"/>
      <c r="J655" s="161"/>
      <c r="K655" s="161"/>
      <c r="L655" s="161"/>
      <c r="M655" s="161"/>
      <c r="N655" s="160"/>
      <c r="O655" s="160"/>
      <c r="P655" s="160"/>
      <c r="Q655" s="160"/>
      <c r="R655" s="160"/>
      <c r="S655" s="161"/>
      <c r="T655" s="161"/>
      <c r="U655" s="161"/>
      <c r="V655" s="161"/>
      <c r="W655" s="161"/>
      <c r="X655" s="161"/>
      <c r="Y655" s="161"/>
      <c r="Z655" s="317"/>
      <c r="AA655" s="161"/>
      <c r="BI655" s="162"/>
      <c r="BJ655" s="162"/>
      <c r="BK655" s="162"/>
      <c r="BL655" s="162"/>
      <c r="BM655" s="162"/>
      <c r="BN655" s="162"/>
      <c r="BO655" s="162"/>
      <c r="BP655" s="162"/>
      <c r="BQ655" s="162"/>
      <c r="BR655" s="162"/>
      <c r="BS655" s="162"/>
      <c r="BT655" s="162"/>
      <c r="BU655" s="162"/>
      <c r="BV655" s="162"/>
      <c r="BW655" s="162"/>
      <c r="BX655" s="162"/>
      <c r="BY655" s="162"/>
      <c r="BZ655" s="162"/>
      <c r="CA655" s="162"/>
      <c r="CB655" s="162"/>
      <c r="CC655" s="162"/>
      <c r="CD655" s="162"/>
      <c r="CE655" s="162"/>
      <c r="CF655" s="162"/>
      <c r="CG655" s="162"/>
      <c r="CH655" s="162"/>
      <c r="CI655" s="162"/>
      <c r="CJ655" s="162"/>
      <c r="CK655" s="162"/>
      <c r="CL655" s="162"/>
      <c r="CM655" s="162"/>
      <c r="CN655" s="162"/>
      <c r="CO655" s="162"/>
      <c r="CP655" s="162"/>
      <c r="CQ655" s="162"/>
      <c r="CR655" s="162"/>
      <c r="CS655" s="162"/>
      <c r="CT655" s="162"/>
      <c r="CU655" s="162"/>
      <c r="CV655" s="162"/>
      <c r="CW655" s="162"/>
      <c r="CX655" s="162"/>
      <c r="CY655" s="162"/>
      <c r="CZ655" s="162"/>
      <c r="DA655" s="162"/>
      <c r="DB655" s="162"/>
      <c r="DC655" s="162"/>
      <c r="DD655" s="162"/>
      <c r="DE655" s="162"/>
      <c r="DF655" s="162"/>
      <c r="DG655" s="162"/>
      <c r="DH655" s="162"/>
      <c r="DI655" s="162"/>
      <c r="DJ655" s="162"/>
      <c r="DK655" s="162"/>
      <c r="DL655" s="162"/>
      <c r="DM655" s="162"/>
      <c r="DN655" s="162"/>
      <c r="DO655" s="162"/>
      <c r="DP655" s="162"/>
      <c r="DQ655" s="162"/>
      <c r="DR655" s="162"/>
      <c r="DS655" s="162"/>
      <c r="DT655" s="162"/>
      <c r="DU655" s="162"/>
      <c r="DV655" s="162"/>
      <c r="DW655" s="162"/>
      <c r="DX655" s="162"/>
      <c r="DY655" s="162"/>
      <c r="DZ655" s="162"/>
      <c r="EA655" s="162"/>
      <c r="EB655" s="162"/>
      <c r="EC655" s="162"/>
      <c r="ED655" s="162"/>
      <c r="EE655" s="162"/>
      <c r="EF655" s="162"/>
      <c r="EG655" s="162"/>
      <c r="EH655" s="162"/>
      <c r="EI655" s="162"/>
      <c r="EJ655" s="162"/>
      <c r="EK655" s="162"/>
      <c r="EL655" s="162"/>
      <c r="EM655" s="162"/>
      <c r="EN655" s="162"/>
      <c r="EO655" s="162"/>
      <c r="EP655" s="162"/>
      <c r="EQ655" s="162"/>
      <c r="ER655" s="162"/>
      <c r="ES655" s="162"/>
      <c r="ET655" s="162"/>
      <c r="EU655" s="162"/>
      <c r="EV655" s="162"/>
      <c r="EW655" s="162"/>
      <c r="EX655" s="162"/>
      <c r="EY655" s="162"/>
      <c r="EZ655" s="162"/>
      <c r="FA655" s="162"/>
      <c r="FB655" s="162"/>
      <c r="FC655" s="162"/>
      <c r="FD655" s="162"/>
      <c r="FE655" s="162"/>
      <c r="FF655" s="162"/>
      <c r="FG655" s="162"/>
      <c r="FH655" s="162"/>
      <c r="FI655" s="162"/>
      <c r="FJ655" s="162"/>
      <c r="FK655" s="162"/>
      <c r="FL655" s="162"/>
      <c r="FM655" s="162"/>
      <c r="FN655" s="162"/>
      <c r="FO655" s="162"/>
      <c r="FP655" s="162"/>
      <c r="FQ655" s="162"/>
      <c r="FR655" s="162"/>
      <c r="FS655" s="162"/>
      <c r="FT655" s="162"/>
      <c r="FU655" s="162"/>
      <c r="FV655" s="162"/>
      <c r="FW655" s="162"/>
      <c r="FX655" s="162"/>
      <c r="FY655" s="162"/>
      <c r="FZ655" s="162"/>
      <c r="GA655" s="162"/>
      <c r="GB655" s="162"/>
      <c r="GC655" s="162"/>
      <c r="GD655" s="162"/>
      <c r="GE655" s="162"/>
      <c r="GF655" s="162"/>
      <c r="GG655" s="162"/>
      <c r="GH655" s="162"/>
      <c r="GI655" s="162"/>
      <c r="GJ655" s="162"/>
      <c r="GK655" s="162"/>
      <c r="GL655" s="162"/>
      <c r="GM655" s="162"/>
      <c r="GN655" s="162"/>
      <c r="GO655" s="162"/>
      <c r="GP655" s="162"/>
      <c r="GQ655" s="162"/>
      <c r="GR655" s="162"/>
      <c r="GS655" s="162"/>
      <c r="GT655" s="162"/>
      <c r="GU655" s="162"/>
      <c r="GV655" s="162"/>
      <c r="GW655" s="162"/>
      <c r="GX655" s="162"/>
      <c r="GY655" s="162"/>
      <c r="GZ655" s="162"/>
      <c r="HA655" s="162"/>
      <c r="HB655" s="162"/>
      <c r="HC655" s="162"/>
      <c r="HD655" s="162"/>
      <c r="HE655" s="162"/>
      <c r="HF655" s="162"/>
      <c r="HG655" s="162"/>
      <c r="HH655" s="162"/>
      <c r="HI655" s="162"/>
      <c r="HJ655" s="162"/>
      <c r="HK655" s="162"/>
      <c r="HL655" s="162"/>
      <c r="HM655" s="162"/>
      <c r="HN655" s="162"/>
      <c r="HO655" s="162"/>
      <c r="HP655" s="162"/>
      <c r="HQ655" s="162"/>
      <c r="HR655" s="162"/>
      <c r="HS655" s="162"/>
      <c r="HT655" s="162"/>
      <c r="HU655" s="162"/>
      <c r="HV655" s="162"/>
      <c r="HW655" s="162"/>
      <c r="HX655" s="162"/>
      <c r="HY655" s="162"/>
      <c r="HZ655" s="162"/>
      <c r="IA655" s="162"/>
      <c r="IB655" s="162"/>
      <c r="IC655" s="162"/>
      <c r="ID655" s="162"/>
      <c r="IE655" s="162"/>
      <c r="IF655" s="162"/>
      <c r="IG655" s="162"/>
      <c r="IH655" s="162"/>
      <c r="II655" s="162"/>
      <c r="IJ655" s="162"/>
      <c r="IK655" s="162"/>
      <c r="IL655" s="162"/>
      <c r="IM655" s="162"/>
      <c r="IN655" s="162"/>
      <c r="IO655" s="162"/>
      <c r="IP655" s="162"/>
      <c r="IQ655" s="162"/>
      <c r="IR655" s="162"/>
      <c r="IS655" s="162"/>
      <c r="IT655" s="162"/>
      <c r="IU655" s="162"/>
      <c r="IV655" s="162"/>
      <c r="IW655" s="162"/>
      <c r="IX655" s="162"/>
    </row>
    <row r="656" spans="1:258">
      <c r="A656" s="159"/>
      <c r="B656" s="160"/>
      <c r="C656" s="160"/>
      <c r="D656" s="160"/>
      <c r="E656" s="160"/>
      <c r="F656" s="161"/>
      <c r="G656" s="161"/>
      <c r="H656" s="161"/>
      <c r="I656" s="161"/>
      <c r="J656" s="161"/>
      <c r="K656" s="161"/>
      <c r="L656" s="161"/>
      <c r="M656" s="161"/>
      <c r="N656" s="160"/>
      <c r="O656" s="160"/>
      <c r="P656" s="160"/>
      <c r="Q656" s="160"/>
      <c r="R656" s="160"/>
      <c r="S656" s="161"/>
      <c r="T656" s="161"/>
      <c r="U656" s="161"/>
      <c r="V656" s="161"/>
      <c r="W656" s="161"/>
      <c r="X656" s="161"/>
      <c r="Y656" s="161"/>
      <c r="Z656" s="317"/>
      <c r="AA656" s="161"/>
      <c r="BI656" s="162"/>
      <c r="BJ656" s="162"/>
      <c r="BK656" s="162"/>
      <c r="BL656" s="162"/>
      <c r="BM656" s="162"/>
      <c r="BN656" s="162"/>
      <c r="BO656" s="162"/>
      <c r="BP656" s="162"/>
      <c r="BQ656" s="162"/>
      <c r="BR656" s="162"/>
      <c r="BS656" s="162"/>
      <c r="BT656" s="162"/>
      <c r="BU656" s="162"/>
      <c r="BV656" s="162"/>
      <c r="BW656" s="162"/>
      <c r="BX656" s="162"/>
      <c r="BY656" s="162"/>
      <c r="BZ656" s="162"/>
      <c r="CA656" s="162"/>
      <c r="CB656" s="162"/>
      <c r="CC656" s="162"/>
      <c r="CD656" s="162"/>
      <c r="CE656" s="162"/>
      <c r="CF656" s="162"/>
      <c r="CG656" s="162"/>
      <c r="CH656" s="162"/>
      <c r="CI656" s="162"/>
      <c r="CJ656" s="162"/>
      <c r="CK656" s="162"/>
      <c r="CL656" s="162"/>
      <c r="CM656" s="162"/>
      <c r="CN656" s="162"/>
      <c r="CO656" s="162"/>
      <c r="CP656" s="162"/>
      <c r="CQ656" s="162"/>
      <c r="CR656" s="162"/>
      <c r="CS656" s="162"/>
      <c r="CT656" s="162"/>
      <c r="CU656" s="162"/>
      <c r="CV656" s="162"/>
      <c r="CW656" s="162"/>
      <c r="CX656" s="162"/>
      <c r="CY656" s="162"/>
      <c r="CZ656" s="162"/>
      <c r="DA656" s="162"/>
      <c r="DB656" s="162"/>
      <c r="DC656" s="162"/>
      <c r="DD656" s="162"/>
      <c r="DE656" s="162"/>
      <c r="DF656" s="162"/>
      <c r="DG656" s="162"/>
      <c r="DH656" s="162"/>
      <c r="DI656" s="162"/>
      <c r="DJ656" s="162"/>
      <c r="DK656" s="162"/>
      <c r="DL656" s="162"/>
      <c r="DM656" s="162"/>
      <c r="DN656" s="162"/>
      <c r="DO656" s="162"/>
      <c r="DP656" s="162"/>
      <c r="DQ656" s="162"/>
      <c r="DR656" s="162"/>
      <c r="DS656" s="162"/>
      <c r="DT656" s="162"/>
      <c r="DU656" s="162"/>
      <c r="DV656" s="162"/>
      <c r="DW656" s="162"/>
      <c r="DX656" s="162"/>
      <c r="DY656" s="162"/>
      <c r="DZ656" s="162"/>
      <c r="EA656" s="162"/>
      <c r="EB656" s="162"/>
      <c r="EC656" s="162"/>
      <c r="ED656" s="162"/>
      <c r="EE656" s="162"/>
      <c r="EF656" s="162"/>
      <c r="EG656" s="162"/>
      <c r="EH656" s="162"/>
      <c r="EI656" s="162"/>
      <c r="EJ656" s="162"/>
      <c r="EK656" s="162"/>
      <c r="EL656" s="162"/>
      <c r="EM656" s="162"/>
      <c r="EN656" s="162"/>
      <c r="EO656" s="162"/>
      <c r="EP656" s="162"/>
      <c r="EQ656" s="162"/>
      <c r="ER656" s="162"/>
      <c r="ES656" s="162"/>
      <c r="ET656" s="162"/>
      <c r="EU656" s="162"/>
      <c r="EV656" s="162"/>
      <c r="EW656" s="162"/>
      <c r="EX656" s="162"/>
      <c r="EY656" s="162"/>
      <c r="EZ656" s="162"/>
      <c r="FA656" s="162"/>
      <c r="FB656" s="162"/>
      <c r="FC656" s="162"/>
      <c r="FD656" s="162"/>
      <c r="FE656" s="162"/>
      <c r="FF656" s="162"/>
      <c r="FG656" s="162"/>
      <c r="FH656" s="162"/>
      <c r="FI656" s="162"/>
      <c r="FJ656" s="162"/>
      <c r="FK656" s="162"/>
      <c r="FL656" s="162"/>
      <c r="FM656" s="162"/>
      <c r="FN656" s="162"/>
      <c r="FO656" s="162"/>
      <c r="FP656" s="162"/>
      <c r="FQ656" s="162"/>
      <c r="FR656" s="162"/>
      <c r="FS656" s="162"/>
      <c r="FT656" s="162"/>
      <c r="FU656" s="162"/>
      <c r="FV656" s="162"/>
      <c r="FW656" s="162"/>
      <c r="FX656" s="162"/>
      <c r="FY656" s="162"/>
      <c r="FZ656" s="162"/>
      <c r="GA656" s="162"/>
      <c r="GB656" s="162"/>
      <c r="GC656" s="162"/>
      <c r="GD656" s="162"/>
      <c r="GE656" s="162"/>
      <c r="GF656" s="162"/>
      <c r="GG656" s="162"/>
      <c r="GH656" s="162"/>
      <c r="GI656" s="162"/>
      <c r="GJ656" s="162"/>
      <c r="GK656" s="162"/>
      <c r="GL656" s="162"/>
      <c r="GM656" s="162"/>
      <c r="GN656" s="162"/>
      <c r="GO656" s="162"/>
      <c r="GP656" s="162"/>
      <c r="GQ656" s="162"/>
      <c r="GR656" s="162"/>
      <c r="GS656" s="162"/>
      <c r="GT656" s="162"/>
      <c r="GU656" s="162"/>
      <c r="GV656" s="162"/>
      <c r="GW656" s="162"/>
      <c r="GX656" s="162"/>
      <c r="GY656" s="162"/>
      <c r="GZ656" s="162"/>
      <c r="HA656" s="162"/>
      <c r="HB656" s="162"/>
      <c r="HC656" s="162"/>
      <c r="HD656" s="162"/>
      <c r="HE656" s="162"/>
      <c r="HF656" s="162"/>
      <c r="HG656" s="162"/>
      <c r="HH656" s="162"/>
      <c r="HI656" s="162"/>
      <c r="HJ656" s="162"/>
      <c r="HK656" s="162"/>
      <c r="HL656" s="162"/>
      <c r="HM656" s="162"/>
      <c r="HN656" s="162"/>
      <c r="HO656" s="162"/>
      <c r="HP656" s="162"/>
      <c r="HQ656" s="162"/>
      <c r="HR656" s="162"/>
      <c r="HS656" s="162"/>
      <c r="HT656" s="162"/>
      <c r="HU656" s="162"/>
      <c r="HV656" s="162"/>
      <c r="HW656" s="162"/>
      <c r="HX656" s="162"/>
      <c r="HY656" s="162"/>
      <c r="HZ656" s="162"/>
      <c r="IA656" s="162"/>
      <c r="IB656" s="162"/>
      <c r="IC656" s="162"/>
      <c r="ID656" s="162"/>
      <c r="IE656" s="162"/>
      <c r="IF656" s="162"/>
      <c r="IG656" s="162"/>
      <c r="IH656" s="162"/>
      <c r="II656" s="162"/>
      <c r="IJ656" s="162"/>
      <c r="IK656" s="162"/>
      <c r="IL656" s="162"/>
      <c r="IM656" s="162"/>
      <c r="IN656" s="162"/>
      <c r="IO656" s="162"/>
      <c r="IP656" s="162"/>
      <c r="IQ656" s="162"/>
      <c r="IR656" s="162"/>
      <c r="IS656" s="162"/>
      <c r="IT656" s="162"/>
      <c r="IU656" s="162"/>
      <c r="IV656" s="162"/>
      <c r="IW656" s="162"/>
      <c r="IX656" s="162"/>
    </row>
    <row r="657" spans="1:258">
      <c r="A657" s="159"/>
      <c r="B657" s="160"/>
      <c r="C657" s="160"/>
      <c r="D657" s="160"/>
      <c r="E657" s="160"/>
      <c r="F657" s="161"/>
      <c r="G657" s="161"/>
      <c r="H657" s="161"/>
      <c r="I657" s="161"/>
      <c r="J657" s="161"/>
      <c r="K657" s="161"/>
      <c r="L657" s="161"/>
      <c r="M657" s="161"/>
      <c r="N657" s="160"/>
      <c r="O657" s="160"/>
      <c r="P657" s="160"/>
      <c r="Q657" s="160"/>
      <c r="R657" s="160"/>
      <c r="S657" s="161"/>
      <c r="T657" s="161"/>
      <c r="U657" s="161"/>
      <c r="V657" s="161"/>
      <c r="W657" s="161"/>
      <c r="X657" s="161"/>
      <c r="Y657" s="161"/>
      <c r="Z657" s="317"/>
      <c r="AA657" s="161"/>
      <c r="BI657" s="162"/>
      <c r="BJ657" s="162"/>
      <c r="BK657" s="162"/>
      <c r="BL657" s="162"/>
      <c r="BM657" s="162"/>
      <c r="BN657" s="162"/>
      <c r="BO657" s="162"/>
      <c r="BP657" s="162"/>
      <c r="BQ657" s="162"/>
      <c r="BR657" s="162"/>
      <c r="BS657" s="162"/>
      <c r="BT657" s="162"/>
      <c r="BU657" s="162"/>
      <c r="BV657" s="162"/>
      <c r="BW657" s="162"/>
      <c r="BX657" s="162"/>
      <c r="BY657" s="162"/>
      <c r="BZ657" s="162"/>
      <c r="CA657" s="162"/>
      <c r="CB657" s="162"/>
      <c r="CC657" s="162"/>
      <c r="CD657" s="162"/>
      <c r="CE657" s="162"/>
      <c r="CF657" s="162"/>
      <c r="CG657" s="162"/>
      <c r="CH657" s="162"/>
      <c r="CI657" s="162"/>
      <c r="CJ657" s="162"/>
      <c r="CK657" s="162"/>
      <c r="CL657" s="162"/>
      <c r="CM657" s="162"/>
      <c r="CN657" s="162"/>
      <c r="CO657" s="162"/>
      <c r="CP657" s="162"/>
      <c r="CQ657" s="162"/>
      <c r="CR657" s="162"/>
      <c r="CS657" s="162"/>
      <c r="CT657" s="162"/>
      <c r="CU657" s="162"/>
      <c r="CV657" s="162"/>
      <c r="CW657" s="162"/>
      <c r="CX657" s="162"/>
      <c r="CY657" s="162"/>
      <c r="CZ657" s="162"/>
      <c r="DA657" s="162"/>
      <c r="DB657" s="162"/>
      <c r="DC657" s="162"/>
      <c r="DD657" s="162"/>
      <c r="DE657" s="162"/>
      <c r="DF657" s="162"/>
      <c r="DG657" s="162"/>
      <c r="DH657" s="162"/>
      <c r="DI657" s="162"/>
      <c r="DJ657" s="162"/>
      <c r="DK657" s="162"/>
      <c r="DL657" s="162"/>
      <c r="DM657" s="162"/>
      <c r="DN657" s="162"/>
      <c r="DO657" s="162"/>
      <c r="DP657" s="162"/>
      <c r="DQ657" s="162"/>
      <c r="DR657" s="162"/>
      <c r="DS657" s="162"/>
      <c r="DT657" s="162"/>
      <c r="DU657" s="162"/>
      <c r="DV657" s="162"/>
      <c r="DW657" s="162"/>
      <c r="DX657" s="162"/>
      <c r="DY657" s="162"/>
      <c r="DZ657" s="162"/>
      <c r="EA657" s="162"/>
      <c r="EB657" s="162"/>
      <c r="EC657" s="162"/>
      <c r="ED657" s="162"/>
      <c r="EE657" s="162"/>
      <c r="EF657" s="162"/>
      <c r="EG657" s="162"/>
      <c r="EH657" s="162"/>
      <c r="EI657" s="162"/>
      <c r="EJ657" s="162"/>
      <c r="EK657" s="162"/>
      <c r="EL657" s="162"/>
      <c r="EM657" s="162"/>
      <c r="EN657" s="162"/>
      <c r="EO657" s="162"/>
      <c r="EP657" s="162"/>
      <c r="EQ657" s="162"/>
      <c r="ER657" s="162"/>
      <c r="ES657" s="162"/>
      <c r="ET657" s="162"/>
      <c r="EU657" s="162"/>
      <c r="EV657" s="162"/>
      <c r="EW657" s="162"/>
      <c r="EX657" s="162"/>
      <c r="EY657" s="162"/>
      <c r="EZ657" s="162"/>
      <c r="FA657" s="162"/>
      <c r="FB657" s="162"/>
      <c r="FC657" s="162"/>
      <c r="FD657" s="162"/>
      <c r="FE657" s="162"/>
      <c r="FF657" s="162"/>
      <c r="FG657" s="162"/>
      <c r="FH657" s="162"/>
      <c r="FI657" s="162"/>
      <c r="FJ657" s="162"/>
      <c r="FK657" s="162"/>
      <c r="FL657" s="162"/>
      <c r="FM657" s="162"/>
      <c r="FN657" s="162"/>
      <c r="FO657" s="162"/>
      <c r="FP657" s="162"/>
      <c r="FQ657" s="162"/>
      <c r="FR657" s="162"/>
      <c r="FS657" s="162"/>
      <c r="FT657" s="162"/>
      <c r="FU657" s="162"/>
      <c r="FV657" s="162"/>
      <c r="FW657" s="162"/>
      <c r="FX657" s="162"/>
      <c r="FY657" s="162"/>
      <c r="FZ657" s="162"/>
      <c r="GA657" s="162"/>
      <c r="GB657" s="162"/>
      <c r="GC657" s="162"/>
      <c r="GD657" s="162"/>
      <c r="GE657" s="162"/>
      <c r="GF657" s="162"/>
      <c r="GG657" s="162"/>
      <c r="GH657" s="162"/>
      <c r="GI657" s="162"/>
      <c r="GJ657" s="162"/>
      <c r="GK657" s="162"/>
      <c r="GL657" s="162"/>
      <c r="GM657" s="162"/>
      <c r="GN657" s="162"/>
      <c r="GO657" s="162"/>
      <c r="GP657" s="162"/>
      <c r="GQ657" s="162"/>
      <c r="GR657" s="162"/>
      <c r="GS657" s="162"/>
      <c r="GT657" s="162"/>
      <c r="GU657" s="162"/>
      <c r="GV657" s="162"/>
      <c r="GW657" s="162"/>
      <c r="GX657" s="162"/>
      <c r="GY657" s="162"/>
      <c r="GZ657" s="162"/>
      <c r="HA657" s="162"/>
      <c r="HB657" s="162"/>
      <c r="HC657" s="162"/>
      <c r="HD657" s="162"/>
      <c r="HE657" s="162"/>
      <c r="HF657" s="162"/>
      <c r="HG657" s="162"/>
      <c r="HH657" s="162"/>
      <c r="HI657" s="162"/>
      <c r="HJ657" s="162"/>
      <c r="HK657" s="162"/>
      <c r="HL657" s="162"/>
      <c r="HM657" s="162"/>
      <c r="HN657" s="162"/>
      <c r="HO657" s="162"/>
      <c r="HP657" s="162"/>
      <c r="HQ657" s="162"/>
      <c r="HR657" s="162"/>
      <c r="HS657" s="162"/>
      <c r="HT657" s="162"/>
      <c r="HU657" s="162"/>
      <c r="HV657" s="162"/>
      <c r="HW657" s="162"/>
      <c r="HX657" s="162"/>
      <c r="HY657" s="162"/>
      <c r="HZ657" s="162"/>
      <c r="IA657" s="162"/>
      <c r="IB657" s="162"/>
      <c r="IC657" s="162"/>
      <c r="ID657" s="162"/>
      <c r="IE657" s="162"/>
      <c r="IF657" s="162"/>
      <c r="IG657" s="162"/>
      <c r="IH657" s="162"/>
      <c r="II657" s="162"/>
      <c r="IJ657" s="162"/>
      <c r="IK657" s="162"/>
      <c r="IL657" s="162"/>
      <c r="IM657" s="162"/>
      <c r="IN657" s="162"/>
      <c r="IO657" s="162"/>
      <c r="IP657" s="162"/>
      <c r="IQ657" s="162"/>
      <c r="IR657" s="162"/>
      <c r="IS657" s="162"/>
      <c r="IT657" s="162"/>
      <c r="IU657" s="162"/>
      <c r="IV657" s="162"/>
      <c r="IW657" s="162"/>
      <c r="IX657" s="162"/>
    </row>
    <row r="658" spans="1:258">
      <c r="A658" s="159"/>
      <c r="B658" s="160"/>
      <c r="C658" s="160"/>
      <c r="D658" s="160"/>
      <c r="E658" s="160"/>
      <c r="F658" s="161"/>
      <c r="G658" s="161"/>
      <c r="H658" s="161"/>
      <c r="I658" s="161"/>
      <c r="J658" s="161"/>
      <c r="K658" s="161"/>
      <c r="L658" s="161"/>
      <c r="M658" s="161"/>
      <c r="N658" s="160"/>
      <c r="O658" s="160"/>
      <c r="P658" s="160"/>
      <c r="Q658" s="160"/>
      <c r="R658" s="160"/>
      <c r="S658" s="161"/>
      <c r="T658" s="161"/>
      <c r="U658" s="161"/>
      <c r="V658" s="161"/>
      <c r="W658" s="161"/>
      <c r="X658" s="161"/>
      <c r="Y658" s="161"/>
      <c r="Z658" s="317"/>
      <c r="AA658" s="161"/>
      <c r="BI658" s="162"/>
      <c r="BJ658" s="162"/>
      <c r="BK658" s="162"/>
      <c r="BL658" s="162"/>
      <c r="BM658" s="162"/>
      <c r="BN658" s="162"/>
      <c r="BO658" s="162"/>
      <c r="BP658" s="162"/>
      <c r="BQ658" s="162"/>
      <c r="BR658" s="162"/>
      <c r="BS658" s="162"/>
      <c r="BT658" s="162"/>
      <c r="BU658" s="162"/>
      <c r="BV658" s="162"/>
      <c r="BW658" s="162"/>
      <c r="BX658" s="162"/>
      <c r="BY658" s="162"/>
      <c r="BZ658" s="162"/>
      <c r="CA658" s="162"/>
      <c r="CB658" s="162"/>
      <c r="CC658" s="162"/>
      <c r="CD658" s="162"/>
      <c r="CE658" s="162"/>
      <c r="CF658" s="162"/>
      <c r="CG658" s="162"/>
      <c r="CH658" s="162"/>
      <c r="CI658" s="162"/>
      <c r="CJ658" s="162"/>
      <c r="CK658" s="162"/>
      <c r="CL658" s="162"/>
      <c r="CM658" s="162"/>
      <c r="CN658" s="162"/>
      <c r="CO658" s="162"/>
      <c r="CP658" s="162"/>
      <c r="CQ658" s="162"/>
      <c r="CR658" s="162"/>
      <c r="CS658" s="162"/>
      <c r="CT658" s="162"/>
      <c r="CU658" s="162"/>
      <c r="CV658" s="162"/>
      <c r="CW658" s="162"/>
      <c r="CX658" s="162"/>
      <c r="CY658" s="162"/>
      <c r="CZ658" s="162"/>
      <c r="DA658" s="162"/>
      <c r="DB658" s="162"/>
      <c r="DC658" s="162"/>
      <c r="DD658" s="162"/>
      <c r="DE658" s="162"/>
      <c r="DF658" s="162"/>
      <c r="DG658" s="162"/>
      <c r="DH658" s="162"/>
      <c r="DI658" s="162"/>
      <c r="DJ658" s="162"/>
      <c r="DK658" s="162"/>
      <c r="DL658" s="162"/>
      <c r="DM658" s="162"/>
      <c r="DN658" s="162"/>
      <c r="DO658" s="162"/>
      <c r="DP658" s="162"/>
      <c r="DQ658" s="162"/>
      <c r="DR658" s="162"/>
      <c r="DS658" s="162"/>
      <c r="DT658" s="162"/>
      <c r="DU658" s="162"/>
      <c r="DV658" s="162"/>
      <c r="DW658" s="162"/>
      <c r="DX658" s="162"/>
      <c r="DY658" s="162"/>
      <c r="DZ658" s="162"/>
      <c r="EA658" s="162"/>
      <c r="EB658" s="162"/>
      <c r="EC658" s="162"/>
      <c r="ED658" s="162"/>
      <c r="EE658" s="162"/>
      <c r="EF658" s="162"/>
      <c r="EG658" s="162"/>
      <c r="EH658" s="162"/>
      <c r="EI658" s="162"/>
      <c r="EJ658" s="162"/>
      <c r="EK658" s="162"/>
      <c r="EL658" s="162"/>
      <c r="EM658" s="162"/>
      <c r="EN658" s="162"/>
      <c r="EO658" s="162"/>
      <c r="EP658" s="162"/>
      <c r="EQ658" s="162"/>
      <c r="ER658" s="162"/>
      <c r="ES658" s="162"/>
      <c r="ET658" s="162"/>
      <c r="EU658" s="162"/>
      <c r="EV658" s="162"/>
      <c r="EW658" s="162"/>
      <c r="EX658" s="162"/>
      <c r="EY658" s="162"/>
      <c r="EZ658" s="162"/>
      <c r="FA658" s="162"/>
      <c r="FB658" s="162"/>
      <c r="FC658" s="162"/>
      <c r="FD658" s="162"/>
      <c r="FE658" s="162"/>
      <c r="FF658" s="162"/>
      <c r="FG658" s="162"/>
      <c r="FH658" s="162"/>
      <c r="FI658" s="162"/>
      <c r="FJ658" s="162"/>
      <c r="FK658" s="162"/>
      <c r="FL658" s="162"/>
      <c r="FM658" s="162"/>
      <c r="FN658" s="162"/>
      <c r="FO658" s="162"/>
      <c r="FP658" s="162"/>
      <c r="FQ658" s="162"/>
      <c r="FR658" s="162"/>
      <c r="FS658" s="162"/>
      <c r="FT658" s="162"/>
      <c r="FU658" s="162"/>
      <c r="FV658" s="162"/>
      <c r="FW658" s="162"/>
      <c r="FX658" s="162"/>
      <c r="FY658" s="162"/>
      <c r="FZ658" s="162"/>
      <c r="GA658" s="162"/>
      <c r="GB658" s="162"/>
      <c r="GC658" s="162"/>
      <c r="GD658" s="162"/>
      <c r="GE658" s="162"/>
      <c r="GF658" s="162"/>
      <c r="GG658" s="162"/>
      <c r="GH658" s="162"/>
      <c r="GI658" s="162"/>
      <c r="GJ658" s="162"/>
      <c r="GK658" s="162"/>
      <c r="GL658" s="162"/>
      <c r="GM658" s="162"/>
      <c r="GN658" s="162"/>
      <c r="GO658" s="162"/>
      <c r="GP658" s="162"/>
      <c r="GQ658" s="162"/>
      <c r="GR658" s="162"/>
      <c r="GS658" s="162"/>
      <c r="GT658" s="162"/>
      <c r="GU658" s="162"/>
      <c r="GV658" s="162"/>
      <c r="GW658" s="162"/>
      <c r="GX658" s="162"/>
      <c r="GY658" s="162"/>
      <c r="GZ658" s="162"/>
      <c r="HA658" s="162"/>
      <c r="HB658" s="162"/>
      <c r="HC658" s="162"/>
      <c r="HD658" s="162"/>
      <c r="HE658" s="162"/>
      <c r="HF658" s="162"/>
      <c r="HG658" s="162"/>
      <c r="HH658" s="162"/>
      <c r="HI658" s="162"/>
      <c r="HJ658" s="162"/>
      <c r="HK658" s="162"/>
      <c r="HL658" s="162"/>
      <c r="HM658" s="162"/>
      <c r="HN658" s="162"/>
      <c r="HO658" s="162"/>
      <c r="HP658" s="162"/>
      <c r="HQ658" s="162"/>
      <c r="HR658" s="162"/>
      <c r="HS658" s="162"/>
      <c r="HT658" s="162"/>
      <c r="HU658" s="162"/>
      <c r="HV658" s="162"/>
      <c r="HW658" s="162"/>
      <c r="HX658" s="162"/>
      <c r="HY658" s="162"/>
      <c r="HZ658" s="162"/>
      <c r="IA658" s="162"/>
      <c r="IB658" s="162"/>
      <c r="IC658" s="162"/>
      <c r="ID658" s="162"/>
      <c r="IE658" s="162"/>
      <c r="IF658" s="162"/>
      <c r="IG658" s="162"/>
      <c r="IH658" s="162"/>
      <c r="II658" s="162"/>
      <c r="IJ658" s="162"/>
      <c r="IK658" s="162"/>
      <c r="IL658" s="162"/>
      <c r="IM658" s="162"/>
      <c r="IN658" s="162"/>
      <c r="IO658" s="162"/>
      <c r="IP658" s="162"/>
      <c r="IQ658" s="162"/>
      <c r="IR658" s="162"/>
      <c r="IS658" s="162"/>
      <c r="IT658" s="162"/>
      <c r="IU658" s="162"/>
      <c r="IV658" s="162"/>
      <c r="IW658" s="162"/>
      <c r="IX658" s="162"/>
    </row>
    <row r="659" spans="1:258">
      <c r="A659" s="159"/>
      <c r="B659" s="160"/>
      <c r="C659" s="160"/>
      <c r="D659" s="160"/>
      <c r="E659" s="160"/>
      <c r="F659" s="161"/>
      <c r="G659" s="161"/>
      <c r="H659" s="161"/>
      <c r="I659" s="161"/>
      <c r="J659" s="161"/>
      <c r="K659" s="161"/>
      <c r="L659" s="161"/>
      <c r="M659" s="161"/>
      <c r="N659" s="160"/>
      <c r="O659" s="160"/>
      <c r="P659" s="160"/>
      <c r="Q659" s="160"/>
      <c r="R659" s="160"/>
      <c r="S659" s="161"/>
      <c r="T659" s="161"/>
      <c r="U659" s="161"/>
      <c r="V659" s="161"/>
      <c r="W659" s="161"/>
      <c r="X659" s="161"/>
      <c r="Y659" s="161"/>
      <c r="Z659" s="317"/>
      <c r="AA659" s="161"/>
      <c r="BI659" s="162"/>
      <c r="BJ659" s="162"/>
      <c r="BK659" s="162"/>
      <c r="BL659" s="162"/>
      <c r="BM659" s="162"/>
      <c r="BN659" s="162"/>
      <c r="BO659" s="162"/>
      <c r="BP659" s="162"/>
      <c r="BQ659" s="162"/>
      <c r="BR659" s="162"/>
      <c r="BS659" s="162"/>
      <c r="BT659" s="162"/>
      <c r="BU659" s="162"/>
      <c r="BV659" s="162"/>
      <c r="BW659" s="162"/>
      <c r="BX659" s="162"/>
      <c r="BY659" s="162"/>
      <c r="BZ659" s="162"/>
      <c r="CA659" s="162"/>
      <c r="CB659" s="162"/>
      <c r="CC659" s="162"/>
      <c r="CD659" s="162"/>
      <c r="CE659" s="162"/>
      <c r="CF659" s="162"/>
      <c r="CG659" s="162"/>
      <c r="CH659" s="162"/>
      <c r="CI659" s="162"/>
      <c r="CJ659" s="162"/>
      <c r="CK659" s="162"/>
      <c r="CL659" s="162"/>
      <c r="CM659" s="162"/>
      <c r="CN659" s="162"/>
      <c r="CO659" s="162"/>
      <c r="CP659" s="162"/>
      <c r="CQ659" s="162"/>
      <c r="CR659" s="162"/>
      <c r="CS659" s="162"/>
      <c r="CT659" s="162"/>
      <c r="CU659" s="162"/>
      <c r="CV659" s="162"/>
      <c r="CW659" s="162"/>
      <c r="CX659" s="162"/>
      <c r="CY659" s="162"/>
      <c r="CZ659" s="162"/>
      <c r="DA659" s="162"/>
      <c r="DB659" s="162"/>
      <c r="DC659" s="162"/>
      <c r="DD659" s="162"/>
      <c r="DE659" s="162"/>
      <c r="DF659" s="162"/>
      <c r="DG659" s="162"/>
      <c r="DH659" s="162"/>
      <c r="DI659" s="162"/>
      <c r="DJ659" s="162"/>
      <c r="DK659" s="162"/>
      <c r="DL659" s="162"/>
      <c r="DM659" s="162"/>
      <c r="DN659" s="162"/>
      <c r="DO659" s="162"/>
      <c r="DP659" s="162"/>
      <c r="DQ659" s="162"/>
      <c r="DR659" s="162"/>
      <c r="DS659" s="162"/>
      <c r="DT659" s="162"/>
      <c r="DU659" s="162"/>
      <c r="DV659" s="162"/>
      <c r="DW659" s="162"/>
      <c r="DX659" s="162"/>
      <c r="DY659" s="162"/>
      <c r="DZ659" s="162"/>
      <c r="EA659" s="162"/>
      <c r="EB659" s="162"/>
      <c r="EC659" s="162"/>
      <c r="ED659" s="162"/>
      <c r="EE659" s="162"/>
      <c r="EF659" s="162"/>
      <c r="EG659" s="162"/>
      <c r="EH659" s="162"/>
      <c r="EI659" s="162"/>
      <c r="EJ659" s="162"/>
      <c r="EK659" s="162"/>
      <c r="EL659" s="162"/>
      <c r="EM659" s="162"/>
      <c r="EN659" s="162"/>
      <c r="EO659" s="162"/>
      <c r="EP659" s="162"/>
      <c r="EQ659" s="162"/>
      <c r="ER659" s="162"/>
      <c r="ES659" s="162"/>
      <c r="ET659" s="162"/>
      <c r="EU659" s="162"/>
      <c r="EV659" s="162"/>
      <c r="EW659" s="162"/>
      <c r="EX659" s="162"/>
      <c r="EY659" s="162"/>
      <c r="EZ659" s="162"/>
      <c r="FA659" s="162"/>
      <c r="FB659" s="162"/>
      <c r="FC659" s="162"/>
      <c r="FD659" s="162"/>
      <c r="FE659" s="162"/>
      <c r="FF659" s="162"/>
      <c r="FG659" s="162"/>
      <c r="FH659" s="162"/>
      <c r="FI659" s="162"/>
      <c r="FJ659" s="162"/>
      <c r="FK659" s="162"/>
      <c r="FL659" s="162"/>
      <c r="FM659" s="162"/>
      <c r="FN659" s="162"/>
      <c r="FO659" s="162"/>
      <c r="FP659" s="162"/>
      <c r="FQ659" s="162"/>
      <c r="FR659" s="162"/>
      <c r="FS659" s="162"/>
      <c r="FT659" s="162"/>
      <c r="FU659" s="162"/>
      <c r="FV659" s="162"/>
      <c r="FW659" s="162"/>
      <c r="FX659" s="162"/>
      <c r="FY659" s="162"/>
      <c r="FZ659" s="162"/>
      <c r="GA659" s="162"/>
      <c r="GB659" s="162"/>
      <c r="GC659" s="162"/>
      <c r="GD659" s="162"/>
      <c r="GE659" s="162"/>
      <c r="GF659" s="162"/>
      <c r="GG659" s="162"/>
      <c r="GH659" s="162"/>
      <c r="GI659" s="162"/>
      <c r="GJ659" s="162"/>
      <c r="GK659" s="162"/>
      <c r="GL659" s="162"/>
      <c r="GM659" s="162"/>
      <c r="GN659" s="162"/>
      <c r="GO659" s="162"/>
      <c r="GP659" s="162"/>
      <c r="GQ659" s="162"/>
      <c r="GR659" s="162"/>
      <c r="GS659" s="162"/>
      <c r="GT659" s="162"/>
      <c r="GU659" s="162"/>
      <c r="GV659" s="162"/>
      <c r="GW659" s="162"/>
      <c r="GX659" s="162"/>
      <c r="GY659" s="162"/>
      <c r="GZ659" s="162"/>
      <c r="HA659" s="162"/>
      <c r="HB659" s="162"/>
      <c r="HC659" s="162"/>
      <c r="HD659" s="162"/>
      <c r="HE659" s="162"/>
      <c r="HF659" s="162"/>
      <c r="HG659" s="162"/>
      <c r="HH659" s="162"/>
      <c r="HI659" s="162"/>
      <c r="HJ659" s="162"/>
      <c r="HK659" s="162"/>
      <c r="HL659" s="162"/>
      <c r="HM659" s="162"/>
      <c r="HN659" s="162"/>
      <c r="HO659" s="162"/>
      <c r="HP659" s="162"/>
      <c r="HQ659" s="162"/>
      <c r="HR659" s="162"/>
      <c r="HS659" s="162"/>
      <c r="HT659" s="162"/>
      <c r="HU659" s="162"/>
      <c r="HV659" s="162"/>
      <c r="HW659" s="162"/>
      <c r="HX659" s="162"/>
      <c r="HY659" s="162"/>
      <c r="HZ659" s="162"/>
      <c r="IA659" s="162"/>
      <c r="IB659" s="162"/>
      <c r="IC659" s="162"/>
      <c r="ID659" s="162"/>
      <c r="IE659" s="162"/>
      <c r="IF659" s="162"/>
      <c r="IG659" s="162"/>
      <c r="IH659" s="162"/>
      <c r="II659" s="162"/>
      <c r="IJ659" s="162"/>
      <c r="IK659" s="162"/>
      <c r="IL659" s="162"/>
      <c r="IM659" s="162"/>
      <c r="IN659" s="162"/>
      <c r="IO659" s="162"/>
      <c r="IP659" s="162"/>
      <c r="IQ659" s="162"/>
      <c r="IR659" s="162"/>
      <c r="IS659" s="162"/>
      <c r="IT659" s="162"/>
      <c r="IU659" s="162"/>
      <c r="IV659" s="162"/>
      <c r="IW659" s="162"/>
      <c r="IX659" s="162"/>
    </row>
    <row r="660" spans="1:258">
      <c r="A660" s="159"/>
      <c r="B660" s="160"/>
      <c r="C660" s="160"/>
      <c r="D660" s="160"/>
      <c r="E660" s="160"/>
      <c r="F660" s="161"/>
      <c r="G660" s="161"/>
      <c r="H660" s="161"/>
      <c r="I660" s="161"/>
      <c r="J660" s="161"/>
      <c r="K660" s="161"/>
      <c r="L660" s="161"/>
      <c r="M660" s="161"/>
      <c r="N660" s="160"/>
      <c r="O660" s="160"/>
      <c r="P660" s="160"/>
      <c r="Q660" s="160"/>
      <c r="R660" s="160"/>
      <c r="S660" s="161"/>
      <c r="T660" s="161"/>
      <c r="U660" s="161"/>
      <c r="V660" s="161"/>
      <c r="W660" s="161"/>
      <c r="X660" s="161"/>
      <c r="Y660" s="161"/>
      <c r="Z660" s="317"/>
      <c r="AA660" s="161"/>
      <c r="BI660" s="162"/>
      <c r="BJ660" s="162"/>
      <c r="BK660" s="162"/>
      <c r="BL660" s="162"/>
      <c r="BM660" s="162"/>
      <c r="BN660" s="162"/>
      <c r="BO660" s="162"/>
      <c r="BP660" s="162"/>
      <c r="BQ660" s="162"/>
      <c r="BR660" s="162"/>
      <c r="BS660" s="162"/>
      <c r="BT660" s="162"/>
      <c r="BU660" s="162"/>
      <c r="BV660" s="162"/>
      <c r="BW660" s="162"/>
      <c r="BX660" s="162"/>
      <c r="BY660" s="162"/>
      <c r="BZ660" s="162"/>
      <c r="CA660" s="162"/>
      <c r="CB660" s="162"/>
      <c r="CC660" s="162"/>
      <c r="CD660" s="162"/>
      <c r="CE660" s="162"/>
      <c r="CF660" s="162"/>
      <c r="CG660" s="162"/>
      <c r="CH660" s="162"/>
      <c r="CI660" s="162"/>
      <c r="CJ660" s="162"/>
      <c r="CK660" s="162"/>
      <c r="CL660" s="162"/>
      <c r="CM660" s="162"/>
      <c r="CN660" s="162"/>
      <c r="CO660" s="162"/>
      <c r="CP660" s="162"/>
      <c r="CQ660" s="162"/>
      <c r="CR660" s="162"/>
      <c r="CS660" s="162"/>
      <c r="CT660" s="162"/>
      <c r="CU660" s="162"/>
      <c r="CV660" s="162"/>
      <c r="CW660" s="162"/>
      <c r="CX660" s="162"/>
      <c r="CY660" s="162"/>
      <c r="CZ660" s="162"/>
      <c r="DA660" s="162"/>
      <c r="DB660" s="162"/>
      <c r="DC660" s="162"/>
      <c r="DD660" s="162"/>
      <c r="DE660" s="162"/>
      <c r="DF660" s="162"/>
      <c r="DG660" s="162"/>
      <c r="DH660" s="162"/>
      <c r="DI660" s="162"/>
      <c r="DJ660" s="162"/>
      <c r="DK660" s="162"/>
      <c r="DL660" s="162"/>
      <c r="DM660" s="162"/>
      <c r="DN660" s="162"/>
      <c r="DO660" s="162"/>
      <c r="DP660" s="162"/>
      <c r="DQ660" s="162"/>
      <c r="DR660" s="162"/>
      <c r="DS660" s="162"/>
      <c r="DT660" s="162"/>
      <c r="DU660" s="162"/>
      <c r="DV660" s="162"/>
      <c r="DW660" s="162"/>
      <c r="DX660" s="162"/>
      <c r="DY660" s="162"/>
      <c r="DZ660" s="162"/>
      <c r="EA660" s="162"/>
      <c r="EB660" s="162"/>
      <c r="EC660" s="162"/>
      <c r="ED660" s="162"/>
      <c r="EE660" s="162"/>
      <c r="EF660" s="162"/>
      <c r="EG660" s="162"/>
      <c r="EH660" s="162"/>
      <c r="EI660" s="162"/>
      <c r="EJ660" s="162"/>
      <c r="EK660" s="162"/>
      <c r="EL660" s="162"/>
      <c r="EM660" s="162"/>
      <c r="EN660" s="162"/>
      <c r="EO660" s="162"/>
      <c r="EP660" s="162"/>
      <c r="EQ660" s="162"/>
      <c r="ER660" s="162"/>
      <c r="ES660" s="162"/>
      <c r="ET660" s="162"/>
      <c r="EU660" s="162"/>
      <c r="EV660" s="162"/>
      <c r="EW660" s="162"/>
      <c r="EX660" s="162"/>
      <c r="EY660" s="162"/>
      <c r="EZ660" s="162"/>
      <c r="FA660" s="162"/>
      <c r="FB660" s="162"/>
      <c r="FC660" s="162"/>
      <c r="FD660" s="162"/>
      <c r="FE660" s="162"/>
      <c r="FF660" s="162"/>
      <c r="FG660" s="162"/>
      <c r="FH660" s="162"/>
      <c r="FI660" s="162"/>
      <c r="FJ660" s="162"/>
      <c r="FK660" s="162"/>
      <c r="FL660" s="162"/>
      <c r="FM660" s="162"/>
      <c r="FN660" s="162"/>
      <c r="FO660" s="162"/>
      <c r="FP660" s="162"/>
      <c r="FQ660" s="162"/>
      <c r="FR660" s="162"/>
      <c r="FS660" s="162"/>
      <c r="FT660" s="162"/>
      <c r="FU660" s="162"/>
      <c r="FV660" s="162"/>
      <c r="FW660" s="162"/>
      <c r="FX660" s="162"/>
      <c r="FY660" s="162"/>
      <c r="FZ660" s="162"/>
      <c r="GA660" s="162"/>
      <c r="GB660" s="162"/>
      <c r="GC660" s="162"/>
      <c r="GD660" s="162"/>
      <c r="GE660" s="162"/>
      <c r="GF660" s="162"/>
      <c r="GG660" s="162"/>
      <c r="GH660" s="162"/>
      <c r="GI660" s="162"/>
      <c r="GJ660" s="162"/>
      <c r="GK660" s="162"/>
      <c r="GL660" s="162"/>
      <c r="GM660" s="162"/>
      <c r="GN660" s="162"/>
      <c r="GO660" s="162"/>
      <c r="GP660" s="162"/>
      <c r="GQ660" s="162"/>
      <c r="GR660" s="162"/>
      <c r="GS660" s="162"/>
      <c r="GT660" s="162"/>
      <c r="GU660" s="162"/>
      <c r="GV660" s="162"/>
      <c r="GW660" s="162"/>
      <c r="GX660" s="162"/>
      <c r="GY660" s="162"/>
      <c r="GZ660" s="162"/>
      <c r="HA660" s="162"/>
      <c r="HB660" s="162"/>
      <c r="HC660" s="162"/>
      <c r="HD660" s="162"/>
      <c r="HE660" s="162"/>
      <c r="HF660" s="162"/>
      <c r="HG660" s="162"/>
      <c r="HH660" s="162"/>
      <c r="HI660" s="162"/>
      <c r="HJ660" s="162"/>
      <c r="HK660" s="162"/>
      <c r="HL660" s="162"/>
      <c r="HM660" s="162"/>
      <c r="HN660" s="162"/>
      <c r="HO660" s="162"/>
      <c r="HP660" s="162"/>
      <c r="HQ660" s="162"/>
      <c r="HR660" s="162"/>
      <c r="HS660" s="162"/>
      <c r="HT660" s="162"/>
      <c r="HU660" s="162"/>
      <c r="HV660" s="162"/>
      <c r="HW660" s="162"/>
      <c r="HX660" s="162"/>
      <c r="HY660" s="162"/>
      <c r="HZ660" s="162"/>
      <c r="IA660" s="162"/>
      <c r="IB660" s="162"/>
      <c r="IC660" s="162"/>
      <c r="ID660" s="162"/>
      <c r="IE660" s="162"/>
      <c r="IF660" s="162"/>
      <c r="IG660" s="162"/>
      <c r="IH660" s="162"/>
      <c r="II660" s="162"/>
      <c r="IJ660" s="162"/>
      <c r="IK660" s="162"/>
      <c r="IL660" s="162"/>
      <c r="IM660" s="162"/>
      <c r="IN660" s="162"/>
      <c r="IO660" s="162"/>
      <c r="IP660" s="162"/>
      <c r="IQ660" s="162"/>
      <c r="IR660" s="162"/>
      <c r="IS660" s="162"/>
      <c r="IT660" s="162"/>
      <c r="IU660" s="162"/>
      <c r="IV660" s="162"/>
      <c r="IW660" s="162"/>
      <c r="IX660" s="162"/>
    </row>
    <row r="661" spans="1:258">
      <c r="A661" s="159"/>
      <c r="B661" s="160"/>
      <c r="C661" s="160"/>
      <c r="D661" s="160"/>
      <c r="E661" s="160"/>
      <c r="F661" s="161"/>
      <c r="G661" s="161"/>
      <c r="H661" s="161"/>
      <c r="I661" s="161"/>
      <c r="J661" s="161"/>
      <c r="K661" s="161"/>
      <c r="L661" s="161"/>
      <c r="M661" s="161"/>
      <c r="N661" s="160"/>
      <c r="O661" s="160"/>
      <c r="P661" s="160"/>
      <c r="Q661" s="160"/>
      <c r="R661" s="160"/>
      <c r="S661" s="161"/>
      <c r="T661" s="161"/>
      <c r="U661" s="161"/>
      <c r="V661" s="161"/>
      <c r="W661" s="161"/>
      <c r="X661" s="161"/>
      <c r="Y661" s="161"/>
      <c r="Z661" s="317"/>
      <c r="AA661" s="161"/>
      <c r="BI661" s="162"/>
      <c r="BJ661" s="162"/>
      <c r="BK661" s="162"/>
      <c r="BL661" s="162"/>
      <c r="BM661" s="162"/>
      <c r="BN661" s="162"/>
      <c r="BO661" s="162"/>
      <c r="BP661" s="162"/>
      <c r="BQ661" s="162"/>
      <c r="BR661" s="162"/>
      <c r="BS661" s="162"/>
      <c r="BT661" s="162"/>
      <c r="BU661" s="162"/>
      <c r="BV661" s="162"/>
      <c r="BW661" s="162"/>
      <c r="BX661" s="162"/>
      <c r="BY661" s="162"/>
      <c r="BZ661" s="162"/>
      <c r="CA661" s="162"/>
      <c r="CB661" s="162"/>
      <c r="CC661" s="162"/>
      <c r="CD661" s="162"/>
      <c r="CE661" s="162"/>
      <c r="CF661" s="162"/>
      <c r="CG661" s="162"/>
      <c r="CH661" s="162"/>
      <c r="CI661" s="162"/>
      <c r="CJ661" s="162"/>
      <c r="CK661" s="162"/>
      <c r="CL661" s="162"/>
      <c r="CM661" s="162"/>
      <c r="CN661" s="162"/>
      <c r="CO661" s="162"/>
      <c r="CP661" s="162"/>
      <c r="CQ661" s="162"/>
      <c r="CR661" s="162"/>
      <c r="CS661" s="162"/>
      <c r="CT661" s="162"/>
      <c r="CU661" s="162"/>
      <c r="CV661" s="162"/>
      <c r="CW661" s="162"/>
      <c r="CX661" s="162"/>
      <c r="CY661" s="162"/>
      <c r="CZ661" s="162"/>
      <c r="DA661" s="162"/>
      <c r="DB661" s="162"/>
      <c r="DC661" s="162"/>
      <c r="DD661" s="162"/>
      <c r="DE661" s="162"/>
      <c r="DF661" s="162"/>
      <c r="DG661" s="162"/>
      <c r="DH661" s="162"/>
      <c r="DI661" s="162"/>
      <c r="DJ661" s="162"/>
      <c r="DK661" s="162"/>
      <c r="DL661" s="162"/>
      <c r="DM661" s="162"/>
      <c r="DN661" s="162"/>
      <c r="DO661" s="162"/>
      <c r="DP661" s="162"/>
      <c r="DQ661" s="162"/>
      <c r="DR661" s="162"/>
      <c r="DS661" s="162"/>
      <c r="DT661" s="162"/>
      <c r="DU661" s="162"/>
      <c r="DV661" s="162"/>
      <c r="DW661" s="162"/>
      <c r="DX661" s="162"/>
      <c r="DY661" s="162"/>
      <c r="DZ661" s="162"/>
      <c r="EA661" s="162"/>
      <c r="EB661" s="162"/>
      <c r="EC661" s="162"/>
      <c r="ED661" s="162"/>
      <c r="EE661" s="162"/>
      <c r="EF661" s="162"/>
      <c r="EG661" s="162"/>
      <c r="EH661" s="162"/>
      <c r="EI661" s="162"/>
      <c r="EJ661" s="162"/>
      <c r="EK661" s="162"/>
      <c r="EL661" s="162"/>
      <c r="EM661" s="162"/>
      <c r="EN661" s="162"/>
      <c r="EO661" s="162"/>
      <c r="EP661" s="162"/>
      <c r="EQ661" s="162"/>
      <c r="ER661" s="162"/>
      <c r="ES661" s="162"/>
      <c r="ET661" s="162"/>
      <c r="EU661" s="162"/>
      <c r="EV661" s="162"/>
      <c r="EW661" s="162"/>
      <c r="EX661" s="162"/>
      <c r="EY661" s="162"/>
      <c r="EZ661" s="162"/>
      <c r="FA661" s="162"/>
      <c r="FB661" s="162"/>
      <c r="FC661" s="162"/>
      <c r="FD661" s="162"/>
      <c r="FE661" s="162"/>
      <c r="FF661" s="162"/>
      <c r="FG661" s="162"/>
      <c r="FH661" s="162"/>
      <c r="FI661" s="162"/>
      <c r="FJ661" s="162"/>
      <c r="FK661" s="162"/>
      <c r="FL661" s="162"/>
      <c r="FM661" s="162"/>
      <c r="FN661" s="162"/>
      <c r="FO661" s="162"/>
      <c r="FP661" s="162"/>
      <c r="FQ661" s="162"/>
      <c r="FR661" s="162"/>
      <c r="FS661" s="162"/>
      <c r="FT661" s="162"/>
      <c r="FU661" s="162"/>
      <c r="FV661" s="162"/>
      <c r="FW661" s="162"/>
      <c r="FX661" s="162"/>
      <c r="FY661" s="162"/>
      <c r="FZ661" s="162"/>
      <c r="GA661" s="162"/>
      <c r="GB661" s="162"/>
      <c r="GC661" s="162"/>
      <c r="GD661" s="162"/>
      <c r="GE661" s="162"/>
      <c r="GF661" s="162"/>
      <c r="GG661" s="162"/>
      <c r="GH661" s="162"/>
      <c r="GI661" s="162"/>
      <c r="GJ661" s="162"/>
      <c r="GK661" s="162"/>
      <c r="GL661" s="162"/>
      <c r="GM661" s="162"/>
      <c r="GN661" s="162"/>
      <c r="GO661" s="162"/>
      <c r="GP661" s="162"/>
      <c r="GQ661" s="162"/>
      <c r="GR661" s="162"/>
      <c r="GS661" s="162"/>
      <c r="GT661" s="162"/>
      <c r="GU661" s="162"/>
      <c r="GV661" s="162"/>
      <c r="GW661" s="162"/>
      <c r="GX661" s="162"/>
      <c r="GY661" s="162"/>
      <c r="GZ661" s="162"/>
      <c r="HA661" s="162"/>
      <c r="HB661" s="162"/>
      <c r="HC661" s="162"/>
      <c r="HD661" s="162"/>
      <c r="HE661" s="162"/>
      <c r="HF661" s="162"/>
      <c r="HG661" s="162"/>
      <c r="HH661" s="162"/>
      <c r="HI661" s="162"/>
      <c r="HJ661" s="162"/>
      <c r="HK661" s="162"/>
      <c r="HL661" s="162"/>
      <c r="HM661" s="162"/>
      <c r="HN661" s="162"/>
      <c r="HO661" s="162"/>
      <c r="HP661" s="162"/>
      <c r="HQ661" s="162"/>
      <c r="HR661" s="162"/>
      <c r="HS661" s="162"/>
      <c r="HT661" s="162"/>
      <c r="HU661" s="162"/>
      <c r="HV661" s="162"/>
      <c r="HW661" s="162"/>
      <c r="HX661" s="162"/>
      <c r="HY661" s="162"/>
      <c r="HZ661" s="162"/>
      <c r="IA661" s="162"/>
      <c r="IB661" s="162"/>
      <c r="IC661" s="162"/>
      <c r="ID661" s="162"/>
      <c r="IE661" s="162"/>
      <c r="IF661" s="162"/>
      <c r="IG661" s="162"/>
      <c r="IH661" s="162"/>
      <c r="II661" s="162"/>
      <c r="IJ661" s="162"/>
      <c r="IK661" s="162"/>
      <c r="IL661" s="162"/>
      <c r="IM661" s="162"/>
      <c r="IN661" s="162"/>
      <c r="IO661" s="162"/>
      <c r="IP661" s="162"/>
      <c r="IQ661" s="162"/>
      <c r="IR661" s="162"/>
      <c r="IS661" s="162"/>
      <c r="IT661" s="162"/>
      <c r="IU661" s="162"/>
      <c r="IV661" s="162"/>
      <c r="IW661" s="162"/>
      <c r="IX661" s="162"/>
    </row>
    <row r="662" spans="1:258">
      <c r="A662" s="159"/>
      <c r="B662" s="160"/>
      <c r="C662" s="160"/>
      <c r="D662" s="160"/>
      <c r="E662" s="160"/>
      <c r="F662" s="161"/>
      <c r="G662" s="161"/>
      <c r="H662" s="161"/>
      <c r="I662" s="161"/>
      <c r="J662" s="161"/>
      <c r="K662" s="161"/>
      <c r="L662" s="161"/>
      <c r="M662" s="161"/>
      <c r="N662" s="160"/>
      <c r="O662" s="160"/>
      <c r="P662" s="160"/>
      <c r="Q662" s="160"/>
      <c r="R662" s="160"/>
      <c r="S662" s="161"/>
      <c r="T662" s="161"/>
      <c r="U662" s="161"/>
      <c r="V662" s="161"/>
      <c r="W662" s="161"/>
      <c r="X662" s="161"/>
      <c r="Y662" s="161"/>
      <c r="Z662" s="317"/>
      <c r="AA662" s="161"/>
      <c r="BI662" s="162"/>
      <c r="BJ662" s="162"/>
      <c r="BK662" s="162"/>
      <c r="BL662" s="162"/>
      <c r="BM662" s="162"/>
      <c r="BN662" s="162"/>
      <c r="BO662" s="162"/>
      <c r="BP662" s="162"/>
      <c r="BQ662" s="162"/>
      <c r="BR662" s="162"/>
      <c r="BS662" s="162"/>
      <c r="BT662" s="162"/>
      <c r="BU662" s="162"/>
      <c r="BV662" s="162"/>
      <c r="BW662" s="162"/>
      <c r="BX662" s="162"/>
      <c r="BY662" s="162"/>
      <c r="BZ662" s="162"/>
      <c r="CA662" s="162"/>
      <c r="CB662" s="162"/>
      <c r="CC662" s="162"/>
      <c r="CD662" s="162"/>
      <c r="CE662" s="162"/>
      <c r="CF662" s="162"/>
      <c r="CG662" s="162"/>
      <c r="CH662" s="162"/>
      <c r="CI662" s="162"/>
      <c r="CJ662" s="162"/>
      <c r="CK662" s="162"/>
      <c r="CL662" s="162"/>
      <c r="CM662" s="162"/>
      <c r="CN662" s="162"/>
      <c r="CO662" s="162"/>
      <c r="CP662" s="162"/>
      <c r="CQ662" s="162"/>
      <c r="CR662" s="162"/>
      <c r="CS662" s="162"/>
      <c r="CT662" s="162"/>
      <c r="CU662" s="162"/>
      <c r="CV662" s="162"/>
      <c r="CW662" s="162"/>
      <c r="CX662" s="162"/>
      <c r="CY662" s="162"/>
      <c r="CZ662" s="162"/>
      <c r="DA662" s="162"/>
      <c r="DB662" s="162"/>
      <c r="DC662" s="162"/>
      <c r="DD662" s="162"/>
      <c r="DE662" s="162"/>
      <c r="DF662" s="162"/>
      <c r="DG662" s="162"/>
      <c r="DH662" s="162"/>
      <c r="DI662" s="162"/>
      <c r="DJ662" s="162"/>
      <c r="DK662" s="162"/>
      <c r="DL662" s="162"/>
      <c r="DM662" s="162"/>
      <c r="DN662" s="162"/>
      <c r="DO662" s="162"/>
      <c r="DP662" s="162"/>
      <c r="DQ662" s="162"/>
      <c r="DR662" s="162"/>
      <c r="DS662" s="162"/>
      <c r="DT662" s="162"/>
      <c r="DU662" s="162"/>
      <c r="DV662" s="162"/>
      <c r="DW662" s="162"/>
      <c r="DX662" s="162"/>
      <c r="DY662" s="162"/>
      <c r="DZ662" s="162"/>
      <c r="EA662" s="162"/>
      <c r="EB662" s="162"/>
      <c r="EC662" s="162"/>
      <c r="ED662" s="162"/>
      <c r="EE662" s="162"/>
      <c r="EF662" s="162"/>
      <c r="EG662" s="162"/>
      <c r="EH662" s="162"/>
      <c r="EI662" s="162"/>
      <c r="EJ662" s="162"/>
      <c r="EK662" s="162"/>
      <c r="EL662" s="162"/>
      <c r="EM662" s="162"/>
      <c r="EN662" s="162"/>
      <c r="EO662" s="162"/>
      <c r="EP662" s="162"/>
      <c r="EQ662" s="162"/>
      <c r="ER662" s="162"/>
      <c r="ES662" s="162"/>
      <c r="ET662" s="162"/>
      <c r="EU662" s="162"/>
      <c r="EV662" s="162"/>
      <c r="EW662" s="162"/>
      <c r="EX662" s="162"/>
      <c r="EY662" s="162"/>
      <c r="EZ662" s="162"/>
      <c r="FA662" s="162"/>
      <c r="FB662" s="162"/>
      <c r="FC662" s="162"/>
      <c r="FD662" s="162"/>
      <c r="FE662" s="162"/>
      <c r="FF662" s="162"/>
      <c r="FG662" s="162"/>
      <c r="FH662" s="162"/>
      <c r="FI662" s="162"/>
      <c r="FJ662" s="162"/>
      <c r="FK662" s="162"/>
      <c r="FL662" s="162"/>
      <c r="FM662" s="162"/>
      <c r="FN662" s="162"/>
      <c r="FO662" s="162"/>
      <c r="FP662" s="162"/>
      <c r="FQ662" s="162"/>
      <c r="FR662" s="162"/>
      <c r="FS662" s="162"/>
      <c r="FT662" s="162"/>
      <c r="FU662" s="162"/>
      <c r="FV662" s="162"/>
      <c r="FW662" s="162"/>
      <c r="FX662" s="162"/>
      <c r="FY662" s="162"/>
      <c r="FZ662" s="162"/>
      <c r="GA662" s="162"/>
      <c r="GB662" s="162"/>
      <c r="GC662" s="162"/>
      <c r="GD662" s="162"/>
      <c r="GE662" s="162"/>
      <c r="GF662" s="162"/>
      <c r="GG662" s="162"/>
      <c r="GH662" s="162"/>
      <c r="GI662" s="162"/>
      <c r="GJ662" s="162"/>
      <c r="GK662" s="162"/>
      <c r="GL662" s="162"/>
      <c r="GM662" s="162"/>
      <c r="GN662" s="162"/>
      <c r="GO662" s="162"/>
      <c r="GP662" s="162"/>
      <c r="GQ662" s="162"/>
      <c r="GR662" s="162"/>
      <c r="GS662" s="162"/>
      <c r="GT662" s="162"/>
      <c r="GU662" s="162"/>
      <c r="GV662" s="162"/>
      <c r="GW662" s="162"/>
      <c r="GX662" s="162"/>
      <c r="GY662" s="162"/>
      <c r="GZ662" s="162"/>
      <c r="HA662" s="162"/>
      <c r="HB662" s="162"/>
      <c r="HC662" s="162"/>
      <c r="HD662" s="162"/>
      <c r="HE662" s="162"/>
      <c r="HF662" s="162"/>
      <c r="HG662" s="162"/>
      <c r="HH662" s="162"/>
      <c r="HI662" s="162"/>
      <c r="HJ662" s="162"/>
      <c r="HK662" s="162"/>
      <c r="HL662" s="162"/>
      <c r="HM662" s="162"/>
      <c r="HN662" s="162"/>
      <c r="HO662" s="162"/>
      <c r="HP662" s="162"/>
      <c r="HQ662" s="162"/>
      <c r="HR662" s="162"/>
      <c r="HS662" s="162"/>
      <c r="HT662" s="162"/>
      <c r="HU662" s="162"/>
      <c r="HV662" s="162"/>
      <c r="HW662" s="162"/>
      <c r="HX662" s="162"/>
      <c r="HY662" s="162"/>
      <c r="HZ662" s="162"/>
      <c r="IA662" s="162"/>
      <c r="IB662" s="162"/>
      <c r="IC662" s="162"/>
      <c r="ID662" s="162"/>
      <c r="IE662" s="162"/>
      <c r="IF662" s="162"/>
      <c r="IG662" s="162"/>
      <c r="IH662" s="162"/>
      <c r="II662" s="162"/>
      <c r="IJ662" s="162"/>
      <c r="IK662" s="162"/>
      <c r="IL662" s="162"/>
      <c r="IM662" s="162"/>
      <c r="IN662" s="162"/>
      <c r="IO662" s="162"/>
      <c r="IP662" s="162"/>
      <c r="IQ662" s="162"/>
      <c r="IR662" s="162"/>
      <c r="IS662" s="162"/>
      <c r="IT662" s="162"/>
      <c r="IU662" s="162"/>
      <c r="IV662" s="162"/>
      <c r="IW662" s="162"/>
      <c r="IX662" s="162"/>
    </row>
    <row r="663" spans="1:258">
      <c r="A663" s="159"/>
      <c r="B663" s="160"/>
      <c r="C663" s="160"/>
      <c r="D663" s="160"/>
      <c r="E663" s="160"/>
      <c r="F663" s="161"/>
      <c r="G663" s="161"/>
      <c r="H663" s="161"/>
      <c r="I663" s="161"/>
      <c r="J663" s="161"/>
      <c r="K663" s="161"/>
      <c r="L663" s="161"/>
      <c r="M663" s="161"/>
      <c r="N663" s="160"/>
      <c r="O663" s="160"/>
      <c r="P663" s="160"/>
      <c r="Q663" s="160"/>
      <c r="R663" s="160"/>
      <c r="S663" s="161"/>
      <c r="T663" s="161"/>
      <c r="U663" s="161"/>
      <c r="V663" s="161"/>
      <c r="W663" s="161"/>
      <c r="X663" s="161"/>
      <c r="Y663" s="161"/>
      <c r="Z663" s="317"/>
      <c r="AA663" s="161"/>
      <c r="BI663" s="162"/>
      <c r="BJ663" s="162"/>
      <c r="BK663" s="162"/>
      <c r="BL663" s="162"/>
      <c r="BM663" s="162"/>
      <c r="BN663" s="162"/>
      <c r="BO663" s="162"/>
      <c r="BP663" s="162"/>
      <c r="BQ663" s="162"/>
      <c r="BR663" s="162"/>
      <c r="BS663" s="162"/>
      <c r="BT663" s="162"/>
      <c r="BU663" s="162"/>
      <c r="BV663" s="162"/>
      <c r="BW663" s="162"/>
      <c r="BX663" s="162"/>
      <c r="BY663" s="162"/>
      <c r="BZ663" s="162"/>
      <c r="CA663" s="162"/>
      <c r="CB663" s="162"/>
      <c r="CC663" s="162"/>
      <c r="CD663" s="162"/>
      <c r="CE663" s="162"/>
      <c r="CF663" s="162"/>
      <c r="CG663" s="162"/>
      <c r="CH663" s="162"/>
      <c r="CI663" s="162"/>
      <c r="CJ663" s="162"/>
      <c r="CK663" s="162"/>
      <c r="CL663" s="162"/>
      <c r="CM663" s="162"/>
      <c r="CN663" s="162"/>
      <c r="CO663" s="162"/>
      <c r="CP663" s="162"/>
      <c r="CQ663" s="162"/>
      <c r="CR663" s="162"/>
      <c r="CS663" s="162"/>
      <c r="CT663" s="162"/>
      <c r="CU663" s="162"/>
      <c r="CV663" s="162"/>
      <c r="CW663" s="162"/>
      <c r="CX663" s="162"/>
      <c r="CY663" s="162"/>
      <c r="CZ663" s="162"/>
      <c r="DA663" s="162"/>
      <c r="DB663" s="162"/>
      <c r="DC663" s="162"/>
      <c r="DD663" s="162"/>
      <c r="DE663" s="162"/>
      <c r="DF663" s="162"/>
      <c r="DG663" s="162"/>
      <c r="DH663" s="162"/>
      <c r="DI663" s="162"/>
      <c r="DJ663" s="162"/>
      <c r="DK663" s="162"/>
      <c r="DL663" s="162"/>
      <c r="DM663" s="162"/>
      <c r="DN663" s="162"/>
      <c r="DO663" s="162"/>
      <c r="DP663" s="162"/>
      <c r="DQ663" s="162"/>
      <c r="DR663" s="162"/>
      <c r="DS663" s="162"/>
      <c r="DT663" s="162"/>
      <c r="DU663" s="162"/>
      <c r="DV663" s="162"/>
      <c r="DW663" s="162"/>
      <c r="DX663" s="162"/>
      <c r="DY663" s="162"/>
      <c r="DZ663" s="162"/>
      <c r="EA663" s="162"/>
      <c r="EB663" s="162"/>
      <c r="EC663" s="162"/>
      <c r="ED663" s="162"/>
      <c r="EE663" s="162"/>
      <c r="EF663" s="162"/>
      <c r="EG663" s="162"/>
      <c r="EH663" s="162"/>
      <c r="EI663" s="162"/>
      <c r="EJ663" s="162"/>
      <c r="EK663" s="162"/>
      <c r="EL663" s="162"/>
      <c r="EM663" s="162"/>
      <c r="EN663" s="162"/>
      <c r="EO663" s="162"/>
      <c r="EP663" s="162"/>
      <c r="EQ663" s="162"/>
      <c r="ER663" s="162"/>
      <c r="ES663" s="162"/>
      <c r="ET663" s="162"/>
      <c r="EU663" s="162"/>
      <c r="EV663" s="162"/>
      <c r="EW663" s="162"/>
      <c r="EX663" s="162"/>
      <c r="EY663" s="162"/>
      <c r="EZ663" s="162"/>
      <c r="FA663" s="162"/>
      <c r="FB663" s="162"/>
      <c r="FC663" s="162"/>
      <c r="FD663" s="162"/>
      <c r="FE663" s="162"/>
      <c r="FF663" s="162"/>
      <c r="FG663" s="162"/>
      <c r="FH663" s="162"/>
      <c r="FI663" s="162"/>
      <c r="FJ663" s="162"/>
      <c r="FK663" s="162"/>
      <c r="FL663" s="162"/>
      <c r="FM663" s="162"/>
      <c r="FN663" s="162"/>
      <c r="FO663" s="162"/>
      <c r="FP663" s="162"/>
      <c r="FQ663" s="162"/>
      <c r="FR663" s="162"/>
      <c r="FS663" s="162"/>
      <c r="FT663" s="162"/>
      <c r="FU663" s="162"/>
      <c r="FV663" s="162"/>
      <c r="FW663" s="162"/>
      <c r="FX663" s="162"/>
      <c r="FY663" s="162"/>
      <c r="FZ663" s="162"/>
      <c r="GA663" s="162"/>
      <c r="GB663" s="162"/>
      <c r="GC663" s="162"/>
      <c r="GD663" s="162"/>
      <c r="GE663" s="162"/>
      <c r="GF663" s="162"/>
      <c r="GG663" s="162"/>
      <c r="GH663" s="162"/>
      <c r="GI663" s="162"/>
      <c r="GJ663" s="162"/>
      <c r="GK663" s="162"/>
      <c r="GL663" s="162"/>
      <c r="GM663" s="162"/>
      <c r="GN663" s="162"/>
      <c r="GO663" s="162"/>
      <c r="GP663" s="162"/>
      <c r="GQ663" s="162"/>
      <c r="GR663" s="162"/>
      <c r="GS663" s="162"/>
      <c r="GT663" s="162"/>
      <c r="GU663" s="162"/>
      <c r="GV663" s="162"/>
      <c r="GW663" s="162"/>
      <c r="GX663" s="162"/>
      <c r="GY663" s="162"/>
      <c r="GZ663" s="162"/>
      <c r="HA663" s="162"/>
      <c r="HB663" s="162"/>
      <c r="HC663" s="162"/>
      <c r="HD663" s="162"/>
      <c r="HE663" s="162"/>
      <c r="HF663" s="162"/>
      <c r="HG663" s="162"/>
      <c r="HH663" s="162"/>
      <c r="HI663" s="162"/>
      <c r="HJ663" s="162"/>
      <c r="HK663" s="162"/>
      <c r="HL663" s="162"/>
      <c r="HM663" s="162"/>
      <c r="HN663" s="162"/>
      <c r="HO663" s="162"/>
      <c r="HP663" s="162"/>
      <c r="HQ663" s="162"/>
      <c r="HR663" s="162"/>
      <c r="HS663" s="162"/>
      <c r="HT663" s="162"/>
      <c r="HU663" s="162"/>
      <c r="HV663" s="162"/>
      <c r="HW663" s="162"/>
      <c r="HX663" s="162"/>
      <c r="HY663" s="162"/>
      <c r="HZ663" s="162"/>
      <c r="IA663" s="162"/>
      <c r="IB663" s="162"/>
      <c r="IC663" s="162"/>
      <c r="ID663" s="162"/>
      <c r="IE663" s="162"/>
      <c r="IF663" s="162"/>
      <c r="IG663" s="162"/>
      <c r="IH663" s="162"/>
      <c r="II663" s="162"/>
      <c r="IJ663" s="162"/>
      <c r="IK663" s="162"/>
      <c r="IL663" s="162"/>
      <c r="IM663" s="162"/>
      <c r="IN663" s="162"/>
      <c r="IO663" s="162"/>
      <c r="IP663" s="162"/>
      <c r="IQ663" s="162"/>
      <c r="IR663" s="162"/>
      <c r="IS663" s="162"/>
      <c r="IT663" s="162"/>
      <c r="IU663" s="162"/>
      <c r="IV663" s="162"/>
      <c r="IW663" s="162"/>
      <c r="IX663" s="162"/>
    </row>
    <row r="664" spans="1:258">
      <c r="A664" s="159"/>
      <c r="B664" s="160"/>
      <c r="C664" s="160"/>
      <c r="D664" s="160"/>
      <c r="E664" s="160"/>
      <c r="F664" s="161"/>
      <c r="G664" s="161"/>
      <c r="H664" s="161"/>
      <c r="I664" s="161"/>
      <c r="J664" s="161"/>
      <c r="K664" s="161"/>
      <c r="L664" s="161"/>
      <c r="M664" s="161"/>
      <c r="N664" s="160"/>
      <c r="O664" s="160"/>
      <c r="P664" s="160"/>
      <c r="Q664" s="160"/>
      <c r="R664" s="160"/>
      <c r="S664" s="161"/>
      <c r="T664" s="161"/>
      <c r="U664" s="161"/>
      <c r="V664" s="161"/>
      <c r="W664" s="161"/>
      <c r="X664" s="161"/>
      <c r="Y664" s="161"/>
      <c r="Z664" s="317"/>
      <c r="AA664" s="161"/>
      <c r="BI664" s="162"/>
      <c r="BJ664" s="162"/>
      <c r="BK664" s="162"/>
      <c r="BL664" s="162"/>
      <c r="BM664" s="162"/>
      <c r="BN664" s="162"/>
      <c r="BO664" s="162"/>
      <c r="BP664" s="162"/>
      <c r="BQ664" s="162"/>
      <c r="BR664" s="162"/>
      <c r="BS664" s="162"/>
      <c r="BT664" s="162"/>
      <c r="BU664" s="162"/>
      <c r="BV664" s="162"/>
      <c r="BW664" s="162"/>
      <c r="BX664" s="162"/>
      <c r="BY664" s="162"/>
      <c r="BZ664" s="162"/>
      <c r="CA664" s="162"/>
      <c r="CB664" s="162"/>
      <c r="CC664" s="162"/>
      <c r="CD664" s="162"/>
      <c r="CE664" s="162"/>
      <c r="CF664" s="162"/>
      <c r="CG664" s="162"/>
      <c r="CH664" s="162"/>
      <c r="CI664" s="162"/>
      <c r="CJ664" s="162"/>
      <c r="CK664" s="162"/>
      <c r="CL664" s="162"/>
      <c r="CM664" s="162"/>
      <c r="CN664" s="162"/>
      <c r="CO664" s="162"/>
      <c r="CP664" s="162"/>
      <c r="CQ664" s="162"/>
      <c r="CR664" s="162"/>
      <c r="CS664" s="162"/>
      <c r="CT664" s="162"/>
      <c r="CU664" s="162"/>
      <c r="CV664" s="162"/>
      <c r="CW664" s="162"/>
      <c r="CX664" s="162"/>
      <c r="CY664" s="162"/>
      <c r="CZ664" s="162"/>
      <c r="DA664" s="162"/>
      <c r="DB664" s="162"/>
      <c r="DC664" s="162"/>
      <c r="DD664" s="162"/>
      <c r="DE664" s="162"/>
      <c r="DF664" s="162"/>
      <c r="DG664" s="162"/>
      <c r="DH664" s="162"/>
      <c r="DI664" s="162"/>
      <c r="DJ664" s="162"/>
      <c r="DK664" s="162"/>
      <c r="DL664" s="162"/>
      <c r="DM664" s="162"/>
      <c r="DN664" s="162"/>
      <c r="DO664" s="162"/>
      <c r="DP664" s="162"/>
      <c r="DQ664" s="162"/>
      <c r="DR664" s="162"/>
      <c r="DS664" s="162"/>
      <c r="DT664" s="162"/>
      <c r="DU664" s="162"/>
      <c r="DV664" s="162"/>
      <c r="DW664" s="162"/>
      <c r="DX664" s="162"/>
      <c r="DY664" s="162"/>
      <c r="DZ664" s="162"/>
      <c r="EA664" s="162"/>
      <c r="EB664" s="162"/>
      <c r="EC664" s="162"/>
      <c r="ED664" s="162"/>
      <c r="EE664" s="162"/>
      <c r="EF664" s="162"/>
      <c r="EG664" s="162"/>
      <c r="EH664" s="162"/>
      <c r="EI664" s="162"/>
      <c r="EJ664" s="162"/>
      <c r="EK664" s="162"/>
      <c r="EL664" s="162"/>
      <c r="EM664" s="162"/>
      <c r="EN664" s="162"/>
      <c r="EO664" s="162"/>
      <c r="EP664" s="162"/>
      <c r="EQ664" s="162"/>
      <c r="ER664" s="162"/>
      <c r="ES664" s="162"/>
      <c r="ET664" s="162"/>
      <c r="EU664" s="162"/>
      <c r="EV664" s="162"/>
      <c r="EW664" s="162"/>
      <c r="EX664" s="162"/>
      <c r="EY664" s="162"/>
      <c r="EZ664" s="162"/>
      <c r="FA664" s="162"/>
      <c r="FB664" s="162"/>
      <c r="FC664" s="162"/>
      <c r="FD664" s="162"/>
      <c r="FE664" s="162"/>
      <c r="FF664" s="162"/>
      <c r="FG664" s="162"/>
      <c r="FH664" s="162"/>
      <c r="FI664" s="162"/>
      <c r="FJ664" s="162"/>
      <c r="FK664" s="162"/>
      <c r="FL664" s="162"/>
      <c r="FM664" s="162"/>
      <c r="FN664" s="162"/>
      <c r="FO664" s="162"/>
      <c r="FP664" s="162"/>
      <c r="FQ664" s="162"/>
      <c r="FR664" s="162"/>
      <c r="FS664" s="162"/>
      <c r="FT664" s="162"/>
      <c r="FU664" s="162"/>
      <c r="FV664" s="162"/>
      <c r="FW664" s="162"/>
      <c r="FX664" s="162"/>
      <c r="FY664" s="162"/>
      <c r="FZ664" s="162"/>
      <c r="GA664" s="162"/>
      <c r="GB664" s="162"/>
      <c r="GC664" s="162"/>
      <c r="GD664" s="162"/>
      <c r="GE664" s="162"/>
      <c r="GF664" s="162"/>
      <c r="GG664" s="162"/>
      <c r="GH664" s="162"/>
      <c r="GI664" s="162"/>
      <c r="GJ664" s="162"/>
      <c r="GK664" s="162"/>
      <c r="GL664" s="162"/>
      <c r="GM664" s="162"/>
      <c r="GN664" s="162"/>
      <c r="GO664" s="162"/>
      <c r="GP664" s="162"/>
      <c r="GQ664" s="162"/>
      <c r="GR664" s="162"/>
      <c r="GS664" s="162"/>
      <c r="GT664" s="162"/>
      <c r="GU664" s="162"/>
      <c r="GV664" s="162"/>
      <c r="GW664" s="162"/>
      <c r="GX664" s="162"/>
      <c r="GY664" s="162"/>
      <c r="GZ664" s="162"/>
      <c r="HA664" s="162"/>
      <c r="HB664" s="162"/>
      <c r="HC664" s="162"/>
      <c r="HD664" s="162"/>
      <c r="HE664" s="162"/>
      <c r="HF664" s="162"/>
      <c r="HG664" s="162"/>
      <c r="HH664" s="162"/>
      <c r="HI664" s="162"/>
      <c r="HJ664" s="162"/>
      <c r="HK664" s="162"/>
      <c r="HL664" s="162"/>
      <c r="HM664" s="162"/>
      <c r="HN664" s="162"/>
      <c r="HO664" s="162"/>
      <c r="HP664" s="162"/>
      <c r="HQ664" s="162"/>
      <c r="HR664" s="162"/>
      <c r="HS664" s="162"/>
      <c r="HT664" s="162"/>
      <c r="HU664" s="162"/>
      <c r="HV664" s="162"/>
      <c r="HW664" s="162"/>
      <c r="HX664" s="162"/>
      <c r="HY664" s="162"/>
      <c r="HZ664" s="162"/>
      <c r="IA664" s="162"/>
      <c r="IB664" s="162"/>
      <c r="IC664" s="162"/>
      <c r="ID664" s="162"/>
      <c r="IE664" s="162"/>
      <c r="IF664" s="162"/>
      <c r="IG664" s="162"/>
      <c r="IH664" s="162"/>
      <c r="II664" s="162"/>
      <c r="IJ664" s="162"/>
      <c r="IK664" s="162"/>
      <c r="IL664" s="162"/>
      <c r="IM664" s="162"/>
      <c r="IN664" s="162"/>
      <c r="IO664" s="162"/>
      <c r="IP664" s="162"/>
      <c r="IQ664" s="162"/>
      <c r="IR664" s="162"/>
      <c r="IS664" s="162"/>
      <c r="IT664" s="162"/>
      <c r="IU664" s="162"/>
      <c r="IV664" s="162"/>
      <c r="IW664" s="162"/>
      <c r="IX664" s="162"/>
    </row>
    <row r="665" spans="1:258">
      <c r="A665" s="159"/>
      <c r="B665" s="160"/>
      <c r="C665" s="160"/>
      <c r="D665" s="160"/>
      <c r="E665" s="160"/>
      <c r="F665" s="161"/>
      <c r="G665" s="161"/>
      <c r="H665" s="161"/>
      <c r="I665" s="161"/>
      <c r="J665" s="161"/>
      <c r="K665" s="161"/>
      <c r="L665" s="161"/>
      <c r="M665" s="161"/>
      <c r="N665" s="160"/>
      <c r="O665" s="160"/>
      <c r="P665" s="160"/>
      <c r="Q665" s="160"/>
      <c r="R665" s="160"/>
      <c r="S665" s="161"/>
      <c r="T665" s="161"/>
      <c r="U665" s="161"/>
      <c r="V665" s="161"/>
      <c r="W665" s="161"/>
      <c r="X665" s="161"/>
      <c r="Y665" s="161"/>
      <c r="Z665" s="317"/>
      <c r="AA665" s="161"/>
      <c r="BI665" s="162"/>
      <c r="BJ665" s="162"/>
      <c r="BK665" s="162"/>
      <c r="BL665" s="162"/>
      <c r="BM665" s="162"/>
      <c r="BN665" s="162"/>
      <c r="BO665" s="162"/>
      <c r="BP665" s="162"/>
      <c r="BQ665" s="162"/>
      <c r="BR665" s="162"/>
      <c r="BS665" s="162"/>
      <c r="BT665" s="162"/>
      <c r="BU665" s="162"/>
      <c r="BV665" s="162"/>
      <c r="BW665" s="162"/>
      <c r="BX665" s="162"/>
      <c r="BY665" s="162"/>
      <c r="BZ665" s="162"/>
      <c r="CA665" s="162"/>
      <c r="CB665" s="162"/>
      <c r="CC665" s="162"/>
      <c r="CD665" s="162"/>
      <c r="CE665" s="162"/>
      <c r="CF665" s="162"/>
      <c r="CG665" s="162"/>
      <c r="CH665" s="162"/>
      <c r="CI665" s="162"/>
      <c r="CJ665" s="162"/>
      <c r="CK665" s="162"/>
      <c r="CL665" s="162"/>
      <c r="CM665" s="162"/>
      <c r="CN665" s="162"/>
      <c r="CO665" s="162"/>
      <c r="CP665" s="162"/>
      <c r="CQ665" s="162"/>
      <c r="CR665" s="162"/>
      <c r="CS665" s="162"/>
      <c r="CT665" s="162"/>
      <c r="CU665" s="162"/>
      <c r="CV665" s="162"/>
      <c r="CW665" s="162"/>
      <c r="CX665" s="162"/>
      <c r="CY665" s="162"/>
      <c r="CZ665" s="162"/>
      <c r="DA665" s="162"/>
      <c r="DB665" s="162"/>
      <c r="DC665" s="162"/>
      <c r="DD665" s="162"/>
      <c r="DE665" s="162"/>
      <c r="DF665" s="162"/>
      <c r="DG665" s="162"/>
      <c r="DH665" s="162"/>
      <c r="DI665" s="162"/>
      <c r="DJ665" s="162"/>
      <c r="DK665" s="162"/>
      <c r="DL665" s="162"/>
      <c r="DM665" s="162"/>
      <c r="DN665" s="162"/>
      <c r="DO665" s="162"/>
      <c r="DP665" s="162"/>
      <c r="DQ665" s="162"/>
      <c r="DR665" s="162"/>
      <c r="DS665" s="162"/>
      <c r="DT665" s="162"/>
      <c r="DU665" s="162"/>
      <c r="DV665" s="162"/>
      <c r="DW665" s="162"/>
      <c r="DX665" s="162"/>
      <c r="DY665" s="162"/>
      <c r="DZ665" s="162"/>
      <c r="EA665" s="162"/>
      <c r="EB665" s="162"/>
      <c r="EC665" s="162"/>
      <c r="ED665" s="162"/>
      <c r="EE665" s="162"/>
      <c r="EF665" s="162"/>
      <c r="EG665" s="162"/>
      <c r="EH665" s="162"/>
      <c r="EI665" s="162"/>
      <c r="EJ665" s="162"/>
      <c r="EK665" s="162"/>
      <c r="EL665" s="162"/>
      <c r="EM665" s="162"/>
      <c r="EN665" s="162"/>
      <c r="EO665" s="162"/>
      <c r="EP665" s="162"/>
      <c r="EQ665" s="162"/>
      <c r="ER665" s="162"/>
      <c r="ES665" s="162"/>
      <c r="ET665" s="162"/>
      <c r="EU665" s="162"/>
      <c r="EV665" s="162"/>
      <c r="EW665" s="162"/>
      <c r="EX665" s="162"/>
      <c r="EY665" s="162"/>
      <c r="EZ665" s="162"/>
      <c r="FA665" s="162"/>
      <c r="FB665" s="162"/>
      <c r="FC665" s="162"/>
      <c r="FD665" s="162"/>
      <c r="FE665" s="162"/>
      <c r="FF665" s="162"/>
      <c r="FG665" s="162"/>
      <c r="FH665" s="162"/>
      <c r="FI665" s="162"/>
      <c r="FJ665" s="162"/>
      <c r="FK665" s="162"/>
      <c r="FL665" s="162"/>
      <c r="FM665" s="162"/>
      <c r="FN665" s="162"/>
      <c r="FO665" s="162"/>
      <c r="FP665" s="162"/>
      <c r="FQ665" s="162"/>
      <c r="FR665" s="162"/>
      <c r="FS665" s="162"/>
      <c r="FT665" s="162"/>
      <c r="FU665" s="162"/>
      <c r="FV665" s="162"/>
      <c r="FW665" s="162"/>
      <c r="FX665" s="162"/>
      <c r="FY665" s="162"/>
      <c r="FZ665" s="162"/>
      <c r="GA665" s="162"/>
      <c r="GB665" s="162"/>
      <c r="GC665" s="162"/>
      <c r="GD665" s="162"/>
      <c r="GE665" s="162"/>
      <c r="GF665" s="162"/>
      <c r="GG665" s="162"/>
      <c r="GH665" s="162"/>
      <c r="GI665" s="162"/>
      <c r="GJ665" s="162"/>
      <c r="GK665" s="162"/>
      <c r="GL665" s="162"/>
      <c r="GM665" s="162"/>
      <c r="GN665" s="162"/>
      <c r="GO665" s="162"/>
      <c r="GP665" s="162"/>
      <c r="GQ665" s="162"/>
      <c r="GR665" s="162"/>
      <c r="GS665" s="162"/>
      <c r="GT665" s="162"/>
      <c r="GU665" s="162"/>
      <c r="GV665" s="162"/>
      <c r="GW665" s="162"/>
      <c r="GX665" s="162"/>
      <c r="GY665" s="162"/>
      <c r="GZ665" s="162"/>
      <c r="HA665" s="162"/>
      <c r="HB665" s="162"/>
      <c r="HC665" s="162"/>
      <c r="HD665" s="162"/>
      <c r="HE665" s="162"/>
      <c r="HF665" s="162"/>
      <c r="HG665" s="162"/>
      <c r="HH665" s="162"/>
      <c r="HI665" s="162"/>
      <c r="HJ665" s="162"/>
      <c r="HK665" s="162"/>
      <c r="HL665" s="162"/>
      <c r="HM665" s="162"/>
      <c r="HN665" s="162"/>
      <c r="HO665" s="162"/>
      <c r="HP665" s="162"/>
      <c r="HQ665" s="162"/>
      <c r="HR665" s="162"/>
      <c r="HS665" s="162"/>
      <c r="HT665" s="162"/>
      <c r="HU665" s="162"/>
      <c r="HV665" s="162"/>
      <c r="HW665" s="162"/>
      <c r="HX665" s="162"/>
      <c r="HY665" s="162"/>
      <c r="HZ665" s="162"/>
      <c r="IA665" s="162"/>
      <c r="IB665" s="162"/>
      <c r="IC665" s="162"/>
      <c r="ID665" s="162"/>
      <c r="IE665" s="162"/>
      <c r="IF665" s="162"/>
      <c r="IG665" s="162"/>
      <c r="IH665" s="162"/>
      <c r="II665" s="162"/>
      <c r="IJ665" s="162"/>
      <c r="IK665" s="162"/>
      <c r="IL665" s="162"/>
      <c r="IM665" s="162"/>
      <c r="IN665" s="162"/>
      <c r="IO665" s="162"/>
      <c r="IP665" s="162"/>
      <c r="IQ665" s="162"/>
      <c r="IR665" s="162"/>
      <c r="IS665" s="162"/>
      <c r="IT665" s="162"/>
      <c r="IU665" s="162"/>
      <c r="IV665" s="162"/>
      <c r="IW665" s="162"/>
      <c r="IX665" s="162"/>
    </row>
    <row r="666" spans="1:258">
      <c r="A666" s="159"/>
      <c r="B666" s="160"/>
      <c r="C666" s="160"/>
      <c r="D666" s="160"/>
      <c r="E666" s="160"/>
      <c r="F666" s="161"/>
      <c r="G666" s="161"/>
      <c r="H666" s="161"/>
      <c r="I666" s="161"/>
      <c r="J666" s="161"/>
      <c r="K666" s="161"/>
      <c r="L666" s="161"/>
      <c r="M666" s="161"/>
      <c r="N666" s="160"/>
      <c r="O666" s="160"/>
      <c r="P666" s="160"/>
      <c r="Q666" s="160"/>
      <c r="R666" s="160"/>
      <c r="S666" s="161"/>
      <c r="T666" s="161"/>
      <c r="U666" s="161"/>
      <c r="V666" s="161"/>
      <c r="W666" s="161"/>
      <c r="X666" s="161"/>
      <c r="Y666" s="161"/>
      <c r="Z666" s="317"/>
      <c r="AA666" s="161"/>
      <c r="BI666" s="162"/>
      <c r="BJ666" s="162"/>
      <c r="BK666" s="162"/>
      <c r="BL666" s="162"/>
      <c r="BM666" s="162"/>
      <c r="BN666" s="162"/>
      <c r="BO666" s="162"/>
      <c r="BP666" s="162"/>
      <c r="BQ666" s="162"/>
      <c r="BR666" s="162"/>
      <c r="BS666" s="162"/>
      <c r="BT666" s="162"/>
      <c r="BU666" s="162"/>
      <c r="BV666" s="162"/>
      <c r="BW666" s="162"/>
      <c r="BX666" s="162"/>
      <c r="BY666" s="162"/>
      <c r="BZ666" s="162"/>
      <c r="CA666" s="162"/>
      <c r="CB666" s="162"/>
      <c r="CC666" s="162"/>
      <c r="CD666" s="162"/>
      <c r="CE666" s="162"/>
      <c r="CF666" s="162"/>
      <c r="CG666" s="162"/>
      <c r="CH666" s="162"/>
      <c r="CI666" s="162"/>
      <c r="CJ666" s="162"/>
      <c r="CK666" s="162"/>
      <c r="CL666" s="162"/>
      <c r="CM666" s="162"/>
      <c r="CN666" s="162"/>
      <c r="CO666" s="162"/>
      <c r="CP666" s="162"/>
      <c r="CQ666" s="162"/>
      <c r="CR666" s="162"/>
      <c r="CS666" s="162"/>
      <c r="CT666" s="162"/>
      <c r="CU666" s="162"/>
      <c r="CV666" s="162"/>
      <c r="CW666" s="162"/>
      <c r="CX666" s="162"/>
      <c r="CY666" s="162"/>
      <c r="CZ666" s="162"/>
      <c r="DA666" s="162"/>
      <c r="DB666" s="162"/>
      <c r="DC666" s="162"/>
      <c r="DD666" s="162"/>
      <c r="DE666" s="162"/>
      <c r="DF666" s="162"/>
      <c r="DG666" s="162"/>
      <c r="DH666" s="162"/>
      <c r="DI666" s="162"/>
      <c r="DJ666" s="162"/>
      <c r="DK666" s="162"/>
      <c r="DL666" s="162"/>
      <c r="DM666" s="162"/>
      <c r="DN666" s="162"/>
      <c r="DO666" s="162"/>
      <c r="DP666" s="162"/>
      <c r="DQ666" s="162"/>
      <c r="DR666" s="162"/>
      <c r="DS666" s="162"/>
      <c r="DT666" s="162"/>
      <c r="DU666" s="162"/>
      <c r="DV666" s="162"/>
      <c r="DW666" s="162"/>
      <c r="DX666" s="162"/>
      <c r="DY666" s="162"/>
      <c r="DZ666" s="162"/>
      <c r="EA666" s="162"/>
      <c r="EB666" s="162"/>
      <c r="EC666" s="162"/>
      <c r="ED666" s="162"/>
      <c r="EE666" s="162"/>
      <c r="EF666" s="162"/>
      <c r="EG666" s="162"/>
      <c r="EH666" s="162"/>
      <c r="EI666" s="162"/>
      <c r="EJ666" s="162"/>
      <c r="EK666" s="162"/>
      <c r="EL666" s="162"/>
      <c r="EM666" s="162"/>
      <c r="EN666" s="162"/>
      <c r="EO666" s="162"/>
      <c r="EP666" s="162"/>
      <c r="EQ666" s="162"/>
      <c r="ER666" s="162"/>
      <c r="ES666" s="162"/>
      <c r="ET666" s="162"/>
      <c r="EU666" s="162"/>
      <c r="EV666" s="162"/>
      <c r="EW666" s="162"/>
      <c r="EX666" s="162"/>
      <c r="EY666" s="162"/>
      <c r="EZ666" s="162"/>
      <c r="FA666" s="162"/>
      <c r="FB666" s="162"/>
      <c r="FC666" s="162"/>
      <c r="FD666" s="162"/>
      <c r="FE666" s="162"/>
      <c r="FF666" s="162"/>
      <c r="FG666" s="162"/>
      <c r="FH666" s="162"/>
      <c r="FI666" s="162"/>
      <c r="FJ666" s="162"/>
      <c r="FK666" s="162"/>
      <c r="FL666" s="162"/>
      <c r="FM666" s="162"/>
      <c r="FN666" s="162"/>
      <c r="FO666" s="162"/>
      <c r="FP666" s="162"/>
      <c r="FQ666" s="162"/>
      <c r="FR666" s="162"/>
      <c r="FS666" s="162"/>
      <c r="FT666" s="162"/>
      <c r="FU666" s="162"/>
      <c r="FV666" s="162"/>
      <c r="FW666" s="162"/>
      <c r="FX666" s="162"/>
      <c r="FY666" s="162"/>
      <c r="FZ666" s="162"/>
      <c r="GA666" s="162"/>
      <c r="GB666" s="162"/>
      <c r="GC666" s="162"/>
      <c r="GD666" s="162"/>
      <c r="GE666" s="162"/>
      <c r="GF666" s="162"/>
      <c r="GG666" s="162"/>
      <c r="GH666" s="162"/>
      <c r="GI666" s="162"/>
      <c r="GJ666" s="162"/>
      <c r="GK666" s="162"/>
      <c r="GL666" s="162"/>
      <c r="GM666" s="162"/>
      <c r="GN666" s="162"/>
      <c r="GO666" s="162"/>
      <c r="GP666" s="162"/>
      <c r="GQ666" s="162"/>
      <c r="GR666" s="162"/>
      <c r="GS666" s="162"/>
      <c r="GT666" s="162"/>
      <c r="GU666" s="162"/>
      <c r="GV666" s="162"/>
      <c r="GW666" s="162"/>
      <c r="GX666" s="162"/>
      <c r="GY666" s="162"/>
      <c r="GZ666" s="162"/>
      <c r="HA666" s="162"/>
      <c r="HB666" s="162"/>
      <c r="HC666" s="162"/>
      <c r="HD666" s="162"/>
      <c r="HE666" s="162"/>
      <c r="HF666" s="162"/>
      <c r="HG666" s="162"/>
      <c r="HH666" s="162"/>
      <c r="HI666" s="162"/>
      <c r="HJ666" s="162"/>
      <c r="HK666" s="162"/>
      <c r="HL666" s="162"/>
      <c r="HM666" s="162"/>
      <c r="HN666" s="162"/>
      <c r="HO666" s="162"/>
      <c r="HP666" s="162"/>
      <c r="HQ666" s="162"/>
      <c r="HR666" s="162"/>
      <c r="HS666" s="162"/>
      <c r="HT666" s="162"/>
      <c r="HU666" s="162"/>
      <c r="HV666" s="162"/>
      <c r="HW666" s="162"/>
      <c r="HX666" s="162"/>
      <c r="HY666" s="162"/>
      <c r="HZ666" s="162"/>
      <c r="IA666" s="162"/>
      <c r="IB666" s="162"/>
      <c r="IC666" s="162"/>
      <c r="ID666" s="162"/>
      <c r="IE666" s="162"/>
      <c r="IF666" s="162"/>
      <c r="IG666" s="162"/>
      <c r="IH666" s="162"/>
      <c r="II666" s="162"/>
      <c r="IJ666" s="162"/>
      <c r="IK666" s="162"/>
      <c r="IL666" s="162"/>
      <c r="IM666" s="162"/>
      <c r="IN666" s="162"/>
      <c r="IO666" s="162"/>
      <c r="IP666" s="162"/>
      <c r="IQ666" s="162"/>
      <c r="IR666" s="162"/>
      <c r="IS666" s="162"/>
      <c r="IT666" s="162"/>
      <c r="IU666" s="162"/>
      <c r="IV666" s="162"/>
      <c r="IW666" s="162"/>
      <c r="IX666" s="162"/>
    </row>
    <row r="667" spans="1:258">
      <c r="A667" s="159"/>
      <c r="B667" s="160"/>
      <c r="C667" s="160"/>
      <c r="D667" s="160"/>
      <c r="E667" s="160"/>
      <c r="F667" s="161"/>
      <c r="G667" s="161"/>
      <c r="H667" s="161"/>
      <c r="I667" s="161"/>
      <c r="J667" s="161"/>
      <c r="K667" s="161"/>
      <c r="L667" s="161"/>
      <c r="M667" s="161"/>
      <c r="N667" s="160"/>
      <c r="O667" s="160"/>
      <c r="P667" s="160"/>
      <c r="Q667" s="160"/>
      <c r="R667" s="160"/>
      <c r="S667" s="161"/>
      <c r="T667" s="161"/>
      <c r="U667" s="161"/>
      <c r="V667" s="161"/>
      <c r="W667" s="161"/>
      <c r="X667" s="161"/>
      <c r="Y667" s="161"/>
      <c r="Z667" s="317"/>
      <c r="AA667" s="161"/>
      <c r="BI667" s="162"/>
      <c r="BJ667" s="162"/>
      <c r="BK667" s="162"/>
      <c r="BL667" s="162"/>
      <c r="BM667" s="162"/>
      <c r="BN667" s="162"/>
      <c r="BO667" s="162"/>
      <c r="BP667" s="162"/>
      <c r="BQ667" s="162"/>
      <c r="BR667" s="162"/>
      <c r="BS667" s="162"/>
      <c r="BT667" s="162"/>
      <c r="BU667" s="162"/>
      <c r="BV667" s="162"/>
      <c r="BW667" s="162"/>
      <c r="BX667" s="162"/>
      <c r="BY667" s="162"/>
      <c r="BZ667" s="162"/>
      <c r="CA667" s="162"/>
      <c r="CB667" s="162"/>
      <c r="CC667" s="162"/>
      <c r="CD667" s="162"/>
      <c r="CE667" s="162"/>
      <c r="CF667" s="162"/>
      <c r="CG667" s="162"/>
      <c r="CH667" s="162"/>
      <c r="CI667" s="162"/>
      <c r="CJ667" s="162"/>
      <c r="CK667" s="162"/>
      <c r="CL667" s="162"/>
      <c r="CM667" s="162"/>
      <c r="CN667" s="162"/>
      <c r="CO667" s="162"/>
      <c r="CP667" s="162"/>
      <c r="CQ667" s="162"/>
      <c r="CR667" s="162"/>
      <c r="CS667" s="162"/>
      <c r="CT667" s="162"/>
      <c r="CU667" s="162"/>
      <c r="CV667" s="162"/>
      <c r="CW667" s="162"/>
      <c r="CX667" s="162"/>
      <c r="CY667" s="162"/>
      <c r="CZ667" s="162"/>
      <c r="DA667" s="162"/>
      <c r="DB667" s="162"/>
      <c r="DC667" s="162"/>
      <c r="DD667" s="162"/>
      <c r="DE667" s="162"/>
      <c r="DF667" s="162"/>
      <c r="DG667" s="162"/>
      <c r="DH667" s="162"/>
      <c r="DI667" s="162"/>
      <c r="DJ667" s="162"/>
      <c r="DK667" s="162"/>
      <c r="DL667" s="162"/>
      <c r="DM667" s="162"/>
      <c r="DN667" s="162"/>
      <c r="DO667" s="162"/>
      <c r="DP667" s="162"/>
      <c r="DQ667" s="162"/>
      <c r="DR667" s="162"/>
      <c r="DS667" s="162"/>
      <c r="DT667" s="162"/>
      <c r="DU667" s="162"/>
      <c r="DV667" s="162"/>
      <c r="DW667" s="162"/>
      <c r="DX667" s="162"/>
      <c r="DY667" s="162"/>
      <c r="DZ667" s="162"/>
      <c r="EA667" s="162"/>
      <c r="EB667" s="162"/>
      <c r="EC667" s="162"/>
      <c r="ED667" s="162"/>
      <c r="EE667" s="162"/>
      <c r="EF667" s="162"/>
      <c r="EG667" s="162"/>
      <c r="EH667" s="162"/>
      <c r="EI667" s="162"/>
      <c r="EJ667" s="162"/>
      <c r="EK667" s="162"/>
      <c r="EL667" s="162"/>
      <c r="EM667" s="162"/>
      <c r="EN667" s="162"/>
      <c r="EO667" s="162"/>
      <c r="EP667" s="162"/>
      <c r="EQ667" s="162"/>
      <c r="ER667" s="162"/>
      <c r="ES667" s="162"/>
      <c r="ET667" s="162"/>
      <c r="EU667" s="162"/>
      <c r="EV667" s="162"/>
      <c r="EW667" s="162"/>
      <c r="EX667" s="162"/>
      <c r="EY667" s="162"/>
      <c r="EZ667" s="162"/>
      <c r="FA667" s="162"/>
      <c r="FB667" s="162"/>
      <c r="FC667" s="162"/>
      <c r="FD667" s="162"/>
      <c r="FE667" s="162"/>
      <c r="FF667" s="162"/>
      <c r="FG667" s="162"/>
      <c r="FH667" s="162"/>
      <c r="FI667" s="162"/>
      <c r="FJ667" s="162"/>
      <c r="FK667" s="162"/>
      <c r="FL667" s="162"/>
      <c r="FM667" s="162"/>
      <c r="FN667" s="162"/>
      <c r="FO667" s="162"/>
      <c r="FP667" s="162"/>
      <c r="FQ667" s="162"/>
      <c r="FR667" s="162"/>
      <c r="FS667" s="162"/>
      <c r="FT667" s="162"/>
      <c r="FU667" s="162"/>
      <c r="FV667" s="162"/>
      <c r="FW667" s="162"/>
      <c r="FX667" s="162"/>
      <c r="FY667" s="162"/>
      <c r="FZ667" s="162"/>
      <c r="GA667" s="162"/>
      <c r="GB667" s="162"/>
      <c r="GC667" s="162"/>
      <c r="GD667" s="162"/>
      <c r="GE667" s="162"/>
      <c r="GF667" s="162"/>
      <c r="GG667" s="162"/>
      <c r="GH667" s="162"/>
      <c r="GI667" s="162"/>
      <c r="GJ667" s="162"/>
      <c r="GK667" s="162"/>
      <c r="GL667" s="162"/>
      <c r="GM667" s="162"/>
      <c r="GN667" s="162"/>
      <c r="GO667" s="162"/>
      <c r="GP667" s="162"/>
      <c r="GQ667" s="162"/>
      <c r="GR667" s="162"/>
      <c r="GS667" s="162"/>
      <c r="GT667" s="162"/>
      <c r="GU667" s="162"/>
      <c r="GV667" s="162"/>
      <c r="GW667" s="162"/>
      <c r="GX667" s="162"/>
      <c r="GY667" s="162"/>
      <c r="GZ667" s="162"/>
      <c r="HA667" s="162"/>
      <c r="HB667" s="162"/>
      <c r="HC667" s="162"/>
      <c r="HD667" s="162"/>
      <c r="HE667" s="162"/>
      <c r="HF667" s="162"/>
      <c r="HG667" s="162"/>
      <c r="HH667" s="162"/>
      <c r="HI667" s="162"/>
      <c r="HJ667" s="162"/>
      <c r="HK667" s="162"/>
      <c r="HL667" s="162"/>
      <c r="HM667" s="162"/>
      <c r="HN667" s="162"/>
      <c r="HO667" s="162"/>
      <c r="HP667" s="162"/>
      <c r="HQ667" s="162"/>
      <c r="HR667" s="162"/>
      <c r="HS667" s="162"/>
      <c r="HT667" s="162"/>
      <c r="HU667" s="162"/>
      <c r="HV667" s="162"/>
      <c r="HW667" s="162"/>
      <c r="HX667" s="162"/>
      <c r="HY667" s="162"/>
      <c r="HZ667" s="162"/>
      <c r="IA667" s="162"/>
      <c r="IB667" s="162"/>
      <c r="IC667" s="162"/>
      <c r="ID667" s="162"/>
      <c r="IE667" s="162"/>
      <c r="IF667" s="162"/>
      <c r="IG667" s="162"/>
      <c r="IH667" s="162"/>
      <c r="II667" s="162"/>
      <c r="IJ667" s="162"/>
      <c r="IK667" s="162"/>
      <c r="IL667" s="162"/>
      <c r="IM667" s="162"/>
      <c r="IN667" s="162"/>
      <c r="IO667" s="162"/>
      <c r="IP667" s="162"/>
      <c r="IQ667" s="162"/>
      <c r="IR667" s="162"/>
      <c r="IS667" s="162"/>
      <c r="IT667" s="162"/>
      <c r="IU667" s="162"/>
      <c r="IV667" s="162"/>
      <c r="IW667" s="162"/>
      <c r="IX667" s="162"/>
    </row>
    <row r="668" spans="1:258">
      <c r="A668" s="159"/>
      <c r="B668" s="160"/>
      <c r="C668" s="160"/>
      <c r="D668" s="160"/>
      <c r="E668" s="160"/>
      <c r="F668" s="161"/>
      <c r="G668" s="161"/>
      <c r="H668" s="161"/>
      <c r="I668" s="161"/>
      <c r="J668" s="161"/>
      <c r="K668" s="161"/>
      <c r="L668" s="161"/>
      <c r="M668" s="161"/>
      <c r="N668" s="160"/>
      <c r="O668" s="160"/>
      <c r="P668" s="160"/>
      <c r="Q668" s="160"/>
      <c r="R668" s="160"/>
      <c r="S668" s="161"/>
      <c r="T668" s="161"/>
      <c r="U668" s="161"/>
      <c r="V668" s="161"/>
      <c r="W668" s="161"/>
      <c r="X668" s="161"/>
      <c r="Y668" s="161"/>
      <c r="Z668" s="317"/>
      <c r="AA668" s="161"/>
      <c r="BI668" s="162"/>
      <c r="BJ668" s="162"/>
      <c r="BK668" s="162"/>
      <c r="BL668" s="162"/>
      <c r="BM668" s="162"/>
      <c r="BN668" s="162"/>
      <c r="BO668" s="162"/>
      <c r="BP668" s="162"/>
      <c r="BQ668" s="162"/>
      <c r="BR668" s="162"/>
      <c r="BS668" s="162"/>
      <c r="BT668" s="162"/>
      <c r="BU668" s="162"/>
      <c r="BV668" s="162"/>
      <c r="BW668" s="162"/>
      <c r="BX668" s="162"/>
      <c r="BY668" s="162"/>
      <c r="BZ668" s="162"/>
      <c r="CA668" s="162"/>
      <c r="CB668" s="162"/>
      <c r="CC668" s="162"/>
      <c r="CD668" s="162"/>
      <c r="CE668" s="162"/>
      <c r="CF668" s="162"/>
      <c r="CG668" s="162"/>
      <c r="CH668" s="162"/>
      <c r="CI668" s="162"/>
      <c r="CJ668" s="162"/>
      <c r="CK668" s="162"/>
      <c r="CL668" s="162"/>
      <c r="CM668" s="162"/>
      <c r="CN668" s="162"/>
      <c r="CO668" s="162"/>
      <c r="CP668" s="162"/>
      <c r="CQ668" s="162"/>
      <c r="CR668" s="162"/>
      <c r="CS668" s="162"/>
      <c r="CT668" s="162"/>
      <c r="CU668" s="162"/>
      <c r="CV668" s="162"/>
      <c r="CW668" s="162"/>
      <c r="CX668" s="162"/>
      <c r="CY668" s="162"/>
      <c r="CZ668" s="162"/>
      <c r="DA668" s="162"/>
      <c r="DB668" s="162"/>
      <c r="DC668" s="162"/>
      <c r="DD668" s="162"/>
      <c r="DE668" s="162"/>
      <c r="DF668" s="162"/>
      <c r="DG668" s="162"/>
      <c r="DH668" s="162"/>
      <c r="DI668" s="162"/>
      <c r="DJ668" s="162"/>
      <c r="DK668" s="162"/>
      <c r="DL668" s="162"/>
      <c r="DM668" s="162"/>
      <c r="DN668" s="162"/>
      <c r="DO668" s="162"/>
      <c r="DP668" s="162"/>
      <c r="DQ668" s="162"/>
      <c r="DR668" s="162"/>
      <c r="DS668" s="162"/>
      <c r="DT668" s="162"/>
      <c r="DU668" s="162"/>
      <c r="DV668" s="162"/>
      <c r="DW668" s="162"/>
      <c r="DX668" s="162"/>
      <c r="DY668" s="162"/>
      <c r="DZ668" s="162"/>
      <c r="EA668" s="162"/>
      <c r="EB668" s="162"/>
      <c r="EC668" s="162"/>
      <c r="ED668" s="162"/>
      <c r="EE668" s="162"/>
      <c r="EF668" s="162"/>
      <c r="EG668" s="162"/>
      <c r="EH668" s="162"/>
      <c r="EI668" s="162"/>
      <c r="EJ668" s="162"/>
      <c r="EK668" s="162"/>
      <c r="EL668" s="162"/>
      <c r="EM668" s="162"/>
      <c r="EN668" s="162"/>
      <c r="EO668" s="162"/>
      <c r="EP668" s="162"/>
      <c r="EQ668" s="162"/>
      <c r="ER668" s="162"/>
      <c r="ES668" s="162"/>
      <c r="ET668" s="162"/>
      <c r="EU668" s="162"/>
      <c r="EV668" s="162"/>
      <c r="EW668" s="162"/>
      <c r="EX668" s="162"/>
      <c r="EY668" s="162"/>
      <c r="EZ668" s="162"/>
      <c r="FA668" s="162"/>
      <c r="FB668" s="162"/>
      <c r="FC668" s="162"/>
      <c r="FD668" s="162"/>
      <c r="FE668" s="162"/>
      <c r="FF668" s="162"/>
      <c r="FG668" s="162"/>
      <c r="FH668" s="162"/>
      <c r="FI668" s="162"/>
      <c r="FJ668" s="162"/>
      <c r="FK668" s="162"/>
      <c r="FL668" s="162"/>
      <c r="FM668" s="162"/>
      <c r="FN668" s="162"/>
      <c r="FO668" s="162"/>
      <c r="FP668" s="162"/>
      <c r="FQ668" s="162"/>
      <c r="FR668" s="162"/>
      <c r="FS668" s="162"/>
      <c r="FT668" s="162"/>
      <c r="FU668" s="162"/>
      <c r="FV668" s="162"/>
      <c r="FW668" s="162"/>
      <c r="FX668" s="162"/>
      <c r="FY668" s="162"/>
      <c r="FZ668" s="162"/>
      <c r="GA668" s="162"/>
      <c r="GB668" s="162"/>
      <c r="GC668" s="162"/>
      <c r="GD668" s="162"/>
      <c r="GE668" s="162"/>
      <c r="GF668" s="162"/>
      <c r="GG668" s="162"/>
      <c r="GH668" s="162"/>
      <c r="GI668" s="162"/>
      <c r="GJ668" s="162"/>
      <c r="GK668" s="162"/>
      <c r="GL668" s="162"/>
      <c r="GM668" s="162"/>
      <c r="GN668" s="162"/>
      <c r="GO668" s="162"/>
      <c r="GP668" s="162"/>
      <c r="GQ668" s="162"/>
      <c r="GR668" s="162"/>
      <c r="GS668" s="162"/>
      <c r="GT668" s="162"/>
      <c r="GU668" s="162"/>
      <c r="GV668" s="162"/>
      <c r="GW668" s="162"/>
      <c r="GX668" s="162"/>
      <c r="GY668" s="162"/>
      <c r="GZ668" s="162"/>
      <c r="HA668" s="162"/>
      <c r="HB668" s="162"/>
      <c r="HC668" s="162"/>
      <c r="HD668" s="162"/>
      <c r="HE668" s="162"/>
      <c r="HF668" s="162"/>
      <c r="HG668" s="162"/>
      <c r="HH668" s="162"/>
      <c r="HI668" s="162"/>
      <c r="HJ668" s="162"/>
      <c r="HK668" s="162"/>
      <c r="HL668" s="162"/>
      <c r="HM668" s="162"/>
      <c r="HN668" s="162"/>
      <c r="HO668" s="162"/>
      <c r="HP668" s="162"/>
      <c r="HQ668" s="162"/>
      <c r="HR668" s="162"/>
      <c r="HS668" s="162"/>
      <c r="HT668" s="162"/>
      <c r="HU668" s="162"/>
      <c r="HV668" s="162"/>
      <c r="HW668" s="162"/>
      <c r="HX668" s="162"/>
      <c r="HY668" s="162"/>
      <c r="HZ668" s="162"/>
      <c r="IA668" s="162"/>
      <c r="IB668" s="162"/>
      <c r="IC668" s="162"/>
      <c r="ID668" s="162"/>
      <c r="IE668" s="162"/>
      <c r="IF668" s="162"/>
      <c r="IG668" s="162"/>
      <c r="IH668" s="162"/>
      <c r="II668" s="162"/>
      <c r="IJ668" s="162"/>
      <c r="IK668" s="162"/>
      <c r="IL668" s="162"/>
      <c r="IM668" s="162"/>
      <c r="IN668" s="162"/>
      <c r="IO668" s="162"/>
      <c r="IP668" s="162"/>
      <c r="IQ668" s="162"/>
      <c r="IR668" s="162"/>
      <c r="IS668" s="162"/>
      <c r="IT668" s="162"/>
      <c r="IU668" s="162"/>
      <c r="IV668" s="162"/>
      <c r="IW668" s="162"/>
      <c r="IX668" s="162"/>
    </row>
    <row r="669" spans="1:258">
      <c r="A669" s="159"/>
      <c r="B669" s="160"/>
      <c r="C669" s="160"/>
      <c r="D669" s="160"/>
      <c r="E669" s="160"/>
      <c r="F669" s="161"/>
      <c r="G669" s="161"/>
      <c r="H669" s="161"/>
      <c r="I669" s="161"/>
      <c r="J669" s="161"/>
      <c r="K669" s="161"/>
      <c r="L669" s="161"/>
      <c r="M669" s="161"/>
      <c r="N669" s="160"/>
      <c r="O669" s="160"/>
      <c r="P669" s="160"/>
      <c r="Q669" s="160"/>
      <c r="R669" s="160"/>
      <c r="S669" s="161"/>
      <c r="T669" s="161"/>
      <c r="U669" s="161"/>
      <c r="V669" s="161"/>
      <c r="W669" s="161"/>
      <c r="X669" s="161"/>
      <c r="Y669" s="161"/>
      <c r="Z669" s="317"/>
      <c r="AA669" s="161"/>
      <c r="BI669" s="162"/>
      <c r="BJ669" s="162"/>
      <c r="BK669" s="162"/>
      <c r="BL669" s="162"/>
      <c r="BM669" s="162"/>
      <c r="BN669" s="162"/>
      <c r="BO669" s="162"/>
      <c r="BP669" s="162"/>
      <c r="BQ669" s="162"/>
      <c r="BR669" s="162"/>
      <c r="BS669" s="162"/>
      <c r="BT669" s="162"/>
      <c r="BU669" s="162"/>
      <c r="BV669" s="162"/>
      <c r="BW669" s="162"/>
      <c r="BX669" s="162"/>
      <c r="BY669" s="162"/>
      <c r="BZ669" s="162"/>
      <c r="CA669" s="162"/>
      <c r="CB669" s="162"/>
      <c r="CC669" s="162"/>
      <c r="CD669" s="162"/>
      <c r="CE669" s="162"/>
      <c r="CF669" s="162"/>
      <c r="CG669" s="162"/>
      <c r="CH669" s="162"/>
      <c r="CI669" s="162"/>
      <c r="CJ669" s="162"/>
      <c r="CK669" s="162"/>
      <c r="CL669" s="162"/>
      <c r="CM669" s="162"/>
      <c r="CN669" s="162"/>
      <c r="CO669" s="162"/>
      <c r="CP669" s="162"/>
      <c r="CQ669" s="162"/>
      <c r="CR669" s="162"/>
      <c r="CS669" s="162"/>
      <c r="CT669" s="162"/>
      <c r="CU669" s="162"/>
      <c r="CV669" s="162"/>
      <c r="CW669" s="162"/>
      <c r="CX669" s="162"/>
      <c r="CY669" s="162"/>
      <c r="CZ669" s="162"/>
      <c r="DA669" s="162"/>
      <c r="DB669" s="162"/>
      <c r="DC669" s="162"/>
      <c r="DD669" s="162"/>
      <c r="DE669" s="162"/>
      <c r="DF669" s="162"/>
      <c r="DG669" s="162"/>
      <c r="DH669" s="162"/>
      <c r="DI669" s="162"/>
      <c r="DJ669" s="162"/>
      <c r="DK669" s="162"/>
      <c r="DL669" s="162"/>
      <c r="DM669" s="162"/>
      <c r="DN669" s="162"/>
      <c r="DO669" s="162"/>
      <c r="DP669" s="162"/>
      <c r="DQ669" s="162"/>
      <c r="DR669" s="162"/>
      <c r="DS669" s="162"/>
      <c r="DT669" s="162"/>
      <c r="DU669" s="162"/>
      <c r="DV669" s="162"/>
      <c r="DW669" s="162"/>
      <c r="DX669" s="162"/>
      <c r="DY669" s="162"/>
      <c r="DZ669" s="162"/>
      <c r="EA669" s="162"/>
      <c r="EB669" s="162"/>
      <c r="EC669" s="162"/>
      <c r="ED669" s="162"/>
      <c r="EE669" s="162"/>
      <c r="EF669" s="162"/>
      <c r="EG669" s="162"/>
      <c r="EH669" s="162"/>
      <c r="EI669" s="162"/>
      <c r="EJ669" s="162"/>
      <c r="EK669" s="162"/>
      <c r="EL669" s="162"/>
      <c r="EM669" s="162"/>
      <c r="EN669" s="162"/>
      <c r="EO669" s="162"/>
      <c r="EP669" s="162"/>
      <c r="EQ669" s="162"/>
      <c r="ER669" s="162"/>
      <c r="ES669" s="162"/>
      <c r="ET669" s="162"/>
      <c r="EU669" s="162"/>
      <c r="EV669" s="162"/>
      <c r="EW669" s="162"/>
      <c r="EX669" s="162"/>
      <c r="EY669" s="162"/>
      <c r="EZ669" s="162"/>
      <c r="FA669" s="162"/>
      <c r="FB669" s="162"/>
      <c r="FC669" s="162"/>
      <c r="FD669" s="162"/>
      <c r="FE669" s="162"/>
      <c r="FF669" s="162"/>
      <c r="FG669" s="162"/>
      <c r="FH669" s="162"/>
      <c r="FI669" s="162"/>
      <c r="FJ669" s="162"/>
      <c r="FK669" s="162"/>
      <c r="FL669" s="162"/>
      <c r="FM669" s="162"/>
      <c r="FN669" s="162"/>
      <c r="FO669" s="162"/>
      <c r="FP669" s="162"/>
      <c r="FQ669" s="162"/>
      <c r="FR669" s="162"/>
      <c r="FS669" s="162"/>
      <c r="FT669" s="162"/>
      <c r="FU669" s="162"/>
      <c r="FV669" s="162"/>
      <c r="FW669" s="162"/>
      <c r="FX669" s="162"/>
      <c r="FY669" s="162"/>
      <c r="FZ669" s="162"/>
      <c r="GA669" s="162"/>
      <c r="GB669" s="162"/>
      <c r="GC669" s="162"/>
      <c r="GD669" s="162"/>
      <c r="GE669" s="162"/>
      <c r="GF669" s="162"/>
      <c r="GG669" s="162"/>
      <c r="GH669" s="162"/>
      <c r="GI669" s="162"/>
      <c r="GJ669" s="162"/>
      <c r="GK669" s="162"/>
      <c r="GL669" s="162"/>
      <c r="GM669" s="162"/>
      <c r="GN669" s="162"/>
      <c r="GO669" s="162"/>
      <c r="GP669" s="162"/>
      <c r="GQ669" s="162"/>
      <c r="GR669" s="162"/>
      <c r="GS669" s="162"/>
      <c r="GT669" s="162"/>
      <c r="GU669" s="162"/>
      <c r="GV669" s="162"/>
      <c r="GW669" s="162"/>
      <c r="GX669" s="162"/>
      <c r="GY669" s="162"/>
      <c r="GZ669" s="162"/>
      <c r="HA669" s="162"/>
      <c r="HB669" s="162"/>
      <c r="HC669" s="162"/>
      <c r="HD669" s="162"/>
      <c r="HE669" s="162"/>
      <c r="HF669" s="162"/>
      <c r="HG669" s="162"/>
      <c r="HH669" s="162"/>
      <c r="HI669" s="162"/>
      <c r="HJ669" s="162"/>
      <c r="HK669" s="162"/>
      <c r="HL669" s="162"/>
      <c r="HM669" s="162"/>
      <c r="HN669" s="162"/>
      <c r="HO669" s="162"/>
      <c r="HP669" s="162"/>
      <c r="HQ669" s="162"/>
      <c r="HR669" s="162"/>
      <c r="HS669" s="162"/>
      <c r="HT669" s="162"/>
      <c r="HU669" s="162"/>
      <c r="HV669" s="162"/>
      <c r="HW669" s="162"/>
      <c r="HX669" s="162"/>
      <c r="HY669" s="162"/>
      <c r="HZ669" s="162"/>
      <c r="IA669" s="162"/>
      <c r="IB669" s="162"/>
      <c r="IC669" s="162"/>
      <c r="ID669" s="162"/>
      <c r="IE669" s="162"/>
      <c r="IF669" s="162"/>
      <c r="IG669" s="162"/>
      <c r="IH669" s="162"/>
      <c r="II669" s="162"/>
      <c r="IJ669" s="162"/>
      <c r="IK669" s="162"/>
      <c r="IL669" s="162"/>
      <c r="IM669" s="162"/>
      <c r="IN669" s="162"/>
      <c r="IO669" s="162"/>
      <c r="IP669" s="162"/>
      <c r="IQ669" s="162"/>
      <c r="IR669" s="162"/>
      <c r="IS669" s="162"/>
      <c r="IT669" s="162"/>
      <c r="IU669" s="162"/>
      <c r="IV669" s="162"/>
      <c r="IW669" s="162"/>
      <c r="IX669" s="162"/>
    </row>
    <row r="670" spans="1:258">
      <c r="A670" s="159"/>
      <c r="B670" s="160"/>
      <c r="C670" s="160"/>
      <c r="D670" s="160"/>
      <c r="E670" s="160"/>
      <c r="F670" s="161"/>
      <c r="G670" s="161"/>
      <c r="H670" s="161"/>
      <c r="I670" s="161"/>
      <c r="J670" s="161"/>
      <c r="K670" s="161"/>
      <c r="L670" s="161"/>
      <c r="M670" s="161"/>
      <c r="N670" s="160"/>
      <c r="O670" s="160"/>
      <c r="P670" s="160"/>
      <c r="Q670" s="160"/>
      <c r="R670" s="160"/>
      <c r="S670" s="161"/>
      <c r="T670" s="161"/>
      <c r="U670" s="161"/>
      <c r="V670" s="161"/>
      <c r="W670" s="161"/>
      <c r="X670" s="161"/>
      <c r="Y670" s="161"/>
      <c r="Z670" s="317"/>
      <c r="AA670" s="161"/>
      <c r="BI670" s="162"/>
      <c r="BJ670" s="162"/>
      <c r="BK670" s="162"/>
      <c r="BL670" s="162"/>
      <c r="BM670" s="162"/>
      <c r="BN670" s="162"/>
      <c r="BO670" s="162"/>
      <c r="BP670" s="162"/>
      <c r="BQ670" s="162"/>
      <c r="BR670" s="162"/>
      <c r="BS670" s="162"/>
      <c r="BT670" s="162"/>
      <c r="BU670" s="162"/>
      <c r="BV670" s="162"/>
      <c r="BW670" s="162"/>
      <c r="BX670" s="162"/>
      <c r="BY670" s="162"/>
      <c r="BZ670" s="162"/>
      <c r="CA670" s="162"/>
      <c r="CB670" s="162"/>
      <c r="CC670" s="162"/>
      <c r="CD670" s="162"/>
      <c r="CE670" s="162"/>
      <c r="CF670" s="162"/>
      <c r="CG670" s="162"/>
      <c r="CH670" s="162"/>
      <c r="CI670" s="162"/>
      <c r="CJ670" s="162"/>
      <c r="CK670" s="162"/>
      <c r="CL670" s="162"/>
      <c r="CM670" s="162"/>
      <c r="CN670" s="162"/>
      <c r="CO670" s="162"/>
      <c r="CP670" s="162"/>
      <c r="CQ670" s="162"/>
      <c r="CR670" s="162"/>
      <c r="CS670" s="162"/>
      <c r="CT670" s="162"/>
      <c r="CU670" s="162"/>
      <c r="CV670" s="162"/>
      <c r="CW670" s="162"/>
      <c r="CX670" s="162"/>
      <c r="CY670" s="162"/>
      <c r="CZ670" s="162"/>
      <c r="DA670" s="162"/>
      <c r="DB670" s="162"/>
      <c r="DC670" s="162"/>
      <c r="DD670" s="162"/>
      <c r="DE670" s="162"/>
      <c r="DF670" s="162"/>
      <c r="DG670" s="162"/>
      <c r="DH670" s="162"/>
      <c r="DI670" s="162"/>
      <c r="DJ670" s="162"/>
      <c r="DK670" s="162"/>
      <c r="DL670" s="162"/>
      <c r="DM670" s="162"/>
      <c r="DN670" s="162"/>
      <c r="DO670" s="162"/>
      <c r="DP670" s="162"/>
      <c r="DQ670" s="162"/>
      <c r="DR670" s="162"/>
      <c r="DS670" s="162"/>
      <c r="DT670" s="162"/>
      <c r="DU670" s="162"/>
      <c r="DV670" s="162"/>
      <c r="DW670" s="162"/>
      <c r="DX670" s="162"/>
      <c r="DY670" s="162"/>
      <c r="DZ670" s="162"/>
      <c r="EA670" s="162"/>
      <c r="EB670" s="162"/>
      <c r="EC670" s="162"/>
      <c r="ED670" s="162"/>
      <c r="EE670" s="162"/>
      <c r="EF670" s="162"/>
      <c r="EG670" s="162"/>
      <c r="EH670" s="162"/>
      <c r="EI670" s="162"/>
      <c r="EJ670" s="162"/>
      <c r="EK670" s="162"/>
      <c r="EL670" s="162"/>
      <c r="EM670" s="162"/>
      <c r="EN670" s="162"/>
      <c r="EO670" s="162"/>
      <c r="EP670" s="162"/>
      <c r="EQ670" s="162"/>
      <c r="ER670" s="162"/>
      <c r="ES670" s="162"/>
      <c r="ET670" s="162"/>
      <c r="EU670" s="162"/>
      <c r="EV670" s="162"/>
      <c r="EW670" s="162"/>
      <c r="EX670" s="162"/>
      <c r="EY670" s="162"/>
      <c r="EZ670" s="162"/>
      <c r="FA670" s="162"/>
      <c r="FB670" s="162"/>
      <c r="FC670" s="162"/>
      <c r="FD670" s="162"/>
      <c r="FE670" s="162"/>
      <c r="FF670" s="162"/>
      <c r="FG670" s="162"/>
      <c r="FH670" s="162"/>
      <c r="FI670" s="162"/>
      <c r="FJ670" s="162"/>
      <c r="FK670" s="162"/>
      <c r="FL670" s="162"/>
      <c r="FM670" s="162"/>
      <c r="FN670" s="162"/>
      <c r="FO670" s="162"/>
      <c r="FP670" s="162"/>
      <c r="FQ670" s="162"/>
      <c r="FR670" s="162"/>
      <c r="FS670" s="162"/>
      <c r="FT670" s="162"/>
      <c r="FU670" s="162"/>
      <c r="FV670" s="162"/>
      <c r="FW670" s="162"/>
      <c r="FX670" s="162"/>
      <c r="FY670" s="162"/>
      <c r="FZ670" s="162"/>
      <c r="GA670" s="162"/>
      <c r="GB670" s="162"/>
      <c r="GC670" s="162"/>
      <c r="GD670" s="162"/>
      <c r="GE670" s="162"/>
      <c r="GF670" s="162"/>
      <c r="GG670" s="162"/>
      <c r="GH670" s="162"/>
      <c r="GI670" s="162"/>
      <c r="GJ670" s="162"/>
      <c r="GK670" s="162"/>
      <c r="GL670" s="162"/>
      <c r="GM670" s="162"/>
      <c r="GN670" s="162"/>
      <c r="GO670" s="162"/>
      <c r="GP670" s="162"/>
      <c r="GQ670" s="162"/>
      <c r="GR670" s="162"/>
      <c r="GS670" s="162"/>
      <c r="GT670" s="162"/>
      <c r="GU670" s="162"/>
      <c r="GV670" s="162"/>
      <c r="GW670" s="162"/>
      <c r="GX670" s="162"/>
      <c r="GY670" s="162"/>
      <c r="GZ670" s="162"/>
      <c r="HA670" s="162"/>
      <c r="HB670" s="162"/>
      <c r="HC670" s="162"/>
      <c r="HD670" s="162"/>
      <c r="HE670" s="162"/>
      <c r="HF670" s="162"/>
      <c r="HG670" s="162"/>
      <c r="HH670" s="162"/>
      <c r="HI670" s="162"/>
      <c r="HJ670" s="162"/>
      <c r="HK670" s="162"/>
      <c r="HL670" s="162"/>
      <c r="HM670" s="162"/>
      <c r="HN670" s="162"/>
      <c r="HO670" s="162"/>
      <c r="HP670" s="162"/>
      <c r="HQ670" s="162"/>
      <c r="HR670" s="162"/>
      <c r="HS670" s="162"/>
      <c r="HT670" s="162"/>
      <c r="HU670" s="162"/>
      <c r="HV670" s="162"/>
      <c r="HW670" s="162"/>
      <c r="HX670" s="162"/>
      <c r="HY670" s="162"/>
      <c r="HZ670" s="162"/>
      <c r="IA670" s="162"/>
      <c r="IB670" s="162"/>
      <c r="IC670" s="162"/>
      <c r="ID670" s="162"/>
      <c r="IE670" s="162"/>
      <c r="IF670" s="162"/>
      <c r="IG670" s="162"/>
      <c r="IH670" s="162"/>
      <c r="II670" s="162"/>
      <c r="IJ670" s="162"/>
      <c r="IK670" s="162"/>
      <c r="IL670" s="162"/>
      <c r="IM670" s="162"/>
      <c r="IN670" s="162"/>
      <c r="IO670" s="162"/>
      <c r="IP670" s="162"/>
      <c r="IQ670" s="162"/>
      <c r="IR670" s="162"/>
      <c r="IS670" s="162"/>
      <c r="IT670" s="162"/>
      <c r="IU670" s="162"/>
      <c r="IV670" s="162"/>
      <c r="IW670" s="162"/>
      <c r="IX670" s="162"/>
    </row>
    <row r="671" spans="1:258">
      <c r="A671" s="159"/>
      <c r="B671" s="160"/>
      <c r="C671" s="160"/>
      <c r="D671" s="160"/>
      <c r="E671" s="160"/>
      <c r="F671" s="161"/>
      <c r="G671" s="161"/>
      <c r="H671" s="161"/>
      <c r="I671" s="161"/>
      <c r="J671" s="161"/>
      <c r="K671" s="161"/>
      <c r="L671" s="161"/>
      <c r="M671" s="161"/>
      <c r="N671" s="160"/>
      <c r="O671" s="160"/>
      <c r="P671" s="160"/>
      <c r="Q671" s="160"/>
      <c r="R671" s="160"/>
      <c r="S671" s="161"/>
      <c r="T671" s="161"/>
      <c r="U671" s="161"/>
      <c r="V671" s="161"/>
      <c r="W671" s="161"/>
      <c r="X671" s="161"/>
      <c r="Y671" s="161"/>
      <c r="Z671" s="317"/>
      <c r="AA671" s="161"/>
      <c r="BI671" s="162"/>
      <c r="BJ671" s="162"/>
      <c r="BK671" s="162"/>
      <c r="BL671" s="162"/>
      <c r="BM671" s="162"/>
      <c r="BN671" s="162"/>
      <c r="BO671" s="162"/>
      <c r="BP671" s="162"/>
      <c r="BQ671" s="162"/>
      <c r="BR671" s="162"/>
      <c r="BS671" s="162"/>
      <c r="BT671" s="162"/>
      <c r="BU671" s="162"/>
      <c r="BV671" s="162"/>
      <c r="BW671" s="162"/>
      <c r="BX671" s="162"/>
      <c r="BY671" s="162"/>
      <c r="BZ671" s="162"/>
      <c r="CA671" s="162"/>
      <c r="CB671" s="162"/>
      <c r="CC671" s="162"/>
      <c r="CD671" s="162"/>
      <c r="CE671" s="162"/>
      <c r="CF671" s="162"/>
      <c r="CG671" s="162"/>
      <c r="CH671" s="162"/>
      <c r="CI671" s="162"/>
      <c r="CJ671" s="162"/>
      <c r="CK671" s="162"/>
      <c r="CL671" s="162"/>
      <c r="CM671" s="162"/>
      <c r="CN671" s="162"/>
      <c r="CO671" s="162"/>
      <c r="CP671" s="162"/>
      <c r="CQ671" s="162"/>
      <c r="CR671" s="162"/>
      <c r="CS671" s="162"/>
      <c r="CT671" s="162"/>
      <c r="CU671" s="162"/>
      <c r="CV671" s="162"/>
      <c r="CW671" s="162"/>
      <c r="CX671" s="162"/>
      <c r="CY671" s="162"/>
      <c r="CZ671" s="162"/>
      <c r="DA671" s="162"/>
      <c r="DB671" s="162"/>
      <c r="DC671" s="162"/>
      <c r="DD671" s="162"/>
      <c r="DE671" s="162"/>
      <c r="DF671" s="162"/>
      <c r="DG671" s="162"/>
      <c r="DH671" s="162"/>
      <c r="DI671" s="162"/>
      <c r="DJ671" s="162"/>
      <c r="DK671" s="162"/>
      <c r="DL671" s="162"/>
      <c r="DM671" s="162"/>
      <c r="DN671" s="162"/>
      <c r="DO671" s="162"/>
      <c r="DP671" s="162"/>
      <c r="DQ671" s="162"/>
      <c r="DR671" s="162"/>
      <c r="DS671" s="162"/>
      <c r="DT671" s="162"/>
      <c r="DU671" s="162"/>
      <c r="DV671" s="162"/>
      <c r="DW671" s="162"/>
      <c r="DX671" s="162"/>
      <c r="DY671" s="162"/>
      <c r="DZ671" s="162"/>
      <c r="EA671" s="162"/>
      <c r="EB671" s="162"/>
      <c r="EC671" s="162"/>
      <c r="ED671" s="162"/>
      <c r="EE671" s="162"/>
      <c r="EF671" s="162"/>
      <c r="EG671" s="162"/>
      <c r="EH671" s="162"/>
      <c r="EI671" s="162"/>
      <c r="EJ671" s="162"/>
      <c r="EK671" s="162"/>
      <c r="EL671" s="162"/>
      <c r="EM671" s="162"/>
      <c r="EN671" s="162"/>
      <c r="EO671" s="162"/>
      <c r="EP671" s="162"/>
      <c r="EQ671" s="162"/>
      <c r="ER671" s="162"/>
      <c r="ES671" s="162"/>
      <c r="ET671" s="162"/>
      <c r="EU671" s="162"/>
      <c r="EV671" s="162"/>
      <c r="EW671" s="162"/>
      <c r="EX671" s="162"/>
      <c r="EY671" s="162"/>
      <c r="EZ671" s="162"/>
      <c r="FA671" s="162"/>
      <c r="FB671" s="162"/>
      <c r="FC671" s="162"/>
      <c r="FD671" s="162"/>
      <c r="FE671" s="162"/>
      <c r="FF671" s="162"/>
      <c r="FG671" s="162"/>
      <c r="FH671" s="162"/>
      <c r="FI671" s="162"/>
      <c r="FJ671" s="162"/>
      <c r="FK671" s="162"/>
      <c r="FL671" s="162"/>
      <c r="FM671" s="162"/>
      <c r="FN671" s="162"/>
      <c r="FO671" s="162"/>
      <c r="FP671" s="162"/>
      <c r="FQ671" s="162"/>
      <c r="FR671" s="162"/>
      <c r="FS671" s="162"/>
      <c r="FT671" s="162"/>
      <c r="FU671" s="162"/>
      <c r="FV671" s="162"/>
      <c r="FW671" s="162"/>
      <c r="FX671" s="162"/>
      <c r="FY671" s="162"/>
      <c r="FZ671" s="162"/>
      <c r="GA671" s="162"/>
      <c r="GB671" s="162"/>
      <c r="GC671" s="162"/>
      <c r="GD671" s="162"/>
      <c r="GE671" s="162"/>
      <c r="GF671" s="162"/>
      <c r="GG671" s="162"/>
      <c r="GH671" s="162"/>
      <c r="GI671" s="162"/>
      <c r="GJ671" s="162"/>
      <c r="GK671" s="162"/>
      <c r="GL671" s="162"/>
      <c r="GM671" s="162"/>
      <c r="GN671" s="162"/>
      <c r="GO671" s="162"/>
      <c r="GP671" s="162"/>
      <c r="GQ671" s="162"/>
      <c r="GR671" s="162"/>
      <c r="GS671" s="162"/>
      <c r="GT671" s="162"/>
      <c r="GU671" s="162"/>
      <c r="GV671" s="162"/>
      <c r="GW671" s="162"/>
      <c r="GX671" s="162"/>
      <c r="GY671" s="162"/>
      <c r="GZ671" s="162"/>
      <c r="HA671" s="162"/>
      <c r="HB671" s="162"/>
      <c r="HC671" s="162"/>
      <c r="HD671" s="162"/>
      <c r="HE671" s="162"/>
      <c r="HF671" s="162"/>
      <c r="HG671" s="162"/>
      <c r="HH671" s="162"/>
      <c r="HI671" s="162"/>
      <c r="HJ671" s="162"/>
      <c r="HK671" s="162"/>
      <c r="HL671" s="162"/>
      <c r="HM671" s="162"/>
      <c r="HN671" s="162"/>
      <c r="HO671" s="162"/>
      <c r="HP671" s="162"/>
      <c r="HQ671" s="162"/>
      <c r="HR671" s="162"/>
      <c r="HS671" s="162"/>
      <c r="HT671" s="162"/>
      <c r="HU671" s="162"/>
      <c r="HV671" s="162"/>
      <c r="HW671" s="162"/>
      <c r="HX671" s="162"/>
      <c r="HY671" s="162"/>
      <c r="HZ671" s="162"/>
      <c r="IA671" s="162"/>
      <c r="IB671" s="162"/>
      <c r="IC671" s="162"/>
      <c r="ID671" s="162"/>
      <c r="IE671" s="162"/>
      <c r="IF671" s="162"/>
      <c r="IG671" s="162"/>
      <c r="IH671" s="162"/>
      <c r="II671" s="162"/>
      <c r="IJ671" s="162"/>
      <c r="IK671" s="162"/>
      <c r="IL671" s="162"/>
      <c r="IM671" s="162"/>
      <c r="IN671" s="162"/>
      <c r="IO671" s="162"/>
      <c r="IP671" s="162"/>
      <c r="IQ671" s="162"/>
      <c r="IR671" s="162"/>
      <c r="IS671" s="162"/>
      <c r="IT671" s="162"/>
      <c r="IU671" s="162"/>
      <c r="IV671" s="162"/>
      <c r="IW671" s="162"/>
      <c r="IX671" s="162"/>
    </row>
    <row r="672" spans="1:258">
      <c r="A672" s="159"/>
      <c r="B672" s="160"/>
      <c r="C672" s="160"/>
      <c r="D672" s="160"/>
      <c r="E672" s="160"/>
      <c r="F672" s="161"/>
      <c r="G672" s="161"/>
      <c r="H672" s="161"/>
      <c r="I672" s="161"/>
      <c r="J672" s="161"/>
      <c r="K672" s="161"/>
      <c r="L672" s="161"/>
      <c r="M672" s="161"/>
      <c r="N672" s="160"/>
      <c r="O672" s="160"/>
      <c r="P672" s="160"/>
      <c r="Q672" s="160"/>
      <c r="R672" s="160"/>
      <c r="S672" s="161"/>
      <c r="T672" s="161"/>
      <c r="U672" s="161"/>
      <c r="V672" s="161"/>
      <c r="W672" s="161"/>
      <c r="X672" s="161"/>
      <c r="Y672" s="161"/>
      <c r="Z672" s="317"/>
      <c r="AA672" s="161"/>
      <c r="BI672" s="162"/>
      <c r="BJ672" s="162"/>
      <c r="BK672" s="162"/>
      <c r="BL672" s="162"/>
      <c r="BM672" s="162"/>
      <c r="BN672" s="162"/>
      <c r="BO672" s="162"/>
      <c r="BP672" s="162"/>
      <c r="BQ672" s="162"/>
      <c r="BR672" s="162"/>
      <c r="BS672" s="162"/>
      <c r="BT672" s="162"/>
      <c r="BU672" s="162"/>
      <c r="BV672" s="162"/>
      <c r="BW672" s="162"/>
      <c r="BX672" s="162"/>
      <c r="BY672" s="162"/>
      <c r="BZ672" s="162"/>
      <c r="CA672" s="162"/>
      <c r="CB672" s="162"/>
      <c r="CC672" s="162"/>
      <c r="CD672" s="162"/>
      <c r="CE672" s="162"/>
      <c r="CF672" s="162"/>
      <c r="CG672" s="162"/>
      <c r="CH672" s="162"/>
      <c r="CI672" s="162"/>
      <c r="CJ672" s="162"/>
      <c r="CK672" s="162"/>
      <c r="CL672" s="162"/>
      <c r="CM672" s="162"/>
      <c r="CN672" s="162"/>
      <c r="CO672" s="162"/>
      <c r="CP672" s="162"/>
      <c r="CQ672" s="162"/>
      <c r="CR672" s="162"/>
      <c r="CS672" s="162"/>
      <c r="CT672" s="162"/>
      <c r="CU672" s="162"/>
      <c r="CV672" s="162"/>
      <c r="CW672" s="162"/>
      <c r="CX672" s="162"/>
      <c r="CY672" s="162"/>
      <c r="CZ672" s="162"/>
      <c r="DA672" s="162"/>
      <c r="DB672" s="162"/>
      <c r="DC672" s="162"/>
      <c r="DD672" s="162"/>
      <c r="DE672" s="162"/>
      <c r="DF672" s="162"/>
      <c r="DG672" s="162"/>
      <c r="DH672" s="162"/>
      <c r="DI672" s="162"/>
      <c r="DJ672" s="162"/>
      <c r="DK672" s="162"/>
      <c r="DL672" s="162"/>
      <c r="DM672" s="162"/>
      <c r="DN672" s="162"/>
      <c r="DO672" s="162"/>
      <c r="DP672" s="162"/>
      <c r="DQ672" s="162"/>
      <c r="DR672" s="162"/>
      <c r="DS672" s="162"/>
      <c r="DT672" s="162"/>
      <c r="DU672" s="162"/>
      <c r="DV672" s="162"/>
      <c r="DW672" s="162"/>
      <c r="DX672" s="162"/>
      <c r="DY672" s="162"/>
      <c r="DZ672" s="162"/>
      <c r="EA672" s="162"/>
      <c r="EB672" s="162"/>
      <c r="EC672" s="162"/>
      <c r="ED672" s="162"/>
      <c r="EE672" s="162"/>
      <c r="EF672" s="162"/>
      <c r="EG672" s="162"/>
      <c r="EH672" s="162"/>
      <c r="EI672" s="162"/>
      <c r="EJ672" s="162"/>
      <c r="EK672" s="162"/>
      <c r="EL672" s="162"/>
      <c r="EM672" s="162"/>
      <c r="EN672" s="162"/>
      <c r="EO672" s="162"/>
      <c r="EP672" s="162"/>
      <c r="EQ672" s="162"/>
      <c r="ER672" s="162"/>
      <c r="ES672" s="162"/>
      <c r="ET672" s="162"/>
      <c r="EU672" s="162"/>
      <c r="EV672" s="162"/>
      <c r="EW672" s="162"/>
      <c r="EX672" s="162"/>
      <c r="EY672" s="162"/>
      <c r="EZ672" s="162"/>
      <c r="FA672" s="162"/>
      <c r="FB672" s="162"/>
      <c r="FC672" s="162"/>
      <c r="FD672" s="162"/>
      <c r="FE672" s="162"/>
      <c r="FF672" s="162"/>
      <c r="FG672" s="162"/>
      <c r="FH672" s="162"/>
      <c r="FI672" s="162"/>
      <c r="FJ672" s="162"/>
      <c r="FK672" s="162"/>
      <c r="FL672" s="162"/>
      <c r="FM672" s="162"/>
      <c r="FN672" s="162"/>
      <c r="FO672" s="162"/>
      <c r="FP672" s="162"/>
      <c r="FQ672" s="162"/>
      <c r="FR672" s="162"/>
      <c r="FS672" s="162"/>
      <c r="FT672" s="162"/>
      <c r="FU672" s="162"/>
      <c r="FV672" s="162"/>
      <c r="FW672" s="162"/>
      <c r="FX672" s="162"/>
      <c r="FY672" s="162"/>
      <c r="FZ672" s="162"/>
      <c r="GA672" s="162"/>
      <c r="GB672" s="162"/>
      <c r="GC672" s="162"/>
      <c r="GD672" s="162"/>
      <c r="GE672" s="162"/>
      <c r="GF672" s="162"/>
      <c r="GG672" s="162"/>
      <c r="GH672" s="162"/>
      <c r="GI672" s="162"/>
      <c r="GJ672" s="162"/>
      <c r="GK672" s="162"/>
      <c r="GL672" s="162"/>
      <c r="GM672" s="162"/>
      <c r="GN672" s="162"/>
      <c r="GO672" s="162"/>
      <c r="GP672" s="162"/>
      <c r="GQ672" s="162"/>
      <c r="GR672" s="162"/>
      <c r="GS672" s="162"/>
      <c r="GT672" s="162"/>
      <c r="GU672" s="162"/>
      <c r="GV672" s="162"/>
      <c r="GW672" s="162"/>
      <c r="GX672" s="162"/>
      <c r="GY672" s="162"/>
      <c r="GZ672" s="162"/>
      <c r="HA672" s="162"/>
      <c r="HB672" s="162"/>
      <c r="HC672" s="162"/>
      <c r="HD672" s="162"/>
      <c r="HE672" s="162"/>
      <c r="HF672" s="162"/>
      <c r="HG672" s="162"/>
      <c r="HH672" s="162"/>
      <c r="HI672" s="162"/>
      <c r="HJ672" s="162"/>
      <c r="HK672" s="162"/>
      <c r="HL672" s="162"/>
      <c r="HM672" s="162"/>
      <c r="HN672" s="162"/>
      <c r="HO672" s="162"/>
      <c r="HP672" s="162"/>
      <c r="HQ672" s="162"/>
      <c r="HR672" s="162"/>
      <c r="HS672" s="162"/>
      <c r="HT672" s="162"/>
      <c r="HU672" s="162"/>
      <c r="HV672" s="162"/>
      <c r="HW672" s="162"/>
      <c r="HX672" s="162"/>
      <c r="HY672" s="162"/>
      <c r="HZ672" s="162"/>
      <c r="IA672" s="162"/>
      <c r="IB672" s="162"/>
      <c r="IC672" s="162"/>
      <c r="ID672" s="162"/>
      <c r="IE672" s="162"/>
      <c r="IF672" s="162"/>
      <c r="IG672" s="162"/>
      <c r="IH672" s="162"/>
      <c r="II672" s="162"/>
      <c r="IJ672" s="162"/>
      <c r="IK672" s="162"/>
      <c r="IL672" s="162"/>
      <c r="IM672" s="162"/>
      <c r="IN672" s="162"/>
      <c r="IO672" s="162"/>
      <c r="IP672" s="162"/>
      <c r="IQ672" s="162"/>
      <c r="IR672" s="162"/>
      <c r="IS672" s="162"/>
      <c r="IT672" s="162"/>
      <c r="IU672" s="162"/>
      <c r="IV672" s="162"/>
      <c r="IW672" s="162"/>
      <c r="IX672" s="162"/>
    </row>
    <row r="673" spans="1:258">
      <c r="A673" s="159"/>
      <c r="B673" s="160"/>
      <c r="C673" s="160"/>
      <c r="D673" s="160"/>
      <c r="E673" s="160"/>
      <c r="F673" s="161"/>
      <c r="G673" s="161"/>
      <c r="H673" s="161"/>
      <c r="I673" s="161"/>
      <c r="J673" s="161"/>
      <c r="K673" s="161"/>
      <c r="L673" s="161"/>
      <c r="M673" s="161"/>
      <c r="N673" s="160"/>
      <c r="O673" s="160"/>
      <c r="P673" s="160"/>
      <c r="Q673" s="160"/>
      <c r="R673" s="160"/>
      <c r="S673" s="161"/>
      <c r="T673" s="161"/>
      <c r="U673" s="161"/>
      <c r="V673" s="161"/>
      <c r="W673" s="161"/>
      <c r="X673" s="161"/>
      <c r="Y673" s="161"/>
      <c r="Z673" s="317"/>
      <c r="AA673" s="161"/>
      <c r="BI673" s="162"/>
      <c r="BJ673" s="162"/>
      <c r="BK673" s="162"/>
      <c r="BL673" s="162"/>
      <c r="BM673" s="162"/>
      <c r="BN673" s="162"/>
      <c r="BO673" s="162"/>
      <c r="BP673" s="162"/>
      <c r="BQ673" s="162"/>
      <c r="BR673" s="162"/>
      <c r="BS673" s="162"/>
      <c r="BT673" s="162"/>
      <c r="BU673" s="162"/>
      <c r="BV673" s="162"/>
      <c r="BW673" s="162"/>
      <c r="BX673" s="162"/>
      <c r="BY673" s="162"/>
      <c r="BZ673" s="162"/>
      <c r="CA673" s="162"/>
      <c r="CB673" s="162"/>
      <c r="CC673" s="162"/>
      <c r="CD673" s="162"/>
      <c r="CE673" s="162"/>
      <c r="CF673" s="162"/>
      <c r="CG673" s="162"/>
      <c r="CH673" s="162"/>
      <c r="CI673" s="162"/>
      <c r="CJ673" s="162"/>
      <c r="CK673" s="162"/>
      <c r="CL673" s="162"/>
      <c r="CM673" s="162"/>
      <c r="CN673" s="162"/>
      <c r="CO673" s="162"/>
      <c r="CP673" s="162"/>
      <c r="CQ673" s="162"/>
      <c r="CR673" s="162"/>
      <c r="CS673" s="162"/>
      <c r="CT673" s="162"/>
      <c r="CU673" s="162"/>
      <c r="CV673" s="162"/>
      <c r="CW673" s="162"/>
      <c r="CX673" s="162"/>
      <c r="CY673" s="162"/>
      <c r="CZ673" s="162"/>
      <c r="DA673" s="162"/>
      <c r="DB673" s="162"/>
      <c r="DC673" s="162"/>
      <c r="DD673" s="162"/>
      <c r="DE673" s="162"/>
      <c r="DF673" s="162"/>
      <c r="DG673" s="162"/>
      <c r="DH673" s="162"/>
      <c r="DI673" s="162"/>
      <c r="DJ673" s="162"/>
      <c r="DK673" s="162"/>
      <c r="DL673" s="162"/>
      <c r="DM673" s="162"/>
      <c r="DN673" s="162"/>
      <c r="DO673" s="162"/>
      <c r="DP673" s="162"/>
      <c r="DQ673" s="162"/>
      <c r="DR673" s="162"/>
      <c r="DS673" s="162"/>
      <c r="DT673" s="162"/>
      <c r="DU673" s="162"/>
      <c r="DV673" s="162"/>
      <c r="DW673" s="162"/>
      <c r="DX673" s="162"/>
      <c r="DY673" s="162"/>
      <c r="DZ673" s="162"/>
      <c r="EA673" s="162"/>
      <c r="EB673" s="162"/>
      <c r="EC673" s="162"/>
      <c r="ED673" s="162"/>
      <c r="EE673" s="162"/>
      <c r="EF673" s="162"/>
      <c r="EG673" s="162"/>
      <c r="EH673" s="162"/>
      <c r="EI673" s="162"/>
      <c r="EJ673" s="162"/>
      <c r="EK673" s="162"/>
      <c r="EL673" s="162"/>
      <c r="EM673" s="162"/>
      <c r="EN673" s="162"/>
      <c r="EO673" s="162"/>
      <c r="EP673" s="162"/>
      <c r="EQ673" s="162"/>
      <c r="ER673" s="162"/>
      <c r="ES673" s="162"/>
      <c r="ET673" s="162"/>
      <c r="EU673" s="162"/>
      <c r="EV673" s="162"/>
      <c r="EW673" s="162"/>
      <c r="EX673" s="162"/>
      <c r="EY673" s="162"/>
      <c r="EZ673" s="162"/>
      <c r="FA673" s="162"/>
      <c r="FB673" s="162"/>
      <c r="FC673" s="162"/>
      <c r="FD673" s="162"/>
      <c r="FE673" s="162"/>
      <c r="FF673" s="162"/>
      <c r="FG673" s="162"/>
      <c r="FH673" s="162"/>
      <c r="FI673" s="162"/>
      <c r="FJ673" s="162"/>
      <c r="FK673" s="162"/>
      <c r="FL673" s="162"/>
      <c r="FM673" s="162"/>
      <c r="FN673" s="162"/>
      <c r="FO673" s="162"/>
      <c r="FP673" s="162"/>
      <c r="FQ673" s="162"/>
      <c r="FR673" s="162"/>
      <c r="FS673" s="162"/>
      <c r="FT673" s="162"/>
      <c r="FU673" s="162"/>
      <c r="FV673" s="162"/>
      <c r="FW673" s="162"/>
      <c r="FX673" s="162"/>
      <c r="FY673" s="162"/>
      <c r="FZ673" s="162"/>
      <c r="GA673" s="162"/>
      <c r="GB673" s="162"/>
      <c r="GC673" s="162"/>
      <c r="GD673" s="162"/>
      <c r="GE673" s="162"/>
      <c r="GF673" s="162"/>
      <c r="GG673" s="162"/>
      <c r="GH673" s="162"/>
      <c r="GI673" s="162"/>
      <c r="GJ673" s="162"/>
      <c r="GK673" s="162"/>
      <c r="GL673" s="162"/>
      <c r="GM673" s="162"/>
      <c r="GN673" s="162"/>
      <c r="GO673" s="162"/>
      <c r="GP673" s="162"/>
      <c r="GQ673" s="162"/>
      <c r="GR673" s="162"/>
      <c r="GS673" s="162"/>
      <c r="GT673" s="162"/>
      <c r="GU673" s="162"/>
      <c r="GV673" s="162"/>
      <c r="GW673" s="162"/>
      <c r="GX673" s="162"/>
      <c r="GY673" s="162"/>
      <c r="GZ673" s="162"/>
      <c r="HA673" s="162"/>
      <c r="HB673" s="162"/>
      <c r="HC673" s="162"/>
      <c r="HD673" s="162"/>
      <c r="HE673" s="162"/>
      <c r="HF673" s="162"/>
      <c r="HG673" s="162"/>
      <c r="HH673" s="162"/>
      <c r="HI673" s="162"/>
      <c r="HJ673" s="162"/>
      <c r="HK673" s="162"/>
      <c r="HL673" s="162"/>
      <c r="HM673" s="162"/>
      <c r="HN673" s="162"/>
      <c r="HO673" s="162"/>
      <c r="HP673" s="162"/>
      <c r="HQ673" s="162"/>
      <c r="HR673" s="162"/>
      <c r="HS673" s="162"/>
      <c r="HT673" s="162"/>
      <c r="HU673" s="162"/>
      <c r="HV673" s="162"/>
      <c r="HW673" s="162"/>
      <c r="HX673" s="162"/>
      <c r="HY673" s="162"/>
      <c r="HZ673" s="162"/>
      <c r="IA673" s="162"/>
      <c r="IB673" s="162"/>
      <c r="IC673" s="162"/>
      <c r="ID673" s="162"/>
      <c r="IE673" s="162"/>
      <c r="IF673" s="162"/>
      <c r="IG673" s="162"/>
      <c r="IH673" s="162"/>
      <c r="II673" s="162"/>
      <c r="IJ673" s="162"/>
      <c r="IK673" s="162"/>
      <c r="IL673" s="162"/>
      <c r="IM673" s="162"/>
      <c r="IN673" s="162"/>
      <c r="IO673" s="162"/>
      <c r="IP673" s="162"/>
      <c r="IQ673" s="162"/>
      <c r="IR673" s="162"/>
      <c r="IS673" s="162"/>
      <c r="IT673" s="162"/>
      <c r="IU673" s="162"/>
      <c r="IV673" s="162"/>
      <c r="IW673" s="162"/>
      <c r="IX673" s="162"/>
    </row>
    <row r="674" spans="1:258">
      <c r="A674" s="159"/>
      <c r="B674" s="160"/>
      <c r="C674" s="160"/>
      <c r="D674" s="160"/>
      <c r="E674" s="160"/>
      <c r="F674" s="161"/>
      <c r="G674" s="161"/>
      <c r="H674" s="161"/>
      <c r="I674" s="161"/>
      <c r="J674" s="161"/>
      <c r="K674" s="161"/>
      <c r="L674" s="161"/>
      <c r="M674" s="161"/>
      <c r="N674" s="160"/>
      <c r="O674" s="160"/>
      <c r="P674" s="160"/>
      <c r="Q674" s="160"/>
      <c r="R674" s="160"/>
      <c r="S674" s="161"/>
      <c r="T674" s="161"/>
      <c r="U674" s="161"/>
      <c r="V674" s="161"/>
      <c r="W674" s="161"/>
      <c r="X674" s="161"/>
      <c r="Y674" s="161"/>
      <c r="Z674" s="317"/>
      <c r="AA674" s="161"/>
      <c r="BI674" s="162"/>
      <c r="BJ674" s="162"/>
      <c r="BK674" s="162"/>
      <c r="BL674" s="162"/>
      <c r="BM674" s="162"/>
      <c r="BN674" s="162"/>
      <c r="BO674" s="162"/>
      <c r="BP674" s="162"/>
      <c r="BQ674" s="162"/>
      <c r="BR674" s="162"/>
      <c r="BS674" s="162"/>
      <c r="BT674" s="162"/>
      <c r="BU674" s="162"/>
      <c r="BV674" s="162"/>
      <c r="BW674" s="162"/>
      <c r="BX674" s="162"/>
      <c r="BY674" s="162"/>
      <c r="BZ674" s="162"/>
      <c r="CA674" s="162"/>
      <c r="CB674" s="162"/>
      <c r="CC674" s="162"/>
      <c r="CD674" s="162"/>
      <c r="CE674" s="162"/>
      <c r="CF674" s="162"/>
      <c r="CG674" s="162"/>
      <c r="CH674" s="162"/>
      <c r="CI674" s="162"/>
      <c r="CJ674" s="162"/>
      <c r="CK674" s="162"/>
      <c r="CL674" s="162"/>
      <c r="CM674" s="162"/>
      <c r="CN674" s="162"/>
      <c r="CO674" s="162"/>
      <c r="CP674" s="162"/>
      <c r="CQ674" s="162"/>
      <c r="CR674" s="162"/>
      <c r="CS674" s="162"/>
      <c r="CT674" s="162"/>
      <c r="CU674" s="162"/>
      <c r="CV674" s="162"/>
      <c r="CW674" s="162"/>
      <c r="CX674" s="162"/>
      <c r="CY674" s="162"/>
      <c r="CZ674" s="162"/>
      <c r="DA674" s="162"/>
      <c r="DB674" s="162"/>
      <c r="DC674" s="162"/>
      <c r="DD674" s="162"/>
      <c r="DE674" s="162"/>
      <c r="DF674" s="162"/>
      <c r="DG674" s="162"/>
      <c r="DH674" s="162"/>
      <c r="DI674" s="162"/>
      <c r="DJ674" s="162"/>
      <c r="DK674" s="162"/>
      <c r="DL674" s="162"/>
      <c r="DM674" s="162"/>
      <c r="DN674" s="162"/>
      <c r="DO674" s="162"/>
      <c r="DP674" s="162"/>
      <c r="DQ674" s="162"/>
      <c r="DR674" s="162"/>
      <c r="DS674" s="162"/>
      <c r="DT674" s="162"/>
      <c r="DU674" s="162"/>
      <c r="DV674" s="162"/>
      <c r="DW674" s="162"/>
      <c r="DX674" s="162"/>
      <c r="DY674" s="162"/>
      <c r="DZ674" s="162"/>
      <c r="EA674" s="162"/>
      <c r="EB674" s="162"/>
      <c r="EC674" s="162"/>
      <c r="ED674" s="162"/>
      <c r="EE674" s="162"/>
      <c r="EF674" s="162"/>
      <c r="EG674" s="162"/>
      <c r="EH674" s="162"/>
      <c r="EI674" s="162"/>
      <c r="EJ674" s="162"/>
      <c r="EK674" s="162"/>
      <c r="EL674" s="162"/>
      <c r="EM674" s="162"/>
      <c r="EN674" s="162"/>
      <c r="EO674" s="162"/>
      <c r="EP674" s="162"/>
      <c r="EQ674" s="162"/>
      <c r="ER674" s="162"/>
      <c r="ES674" s="162"/>
      <c r="ET674" s="162"/>
      <c r="EU674" s="162"/>
      <c r="EV674" s="162"/>
      <c r="EW674" s="162"/>
      <c r="EX674" s="162"/>
      <c r="EY674" s="162"/>
      <c r="EZ674" s="162"/>
      <c r="FA674" s="162"/>
      <c r="FB674" s="162"/>
      <c r="FC674" s="162"/>
      <c r="FD674" s="162"/>
      <c r="FE674" s="162"/>
      <c r="FF674" s="162"/>
      <c r="FG674" s="162"/>
      <c r="FH674" s="162"/>
      <c r="FI674" s="162"/>
      <c r="FJ674" s="162"/>
      <c r="FK674" s="162"/>
      <c r="FL674" s="162"/>
      <c r="FM674" s="162"/>
      <c r="FN674" s="162"/>
      <c r="FO674" s="162"/>
      <c r="FP674" s="162"/>
      <c r="FQ674" s="162"/>
      <c r="FR674" s="162"/>
      <c r="FS674" s="162"/>
      <c r="FT674" s="162"/>
      <c r="FU674" s="162"/>
      <c r="FV674" s="162"/>
      <c r="FW674" s="162"/>
      <c r="FX674" s="162"/>
      <c r="FY674" s="162"/>
      <c r="FZ674" s="162"/>
      <c r="GA674" s="162"/>
      <c r="GB674" s="162"/>
      <c r="GC674" s="162"/>
      <c r="GD674" s="162"/>
      <c r="GE674" s="162"/>
      <c r="GF674" s="162"/>
      <c r="GG674" s="162"/>
      <c r="GH674" s="162"/>
      <c r="GI674" s="162"/>
      <c r="GJ674" s="162"/>
      <c r="GK674" s="162"/>
      <c r="GL674" s="162"/>
      <c r="GM674" s="162"/>
      <c r="GN674" s="162"/>
      <c r="GO674" s="162"/>
      <c r="GP674" s="162"/>
      <c r="GQ674" s="162"/>
      <c r="GR674" s="162"/>
      <c r="GS674" s="162"/>
      <c r="GT674" s="162"/>
      <c r="GU674" s="162"/>
      <c r="GV674" s="162"/>
      <c r="GW674" s="162"/>
      <c r="GX674" s="162"/>
      <c r="GY674" s="162"/>
      <c r="GZ674" s="162"/>
      <c r="HA674" s="162"/>
      <c r="HB674" s="162"/>
      <c r="HC674" s="162"/>
      <c r="HD674" s="162"/>
      <c r="HE674" s="162"/>
      <c r="HF674" s="162"/>
      <c r="HG674" s="162"/>
      <c r="HH674" s="162"/>
      <c r="HI674" s="162"/>
      <c r="HJ674" s="162"/>
      <c r="HK674" s="162"/>
      <c r="HL674" s="162"/>
      <c r="HM674" s="162"/>
      <c r="HN674" s="162"/>
      <c r="HO674" s="162"/>
      <c r="HP674" s="162"/>
      <c r="HQ674" s="162"/>
      <c r="HR674" s="162"/>
      <c r="HS674" s="162"/>
      <c r="HT674" s="162"/>
      <c r="HU674" s="162"/>
      <c r="HV674" s="162"/>
      <c r="HW674" s="162"/>
      <c r="HX674" s="162"/>
      <c r="HY674" s="162"/>
      <c r="HZ674" s="162"/>
      <c r="IA674" s="162"/>
      <c r="IB674" s="162"/>
      <c r="IC674" s="162"/>
      <c r="ID674" s="162"/>
      <c r="IE674" s="162"/>
      <c r="IF674" s="162"/>
      <c r="IG674" s="162"/>
      <c r="IH674" s="162"/>
      <c r="II674" s="162"/>
      <c r="IJ674" s="162"/>
      <c r="IK674" s="162"/>
      <c r="IL674" s="162"/>
      <c r="IM674" s="162"/>
      <c r="IN674" s="162"/>
      <c r="IO674" s="162"/>
      <c r="IP674" s="162"/>
      <c r="IQ674" s="162"/>
      <c r="IR674" s="162"/>
      <c r="IS674" s="162"/>
      <c r="IT674" s="162"/>
      <c r="IU674" s="162"/>
      <c r="IV674" s="162"/>
      <c r="IW674" s="162"/>
      <c r="IX674" s="162"/>
    </row>
    <row r="675" spans="1:258">
      <c r="A675" s="159"/>
      <c r="B675" s="160"/>
      <c r="C675" s="160"/>
      <c r="D675" s="160"/>
      <c r="E675" s="160"/>
      <c r="F675" s="161"/>
      <c r="G675" s="161"/>
      <c r="H675" s="161"/>
      <c r="I675" s="161"/>
      <c r="J675" s="161"/>
      <c r="K675" s="161"/>
      <c r="L675" s="161"/>
      <c r="M675" s="161"/>
      <c r="N675" s="160"/>
      <c r="O675" s="160"/>
      <c r="P675" s="160"/>
      <c r="Q675" s="160"/>
      <c r="R675" s="160"/>
      <c r="S675" s="161"/>
      <c r="T675" s="161"/>
      <c r="U675" s="161"/>
      <c r="V675" s="161"/>
      <c r="W675" s="161"/>
      <c r="X675" s="161"/>
      <c r="Y675" s="161"/>
      <c r="Z675" s="317"/>
      <c r="AA675" s="161"/>
      <c r="BI675" s="162"/>
      <c r="BJ675" s="162"/>
      <c r="BK675" s="162"/>
      <c r="BL675" s="162"/>
      <c r="BM675" s="162"/>
      <c r="BN675" s="162"/>
      <c r="BO675" s="162"/>
      <c r="BP675" s="162"/>
      <c r="BQ675" s="162"/>
      <c r="BR675" s="162"/>
      <c r="BS675" s="162"/>
      <c r="BT675" s="162"/>
      <c r="BU675" s="162"/>
      <c r="BV675" s="162"/>
      <c r="BW675" s="162"/>
      <c r="BX675" s="162"/>
      <c r="BY675" s="162"/>
      <c r="BZ675" s="162"/>
      <c r="CA675" s="162"/>
      <c r="CB675" s="162"/>
      <c r="CC675" s="162"/>
      <c r="CD675" s="162"/>
      <c r="CE675" s="162"/>
      <c r="CF675" s="162"/>
      <c r="CG675" s="162"/>
      <c r="CH675" s="162"/>
      <c r="CI675" s="162"/>
      <c r="CJ675" s="162"/>
      <c r="CK675" s="162"/>
      <c r="CL675" s="162"/>
      <c r="CM675" s="162"/>
      <c r="CN675" s="162"/>
      <c r="CO675" s="162"/>
      <c r="CP675" s="162"/>
      <c r="CQ675" s="162"/>
      <c r="CR675" s="162"/>
      <c r="CS675" s="162"/>
      <c r="CT675" s="162"/>
      <c r="CU675" s="162"/>
      <c r="CV675" s="162"/>
      <c r="CW675" s="162"/>
      <c r="CX675" s="162"/>
      <c r="CY675" s="162"/>
      <c r="CZ675" s="162"/>
      <c r="DA675" s="162"/>
      <c r="DB675" s="162"/>
      <c r="DC675" s="162"/>
      <c r="DD675" s="162"/>
      <c r="DE675" s="162"/>
      <c r="DF675" s="162"/>
      <c r="DG675" s="162"/>
      <c r="DH675" s="162"/>
      <c r="DI675" s="162"/>
      <c r="DJ675" s="162"/>
      <c r="DK675" s="162"/>
      <c r="DL675" s="162"/>
      <c r="DM675" s="162"/>
      <c r="DN675" s="162"/>
      <c r="DO675" s="162"/>
      <c r="DP675" s="162"/>
      <c r="DQ675" s="162"/>
      <c r="DR675" s="162"/>
      <c r="DS675" s="162"/>
      <c r="DT675" s="162"/>
      <c r="DU675" s="162"/>
      <c r="DV675" s="162"/>
      <c r="DW675" s="162"/>
      <c r="DX675" s="162"/>
      <c r="DY675" s="162"/>
      <c r="DZ675" s="162"/>
      <c r="EA675" s="162"/>
      <c r="EB675" s="162"/>
      <c r="EC675" s="162"/>
      <c r="ED675" s="162"/>
      <c r="EE675" s="162"/>
      <c r="EF675" s="162"/>
      <c r="EG675" s="162"/>
      <c r="EH675" s="162"/>
      <c r="EI675" s="162"/>
      <c r="EJ675" s="162"/>
      <c r="EK675" s="162"/>
      <c r="EL675" s="162"/>
      <c r="EM675" s="162"/>
      <c r="EN675" s="162"/>
      <c r="EO675" s="162"/>
      <c r="EP675" s="162"/>
      <c r="EQ675" s="162"/>
      <c r="ER675" s="162"/>
      <c r="ES675" s="162"/>
      <c r="ET675" s="162"/>
      <c r="EU675" s="162"/>
      <c r="EV675" s="162"/>
      <c r="EW675" s="162"/>
      <c r="EX675" s="162"/>
      <c r="EY675" s="162"/>
      <c r="EZ675" s="162"/>
      <c r="FA675" s="162"/>
      <c r="FB675" s="162"/>
      <c r="FC675" s="162"/>
      <c r="FD675" s="162"/>
      <c r="FE675" s="162"/>
      <c r="FF675" s="162"/>
      <c r="FG675" s="162"/>
      <c r="FH675" s="162"/>
      <c r="FI675" s="162"/>
      <c r="FJ675" s="162"/>
      <c r="FK675" s="162"/>
      <c r="FL675" s="162"/>
      <c r="FM675" s="162"/>
      <c r="FN675" s="162"/>
      <c r="FO675" s="162"/>
      <c r="FP675" s="162"/>
      <c r="FQ675" s="162"/>
      <c r="FR675" s="162"/>
      <c r="FS675" s="162"/>
      <c r="FT675" s="162"/>
      <c r="FU675" s="162"/>
      <c r="FV675" s="162"/>
      <c r="FW675" s="162"/>
      <c r="FX675" s="162"/>
      <c r="FY675" s="162"/>
      <c r="FZ675" s="162"/>
      <c r="GA675" s="162"/>
      <c r="GB675" s="162"/>
      <c r="GC675" s="162"/>
      <c r="GD675" s="162"/>
      <c r="GE675" s="162"/>
      <c r="GF675" s="162"/>
      <c r="GG675" s="162"/>
      <c r="GH675" s="162"/>
      <c r="GI675" s="162"/>
      <c r="GJ675" s="162"/>
      <c r="GK675" s="162"/>
      <c r="GL675" s="162"/>
      <c r="GM675" s="162"/>
      <c r="GN675" s="162"/>
      <c r="GO675" s="162"/>
      <c r="GP675" s="162"/>
      <c r="GQ675" s="162"/>
      <c r="GR675" s="162"/>
      <c r="GS675" s="162"/>
      <c r="GT675" s="162"/>
      <c r="GU675" s="162"/>
      <c r="GV675" s="162"/>
      <c r="GW675" s="162"/>
      <c r="GX675" s="162"/>
      <c r="GY675" s="162"/>
      <c r="GZ675" s="162"/>
      <c r="HA675" s="162"/>
      <c r="HB675" s="162"/>
      <c r="HC675" s="162"/>
      <c r="HD675" s="162"/>
      <c r="HE675" s="162"/>
      <c r="HF675" s="162"/>
      <c r="HG675" s="162"/>
      <c r="HH675" s="162"/>
      <c r="HI675" s="162"/>
      <c r="HJ675" s="162"/>
      <c r="HK675" s="162"/>
      <c r="HL675" s="162"/>
      <c r="HM675" s="162"/>
      <c r="HN675" s="162"/>
      <c r="HO675" s="162"/>
      <c r="HP675" s="162"/>
      <c r="HQ675" s="162"/>
      <c r="HR675" s="162"/>
      <c r="HS675" s="162"/>
      <c r="HT675" s="162"/>
      <c r="HU675" s="162"/>
      <c r="HV675" s="162"/>
      <c r="HW675" s="162"/>
      <c r="HX675" s="162"/>
      <c r="HY675" s="162"/>
      <c r="HZ675" s="162"/>
      <c r="IA675" s="162"/>
      <c r="IB675" s="162"/>
      <c r="IC675" s="162"/>
      <c r="ID675" s="162"/>
      <c r="IE675" s="162"/>
      <c r="IF675" s="162"/>
      <c r="IG675" s="162"/>
      <c r="IH675" s="162"/>
      <c r="II675" s="162"/>
      <c r="IJ675" s="162"/>
      <c r="IK675" s="162"/>
      <c r="IL675" s="162"/>
      <c r="IM675" s="162"/>
      <c r="IN675" s="162"/>
      <c r="IO675" s="162"/>
      <c r="IP675" s="162"/>
      <c r="IQ675" s="162"/>
      <c r="IR675" s="162"/>
      <c r="IS675" s="162"/>
      <c r="IT675" s="162"/>
      <c r="IU675" s="162"/>
      <c r="IV675" s="162"/>
      <c r="IW675" s="162"/>
      <c r="IX675" s="162"/>
    </row>
    <row r="676" spans="1:258">
      <c r="A676" s="159"/>
      <c r="B676" s="160"/>
      <c r="C676" s="160"/>
      <c r="D676" s="160"/>
      <c r="E676" s="160"/>
      <c r="F676" s="161"/>
      <c r="G676" s="161"/>
      <c r="H676" s="161"/>
      <c r="I676" s="161"/>
      <c r="J676" s="161"/>
      <c r="K676" s="161"/>
      <c r="L676" s="161"/>
      <c r="M676" s="161"/>
      <c r="N676" s="160"/>
      <c r="O676" s="160"/>
      <c r="P676" s="160"/>
      <c r="Q676" s="160"/>
      <c r="R676" s="160"/>
      <c r="S676" s="161"/>
      <c r="T676" s="161"/>
      <c r="U676" s="161"/>
      <c r="V676" s="161"/>
      <c r="W676" s="161"/>
      <c r="X676" s="161"/>
      <c r="Y676" s="161"/>
      <c r="Z676" s="317"/>
      <c r="AA676" s="161"/>
      <c r="BI676" s="162"/>
      <c r="BJ676" s="162"/>
      <c r="BK676" s="162"/>
      <c r="BL676" s="162"/>
      <c r="BM676" s="162"/>
      <c r="BN676" s="162"/>
      <c r="BO676" s="162"/>
      <c r="BP676" s="162"/>
      <c r="BQ676" s="162"/>
      <c r="BR676" s="162"/>
      <c r="BS676" s="162"/>
      <c r="BT676" s="162"/>
      <c r="BU676" s="162"/>
      <c r="BV676" s="162"/>
      <c r="BW676" s="162"/>
      <c r="BX676" s="162"/>
      <c r="BY676" s="162"/>
      <c r="BZ676" s="162"/>
      <c r="CA676" s="162"/>
      <c r="CB676" s="162"/>
      <c r="CC676" s="162"/>
      <c r="CD676" s="162"/>
      <c r="CE676" s="162"/>
      <c r="CF676" s="162"/>
      <c r="CG676" s="162"/>
      <c r="CH676" s="162"/>
      <c r="CI676" s="162"/>
      <c r="CJ676" s="162"/>
      <c r="CK676" s="162"/>
      <c r="CL676" s="162"/>
      <c r="CM676" s="162"/>
      <c r="CN676" s="162"/>
      <c r="CO676" s="162"/>
      <c r="CP676" s="162"/>
      <c r="CQ676" s="162"/>
      <c r="CR676" s="162"/>
      <c r="CS676" s="162"/>
      <c r="CT676" s="162"/>
      <c r="CU676" s="162"/>
      <c r="CV676" s="162"/>
      <c r="CW676" s="162"/>
      <c r="CX676" s="162"/>
      <c r="CY676" s="162"/>
      <c r="CZ676" s="162"/>
      <c r="DA676" s="162"/>
      <c r="DB676" s="162"/>
      <c r="DC676" s="162"/>
      <c r="DD676" s="162"/>
      <c r="DE676" s="162"/>
      <c r="DF676" s="162"/>
      <c r="DG676" s="162"/>
      <c r="DH676" s="162"/>
      <c r="DI676" s="162"/>
      <c r="DJ676" s="162"/>
      <c r="DK676" s="162"/>
      <c r="DL676" s="162"/>
      <c r="DM676" s="162"/>
      <c r="DN676" s="162"/>
      <c r="DO676" s="162"/>
      <c r="DP676" s="162"/>
      <c r="DQ676" s="162"/>
      <c r="DR676" s="162"/>
      <c r="DS676" s="162"/>
      <c r="DT676" s="162"/>
      <c r="DU676" s="162"/>
      <c r="DV676" s="162"/>
      <c r="DW676" s="162"/>
      <c r="DX676" s="162"/>
      <c r="DY676" s="162"/>
      <c r="DZ676" s="162"/>
      <c r="EA676" s="162"/>
      <c r="EB676" s="162"/>
      <c r="EC676" s="162"/>
      <c r="ED676" s="162"/>
      <c r="EE676" s="162"/>
      <c r="EF676" s="162"/>
      <c r="EG676" s="162"/>
      <c r="EH676" s="162"/>
      <c r="EI676" s="162"/>
      <c r="EJ676" s="162"/>
      <c r="EK676" s="162"/>
      <c r="EL676" s="162"/>
      <c r="EM676" s="162"/>
      <c r="EN676" s="162"/>
      <c r="EO676" s="162"/>
      <c r="EP676" s="162"/>
      <c r="EQ676" s="162"/>
      <c r="ER676" s="162"/>
      <c r="ES676" s="162"/>
      <c r="ET676" s="162"/>
      <c r="EU676" s="162"/>
      <c r="EV676" s="162"/>
      <c r="EW676" s="162"/>
      <c r="EX676" s="162"/>
      <c r="EY676" s="162"/>
      <c r="EZ676" s="162"/>
      <c r="FA676" s="162"/>
      <c r="FB676" s="162"/>
      <c r="FC676" s="162"/>
      <c r="FD676" s="162"/>
      <c r="FE676" s="162"/>
      <c r="FF676" s="162"/>
      <c r="FG676" s="162"/>
      <c r="FH676" s="162"/>
      <c r="FI676" s="162"/>
      <c r="FJ676" s="162"/>
      <c r="FK676" s="162"/>
      <c r="FL676" s="162"/>
      <c r="FM676" s="162"/>
      <c r="FN676" s="162"/>
      <c r="FO676" s="162"/>
      <c r="FP676" s="162"/>
      <c r="FQ676" s="162"/>
      <c r="FR676" s="162"/>
      <c r="FS676" s="162"/>
      <c r="FT676" s="162"/>
      <c r="FU676" s="162"/>
      <c r="FV676" s="162"/>
      <c r="FW676" s="162"/>
      <c r="FX676" s="162"/>
      <c r="FY676" s="162"/>
      <c r="FZ676" s="162"/>
      <c r="GA676" s="162"/>
      <c r="GB676" s="162"/>
      <c r="GC676" s="162"/>
      <c r="GD676" s="162"/>
      <c r="GE676" s="162"/>
      <c r="GF676" s="162"/>
      <c r="GG676" s="162"/>
      <c r="GH676" s="162"/>
      <c r="GI676" s="162"/>
      <c r="GJ676" s="162"/>
      <c r="GK676" s="162"/>
      <c r="GL676" s="162"/>
      <c r="GM676" s="162"/>
      <c r="GN676" s="162"/>
      <c r="GO676" s="162"/>
      <c r="GP676" s="162"/>
      <c r="GQ676" s="162"/>
      <c r="GR676" s="162"/>
      <c r="GS676" s="162"/>
      <c r="GT676" s="162"/>
      <c r="GU676" s="162"/>
      <c r="GV676" s="162"/>
      <c r="GW676" s="162"/>
      <c r="GX676" s="162"/>
      <c r="GY676" s="162"/>
      <c r="GZ676" s="162"/>
      <c r="HA676" s="162"/>
      <c r="HB676" s="162"/>
      <c r="HC676" s="162"/>
      <c r="HD676" s="162"/>
      <c r="HE676" s="162"/>
      <c r="HF676" s="162"/>
      <c r="HG676" s="162"/>
      <c r="HH676" s="162"/>
      <c r="HI676" s="162"/>
      <c r="HJ676" s="162"/>
      <c r="HK676" s="162"/>
      <c r="HL676" s="162"/>
      <c r="HM676" s="162"/>
      <c r="HN676" s="162"/>
      <c r="HO676" s="162"/>
      <c r="HP676" s="162"/>
      <c r="HQ676" s="162"/>
      <c r="HR676" s="162"/>
      <c r="HS676" s="162"/>
      <c r="HT676" s="162"/>
      <c r="HU676" s="162"/>
      <c r="HV676" s="162"/>
      <c r="HW676" s="162"/>
      <c r="HX676" s="162"/>
      <c r="HY676" s="162"/>
      <c r="HZ676" s="162"/>
      <c r="IA676" s="162"/>
      <c r="IB676" s="162"/>
      <c r="IC676" s="162"/>
      <c r="ID676" s="162"/>
      <c r="IE676" s="162"/>
      <c r="IF676" s="162"/>
      <c r="IG676" s="162"/>
      <c r="IH676" s="162"/>
      <c r="II676" s="162"/>
      <c r="IJ676" s="162"/>
      <c r="IK676" s="162"/>
      <c r="IL676" s="162"/>
      <c r="IM676" s="162"/>
      <c r="IN676" s="162"/>
      <c r="IO676" s="162"/>
      <c r="IP676" s="162"/>
      <c r="IQ676" s="162"/>
      <c r="IR676" s="162"/>
      <c r="IS676" s="162"/>
      <c r="IT676" s="162"/>
      <c r="IU676" s="162"/>
      <c r="IV676" s="162"/>
      <c r="IW676" s="162"/>
      <c r="IX676" s="162"/>
    </row>
    <row r="677" spans="1:258">
      <c r="A677" s="159"/>
      <c r="B677" s="160"/>
      <c r="C677" s="160"/>
      <c r="D677" s="160"/>
      <c r="E677" s="160"/>
      <c r="F677" s="161"/>
      <c r="G677" s="161"/>
      <c r="H677" s="161"/>
      <c r="I677" s="161"/>
      <c r="J677" s="161"/>
      <c r="K677" s="161"/>
      <c r="L677" s="161"/>
      <c r="M677" s="161"/>
      <c r="N677" s="160"/>
      <c r="O677" s="160"/>
      <c r="P677" s="160"/>
      <c r="Q677" s="160"/>
      <c r="R677" s="160"/>
      <c r="S677" s="161"/>
      <c r="T677" s="161"/>
      <c r="U677" s="161"/>
      <c r="V677" s="161"/>
      <c r="W677" s="161"/>
      <c r="X677" s="161"/>
      <c r="Y677" s="161"/>
      <c r="Z677" s="317"/>
      <c r="AA677" s="161"/>
      <c r="BI677" s="162"/>
      <c r="BJ677" s="162"/>
      <c r="BK677" s="162"/>
      <c r="BL677" s="162"/>
      <c r="BM677" s="162"/>
      <c r="BN677" s="162"/>
      <c r="BO677" s="162"/>
      <c r="BP677" s="162"/>
      <c r="BQ677" s="162"/>
      <c r="BR677" s="162"/>
      <c r="BS677" s="162"/>
      <c r="BT677" s="162"/>
      <c r="BU677" s="162"/>
      <c r="BV677" s="162"/>
      <c r="BW677" s="162"/>
      <c r="BX677" s="162"/>
      <c r="BY677" s="162"/>
      <c r="BZ677" s="162"/>
      <c r="CA677" s="162"/>
      <c r="CB677" s="162"/>
      <c r="CC677" s="162"/>
      <c r="CD677" s="162"/>
      <c r="CE677" s="162"/>
      <c r="CF677" s="162"/>
      <c r="CG677" s="162"/>
      <c r="CH677" s="162"/>
      <c r="CI677" s="162"/>
      <c r="CJ677" s="162"/>
      <c r="CK677" s="162"/>
      <c r="CL677" s="162"/>
      <c r="CM677" s="162"/>
      <c r="CN677" s="162"/>
      <c r="CO677" s="162"/>
      <c r="CP677" s="162"/>
      <c r="CQ677" s="162"/>
      <c r="CR677" s="162"/>
      <c r="CS677" s="162"/>
      <c r="CT677" s="162"/>
      <c r="CU677" s="162"/>
      <c r="CV677" s="162"/>
      <c r="CW677" s="162"/>
      <c r="CX677" s="162"/>
      <c r="CY677" s="162"/>
      <c r="CZ677" s="162"/>
      <c r="DA677" s="162"/>
      <c r="DB677" s="162"/>
      <c r="DC677" s="162"/>
      <c r="DD677" s="162"/>
      <c r="DE677" s="162"/>
      <c r="DF677" s="162"/>
      <c r="DG677" s="162"/>
      <c r="DH677" s="162"/>
      <c r="DI677" s="162"/>
      <c r="DJ677" s="162"/>
      <c r="DK677" s="162"/>
      <c r="DL677" s="162"/>
      <c r="DM677" s="162"/>
      <c r="DN677" s="162"/>
      <c r="DO677" s="162"/>
      <c r="DP677" s="162"/>
      <c r="DQ677" s="162"/>
      <c r="DR677" s="162"/>
      <c r="DS677" s="162"/>
      <c r="DT677" s="162"/>
      <c r="DU677" s="162"/>
      <c r="DV677" s="162"/>
      <c r="DW677" s="162"/>
      <c r="DX677" s="162"/>
      <c r="DY677" s="162"/>
      <c r="DZ677" s="162"/>
      <c r="EA677" s="162"/>
      <c r="EB677" s="162"/>
      <c r="EC677" s="162"/>
      <c r="ED677" s="162"/>
      <c r="EE677" s="162"/>
      <c r="EF677" s="162"/>
      <c r="EG677" s="162"/>
      <c r="EH677" s="162"/>
      <c r="EI677" s="162"/>
      <c r="EJ677" s="162"/>
      <c r="EK677" s="162"/>
      <c r="EL677" s="162"/>
      <c r="EM677" s="162"/>
      <c r="EN677" s="162"/>
      <c r="EO677" s="162"/>
      <c r="EP677" s="162"/>
      <c r="EQ677" s="162"/>
      <c r="ER677" s="162"/>
      <c r="ES677" s="162"/>
      <c r="ET677" s="162"/>
      <c r="EU677" s="162"/>
      <c r="EV677" s="162"/>
      <c r="EW677" s="162"/>
      <c r="EX677" s="162"/>
      <c r="EY677" s="162"/>
      <c r="EZ677" s="162"/>
      <c r="FA677" s="162"/>
      <c r="FB677" s="162"/>
      <c r="FC677" s="162"/>
      <c r="FD677" s="162"/>
      <c r="FE677" s="162"/>
      <c r="FF677" s="162"/>
      <c r="FG677" s="162"/>
      <c r="FH677" s="162"/>
      <c r="FI677" s="162"/>
      <c r="FJ677" s="162"/>
      <c r="FK677" s="162"/>
      <c r="FL677" s="162"/>
      <c r="FM677" s="162"/>
      <c r="FN677" s="162"/>
      <c r="FO677" s="162"/>
      <c r="FP677" s="162"/>
      <c r="FQ677" s="162"/>
      <c r="FR677" s="162"/>
      <c r="FS677" s="162"/>
      <c r="FT677" s="162"/>
      <c r="FU677" s="162"/>
      <c r="FV677" s="162"/>
      <c r="FW677" s="162"/>
      <c r="FX677" s="162"/>
      <c r="FY677" s="162"/>
      <c r="FZ677" s="162"/>
      <c r="GA677" s="162"/>
      <c r="GB677" s="162"/>
      <c r="GC677" s="162"/>
      <c r="GD677" s="162"/>
      <c r="GE677" s="162"/>
      <c r="GF677" s="162"/>
      <c r="GG677" s="162"/>
      <c r="GH677" s="162"/>
      <c r="GI677" s="162"/>
      <c r="GJ677" s="162"/>
      <c r="GK677" s="162"/>
      <c r="GL677" s="162"/>
      <c r="GM677" s="162"/>
      <c r="GN677" s="162"/>
      <c r="GO677" s="162"/>
      <c r="GP677" s="162"/>
      <c r="GQ677" s="162"/>
      <c r="GR677" s="162"/>
      <c r="GS677" s="162"/>
      <c r="GT677" s="162"/>
      <c r="GU677" s="162"/>
      <c r="GV677" s="162"/>
      <c r="GW677" s="162"/>
      <c r="GX677" s="162"/>
      <c r="GY677" s="162"/>
      <c r="GZ677" s="162"/>
      <c r="HA677" s="162"/>
      <c r="HB677" s="162"/>
      <c r="HC677" s="162"/>
      <c r="HD677" s="162"/>
      <c r="HE677" s="162"/>
      <c r="HF677" s="162"/>
      <c r="HG677" s="162"/>
      <c r="HH677" s="162"/>
      <c r="HI677" s="162"/>
      <c r="HJ677" s="162"/>
      <c r="HK677" s="162"/>
      <c r="HL677" s="162"/>
      <c r="HM677" s="162"/>
      <c r="HN677" s="162"/>
      <c r="HO677" s="162"/>
      <c r="HP677" s="162"/>
      <c r="HQ677" s="162"/>
      <c r="HR677" s="162"/>
      <c r="HS677" s="162"/>
      <c r="HT677" s="162"/>
      <c r="HU677" s="162"/>
      <c r="HV677" s="162"/>
      <c r="HW677" s="162"/>
      <c r="HX677" s="162"/>
      <c r="HY677" s="162"/>
      <c r="HZ677" s="162"/>
      <c r="IA677" s="162"/>
      <c r="IB677" s="162"/>
      <c r="IC677" s="162"/>
      <c r="ID677" s="162"/>
      <c r="IE677" s="162"/>
      <c r="IF677" s="162"/>
      <c r="IG677" s="162"/>
      <c r="IH677" s="162"/>
      <c r="II677" s="162"/>
      <c r="IJ677" s="162"/>
      <c r="IK677" s="162"/>
      <c r="IL677" s="162"/>
      <c r="IM677" s="162"/>
      <c r="IN677" s="162"/>
      <c r="IO677" s="162"/>
      <c r="IP677" s="162"/>
      <c r="IQ677" s="162"/>
      <c r="IR677" s="162"/>
      <c r="IS677" s="162"/>
      <c r="IT677" s="162"/>
      <c r="IU677" s="162"/>
      <c r="IV677" s="162"/>
      <c r="IW677" s="162"/>
      <c r="IX677" s="162"/>
    </row>
    <row r="678" spans="1:258">
      <c r="A678" s="159"/>
      <c r="B678" s="160"/>
      <c r="C678" s="160"/>
      <c r="D678" s="160"/>
      <c r="E678" s="160"/>
      <c r="F678" s="161"/>
      <c r="G678" s="161"/>
      <c r="H678" s="161"/>
      <c r="I678" s="161"/>
      <c r="J678" s="161"/>
      <c r="K678" s="161"/>
      <c r="L678" s="161"/>
      <c r="M678" s="161"/>
      <c r="N678" s="160"/>
      <c r="O678" s="160"/>
      <c r="P678" s="160"/>
      <c r="Q678" s="160"/>
      <c r="R678" s="160"/>
      <c r="S678" s="161"/>
      <c r="T678" s="161"/>
      <c r="U678" s="161"/>
      <c r="V678" s="161"/>
      <c r="W678" s="161"/>
      <c r="X678" s="161"/>
      <c r="Y678" s="161"/>
      <c r="Z678" s="317"/>
      <c r="AA678" s="161"/>
      <c r="BI678" s="162"/>
      <c r="BJ678" s="162"/>
      <c r="BK678" s="162"/>
      <c r="BL678" s="162"/>
      <c r="BM678" s="162"/>
      <c r="BN678" s="162"/>
      <c r="BO678" s="162"/>
      <c r="BP678" s="162"/>
      <c r="BQ678" s="162"/>
      <c r="BR678" s="162"/>
      <c r="BS678" s="162"/>
      <c r="BT678" s="162"/>
      <c r="BU678" s="162"/>
      <c r="BV678" s="162"/>
      <c r="BW678" s="162"/>
      <c r="BX678" s="162"/>
      <c r="BY678" s="162"/>
      <c r="BZ678" s="162"/>
      <c r="CA678" s="162"/>
      <c r="CB678" s="162"/>
      <c r="CC678" s="162"/>
      <c r="CD678" s="162"/>
      <c r="CE678" s="162"/>
      <c r="CF678" s="162"/>
      <c r="CG678" s="162"/>
      <c r="CH678" s="162"/>
      <c r="CI678" s="162"/>
      <c r="CJ678" s="162"/>
      <c r="CK678" s="162"/>
      <c r="CL678" s="162"/>
      <c r="CM678" s="162"/>
      <c r="CN678" s="162"/>
      <c r="CO678" s="162"/>
      <c r="CP678" s="162"/>
      <c r="CQ678" s="162"/>
      <c r="CR678" s="162"/>
      <c r="CS678" s="162"/>
      <c r="CT678" s="162"/>
      <c r="CU678" s="162"/>
      <c r="CV678" s="162"/>
      <c r="CW678" s="162"/>
      <c r="CX678" s="162"/>
      <c r="CY678" s="162"/>
      <c r="CZ678" s="162"/>
      <c r="DA678" s="162"/>
      <c r="DB678" s="162"/>
      <c r="DC678" s="162"/>
      <c r="DD678" s="162"/>
      <c r="DE678" s="162"/>
      <c r="DF678" s="162"/>
      <c r="DG678" s="162"/>
      <c r="DH678" s="162"/>
      <c r="DI678" s="162"/>
      <c r="DJ678" s="162"/>
      <c r="DK678" s="162"/>
      <c r="DL678" s="162"/>
      <c r="DM678" s="162"/>
      <c r="DN678" s="162"/>
      <c r="DO678" s="162"/>
      <c r="DP678" s="162"/>
      <c r="DQ678" s="162"/>
      <c r="DR678" s="162"/>
      <c r="DS678" s="162"/>
      <c r="DT678" s="162"/>
      <c r="DU678" s="162"/>
      <c r="DV678" s="162"/>
      <c r="DW678" s="162"/>
      <c r="DX678" s="162"/>
      <c r="DY678" s="162"/>
      <c r="DZ678" s="162"/>
      <c r="EA678" s="162"/>
      <c r="EB678" s="162"/>
      <c r="EC678" s="162"/>
      <c r="ED678" s="162"/>
      <c r="EE678" s="162"/>
      <c r="EF678" s="162"/>
      <c r="EG678" s="162"/>
      <c r="EH678" s="162"/>
      <c r="EI678" s="162"/>
      <c r="EJ678" s="162"/>
      <c r="EK678" s="162"/>
      <c r="EL678" s="162"/>
      <c r="EM678" s="162"/>
      <c r="EN678" s="162"/>
      <c r="EO678" s="162"/>
      <c r="EP678" s="162"/>
      <c r="EQ678" s="162"/>
      <c r="ER678" s="162"/>
      <c r="ES678" s="162"/>
      <c r="ET678" s="162"/>
      <c r="EU678" s="162"/>
      <c r="EV678" s="162"/>
      <c r="EW678" s="162"/>
      <c r="EX678" s="162"/>
      <c r="EY678" s="162"/>
      <c r="EZ678" s="162"/>
      <c r="FA678" s="162"/>
      <c r="FB678" s="162"/>
      <c r="FC678" s="162"/>
      <c r="FD678" s="162"/>
      <c r="FE678" s="162"/>
      <c r="FF678" s="162"/>
      <c r="FG678" s="162"/>
      <c r="FH678" s="162"/>
      <c r="FI678" s="162"/>
      <c r="FJ678" s="162"/>
      <c r="FK678" s="162"/>
      <c r="FL678" s="162"/>
      <c r="FM678" s="162"/>
      <c r="FN678" s="162"/>
      <c r="FO678" s="162"/>
      <c r="FP678" s="162"/>
      <c r="FQ678" s="162"/>
      <c r="FR678" s="162"/>
      <c r="FS678" s="162"/>
      <c r="FT678" s="162"/>
      <c r="FU678" s="162"/>
      <c r="FV678" s="162"/>
      <c r="FW678" s="162"/>
      <c r="FX678" s="162"/>
      <c r="FY678" s="162"/>
      <c r="FZ678" s="162"/>
      <c r="GA678" s="162"/>
      <c r="GB678" s="162"/>
      <c r="GC678" s="162"/>
      <c r="GD678" s="162"/>
      <c r="GE678" s="162"/>
      <c r="GF678" s="162"/>
      <c r="GG678" s="162"/>
      <c r="GH678" s="162"/>
      <c r="GI678" s="162"/>
      <c r="GJ678" s="162"/>
      <c r="GK678" s="162"/>
      <c r="GL678" s="162"/>
      <c r="GM678" s="162"/>
      <c r="GN678" s="162"/>
      <c r="GO678" s="162"/>
      <c r="GP678" s="162"/>
      <c r="GQ678" s="162"/>
      <c r="GR678" s="162"/>
      <c r="GS678" s="162"/>
      <c r="GT678" s="162"/>
      <c r="GU678" s="162"/>
      <c r="GV678" s="162"/>
      <c r="GW678" s="162"/>
      <c r="GX678" s="162"/>
      <c r="GY678" s="162"/>
      <c r="GZ678" s="162"/>
      <c r="HA678" s="162"/>
      <c r="HB678" s="162"/>
      <c r="HC678" s="162"/>
      <c r="HD678" s="162"/>
      <c r="HE678" s="162"/>
      <c r="HF678" s="162"/>
      <c r="HG678" s="162"/>
      <c r="HH678" s="162"/>
      <c r="HI678" s="162"/>
      <c r="HJ678" s="162"/>
      <c r="HK678" s="162"/>
      <c r="HL678" s="162"/>
      <c r="HM678" s="162"/>
      <c r="HN678" s="162"/>
      <c r="HO678" s="162"/>
      <c r="HP678" s="162"/>
      <c r="HQ678" s="162"/>
      <c r="HR678" s="162"/>
      <c r="HS678" s="162"/>
      <c r="HT678" s="162"/>
      <c r="HU678" s="162"/>
      <c r="HV678" s="162"/>
      <c r="HW678" s="162"/>
      <c r="HX678" s="162"/>
      <c r="HY678" s="162"/>
      <c r="HZ678" s="162"/>
      <c r="IA678" s="162"/>
      <c r="IB678" s="162"/>
      <c r="IC678" s="162"/>
      <c r="ID678" s="162"/>
      <c r="IE678" s="162"/>
      <c r="IF678" s="162"/>
      <c r="IG678" s="162"/>
      <c r="IH678" s="162"/>
      <c r="II678" s="162"/>
      <c r="IJ678" s="162"/>
      <c r="IK678" s="162"/>
      <c r="IL678" s="162"/>
      <c r="IM678" s="162"/>
      <c r="IN678" s="162"/>
      <c r="IO678" s="162"/>
      <c r="IP678" s="162"/>
      <c r="IQ678" s="162"/>
      <c r="IR678" s="162"/>
      <c r="IS678" s="162"/>
      <c r="IT678" s="162"/>
      <c r="IU678" s="162"/>
      <c r="IV678" s="162"/>
      <c r="IW678" s="162"/>
      <c r="IX678" s="162"/>
    </row>
    <row r="679" spans="1:258">
      <c r="A679" s="159"/>
      <c r="B679" s="160"/>
      <c r="C679" s="160"/>
      <c r="D679" s="160"/>
      <c r="E679" s="160"/>
      <c r="F679" s="161"/>
      <c r="G679" s="161"/>
      <c r="H679" s="161"/>
      <c r="I679" s="161"/>
      <c r="J679" s="161"/>
      <c r="K679" s="161"/>
      <c r="L679" s="161"/>
      <c r="M679" s="161"/>
      <c r="N679" s="160"/>
      <c r="O679" s="160"/>
      <c r="P679" s="160"/>
      <c r="Q679" s="160"/>
      <c r="R679" s="160"/>
      <c r="S679" s="161"/>
      <c r="T679" s="161"/>
      <c r="U679" s="161"/>
      <c r="V679" s="161"/>
      <c r="W679" s="161"/>
      <c r="X679" s="161"/>
      <c r="Y679" s="161"/>
      <c r="Z679" s="317"/>
      <c r="AA679" s="161"/>
      <c r="BI679" s="162"/>
      <c r="BJ679" s="162"/>
      <c r="BK679" s="162"/>
      <c r="BL679" s="162"/>
      <c r="BM679" s="162"/>
      <c r="BN679" s="162"/>
      <c r="BO679" s="162"/>
      <c r="BP679" s="162"/>
      <c r="BQ679" s="162"/>
      <c r="BR679" s="162"/>
      <c r="BS679" s="162"/>
      <c r="BT679" s="162"/>
      <c r="BU679" s="162"/>
      <c r="BV679" s="162"/>
      <c r="BW679" s="162"/>
      <c r="BX679" s="162"/>
      <c r="BY679" s="162"/>
      <c r="BZ679" s="162"/>
      <c r="CA679" s="162"/>
      <c r="CB679" s="162"/>
      <c r="CC679" s="162"/>
      <c r="CD679" s="162"/>
      <c r="CE679" s="162"/>
      <c r="CF679" s="162"/>
      <c r="CG679" s="162"/>
      <c r="CH679" s="162"/>
      <c r="CI679" s="162"/>
      <c r="CJ679" s="162"/>
      <c r="CK679" s="162"/>
      <c r="CL679" s="162"/>
      <c r="CM679" s="162"/>
      <c r="CN679" s="162"/>
      <c r="CO679" s="162"/>
      <c r="CP679" s="162"/>
      <c r="CQ679" s="162"/>
      <c r="CR679" s="162"/>
      <c r="CS679" s="162"/>
      <c r="CT679" s="162"/>
      <c r="CU679" s="162"/>
      <c r="CV679" s="162"/>
      <c r="CW679" s="162"/>
      <c r="CX679" s="162"/>
      <c r="CY679" s="162"/>
      <c r="CZ679" s="162"/>
      <c r="DA679" s="162"/>
      <c r="DB679" s="162"/>
      <c r="DC679" s="162"/>
      <c r="DD679" s="162"/>
      <c r="DE679" s="162"/>
      <c r="DF679" s="162"/>
      <c r="DG679" s="162"/>
      <c r="DH679" s="162"/>
      <c r="DI679" s="162"/>
      <c r="DJ679" s="162"/>
      <c r="DK679" s="162"/>
      <c r="DL679" s="162"/>
      <c r="DM679" s="162"/>
      <c r="DN679" s="162"/>
      <c r="DO679" s="162"/>
      <c r="DP679" s="162"/>
      <c r="DQ679" s="162"/>
      <c r="DR679" s="162"/>
      <c r="DS679" s="162"/>
      <c r="DT679" s="162"/>
      <c r="DU679" s="162"/>
      <c r="DV679" s="162"/>
      <c r="DW679" s="162"/>
      <c r="DX679" s="162"/>
      <c r="DY679" s="162"/>
      <c r="DZ679" s="162"/>
      <c r="EA679" s="162"/>
      <c r="EB679" s="162"/>
      <c r="EC679" s="162"/>
      <c r="ED679" s="162"/>
      <c r="EE679" s="162"/>
      <c r="EF679" s="162"/>
      <c r="EG679" s="162"/>
      <c r="EH679" s="162"/>
      <c r="EI679" s="162"/>
      <c r="EJ679" s="162"/>
      <c r="EK679" s="162"/>
      <c r="EL679" s="162"/>
      <c r="EM679" s="162"/>
      <c r="EN679" s="162"/>
      <c r="EO679" s="162"/>
      <c r="EP679" s="162"/>
      <c r="EQ679" s="162"/>
      <c r="ER679" s="162"/>
      <c r="ES679" s="162"/>
      <c r="ET679" s="162"/>
      <c r="EU679" s="162"/>
      <c r="EV679" s="162"/>
      <c r="EW679" s="162"/>
      <c r="EX679" s="162"/>
      <c r="EY679" s="162"/>
      <c r="EZ679" s="162"/>
      <c r="FA679" s="162"/>
      <c r="FB679" s="162"/>
      <c r="FC679" s="162"/>
      <c r="FD679" s="162"/>
      <c r="FE679" s="162"/>
      <c r="FF679" s="162"/>
      <c r="FG679" s="162"/>
      <c r="FH679" s="162"/>
      <c r="FI679" s="162"/>
      <c r="FJ679" s="162"/>
      <c r="FK679" s="162"/>
      <c r="FL679" s="162"/>
      <c r="FM679" s="162"/>
      <c r="FN679" s="162"/>
      <c r="FO679" s="162"/>
      <c r="FP679" s="162"/>
      <c r="FQ679" s="162"/>
      <c r="FR679" s="162"/>
      <c r="FS679" s="162"/>
      <c r="FT679" s="162"/>
      <c r="FU679" s="162"/>
      <c r="FV679" s="162"/>
      <c r="FW679" s="162"/>
      <c r="FX679" s="162"/>
      <c r="FY679" s="162"/>
      <c r="FZ679" s="162"/>
      <c r="GA679" s="162"/>
      <c r="GB679" s="162"/>
      <c r="GC679" s="162"/>
      <c r="GD679" s="162"/>
      <c r="GE679" s="162"/>
      <c r="GF679" s="162"/>
      <c r="GG679" s="162"/>
      <c r="GH679" s="162"/>
      <c r="GI679" s="162"/>
      <c r="GJ679" s="162"/>
      <c r="GK679" s="162"/>
      <c r="GL679" s="162"/>
      <c r="GM679" s="162"/>
      <c r="GN679" s="162"/>
      <c r="GO679" s="162"/>
      <c r="GP679" s="162"/>
      <c r="GQ679" s="162"/>
      <c r="GR679" s="162"/>
      <c r="GS679" s="162"/>
      <c r="GT679" s="162"/>
      <c r="GU679" s="162"/>
      <c r="GV679" s="162"/>
      <c r="GW679" s="162"/>
      <c r="GX679" s="162"/>
      <c r="GY679" s="162"/>
      <c r="GZ679" s="162"/>
      <c r="HA679" s="162"/>
      <c r="HB679" s="162"/>
      <c r="HC679" s="162"/>
      <c r="HD679" s="162"/>
      <c r="HE679" s="162"/>
      <c r="HF679" s="162"/>
      <c r="HG679" s="162"/>
      <c r="HH679" s="162"/>
      <c r="HI679" s="162"/>
      <c r="HJ679" s="162"/>
      <c r="HK679" s="162"/>
      <c r="HL679" s="162"/>
      <c r="HM679" s="162"/>
      <c r="HN679" s="162"/>
      <c r="HO679" s="162"/>
      <c r="HP679" s="162"/>
      <c r="HQ679" s="162"/>
      <c r="HR679" s="162"/>
      <c r="HS679" s="162"/>
      <c r="HT679" s="162"/>
      <c r="HU679" s="162"/>
      <c r="HV679" s="162"/>
      <c r="HW679" s="162"/>
      <c r="HX679" s="162"/>
      <c r="HY679" s="162"/>
      <c r="HZ679" s="162"/>
      <c r="IA679" s="162"/>
      <c r="IB679" s="162"/>
      <c r="IC679" s="162"/>
      <c r="ID679" s="162"/>
      <c r="IE679" s="162"/>
      <c r="IF679" s="162"/>
      <c r="IG679" s="162"/>
      <c r="IH679" s="162"/>
      <c r="II679" s="162"/>
      <c r="IJ679" s="162"/>
      <c r="IK679" s="162"/>
      <c r="IL679" s="162"/>
      <c r="IM679" s="162"/>
      <c r="IN679" s="162"/>
      <c r="IO679" s="162"/>
      <c r="IP679" s="162"/>
      <c r="IQ679" s="162"/>
      <c r="IR679" s="162"/>
      <c r="IS679" s="162"/>
      <c r="IT679" s="162"/>
      <c r="IU679" s="162"/>
      <c r="IV679" s="162"/>
      <c r="IW679" s="162"/>
      <c r="IX679" s="162"/>
    </row>
    <row r="680" spans="1:258">
      <c r="A680" s="159"/>
      <c r="B680" s="160"/>
      <c r="C680" s="160"/>
      <c r="D680" s="160"/>
      <c r="E680" s="160"/>
      <c r="F680" s="161"/>
      <c r="G680" s="161"/>
      <c r="H680" s="161"/>
      <c r="I680" s="161"/>
      <c r="J680" s="161"/>
      <c r="K680" s="161"/>
      <c r="L680" s="161"/>
      <c r="M680" s="161"/>
      <c r="N680" s="160"/>
      <c r="O680" s="160"/>
      <c r="P680" s="160"/>
      <c r="Q680" s="160"/>
      <c r="R680" s="160"/>
      <c r="S680" s="161"/>
      <c r="T680" s="161"/>
      <c r="U680" s="161"/>
      <c r="V680" s="161"/>
      <c r="W680" s="161"/>
      <c r="X680" s="161"/>
      <c r="Y680" s="161"/>
      <c r="Z680" s="317"/>
      <c r="AA680" s="161"/>
      <c r="BI680" s="162"/>
      <c r="BJ680" s="162"/>
      <c r="BK680" s="162"/>
      <c r="BL680" s="162"/>
      <c r="BM680" s="162"/>
      <c r="BN680" s="162"/>
      <c r="BO680" s="162"/>
      <c r="BP680" s="162"/>
      <c r="BQ680" s="162"/>
      <c r="BR680" s="162"/>
      <c r="BS680" s="162"/>
      <c r="BT680" s="162"/>
      <c r="BU680" s="162"/>
      <c r="BV680" s="162"/>
      <c r="BW680" s="162"/>
      <c r="BX680" s="162"/>
      <c r="BY680" s="162"/>
      <c r="BZ680" s="162"/>
      <c r="CA680" s="162"/>
      <c r="CB680" s="162"/>
      <c r="CC680" s="162"/>
      <c r="CD680" s="162"/>
      <c r="CE680" s="162"/>
      <c r="CF680" s="162"/>
      <c r="CG680" s="162"/>
      <c r="CH680" s="162"/>
      <c r="CI680" s="162"/>
      <c r="CJ680" s="162"/>
      <c r="CK680" s="162"/>
      <c r="CL680" s="162"/>
      <c r="CM680" s="162"/>
      <c r="CN680" s="162"/>
      <c r="CO680" s="162"/>
      <c r="CP680" s="162"/>
      <c r="CQ680" s="162"/>
      <c r="CR680" s="162"/>
      <c r="CS680" s="162"/>
      <c r="CT680" s="162"/>
      <c r="CU680" s="162"/>
      <c r="CV680" s="162"/>
      <c r="CW680" s="162"/>
      <c r="CX680" s="162"/>
      <c r="CY680" s="162"/>
      <c r="CZ680" s="162"/>
      <c r="DA680" s="162"/>
      <c r="DB680" s="162"/>
      <c r="DC680" s="162"/>
      <c r="DD680" s="162"/>
      <c r="DE680" s="162"/>
      <c r="DF680" s="162"/>
      <c r="DG680" s="162"/>
      <c r="DH680" s="162"/>
      <c r="DI680" s="162"/>
      <c r="DJ680" s="162"/>
      <c r="DK680" s="162"/>
      <c r="DL680" s="162"/>
      <c r="DM680" s="162"/>
      <c r="DN680" s="162"/>
      <c r="DO680" s="162"/>
      <c r="DP680" s="162"/>
      <c r="DQ680" s="162"/>
      <c r="DR680" s="162"/>
      <c r="DS680" s="162"/>
      <c r="DT680" s="162"/>
      <c r="DU680" s="162"/>
      <c r="DV680" s="162"/>
      <c r="DW680" s="162"/>
      <c r="DX680" s="162"/>
      <c r="DY680" s="162"/>
      <c r="DZ680" s="162"/>
      <c r="EA680" s="162"/>
      <c r="EB680" s="162"/>
      <c r="EC680" s="162"/>
      <c r="ED680" s="162"/>
      <c r="EE680" s="162"/>
      <c r="EF680" s="162"/>
      <c r="EG680" s="162"/>
      <c r="EH680" s="162"/>
      <c r="EI680" s="162"/>
      <c r="EJ680" s="162"/>
      <c r="EK680" s="162"/>
      <c r="EL680" s="162"/>
      <c r="EM680" s="162"/>
      <c r="EN680" s="162"/>
      <c r="EO680" s="162"/>
      <c r="EP680" s="162"/>
      <c r="EQ680" s="162"/>
      <c r="ER680" s="162"/>
      <c r="ES680" s="162"/>
      <c r="ET680" s="162"/>
      <c r="EU680" s="162"/>
      <c r="EV680" s="162"/>
      <c r="EW680" s="162"/>
      <c r="EX680" s="162"/>
      <c r="EY680" s="162"/>
      <c r="EZ680" s="162"/>
      <c r="FA680" s="162"/>
      <c r="FB680" s="162"/>
      <c r="FC680" s="162"/>
      <c r="FD680" s="162"/>
      <c r="FE680" s="162"/>
      <c r="FF680" s="162"/>
      <c r="FG680" s="162"/>
      <c r="FH680" s="162"/>
      <c r="FI680" s="162"/>
      <c r="FJ680" s="162"/>
      <c r="FK680" s="162"/>
      <c r="FL680" s="162"/>
      <c r="FM680" s="162"/>
      <c r="FN680" s="162"/>
      <c r="FO680" s="162"/>
      <c r="FP680" s="162"/>
      <c r="FQ680" s="162"/>
      <c r="FR680" s="162"/>
      <c r="FS680" s="162"/>
      <c r="FT680" s="162"/>
      <c r="FU680" s="162"/>
      <c r="FV680" s="162"/>
      <c r="FW680" s="162"/>
      <c r="FX680" s="162"/>
      <c r="FY680" s="162"/>
      <c r="FZ680" s="162"/>
      <c r="GA680" s="162"/>
      <c r="GB680" s="162"/>
      <c r="GC680" s="162"/>
      <c r="GD680" s="162"/>
      <c r="GE680" s="162"/>
      <c r="GF680" s="162"/>
      <c r="GG680" s="162"/>
      <c r="GH680" s="162"/>
      <c r="GI680" s="162"/>
      <c r="GJ680" s="162"/>
      <c r="GK680" s="162"/>
      <c r="GL680" s="162"/>
      <c r="GM680" s="162"/>
      <c r="GN680" s="162"/>
      <c r="GO680" s="162"/>
      <c r="GP680" s="162"/>
      <c r="GQ680" s="162"/>
      <c r="GR680" s="162"/>
      <c r="GS680" s="162"/>
      <c r="GT680" s="162"/>
      <c r="GU680" s="162"/>
      <c r="GV680" s="162"/>
      <c r="GW680" s="162"/>
      <c r="GX680" s="162"/>
      <c r="GY680" s="162"/>
      <c r="GZ680" s="162"/>
      <c r="HA680" s="162"/>
      <c r="HB680" s="162"/>
      <c r="HC680" s="162"/>
      <c r="HD680" s="162"/>
      <c r="HE680" s="162"/>
      <c r="HF680" s="162"/>
      <c r="HG680" s="162"/>
      <c r="HH680" s="162"/>
      <c r="HI680" s="162"/>
      <c r="HJ680" s="162"/>
      <c r="HK680" s="162"/>
      <c r="HL680" s="162"/>
      <c r="HM680" s="162"/>
      <c r="HN680" s="162"/>
      <c r="HO680" s="162"/>
      <c r="HP680" s="162"/>
      <c r="HQ680" s="162"/>
      <c r="HR680" s="162"/>
      <c r="HS680" s="162"/>
      <c r="HT680" s="162"/>
      <c r="HU680" s="162"/>
      <c r="HV680" s="162"/>
      <c r="HW680" s="162"/>
      <c r="HX680" s="162"/>
      <c r="HY680" s="162"/>
      <c r="HZ680" s="162"/>
      <c r="IA680" s="162"/>
      <c r="IB680" s="162"/>
      <c r="IC680" s="162"/>
      <c r="ID680" s="162"/>
      <c r="IE680" s="162"/>
      <c r="IF680" s="162"/>
      <c r="IG680" s="162"/>
      <c r="IH680" s="162"/>
      <c r="II680" s="162"/>
      <c r="IJ680" s="162"/>
      <c r="IK680" s="162"/>
      <c r="IL680" s="162"/>
      <c r="IM680" s="162"/>
      <c r="IN680" s="162"/>
      <c r="IO680" s="162"/>
      <c r="IP680" s="162"/>
      <c r="IQ680" s="162"/>
      <c r="IR680" s="162"/>
      <c r="IS680" s="162"/>
      <c r="IT680" s="162"/>
      <c r="IU680" s="162"/>
      <c r="IV680" s="162"/>
      <c r="IW680" s="162"/>
      <c r="IX680" s="162"/>
    </row>
    <row r="681" spans="1:258">
      <c r="A681" s="159"/>
      <c r="B681" s="160"/>
      <c r="C681" s="160"/>
      <c r="D681" s="160"/>
      <c r="E681" s="160"/>
      <c r="F681" s="161"/>
      <c r="G681" s="161"/>
      <c r="H681" s="161"/>
      <c r="I681" s="161"/>
      <c r="J681" s="161"/>
      <c r="K681" s="161"/>
      <c r="L681" s="161"/>
      <c r="M681" s="161"/>
      <c r="N681" s="160"/>
      <c r="O681" s="160"/>
      <c r="P681" s="160"/>
      <c r="Q681" s="160"/>
      <c r="R681" s="160"/>
      <c r="S681" s="161"/>
      <c r="T681" s="161"/>
      <c r="U681" s="161"/>
      <c r="V681" s="161"/>
      <c r="W681" s="161"/>
      <c r="X681" s="161"/>
      <c r="Y681" s="161"/>
      <c r="Z681" s="317"/>
      <c r="AA681" s="161"/>
      <c r="BI681" s="162"/>
      <c r="BJ681" s="162"/>
      <c r="BK681" s="162"/>
      <c r="BL681" s="162"/>
      <c r="BM681" s="162"/>
      <c r="BN681" s="162"/>
      <c r="BO681" s="162"/>
      <c r="BP681" s="162"/>
      <c r="BQ681" s="162"/>
      <c r="BR681" s="162"/>
      <c r="BS681" s="162"/>
      <c r="BT681" s="162"/>
      <c r="BU681" s="162"/>
      <c r="BV681" s="162"/>
      <c r="BW681" s="162"/>
      <c r="BX681" s="162"/>
      <c r="BY681" s="162"/>
      <c r="BZ681" s="162"/>
      <c r="CA681" s="162"/>
      <c r="CB681" s="162"/>
      <c r="CC681" s="162"/>
      <c r="CD681" s="162"/>
      <c r="CE681" s="162"/>
      <c r="CF681" s="162"/>
      <c r="CG681" s="162"/>
      <c r="CH681" s="162"/>
      <c r="CI681" s="162"/>
      <c r="CJ681" s="162"/>
      <c r="CK681" s="162"/>
      <c r="CL681" s="162"/>
      <c r="CM681" s="162"/>
      <c r="CN681" s="162"/>
      <c r="CO681" s="162"/>
      <c r="CP681" s="162"/>
      <c r="CQ681" s="162"/>
      <c r="CR681" s="162"/>
      <c r="CS681" s="162"/>
      <c r="CT681" s="162"/>
      <c r="CU681" s="162"/>
      <c r="CV681" s="162"/>
      <c r="CW681" s="162"/>
      <c r="CX681" s="162"/>
      <c r="CY681" s="162"/>
      <c r="CZ681" s="162"/>
      <c r="DA681" s="162"/>
      <c r="DB681" s="162"/>
      <c r="DC681" s="162"/>
      <c r="DD681" s="162"/>
      <c r="DE681" s="162"/>
      <c r="DF681" s="162"/>
      <c r="DG681" s="162"/>
      <c r="DH681" s="162"/>
      <c r="DI681" s="162"/>
      <c r="DJ681" s="162"/>
      <c r="DK681" s="162"/>
      <c r="DL681" s="162"/>
      <c r="DM681" s="162"/>
      <c r="DN681" s="162"/>
      <c r="DO681" s="162"/>
      <c r="DP681" s="162"/>
      <c r="DQ681" s="162"/>
      <c r="DR681" s="162"/>
      <c r="DS681" s="162"/>
      <c r="DT681" s="162"/>
      <c r="DU681" s="162"/>
      <c r="DV681" s="162"/>
      <c r="DW681" s="162"/>
      <c r="DX681" s="162"/>
      <c r="DY681" s="162"/>
      <c r="DZ681" s="162"/>
      <c r="EA681" s="162"/>
      <c r="EB681" s="162"/>
      <c r="EC681" s="162"/>
      <c r="ED681" s="162"/>
      <c r="EE681" s="162"/>
      <c r="EF681" s="162"/>
      <c r="EG681" s="162"/>
      <c r="EH681" s="162"/>
      <c r="EI681" s="162"/>
      <c r="EJ681" s="162"/>
      <c r="EK681" s="162"/>
      <c r="EL681" s="162"/>
      <c r="EM681" s="162"/>
      <c r="EN681" s="162"/>
      <c r="EO681" s="162"/>
      <c r="EP681" s="162"/>
      <c r="EQ681" s="162"/>
      <c r="ER681" s="162"/>
      <c r="ES681" s="162"/>
      <c r="ET681" s="162"/>
      <c r="EU681" s="162"/>
      <c r="EV681" s="162"/>
      <c r="EW681" s="162"/>
      <c r="EX681" s="162"/>
      <c r="EY681" s="162"/>
      <c r="EZ681" s="162"/>
      <c r="FA681" s="162"/>
      <c r="FB681" s="162"/>
      <c r="FC681" s="162"/>
      <c r="FD681" s="162"/>
      <c r="FE681" s="162"/>
      <c r="FF681" s="162"/>
      <c r="FG681" s="162"/>
      <c r="FH681" s="162"/>
      <c r="FI681" s="162"/>
      <c r="FJ681" s="162"/>
      <c r="FK681" s="162"/>
      <c r="FL681" s="162"/>
      <c r="FM681" s="162"/>
      <c r="FN681" s="162"/>
      <c r="FO681" s="162"/>
      <c r="FP681" s="162"/>
      <c r="FQ681" s="162"/>
      <c r="FR681" s="162"/>
      <c r="FS681" s="162"/>
      <c r="FT681" s="162"/>
      <c r="FU681" s="162"/>
      <c r="FV681" s="162"/>
      <c r="FW681" s="162"/>
      <c r="FX681" s="162"/>
      <c r="FY681" s="162"/>
      <c r="FZ681" s="162"/>
      <c r="GA681" s="162"/>
      <c r="GB681" s="162"/>
      <c r="GC681" s="162"/>
      <c r="GD681" s="162"/>
      <c r="GE681" s="162"/>
      <c r="GF681" s="162"/>
      <c r="GG681" s="162"/>
      <c r="GH681" s="162"/>
      <c r="GI681" s="162"/>
      <c r="GJ681" s="162"/>
      <c r="GK681" s="162"/>
      <c r="GL681" s="162"/>
      <c r="GM681" s="162"/>
      <c r="GN681" s="162"/>
      <c r="GO681" s="162"/>
      <c r="GP681" s="162"/>
      <c r="GQ681" s="162"/>
      <c r="GR681" s="162"/>
      <c r="GS681" s="162"/>
      <c r="GT681" s="162"/>
      <c r="GU681" s="162"/>
      <c r="GV681" s="162"/>
      <c r="GW681" s="162"/>
      <c r="GX681" s="162"/>
      <c r="GY681" s="162"/>
      <c r="GZ681" s="162"/>
      <c r="HA681" s="162"/>
      <c r="HB681" s="162"/>
      <c r="HC681" s="162"/>
      <c r="HD681" s="162"/>
      <c r="HE681" s="162"/>
      <c r="HF681" s="162"/>
      <c r="HG681" s="162"/>
      <c r="HH681" s="162"/>
      <c r="HI681" s="162"/>
      <c r="HJ681" s="162"/>
      <c r="HK681" s="162"/>
      <c r="HL681" s="162"/>
      <c r="HM681" s="162"/>
      <c r="HN681" s="162"/>
      <c r="HO681" s="162"/>
      <c r="HP681" s="162"/>
      <c r="HQ681" s="162"/>
      <c r="HR681" s="162"/>
      <c r="HS681" s="162"/>
      <c r="HT681" s="162"/>
      <c r="HU681" s="162"/>
      <c r="HV681" s="162"/>
      <c r="HW681" s="162"/>
      <c r="HX681" s="162"/>
      <c r="HY681" s="162"/>
      <c r="HZ681" s="162"/>
      <c r="IA681" s="162"/>
      <c r="IB681" s="162"/>
      <c r="IC681" s="162"/>
      <c r="ID681" s="162"/>
      <c r="IE681" s="162"/>
      <c r="IF681" s="162"/>
      <c r="IG681" s="162"/>
      <c r="IH681" s="162"/>
      <c r="II681" s="162"/>
      <c r="IJ681" s="162"/>
      <c r="IK681" s="162"/>
      <c r="IL681" s="162"/>
      <c r="IM681" s="162"/>
      <c r="IN681" s="162"/>
      <c r="IO681" s="162"/>
      <c r="IP681" s="162"/>
      <c r="IQ681" s="162"/>
      <c r="IR681" s="162"/>
      <c r="IS681" s="162"/>
      <c r="IT681" s="162"/>
      <c r="IU681" s="162"/>
      <c r="IV681" s="162"/>
      <c r="IW681" s="162"/>
      <c r="IX681" s="162"/>
    </row>
    <row r="682" spans="1:258">
      <c r="A682" s="159"/>
      <c r="B682" s="160"/>
      <c r="C682" s="160"/>
      <c r="D682" s="160"/>
      <c r="E682" s="160"/>
      <c r="F682" s="161"/>
      <c r="G682" s="161"/>
      <c r="H682" s="161"/>
      <c r="I682" s="161"/>
      <c r="J682" s="161"/>
      <c r="K682" s="161"/>
      <c r="L682" s="161"/>
      <c r="M682" s="161"/>
      <c r="N682" s="160"/>
      <c r="O682" s="160"/>
      <c r="P682" s="160"/>
      <c r="Q682" s="160"/>
      <c r="R682" s="160"/>
      <c r="S682" s="161"/>
      <c r="T682" s="161"/>
      <c r="U682" s="161"/>
      <c r="V682" s="161"/>
      <c r="W682" s="161"/>
      <c r="X682" s="161"/>
      <c r="Y682" s="161"/>
      <c r="Z682" s="317"/>
      <c r="AA682" s="161"/>
      <c r="BI682" s="162"/>
      <c r="BJ682" s="162"/>
      <c r="BK682" s="162"/>
      <c r="BL682" s="162"/>
      <c r="BM682" s="162"/>
      <c r="BN682" s="162"/>
      <c r="BO682" s="162"/>
      <c r="BP682" s="162"/>
      <c r="BQ682" s="162"/>
      <c r="BR682" s="162"/>
      <c r="BS682" s="162"/>
      <c r="BT682" s="162"/>
      <c r="BU682" s="162"/>
      <c r="BV682" s="162"/>
      <c r="BW682" s="162"/>
      <c r="BX682" s="162"/>
      <c r="BY682" s="162"/>
      <c r="BZ682" s="162"/>
      <c r="CA682" s="162"/>
      <c r="CB682" s="162"/>
      <c r="CC682" s="162"/>
      <c r="CD682" s="162"/>
      <c r="CE682" s="162"/>
      <c r="CF682" s="162"/>
      <c r="CG682" s="162"/>
      <c r="CH682" s="162"/>
      <c r="CI682" s="162"/>
      <c r="CJ682" s="162"/>
      <c r="CK682" s="162"/>
      <c r="CL682" s="162"/>
      <c r="CM682" s="162"/>
      <c r="CN682" s="162"/>
      <c r="CO682" s="162"/>
      <c r="CP682" s="162"/>
      <c r="CQ682" s="162"/>
      <c r="CR682" s="162"/>
      <c r="CS682" s="162"/>
      <c r="CT682" s="162"/>
      <c r="CU682" s="162"/>
      <c r="CV682" s="162"/>
      <c r="CW682" s="162"/>
      <c r="CX682" s="162"/>
      <c r="CY682" s="162"/>
      <c r="CZ682" s="162"/>
      <c r="DA682" s="162"/>
      <c r="DB682" s="162"/>
      <c r="DC682" s="162"/>
      <c r="DD682" s="162"/>
      <c r="DE682" s="162"/>
      <c r="DF682" s="162"/>
      <c r="DG682" s="162"/>
      <c r="DH682" s="162"/>
      <c r="DI682" s="162"/>
      <c r="DJ682" s="162"/>
      <c r="DK682" s="162"/>
      <c r="DL682" s="162"/>
      <c r="DM682" s="162"/>
      <c r="DN682" s="162"/>
      <c r="DO682" s="162"/>
      <c r="DP682" s="162"/>
      <c r="DQ682" s="162"/>
      <c r="DR682" s="162"/>
      <c r="DS682" s="162"/>
      <c r="DT682" s="162"/>
      <c r="DU682" s="162"/>
      <c r="DV682" s="162"/>
      <c r="DW682" s="162"/>
      <c r="DX682" s="162"/>
      <c r="DY682" s="162"/>
      <c r="DZ682" s="162"/>
      <c r="EA682" s="162"/>
      <c r="EB682" s="162"/>
      <c r="EC682" s="162"/>
      <c r="ED682" s="162"/>
      <c r="EE682" s="162"/>
      <c r="EF682" s="162"/>
      <c r="EG682" s="162"/>
      <c r="EH682" s="162"/>
      <c r="EI682" s="162"/>
      <c r="EJ682" s="162"/>
      <c r="EK682" s="162"/>
      <c r="EL682" s="162"/>
      <c r="EM682" s="162"/>
      <c r="EN682" s="162"/>
      <c r="EO682" s="162"/>
      <c r="EP682" s="162"/>
      <c r="EQ682" s="162"/>
      <c r="ER682" s="162"/>
      <c r="ES682" s="162"/>
      <c r="ET682" s="162"/>
      <c r="EU682" s="162"/>
      <c r="EV682" s="162"/>
      <c r="EW682" s="162"/>
      <c r="EX682" s="162"/>
      <c r="EY682" s="162"/>
      <c r="EZ682" s="162"/>
      <c r="FA682" s="162"/>
      <c r="FB682" s="162"/>
      <c r="FC682" s="162"/>
      <c r="FD682" s="162"/>
      <c r="FE682" s="162"/>
      <c r="FF682" s="162"/>
      <c r="FG682" s="162"/>
      <c r="FH682" s="162"/>
      <c r="FI682" s="162"/>
      <c r="FJ682" s="162"/>
      <c r="FK682" s="162"/>
      <c r="FL682" s="162"/>
      <c r="FM682" s="162"/>
      <c r="FN682" s="162"/>
      <c r="FO682" s="162"/>
      <c r="FP682" s="162"/>
      <c r="FQ682" s="162"/>
      <c r="FR682" s="162"/>
      <c r="FS682" s="162"/>
      <c r="FT682" s="162"/>
      <c r="FU682" s="162"/>
      <c r="FV682" s="162"/>
      <c r="FW682" s="162"/>
      <c r="FX682" s="162"/>
      <c r="FY682" s="162"/>
      <c r="FZ682" s="162"/>
      <c r="GA682" s="162"/>
      <c r="GB682" s="162"/>
      <c r="GC682" s="162"/>
      <c r="GD682" s="162"/>
      <c r="GE682" s="162"/>
      <c r="GF682" s="162"/>
      <c r="GG682" s="162"/>
      <c r="GH682" s="162"/>
      <c r="GI682" s="162"/>
      <c r="GJ682" s="162"/>
      <c r="GK682" s="162"/>
      <c r="GL682" s="162"/>
      <c r="GM682" s="162"/>
      <c r="GN682" s="162"/>
      <c r="GO682" s="162"/>
      <c r="GP682" s="162"/>
      <c r="GQ682" s="162"/>
      <c r="GR682" s="162"/>
      <c r="GS682" s="162"/>
      <c r="GT682" s="162"/>
      <c r="GU682" s="162"/>
      <c r="GV682" s="162"/>
      <c r="GW682" s="162"/>
      <c r="GX682" s="162"/>
      <c r="GY682" s="162"/>
      <c r="GZ682" s="162"/>
      <c r="HA682" s="162"/>
      <c r="HB682" s="162"/>
      <c r="HC682" s="162"/>
      <c r="HD682" s="162"/>
      <c r="HE682" s="162"/>
      <c r="HF682" s="162"/>
      <c r="HG682" s="162"/>
      <c r="HH682" s="162"/>
      <c r="HI682" s="162"/>
      <c r="HJ682" s="162"/>
      <c r="HK682" s="162"/>
      <c r="HL682" s="162"/>
      <c r="HM682" s="162"/>
      <c r="HN682" s="162"/>
      <c r="HO682" s="162"/>
      <c r="HP682" s="162"/>
      <c r="HQ682" s="162"/>
      <c r="HR682" s="162"/>
      <c r="HS682" s="162"/>
      <c r="HT682" s="162"/>
      <c r="HU682" s="162"/>
      <c r="HV682" s="162"/>
      <c r="HW682" s="162"/>
      <c r="HX682" s="162"/>
      <c r="HY682" s="162"/>
      <c r="HZ682" s="162"/>
      <c r="IA682" s="162"/>
      <c r="IB682" s="162"/>
      <c r="IC682" s="162"/>
      <c r="ID682" s="162"/>
      <c r="IE682" s="162"/>
      <c r="IF682" s="162"/>
      <c r="IG682" s="162"/>
      <c r="IH682" s="162"/>
      <c r="II682" s="162"/>
      <c r="IJ682" s="162"/>
      <c r="IK682" s="162"/>
      <c r="IL682" s="162"/>
      <c r="IM682" s="162"/>
      <c r="IN682" s="162"/>
      <c r="IO682" s="162"/>
      <c r="IP682" s="162"/>
      <c r="IQ682" s="162"/>
      <c r="IR682" s="162"/>
      <c r="IS682" s="162"/>
      <c r="IT682" s="162"/>
      <c r="IU682" s="162"/>
      <c r="IV682" s="162"/>
      <c r="IW682" s="162"/>
      <c r="IX682" s="162"/>
    </row>
    <row r="683" spans="1:258">
      <c r="A683" s="159"/>
      <c r="B683" s="160"/>
      <c r="C683" s="160"/>
      <c r="D683" s="160"/>
      <c r="E683" s="160"/>
      <c r="F683" s="161"/>
      <c r="G683" s="161"/>
      <c r="H683" s="161"/>
      <c r="I683" s="161"/>
      <c r="J683" s="161"/>
      <c r="K683" s="161"/>
      <c r="L683" s="161"/>
      <c r="M683" s="161"/>
      <c r="N683" s="160"/>
      <c r="O683" s="160"/>
      <c r="P683" s="160"/>
      <c r="Q683" s="160"/>
      <c r="R683" s="160"/>
      <c r="S683" s="161"/>
      <c r="T683" s="161"/>
      <c r="U683" s="161"/>
      <c r="V683" s="161"/>
      <c r="W683" s="161"/>
      <c r="X683" s="161"/>
      <c r="Y683" s="161"/>
      <c r="Z683" s="317"/>
      <c r="AA683" s="161"/>
      <c r="BI683" s="162"/>
      <c r="BJ683" s="162"/>
      <c r="BK683" s="162"/>
      <c r="BL683" s="162"/>
      <c r="BM683" s="162"/>
      <c r="BN683" s="162"/>
      <c r="BO683" s="162"/>
      <c r="BP683" s="162"/>
      <c r="BQ683" s="162"/>
      <c r="BR683" s="162"/>
      <c r="BS683" s="162"/>
      <c r="BT683" s="162"/>
      <c r="BU683" s="162"/>
      <c r="BV683" s="162"/>
      <c r="BW683" s="162"/>
      <c r="BX683" s="162"/>
      <c r="BY683" s="162"/>
      <c r="BZ683" s="162"/>
      <c r="CA683" s="162"/>
      <c r="CB683" s="162"/>
      <c r="CC683" s="162"/>
      <c r="CD683" s="162"/>
      <c r="CE683" s="162"/>
      <c r="CF683" s="162"/>
      <c r="CG683" s="162"/>
      <c r="CH683" s="162"/>
      <c r="CI683" s="162"/>
      <c r="CJ683" s="162"/>
      <c r="CK683" s="162"/>
      <c r="CL683" s="162"/>
      <c r="CM683" s="162"/>
      <c r="CN683" s="162"/>
      <c r="CO683" s="162"/>
      <c r="CP683" s="162"/>
      <c r="CQ683" s="162"/>
      <c r="CR683" s="162"/>
      <c r="CS683" s="162"/>
      <c r="CT683" s="162"/>
      <c r="CU683" s="162"/>
      <c r="CV683" s="162"/>
      <c r="CW683" s="162"/>
      <c r="CX683" s="162"/>
      <c r="CY683" s="162"/>
      <c r="CZ683" s="162"/>
      <c r="DA683" s="162"/>
      <c r="DB683" s="162"/>
      <c r="DC683" s="162"/>
      <c r="DD683" s="162"/>
      <c r="DE683" s="162"/>
      <c r="DF683" s="162"/>
      <c r="DG683" s="162"/>
      <c r="DH683" s="162"/>
      <c r="DI683" s="162"/>
      <c r="DJ683" s="162"/>
      <c r="DK683" s="162"/>
      <c r="DL683" s="162"/>
      <c r="DM683" s="162"/>
      <c r="DN683" s="162"/>
      <c r="DO683" s="162"/>
      <c r="DP683" s="162"/>
      <c r="DQ683" s="162"/>
      <c r="DR683" s="162"/>
      <c r="DS683" s="162"/>
      <c r="DT683" s="162"/>
      <c r="DU683" s="162"/>
      <c r="DV683" s="162"/>
      <c r="DW683" s="162"/>
      <c r="DX683" s="162"/>
      <c r="DY683" s="162"/>
      <c r="DZ683" s="162"/>
      <c r="EA683" s="162"/>
      <c r="EB683" s="162"/>
      <c r="EC683" s="162"/>
      <c r="ED683" s="162"/>
      <c r="EE683" s="162"/>
      <c r="EF683" s="162"/>
      <c r="EG683" s="162"/>
      <c r="EH683" s="162"/>
      <c r="EI683" s="162"/>
      <c r="EJ683" s="162"/>
      <c r="EK683" s="162"/>
      <c r="EL683" s="162"/>
      <c r="EM683" s="162"/>
      <c r="EN683" s="162"/>
      <c r="EO683" s="162"/>
      <c r="EP683" s="162"/>
      <c r="EQ683" s="162"/>
      <c r="ER683" s="162"/>
      <c r="ES683" s="162"/>
      <c r="ET683" s="162"/>
      <c r="EU683" s="162"/>
      <c r="EV683" s="162"/>
      <c r="EW683" s="162"/>
      <c r="EX683" s="162"/>
      <c r="EY683" s="162"/>
      <c r="EZ683" s="162"/>
      <c r="FA683" s="162"/>
      <c r="FB683" s="162"/>
      <c r="FC683" s="162"/>
      <c r="FD683" s="162"/>
      <c r="FE683" s="162"/>
      <c r="FF683" s="162"/>
      <c r="FG683" s="162"/>
      <c r="FH683" s="162"/>
      <c r="FI683" s="162"/>
      <c r="FJ683" s="162"/>
      <c r="FK683" s="162"/>
      <c r="FL683" s="162"/>
      <c r="FM683" s="162"/>
      <c r="FN683" s="162"/>
      <c r="FO683" s="162"/>
      <c r="FP683" s="162"/>
      <c r="FQ683" s="162"/>
      <c r="FR683" s="162"/>
      <c r="FS683" s="162"/>
      <c r="FT683" s="162"/>
      <c r="FU683" s="162"/>
      <c r="FV683" s="162"/>
      <c r="FW683" s="162"/>
      <c r="FX683" s="162"/>
      <c r="FY683" s="162"/>
      <c r="FZ683" s="162"/>
      <c r="GA683" s="162"/>
      <c r="GB683" s="162"/>
      <c r="GC683" s="162"/>
      <c r="GD683" s="162"/>
      <c r="GE683" s="162"/>
      <c r="GF683" s="162"/>
      <c r="GG683" s="162"/>
      <c r="GH683" s="162"/>
      <c r="GI683" s="162"/>
      <c r="GJ683" s="162"/>
      <c r="GK683" s="162"/>
      <c r="GL683" s="162"/>
      <c r="GM683" s="162"/>
      <c r="GN683" s="162"/>
      <c r="GO683" s="162"/>
      <c r="GP683" s="162"/>
      <c r="GQ683" s="162"/>
      <c r="GR683" s="162"/>
      <c r="GS683" s="162"/>
      <c r="GT683" s="162"/>
      <c r="GU683" s="162"/>
      <c r="GV683" s="162"/>
      <c r="GW683" s="162"/>
      <c r="GX683" s="162"/>
      <c r="GY683" s="162"/>
      <c r="GZ683" s="162"/>
      <c r="HA683" s="162"/>
      <c r="HB683" s="162"/>
      <c r="HC683" s="162"/>
      <c r="HD683" s="162"/>
      <c r="HE683" s="162"/>
      <c r="HF683" s="162"/>
      <c r="HG683" s="162"/>
      <c r="HH683" s="162"/>
      <c r="HI683" s="162"/>
      <c r="HJ683" s="162"/>
      <c r="HK683" s="162"/>
      <c r="HL683" s="162"/>
      <c r="HM683" s="162"/>
      <c r="HN683" s="162"/>
      <c r="HO683" s="162"/>
      <c r="HP683" s="162"/>
      <c r="HQ683" s="162"/>
      <c r="HR683" s="162"/>
      <c r="HS683" s="162"/>
      <c r="HT683" s="162"/>
      <c r="HU683" s="162"/>
      <c r="HV683" s="162"/>
      <c r="HW683" s="162"/>
      <c r="HX683" s="162"/>
      <c r="HY683" s="162"/>
      <c r="HZ683" s="162"/>
      <c r="IA683" s="162"/>
      <c r="IB683" s="162"/>
      <c r="IC683" s="162"/>
      <c r="ID683" s="162"/>
      <c r="IE683" s="162"/>
      <c r="IF683" s="162"/>
      <c r="IG683" s="162"/>
      <c r="IH683" s="162"/>
      <c r="II683" s="162"/>
      <c r="IJ683" s="162"/>
      <c r="IK683" s="162"/>
      <c r="IL683" s="162"/>
      <c r="IM683" s="162"/>
      <c r="IN683" s="162"/>
      <c r="IO683" s="162"/>
      <c r="IP683" s="162"/>
      <c r="IQ683" s="162"/>
      <c r="IR683" s="162"/>
      <c r="IS683" s="162"/>
      <c r="IT683" s="162"/>
      <c r="IU683" s="162"/>
      <c r="IV683" s="162"/>
      <c r="IW683" s="162"/>
      <c r="IX683" s="162"/>
    </row>
    <row r="684" spans="1:258">
      <c r="A684" s="159"/>
      <c r="B684" s="160"/>
      <c r="C684" s="160"/>
      <c r="D684" s="160"/>
      <c r="E684" s="160"/>
      <c r="F684" s="161"/>
      <c r="G684" s="161"/>
      <c r="H684" s="161"/>
      <c r="I684" s="161"/>
      <c r="J684" s="161"/>
      <c r="K684" s="161"/>
      <c r="L684" s="161"/>
      <c r="M684" s="161"/>
      <c r="N684" s="160"/>
      <c r="O684" s="160"/>
      <c r="P684" s="160"/>
      <c r="Q684" s="160"/>
      <c r="R684" s="160"/>
      <c r="S684" s="161"/>
      <c r="T684" s="161"/>
      <c r="U684" s="161"/>
      <c r="V684" s="161"/>
      <c r="W684" s="161"/>
      <c r="X684" s="161"/>
      <c r="Y684" s="161"/>
      <c r="Z684" s="317"/>
      <c r="AA684" s="161"/>
      <c r="BI684" s="162"/>
      <c r="BJ684" s="162"/>
      <c r="BK684" s="162"/>
      <c r="BL684" s="162"/>
      <c r="BM684" s="162"/>
      <c r="BN684" s="162"/>
      <c r="BO684" s="162"/>
      <c r="BP684" s="162"/>
      <c r="BQ684" s="162"/>
      <c r="BR684" s="162"/>
      <c r="BS684" s="162"/>
      <c r="BT684" s="162"/>
      <c r="BU684" s="162"/>
      <c r="BV684" s="162"/>
      <c r="BW684" s="162"/>
      <c r="BX684" s="162"/>
      <c r="BY684" s="162"/>
      <c r="BZ684" s="162"/>
      <c r="CA684" s="162"/>
      <c r="CB684" s="162"/>
      <c r="CC684" s="162"/>
      <c r="CD684" s="162"/>
      <c r="CE684" s="162"/>
      <c r="CF684" s="162"/>
      <c r="CG684" s="162"/>
      <c r="CH684" s="162"/>
      <c r="CI684" s="162"/>
      <c r="CJ684" s="162"/>
      <c r="CK684" s="162"/>
      <c r="CL684" s="162"/>
      <c r="CM684" s="162"/>
      <c r="CN684" s="162"/>
      <c r="CO684" s="162"/>
      <c r="CP684" s="162"/>
      <c r="CQ684" s="162"/>
      <c r="CR684" s="162"/>
      <c r="CS684" s="162"/>
      <c r="CT684" s="162"/>
      <c r="CU684" s="162"/>
      <c r="CV684" s="162"/>
      <c r="CW684" s="162"/>
      <c r="CX684" s="162"/>
      <c r="CY684" s="162"/>
      <c r="CZ684" s="162"/>
      <c r="DA684" s="162"/>
      <c r="DB684" s="162"/>
      <c r="DC684" s="162"/>
      <c r="DD684" s="162"/>
      <c r="DE684" s="162"/>
      <c r="DF684" s="162"/>
      <c r="DG684" s="162"/>
      <c r="DH684" s="162"/>
      <c r="DI684" s="162"/>
      <c r="DJ684" s="162"/>
      <c r="DK684" s="162"/>
      <c r="DL684" s="162"/>
      <c r="DM684" s="162"/>
      <c r="DN684" s="162"/>
      <c r="DO684" s="162"/>
      <c r="DP684" s="162"/>
      <c r="DQ684" s="162"/>
      <c r="DR684" s="162"/>
      <c r="DS684" s="162"/>
      <c r="DT684" s="162"/>
      <c r="DU684" s="162"/>
      <c r="DV684" s="162"/>
      <c r="DW684" s="162"/>
      <c r="DX684" s="162"/>
      <c r="DY684" s="162"/>
      <c r="DZ684" s="162"/>
      <c r="EA684" s="162"/>
      <c r="EB684" s="162"/>
      <c r="EC684" s="162"/>
      <c r="ED684" s="162"/>
      <c r="EE684" s="162"/>
      <c r="EF684" s="162"/>
      <c r="EG684" s="162"/>
      <c r="EH684" s="162"/>
      <c r="EI684" s="162"/>
      <c r="EJ684" s="162"/>
      <c r="EK684" s="162"/>
      <c r="EL684" s="162"/>
      <c r="EM684" s="162"/>
      <c r="EN684" s="162"/>
      <c r="EO684" s="162"/>
      <c r="EP684" s="162"/>
      <c r="EQ684" s="162"/>
      <c r="ER684" s="162"/>
      <c r="ES684" s="162"/>
      <c r="ET684" s="162"/>
      <c r="EU684" s="162"/>
      <c r="EV684" s="162"/>
      <c r="EW684" s="162"/>
      <c r="EX684" s="162"/>
      <c r="EY684" s="162"/>
      <c r="EZ684" s="162"/>
      <c r="FA684" s="162"/>
      <c r="FB684" s="162"/>
      <c r="FC684" s="162"/>
      <c r="FD684" s="162"/>
      <c r="FE684" s="162"/>
      <c r="FF684" s="162"/>
      <c r="FG684" s="162"/>
      <c r="FH684" s="162"/>
      <c r="FI684" s="162"/>
      <c r="FJ684" s="162"/>
      <c r="FK684" s="162"/>
      <c r="FL684" s="162"/>
      <c r="FM684" s="162"/>
      <c r="FN684" s="162"/>
      <c r="FO684" s="162"/>
      <c r="FP684" s="162"/>
      <c r="FQ684" s="162"/>
      <c r="FR684" s="162"/>
      <c r="FS684" s="162"/>
      <c r="FT684" s="162"/>
      <c r="FU684" s="162"/>
      <c r="FV684" s="162"/>
      <c r="FW684" s="162"/>
      <c r="FX684" s="162"/>
      <c r="FY684" s="162"/>
      <c r="FZ684" s="162"/>
      <c r="GA684" s="162"/>
      <c r="GB684" s="162"/>
      <c r="GC684" s="162"/>
      <c r="GD684" s="162"/>
      <c r="GE684" s="162"/>
      <c r="GF684" s="162"/>
      <c r="GG684" s="162"/>
      <c r="GH684" s="162"/>
      <c r="GI684" s="162"/>
      <c r="GJ684" s="162"/>
      <c r="GK684" s="162"/>
      <c r="GL684" s="162"/>
      <c r="GM684" s="162"/>
      <c r="GN684" s="162"/>
      <c r="GO684" s="162"/>
      <c r="GP684" s="162"/>
      <c r="GQ684" s="162"/>
      <c r="GR684" s="162"/>
      <c r="GS684" s="162"/>
      <c r="GT684" s="162"/>
      <c r="GU684" s="162"/>
      <c r="GV684" s="162"/>
      <c r="GW684" s="162"/>
      <c r="GX684" s="162"/>
      <c r="GY684" s="162"/>
      <c r="GZ684" s="162"/>
      <c r="HA684" s="162"/>
      <c r="HB684" s="162"/>
      <c r="HC684" s="162"/>
      <c r="HD684" s="162"/>
      <c r="HE684" s="162"/>
      <c r="HF684" s="162"/>
      <c r="HG684" s="162"/>
      <c r="HH684" s="162"/>
      <c r="HI684" s="162"/>
      <c r="HJ684" s="162"/>
      <c r="HK684" s="162"/>
      <c r="HL684" s="162"/>
      <c r="HM684" s="162"/>
      <c r="HN684" s="162"/>
      <c r="HO684" s="162"/>
      <c r="HP684" s="162"/>
      <c r="HQ684" s="162"/>
      <c r="HR684" s="162"/>
      <c r="HS684" s="162"/>
      <c r="HT684" s="162"/>
      <c r="HU684" s="162"/>
      <c r="HV684" s="162"/>
      <c r="HW684" s="162"/>
      <c r="HX684" s="162"/>
      <c r="HY684" s="162"/>
      <c r="HZ684" s="162"/>
      <c r="IA684" s="162"/>
      <c r="IB684" s="162"/>
      <c r="IC684" s="162"/>
      <c r="ID684" s="162"/>
      <c r="IE684" s="162"/>
      <c r="IF684" s="162"/>
      <c r="IG684" s="162"/>
      <c r="IH684" s="162"/>
      <c r="II684" s="162"/>
      <c r="IJ684" s="162"/>
      <c r="IK684" s="162"/>
      <c r="IL684" s="162"/>
      <c r="IM684" s="162"/>
      <c r="IN684" s="162"/>
      <c r="IO684" s="162"/>
      <c r="IP684" s="162"/>
      <c r="IQ684" s="162"/>
      <c r="IR684" s="162"/>
      <c r="IS684" s="162"/>
      <c r="IT684" s="162"/>
      <c r="IU684" s="162"/>
      <c r="IV684" s="162"/>
      <c r="IW684" s="162"/>
      <c r="IX684" s="162"/>
    </row>
    <row r="685" spans="1:258">
      <c r="A685" s="159"/>
      <c r="B685" s="160"/>
      <c r="C685" s="160"/>
      <c r="D685" s="160"/>
      <c r="E685" s="160"/>
      <c r="F685" s="161"/>
      <c r="G685" s="161"/>
      <c r="H685" s="161"/>
      <c r="I685" s="161"/>
      <c r="J685" s="161"/>
      <c r="K685" s="161"/>
      <c r="L685" s="161"/>
      <c r="M685" s="161"/>
      <c r="N685" s="160"/>
      <c r="O685" s="160"/>
      <c r="P685" s="160"/>
      <c r="Q685" s="160"/>
      <c r="R685" s="160"/>
      <c r="S685" s="161"/>
      <c r="T685" s="161"/>
      <c r="U685" s="161"/>
      <c r="V685" s="161"/>
      <c r="W685" s="161"/>
      <c r="X685" s="161"/>
      <c r="Y685" s="161"/>
      <c r="Z685" s="317"/>
      <c r="AA685" s="161"/>
      <c r="BI685" s="162"/>
      <c r="BJ685" s="162"/>
      <c r="BK685" s="162"/>
      <c r="BL685" s="162"/>
      <c r="BM685" s="162"/>
      <c r="BN685" s="162"/>
      <c r="BO685" s="162"/>
      <c r="BP685" s="162"/>
      <c r="BQ685" s="162"/>
      <c r="BR685" s="162"/>
      <c r="BS685" s="162"/>
      <c r="BT685" s="162"/>
      <c r="BU685" s="162"/>
      <c r="BV685" s="162"/>
      <c r="BW685" s="162"/>
      <c r="BX685" s="162"/>
      <c r="BY685" s="162"/>
      <c r="BZ685" s="162"/>
      <c r="CA685" s="162"/>
      <c r="CB685" s="162"/>
      <c r="CC685" s="162"/>
      <c r="CD685" s="162"/>
      <c r="CE685" s="162"/>
      <c r="CF685" s="162"/>
      <c r="CG685" s="162"/>
      <c r="CH685" s="162"/>
      <c r="CI685" s="162"/>
      <c r="CJ685" s="162"/>
      <c r="CK685" s="162"/>
      <c r="CL685" s="162"/>
      <c r="CM685" s="162"/>
      <c r="CN685" s="162"/>
      <c r="CO685" s="162"/>
      <c r="CP685" s="162"/>
      <c r="CQ685" s="162"/>
      <c r="CR685" s="162"/>
      <c r="CS685" s="162"/>
      <c r="CT685" s="162"/>
      <c r="CU685" s="162"/>
      <c r="CV685" s="162"/>
      <c r="CW685" s="162"/>
      <c r="CX685" s="162"/>
      <c r="CY685" s="162"/>
      <c r="CZ685" s="162"/>
      <c r="DA685" s="162"/>
      <c r="DB685" s="162"/>
      <c r="DC685" s="162"/>
      <c r="DD685" s="162"/>
      <c r="DE685" s="162"/>
      <c r="DF685" s="162"/>
      <c r="DG685" s="162"/>
      <c r="DH685" s="162"/>
      <c r="DI685" s="162"/>
      <c r="DJ685" s="162"/>
      <c r="DK685" s="162"/>
      <c r="DL685" s="162"/>
      <c r="DM685" s="162"/>
      <c r="DN685" s="162"/>
      <c r="DO685" s="162"/>
      <c r="DP685" s="162"/>
      <c r="DQ685" s="162"/>
      <c r="DR685" s="162"/>
      <c r="DS685" s="162"/>
      <c r="DT685" s="162"/>
      <c r="DU685" s="162"/>
      <c r="DV685" s="162"/>
      <c r="DW685" s="162"/>
      <c r="DX685" s="162"/>
      <c r="DY685" s="162"/>
      <c r="DZ685" s="162"/>
      <c r="EA685" s="162"/>
      <c r="EB685" s="162"/>
      <c r="EC685" s="162"/>
      <c r="ED685" s="162"/>
      <c r="EE685" s="162"/>
      <c r="EF685" s="162"/>
      <c r="EG685" s="162"/>
      <c r="EH685" s="162"/>
      <c r="EI685" s="162"/>
      <c r="EJ685" s="162"/>
      <c r="EK685" s="162"/>
      <c r="EL685" s="162"/>
      <c r="EM685" s="162"/>
      <c r="EN685" s="162"/>
      <c r="EO685" s="162"/>
      <c r="EP685" s="162"/>
      <c r="EQ685" s="162"/>
      <c r="ER685" s="162"/>
      <c r="ES685" s="162"/>
      <c r="ET685" s="162"/>
      <c r="EU685" s="162"/>
      <c r="EV685" s="162"/>
      <c r="EW685" s="162"/>
      <c r="EX685" s="162"/>
      <c r="EY685" s="162"/>
      <c r="EZ685" s="162"/>
      <c r="FA685" s="162"/>
      <c r="FB685" s="162"/>
      <c r="FC685" s="162"/>
      <c r="FD685" s="162"/>
      <c r="FE685" s="162"/>
      <c r="FF685" s="162"/>
      <c r="FG685" s="162"/>
      <c r="FH685" s="162"/>
      <c r="FI685" s="162"/>
      <c r="FJ685" s="162"/>
      <c r="FK685" s="162"/>
      <c r="FL685" s="162"/>
      <c r="FM685" s="162"/>
      <c r="FN685" s="162"/>
      <c r="FO685" s="162"/>
      <c r="FP685" s="162"/>
      <c r="FQ685" s="162"/>
      <c r="FR685" s="162"/>
      <c r="FS685" s="162"/>
      <c r="FT685" s="162"/>
      <c r="FU685" s="162"/>
      <c r="FV685" s="162"/>
      <c r="FW685" s="162"/>
      <c r="FX685" s="162"/>
      <c r="FY685" s="162"/>
      <c r="FZ685" s="162"/>
      <c r="GA685" s="162"/>
      <c r="GB685" s="162"/>
      <c r="GC685" s="162"/>
      <c r="GD685" s="162"/>
      <c r="GE685" s="162"/>
      <c r="GF685" s="162"/>
      <c r="GG685" s="162"/>
      <c r="GH685" s="162"/>
      <c r="GI685" s="162"/>
      <c r="GJ685" s="162"/>
      <c r="GK685" s="162"/>
      <c r="GL685" s="162"/>
      <c r="GM685" s="162"/>
      <c r="GN685" s="162"/>
      <c r="GO685" s="162"/>
      <c r="GP685" s="162"/>
      <c r="GQ685" s="162"/>
      <c r="GR685" s="162"/>
      <c r="GS685" s="162"/>
      <c r="GT685" s="162"/>
      <c r="GU685" s="162"/>
      <c r="GV685" s="162"/>
      <c r="GW685" s="162"/>
      <c r="GX685" s="162"/>
      <c r="GY685" s="162"/>
      <c r="GZ685" s="162"/>
      <c r="HA685" s="162"/>
      <c r="HB685" s="162"/>
      <c r="HC685" s="162"/>
      <c r="HD685" s="162"/>
      <c r="HE685" s="162"/>
      <c r="HF685" s="162"/>
      <c r="HG685" s="162"/>
      <c r="HH685" s="162"/>
      <c r="HI685" s="162"/>
      <c r="HJ685" s="162"/>
      <c r="HK685" s="162"/>
      <c r="HL685" s="162"/>
      <c r="HM685" s="162"/>
      <c r="HN685" s="162"/>
      <c r="HO685" s="162"/>
      <c r="HP685" s="162"/>
      <c r="HQ685" s="162"/>
      <c r="HR685" s="162"/>
      <c r="HS685" s="162"/>
      <c r="HT685" s="162"/>
      <c r="HU685" s="162"/>
      <c r="HV685" s="162"/>
      <c r="HW685" s="162"/>
      <c r="HX685" s="162"/>
      <c r="HY685" s="162"/>
      <c r="HZ685" s="162"/>
      <c r="IA685" s="162"/>
      <c r="IB685" s="162"/>
      <c r="IC685" s="162"/>
      <c r="ID685" s="162"/>
      <c r="IE685" s="162"/>
      <c r="IF685" s="162"/>
      <c r="IG685" s="162"/>
      <c r="IH685" s="162"/>
      <c r="II685" s="162"/>
      <c r="IJ685" s="162"/>
      <c r="IK685" s="162"/>
      <c r="IL685" s="162"/>
      <c r="IM685" s="162"/>
      <c r="IN685" s="162"/>
      <c r="IO685" s="162"/>
      <c r="IP685" s="162"/>
      <c r="IQ685" s="162"/>
      <c r="IR685" s="162"/>
      <c r="IS685" s="162"/>
      <c r="IT685" s="162"/>
      <c r="IU685" s="162"/>
      <c r="IV685" s="162"/>
      <c r="IW685" s="162"/>
      <c r="IX685" s="162"/>
    </row>
    <row r="686" spans="1:258">
      <c r="A686" s="159"/>
      <c r="B686" s="160"/>
      <c r="C686" s="160"/>
      <c r="D686" s="160"/>
      <c r="E686" s="160"/>
      <c r="F686" s="161"/>
      <c r="G686" s="161"/>
      <c r="H686" s="161"/>
      <c r="I686" s="161"/>
      <c r="J686" s="161"/>
      <c r="K686" s="161"/>
      <c r="L686" s="161"/>
      <c r="M686" s="161"/>
      <c r="N686" s="160"/>
      <c r="O686" s="160"/>
      <c r="P686" s="160"/>
      <c r="Q686" s="160"/>
      <c r="R686" s="160"/>
      <c r="S686" s="161"/>
      <c r="T686" s="161"/>
      <c r="U686" s="161"/>
      <c r="V686" s="161"/>
      <c r="W686" s="161"/>
      <c r="X686" s="161"/>
      <c r="Y686" s="161"/>
      <c r="Z686" s="317"/>
      <c r="AA686" s="161"/>
      <c r="BI686" s="162"/>
      <c r="BJ686" s="162"/>
      <c r="BK686" s="162"/>
      <c r="BL686" s="162"/>
      <c r="BM686" s="162"/>
      <c r="BN686" s="162"/>
      <c r="BO686" s="162"/>
      <c r="BP686" s="162"/>
      <c r="BQ686" s="162"/>
      <c r="BR686" s="162"/>
      <c r="BS686" s="162"/>
      <c r="BT686" s="162"/>
      <c r="BU686" s="162"/>
      <c r="BV686" s="162"/>
      <c r="BW686" s="162"/>
      <c r="BX686" s="162"/>
      <c r="BY686" s="162"/>
      <c r="BZ686" s="162"/>
      <c r="CA686" s="162"/>
      <c r="CB686" s="162"/>
      <c r="CC686" s="162"/>
      <c r="CD686" s="162"/>
      <c r="CE686" s="162"/>
      <c r="CF686" s="162"/>
      <c r="CG686" s="162"/>
      <c r="CH686" s="162"/>
      <c r="CI686" s="162"/>
      <c r="CJ686" s="162"/>
      <c r="CK686" s="162"/>
      <c r="CL686" s="162"/>
      <c r="CM686" s="162"/>
      <c r="CN686" s="162"/>
      <c r="CO686" s="162"/>
      <c r="CP686" s="162"/>
      <c r="CQ686" s="162"/>
      <c r="CR686" s="162"/>
      <c r="CS686" s="162"/>
      <c r="CT686" s="162"/>
      <c r="CU686" s="162"/>
      <c r="CV686" s="162"/>
      <c r="CW686" s="162"/>
      <c r="CX686" s="162"/>
      <c r="CY686" s="162"/>
      <c r="CZ686" s="162"/>
      <c r="DA686" s="162"/>
      <c r="DB686" s="162"/>
      <c r="DC686" s="162"/>
      <c r="DD686" s="162"/>
      <c r="DE686" s="162"/>
      <c r="DF686" s="162"/>
      <c r="DG686" s="162"/>
      <c r="DH686" s="162"/>
      <c r="DI686" s="162"/>
      <c r="DJ686" s="162"/>
      <c r="DK686" s="162"/>
      <c r="DL686" s="162"/>
      <c r="DM686" s="162"/>
      <c r="DN686" s="162"/>
      <c r="DO686" s="162"/>
      <c r="DP686" s="162"/>
      <c r="DQ686" s="162"/>
      <c r="DR686" s="162"/>
      <c r="DS686" s="162"/>
      <c r="DT686" s="162"/>
      <c r="DU686" s="162"/>
      <c r="DV686" s="162"/>
      <c r="DW686" s="162"/>
      <c r="DX686" s="162"/>
      <c r="DY686" s="162"/>
      <c r="DZ686" s="162"/>
      <c r="EA686" s="162"/>
      <c r="EB686" s="162"/>
      <c r="EC686" s="162"/>
      <c r="ED686" s="162"/>
      <c r="EE686" s="162"/>
      <c r="EF686" s="162"/>
      <c r="EG686" s="162"/>
      <c r="EH686" s="162"/>
      <c r="EI686" s="162"/>
      <c r="EJ686" s="162"/>
      <c r="EK686" s="162"/>
      <c r="EL686" s="162"/>
      <c r="EM686" s="162"/>
      <c r="EN686" s="162"/>
      <c r="EO686" s="162"/>
      <c r="EP686" s="162"/>
      <c r="EQ686" s="162"/>
      <c r="ER686" s="162"/>
      <c r="ES686" s="162"/>
      <c r="ET686" s="162"/>
      <c r="EU686" s="162"/>
      <c r="EV686" s="162"/>
      <c r="EW686" s="162"/>
      <c r="EX686" s="162"/>
      <c r="EY686" s="162"/>
      <c r="EZ686" s="162"/>
      <c r="FA686" s="162"/>
      <c r="FB686" s="162"/>
      <c r="FC686" s="162"/>
      <c r="FD686" s="162"/>
      <c r="FE686" s="162"/>
      <c r="FF686" s="162"/>
      <c r="FG686" s="162"/>
      <c r="FH686" s="162"/>
      <c r="FI686" s="162"/>
      <c r="FJ686" s="162"/>
      <c r="FK686" s="162"/>
      <c r="FL686" s="162"/>
      <c r="FM686" s="162"/>
      <c r="FN686" s="162"/>
      <c r="FO686" s="162"/>
      <c r="FP686" s="162"/>
      <c r="FQ686" s="162"/>
      <c r="FR686" s="162"/>
      <c r="FS686" s="162"/>
      <c r="FT686" s="162"/>
      <c r="FU686" s="162"/>
      <c r="FV686" s="162"/>
      <c r="FW686" s="162"/>
      <c r="FX686" s="162"/>
      <c r="FY686" s="162"/>
      <c r="FZ686" s="162"/>
      <c r="GA686" s="162"/>
      <c r="GB686" s="162"/>
      <c r="GC686" s="162"/>
      <c r="GD686" s="162"/>
      <c r="GE686" s="162"/>
      <c r="GF686" s="162"/>
      <c r="GG686" s="162"/>
      <c r="GH686" s="162"/>
      <c r="GI686" s="162"/>
      <c r="GJ686" s="162"/>
      <c r="GK686" s="162"/>
      <c r="GL686" s="162"/>
      <c r="GM686" s="162"/>
      <c r="GN686" s="162"/>
      <c r="GO686" s="162"/>
      <c r="GP686" s="162"/>
      <c r="GQ686" s="162"/>
      <c r="GR686" s="162"/>
      <c r="GS686" s="162"/>
      <c r="GT686" s="162"/>
      <c r="GU686" s="162"/>
      <c r="GV686" s="162"/>
      <c r="GW686" s="162"/>
      <c r="GX686" s="162"/>
      <c r="GY686" s="162"/>
      <c r="GZ686" s="162"/>
      <c r="HA686" s="162"/>
      <c r="HB686" s="162"/>
      <c r="HC686" s="162"/>
      <c r="HD686" s="162"/>
      <c r="HE686" s="162"/>
      <c r="HF686" s="162"/>
      <c r="HG686" s="162"/>
      <c r="HH686" s="162"/>
      <c r="HI686" s="162"/>
      <c r="HJ686" s="162"/>
      <c r="HK686" s="162"/>
      <c r="HL686" s="162"/>
      <c r="HM686" s="162"/>
      <c r="HN686" s="162"/>
      <c r="HO686" s="162"/>
      <c r="HP686" s="162"/>
      <c r="HQ686" s="162"/>
      <c r="HR686" s="162"/>
      <c r="HS686" s="162"/>
      <c r="HT686" s="162"/>
      <c r="HU686" s="162"/>
      <c r="HV686" s="162"/>
      <c r="HW686" s="162"/>
      <c r="HX686" s="162"/>
      <c r="HY686" s="162"/>
      <c r="HZ686" s="162"/>
      <c r="IA686" s="162"/>
      <c r="IB686" s="162"/>
      <c r="IC686" s="162"/>
      <c r="ID686" s="162"/>
      <c r="IE686" s="162"/>
      <c r="IF686" s="162"/>
      <c r="IG686" s="162"/>
      <c r="IH686" s="162"/>
      <c r="II686" s="162"/>
      <c r="IJ686" s="162"/>
      <c r="IK686" s="162"/>
      <c r="IL686" s="162"/>
      <c r="IM686" s="162"/>
      <c r="IN686" s="162"/>
      <c r="IO686" s="162"/>
      <c r="IP686" s="162"/>
      <c r="IQ686" s="162"/>
      <c r="IR686" s="162"/>
      <c r="IS686" s="162"/>
      <c r="IT686" s="162"/>
      <c r="IU686" s="162"/>
      <c r="IV686" s="162"/>
      <c r="IW686" s="162"/>
      <c r="IX686" s="162"/>
    </row>
    <row r="687" spans="1:258">
      <c r="A687" s="159"/>
      <c r="B687" s="160"/>
      <c r="C687" s="160"/>
      <c r="D687" s="160"/>
      <c r="E687" s="160"/>
      <c r="F687" s="161"/>
      <c r="G687" s="161"/>
      <c r="H687" s="161"/>
      <c r="I687" s="161"/>
      <c r="J687" s="161"/>
      <c r="K687" s="161"/>
      <c r="L687" s="161"/>
      <c r="M687" s="161"/>
      <c r="N687" s="160"/>
      <c r="O687" s="160"/>
      <c r="P687" s="160"/>
      <c r="Q687" s="160"/>
      <c r="R687" s="160"/>
      <c r="S687" s="161"/>
      <c r="T687" s="161"/>
      <c r="U687" s="161"/>
      <c r="V687" s="161"/>
      <c r="W687" s="161"/>
      <c r="X687" s="161"/>
      <c r="Y687" s="161"/>
      <c r="Z687" s="317"/>
      <c r="AA687" s="161"/>
      <c r="BI687" s="162"/>
      <c r="BJ687" s="162"/>
      <c r="BK687" s="162"/>
      <c r="BL687" s="162"/>
      <c r="BM687" s="162"/>
      <c r="BN687" s="162"/>
      <c r="BO687" s="162"/>
      <c r="BP687" s="162"/>
      <c r="BQ687" s="162"/>
      <c r="BR687" s="162"/>
      <c r="BS687" s="162"/>
      <c r="BT687" s="162"/>
      <c r="BU687" s="162"/>
      <c r="BV687" s="162"/>
      <c r="BW687" s="162"/>
      <c r="BX687" s="162"/>
      <c r="BY687" s="162"/>
      <c r="BZ687" s="162"/>
      <c r="CA687" s="162"/>
      <c r="CB687" s="162"/>
      <c r="CC687" s="162"/>
      <c r="CD687" s="162"/>
      <c r="CE687" s="162"/>
      <c r="CF687" s="162"/>
      <c r="CG687" s="162"/>
      <c r="CH687" s="162"/>
      <c r="CI687" s="162"/>
      <c r="CJ687" s="162"/>
      <c r="CK687" s="162"/>
      <c r="CL687" s="162"/>
      <c r="CM687" s="162"/>
      <c r="CN687" s="162"/>
      <c r="CO687" s="162"/>
      <c r="CP687" s="162"/>
      <c r="CQ687" s="162"/>
      <c r="CR687" s="162"/>
      <c r="CS687" s="162"/>
      <c r="CT687" s="162"/>
      <c r="CU687" s="162"/>
      <c r="CV687" s="162"/>
      <c r="CW687" s="162"/>
      <c r="CX687" s="162"/>
      <c r="CY687" s="162"/>
      <c r="CZ687" s="162"/>
      <c r="DA687" s="162"/>
      <c r="DB687" s="162"/>
      <c r="DC687" s="162"/>
      <c r="DD687" s="162"/>
      <c r="DE687" s="162"/>
      <c r="DF687" s="162"/>
      <c r="DG687" s="162"/>
      <c r="DH687" s="162"/>
      <c r="DI687" s="162"/>
      <c r="DJ687" s="162"/>
      <c r="DK687" s="162"/>
      <c r="DL687" s="162"/>
      <c r="DM687" s="162"/>
      <c r="DN687" s="162"/>
      <c r="DO687" s="162"/>
      <c r="DP687" s="162"/>
      <c r="DQ687" s="162"/>
      <c r="DR687" s="162"/>
      <c r="DS687" s="162"/>
      <c r="DT687" s="162"/>
      <c r="DU687" s="162"/>
      <c r="DV687" s="162"/>
      <c r="DW687" s="162"/>
      <c r="DX687" s="162"/>
      <c r="DY687" s="162"/>
      <c r="DZ687" s="162"/>
      <c r="EA687" s="162"/>
      <c r="EB687" s="162"/>
      <c r="EC687" s="162"/>
      <c r="ED687" s="162"/>
      <c r="EE687" s="162"/>
      <c r="EF687" s="162"/>
      <c r="EG687" s="162"/>
      <c r="EH687" s="162"/>
      <c r="EI687" s="162"/>
      <c r="EJ687" s="162"/>
      <c r="EK687" s="162"/>
      <c r="EL687" s="162"/>
      <c r="EM687" s="162"/>
      <c r="EN687" s="162"/>
      <c r="EO687" s="162"/>
      <c r="EP687" s="162"/>
      <c r="EQ687" s="162"/>
      <c r="ER687" s="162"/>
      <c r="ES687" s="162"/>
      <c r="ET687" s="162"/>
      <c r="EU687" s="162"/>
      <c r="EV687" s="162"/>
      <c r="EW687" s="162"/>
      <c r="EX687" s="162"/>
      <c r="EY687" s="162"/>
      <c r="EZ687" s="162"/>
      <c r="FA687" s="162"/>
      <c r="FB687" s="162"/>
      <c r="FC687" s="162"/>
      <c r="FD687" s="162"/>
      <c r="FE687" s="162"/>
      <c r="FF687" s="162"/>
      <c r="FG687" s="162"/>
      <c r="FH687" s="162"/>
      <c r="FI687" s="162"/>
      <c r="FJ687" s="162"/>
      <c r="FK687" s="162"/>
      <c r="FL687" s="162"/>
      <c r="FM687" s="162"/>
      <c r="FN687" s="162"/>
      <c r="FO687" s="162"/>
      <c r="FP687" s="162"/>
      <c r="FQ687" s="162"/>
      <c r="FR687" s="162"/>
      <c r="FS687" s="162"/>
      <c r="FT687" s="162"/>
      <c r="FU687" s="162"/>
      <c r="FV687" s="162"/>
      <c r="FW687" s="162"/>
      <c r="FX687" s="162"/>
      <c r="FY687" s="162"/>
      <c r="FZ687" s="162"/>
      <c r="GA687" s="162"/>
      <c r="GB687" s="162"/>
      <c r="GC687" s="162"/>
      <c r="GD687" s="162"/>
      <c r="GE687" s="162"/>
      <c r="GF687" s="162"/>
      <c r="GG687" s="162"/>
      <c r="GH687" s="162"/>
      <c r="GI687" s="162"/>
      <c r="GJ687" s="162"/>
      <c r="GK687" s="162"/>
      <c r="GL687" s="162"/>
      <c r="GM687" s="162"/>
      <c r="GN687" s="162"/>
      <c r="GO687" s="162"/>
      <c r="GP687" s="162"/>
      <c r="GQ687" s="162"/>
      <c r="GR687" s="162"/>
      <c r="GS687" s="162"/>
      <c r="GT687" s="162"/>
      <c r="GU687" s="162"/>
      <c r="GV687" s="162"/>
      <c r="GW687" s="162"/>
      <c r="GX687" s="162"/>
      <c r="GY687" s="162"/>
      <c r="GZ687" s="162"/>
      <c r="HA687" s="162"/>
      <c r="HB687" s="162"/>
      <c r="HC687" s="162"/>
      <c r="HD687" s="162"/>
      <c r="HE687" s="162"/>
      <c r="HF687" s="162"/>
      <c r="HG687" s="162"/>
      <c r="HH687" s="162"/>
      <c r="HI687" s="162"/>
      <c r="HJ687" s="162"/>
      <c r="HK687" s="162"/>
      <c r="HL687" s="162"/>
      <c r="HM687" s="162"/>
      <c r="HN687" s="162"/>
      <c r="HO687" s="162"/>
      <c r="HP687" s="162"/>
      <c r="HQ687" s="162"/>
      <c r="HR687" s="162"/>
      <c r="HS687" s="162"/>
      <c r="HT687" s="162"/>
      <c r="HU687" s="162"/>
      <c r="HV687" s="162"/>
      <c r="HW687" s="162"/>
      <c r="HX687" s="162"/>
      <c r="HY687" s="162"/>
      <c r="HZ687" s="162"/>
      <c r="IA687" s="162"/>
      <c r="IB687" s="162"/>
      <c r="IC687" s="162"/>
      <c r="ID687" s="162"/>
      <c r="IE687" s="162"/>
      <c r="IF687" s="162"/>
      <c r="IG687" s="162"/>
      <c r="IH687" s="162"/>
      <c r="II687" s="162"/>
      <c r="IJ687" s="162"/>
      <c r="IK687" s="162"/>
      <c r="IL687" s="162"/>
      <c r="IM687" s="162"/>
      <c r="IN687" s="162"/>
      <c r="IO687" s="162"/>
      <c r="IP687" s="162"/>
      <c r="IQ687" s="162"/>
      <c r="IR687" s="162"/>
      <c r="IS687" s="162"/>
      <c r="IT687" s="162"/>
      <c r="IU687" s="162"/>
      <c r="IV687" s="162"/>
      <c r="IW687" s="162"/>
      <c r="IX687" s="162"/>
    </row>
    <row r="688" spans="1:258">
      <c r="A688" s="159"/>
      <c r="B688" s="160"/>
      <c r="C688" s="160"/>
      <c r="D688" s="160"/>
      <c r="E688" s="160"/>
      <c r="F688" s="161"/>
      <c r="G688" s="161"/>
      <c r="H688" s="161"/>
      <c r="I688" s="161"/>
      <c r="J688" s="161"/>
      <c r="K688" s="161"/>
      <c r="L688" s="161"/>
      <c r="M688" s="161"/>
      <c r="N688" s="160"/>
      <c r="O688" s="160"/>
      <c r="P688" s="160"/>
      <c r="Q688" s="160"/>
      <c r="R688" s="160"/>
      <c r="S688" s="161"/>
      <c r="T688" s="161"/>
      <c r="U688" s="161"/>
      <c r="V688" s="161"/>
      <c r="W688" s="161"/>
      <c r="X688" s="161"/>
      <c r="Y688" s="161"/>
      <c r="Z688" s="317"/>
      <c r="AA688" s="161"/>
      <c r="BI688" s="162"/>
      <c r="BJ688" s="162"/>
      <c r="BK688" s="162"/>
      <c r="BL688" s="162"/>
      <c r="BM688" s="162"/>
      <c r="BN688" s="162"/>
      <c r="BO688" s="162"/>
      <c r="BP688" s="162"/>
      <c r="BQ688" s="162"/>
      <c r="BR688" s="162"/>
      <c r="BS688" s="162"/>
      <c r="BT688" s="162"/>
      <c r="BU688" s="162"/>
      <c r="BV688" s="162"/>
      <c r="BW688" s="162"/>
      <c r="BX688" s="162"/>
      <c r="BY688" s="162"/>
      <c r="BZ688" s="162"/>
      <c r="CA688" s="162"/>
      <c r="CB688" s="162"/>
      <c r="CC688" s="162"/>
      <c r="CD688" s="162"/>
      <c r="CE688" s="162"/>
      <c r="CF688" s="162"/>
      <c r="CG688" s="162"/>
      <c r="CH688" s="162"/>
      <c r="CI688" s="162"/>
      <c r="CJ688" s="162"/>
      <c r="CK688" s="162"/>
      <c r="CL688" s="162"/>
      <c r="CM688" s="162"/>
      <c r="CN688" s="162"/>
      <c r="CO688" s="162"/>
      <c r="CP688" s="162"/>
      <c r="CQ688" s="162"/>
      <c r="CR688" s="162"/>
      <c r="CS688" s="162"/>
      <c r="CT688" s="162"/>
      <c r="CU688" s="162"/>
      <c r="CV688" s="162"/>
      <c r="CW688" s="162"/>
      <c r="CX688" s="162"/>
      <c r="CY688" s="162"/>
      <c r="CZ688" s="162"/>
      <c r="DA688" s="162"/>
      <c r="DB688" s="162"/>
      <c r="DC688" s="162"/>
      <c r="DD688" s="162"/>
      <c r="DE688" s="162"/>
      <c r="DF688" s="162"/>
      <c r="DG688" s="162"/>
      <c r="DH688" s="162"/>
      <c r="DI688" s="162"/>
      <c r="DJ688" s="162"/>
      <c r="DK688" s="162"/>
      <c r="DL688" s="162"/>
      <c r="DM688" s="162"/>
      <c r="DN688" s="162"/>
      <c r="DO688" s="162"/>
      <c r="DP688" s="162"/>
      <c r="DQ688" s="162"/>
      <c r="DR688" s="162"/>
      <c r="DS688" s="162"/>
      <c r="DT688" s="162"/>
      <c r="DU688" s="162"/>
      <c r="DV688" s="162"/>
      <c r="DW688" s="162"/>
      <c r="DX688" s="162"/>
      <c r="DY688" s="162"/>
      <c r="DZ688" s="162"/>
      <c r="EA688" s="162"/>
      <c r="EB688" s="162"/>
      <c r="EC688" s="162"/>
      <c r="ED688" s="162"/>
      <c r="EE688" s="162"/>
      <c r="EF688" s="162"/>
      <c r="EG688" s="162"/>
      <c r="EH688" s="162"/>
      <c r="EI688" s="162"/>
      <c r="EJ688" s="162"/>
      <c r="EK688" s="162"/>
      <c r="EL688" s="162"/>
      <c r="EM688" s="162"/>
      <c r="EN688" s="162"/>
      <c r="EO688" s="162"/>
      <c r="EP688" s="162"/>
      <c r="EQ688" s="162"/>
      <c r="ER688" s="162"/>
      <c r="ES688" s="162"/>
      <c r="ET688" s="162"/>
      <c r="EU688" s="162"/>
      <c r="EV688" s="162"/>
      <c r="EW688" s="162"/>
      <c r="EX688" s="162"/>
      <c r="EY688" s="162"/>
      <c r="EZ688" s="162"/>
      <c r="FA688" s="162"/>
      <c r="FB688" s="162"/>
      <c r="FC688" s="162"/>
      <c r="FD688" s="162"/>
      <c r="FE688" s="162"/>
      <c r="FF688" s="162"/>
      <c r="FG688" s="162"/>
      <c r="FH688" s="162"/>
      <c r="FI688" s="162"/>
      <c r="FJ688" s="162"/>
      <c r="FK688" s="162"/>
      <c r="FL688" s="162"/>
      <c r="FM688" s="162"/>
      <c r="FN688" s="162"/>
      <c r="FO688" s="162"/>
      <c r="FP688" s="162"/>
      <c r="FQ688" s="162"/>
      <c r="FR688" s="162"/>
      <c r="FS688" s="162"/>
      <c r="FT688" s="162"/>
      <c r="FU688" s="162"/>
      <c r="FV688" s="162"/>
      <c r="FW688" s="162"/>
      <c r="FX688" s="162"/>
      <c r="FY688" s="162"/>
      <c r="FZ688" s="162"/>
      <c r="GA688" s="162"/>
      <c r="GB688" s="162"/>
      <c r="GC688" s="162"/>
      <c r="GD688" s="162"/>
      <c r="GE688" s="162"/>
      <c r="GF688" s="162"/>
      <c r="GG688" s="162"/>
      <c r="GH688" s="162"/>
      <c r="GI688" s="162"/>
      <c r="GJ688" s="162"/>
      <c r="GK688" s="162"/>
      <c r="GL688" s="162"/>
      <c r="GM688" s="162"/>
      <c r="GN688" s="162"/>
      <c r="GO688" s="162"/>
      <c r="GP688" s="162"/>
      <c r="GQ688" s="162"/>
      <c r="GR688" s="162"/>
      <c r="GS688" s="162"/>
      <c r="GT688" s="162"/>
      <c r="GU688" s="162"/>
      <c r="GV688" s="162"/>
      <c r="GW688" s="162"/>
      <c r="GX688" s="162"/>
      <c r="GY688" s="162"/>
      <c r="GZ688" s="162"/>
      <c r="HA688" s="162"/>
      <c r="HB688" s="162"/>
      <c r="HC688" s="162"/>
      <c r="HD688" s="162"/>
      <c r="HE688" s="162"/>
      <c r="HF688" s="162"/>
      <c r="HG688" s="162"/>
      <c r="HH688" s="162"/>
      <c r="HI688" s="162"/>
      <c r="HJ688" s="162"/>
      <c r="HK688" s="162"/>
      <c r="HL688" s="162"/>
      <c r="HM688" s="162"/>
      <c r="HN688" s="162"/>
      <c r="HO688" s="162"/>
      <c r="HP688" s="162"/>
      <c r="HQ688" s="162"/>
      <c r="HR688" s="162"/>
      <c r="HS688" s="162"/>
      <c r="HT688" s="162"/>
      <c r="HU688" s="162"/>
      <c r="HV688" s="162"/>
      <c r="HW688" s="162"/>
      <c r="HX688" s="162"/>
      <c r="HY688" s="162"/>
      <c r="HZ688" s="162"/>
      <c r="IA688" s="162"/>
      <c r="IB688" s="162"/>
      <c r="IC688" s="162"/>
      <c r="ID688" s="162"/>
      <c r="IE688" s="162"/>
      <c r="IF688" s="162"/>
      <c r="IG688" s="162"/>
      <c r="IH688" s="162"/>
      <c r="II688" s="162"/>
      <c r="IJ688" s="162"/>
      <c r="IK688" s="162"/>
      <c r="IL688" s="162"/>
      <c r="IM688" s="162"/>
      <c r="IN688" s="162"/>
      <c r="IO688" s="162"/>
      <c r="IP688" s="162"/>
      <c r="IQ688" s="162"/>
      <c r="IR688" s="162"/>
      <c r="IS688" s="162"/>
      <c r="IT688" s="162"/>
      <c r="IU688" s="162"/>
      <c r="IV688" s="162"/>
      <c r="IW688" s="162"/>
      <c r="IX688" s="162"/>
    </row>
    <row r="689" spans="1:258">
      <c r="A689" s="159"/>
      <c r="B689" s="160"/>
      <c r="C689" s="160"/>
      <c r="D689" s="160"/>
      <c r="E689" s="160"/>
      <c r="F689" s="161"/>
      <c r="G689" s="161"/>
      <c r="H689" s="161"/>
      <c r="I689" s="161"/>
      <c r="J689" s="161"/>
      <c r="K689" s="161"/>
      <c r="L689" s="161"/>
      <c r="M689" s="161"/>
      <c r="N689" s="160"/>
      <c r="O689" s="160"/>
      <c r="P689" s="160"/>
      <c r="Q689" s="160"/>
      <c r="R689" s="160"/>
      <c r="S689" s="161"/>
      <c r="T689" s="161"/>
      <c r="U689" s="161"/>
      <c r="V689" s="161"/>
      <c r="W689" s="161"/>
      <c r="X689" s="161"/>
      <c r="Y689" s="161"/>
      <c r="Z689" s="317"/>
      <c r="AA689" s="161"/>
      <c r="BI689" s="162"/>
      <c r="BJ689" s="162"/>
      <c r="BK689" s="162"/>
      <c r="BL689" s="162"/>
      <c r="BM689" s="162"/>
      <c r="BN689" s="162"/>
      <c r="BO689" s="162"/>
      <c r="BP689" s="162"/>
      <c r="BQ689" s="162"/>
      <c r="BR689" s="162"/>
      <c r="BS689" s="162"/>
      <c r="BT689" s="162"/>
      <c r="BU689" s="162"/>
      <c r="BV689" s="162"/>
      <c r="BW689" s="162"/>
      <c r="BX689" s="162"/>
      <c r="BY689" s="162"/>
      <c r="BZ689" s="162"/>
      <c r="CA689" s="162"/>
      <c r="CB689" s="162"/>
      <c r="CC689" s="162"/>
      <c r="CD689" s="162"/>
      <c r="CE689" s="162"/>
      <c r="CF689" s="162"/>
      <c r="CG689" s="162"/>
      <c r="CH689" s="162"/>
      <c r="CI689" s="162"/>
      <c r="CJ689" s="162"/>
      <c r="CK689" s="162"/>
      <c r="CL689" s="162"/>
      <c r="CM689" s="162"/>
      <c r="CN689" s="162"/>
      <c r="CO689" s="162"/>
      <c r="CP689" s="162"/>
      <c r="CQ689" s="162"/>
      <c r="CR689" s="162"/>
      <c r="CS689" s="162"/>
      <c r="CT689" s="162"/>
      <c r="CU689" s="162"/>
      <c r="CV689" s="162"/>
      <c r="CW689" s="162"/>
      <c r="CX689" s="162"/>
      <c r="CY689" s="162"/>
      <c r="CZ689" s="162"/>
      <c r="DA689" s="162"/>
      <c r="DB689" s="162"/>
      <c r="DC689" s="162"/>
      <c r="DD689" s="162"/>
      <c r="DE689" s="162"/>
      <c r="DF689" s="162"/>
      <c r="DG689" s="162"/>
      <c r="DH689" s="162"/>
      <c r="DI689" s="162"/>
      <c r="DJ689" s="162"/>
      <c r="DK689" s="162"/>
      <c r="DL689" s="162"/>
      <c r="DM689" s="162"/>
      <c r="DN689" s="162"/>
      <c r="DO689" s="162"/>
      <c r="DP689" s="162"/>
      <c r="DQ689" s="162"/>
      <c r="DR689" s="162"/>
      <c r="DS689" s="162"/>
      <c r="DT689" s="162"/>
      <c r="DU689" s="162"/>
      <c r="DV689" s="162"/>
      <c r="DW689" s="162"/>
      <c r="DX689" s="162"/>
      <c r="DY689" s="162"/>
      <c r="DZ689" s="162"/>
      <c r="EA689" s="162"/>
      <c r="EB689" s="162"/>
      <c r="EC689" s="162"/>
      <c r="ED689" s="162"/>
      <c r="EE689" s="162"/>
      <c r="EF689" s="162"/>
      <c r="EG689" s="162"/>
      <c r="EH689" s="162"/>
      <c r="EI689" s="162"/>
      <c r="EJ689" s="162"/>
      <c r="EK689" s="162"/>
      <c r="EL689" s="162"/>
      <c r="EM689" s="162"/>
      <c r="EN689" s="162"/>
      <c r="EO689" s="162"/>
      <c r="EP689" s="162"/>
      <c r="EQ689" s="162"/>
      <c r="ER689" s="162"/>
      <c r="ES689" s="162"/>
      <c r="ET689" s="162"/>
      <c r="EU689" s="162"/>
      <c r="EV689" s="162"/>
      <c r="EW689" s="162"/>
      <c r="EX689" s="162"/>
      <c r="EY689" s="162"/>
      <c r="EZ689" s="162"/>
      <c r="FA689" s="162"/>
      <c r="FB689" s="162"/>
      <c r="FC689" s="162"/>
      <c r="FD689" s="162"/>
      <c r="FE689" s="162"/>
      <c r="FF689" s="162"/>
      <c r="FG689" s="162"/>
      <c r="FH689" s="162"/>
      <c r="FI689" s="162"/>
      <c r="FJ689" s="162"/>
      <c r="FK689" s="162"/>
      <c r="FL689" s="162"/>
      <c r="FM689" s="162"/>
      <c r="FN689" s="162"/>
      <c r="FO689" s="162"/>
      <c r="FP689" s="162"/>
      <c r="FQ689" s="162"/>
      <c r="FR689" s="162"/>
      <c r="FS689" s="162"/>
      <c r="FT689" s="162"/>
      <c r="FU689" s="162"/>
      <c r="FV689" s="162"/>
      <c r="FW689" s="162"/>
      <c r="FX689" s="162"/>
      <c r="FY689" s="162"/>
      <c r="FZ689" s="162"/>
      <c r="GA689" s="162"/>
      <c r="GB689" s="162"/>
      <c r="GC689" s="162"/>
      <c r="GD689" s="162"/>
      <c r="GE689" s="162"/>
      <c r="GF689" s="162"/>
      <c r="GG689" s="162"/>
      <c r="GH689" s="162"/>
      <c r="GI689" s="162"/>
      <c r="GJ689" s="162"/>
      <c r="GK689" s="162"/>
      <c r="GL689" s="162"/>
      <c r="GM689" s="162"/>
      <c r="GN689" s="162"/>
      <c r="GO689" s="162"/>
      <c r="GP689" s="162"/>
      <c r="GQ689" s="162"/>
      <c r="GR689" s="162"/>
      <c r="GS689" s="162"/>
      <c r="GT689" s="162"/>
      <c r="GU689" s="162"/>
      <c r="GV689" s="162"/>
      <c r="GW689" s="162"/>
      <c r="GX689" s="162"/>
      <c r="GY689" s="162"/>
      <c r="GZ689" s="162"/>
      <c r="HA689" s="162"/>
      <c r="HB689" s="162"/>
      <c r="HC689" s="162"/>
      <c r="HD689" s="162"/>
      <c r="HE689" s="162"/>
      <c r="HF689" s="162"/>
      <c r="HG689" s="162"/>
      <c r="HH689" s="162"/>
      <c r="HI689" s="162"/>
      <c r="HJ689" s="162"/>
      <c r="HK689" s="162"/>
      <c r="HL689" s="162"/>
      <c r="HM689" s="162"/>
      <c r="HN689" s="162"/>
      <c r="HO689" s="162"/>
      <c r="HP689" s="162"/>
      <c r="HQ689" s="162"/>
      <c r="HR689" s="162"/>
      <c r="HS689" s="162"/>
      <c r="HT689" s="162"/>
      <c r="HU689" s="162"/>
      <c r="HV689" s="162"/>
      <c r="HW689" s="162"/>
      <c r="HX689" s="162"/>
      <c r="HY689" s="162"/>
      <c r="HZ689" s="162"/>
      <c r="IA689" s="162"/>
      <c r="IB689" s="162"/>
      <c r="IC689" s="162"/>
      <c r="ID689" s="162"/>
      <c r="IE689" s="162"/>
      <c r="IF689" s="162"/>
      <c r="IG689" s="162"/>
      <c r="IH689" s="162"/>
      <c r="II689" s="162"/>
      <c r="IJ689" s="162"/>
      <c r="IK689" s="162"/>
      <c r="IL689" s="162"/>
      <c r="IM689" s="162"/>
      <c r="IN689" s="162"/>
      <c r="IO689" s="162"/>
      <c r="IP689" s="162"/>
      <c r="IQ689" s="162"/>
      <c r="IR689" s="162"/>
      <c r="IS689" s="162"/>
      <c r="IT689" s="162"/>
      <c r="IU689" s="162"/>
      <c r="IV689" s="162"/>
      <c r="IW689" s="162"/>
      <c r="IX689" s="162"/>
    </row>
    <row r="690" spans="1:258">
      <c r="A690" s="159"/>
      <c r="B690" s="160"/>
      <c r="C690" s="160"/>
      <c r="D690" s="160"/>
      <c r="E690" s="160"/>
      <c r="F690" s="161"/>
      <c r="G690" s="161"/>
      <c r="H690" s="161"/>
      <c r="I690" s="161"/>
      <c r="J690" s="161"/>
      <c r="K690" s="161"/>
      <c r="L690" s="161"/>
      <c r="M690" s="161"/>
      <c r="N690" s="160"/>
      <c r="O690" s="160"/>
      <c r="P690" s="160"/>
      <c r="Q690" s="160"/>
      <c r="R690" s="160"/>
      <c r="S690" s="161"/>
      <c r="T690" s="161"/>
      <c r="U690" s="161"/>
      <c r="V690" s="161"/>
      <c r="W690" s="161"/>
      <c r="X690" s="161"/>
      <c r="Y690" s="161"/>
      <c r="Z690" s="317"/>
      <c r="AA690" s="161"/>
      <c r="BI690" s="162"/>
      <c r="BJ690" s="162"/>
      <c r="BK690" s="162"/>
      <c r="BL690" s="162"/>
      <c r="BM690" s="162"/>
      <c r="BN690" s="162"/>
      <c r="BO690" s="162"/>
      <c r="BP690" s="162"/>
      <c r="BQ690" s="162"/>
      <c r="BR690" s="162"/>
      <c r="BS690" s="162"/>
      <c r="BT690" s="162"/>
      <c r="BU690" s="162"/>
      <c r="BV690" s="162"/>
      <c r="BW690" s="162"/>
      <c r="BX690" s="162"/>
      <c r="BY690" s="162"/>
      <c r="BZ690" s="162"/>
      <c r="CA690" s="162"/>
      <c r="CB690" s="162"/>
      <c r="CC690" s="162"/>
      <c r="CD690" s="162"/>
      <c r="CE690" s="162"/>
      <c r="CF690" s="162"/>
      <c r="CG690" s="162"/>
      <c r="CH690" s="162"/>
      <c r="CI690" s="162"/>
      <c r="CJ690" s="162"/>
      <c r="CK690" s="162"/>
      <c r="CL690" s="162"/>
      <c r="CM690" s="162"/>
      <c r="CN690" s="162"/>
      <c r="CO690" s="162"/>
      <c r="CP690" s="162"/>
      <c r="CQ690" s="162"/>
      <c r="CR690" s="162"/>
      <c r="CS690" s="162"/>
      <c r="CT690" s="162"/>
      <c r="CU690" s="162"/>
      <c r="CV690" s="162"/>
      <c r="CW690" s="162"/>
      <c r="CX690" s="162"/>
      <c r="CY690" s="162"/>
      <c r="CZ690" s="162"/>
      <c r="DA690" s="162"/>
      <c r="DB690" s="162"/>
      <c r="DC690" s="162"/>
      <c r="DD690" s="162"/>
      <c r="DE690" s="162"/>
      <c r="DF690" s="162"/>
      <c r="DG690" s="162"/>
      <c r="DH690" s="162"/>
      <c r="DI690" s="162"/>
      <c r="DJ690" s="162"/>
      <c r="DK690" s="162"/>
      <c r="DL690" s="162"/>
      <c r="DM690" s="162"/>
      <c r="DN690" s="162"/>
      <c r="DO690" s="162"/>
      <c r="DP690" s="162"/>
      <c r="DQ690" s="162"/>
      <c r="DR690" s="162"/>
      <c r="DS690" s="162"/>
      <c r="DT690" s="162"/>
      <c r="DU690" s="162"/>
      <c r="DV690" s="162"/>
      <c r="DW690" s="162"/>
      <c r="DX690" s="162"/>
      <c r="DY690" s="162"/>
      <c r="DZ690" s="162"/>
      <c r="EA690" s="162"/>
      <c r="EB690" s="162"/>
      <c r="EC690" s="162"/>
      <c r="ED690" s="162"/>
      <c r="EE690" s="162"/>
      <c r="EF690" s="162"/>
      <c r="EG690" s="162"/>
      <c r="EH690" s="162"/>
      <c r="EI690" s="162"/>
      <c r="EJ690" s="162"/>
      <c r="EK690" s="162"/>
      <c r="EL690" s="162"/>
      <c r="EM690" s="162"/>
      <c r="EN690" s="162"/>
      <c r="EO690" s="162"/>
      <c r="EP690" s="162"/>
      <c r="EQ690" s="162"/>
      <c r="ER690" s="162"/>
      <c r="ES690" s="162"/>
      <c r="ET690" s="162"/>
      <c r="EU690" s="162"/>
      <c r="EV690" s="162"/>
      <c r="EW690" s="162"/>
      <c r="EX690" s="162"/>
      <c r="EY690" s="162"/>
      <c r="EZ690" s="162"/>
      <c r="FA690" s="162"/>
      <c r="FB690" s="162"/>
      <c r="FC690" s="162"/>
      <c r="FD690" s="162"/>
      <c r="FE690" s="162"/>
      <c r="FF690" s="162"/>
      <c r="FG690" s="162"/>
      <c r="FH690" s="162"/>
      <c r="FI690" s="162"/>
      <c r="FJ690" s="162"/>
      <c r="FK690" s="162"/>
      <c r="FL690" s="162"/>
      <c r="FM690" s="162"/>
      <c r="FN690" s="162"/>
      <c r="FO690" s="162"/>
      <c r="FP690" s="162"/>
      <c r="FQ690" s="162"/>
      <c r="FR690" s="162"/>
      <c r="FS690" s="162"/>
      <c r="FT690" s="162"/>
      <c r="FU690" s="162"/>
      <c r="FV690" s="162"/>
      <c r="FW690" s="162"/>
      <c r="FX690" s="162"/>
      <c r="FY690" s="162"/>
      <c r="FZ690" s="162"/>
      <c r="GA690" s="162"/>
      <c r="GB690" s="162"/>
      <c r="GC690" s="162"/>
      <c r="GD690" s="162"/>
      <c r="GE690" s="162"/>
      <c r="GF690" s="162"/>
      <c r="GG690" s="162"/>
      <c r="GH690" s="162"/>
      <c r="GI690" s="162"/>
      <c r="GJ690" s="162"/>
      <c r="GK690" s="162"/>
      <c r="GL690" s="162"/>
      <c r="GM690" s="162"/>
      <c r="GN690" s="162"/>
      <c r="GO690" s="162"/>
      <c r="GP690" s="162"/>
      <c r="GQ690" s="162"/>
      <c r="GR690" s="162"/>
      <c r="GS690" s="162"/>
      <c r="GT690" s="162"/>
      <c r="GU690" s="162"/>
      <c r="GV690" s="162"/>
      <c r="GW690" s="162"/>
      <c r="GX690" s="162"/>
      <c r="GY690" s="162"/>
      <c r="GZ690" s="162"/>
      <c r="HA690" s="162"/>
      <c r="HB690" s="162"/>
      <c r="HC690" s="162"/>
      <c r="HD690" s="162"/>
      <c r="HE690" s="162"/>
      <c r="HF690" s="162"/>
      <c r="HG690" s="162"/>
      <c r="HH690" s="162"/>
      <c r="HI690" s="162"/>
      <c r="HJ690" s="162"/>
      <c r="HK690" s="162"/>
      <c r="HL690" s="162"/>
      <c r="HM690" s="162"/>
      <c r="HN690" s="162"/>
      <c r="HO690" s="162"/>
      <c r="HP690" s="162"/>
      <c r="HQ690" s="162"/>
      <c r="HR690" s="162"/>
      <c r="HS690" s="162"/>
      <c r="HT690" s="162"/>
      <c r="HU690" s="162"/>
      <c r="HV690" s="162"/>
      <c r="HW690" s="162"/>
      <c r="HX690" s="162"/>
      <c r="HY690" s="162"/>
      <c r="HZ690" s="162"/>
      <c r="IA690" s="162"/>
      <c r="IB690" s="162"/>
      <c r="IC690" s="162"/>
      <c r="ID690" s="162"/>
      <c r="IE690" s="162"/>
      <c r="IF690" s="162"/>
      <c r="IG690" s="162"/>
      <c r="IH690" s="162"/>
      <c r="II690" s="162"/>
      <c r="IJ690" s="162"/>
      <c r="IK690" s="162"/>
      <c r="IL690" s="162"/>
      <c r="IM690" s="162"/>
      <c r="IN690" s="162"/>
      <c r="IO690" s="162"/>
      <c r="IP690" s="162"/>
      <c r="IQ690" s="162"/>
      <c r="IR690" s="162"/>
      <c r="IS690" s="162"/>
      <c r="IT690" s="162"/>
      <c r="IU690" s="162"/>
      <c r="IV690" s="162"/>
      <c r="IW690" s="162"/>
      <c r="IX690" s="162"/>
    </row>
    <row r="691" spans="1:258">
      <c r="A691" s="159"/>
      <c r="B691" s="160"/>
      <c r="C691" s="160"/>
      <c r="D691" s="160"/>
      <c r="E691" s="160"/>
      <c r="F691" s="161"/>
      <c r="G691" s="161"/>
      <c r="H691" s="161"/>
      <c r="I691" s="161"/>
      <c r="J691" s="161"/>
      <c r="K691" s="161"/>
      <c r="L691" s="161"/>
      <c r="M691" s="161"/>
      <c r="N691" s="160"/>
      <c r="O691" s="160"/>
      <c r="P691" s="160"/>
      <c r="Q691" s="160"/>
      <c r="R691" s="160"/>
      <c r="S691" s="161"/>
      <c r="T691" s="161"/>
      <c r="U691" s="161"/>
      <c r="V691" s="161"/>
      <c r="W691" s="161"/>
      <c r="X691" s="161"/>
      <c r="Y691" s="161"/>
      <c r="Z691" s="317"/>
      <c r="AA691" s="161"/>
      <c r="BI691" s="162"/>
      <c r="BJ691" s="162"/>
      <c r="BK691" s="162"/>
      <c r="BL691" s="162"/>
      <c r="BM691" s="162"/>
      <c r="BN691" s="162"/>
      <c r="BO691" s="162"/>
      <c r="BP691" s="162"/>
      <c r="BQ691" s="162"/>
      <c r="BR691" s="162"/>
      <c r="BS691" s="162"/>
      <c r="BT691" s="162"/>
      <c r="BU691" s="162"/>
      <c r="BV691" s="162"/>
      <c r="BW691" s="162"/>
      <c r="BX691" s="162"/>
      <c r="BY691" s="162"/>
      <c r="BZ691" s="162"/>
      <c r="CA691" s="162"/>
      <c r="CB691" s="162"/>
      <c r="CC691" s="162"/>
      <c r="CD691" s="162"/>
      <c r="CE691" s="162"/>
      <c r="CF691" s="162"/>
      <c r="CG691" s="162"/>
      <c r="CH691" s="162"/>
      <c r="CI691" s="162"/>
      <c r="CJ691" s="162"/>
      <c r="CK691" s="162"/>
      <c r="CL691" s="162"/>
      <c r="CM691" s="162"/>
      <c r="CN691" s="162"/>
      <c r="CO691" s="162"/>
      <c r="CP691" s="162"/>
      <c r="CQ691" s="162"/>
      <c r="CR691" s="162"/>
      <c r="CS691" s="162"/>
      <c r="CT691" s="162"/>
      <c r="CU691" s="162"/>
      <c r="CV691" s="162"/>
      <c r="CW691" s="162"/>
      <c r="CX691" s="162"/>
      <c r="CY691" s="162"/>
      <c r="CZ691" s="162"/>
      <c r="DA691" s="162"/>
      <c r="DB691" s="162"/>
      <c r="DC691" s="162"/>
      <c r="DD691" s="162"/>
      <c r="DE691" s="162"/>
      <c r="DF691" s="162"/>
      <c r="DG691" s="162"/>
      <c r="DH691" s="162"/>
      <c r="DI691" s="162"/>
      <c r="DJ691" s="162"/>
      <c r="DK691" s="162"/>
      <c r="DL691" s="162"/>
      <c r="DM691" s="162"/>
      <c r="DN691" s="162"/>
      <c r="DO691" s="162"/>
      <c r="DP691" s="162"/>
      <c r="DQ691" s="162"/>
      <c r="DR691" s="162"/>
      <c r="DS691" s="162"/>
      <c r="DT691" s="162"/>
      <c r="DU691" s="162"/>
      <c r="DV691" s="162"/>
      <c r="DW691" s="162"/>
      <c r="DX691" s="162"/>
      <c r="DY691" s="162"/>
      <c r="DZ691" s="162"/>
      <c r="EA691" s="162"/>
      <c r="EB691" s="162"/>
      <c r="EC691" s="162"/>
      <c r="ED691" s="162"/>
      <c r="EE691" s="162"/>
      <c r="EF691" s="162"/>
      <c r="EG691" s="162"/>
      <c r="EH691" s="162"/>
      <c r="EI691" s="162"/>
      <c r="EJ691" s="162"/>
      <c r="EK691" s="162"/>
      <c r="EL691" s="162"/>
      <c r="EM691" s="162"/>
      <c r="EN691" s="162"/>
      <c r="EO691" s="162"/>
      <c r="EP691" s="162"/>
      <c r="EQ691" s="162"/>
      <c r="ER691" s="162"/>
      <c r="ES691" s="162"/>
      <c r="ET691" s="162"/>
      <c r="EU691" s="162"/>
      <c r="EV691" s="162"/>
      <c r="EW691" s="162"/>
      <c r="EX691" s="162"/>
      <c r="EY691" s="162"/>
      <c r="EZ691" s="162"/>
      <c r="FA691" s="162"/>
      <c r="FB691" s="162"/>
      <c r="FC691" s="162"/>
      <c r="FD691" s="162"/>
      <c r="FE691" s="162"/>
      <c r="FF691" s="162"/>
      <c r="FG691" s="162"/>
      <c r="FH691" s="162"/>
      <c r="FI691" s="162"/>
      <c r="FJ691" s="162"/>
      <c r="FK691" s="162"/>
      <c r="FL691" s="162"/>
      <c r="FM691" s="162"/>
      <c r="FN691" s="162"/>
      <c r="FO691" s="162"/>
      <c r="FP691" s="162"/>
      <c r="FQ691" s="162"/>
      <c r="FR691" s="162"/>
      <c r="FS691" s="162"/>
      <c r="FT691" s="162"/>
      <c r="FU691" s="162"/>
      <c r="FV691" s="162"/>
      <c r="FW691" s="162"/>
      <c r="FX691" s="162"/>
      <c r="FY691" s="162"/>
      <c r="FZ691" s="162"/>
      <c r="GA691" s="162"/>
      <c r="GB691" s="162"/>
      <c r="GC691" s="162"/>
      <c r="GD691" s="162"/>
      <c r="GE691" s="162"/>
      <c r="GF691" s="162"/>
      <c r="GG691" s="162"/>
      <c r="GH691" s="162"/>
      <c r="GI691" s="162"/>
      <c r="GJ691" s="162"/>
      <c r="GK691" s="162"/>
      <c r="GL691" s="162"/>
      <c r="GM691" s="162"/>
      <c r="GN691" s="162"/>
      <c r="GO691" s="162"/>
      <c r="GP691" s="162"/>
      <c r="GQ691" s="162"/>
      <c r="GR691" s="162"/>
      <c r="GS691" s="162"/>
      <c r="GT691" s="162"/>
      <c r="GU691" s="162"/>
      <c r="GV691" s="162"/>
      <c r="GW691" s="162"/>
      <c r="GX691" s="162"/>
      <c r="GY691" s="162"/>
      <c r="GZ691" s="162"/>
      <c r="HA691" s="162"/>
      <c r="HB691" s="162"/>
      <c r="HC691" s="162"/>
      <c r="HD691" s="162"/>
      <c r="HE691" s="162"/>
      <c r="HF691" s="162"/>
      <c r="HG691" s="162"/>
      <c r="HH691" s="162"/>
      <c r="HI691" s="162"/>
      <c r="HJ691" s="162"/>
      <c r="HK691" s="162"/>
      <c r="HL691" s="162"/>
      <c r="HM691" s="162"/>
      <c r="HN691" s="162"/>
      <c r="HO691" s="162"/>
      <c r="HP691" s="162"/>
      <c r="HQ691" s="162"/>
      <c r="HR691" s="162"/>
      <c r="HS691" s="162"/>
      <c r="HT691" s="162"/>
      <c r="HU691" s="162"/>
      <c r="HV691" s="162"/>
      <c r="HW691" s="162"/>
      <c r="HX691" s="162"/>
      <c r="HY691" s="162"/>
      <c r="HZ691" s="162"/>
      <c r="IA691" s="162"/>
      <c r="IB691" s="162"/>
      <c r="IC691" s="162"/>
      <c r="ID691" s="162"/>
      <c r="IE691" s="162"/>
      <c r="IF691" s="162"/>
      <c r="IG691" s="162"/>
      <c r="IH691" s="162"/>
      <c r="II691" s="162"/>
      <c r="IJ691" s="162"/>
      <c r="IK691" s="162"/>
      <c r="IL691" s="162"/>
      <c r="IM691" s="162"/>
      <c r="IN691" s="162"/>
      <c r="IO691" s="162"/>
      <c r="IP691" s="162"/>
      <c r="IQ691" s="162"/>
      <c r="IR691" s="162"/>
      <c r="IS691" s="162"/>
      <c r="IT691" s="162"/>
      <c r="IU691" s="162"/>
      <c r="IV691" s="162"/>
      <c r="IW691" s="162"/>
      <c r="IX691" s="162"/>
    </row>
    <row r="692" spans="1:258">
      <c r="A692" s="159"/>
      <c r="B692" s="160"/>
      <c r="C692" s="160"/>
      <c r="D692" s="160"/>
      <c r="E692" s="160"/>
      <c r="F692" s="161"/>
      <c r="G692" s="161"/>
      <c r="H692" s="161"/>
      <c r="I692" s="161"/>
      <c r="J692" s="161"/>
      <c r="K692" s="161"/>
      <c r="L692" s="161"/>
      <c r="M692" s="161"/>
      <c r="N692" s="160"/>
      <c r="O692" s="160"/>
      <c r="P692" s="160"/>
      <c r="Q692" s="160"/>
      <c r="R692" s="160"/>
      <c r="S692" s="161"/>
      <c r="T692" s="161"/>
      <c r="U692" s="161"/>
      <c r="V692" s="161"/>
      <c r="W692" s="161"/>
      <c r="X692" s="161"/>
      <c r="Y692" s="161"/>
      <c r="Z692" s="317"/>
      <c r="AA692" s="161"/>
      <c r="BI692" s="162"/>
      <c r="BJ692" s="162"/>
      <c r="BK692" s="162"/>
      <c r="BL692" s="162"/>
      <c r="BM692" s="162"/>
      <c r="BN692" s="162"/>
      <c r="BO692" s="162"/>
      <c r="BP692" s="162"/>
      <c r="BQ692" s="162"/>
      <c r="BR692" s="162"/>
      <c r="BS692" s="162"/>
      <c r="BT692" s="162"/>
      <c r="BU692" s="162"/>
      <c r="BV692" s="162"/>
      <c r="BW692" s="162"/>
      <c r="BX692" s="162"/>
      <c r="BY692" s="162"/>
      <c r="BZ692" s="162"/>
      <c r="CA692" s="162"/>
      <c r="CB692" s="162"/>
      <c r="CC692" s="162"/>
      <c r="CD692" s="162"/>
      <c r="CE692" s="162"/>
      <c r="CF692" s="162"/>
      <c r="CG692" s="162"/>
      <c r="CH692" s="162"/>
      <c r="CI692" s="162"/>
      <c r="CJ692" s="162"/>
      <c r="CK692" s="162"/>
      <c r="CL692" s="162"/>
      <c r="CM692" s="162"/>
      <c r="CN692" s="162"/>
      <c r="CO692" s="162"/>
      <c r="CP692" s="162"/>
      <c r="CQ692" s="162"/>
      <c r="CR692" s="162"/>
      <c r="CS692" s="162"/>
      <c r="CT692" s="162"/>
      <c r="CU692" s="162"/>
      <c r="CV692" s="162"/>
      <c r="CW692" s="162"/>
      <c r="CX692" s="162"/>
      <c r="CY692" s="162"/>
      <c r="CZ692" s="162"/>
      <c r="DA692" s="162"/>
      <c r="DB692" s="162"/>
      <c r="DC692" s="162"/>
      <c r="DD692" s="162"/>
      <c r="DE692" s="162"/>
      <c r="DF692" s="162"/>
      <c r="DG692" s="162"/>
      <c r="DH692" s="162"/>
      <c r="DI692" s="162"/>
      <c r="DJ692" s="162"/>
      <c r="DK692" s="162"/>
      <c r="DL692" s="162"/>
      <c r="DM692" s="162"/>
      <c r="DN692" s="162"/>
      <c r="DO692" s="162"/>
      <c r="DP692" s="162"/>
      <c r="DQ692" s="162"/>
      <c r="DR692" s="162"/>
      <c r="DS692" s="162"/>
      <c r="DT692" s="162"/>
      <c r="DU692" s="162"/>
      <c r="DV692" s="162"/>
      <c r="DW692" s="162"/>
      <c r="DX692" s="162"/>
      <c r="DY692" s="162"/>
      <c r="DZ692" s="162"/>
      <c r="EA692" s="162"/>
      <c r="EB692" s="162"/>
      <c r="EC692" s="162"/>
      <c r="ED692" s="162"/>
      <c r="EE692" s="162"/>
      <c r="EF692" s="162"/>
      <c r="EG692" s="162"/>
      <c r="EH692" s="162"/>
      <c r="EI692" s="162"/>
      <c r="EJ692" s="162"/>
      <c r="EK692" s="162"/>
      <c r="EL692" s="162"/>
      <c r="EM692" s="162"/>
      <c r="EN692" s="162"/>
      <c r="EO692" s="162"/>
      <c r="EP692" s="162"/>
      <c r="EQ692" s="162"/>
      <c r="ER692" s="162"/>
      <c r="ES692" s="162"/>
      <c r="ET692" s="162"/>
      <c r="EU692" s="162"/>
      <c r="EV692" s="162"/>
      <c r="EW692" s="162"/>
      <c r="EX692" s="162"/>
      <c r="EY692" s="162"/>
      <c r="EZ692" s="162"/>
      <c r="FA692" s="162"/>
      <c r="FB692" s="162"/>
      <c r="FC692" s="162"/>
      <c r="FD692" s="162"/>
      <c r="FE692" s="162"/>
      <c r="FF692" s="162"/>
      <c r="FG692" s="162"/>
      <c r="FH692" s="162"/>
      <c r="FI692" s="162"/>
      <c r="FJ692" s="162"/>
      <c r="FK692" s="162"/>
      <c r="FL692" s="162"/>
      <c r="FM692" s="162"/>
      <c r="FN692" s="162"/>
      <c r="FO692" s="162"/>
      <c r="FP692" s="162"/>
      <c r="FQ692" s="162"/>
      <c r="FR692" s="162"/>
      <c r="FS692" s="162"/>
      <c r="FT692" s="162"/>
      <c r="FU692" s="162"/>
      <c r="FV692" s="162"/>
      <c r="FW692" s="162"/>
      <c r="FX692" s="162"/>
      <c r="FY692" s="162"/>
      <c r="FZ692" s="162"/>
      <c r="GA692" s="162"/>
      <c r="GB692" s="162"/>
      <c r="GC692" s="162"/>
      <c r="GD692" s="162"/>
      <c r="GE692" s="162"/>
      <c r="GF692" s="162"/>
      <c r="GG692" s="162"/>
      <c r="GH692" s="162"/>
      <c r="GI692" s="162"/>
      <c r="GJ692" s="162"/>
      <c r="GK692" s="162"/>
      <c r="GL692" s="162"/>
      <c r="GM692" s="162"/>
      <c r="GN692" s="162"/>
      <c r="GO692" s="162"/>
      <c r="GP692" s="162"/>
      <c r="GQ692" s="162"/>
      <c r="GR692" s="162"/>
      <c r="GS692" s="162"/>
      <c r="GT692" s="162"/>
      <c r="GU692" s="162"/>
      <c r="GV692" s="162"/>
      <c r="GW692" s="162"/>
      <c r="GX692" s="162"/>
      <c r="GY692" s="162"/>
      <c r="GZ692" s="162"/>
      <c r="HA692" s="162"/>
      <c r="HB692" s="162"/>
      <c r="HC692" s="162"/>
      <c r="HD692" s="162"/>
      <c r="HE692" s="162"/>
      <c r="HF692" s="162"/>
      <c r="HG692" s="162"/>
      <c r="HH692" s="162"/>
      <c r="HI692" s="162"/>
      <c r="HJ692" s="162"/>
      <c r="HK692" s="162"/>
      <c r="HL692" s="162"/>
      <c r="HM692" s="162"/>
      <c r="HN692" s="162"/>
      <c r="HO692" s="162"/>
      <c r="HP692" s="162"/>
      <c r="HQ692" s="162"/>
      <c r="HR692" s="162"/>
      <c r="HS692" s="162"/>
      <c r="HT692" s="162"/>
      <c r="HU692" s="162"/>
      <c r="HV692" s="162"/>
      <c r="HW692" s="162"/>
      <c r="HX692" s="162"/>
      <c r="HY692" s="162"/>
      <c r="HZ692" s="162"/>
      <c r="IA692" s="162"/>
      <c r="IB692" s="162"/>
      <c r="IC692" s="162"/>
      <c r="ID692" s="162"/>
      <c r="IE692" s="162"/>
      <c r="IF692" s="162"/>
      <c r="IG692" s="162"/>
      <c r="IH692" s="162"/>
      <c r="II692" s="162"/>
      <c r="IJ692" s="162"/>
      <c r="IK692" s="162"/>
      <c r="IL692" s="162"/>
      <c r="IM692" s="162"/>
      <c r="IN692" s="162"/>
      <c r="IO692" s="162"/>
      <c r="IP692" s="162"/>
      <c r="IQ692" s="162"/>
      <c r="IR692" s="162"/>
      <c r="IS692" s="162"/>
      <c r="IT692" s="162"/>
      <c r="IU692" s="162"/>
      <c r="IV692" s="162"/>
      <c r="IW692" s="162"/>
      <c r="IX692" s="162"/>
    </row>
    <row r="693" spans="1:258">
      <c r="A693" s="159"/>
      <c r="B693" s="160"/>
      <c r="C693" s="160"/>
      <c r="D693" s="160"/>
      <c r="E693" s="160"/>
      <c r="F693" s="161"/>
      <c r="G693" s="161"/>
      <c r="H693" s="161"/>
      <c r="I693" s="161"/>
      <c r="J693" s="161"/>
      <c r="K693" s="161"/>
      <c r="L693" s="161"/>
      <c r="M693" s="161"/>
      <c r="N693" s="160"/>
      <c r="O693" s="160"/>
      <c r="P693" s="160"/>
      <c r="Q693" s="160"/>
      <c r="R693" s="160"/>
      <c r="S693" s="161"/>
      <c r="T693" s="161"/>
      <c r="U693" s="161"/>
      <c r="V693" s="161"/>
      <c r="W693" s="161"/>
      <c r="X693" s="161"/>
      <c r="Y693" s="161"/>
      <c r="Z693" s="317"/>
      <c r="AA693" s="161"/>
      <c r="BI693" s="162"/>
      <c r="BJ693" s="162"/>
      <c r="BK693" s="162"/>
      <c r="BL693" s="162"/>
      <c r="BM693" s="162"/>
      <c r="BN693" s="162"/>
      <c r="BO693" s="162"/>
      <c r="BP693" s="162"/>
      <c r="BQ693" s="162"/>
      <c r="BR693" s="162"/>
      <c r="BS693" s="162"/>
      <c r="BT693" s="162"/>
      <c r="BU693" s="162"/>
      <c r="BV693" s="162"/>
      <c r="BW693" s="162"/>
      <c r="BX693" s="162"/>
      <c r="BY693" s="162"/>
      <c r="BZ693" s="162"/>
      <c r="CA693" s="162"/>
      <c r="CB693" s="162"/>
      <c r="CC693" s="162"/>
      <c r="CD693" s="162"/>
      <c r="CE693" s="162"/>
      <c r="CF693" s="162"/>
      <c r="CG693" s="162"/>
      <c r="CH693" s="162"/>
      <c r="CI693" s="162"/>
      <c r="CJ693" s="162"/>
      <c r="CK693" s="162"/>
      <c r="CL693" s="162"/>
      <c r="CM693" s="162"/>
      <c r="CN693" s="162"/>
      <c r="CO693" s="162"/>
      <c r="CP693" s="162"/>
      <c r="CQ693" s="162"/>
      <c r="CR693" s="162"/>
      <c r="CS693" s="162"/>
      <c r="CT693" s="162"/>
      <c r="CU693" s="162"/>
      <c r="CV693" s="162"/>
      <c r="CW693" s="162"/>
      <c r="CX693" s="162"/>
      <c r="CY693" s="162"/>
      <c r="CZ693" s="162"/>
      <c r="DA693" s="162"/>
      <c r="DB693" s="162"/>
      <c r="DC693" s="162"/>
      <c r="DD693" s="162"/>
      <c r="DE693" s="162"/>
      <c r="DF693" s="162"/>
      <c r="DG693" s="162"/>
      <c r="DH693" s="162"/>
      <c r="DI693" s="162"/>
      <c r="DJ693" s="162"/>
      <c r="DK693" s="162"/>
      <c r="DL693" s="162"/>
      <c r="DM693" s="162"/>
      <c r="DN693" s="162"/>
      <c r="DO693" s="162"/>
      <c r="DP693" s="162"/>
      <c r="DQ693" s="162"/>
      <c r="DR693" s="162"/>
      <c r="DS693" s="162"/>
      <c r="DT693" s="162"/>
      <c r="DU693" s="162"/>
      <c r="DV693" s="162"/>
      <c r="DW693" s="162"/>
      <c r="DX693" s="162"/>
      <c r="DY693" s="162"/>
      <c r="DZ693" s="162"/>
      <c r="EA693" s="162"/>
      <c r="EB693" s="162"/>
      <c r="EC693" s="162"/>
      <c r="ED693" s="162"/>
      <c r="EE693" s="162"/>
      <c r="EF693" s="162"/>
      <c r="EG693" s="162"/>
      <c r="EH693" s="162"/>
      <c r="EI693" s="162"/>
      <c r="EJ693" s="162"/>
      <c r="EK693" s="162"/>
      <c r="EL693" s="162"/>
      <c r="EM693" s="162"/>
      <c r="EN693" s="162"/>
      <c r="EO693" s="162"/>
      <c r="EP693" s="162"/>
      <c r="EQ693" s="162"/>
      <c r="ER693" s="162"/>
      <c r="ES693" s="162"/>
      <c r="ET693" s="162"/>
      <c r="EU693" s="162"/>
      <c r="EV693" s="162"/>
      <c r="EW693" s="162"/>
      <c r="EX693" s="162"/>
      <c r="EY693" s="162"/>
      <c r="EZ693" s="162"/>
      <c r="FA693" s="162"/>
      <c r="FB693" s="162"/>
      <c r="FC693" s="162"/>
      <c r="FD693" s="162"/>
      <c r="FE693" s="162"/>
      <c r="FF693" s="162"/>
      <c r="FG693" s="162"/>
      <c r="FH693" s="162"/>
      <c r="FI693" s="162"/>
      <c r="FJ693" s="162"/>
      <c r="FK693" s="162"/>
      <c r="FL693" s="162"/>
      <c r="FM693" s="162"/>
      <c r="FN693" s="162"/>
      <c r="FO693" s="162"/>
      <c r="FP693" s="162"/>
      <c r="FQ693" s="162"/>
      <c r="FR693" s="162"/>
      <c r="FS693" s="162"/>
      <c r="FT693" s="162"/>
      <c r="FU693" s="162"/>
      <c r="FV693" s="162"/>
      <c r="FW693" s="162"/>
      <c r="FX693" s="162"/>
      <c r="FY693" s="162"/>
      <c r="FZ693" s="162"/>
      <c r="GA693" s="162"/>
      <c r="GB693" s="162"/>
      <c r="GC693" s="162"/>
      <c r="GD693" s="162"/>
      <c r="GE693" s="162"/>
      <c r="GF693" s="162"/>
      <c r="GG693" s="162"/>
      <c r="GH693" s="162"/>
      <c r="GI693" s="162"/>
      <c r="GJ693" s="162"/>
      <c r="GK693" s="162"/>
      <c r="GL693" s="162"/>
      <c r="GM693" s="162"/>
      <c r="GN693" s="162"/>
      <c r="GO693" s="162"/>
      <c r="GP693" s="162"/>
      <c r="GQ693" s="162"/>
      <c r="GR693" s="162"/>
      <c r="GS693" s="162"/>
      <c r="GT693" s="162"/>
      <c r="GU693" s="162"/>
      <c r="GV693" s="162"/>
      <c r="GW693" s="162"/>
      <c r="GX693" s="162"/>
      <c r="GY693" s="162"/>
      <c r="GZ693" s="162"/>
      <c r="HA693" s="162"/>
      <c r="HB693" s="162"/>
      <c r="HC693" s="162"/>
      <c r="HD693" s="162"/>
      <c r="HE693" s="162"/>
      <c r="HF693" s="162"/>
      <c r="HG693" s="162"/>
      <c r="HH693" s="162"/>
      <c r="HI693" s="162"/>
      <c r="HJ693" s="162"/>
      <c r="HK693" s="162"/>
      <c r="HL693" s="162"/>
      <c r="HM693" s="162"/>
      <c r="HN693" s="162"/>
      <c r="HO693" s="162"/>
      <c r="HP693" s="162"/>
      <c r="HQ693" s="162"/>
      <c r="HR693" s="162"/>
      <c r="HS693" s="162"/>
      <c r="HT693" s="162"/>
      <c r="HU693" s="162"/>
      <c r="HV693" s="162"/>
      <c r="HW693" s="162"/>
      <c r="HX693" s="162"/>
      <c r="HY693" s="162"/>
      <c r="HZ693" s="162"/>
      <c r="IA693" s="162"/>
      <c r="IB693" s="162"/>
      <c r="IC693" s="162"/>
      <c r="ID693" s="162"/>
      <c r="IE693" s="162"/>
      <c r="IF693" s="162"/>
      <c r="IG693" s="162"/>
      <c r="IH693" s="162"/>
      <c r="II693" s="162"/>
      <c r="IJ693" s="162"/>
      <c r="IK693" s="162"/>
      <c r="IL693" s="162"/>
      <c r="IM693" s="162"/>
      <c r="IN693" s="162"/>
      <c r="IO693" s="162"/>
      <c r="IP693" s="162"/>
      <c r="IQ693" s="162"/>
      <c r="IR693" s="162"/>
      <c r="IS693" s="162"/>
      <c r="IT693" s="162"/>
      <c r="IU693" s="162"/>
      <c r="IV693" s="162"/>
      <c r="IW693" s="162"/>
      <c r="IX693" s="162"/>
    </row>
    <row r="694" spans="1:258">
      <c r="A694" s="159"/>
      <c r="B694" s="160"/>
      <c r="C694" s="160"/>
      <c r="D694" s="160"/>
      <c r="E694" s="160"/>
      <c r="F694" s="161"/>
      <c r="G694" s="161"/>
      <c r="H694" s="161"/>
      <c r="I694" s="161"/>
      <c r="J694" s="161"/>
      <c r="K694" s="161"/>
      <c r="L694" s="161"/>
      <c r="M694" s="161"/>
      <c r="N694" s="160"/>
      <c r="O694" s="160"/>
      <c r="P694" s="160"/>
      <c r="Q694" s="160"/>
      <c r="R694" s="160"/>
      <c r="S694" s="161"/>
      <c r="T694" s="161"/>
      <c r="U694" s="161"/>
      <c r="V694" s="161"/>
      <c r="W694" s="161"/>
      <c r="X694" s="161"/>
      <c r="Y694" s="161"/>
      <c r="Z694" s="317"/>
      <c r="AA694" s="161"/>
      <c r="BI694" s="162"/>
      <c r="BJ694" s="162"/>
      <c r="BK694" s="162"/>
      <c r="BL694" s="162"/>
      <c r="BM694" s="162"/>
      <c r="BN694" s="162"/>
      <c r="BO694" s="162"/>
      <c r="BP694" s="162"/>
      <c r="BQ694" s="162"/>
      <c r="BR694" s="162"/>
      <c r="BS694" s="162"/>
      <c r="BT694" s="162"/>
      <c r="BU694" s="162"/>
      <c r="BV694" s="162"/>
      <c r="BW694" s="162"/>
      <c r="BX694" s="162"/>
      <c r="BY694" s="162"/>
      <c r="BZ694" s="162"/>
      <c r="CA694" s="162"/>
      <c r="CB694" s="162"/>
      <c r="CC694" s="162"/>
      <c r="CD694" s="162"/>
      <c r="CE694" s="162"/>
      <c r="CF694" s="162"/>
      <c r="CG694" s="162"/>
      <c r="CH694" s="162"/>
      <c r="CI694" s="162"/>
      <c r="CJ694" s="162"/>
      <c r="CK694" s="162"/>
      <c r="CL694" s="162"/>
      <c r="CM694" s="162"/>
      <c r="CN694" s="162"/>
      <c r="CO694" s="162"/>
      <c r="CP694" s="162"/>
      <c r="CQ694" s="162"/>
      <c r="CR694" s="162"/>
      <c r="CS694" s="162"/>
      <c r="CT694" s="162"/>
      <c r="CU694" s="162"/>
      <c r="CV694" s="162"/>
      <c r="CW694" s="162"/>
      <c r="CX694" s="162"/>
      <c r="CY694" s="162"/>
      <c r="CZ694" s="162"/>
      <c r="DA694" s="162"/>
      <c r="DB694" s="162"/>
      <c r="DC694" s="162"/>
      <c r="DD694" s="162"/>
      <c r="DE694" s="162"/>
      <c r="DF694" s="162"/>
      <c r="DG694" s="162"/>
      <c r="DH694" s="162"/>
      <c r="DI694" s="162"/>
      <c r="DJ694" s="162"/>
      <c r="DK694" s="162"/>
      <c r="DL694" s="162"/>
      <c r="DM694" s="162"/>
      <c r="DN694" s="162"/>
      <c r="DO694" s="162"/>
      <c r="DP694" s="162"/>
      <c r="DQ694" s="162"/>
      <c r="DR694" s="162"/>
      <c r="DS694" s="162"/>
      <c r="DT694" s="162"/>
      <c r="DU694" s="162"/>
      <c r="DV694" s="162"/>
      <c r="DW694" s="162"/>
      <c r="DX694" s="162"/>
      <c r="DY694" s="162"/>
      <c r="DZ694" s="162"/>
      <c r="EA694" s="162"/>
      <c r="EB694" s="162"/>
      <c r="EC694" s="162"/>
      <c r="ED694" s="162"/>
      <c r="EE694" s="162"/>
      <c r="EF694" s="162"/>
      <c r="EG694" s="162"/>
      <c r="EH694" s="162"/>
      <c r="EI694" s="162"/>
      <c r="EJ694" s="162"/>
      <c r="EK694" s="162"/>
      <c r="EL694" s="162"/>
      <c r="EM694" s="162"/>
      <c r="EN694" s="162"/>
      <c r="EO694" s="162"/>
      <c r="EP694" s="162"/>
      <c r="EQ694" s="162"/>
      <c r="ER694" s="162"/>
      <c r="ES694" s="162"/>
      <c r="ET694" s="162"/>
      <c r="EU694" s="162"/>
      <c r="EV694" s="162"/>
      <c r="EW694" s="162"/>
      <c r="EX694" s="162"/>
      <c r="EY694" s="162"/>
      <c r="EZ694" s="162"/>
      <c r="FA694" s="162"/>
      <c r="FB694" s="162"/>
      <c r="FC694" s="162"/>
      <c r="FD694" s="162"/>
      <c r="FE694" s="162"/>
      <c r="FF694" s="162"/>
      <c r="FG694" s="162"/>
      <c r="FH694" s="162"/>
      <c r="FI694" s="162"/>
      <c r="FJ694" s="162"/>
      <c r="FK694" s="162"/>
      <c r="FL694" s="162"/>
      <c r="FM694" s="162"/>
      <c r="FN694" s="162"/>
      <c r="FO694" s="162"/>
      <c r="FP694" s="162"/>
      <c r="FQ694" s="162"/>
      <c r="FR694" s="162"/>
      <c r="FS694" s="162"/>
      <c r="FT694" s="162"/>
      <c r="FU694" s="162"/>
      <c r="FV694" s="162"/>
      <c r="FW694" s="162"/>
      <c r="FX694" s="162"/>
      <c r="FY694" s="162"/>
      <c r="FZ694" s="162"/>
      <c r="GA694" s="162"/>
      <c r="GB694" s="162"/>
      <c r="GC694" s="162"/>
      <c r="GD694" s="162"/>
      <c r="GE694" s="162"/>
      <c r="GF694" s="162"/>
      <c r="GG694" s="162"/>
      <c r="GH694" s="162"/>
      <c r="GI694" s="162"/>
      <c r="GJ694" s="162"/>
      <c r="GK694" s="162"/>
      <c r="GL694" s="162"/>
      <c r="GM694" s="162"/>
      <c r="GN694" s="162"/>
      <c r="GO694" s="162"/>
      <c r="GP694" s="162"/>
      <c r="GQ694" s="162"/>
      <c r="GR694" s="162"/>
      <c r="GS694" s="162"/>
      <c r="GT694" s="162"/>
      <c r="GU694" s="162"/>
      <c r="GV694" s="162"/>
      <c r="GW694" s="162"/>
      <c r="GX694" s="162"/>
      <c r="GY694" s="162"/>
      <c r="GZ694" s="162"/>
      <c r="HA694" s="162"/>
      <c r="HB694" s="162"/>
      <c r="HC694" s="162"/>
      <c r="HD694" s="162"/>
      <c r="HE694" s="162"/>
      <c r="HF694" s="162"/>
      <c r="HG694" s="162"/>
      <c r="HH694" s="162"/>
      <c r="HI694" s="162"/>
      <c r="HJ694" s="162"/>
      <c r="HK694" s="162"/>
      <c r="HL694" s="162"/>
      <c r="HM694" s="162"/>
      <c r="HN694" s="162"/>
      <c r="HO694" s="162"/>
      <c r="HP694" s="162"/>
      <c r="HQ694" s="162"/>
      <c r="HR694" s="162"/>
      <c r="HS694" s="162"/>
      <c r="HT694" s="162"/>
      <c r="HU694" s="162"/>
      <c r="HV694" s="162"/>
      <c r="HW694" s="162"/>
      <c r="HX694" s="162"/>
      <c r="HY694" s="162"/>
      <c r="HZ694" s="162"/>
      <c r="IA694" s="162"/>
      <c r="IB694" s="162"/>
      <c r="IC694" s="162"/>
      <c r="ID694" s="162"/>
      <c r="IE694" s="162"/>
      <c r="IF694" s="162"/>
      <c r="IG694" s="162"/>
      <c r="IH694" s="162"/>
      <c r="II694" s="162"/>
      <c r="IJ694" s="162"/>
      <c r="IK694" s="162"/>
      <c r="IL694" s="162"/>
      <c r="IM694" s="162"/>
      <c r="IN694" s="162"/>
      <c r="IO694" s="162"/>
      <c r="IP694" s="162"/>
      <c r="IQ694" s="162"/>
      <c r="IR694" s="162"/>
      <c r="IS694" s="162"/>
      <c r="IT694" s="162"/>
      <c r="IU694" s="162"/>
      <c r="IV694" s="162"/>
      <c r="IW694" s="162"/>
      <c r="IX694" s="162"/>
    </row>
    <row r="695" spans="1:258">
      <c r="A695" s="159"/>
      <c r="B695" s="160"/>
      <c r="C695" s="160"/>
      <c r="D695" s="160"/>
      <c r="E695" s="160"/>
      <c r="F695" s="161"/>
      <c r="G695" s="161"/>
      <c r="H695" s="161"/>
      <c r="I695" s="161"/>
      <c r="J695" s="161"/>
      <c r="K695" s="161"/>
      <c r="L695" s="161"/>
      <c r="M695" s="161"/>
      <c r="N695" s="160"/>
      <c r="O695" s="160"/>
      <c r="P695" s="160"/>
      <c r="Q695" s="160"/>
      <c r="R695" s="160"/>
      <c r="S695" s="161"/>
      <c r="T695" s="161"/>
      <c r="U695" s="161"/>
      <c r="V695" s="161"/>
      <c r="W695" s="161"/>
      <c r="X695" s="161"/>
      <c r="Y695" s="161"/>
      <c r="Z695" s="317"/>
      <c r="AA695" s="161"/>
      <c r="BI695" s="162"/>
      <c r="BJ695" s="162"/>
      <c r="BK695" s="162"/>
      <c r="BL695" s="162"/>
      <c r="BM695" s="162"/>
      <c r="BN695" s="162"/>
      <c r="BO695" s="162"/>
      <c r="BP695" s="162"/>
      <c r="BQ695" s="162"/>
      <c r="BR695" s="162"/>
      <c r="BS695" s="162"/>
      <c r="BT695" s="162"/>
      <c r="BU695" s="162"/>
      <c r="BV695" s="162"/>
      <c r="BW695" s="162"/>
      <c r="BX695" s="162"/>
      <c r="BY695" s="162"/>
      <c r="BZ695" s="162"/>
      <c r="CA695" s="162"/>
      <c r="CB695" s="162"/>
      <c r="CC695" s="162"/>
      <c r="CD695" s="162"/>
      <c r="CE695" s="162"/>
      <c r="CF695" s="162"/>
      <c r="CG695" s="162"/>
      <c r="CH695" s="162"/>
      <c r="CI695" s="162"/>
      <c r="CJ695" s="162"/>
      <c r="CK695" s="162"/>
      <c r="CL695" s="162"/>
      <c r="CM695" s="162"/>
      <c r="CN695" s="162"/>
      <c r="CO695" s="162"/>
      <c r="CP695" s="162"/>
      <c r="CQ695" s="162"/>
      <c r="CR695" s="162"/>
      <c r="CS695" s="162"/>
      <c r="CT695" s="162"/>
      <c r="CU695" s="162"/>
      <c r="CV695" s="162"/>
      <c r="CW695" s="162"/>
      <c r="CX695" s="162"/>
      <c r="CY695" s="162"/>
      <c r="CZ695" s="162"/>
      <c r="DA695" s="162"/>
      <c r="DB695" s="162"/>
      <c r="DC695" s="162"/>
      <c r="DD695" s="162"/>
      <c r="DE695" s="162"/>
      <c r="DF695" s="162"/>
      <c r="DG695" s="162"/>
      <c r="DH695" s="162"/>
      <c r="DI695" s="162"/>
      <c r="DJ695" s="162"/>
      <c r="DK695" s="162"/>
      <c r="DL695" s="162"/>
      <c r="DM695" s="162"/>
      <c r="DN695" s="162"/>
      <c r="DO695" s="162"/>
      <c r="DP695" s="162"/>
      <c r="DQ695" s="162"/>
      <c r="DR695" s="162"/>
      <c r="DS695" s="162"/>
      <c r="DT695" s="162"/>
      <c r="DU695" s="162"/>
      <c r="DV695" s="162"/>
      <c r="DW695" s="162"/>
      <c r="DX695" s="162"/>
      <c r="DY695" s="162"/>
      <c r="DZ695" s="162"/>
      <c r="EA695" s="162"/>
      <c r="EB695" s="162"/>
      <c r="EC695" s="162"/>
      <c r="ED695" s="162"/>
      <c r="EE695" s="162"/>
      <c r="EF695" s="162"/>
      <c r="EG695" s="162"/>
      <c r="EH695" s="162"/>
      <c r="EI695" s="162"/>
      <c r="EJ695" s="162"/>
      <c r="EK695" s="162"/>
      <c r="EL695" s="162"/>
      <c r="EM695" s="162"/>
      <c r="EN695" s="162"/>
      <c r="EO695" s="162"/>
      <c r="EP695" s="162"/>
      <c r="EQ695" s="162"/>
      <c r="ER695" s="162"/>
      <c r="ES695" s="162"/>
      <c r="ET695" s="162"/>
      <c r="EU695" s="162"/>
      <c r="EV695" s="162"/>
      <c r="EW695" s="162"/>
      <c r="EX695" s="162"/>
      <c r="EY695" s="162"/>
      <c r="EZ695" s="162"/>
      <c r="FA695" s="162"/>
      <c r="FB695" s="162"/>
      <c r="FC695" s="162"/>
      <c r="FD695" s="162"/>
      <c r="FE695" s="162"/>
      <c r="FF695" s="162"/>
      <c r="FG695" s="162"/>
      <c r="FH695" s="162"/>
      <c r="FI695" s="162"/>
      <c r="FJ695" s="162"/>
      <c r="FK695" s="162"/>
      <c r="FL695" s="162"/>
      <c r="FM695" s="162"/>
      <c r="FN695" s="162"/>
      <c r="FO695" s="162"/>
      <c r="FP695" s="162"/>
      <c r="FQ695" s="162"/>
      <c r="FR695" s="162"/>
      <c r="FS695" s="162"/>
      <c r="FT695" s="162"/>
      <c r="FU695" s="162"/>
      <c r="FV695" s="162"/>
      <c r="FW695" s="162"/>
      <c r="FX695" s="162"/>
      <c r="FY695" s="162"/>
      <c r="FZ695" s="162"/>
      <c r="GA695" s="162"/>
      <c r="GB695" s="162"/>
      <c r="GC695" s="162"/>
      <c r="GD695" s="162"/>
      <c r="GE695" s="162"/>
      <c r="GF695" s="162"/>
      <c r="GG695" s="162"/>
      <c r="GH695" s="162"/>
      <c r="GI695" s="162"/>
      <c r="GJ695" s="162"/>
      <c r="GK695" s="162"/>
      <c r="GL695" s="162"/>
      <c r="GM695" s="162"/>
      <c r="GN695" s="162"/>
      <c r="GO695" s="162"/>
      <c r="GP695" s="162"/>
      <c r="GQ695" s="162"/>
      <c r="GR695" s="162"/>
      <c r="GS695" s="162"/>
      <c r="GT695" s="162"/>
      <c r="GU695" s="162"/>
      <c r="GV695" s="162"/>
      <c r="GW695" s="162"/>
      <c r="GX695" s="162"/>
      <c r="GY695" s="162"/>
      <c r="GZ695" s="162"/>
      <c r="HA695" s="162"/>
      <c r="HB695" s="162"/>
      <c r="HC695" s="162"/>
      <c r="HD695" s="162"/>
      <c r="HE695" s="162"/>
      <c r="HF695" s="162"/>
      <c r="HG695" s="162"/>
      <c r="HH695" s="162"/>
      <c r="HI695" s="162"/>
      <c r="HJ695" s="162"/>
      <c r="HK695" s="162"/>
      <c r="HL695" s="162"/>
      <c r="HM695" s="162"/>
      <c r="HN695" s="162"/>
      <c r="HO695" s="162"/>
      <c r="HP695" s="162"/>
      <c r="HQ695" s="162"/>
      <c r="HR695" s="162"/>
      <c r="HS695" s="162"/>
      <c r="HT695" s="162"/>
      <c r="HU695" s="162"/>
      <c r="HV695" s="162"/>
      <c r="HW695" s="162"/>
      <c r="HX695" s="162"/>
      <c r="HY695" s="162"/>
      <c r="HZ695" s="162"/>
      <c r="IA695" s="162"/>
      <c r="IB695" s="162"/>
      <c r="IC695" s="162"/>
      <c r="ID695" s="162"/>
      <c r="IE695" s="162"/>
      <c r="IF695" s="162"/>
      <c r="IG695" s="162"/>
      <c r="IH695" s="162"/>
      <c r="II695" s="162"/>
      <c r="IJ695" s="162"/>
      <c r="IK695" s="162"/>
      <c r="IL695" s="162"/>
      <c r="IM695" s="162"/>
      <c r="IN695" s="162"/>
      <c r="IO695" s="162"/>
      <c r="IP695" s="162"/>
      <c r="IQ695" s="162"/>
      <c r="IR695" s="162"/>
      <c r="IS695" s="162"/>
      <c r="IT695" s="162"/>
      <c r="IU695" s="162"/>
      <c r="IV695" s="162"/>
      <c r="IW695" s="162"/>
      <c r="IX695" s="162"/>
    </row>
    <row r="696" spans="1:258">
      <c r="A696" s="159"/>
      <c r="B696" s="160"/>
      <c r="C696" s="160"/>
      <c r="D696" s="160"/>
      <c r="E696" s="160"/>
      <c r="F696" s="161"/>
      <c r="G696" s="161"/>
      <c r="H696" s="161"/>
      <c r="I696" s="161"/>
      <c r="J696" s="161"/>
      <c r="K696" s="161"/>
      <c r="L696" s="161"/>
      <c r="M696" s="161"/>
      <c r="N696" s="160"/>
      <c r="O696" s="160"/>
      <c r="P696" s="160"/>
      <c r="Q696" s="160"/>
      <c r="R696" s="160"/>
      <c r="S696" s="161"/>
      <c r="T696" s="161"/>
      <c r="U696" s="161"/>
      <c r="V696" s="161"/>
      <c r="W696" s="161"/>
      <c r="X696" s="161"/>
      <c r="Y696" s="161"/>
      <c r="Z696" s="317"/>
      <c r="AA696" s="161"/>
      <c r="BI696" s="162"/>
      <c r="BJ696" s="162"/>
      <c r="BK696" s="162"/>
      <c r="BL696" s="162"/>
      <c r="BM696" s="162"/>
      <c r="BN696" s="162"/>
      <c r="BO696" s="162"/>
      <c r="BP696" s="162"/>
      <c r="BQ696" s="162"/>
      <c r="BR696" s="162"/>
      <c r="BS696" s="162"/>
      <c r="BT696" s="162"/>
      <c r="BU696" s="162"/>
      <c r="BV696" s="162"/>
      <c r="BW696" s="162"/>
      <c r="BX696" s="162"/>
      <c r="BY696" s="162"/>
      <c r="BZ696" s="162"/>
      <c r="CA696" s="162"/>
      <c r="CB696" s="162"/>
      <c r="CC696" s="162"/>
      <c r="CD696" s="162"/>
      <c r="CE696" s="162"/>
      <c r="CF696" s="162"/>
      <c r="CG696" s="162"/>
      <c r="CH696" s="162"/>
      <c r="CI696" s="162"/>
      <c r="CJ696" s="162"/>
      <c r="CK696" s="162"/>
      <c r="CL696" s="162"/>
      <c r="CM696" s="162"/>
      <c r="CN696" s="162"/>
      <c r="CO696" s="162"/>
      <c r="CP696" s="162"/>
      <c r="CQ696" s="162"/>
      <c r="CR696" s="162"/>
      <c r="CS696" s="162"/>
      <c r="CT696" s="162"/>
      <c r="CU696" s="162"/>
      <c r="CV696" s="162"/>
      <c r="CW696" s="162"/>
      <c r="CX696" s="162"/>
      <c r="CY696" s="162"/>
      <c r="CZ696" s="162"/>
      <c r="DA696" s="162"/>
      <c r="DB696" s="162"/>
      <c r="DC696" s="162"/>
      <c r="DD696" s="162"/>
      <c r="DE696" s="162"/>
      <c r="DF696" s="162"/>
      <c r="DG696" s="162"/>
      <c r="DH696" s="162"/>
      <c r="DI696" s="162"/>
      <c r="DJ696" s="162"/>
      <c r="DK696" s="162"/>
      <c r="DL696" s="162"/>
      <c r="DM696" s="162"/>
      <c r="DN696" s="162"/>
      <c r="DO696" s="162"/>
      <c r="DP696" s="162"/>
      <c r="DQ696" s="162"/>
      <c r="DR696" s="162"/>
      <c r="DS696" s="162"/>
      <c r="DT696" s="162"/>
      <c r="DU696" s="162"/>
      <c r="DV696" s="162"/>
      <c r="DW696" s="162"/>
      <c r="DX696" s="162"/>
      <c r="DY696" s="162"/>
      <c r="DZ696" s="162"/>
      <c r="EA696" s="162"/>
      <c r="EB696" s="162"/>
      <c r="EC696" s="162"/>
      <c r="ED696" s="162"/>
      <c r="EE696" s="162"/>
      <c r="EF696" s="162"/>
      <c r="EG696" s="162"/>
      <c r="EH696" s="162"/>
      <c r="EI696" s="162"/>
      <c r="EJ696" s="162"/>
      <c r="EK696" s="162"/>
      <c r="EL696" s="162"/>
      <c r="EM696" s="162"/>
      <c r="EN696" s="162"/>
      <c r="EO696" s="162"/>
      <c r="EP696" s="162"/>
      <c r="EQ696" s="162"/>
      <c r="ER696" s="162"/>
      <c r="ES696" s="162"/>
      <c r="ET696" s="162"/>
      <c r="EU696" s="162"/>
      <c r="EV696" s="162"/>
      <c r="EW696" s="162"/>
      <c r="EX696" s="162"/>
      <c r="EY696" s="162"/>
      <c r="EZ696" s="162"/>
      <c r="FA696" s="162"/>
      <c r="FB696" s="162"/>
      <c r="FC696" s="162"/>
      <c r="FD696" s="162"/>
      <c r="FE696" s="162"/>
      <c r="FF696" s="162"/>
      <c r="FG696" s="162"/>
      <c r="FH696" s="162"/>
      <c r="FI696" s="162"/>
      <c r="FJ696" s="162"/>
      <c r="FK696" s="162"/>
      <c r="FL696" s="162"/>
      <c r="FM696" s="162"/>
      <c r="FN696" s="162"/>
      <c r="FO696" s="162"/>
      <c r="FP696" s="162"/>
      <c r="FQ696" s="162"/>
      <c r="FR696" s="162"/>
      <c r="FS696" s="162"/>
      <c r="FT696" s="162"/>
      <c r="FU696" s="162"/>
      <c r="FV696" s="162"/>
      <c r="FW696" s="162"/>
      <c r="FX696" s="162"/>
      <c r="FY696" s="162"/>
      <c r="FZ696" s="162"/>
      <c r="GA696" s="162"/>
      <c r="GB696" s="162"/>
      <c r="GC696" s="162"/>
      <c r="GD696" s="162"/>
      <c r="GE696" s="162"/>
      <c r="GF696" s="162"/>
      <c r="GG696" s="162"/>
      <c r="GH696" s="162"/>
      <c r="GI696" s="162"/>
      <c r="GJ696" s="162"/>
      <c r="GK696" s="162"/>
      <c r="GL696" s="162"/>
      <c r="GM696" s="162"/>
      <c r="GN696" s="162"/>
      <c r="GO696" s="162"/>
      <c r="GP696" s="162"/>
      <c r="GQ696" s="162"/>
      <c r="GR696" s="162"/>
      <c r="GS696" s="162"/>
      <c r="GT696" s="162"/>
      <c r="GU696" s="162"/>
      <c r="GV696" s="162"/>
      <c r="GW696" s="162"/>
      <c r="GX696" s="162"/>
      <c r="GY696" s="162"/>
      <c r="GZ696" s="162"/>
      <c r="HA696" s="162"/>
      <c r="HB696" s="162"/>
      <c r="HC696" s="162"/>
      <c r="HD696" s="162"/>
      <c r="HE696" s="162"/>
      <c r="HF696" s="162"/>
      <c r="HG696" s="162"/>
      <c r="HH696" s="162"/>
      <c r="HI696" s="162"/>
      <c r="HJ696" s="162"/>
      <c r="HK696" s="162"/>
      <c r="HL696" s="162"/>
      <c r="HM696" s="162"/>
      <c r="HN696" s="162"/>
      <c r="HO696" s="162"/>
      <c r="HP696" s="162"/>
      <c r="HQ696" s="162"/>
      <c r="HR696" s="162"/>
      <c r="HS696" s="162"/>
      <c r="HT696" s="162"/>
      <c r="HU696" s="162"/>
      <c r="HV696" s="162"/>
      <c r="HW696" s="162"/>
      <c r="HX696" s="162"/>
      <c r="HY696" s="162"/>
      <c r="HZ696" s="162"/>
      <c r="IA696" s="162"/>
      <c r="IB696" s="162"/>
      <c r="IC696" s="162"/>
      <c r="ID696" s="162"/>
      <c r="IE696" s="162"/>
      <c r="IF696" s="162"/>
      <c r="IG696" s="162"/>
      <c r="IH696" s="162"/>
      <c r="II696" s="162"/>
      <c r="IJ696" s="162"/>
      <c r="IK696" s="162"/>
      <c r="IL696" s="162"/>
      <c r="IM696" s="162"/>
      <c r="IN696" s="162"/>
      <c r="IO696" s="162"/>
      <c r="IP696" s="162"/>
      <c r="IQ696" s="162"/>
      <c r="IR696" s="162"/>
      <c r="IS696" s="162"/>
      <c r="IT696" s="162"/>
      <c r="IU696" s="162"/>
      <c r="IV696" s="162"/>
      <c r="IW696" s="162"/>
      <c r="IX696" s="162"/>
    </row>
    <row r="697" spans="1:258">
      <c r="A697" s="159"/>
      <c r="B697" s="160"/>
      <c r="C697" s="160"/>
      <c r="D697" s="160"/>
      <c r="E697" s="160"/>
      <c r="F697" s="161"/>
      <c r="G697" s="161"/>
      <c r="H697" s="161"/>
      <c r="I697" s="161"/>
      <c r="J697" s="161"/>
      <c r="K697" s="161"/>
      <c r="L697" s="161"/>
      <c r="M697" s="161"/>
      <c r="N697" s="160"/>
      <c r="O697" s="160"/>
      <c r="P697" s="160"/>
      <c r="Q697" s="160"/>
      <c r="R697" s="160"/>
      <c r="S697" s="161"/>
      <c r="T697" s="161"/>
      <c r="U697" s="161"/>
      <c r="V697" s="161"/>
      <c r="W697" s="161"/>
      <c r="X697" s="161"/>
      <c r="Y697" s="161"/>
      <c r="Z697" s="317"/>
      <c r="AA697" s="161"/>
      <c r="BI697" s="162"/>
      <c r="BJ697" s="162"/>
      <c r="BK697" s="162"/>
      <c r="BL697" s="162"/>
      <c r="BM697" s="162"/>
      <c r="BN697" s="162"/>
      <c r="BO697" s="162"/>
      <c r="BP697" s="162"/>
      <c r="BQ697" s="162"/>
      <c r="BR697" s="162"/>
      <c r="BS697" s="162"/>
      <c r="BT697" s="162"/>
      <c r="BU697" s="162"/>
      <c r="BV697" s="162"/>
      <c r="BW697" s="162"/>
      <c r="BX697" s="162"/>
      <c r="BY697" s="162"/>
      <c r="BZ697" s="162"/>
      <c r="CA697" s="162"/>
      <c r="CB697" s="162"/>
      <c r="CC697" s="162"/>
      <c r="CD697" s="162"/>
      <c r="CE697" s="162"/>
      <c r="CF697" s="162"/>
      <c r="CG697" s="162"/>
      <c r="CH697" s="162"/>
      <c r="CI697" s="162"/>
      <c r="CJ697" s="162"/>
      <c r="CK697" s="162"/>
      <c r="CL697" s="162"/>
      <c r="CM697" s="162"/>
      <c r="CN697" s="162"/>
      <c r="CO697" s="162"/>
      <c r="CP697" s="162"/>
      <c r="CQ697" s="162"/>
      <c r="CR697" s="162"/>
      <c r="CS697" s="162"/>
      <c r="CT697" s="162"/>
      <c r="CU697" s="162"/>
      <c r="CV697" s="162"/>
      <c r="CW697" s="162"/>
      <c r="CX697" s="162"/>
      <c r="CY697" s="162"/>
      <c r="CZ697" s="162"/>
      <c r="DA697" s="162"/>
      <c r="DB697" s="162"/>
      <c r="DC697" s="162"/>
      <c r="DD697" s="162"/>
      <c r="DE697" s="162"/>
      <c r="DF697" s="162"/>
      <c r="DG697" s="162"/>
      <c r="DH697" s="162"/>
      <c r="DI697" s="162"/>
      <c r="DJ697" s="162"/>
      <c r="DK697" s="162"/>
      <c r="DL697" s="162"/>
      <c r="DM697" s="162"/>
      <c r="DN697" s="162"/>
      <c r="DO697" s="162"/>
      <c r="DP697" s="162"/>
      <c r="DQ697" s="162"/>
      <c r="DR697" s="162"/>
      <c r="DS697" s="162"/>
      <c r="DT697" s="162"/>
      <c r="DU697" s="162"/>
      <c r="DV697" s="162"/>
      <c r="DW697" s="162"/>
      <c r="DX697" s="162"/>
      <c r="DY697" s="162"/>
      <c r="DZ697" s="162"/>
      <c r="EA697" s="162"/>
      <c r="EB697" s="162"/>
      <c r="EC697" s="162"/>
      <c r="ED697" s="162"/>
      <c r="EE697" s="162"/>
      <c r="EF697" s="162"/>
      <c r="EG697" s="162"/>
      <c r="EH697" s="162"/>
      <c r="EI697" s="162"/>
      <c r="EJ697" s="162"/>
      <c r="EK697" s="162"/>
      <c r="EL697" s="162"/>
      <c r="EM697" s="162"/>
      <c r="EN697" s="162"/>
      <c r="EO697" s="162"/>
      <c r="EP697" s="162"/>
      <c r="EQ697" s="162"/>
      <c r="ER697" s="162"/>
      <c r="ES697" s="162"/>
      <c r="ET697" s="162"/>
      <c r="EU697" s="162"/>
      <c r="EV697" s="162"/>
      <c r="EW697" s="162"/>
      <c r="EX697" s="162"/>
      <c r="EY697" s="162"/>
      <c r="EZ697" s="162"/>
      <c r="FA697" s="162"/>
      <c r="FB697" s="162"/>
      <c r="FC697" s="162"/>
      <c r="FD697" s="162"/>
      <c r="FE697" s="162"/>
      <c r="FF697" s="162"/>
      <c r="FG697" s="162"/>
      <c r="FH697" s="162"/>
      <c r="FI697" s="162"/>
      <c r="FJ697" s="162"/>
      <c r="FK697" s="162"/>
      <c r="FL697" s="162"/>
      <c r="FM697" s="162"/>
      <c r="FN697" s="162"/>
      <c r="FO697" s="162"/>
      <c r="FP697" s="162"/>
      <c r="FQ697" s="162"/>
      <c r="FR697" s="162"/>
      <c r="FS697" s="162"/>
      <c r="FT697" s="162"/>
      <c r="FU697" s="162"/>
      <c r="FV697" s="162"/>
      <c r="FW697" s="162"/>
      <c r="FX697" s="162"/>
      <c r="FY697" s="162"/>
      <c r="FZ697" s="162"/>
      <c r="GA697" s="162"/>
      <c r="GB697" s="162"/>
      <c r="GC697" s="162"/>
      <c r="GD697" s="162"/>
      <c r="GE697" s="162"/>
      <c r="GF697" s="162"/>
      <c r="GG697" s="162"/>
      <c r="GH697" s="162"/>
      <c r="GI697" s="162"/>
      <c r="GJ697" s="162"/>
      <c r="GK697" s="162"/>
      <c r="GL697" s="162"/>
      <c r="GM697" s="162"/>
      <c r="GN697" s="162"/>
      <c r="GO697" s="162"/>
      <c r="GP697" s="162"/>
      <c r="GQ697" s="162"/>
      <c r="GR697" s="162"/>
      <c r="GS697" s="162"/>
      <c r="GT697" s="162"/>
      <c r="GU697" s="162"/>
      <c r="GV697" s="162"/>
      <c r="GW697" s="162"/>
      <c r="GX697" s="162"/>
      <c r="GY697" s="162"/>
      <c r="GZ697" s="162"/>
      <c r="HA697" s="162"/>
      <c r="HB697" s="162"/>
      <c r="HC697" s="162"/>
      <c r="HD697" s="162"/>
      <c r="HE697" s="162"/>
      <c r="HF697" s="162"/>
      <c r="HG697" s="162"/>
      <c r="HH697" s="162"/>
      <c r="HI697" s="162"/>
      <c r="HJ697" s="162"/>
      <c r="HK697" s="162"/>
      <c r="HL697" s="162"/>
      <c r="HM697" s="162"/>
      <c r="HN697" s="162"/>
      <c r="HO697" s="162"/>
      <c r="HP697" s="162"/>
      <c r="HQ697" s="162"/>
      <c r="HR697" s="162"/>
      <c r="HS697" s="162"/>
      <c r="HT697" s="162"/>
      <c r="HU697" s="162"/>
      <c r="HV697" s="162"/>
      <c r="HW697" s="162"/>
      <c r="HX697" s="162"/>
      <c r="HY697" s="162"/>
      <c r="HZ697" s="162"/>
      <c r="IA697" s="162"/>
      <c r="IB697" s="162"/>
      <c r="IC697" s="162"/>
      <c r="ID697" s="162"/>
      <c r="IE697" s="162"/>
      <c r="IF697" s="162"/>
      <c r="IG697" s="162"/>
      <c r="IH697" s="162"/>
      <c r="II697" s="162"/>
      <c r="IJ697" s="162"/>
      <c r="IK697" s="162"/>
      <c r="IL697" s="162"/>
      <c r="IM697" s="162"/>
      <c r="IN697" s="162"/>
      <c r="IO697" s="162"/>
      <c r="IP697" s="162"/>
      <c r="IQ697" s="162"/>
      <c r="IR697" s="162"/>
      <c r="IS697" s="162"/>
      <c r="IT697" s="162"/>
      <c r="IU697" s="162"/>
      <c r="IV697" s="162"/>
      <c r="IW697" s="162"/>
      <c r="IX697" s="162"/>
    </row>
    <row r="698" spans="1:258">
      <c r="A698" s="159"/>
      <c r="B698" s="160"/>
      <c r="C698" s="160"/>
      <c r="D698" s="160"/>
      <c r="E698" s="160"/>
      <c r="F698" s="161"/>
      <c r="G698" s="161"/>
      <c r="H698" s="161"/>
      <c r="I698" s="161"/>
      <c r="J698" s="161"/>
      <c r="K698" s="161"/>
      <c r="L698" s="161"/>
      <c r="M698" s="161"/>
      <c r="N698" s="160"/>
      <c r="O698" s="160"/>
      <c r="P698" s="160"/>
      <c r="Q698" s="160"/>
      <c r="R698" s="160"/>
      <c r="S698" s="161"/>
      <c r="T698" s="161"/>
      <c r="U698" s="161"/>
      <c r="V698" s="161"/>
      <c r="W698" s="161"/>
      <c r="X698" s="161"/>
      <c r="Y698" s="161"/>
      <c r="Z698" s="317"/>
      <c r="AA698" s="161"/>
      <c r="BI698" s="162"/>
      <c r="BJ698" s="162"/>
      <c r="BK698" s="162"/>
      <c r="BL698" s="162"/>
      <c r="BM698" s="162"/>
      <c r="BN698" s="162"/>
      <c r="BO698" s="162"/>
      <c r="BP698" s="162"/>
      <c r="BQ698" s="162"/>
      <c r="BR698" s="162"/>
      <c r="BS698" s="162"/>
      <c r="BT698" s="162"/>
      <c r="BU698" s="162"/>
      <c r="BV698" s="162"/>
      <c r="BW698" s="162"/>
      <c r="BX698" s="162"/>
      <c r="BY698" s="162"/>
      <c r="BZ698" s="162"/>
      <c r="CA698" s="162"/>
      <c r="CB698" s="162"/>
      <c r="CC698" s="162"/>
      <c r="CD698" s="162"/>
      <c r="CE698" s="162"/>
      <c r="CF698" s="162"/>
      <c r="CG698" s="162"/>
      <c r="CH698" s="162"/>
      <c r="CI698" s="162"/>
      <c r="CJ698" s="162"/>
      <c r="CK698" s="162"/>
      <c r="CL698" s="162"/>
      <c r="CM698" s="162"/>
      <c r="CN698" s="162"/>
      <c r="CO698" s="162"/>
      <c r="CP698" s="162"/>
      <c r="CQ698" s="162"/>
      <c r="CR698" s="162"/>
      <c r="CS698" s="162"/>
      <c r="CT698" s="162"/>
      <c r="CU698" s="162"/>
      <c r="CV698" s="162"/>
      <c r="CW698" s="162"/>
      <c r="CX698" s="162"/>
      <c r="CY698" s="162"/>
      <c r="CZ698" s="162"/>
      <c r="DA698" s="162"/>
      <c r="DB698" s="162"/>
      <c r="DC698" s="162"/>
      <c r="DD698" s="162"/>
      <c r="DE698" s="162"/>
      <c r="DF698" s="162"/>
      <c r="DG698" s="162"/>
      <c r="DH698" s="162"/>
      <c r="DI698" s="162"/>
      <c r="DJ698" s="162"/>
      <c r="DK698" s="162"/>
      <c r="DL698" s="162"/>
      <c r="DM698" s="162"/>
      <c r="DN698" s="162"/>
      <c r="DO698" s="162"/>
      <c r="DP698" s="162"/>
      <c r="DQ698" s="162"/>
      <c r="DR698" s="162"/>
      <c r="DS698" s="162"/>
      <c r="DT698" s="162"/>
      <c r="DU698" s="162"/>
      <c r="DV698" s="162"/>
      <c r="DW698" s="162"/>
      <c r="DX698" s="162"/>
      <c r="DY698" s="162"/>
      <c r="DZ698" s="162"/>
      <c r="EA698" s="162"/>
      <c r="EB698" s="162"/>
      <c r="EC698" s="162"/>
      <c r="ED698" s="162"/>
      <c r="EE698" s="162"/>
      <c r="EF698" s="162"/>
      <c r="EG698" s="162"/>
      <c r="EH698" s="162"/>
      <c r="EI698" s="162"/>
      <c r="EJ698" s="162"/>
      <c r="EK698" s="162"/>
      <c r="EL698" s="162"/>
      <c r="EM698" s="162"/>
      <c r="EN698" s="162"/>
      <c r="EO698" s="162"/>
      <c r="EP698" s="162"/>
      <c r="EQ698" s="162"/>
      <c r="ER698" s="162"/>
      <c r="ES698" s="162"/>
      <c r="ET698" s="162"/>
      <c r="EU698" s="162"/>
      <c r="EV698" s="162"/>
      <c r="EW698" s="162"/>
      <c r="EX698" s="162"/>
      <c r="EY698" s="162"/>
      <c r="EZ698" s="162"/>
      <c r="FA698" s="162"/>
      <c r="FB698" s="162"/>
      <c r="FC698" s="162"/>
      <c r="FD698" s="162"/>
      <c r="FE698" s="162"/>
      <c r="FF698" s="162"/>
      <c r="FG698" s="162"/>
      <c r="FH698" s="162"/>
      <c r="FI698" s="162"/>
      <c r="FJ698" s="162"/>
      <c r="FK698" s="162"/>
      <c r="FL698" s="162"/>
      <c r="FM698" s="162"/>
      <c r="FN698" s="162"/>
      <c r="FO698" s="162"/>
      <c r="FP698" s="162"/>
      <c r="FQ698" s="162"/>
      <c r="FR698" s="162"/>
      <c r="FS698" s="162"/>
      <c r="FT698" s="162"/>
      <c r="FU698" s="162"/>
      <c r="FV698" s="162"/>
      <c r="FW698" s="162"/>
      <c r="FX698" s="162"/>
      <c r="FY698" s="162"/>
      <c r="FZ698" s="162"/>
      <c r="GA698" s="162"/>
      <c r="GB698" s="162"/>
      <c r="GC698" s="162"/>
      <c r="GD698" s="162"/>
      <c r="GE698" s="162"/>
      <c r="GF698" s="162"/>
      <c r="GG698" s="162"/>
      <c r="GH698" s="162"/>
      <c r="GI698" s="162"/>
      <c r="GJ698" s="162"/>
      <c r="GK698" s="162"/>
      <c r="GL698" s="162"/>
      <c r="GM698" s="162"/>
      <c r="GN698" s="162"/>
      <c r="GO698" s="162"/>
      <c r="GP698" s="162"/>
      <c r="GQ698" s="162"/>
      <c r="GR698" s="162"/>
      <c r="GS698" s="162"/>
      <c r="GT698" s="162"/>
      <c r="GU698" s="162"/>
      <c r="GV698" s="162"/>
      <c r="GW698" s="162"/>
      <c r="GX698" s="162"/>
      <c r="GY698" s="162"/>
      <c r="GZ698" s="162"/>
      <c r="HA698" s="162"/>
      <c r="HB698" s="162"/>
      <c r="HC698" s="162"/>
      <c r="HD698" s="162"/>
      <c r="HE698" s="162"/>
      <c r="HF698" s="162"/>
      <c r="HG698" s="162"/>
      <c r="HH698" s="162"/>
      <c r="HI698" s="162"/>
      <c r="HJ698" s="162"/>
      <c r="HK698" s="162"/>
      <c r="HL698" s="162"/>
      <c r="HM698" s="162"/>
      <c r="HN698" s="162"/>
      <c r="HO698" s="162"/>
      <c r="HP698" s="162"/>
      <c r="HQ698" s="162"/>
      <c r="HR698" s="162"/>
      <c r="HS698" s="162"/>
      <c r="HT698" s="162"/>
      <c r="HU698" s="162"/>
      <c r="HV698" s="162"/>
      <c r="HW698" s="162"/>
      <c r="HX698" s="162"/>
      <c r="HY698" s="162"/>
      <c r="HZ698" s="162"/>
      <c r="IA698" s="162"/>
      <c r="IB698" s="162"/>
      <c r="IC698" s="162"/>
      <c r="ID698" s="162"/>
      <c r="IE698" s="162"/>
      <c r="IF698" s="162"/>
      <c r="IG698" s="162"/>
      <c r="IH698" s="162"/>
      <c r="II698" s="162"/>
      <c r="IJ698" s="162"/>
      <c r="IK698" s="162"/>
      <c r="IL698" s="162"/>
      <c r="IM698" s="162"/>
      <c r="IN698" s="162"/>
      <c r="IO698" s="162"/>
      <c r="IP698" s="162"/>
      <c r="IQ698" s="162"/>
      <c r="IR698" s="162"/>
      <c r="IS698" s="162"/>
      <c r="IT698" s="162"/>
      <c r="IU698" s="162"/>
      <c r="IV698" s="162"/>
      <c r="IW698" s="162"/>
      <c r="IX698" s="162"/>
    </row>
    <row r="699" spans="1:258">
      <c r="A699" s="159"/>
      <c r="B699" s="160"/>
      <c r="C699" s="160"/>
      <c r="D699" s="160"/>
      <c r="E699" s="160"/>
      <c r="F699" s="161"/>
      <c r="G699" s="161"/>
      <c r="H699" s="161"/>
      <c r="I699" s="161"/>
      <c r="J699" s="161"/>
      <c r="K699" s="161"/>
      <c r="L699" s="161"/>
      <c r="M699" s="161"/>
      <c r="N699" s="160"/>
      <c r="O699" s="160"/>
      <c r="P699" s="160"/>
      <c r="Q699" s="160"/>
      <c r="R699" s="160"/>
      <c r="S699" s="161"/>
      <c r="T699" s="161"/>
      <c r="U699" s="161"/>
      <c r="V699" s="161"/>
      <c r="W699" s="161"/>
      <c r="X699" s="161"/>
      <c r="Y699" s="161"/>
      <c r="Z699" s="317"/>
      <c r="AA699" s="161"/>
      <c r="BI699" s="162"/>
      <c r="BJ699" s="162"/>
      <c r="BK699" s="162"/>
      <c r="BL699" s="162"/>
      <c r="BM699" s="162"/>
      <c r="BN699" s="162"/>
      <c r="BO699" s="162"/>
      <c r="BP699" s="162"/>
      <c r="BQ699" s="162"/>
      <c r="BR699" s="162"/>
      <c r="BS699" s="162"/>
      <c r="BT699" s="162"/>
      <c r="BU699" s="162"/>
      <c r="BV699" s="162"/>
      <c r="BW699" s="162"/>
      <c r="BX699" s="162"/>
      <c r="BY699" s="162"/>
      <c r="BZ699" s="162"/>
      <c r="CA699" s="162"/>
      <c r="CB699" s="162"/>
      <c r="CC699" s="162"/>
      <c r="CD699" s="162"/>
      <c r="CE699" s="162"/>
      <c r="CF699" s="162"/>
      <c r="CG699" s="162"/>
      <c r="CH699" s="162"/>
      <c r="CI699" s="162"/>
      <c r="CJ699" s="162"/>
      <c r="CK699" s="162"/>
      <c r="CL699" s="162"/>
      <c r="CM699" s="162"/>
      <c r="CN699" s="162"/>
      <c r="CO699" s="162"/>
      <c r="CP699" s="162"/>
      <c r="CQ699" s="162"/>
      <c r="CR699" s="162"/>
      <c r="CS699" s="162"/>
      <c r="CT699" s="162"/>
      <c r="CU699" s="162"/>
      <c r="CV699" s="162"/>
      <c r="CW699" s="162"/>
      <c r="CX699" s="162"/>
      <c r="CY699" s="162"/>
      <c r="CZ699" s="162"/>
      <c r="DA699" s="162"/>
      <c r="DB699" s="162"/>
      <c r="DC699" s="162"/>
      <c r="DD699" s="162"/>
      <c r="DE699" s="162"/>
      <c r="DF699" s="162"/>
      <c r="DG699" s="162"/>
      <c r="DH699" s="162"/>
      <c r="DI699" s="162"/>
      <c r="DJ699" s="162"/>
      <c r="DK699" s="162"/>
      <c r="DL699" s="162"/>
      <c r="DM699" s="162"/>
      <c r="DN699" s="162"/>
      <c r="DO699" s="162"/>
      <c r="DP699" s="162"/>
      <c r="DQ699" s="162"/>
      <c r="DR699" s="162"/>
      <c r="DS699" s="162"/>
      <c r="DT699" s="162"/>
      <c r="DU699" s="162"/>
      <c r="DV699" s="162"/>
      <c r="DW699" s="162"/>
      <c r="DX699" s="162"/>
      <c r="DY699" s="162"/>
      <c r="DZ699" s="162"/>
      <c r="EA699" s="162"/>
      <c r="EB699" s="162"/>
      <c r="EC699" s="162"/>
      <c r="ED699" s="162"/>
      <c r="EE699" s="162"/>
      <c r="EF699" s="162"/>
      <c r="EG699" s="162"/>
      <c r="EH699" s="162"/>
      <c r="EI699" s="162"/>
      <c r="EJ699" s="162"/>
      <c r="EK699" s="162"/>
      <c r="EL699" s="162"/>
      <c r="EM699" s="162"/>
      <c r="EN699" s="162"/>
      <c r="EO699" s="162"/>
      <c r="EP699" s="162"/>
      <c r="EQ699" s="162"/>
      <c r="ER699" s="162"/>
      <c r="ES699" s="162"/>
      <c r="ET699" s="162"/>
      <c r="EU699" s="162"/>
      <c r="EV699" s="162"/>
      <c r="EW699" s="162"/>
      <c r="EX699" s="162"/>
      <c r="EY699" s="162"/>
      <c r="EZ699" s="162"/>
      <c r="FA699" s="162"/>
      <c r="FB699" s="162"/>
      <c r="FC699" s="162"/>
      <c r="FD699" s="162"/>
      <c r="FE699" s="162"/>
      <c r="FF699" s="162"/>
      <c r="FG699" s="162"/>
      <c r="FH699" s="162"/>
      <c r="FI699" s="162"/>
      <c r="FJ699" s="162"/>
      <c r="FK699" s="162"/>
      <c r="FL699" s="162"/>
      <c r="FM699" s="162"/>
      <c r="FN699" s="162"/>
      <c r="FO699" s="162"/>
      <c r="FP699" s="162"/>
      <c r="FQ699" s="162"/>
      <c r="FR699" s="162"/>
      <c r="FS699" s="162"/>
      <c r="FT699" s="162"/>
      <c r="FU699" s="162"/>
      <c r="FV699" s="162"/>
      <c r="FW699" s="162"/>
      <c r="FX699" s="162"/>
      <c r="FY699" s="162"/>
      <c r="FZ699" s="162"/>
      <c r="GA699" s="162"/>
      <c r="GB699" s="162"/>
      <c r="GC699" s="162"/>
      <c r="GD699" s="162"/>
      <c r="GE699" s="162"/>
      <c r="GF699" s="162"/>
      <c r="GG699" s="162"/>
      <c r="GH699" s="162"/>
      <c r="GI699" s="162"/>
      <c r="GJ699" s="162"/>
      <c r="GK699" s="162"/>
      <c r="GL699" s="162"/>
      <c r="GM699" s="162"/>
      <c r="GN699" s="162"/>
      <c r="GO699" s="162"/>
      <c r="GP699" s="162"/>
      <c r="GQ699" s="162"/>
      <c r="GR699" s="162"/>
      <c r="GS699" s="162"/>
      <c r="GT699" s="162"/>
      <c r="GU699" s="162"/>
      <c r="GV699" s="162"/>
      <c r="GW699" s="162"/>
      <c r="GX699" s="162"/>
      <c r="GY699" s="162"/>
      <c r="GZ699" s="162"/>
      <c r="HA699" s="162"/>
      <c r="HB699" s="162"/>
      <c r="HC699" s="162"/>
      <c r="HD699" s="162"/>
      <c r="HE699" s="162"/>
      <c r="HF699" s="162"/>
      <c r="HG699" s="162"/>
      <c r="HH699" s="162"/>
      <c r="HI699" s="162"/>
      <c r="HJ699" s="162"/>
      <c r="HK699" s="162"/>
      <c r="HL699" s="162"/>
      <c r="HM699" s="162"/>
      <c r="HN699" s="162"/>
      <c r="HO699" s="162"/>
      <c r="HP699" s="162"/>
      <c r="HQ699" s="162"/>
      <c r="HR699" s="162"/>
      <c r="HS699" s="162"/>
      <c r="HT699" s="162"/>
      <c r="HU699" s="162"/>
      <c r="HV699" s="162"/>
      <c r="HW699" s="162"/>
      <c r="HX699" s="162"/>
      <c r="HY699" s="162"/>
      <c r="HZ699" s="162"/>
      <c r="IA699" s="162"/>
      <c r="IB699" s="162"/>
      <c r="IC699" s="162"/>
      <c r="ID699" s="162"/>
      <c r="IE699" s="162"/>
      <c r="IF699" s="162"/>
      <c r="IG699" s="162"/>
      <c r="IH699" s="162"/>
      <c r="II699" s="162"/>
      <c r="IJ699" s="162"/>
      <c r="IK699" s="162"/>
      <c r="IL699" s="162"/>
      <c r="IM699" s="162"/>
      <c r="IN699" s="162"/>
      <c r="IO699" s="162"/>
      <c r="IP699" s="162"/>
      <c r="IQ699" s="162"/>
      <c r="IR699" s="162"/>
      <c r="IS699" s="162"/>
      <c r="IT699" s="162"/>
      <c r="IU699" s="162"/>
      <c r="IV699" s="162"/>
      <c r="IW699" s="162"/>
      <c r="IX699" s="162"/>
    </row>
    <row r="700" spans="1:258">
      <c r="A700" s="159"/>
      <c r="B700" s="160"/>
      <c r="C700" s="160"/>
      <c r="D700" s="160"/>
      <c r="E700" s="160"/>
      <c r="F700" s="161"/>
      <c r="G700" s="161"/>
      <c r="H700" s="161"/>
      <c r="I700" s="161"/>
      <c r="J700" s="161"/>
      <c r="K700" s="161"/>
      <c r="L700" s="161"/>
      <c r="M700" s="161"/>
      <c r="N700" s="160"/>
      <c r="O700" s="160"/>
      <c r="P700" s="160"/>
      <c r="Q700" s="160"/>
      <c r="R700" s="160"/>
      <c r="S700" s="161"/>
      <c r="T700" s="161"/>
      <c r="U700" s="161"/>
      <c r="V700" s="161"/>
      <c r="W700" s="161"/>
      <c r="X700" s="161"/>
      <c r="Y700" s="161"/>
      <c r="Z700" s="317"/>
      <c r="AA700" s="161"/>
      <c r="BI700" s="162"/>
      <c r="BJ700" s="162"/>
      <c r="BK700" s="162"/>
      <c r="BL700" s="162"/>
      <c r="BM700" s="162"/>
      <c r="BN700" s="162"/>
      <c r="BO700" s="162"/>
      <c r="BP700" s="162"/>
      <c r="BQ700" s="162"/>
      <c r="BR700" s="162"/>
      <c r="BS700" s="162"/>
      <c r="BT700" s="162"/>
      <c r="BU700" s="162"/>
      <c r="BV700" s="162"/>
      <c r="BW700" s="162"/>
      <c r="BX700" s="162"/>
      <c r="BY700" s="162"/>
      <c r="BZ700" s="162"/>
      <c r="CA700" s="162"/>
      <c r="CB700" s="162"/>
      <c r="CC700" s="162"/>
      <c r="CD700" s="162"/>
      <c r="CE700" s="162"/>
      <c r="CF700" s="162"/>
      <c r="CG700" s="162"/>
      <c r="CH700" s="162"/>
      <c r="CI700" s="162"/>
      <c r="CJ700" s="162"/>
      <c r="CK700" s="162"/>
      <c r="CL700" s="162"/>
      <c r="CM700" s="162"/>
      <c r="CN700" s="162"/>
      <c r="CO700" s="162"/>
      <c r="CP700" s="162"/>
      <c r="CQ700" s="162"/>
      <c r="CR700" s="162"/>
      <c r="CS700" s="162"/>
      <c r="CT700" s="162"/>
      <c r="CU700" s="162"/>
      <c r="CV700" s="162"/>
      <c r="CW700" s="162"/>
      <c r="CX700" s="162"/>
      <c r="CY700" s="162"/>
      <c r="CZ700" s="162"/>
      <c r="DA700" s="162"/>
      <c r="DB700" s="162"/>
      <c r="DC700" s="162"/>
      <c r="DD700" s="162"/>
      <c r="DE700" s="162"/>
      <c r="DF700" s="162"/>
      <c r="DG700" s="162"/>
      <c r="DH700" s="162"/>
      <c r="DI700" s="162"/>
      <c r="DJ700" s="162"/>
      <c r="DK700" s="162"/>
      <c r="DL700" s="162"/>
      <c r="DM700" s="162"/>
      <c r="DN700" s="162"/>
      <c r="DO700" s="162"/>
      <c r="DP700" s="162"/>
      <c r="DQ700" s="162"/>
      <c r="DR700" s="162"/>
      <c r="DS700" s="162"/>
      <c r="DT700" s="162"/>
      <c r="DU700" s="162"/>
      <c r="DV700" s="162"/>
      <c r="DW700" s="162"/>
      <c r="DX700" s="162"/>
      <c r="DY700" s="162"/>
      <c r="DZ700" s="162"/>
      <c r="EA700" s="162"/>
      <c r="EB700" s="162"/>
      <c r="EC700" s="162"/>
      <c r="ED700" s="162"/>
      <c r="EE700" s="162"/>
      <c r="EF700" s="162"/>
      <c r="EG700" s="162"/>
      <c r="EH700" s="162"/>
      <c r="EI700" s="162"/>
      <c r="EJ700" s="162"/>
      <c r="EK700" s="162"/>
      <c r="EL700" s="162"/>
      <c r="EM700" s="162"/>
      <c r="EN700" s="162"/>
      <c r="EO700" s="162"/>
      <c r="EP700" s="162"/>
      <c r="EQ700" s="162"/>
      <c r="ER700" s="162"/>
      <c r="ES700" s="162"/>
      <c r="ET700" s="162"/>
      <c r="EU700" s="162"/>
      <c r="EV700" s="162"/>
      <c r="EW700" s="162"/>
      <c r="EX700" s="162"/>
      <c r="EY700" s="162"/>
      <c r="EZ700" s="162"/>
      <c r="FA700" s="162"/>
      <c r="FB700" s="162"/>
      <c r="FC700" s="162"/>
      <c r="FD700" s="162"/>
      <c r="FE700" s="162"/>
      <c r="FF700" s="162"/>
      <c r="FG700" s="162"/>
      <c r="FH700" s="162"/>
      <c r="FI700" s="162"/>
      <c r="FJ700" s="162"/>
      <c r="FK700" s="162"/>
      <c r="FL700" s="162"/>
      <c r="FM700" s="162"/>
      <c r="FN700" s="162"/>
      <c r="FO700" s="162"/>
      <c r="FP700" s="162"/>
      <c r="FQ700" s="162"/>
      <c r="FR700" s="162"/>
      <c r="FS700" s="162"/>
      <c r="FT700" s="162"/>
      <c r="FU700" s="162"/>
      <c r="FV700" s="162"/>
      <c r="FW700" s="162"/>
      <c r="FX700" s="162"/>
      <c r="FY700" s="162"/>
      <c r="FZ700" s="162"/>
      <c r="GA700" s="162"/>
      <c r="GB700" s="162"/>
      <c r="GC700" s="162"/>
      <c r="GD700" s="162"/>
      <c r="GE700" s="162"/>
      <c r="GF700" s="162"/>
      <c r="GG700" s="162"/>
      <c r="GH700" s="162"/>
      <c r="GI700" s="162"/>
      <c r="GJ700" s="162"/>
      <c r="GK700" s="162"/>
      <c r="GL700" s="162"/>
      <c r="GM700" s="162"/>
      <c r="GN700" s="162"/>
      <c r="GO700" s="162"/>
      <c r="GP700" s="162"/>
      <c r="GQ700" s="162"/>
      <c r="GR700" s="162"/>
      <c r="GS700" s="162"/>
      <c r="GT700" s="162"/>
      <c r="GU700" s="162"/>
      <c r="GV700" s="162"/>
      <c r="GW700" s="162"/>
      <c r="GX700" s="162"/>
      <c r="GY700" s="162"/>
      <c r="GZ700" s="162"/>
      <c r="HA700" s="162"/>
      <c r="HB700" s="162"/>
      <c r="HC700" s="162"/>
      <c r="HD700" s="162"/>
      <c r="HE700" s="162"/>
      <c r="HF700" s="162"/>
      <c r="HG700" s="162"/>
      <c r="HH700" s="162"/>
      <c r="HI700" s="162"/>
      <c r="HJ700" s="162"/>
      <c r="HK700" s="162"/>
      <c r="HL700" s="162"/>
      <c r="HM700" s="162"/>
      <c r="HN700" s="162"/>
      <c r="HO700" s="162"/>
      <c r="HP700" s="162"/>
      <c r="HQ700" s="162"/>
      <c r="HR700" s="162"/>
      <c r="HS700" s="162"/>
      <c r="HT700" s="162"/>
      <c r="HU700" s="162"/>
      <c r="HV700" s="162"/>
      <c r="HW700" s="162"/>
      <c r="HX700" s="162"/>
      <c r="HY700" s="162"/>
      <c r="HZ700" s="162"/>
      <c r="IA700" s="162"/>
      <c r="IB700" s="162"/>
      <c r="IC700" s="162"/>
      <c r="ID700" s="162"/>
      <c r="IE700" s="162"/>
      <c r="IF700" s="162"/>
      <c r="IG700" s="162"/>
      <c r="IH700" s="162"/>
      <c r="II700" s="162"/>
      <c r="IJ700" s="162"/>
      <c r="IK700" s="162"/>
      <c r="IL700" s="162"/>
      <c r="IM700" s="162"/>
      <c r="IN700" s="162"/>
      <c r="IO700" s="162"/>
      <c r="IP700" s="162"/>
      <c r="IQ700" s="162"/>
      <c r="IR700" s="162"/>
      <c r="IS700" s="162"/>
      <c r="IT700" s="162"/>
      <c r="IU700" s="162"/>
      <c r="IV700" s="162"/>
      <c r="IW700" s="162"/>
      <c r="IX700" s="162"/>
    </row>
    <row r="701" spans="1:258">
      <c r="A701" s="159"/>
      <c r="B701" s="160"/>
      <c r="C701" s="160"/>
      <c r="D701" s="160"/>
      <c r="E701" s="160"/>
      <c r="F701" s="161"/>
      <c r="G701" s="161"/>
      <c r="H701" s="161"/>
      <c r="I701" s="161"/>
      <c r="J701" s="161"/>
      <c r="K701" s="161"/>
      <c r="L701" s="161"/>
      <c r="M701" s="161"/>
      <c r="N701" s="160"/>
      <c r="O701" s="160"/>
      <c r="P701" s="160"/>
      <c r="Q701" s="160"/>
      <c r="R701" s="160"/>
      <c r="S701" s="161"/>
      <c r="T701" s="161"/>
      <c r="U701" s="161"/>
      <c r="V701" s="161"/>
      <c r="W701" s="161"/>
      <c r="X701" s="161"/>
      <c r="Y701" s="161"/>
      <c r="Z701" s="317"/>
      <c r="AA701" s="161"/>
      <c r="BI701" s="162"/>
      <c r="BJ701" s="162"/>
      <c r="BK701" s="162"/>
      <c r="BL701" s="162"/>
      <c r="BM701" s="162"/>
      <c r="BN701" s="162"/>
      <c r="BO701" s="162"/>
      <c r="BP701" s="162"/>
      <c r="BQ701" s="162"/>
      <c r="BR701" s="162"/>
      <c r="BS701" s="162"/>
      <c r="BT701" s="162"/>
      <c r="BU701" s="162"/>
      <c r="BV701" s="162"/>
      <c r="BW701" s="162"/>
      <c r="BX701" s="162"/>
      <c r="BY701" s="162"/>
      <c r="BZ701" s="162"/>
      <c r="CA701" s="162"/>
      <c r="CB701" s="162"/>
      <c r="CC701" s="162"/>
      <c r="CD701" s="162"/>
      <c r="CE701" s="162"/>
      <c r="CF701" s="162"/>
      <c r="CG701" s="162"/>
      <c r="CH701" s="162"/>
      <c r="CI701" s="162"/>
      <c r="CJ701" s="162"/>
      <c r="CK701" s="162"/>
      <c r="CL701" s="162"/>
      <c r="CM701" s="162"/>
      <c r="CN701" s="162"/>
      <c r="CO701" s="162"/>
      <c r="CP701" s="162"/>
      <c r="CQ701" s="162"/>
      <c r="CR701" s="162"/>
      <c r="CS701" s="162"/>
      <c r="CT701" s="162"/>
      <c r="CU701" s="162"/>
      <c r="CV701" s="162"/>
      <c r="CW701" s="162"/>
      <c r="CX701" s="162"/>
      <c r="CY701" s="162"/>
      <c r="CZ701" s="162"/>
      <c r="DA701" s="162"/>
      <c r="DB701" s="162"/>
      <c r="DC701" s="162"/>
      <c r="DD701" s="162"/>
      <c r="DE701" s="162"/>
      <c r="DF701" s="162"/>
      <c r="DG701" s="162"/>
      <c r="DH701" s="162"/>
      <c r="DI701" s="162"/>
      <c r="DJ701" s="162"/>
      <c r="DK701" s="162"/>
      <c r="DL701" s="162"/>
      <c r="DM701" s="162"/>
      <c r="DN701" s="162"/>
      <c r="DO701" s="162"/>
      <c r="DP701" s="162"/>
      <c r="DQ701" s="162"/>
      <c r="DR701" s="162"/>
      <c r="DS701" s="162"/>
      <c r="DT701" s="162"/>
      <c r="DU701" s="162"/>
      <c r="DV701" s="162"/>
      <c r="DW701" s="162"/>
      <c r="DX701" s="162"/>
      <c r="DY701" s="162"/>
      <c r="DZ701" s="162"/>
      <c r="EA701" s="162"/>
      <c r="EB701" s="162"/>
      <c r="EC701" s="162"/>
      <c r="ED701" s="162"/>
      <c r="EE701" s="162"/>
      <c r="EF701" s="162"/>
      <c r="EG701" s="162"/>
      <c r="EH701" s="162"/>
      <c r="EI701" s="162"/>
      <c r="EJ701" s="162"/>
      <c r="EK701" s="162"/>
      <c r="EL701" s="162"/>
      <c r="EM701" s="162"/>
      <c r="EN701" s="162"/>
      <c r="EO701" s="162"/>
      <c r="EP701" s="162"/>
      <c r="EQ701" s="162"/>
      <c r="ER701" s="162"/>
      <c r="ES701" s="162"/>
      <c r="ET701" s="162"/>
      <c r="EU701" s="162"/>
      <c r="EV701" s="162"/>
      <c r="EW701" s="162"/>
      <c r="EX701" s="162"/>
      <c r="EY701" s="162"/>
      <c r="EZ701" s="162"/>
      <c r="FA701" s="162"/>
      <c r="FB701" s="162"/>
      <c r="FC701" s="162"/>
      <c r="FD701" s="162"/>
      <c r="FE701" s="162"/>
      <c r="FF701" s="162"/>
      <c r="FG701" s="162"/>
      <c r="FH701" s="162"/>
      <c r="FI701" s="162"/>
      <c r="FJ701" s="162"/>
      <c r="FK701" s="162"/>
      <c r="FL701" s="162"/>
      <c r="FM701" s="162"/>
      <c r="FN701" s="162"/>
      <c r="FO701" s="162"/>
      <c r="FP701" s="162"/>
      <c r="FQ701" s="162"/>
      <c r="FR701" s="162"/>
      <c r="FS701" s="162"/>
      <c r="FT701" s="162"/>
      <c r="FU701" s="162"/>
      <c r="FV701" s="162"/>
      <c r="FW701" s="162"/>
      <c r="FX701" s="162"/>
      <c r="FY701" s="162"/>
      <c r="FZ701" s="162"/>
      <c r="GA701" s="162"/>
      <c r="GB701" s="162"/>
      <c r="GC701" s="162"/>
      <c r="GD701" s="162"/>
      <c r="GE701" s="162"/>
      <c r="GF701" s="162"/>
      <c r="GG701" s="162"/>
      <c r="GH701" s="162"/>
      <c r="GI701" s="162"/>
      <c r="GJ701" s="162"/>
      <c r="GK701" s="162"/>
      <c r="GL701" s="162"/>
      <c r="GM701" s="162"/>
      <c r="GN701" s="162"/>
      <c r="GO701" s="162"/>
      <c r="GP701" s="162"/>
      <c r="GQ701" s="162"/>
      <c r="GR701" s="162"/>
      <c r="GS701" s="162"/>
      <c r="GT701" s="162"/>
      <c r="GU701" s="162"/>
      <c r="GV701" s="162"/>
      <c r="GW701" s="162"/>
      <c r="GX701" s="162"/>
      <c r="GY701" s="162"/>
      <c r="GZ701" s="162"/>
      <c r="HA701" s="162"/>
      <c r="HB701" s="162"/>
      <c r="HC701" s="162"/>
      <c r="HD701" s="162"/>
      <c r="HE701" s="162"/>
      <c r="HF701" s="162"/>
      <c r="HG701" s="162"/>
      <c r="HH701" s="162"/>
      <c r="HI701" s="162"/>
      <c r="HJ701" s="162"/>
      <c r="HK701" s="162"/>
      <c r="HL701" s="162"/>
      <c r="HM701" s="162"/>
      <c r="HN701" s="162"/>
      <c r="HO701" s="162"/>
      <c r="HP701" s="162"/>
      <c r="HQ701" s="162"/>
      <c r="HR701" s="162"/>
      <c r="HS701" s="162"/>
      <c r="HT701" s="162"/>
      <c r="HU701" s="162"/>
      <c r="HV701" s="162"/>
      <c r="HW701" s="162"/>
      <c r="HX701" s="162"/>
      <c r="HY701" s="162"/>
      <c r="HZ701" s="162"/>
      <c r="IA701" s="162"/>
      <c r="IB701" s="162"/>
      <c r="IC701" s="162"/>
      <c r="ID701" s="162"/>
      <c r="IE701" s="162"/>
      <c r="IF701" s="162"/>
      <c r="IG701" s="162"/>
      <c r="IH701" s="162"/>
      <c r="II701" s="162"/>
      <c r="IJ701" s="162"/>
      <c r="IK701" s="162"/>
      <c r="IL701" s="162"/>
      <c r="IM701" s="162"/>
      <c r="IN701" s="162"/>
      <c r="IO701" s="162"/>
      <c r="IP701" s="162"/>
      <c r="IQ701" s="162"/>
      <c r="IR701" s="162"/>
      <c r="IS701" s="162"/>
      <c r="IT701" s="162"/>
      <c r="IU701" s="162"/>
      <c r="IV701" s="162"/>
      <c r="IW701" s="162"/>
      <c r="IX701" s="162"/>
    </row>
    <row r="702" spans="1:258">
      <c r="A702" s="159"/>
      <c r="B702" s="160"/>
      <c r="C702" s="160"/>
      <c r="D702" s="160"/>
      <c r="E702" s="160"/>
      <c r="F702" s="161"/>
      <c r="G702" s="161"/>
      <c r="H702" s="161"/>
      <c r="I702" s="161"/>
      <c r="J702" s="161"/>
      <c r="K702" s="161"/>
      <c r="L702" s="161"/>
      <c r="M702" s="161"/>
      <c r="N702" s="160"/>
      <c r="O702" s="160"/>
      <c r="P702" s="160"/>
      <c r="Q702" s="160"/>
      <c r="R702" s="160"/>
      <c r="S702" s="161"/>
      <c r="T702" s="161"/>
      <c r="U702" s="161"/>
      <c r="V702" s="161"/>
      <c r="W702" s="161"/>
      <c r="X702" s="161"/>
      <c r="Y702" s="161"/>
      <c r="Z702" s="317"/>
      <c r="AA702" s="161"/>
      <c r="BI702" s="162"/>
      <c r="BJ702" s="162"/>
      <c r="BK702" s="162"/>
      <c r="BL702" s="162"/>
      <c r="BM702" s="162"/>
      <c r="BN702" s="162"/>
      <c r="BO702" s="162"/>
      <c r="BP702" s="162"/>
      <c r="BQ702" s="162"/>
      <c r="BR702" s="162"/>
      <c r="BS702" s="162"/>
      <c r="BT702" s="162"/>
      <c r="BU702" s="162"/>
      <c r="BV702" s="162"/>
      <c r="BW702" s="162"/>
      <c r="BX702" s="162"/>
      <c r="BY702" s="162"/>
      <c r="BZ702" s="162"/>
      <c r="CA702" s="162"/>
      <c r="CB702" s="162"/>
      <c r="CC702" s="162"/>
      <c r="CD702" s="162"/>
      <c r="CE702" s="162"/>
      <c r="CF702" s="162"/>
      <c r="CG702" s="162"/>
      <c r="CH702" s="162"/>
      <c r="CI702" s="162"/>
      <c r="CJ702" s="162"/>
      <c r="CK702" s="162"/>
      <c r="CL702" s="162"/>
      <c r="CM702" s="162"/>
      <c r="CN702" s="162"/>
      <c r="CO702" s="162"/>
      <c r="CP702" s="162"/>
      <c r="CQ702" s="162"/>
      <c r="CR702" s="162"/>
      <c r="CS702" s="162"/>
      <c r="CT702" s="162"/>
      <c r="CU702" s="162"/>
      <c r="CV702" s="162"/>
      <c r="CW702" s="162"/>
      <c r="CX702" s="162"/>
      <c r="CY702" s="162"/>
      <c r="CZ702" s="162"/>
      <c r="DA702" s="162"/>
      <c r="DB702" s="162"/>
      <c r="DC702" s="162"/>
      <c r="DD702" s="162"/>
      <c r="DE702" s="162"/>
      <c r="DF702" s="162"/>
      <c r="DG702" s="162"/>
      <c r="DH702" s="162"/>
      <c r="DI702" s="162"/>
      <c r="DJ702" s="162"/>
      <c r="DK702" s="162"/>
      <c r="DL702" s="162"/>
      <c r="DM702" s="162"/>
      <c r="DN702" s="162"/>
      <c r="DO702" s="162"/>
      <c r="DP702" s="162"/>
      <c r="DQ702" s="162"/>
      <c r="DR702" s="162"/>
      <c r="DS702" s="162"/>
      <c r="DT702" s="162"/>
      <c r="DU702" s="162"/>
      <c r="DV702" s="162"/>
      <c r="DW702" s="162"/>
      <c r="DX702" s="162"/>
      <c r="DY702" s="162"/>
      <c r="DZ702" s="162"/>
      <c r="EA702" s="162"/>
      <c r="EB702" s="162"/>
      <c r="EC702" s="162"/>
      <c r="ED702" s="162"/>
      <c r="EE702" s="162"/>
      <c r="EF702" s="162"/>
      <c r="EG702" s="162"/>
      <c r="EH702" s="162"/>
      <c r="EI702" s="162"/>
      <c r="EJ702" s="162"/>
      <c r="EK702" s="162"/>
      <c r="EL702" s="162"/>
      <c r="EM702" s="162"/>
      <c r="EN702" s="162"/>
      <c r="EO702" s="162"/>
      <c r="EP702" s="162"/>
      <c r="EQ702" s="162"/>
      <c r="ER702" s="162"/>
      <c r="ES702" s="162"/>
      <c r="ET702" s="162"/>
      <c r="EU702" s="162"/>
      <c r="EV702" s="162"/>
      <c r="EW702" s="162"/>
      <c r="EX702" s="162"/>
      <c r="EY702" s="162"/>
      <c r="EZ702" s="162"/>
      <c r="FA702" s="162"/>
      <c r="FB702" s="162"/>
      <c r="FC702" s="162"/>
      <c r="FD702" s="162"/>
      <c r="FE702" s="162"/>
      <c r="FF702" s="162"/>
      <c r="FG702" s="162"/>
      <c r="FH702" s="162"/>
      <c r="FI702" s="162"/>
      <c r="FJ702" s="162"/>
      <c r="FK702" s="162"/>
      <c r="FL702" s="162"/>
      <c r="FM702" s="162"/>
      <c r="FN702" s="162"/>
      <c r="FO702" s="162"/>
      <c r="FP702" s="162"/>
      <c r="FQ702" s="162"/>
      <c r="FR702" s="162"/>
      <c r="FS702" s="162"/>
      <c r="FT702" s="162"/>
      <c r="FU702" s="162"/>
      <c r="FV702" s="162"/>
      <c r="FW702" s="162"/>
      <c r="FX702" s="162"/>
      <c r="FY702" s="162"/>
      <c r="FZ702" s="162"/>
      <c r="GA702" s="162"/>
      <c r="GB702" s="162"/>
      <c r="GC702" s="162"/>
      <c r="GD702" s="162"/>
      <c r="GE702" s="162"/>
      <c r="GF702" s="162"/>
      <c r="GG702" s="162"/>
      <c r="GH702" s="162"/>
      <c r="GI702" s="162"/>
      <c r="GJ702" s="162"/>
      <c r="GK702" s="162"/>
      <c r="GL702" s="162"/>
      <c r="GM702" s="162"/>
      <c r="GN702" s="162"/>
      <c r="GO702" s="162"/>
      <c r="GP702" s="162"/>
      <c r="GQ702" s="162"/>
      <c r="GR702" s="162"/>
      <c r="GS702" s="162"/>
      <c r="GT702" s="162"/>
      <c r="GU702" s="162"/>
      <c r="GV702" s="162"/>
      <c r="GW702" s="162"/>
      <c r="GX702" s="162"/>
      <c r="GY702" s="162"/>
      <c r="GZ702" s="162"/>
      <c r="HA702" s="162"/>
      <c r="HB702" s="162"/>
      <c r="HC702" s="162"/>
      <c r="HD702" s="162"/>
      <c r="HE702" s="162"/>
      <c r="HF702" s="162"/>
      <c r="HG702" s="162"/>
      <c r="HH702" s="162"/>
      <c r="HI702" s="162"/>
      <c r="HJ702" s="162"/>
      <c r="HK702" s="162"/>
      <c r="HL702" s="162"/>
      <c r="HM702" s="162"/>
      <c r="HN702" s="162"/>
      <c r="HO702" s="162"/>
      <c r="HP702" s="162"/>
      <c r="HQ702" s="162"/>
      <c r="HR702" s="162"/>
      <c r="HS702" s="162"/>
      <c r="HT702" s="162"/>
      <c r="HU702" s="162"/>
      <c r="HV702" s="162"/>
      <c r="HW702" s="162"/>
      <c r="HX702" s="162"/>
      <c r="HY702" s="162"/>
      <c r="HZ702" s="162"/>
      <c r="IA702" s="162"/>
      <c r="IB702" s="162"/>
      <c r="IC702" s="162"/>
      <c r="ID702" s="162"/>
      <c r="IE702" s="162"/>
      <c r="IF702" s="162"/>
      <c r="IG702" s="162"/>
      <c r="IH702" s="162"/>
      <c r="II702" s="162"/>
      <c r="IJ702" s="162"/>
      <c r="IK702" s="162"/>
      <c r="IL702" s="162"/>
      <c r="IM702" s="162"/>
      <c r="IN702" s="162"/>
      <c r="IO702" s="162"/>
      <c r="IP702" s="162"/>
      <c r="IQ702" s="162"/>
      <c r="IR702" s="162"/>
      <c r="IS702" s="162"/>
      <c r="IT702" s="162"/>
      <c r="IU702" s="162"/>
      <c r="IV702" s="162"/>
      <c r="IW702" s="162"/>
      <c r="IX702" s="162"/>
    </row>
    <row r="703" spans="1:258">
      <c r="A703" s="159"/>
      <c r="B703" s="160"/>
      <c r="C703" s="160"/>
      <c r="D703" s="160"/>
      <c r="E703" s="160"/>
      <c r="F703" s="161"/>
      <c r="G703" s="161"/>
      <c r="H703" s="161"/>
      <c r="I703" s="161"/>
      <c r="J703" s="161"/>
      <c r="K703" s="161"/>
      <c r="L703" s="161"/>
      <c r="M703" s="161"/>
      <c r="N703" s="160"/>
      <c r="O703" s="160"/>
      <c r="P703" s="160"/>
      <c r="Q703" s="160"/>
      <c r="R703" s="160"/>
      <c r="S703" s="161"/>
      <c r="T703" s="161"/>
      <c r="U703" s="161"/>
      <c r="V703" s="161"/>
      <c r="W703" s="161"/>
      <c r="X703" s="161"/>
      <c r="Y703" s="161"/>
      <c r="Z703" s="317"/>
      <c r="AA703" s="161"/>
      <c r="BI703" s="162"/>
      <c r="BJ703" s="162"/>
      <c r="BK703" s="162"/>
      <c r="BL703" s="162"/>
      <c r="BM703" s="162"/>
      <c r="BN703" s="162"/>
      <c r="BO703" s="162"/>
      <c r="BP703" s="162"/>
      <c r="BQ703" s="162"/>
      <c r="BR703" s="162"/>
      <c r="BS703" s="162"/>
      <c r="BT703" s="162"/>
      <c r="BU703" s="162"/>
      <c r="BV703" s="162"/>
      <c r="BW703" s="162"/>
      <c r="BX703" s="162"/>
      <c r="BY703" s="162"/>
      <c r="BZ703" s="162"/>
      <c r="CA703" s="162"/>
      <c r="CB703" s="162"/>
      <c r="CC703" s="162"/>
      <c r="CD703" s="162"/>
      <c r="CE703" s="162"/>
      <c r="CF703" s="162"/>
      <c r="CG703" s="162"/>
      <c r="CH703" s="162"/>
      <c r="CI703" s="162"/>
      <c r="CJ703" s="162"/>
      <c r="CK703" s="162"/>
      <c r="CL703" s="162"/>
      <c r="CM703" s="162"/>
      <c r="CN703" s="162"/>
      <c r="CO703" s="162"/>
      <c r="CP703" s="162"/>
      <c r="CQ703" s="162"/>
      <c r="CR703" s="162"/>
      <c r="CS703" s="162"/>
      <c r="CT703" s="162"/>
      <c r="CU703" s="162"/>
      <c r="CV703" s="162"/>
      <c r="CW703" s="162"/>
      <c r="CX703" s="162"/>
      <c r="CY703" s="162"/>
      <c r="CZ703" s="162"/>
      <c r="DA703" s="162"/>
      <c r="DB703" s="162"/>
      <c r="DC703" s="162"/>
      <c r="DD703" s="162"/>
      <c r="DE703" s="162"/>
      <c r="DF703" s="162"/>
      <c r="DG703" s="162"/>
      <c r="DH703" s="162"/>
      <c r="DI703" s="162"/>
      <c r="DJ703" s="162"/>
      <c r="DK703" s="162"/>
      <c r="DL703" s="162"/>
      <c r="DM703" s="162"/>
      <c r="DN703" s="162"/>
      <c r="DO703" s="162"/>
      <c r="DP703" s="162"/>
      <c r="DQ703" s="162"/>
      <c r="DR703" s="162"/>
      <c r="DS703" s="162"/>
      <c r="DT703" s="162"/>
      <c r="DU703" s="162"/>
      <c r="DV703" s="162"/>
      <c r="DW703" s="162"/>
      <c r="DX703" s="162"/>
      <c r="DY703" s="162"/>
      <c r="DZ703" s="162"/>
      <c r="EA703" s="162"/>
      <c r="EB703" s="162"/>
      <c r="EC703" s="162"/>
      <c r="ED703" s="162"/>
      <c r="EE703" s="162"/>
      <c r="EF703" s="162"/>
      <c r="EG703" s="162"/>
      <c r="EH703" s="162"/>
      <c r="EI703" s="162"/>
      <c r="EJ703" s="162"/>
      <c r="EK703" s="162"/>
      <c r="EL703" s="162"/>
      <c r="EM703" s="162"/>
      <c r="EN703" s="162"/>
      <c r="EO703" s="162"/>
      <c r="EP703" s="162"/>
      <c r="EQ703" s="162"/>
      <c r="ER703" s="162"/>
      <c r="ES703" s="162"/>
      <c r="ET703" s="162"/>
      <c r="EU703" s="162"/>
      <c r="EV703" s="162"/>
      <c r="EW703" s="162"/>
      <c r="EX703" s="162"/>
      <c r="EY703" s="162"/>
      <c r="EZ703" s="162"/>
      <c r="FA703" s="162"/>
      <c r="FB703" s="162"/>
      <c r="FC703" s="162"/>
      <c r="FD703" s="162"/>
      <c r="FE703" s="162"/>
      <c r="FF703" s="162"/>
      <c r="FG703" s="162"/>
      <c r="FH703" s="162"/>
      <c r="FI703" s="162"/>
      <c r="FJ703" s="162"/>
      <c r="FK703" s="162"/>
      <c r="FL703" s="162"/>
      <c r="FM703" s="162"/>
      <c r="FN703" s="162"/>
      <c r="FO703" s="162"/>
      <c r="FP703" s="162"/>
      <c r="FQ703" s="162"/>
      <c r="FR703" s="162"/>
      <c r="FS703" s="162"/>
      <c r="FT703" s="162"/>
      <c r="FU703" s="162"/>
      <c r="FV703" s="162"/>
      <c r="FW703" s="162"/>
      <c r="FX703" s="162"/>
      <c r="FY703" s="162"/>
      <c r="FZ703" s="162"/>
      <c r="GA703" s="162"/>
      <c r="GB703" s="162"/>
      <c r="GC703" s="162"/>
      <c r="GD703" s="162"/>
      <c r="GE703" s="162"/>
      <c r="GF703" s="162"/>
      <c r="GG703" s="162"/>
      <c r="GH703" s="162"/>
      <c r="GI703" s="162"/>
      <c r="GJ703" s="162"/>
      <c r="GK703" s="162"/>
      <c r="GL703" s="162"/>
      <c r="GM703" s="162"/>
      <c r="GN703" s="162"/>
      <c r="GO703" s="162"/>
      <c r="GP703" s="162"/>
      <c r="GQ703" s="162"/>
      <c r="GR703" s="162"/>
      <c r="GS703" s="162"/>
      <c r="GT703" s="162"/>
      <c r="GU703" s="162"/>
      <c r="GV703" s="162"/>
      <c r="GW703" s="162"/>
      <c r="GX703" s="162"/>
      <c r="GY703" s="162"/>
      <c r="GZ703" s="162"/>
      <c r="HA703" s="162"/>
      <c r="HB703" s="162"/>
      <c r="HC703" s="162"/>
      <c r="HD703" s="162"/>
      <c r="HE703" s="162"/>
      <c r="HF703" s="162"/>
      <c r="HG703" s="162"/>
      <c r="HH703" s="162"/>
      <c r="HI703" s="162"/>
      <c r="HJ703" s="162"/>
      <c r="HK703" s="162"/>
      <c r="HL703" s="162"/>
      <c r="HM703" s="162"/>
      <c r="HN703" s="162"/>
      <c r="HO703" s="162"/>
      <c r="HP703" s="162"/>
      <c r="HQ703" s="162"/>
      <c r="HR703" s="162"/>
      <c r="HS703" s="162"/>
      <c r="HT703" s="162"/>
      <c r="HU703" s="162"/>
      <c r="HV703" s="162"/>
      <c r="HW703" s="162"/>
      <c r="HX703" s="162"/>
      <c r="HY703" s="162"/>
      <c r="HZ703" s="162"/>
      <c r="IA703" s="162"/>
      <c r="IB703" s="162"/>
      <c r="IC703" s="162"/>
      <c r="ID703" s="162"/>
      <c r="IE703" s="162"/>
      <c r="IF703" s="162"/>
      <c r="IG703" s="162"/>
      <c r="IH703" s="162"/>
      <c r="II703" s="162"/>
      <c r="IJ703" s="162"/>
      <c r="IK703" s="162"/>
      <c r="IL703" s="162"/>
      <c r="IM703" s="162"/>
      <c r="IN703" s="162"/>
      <c r="IO703" s="162"/>
      <c r="IP703" s="162"/>
      <c r="IQ703" s="162"/>
      <c r="IR703" s="162"/>
      <c r="IS703" s="162"/>
      <c r="IT703" s="162"/>
      <c r="IU703" s="162"/>
      <c r="IV703" s="162"/>
      <c r="IW703" s="162"/>
      <c r="IX703" s="162"/>
    </row>
    <row r="704" spans="1:258">
      <c r="A704" s="159"/>
      <c r="B704" s="160"/>
      <c r="C704" s="160"/>
      <c r="D704" s="160"/>
      <c r="E704" s="160"/>
      <c r="F704" s="161"/>
      <c r="G704" s="161"/>
      <c r="H704" s="161"/>
      <c r="I704" s="161"/>
      <c r="J704" s="161"/>
      <c r="K704" s="161"/>
      <c r="L704" s="161"/>
      <c r="M704" s="161"/>
      <c r="N704" s="160"/>
      <c r="O704" s="160"/>
      <c r="P704" s="160"/>
      <c r="Q704" s="160"/>
      <c r="R704" s="160"/>
      <c r="S704" s="161"/>
      <c r="T704" s="161"/>
      <c r="U704" s="161"/>
      <c r="V704" s="161"/>
      <c r="W704" s="161"/>
      <c r="X704" s="161"/>
      <c r="Y704" s="161"/>
      <c r="Z704" s="317"/>
      <c r="AA704" s="161"/>
      <c r="BI704" s="162"/>
      <c r="BJ704" s="162"/>
      <c r="BK704" s="162"/>
      <c r="BL704" s="162"/>
      <c r="BM704" s="162"/>
      <c r="BN704" s="162"/>
      <c r="BO704" s="162"/>
      <c r="BP704" s="162"/>
      <c r="BQ704" s="162"/>
      <c r="BR704" s="162"/>
      <c r="BS704" s="162"/>
      <c r="BT704" s="162"/>
      <c r="BU704" s="162"/>
      <c r="BV704" s="162"/>
      <c r="BW704" s="162"/>
      <c r="BX704" s="162"/>
      <c r="BY704" s="162"/>
      <c r="BZ704" s="162"/>
      <c r="CA704" s="162"/>
      <c r="CB704" s="162"/>
      <c r="CC704" s="162"/>
      <c r="CD704" s="162"/>
      <c r="CE704" s="162"/>
      <c r="CF704" s="162"/>
      <c r="CG704" s="162"/>
      <c r="CH704" s="162"/>
      <c r="CI704" s="162"/>
      <c r="CJ704" s="162"/>
      <c r="CK704" s="162"/>
      <c r="CL704" s="162"/>
      <c r="CM704" s="162"/>
      <c r="CN704" s="162"/>
      <c r="CO704" s="162"/>
      <c r="CP704" s="162"/>
      <c r="CQ704" s="162"/>
      <c r="CR704" s="162"/>
      <c r="CS704" s="162"/>
      <c r="CT704" s="162"/>
      <c r="CU704" s="162"/>
      <c r="CV704" s="162"/>
      <c r="CW704" s="162"/>
      <c r="CX704" s="162"/>
      <c r="CY704" s="162"/>
      <c r="CZ704" s="162"/>
      <c r="DA704" s="162"/>
      <c r="DB704" s="162"/>
      <c r="DC704" s="162"/>
      <c r="DD704" s="162"/>
      <c r="DE704" s="162"/>
      <c r="DF704" s="162"/>
      <c r="DG704" s="162"/>
      <c r="DH704" s="162"/>
      <c r="DI704" s="162"/>
      <c r="DJ704" s="162"/>
      <c r="DK704" s="162"/>
      <c r="DL704" s="162"/>
      <c r="DM704" s="162"/>
      <c r="DN704" s="162"/>
      <c r="DO704" s="162"/>
      <c r="DP704" s="162"/>
      <c r="DQ704" s="162"/>
      <c r="DR704" s="162"/>
      <c r="DS704" s="162"/>
      <c r="DT704" s="162"/>
      <c r="DU704" s="162"/>
      <c r="DV704" s="162"/>
      <c r="DW704" s="162"/>
      <c r="DX704" s="162"/>
      <c r="DY704" s="162"/>
      <c r="DZ704" s="162"/>
      <c r="EA704" s="162"/>
      <c r="EB704" s="162"/>
      <c r="EC704" s="162"/>
      <c r="ED704" s="162"/>
      <c r="EE704" s="162"/>
      <c r="EF704" s="162"/>
      <c r="EG704" s="162"/>
      <c r="EH704" s="162"/>
      <c r="EI704" s="162"/>
      <c r="EJ704" s="162"/>
      <c r="EK704" s="162"/>
      <c r="EL704" s="162"/>
      <c r="EM704" s="162"/>
      <c r="EN704" s="162"/>
      <c r="EO704" s="162"/>
      <c r="EP704" s="162"/>
      <c r="EQ704" s="162"/>
      <c r="ER704" s="162"/>
      <c r="ES704" s="162"/>
      <c r="ET704" s="162"/>
      <c r="EU704" s="162"/>
      <c r="EV704" s="162"/>
      <c r="EW704" s="162"/>
      <c r="EX704" s="162"/>
      <c r="EY704" s="162"/>
      <c r="EZ704" s="162"/>
      <c r="FA704" s="162"/>
      <c r="FB704" s="162"/>
      <c r="FC704" s="162"/>
      <c r="FD704" s="162"/>
      <c r="FE704" s="162"/>
      <c r="FF704" s="162"/>
      <c r="FG704" s="162"/>
      <c r="FH704" s="162"/>
      <c r="FI704" s="162"/>
      <c r="FJ704" s="162"/>
      <c r="FK704" s="162"/>
      <c r="FL704" s="162"/>
      <c r="FM704" s="162"/>
      <c r="FN704" s="162"/>
      <c r="FO704" s="162"/>
      <c r="FP704" s="162"/>
      <c r="FQ704" s="162"/>
      <c r="FR704" s="162"/>
      <c r="FS704" s="162"/>
      <c r="FT704" s="162"/>
      <c r="FU704" s="162"/>
      <c r="FV704" s="162"/>
      <c r="FW704" s="162"/>
      <c r="FX704" s="162"/>
      <c r="FY704" s="162"/>
      <c r="FZ704" s="162"/>
      <c r="GA704" s="162"/>
      <c r="GB704" s="162"/>
      <c r="GC704" s="162"/>
      <c r="GD704" s="162"/>
      <c r="GE704" s="162"/>
      <c r="GF704" s="162"/>
      <c r="GG704" s="162"/>
      <c r="GH704" s="162"/>
      <c r="GI704" s="162"/>
      <c r="GJ704" s="162"/>
      <c r="GK704" s="162"/>
      <c r="GL704" s="162"/>
      <c r="GM704" s="162"/>
      <c r="GN704" s="162"/>
      <c r="GO704" s="162"/>
      <c r="GP704" s="162"/>
      <c r="GQ704" s="162"/>
      <c r="GR704" s="162"/>
      <c r="GS704" s="162"/>
      <c r="GT704" s="162"/>
      <c r="GU704" s="162"/>
      <c r="GV704" s="162"/>
      <c r="GW704" s="162"/>
      <c r="GX704" s="162"/>
      <c r="GY704" s="162"/>
      <c r="GZ704" s="162"/>
      <c r="HA704" s="162"/>
      <c r="HB704" s="162"/>
      <c r="HC704" s="162"/>
      <c r="HD704" s="162"/>
      <c r="HE704" s="162"/>
      <c r="HF704" s="162"/>
      <c r="HG704" s="162"/>
      <c r="HH704" s="162"/>
      <c r="HI704" s="162"/>
      <c r="HJ704" s="162"/>
      <c r="HK704" s="162"/>
      <c r="HL704" s="162"/>
      <c r="HM704" s="162"/>
      <c r="HN704" s="162"/>
      <c r="HO704" s="162"/>
      <c r="HP704" s="162"/>
      <c r="HQ704" s="162"/>
      <c r="HR704" s="162"/>
      <c r="HS704" s="162"/>
      <c r="HT704" s="162"/>
      <c r="HU704" s="162"/>
      <c r="HV704" s="162"/>
      <c r="HW704" s="162"/>
      <c r="HX704" s="162"/>
      <c r="HY704" s="162"/>
      <c r="HZ704" s="162"/>
      <c r="IA704" s="162"/>
      <c r="IB704" s="162"/>
      <c r="IC704" s="162"/>
      <c r="ID704" s="162"/>
      <c r="IE704" s="162"/>
      <c r="IF704" s="162"/>
      <c r="IG704" s="162"/>
      <c r="IH704" s="162"/>
      <c r="II704" s="162"/>
      <c r="IJ704" s="162"/>
      <c r="IK704" s="162"/>
      <c r="IL704" s="162"/>
      <c r="IM704" s="162"/>
      <c r="IN704" s="162"/>
      <c r="IO704" s="162"/>
      <c r="IP704" s="162"/>
      <c r="IQ704" s="162"/>
      <c r="IR704" s="162"/>
      <c r="IS704" s="162"/>
      <c r="IT704" s="162"/>
      <c r="IU704" s="162"/>
      <c r="IV704" s="162"/>
      <c r="IW704" s="162"/>
      <c r="IX704" s="162"/>
    </row>
    <row r="705" spans="1:258">
      <c r="A705" s="159"/>
      <c r="B705" s="160"/>
      <c r="C705" s="160"/>
      <c r="D705" s="160"/>
      <c r="E705" s="160"/>
      <c r="F705" s="161"/>
      <c r="G705" s="161"/>
      <c r="H705" s="161"/>
      <c r="I705" s="161"/>
      <c r="J705" s="161"/>
      <c r="K705" s="161"/>
      <c r="L705" s="161"/>
      <c r="M705" s="161"/>
      <c r="N705" s="160"/>
      <c r="O705" s="160"/>
      <c r="P705" s="160"/>
      <c r="Q705" s="160"/>
      <c r="R705" s="160"/>
      <c r="S705" s="161"/>
      <c r="T705" s="161"/>
      <c r="U705" s="161"/>
      <c r="V705" s="161"/>
      <c r="W705" s="161"/>
      <c r="X705" s="161"/>
      <c r="Y705" s="161"/>
      <c r="Z705" s="317"/>
      <c r="AA705" s="161"/>
      <c r="BI705" s="162"/>
      <c r="BJ705" s="162"/>
      <c r="BK705" s="162"/>
      <c r="BL705" s="162"/>
      <c r="BM705" s="162"/>
      <c r="BN705" s="162"/>
      <c r="BO705" s="162"/>
      <c r="BP705" s="162"/>
      <c r="BQ705" s="162"/>
      <c r="BR705" s="162"/>
      <c r="BS705" s="162"/>
      <c r="BT705" s="162"/>
      <c r="BU705" s="162"/>
      <c r="BV705" s="162"/>
      <c r="BW705" s="162"/>
      <c r="BX705" s="162"/>
      <c r="BY705" s="162"/>
      <c r="BZ705" s="162"/>
      <c r="CA705" s="162"/>
      <c r="CB705" s="162"/>
      <c r="CC705" s="162"/>
      <c r="CD705" s="162"/>
      <c r="CE705" s="162"/>
      <c r="CF705" s="162"/>
      <c r="CG705" s="162"/>
      <c r="CH705" s="162"/>
      <c r="CI705" s="162"/>
      <c r="CJ705" s="162"/>
      <c r="CK705" s="162"/>
      <c r="CL705" s="162"/>
      <c r="CM705" s="162"/>
      <c r="CN705" s="162"/>
      <c r="CO705" s="162"/>
      <c r="CP705" s="162"/>
      <c r="CQ705" s="162"/>
      <c r="CR705" s="162"/>
      <c r="CS705" s="162"/>
      <c r="CT705" s="162"/>
      <c r="CU705" s="162"/>
      <c r="CV705" s="162"/>
      <c r="CW705" s="162"/>
      <c r="CX705" s="162"/>
      <c r="CY705" s="162"/>
      <c r="CZ705" s="162"/>
      <c r="DA705" s="162"/>
      <c r="DB705" s="162"/>
      <c r="DC705" s="162"/>
      <c r="DD705" s="162"/>
      <c r="DE705" s="162"/>
      <c r="DF705" s="162"/>
      <c r="DG705" s="162"/>
      <c r="DH705" s="162"/>
      <c r="DI705" s="162"/>
      <c r="DJ705" s="162"/>
      <c r="DK705" s="162"/>
      <c r="DL705" s="162"/>
      <c r="DM705" s="162"/>
      <c r="DN705" s="162"/>
      <c r="DO705" s="162"/>
      <c r="DP705" s="162"/>
      <c r="DQ705" s="162"/>
      <c r="DR705" s="162"/>
      <c r="DS705" s="162"/>
      <c r="DT705" s="162"/>
      <c r="DU705" s="162"/>
      <c r="DV705" s="162"/>
      <c r="DW705" s="162"/>
      <c r="DX705" s="162"/>
      <c r="DY705" s="162"/>
      <c r="DZ705" s="162"/>
      <c r="EA705" s="162"/>
      <c r="EB705" s="162"/>
      <c r="EC705" s="162"/>
      <c r="ED705" s="162"/>
      <c r="EE705" s="162"/>
      <c r="EF705" s="162"/>
      <c r="EG705" s="162"/>
      <c r="EH705" s="162"/>
      <c r="EI705" s="162"/>
      <c r="EJ705" s="162"/>
      <c r="EK705" s="162"/>
      <c r="EL705" s="162"/>
      <c r="EM705" s="162"/>
      <c r="EN705" s="162"/>
      <c r="EO705" s="162"/>
      <c r="EP705" s="162"/>
      <c r="EQ705" s="162"/>
      <c r="ER705" s="162"/>
      <c r="ES705" s="162"/>
      <c r="ET705" s="162"/>
      <c r="EU705" s="162"/>
      <c r="EV705" s="162"/>
      <c r="EW705" s="162"/>
      <c r="EX705" s="162"/>
      <c r="EY705" s="162"/>
      <c r="EZ705" s="162"/>
      <c r="FA705" s="162"/>
      <c r="FB705" s="162"/>
      <c r="FC705" s="162"/>
      <c r="FD705" s="162"/>
      <c r="FE705" s="162"/>
      <c r="FF705" s="162"/>
      <c r="FG705" s="162"/>
      <c r="FH705" s="162"/>
      <c r="FI705" s="162"/>
      <c r="FJ705" s="162"/>
      <c r="FK705" s="162"/>
      <c r="FL705" s="162"/>
      <c r="FM705" s="162"/>
      <c r="FN705" s="162"/>
      <c r="FO705" s="162"/>
      <c r="FP705" s="162"/>
      <c r="FQ705" s="162"/>
      <c r="FR705" s="162"/>
      <c r="FS705" s="162"/>
      <c r="FT705" s="162"/>
      <c r="FU705" s="162"/>
      <c r="FV705" s="162"/>
      <c r="FW705" s="162"/>
      <c r="FX705" s="162"/>
      <c r="FY705" s="162"/>
      <c r="FZ705" s="162"/>
      <c r="GA705" s="162"/>
      <c r="GB705" s="162"/>
      <c r="GC705" s="162"/>
      <c r="GD705" s="162"/>
      <c r="GE705" s="162"/>
      <c r="GF705" s="162"/>
      <c r="GG705" s="162"/>
      <c r="GH705" s="162"/>
      <c r="GI705" s="162"/>
      <c r="GJ705" s="162"/>
      <c r="GK705" s="162"/>
      <c r="GL705" s="162"/>
      <c r="GM705" s="162"/>
      <c r="GN705" s="162"/>
      <c r="GO705" s="162"/>
      <c r="GP705" s="162"/>
      <c r="GQ705" s="162"/>
      <c r="GR705" s="162"/>
      <c r="GS705" s="162"/>
      <c r="GT705" s="162"/>
      <c r="GU705" s="162"/>
      <c r="GV705" s="162"/>
      <c r="GW705" s="162"/>
      <c r="GX705" s="162"/>
      <c r="GY705" s="162"/>
      <c r="GZ705" s="162"/>
      <c r="HA705" s="162"/>
      <c r="HB705" s="162"/>
      <c r="HC705" s="162"/>
      <c r="HD705" s="162"/>
      <c r="HE705" s="162"/>
      <c r="HF705" s="162"/>
      <c r="HG705" s="162"/>
      <c r="HH705" s="162"/>
      <c r="HI705" s="162"/>
      <c r="HJ705" s="162"/>
      <c r="HK705" s="162"/>
      <c r="HL705" s="162"/>
      <c r="HM705" s="162"/>
      <c r="HN705" s="162"/>
      <c r="HO705" s="162"/>
      <c r="HP705" s="162"/>
      <c r="HQ705" s="162"/>
      <c r="HR705" s="162"/>
      <c r="HS705" s="162"/>
      <c r="HT705" s="162"/>
      <c r="HU705" s="162"/>
      <c r="HV705" s="162"/>
      <c r="HW705" s="162"/>
      <c r="HX705" s="162"/>
      <c r="HY705" s="162"/>
      <c r="HZ705" s="162"/>
      <c r="IA705" s="162"/>
      <c r="IB705" s="162"/>
      <c r="IC705" s="162"/>
      <c r="ID705" s="162"/>
      <c r="IE705" s="162"/>
      <c r="IF705" s="162"/>
      <c r="IG705" s="162"/>
      <c r="IH705" s="162"/>
      <c r="II705" s="162"/>
      <c r="IJ705" s="162"/>
      <c r="IK705" s="162"/>
      <c r="IL705" s="162"/>
      <c r="IM705" s="162"/>
      <c r="IN705" s="162"/>
      <c r="IO705" s="162"/>
      <c r="IP705" s="162"/>
      <c r="IQ705" s="162"/>
      <c r="IR705" s="162"/>
      <c r="IS705" s="162"/>
      <c r="IT705" s="162"/>
      <c r="IU705" s="162"/>
      <c r="IV705" s="162"/>
      <c r="IW705" s="162"/>
      <c r="IX705" s="162"/>
    </row>
    <row r="706" spans="1:258">
      <c r="A706" s="159"/>
      <c r="B706" s="160"/>
      <c r="C706" s="160"/>
      <c r="D706" s="160"/>
      <c r="E706" s="160"/>
      <c r="F706" s="161"/>
      <c r="G706" s="161"/>
      <c r="H706" s="161"/>
      <c r="I706" s="161"/>
      <c r="J706" s="161"/>
      <c r="K706" s="161"/>
      <c r="L706" s="161"/>
      <c r="M706" s="161"/>
      <c r="N706" s="160"/>
      <c r="O706" s="160"/>
      <c r="P706" s="160"/>
      <c r="Q706" s="160"/>
      <c r="R706" s="160"/>
      <c r="S706" s="161"/>
      <c r="T706" s="161"/>
      <c r="U706" s="161"/>
      <c r="V706" s="161"/>
      <c r="W706" s="161"/>
      <c r="X706" s="161"/>
      <c r="Y706" s="161"/>
      <c r="Z706" s="317"/>
      <c r="AA706" s="161"/>
      <c r="BI706" s="162"/>
      <c r="BJ706" s="162"/>
      <c r="BK706" s="162"/>
      <c r="BL706" s="162"/>
      <c r="BM706" s="162"/>
      <c r="BN706" s="162"/>
      <c r="BO706" s="162"/>
      <c r="BP706" s="162"/>
      <c r="BQ706" s="162"/>
      <c r="BR706" s="162"/>
      <c r="BS706" s="162"/>
      <c r="BT706" s="162"/>
      <c r="BU706" s="162"/>
      <c r="BV706" s="162"/>
      <c r="BW706" s="162"/>
      <c r="BX706" s="162"/>
      <c r="BY706" s="162"/>
      <c r="BZ706" s="162"/>
      <c r="CA706" s="162"/>
      <c r="CB706" s="162"/>
      <c r="CC706" s="162"/>
      <c r="CD706" s="162"/>
      <c r="CE706" s="162"/>
      <c r="CF706" s="162"/>
      <c r="CG706" s="162"/>
      <c r="CH706" s="162"/>
      <c r="CI706" s="162"/>
      <c r="CJ706" s="162"/>
      <c r="CK706" s="162"/>
      <c r="CL706" s="162"/>
      <c r="CM706" s="162"/>
      <c r="CN706" s="162"/>
      <c r="CO706" s="162"/>
      <c r="CP706" s="162"/>
      <c r="CQ706" s="162"/>
      <c r="CR706" s="162"/>
      <c r="CS706" s="162"/>
      <c r="CT706" s="162"/>
      <c r="CU706" s="162"/>
      <c r="CV706" s="162"/>
      <c r="CW706" s="162"/>
      <c r="CX706" s="162"/>
      <c r="CY706" s="162"/>
      <c r="CZ706" s="162"/>
      <c r="DA706" s="162"/>
      <c r="DB706" s="162"/>
      <c r="DC706" s="162"/>
      <c r="DD706" s="162"/>
      <c r="DE706" s="162"/>
      <c r="DF706" s="162"/>
      <c r="DG706" s="162"/>
      <c r="DH706" s="162"/>
      <c r="DI706" s="162"/>
      <c r="DJ706" s="162"/>
      <c r="DK706" s="162"/>
      <c r="DL706" s="162"/>
      <c r="DM706" s="162"/>
      <c r="DN706" s="162"/>
      <c r="DO706" s="162"/>
      <c r="DP706" s="162"/>
      <c r="DQ706" s="162"/>
      <c r="DR706" s="162"/>
      <c r="DS706" s="162"/>
      <c r="DT706" s="162"/>
      <c r="DU706" s="162"/>
      <c r="DV706" s="162"/>
      <c r="DW706" s="162"/>
      <c r="DX706" s="162"/>
      <c r="DY706" s="162"/>
      <c r="DZ706" s="162"/>
      <c r="EA706" s="162"/>
      <c r="EB706" s="162"/>
      <c r="EC706" s="162"/>
      <c r="ED706" s="162"/>
      <c r="EE706" s="162"/>
      <c r="EF706" s="162"/>
      <c r="EG706" s="162"/>
      <c r="EH706" s="162"/>
      <c r="EI706" s="162"/>
      <c r="EJ706" s="162"/>
      <c r="EK706" s="162"/>
      <c r="EL706" s="162"/>
      <c r="EM706" s="162"/>
      <c r="EN706" s="162"/>
      <c r="EO706" s="162"/>
      <c r="EP706" s="162"/>
      <c r="EQ706" s="162"/>
      <c r="ER706" s="162"/>
      <c r="ES706" s="162"/>
      <c r="ET706" s="162"/>
      <c r="EU706" s="162"/>
      <c r="EV706" s="162"/>
      <c r="EW706" s="162"/>
      <c r="EX706" s="162"/>
      <c r="EY706" s="162"/>
      <c r="EZ706" s="162"/>
      <c r="FA706" s="162"/>
      <c r="FB706" s="162"/>
      <c r="FC706" s="162"/>
      <c r="FD706" s="162"/>
      <c r="FE706" s="162"/>
      <c r="FF706" s="162"/>
      <c r="FG706" s="162"/>
      <c r="FH706" s="162"/>
      <c r="FI706" s="162"/>
      <c r="FJ706" s="162"/>
      <c r="FK706" s="162"/>
      <c r="FL706" s="162"/>
      <c r="FM706" s="162"/>
      <c r="FN706" s="162"/>
      <c r="FO706" s="162"/>
      <c r="FP706" s="162"/>
      <c r="FQ706" s="162"/>
      <c r="FR706" s="162"/>
      <c r="FS706" s="162"/>
      <c r="FT706" s="162"/>
      <c r="FU706" s="162"/>
      <c r="FV706" s="162"/>
      <c r="FW706" s="162"/>
      <c r="FX706" s="162"/>
      <c r="FY706" s="162"/>
      <c r="FZ706" s="162"/>
      <c r="GA706" s="162"/>
      <c r="GB706" s="162"/>
      <c r="GC706" s="162"/>
      <c r="GD706" s="162"/>
      <c r="GE706" s="162"/>
      <c r="GF706" s="162"/>
      <c r="GG706" s="162"/>
      <c r="GH706" s="162"/>
      <c r="GI706" s="162"/>
      <c r="GJ706" s="162"/>
      <c r="GK706" s="162"/>
      <c r="GL706" s="162"/>
      <c r="GM706" s="162"/>
      <c r="GN706" s="162"/>
      <c r="GO706" s="162"/>
      <c r="GP706" s="162"/>
      <c r="GQ706" s="162"/>
      <c r="GR706" s="162"/>
      <c r="GS706" s="162"/>
      <c r="GT706" s="162"/>
      <c r="GU706" s="162"/>
      <c r="GV706" s="162"/>
      <c r="GW706" s="162"/>
      <c r="GX706" s="162"/>
      <c r="GY706" s="162"/>
      <c r="GZ706" s="162"/>
      <c r="HA706" s="162"/>
      <c r="HB706" s="162"/>
      <c r="HC706" s="162"/>
      <c r="HD706" s="162"/>
      <c r="HE706" s="162"/>
      <c r="HF706" s="162"/>
      <c r="HG706" s="162"/>
      <c r="HH706" s="162"/>
      <c r="HI706" s="162"/>
      <c r="HJ706" s="162"/>
      <c r="HK706" s="162"/>
      <c r="HL706" s="162"/>
      <c r="HM706" s="162"/>
      <c r="HN706" s="162"/>
      <c r="HO706" s="162"/>
      <c r="HP706" s="162"/>
      <c r="HQ706" s="162"/>
      <c r="HR706" s="162"/>
      <c r="HS706" s="162"/>
      <c r="HT706" s="162"/>
      <c r="HU706" s="162"/>
      <c r="HV706" s="162"/>
      <c r="HW706" s="162"/>
      <c r="HX706" s="162"/>
      <c r="HY706" s="162"/>
      <c r="HZ706" s="162"/>
      <c r="IA706" s="162"/>
      <c r="IB706" s="162"/>
      <c r="IC706" s="162"/>
      <c r="ID706" s="162"/>
      <c r="IE706" s="162"/>
      <c r="IF706" s="162"/>
      <c r="IG706" s="162"/>
      <c r="IH706" s="162"/>
      <c r="II706" s="162"/>
      <c r="IJ706" s="162"/>
      <c r="IK706" s="162"/>
      <c r="IL706" s="162"/>
      <c r="IM706" s="162"/>
      <c r="IN706" s="162"/>
      <c r="IO706" s="162"/>
      <c r="IP706" s="162"/>
      <c r="IQ706" s="162"/>
      <c r="IR706" s="162"/>
      <c r="IS706" s="162"/>
      <c r="IT706" s="162"/>
      <c r="IU706" s="162"/>
      <c r="IV706" s="162"/>
      <c r="IW706" s="162"/>
      <c r="IX706" s="162"/>
    </row>
    <row r="707" spans="1:258">
      <c r="A707" s="159"/>
      <c r="B707" s="160"/>
      <c r="C707" s="160"/>
      <c r="D707" s="160"/>
      <c r="E707" s="160"/>
      <c r="F707" s="161"/>
      <c r="G707" s="161"/>
      <c r="H707" s="161"/>
      <c r="I707" s="161"/>
      <c r="J707" s="161"/>
      <c r="K707" s="161"/>
      <c r="L707" s="161"/>
      <c r="M707" s="161"/>
      <c r="N707" s="160"/>
      <c r="O707" s="160"/>
      <c r="P707" s="160"/>
      <c r="Q707" s="160"/>
      <c r="R707" s="160"/>
      <c r="S707" s="161"/>
      <c r="T707" s="161"/>
      <c r="U707" s="161"/>
      <c r="V707" s="161"/>
      <c r="W707" s="161"/>
      <c r="X707" s="161"/>
      <c r="Y707" s="161"/>
      <c r="Z707" s="317"/>
      <c r="AA707" s="161"/>
      <c r="BI707" s="162"/>
      <c r="BJ707" s="162"/>
      <c r="BK707" s="162"/>
      <c r="BL707" s="162"/>
      <c r="BM707" s="162"/>
      <c r="BN707" s="162"/>
      <c r="BO707" s="162"/>
      <c r="BP707" s="162"/>
      <c r="BQ707" s="162"/>
      <c r="BR707" s="162"/>
      <c r="BS707" s="162"/>
      <c r="BT707" s="162"/>
      <c r="BU707" s="162"/>
      <c r="BV707" s="162"/>
      <c r="BW707" s="162"/>
      <c r="BX707" s="162"/>
      <c r="BY707" s="162"/>
      <c r="BZ707" s="162"/>
      <c r="CA707" s="162"/>
      <c r="CB707" s="162"/>
      <c r="CC707" s="162"/>
      <c r="CD707" s="162"/>
      <c r="CE707" s="162"/>
      <c r="CF707" s="162"/>
      <c r="CG707" s="162"/>
      <c r="CH707" s="162"/>
      <c r="CI707" s="162"/>
      <c r="CJ707" s="162"/>
      <c r="CK707" s="162"/>
      <c r="CL707" s="162"/>
      <c r="CM707" s="162"/>
      <c r="CN707" s="162"/>
      <c r="CO707" s="162"/>
      <c r="CP707" s="162"/>
      <c r="CQ707" s="162"/>
      <c r="CR707" s="162"/>
      <c r="CS707" s="162"/>
      <c r="CT707" s="162"/>
      <c r="CU707" s="162"/>
      <c r="CV707" s="162"/>
      <c r="CW707" s="162"/>
      <c r="CX707" s="162"/>
      <c r="CY707" s="162"/>
      <c r="CZ707" s="162"/>
      <c r="DA707" s="162"/>
      <c r="DB707" s="162"/>
      <c r="DC707" s="162"/>
      <c r="DD707" s="162"/>
      <c r="DE707" s="162"/>
      <c r="DF707" s="162"/>
      <c r="DG707" s="162"/>
      <c r="DH707" s="162"/>
      <c r="DI707" s="162"/>
      <c r="DJ707" s="162"/>
      <c r="DK707" s="162"/>
      <c r="DL707" s="162"/>
      <c r="DM707" s="162"/>
      <c r="DN707" s="162"/>
      <c r="DO707" s="162"/>
      <c r="DP707" s="162"/>
      <c r="DQ707" s="162"/>
      <c r="DR707" s="162"/>
      <c r="DS707" s="162"/>
      <c r="DT707" s="162"/>
      <c r="DU707" s="162"/>
      <c r="DV707" s="162"/>
      <c r="DW707" s="162"/>
      <c r="DX707" s="162"/>
      <c r="DY707" s="162"/>
      <c r="DZ707" s="162"/>
      <c r="EA707" s="162"/>
      <c r="EB707" s="162"/>
      <c r="EC707" s="162"/>
      <c r="ED707" s="162"/>
      <c r="EE707" s="162"/>
      <c r="EF707" s="162"/>
      <c r="EG707" s="162"/>
      <c r="EH707" s="162"/>
      <c r="EI707" s="162"/>
      <c r="EJ707" s="162"/>
      <c r="EK707" s="162"/>
      <c r="EL707" s="162"/>
      <c r="EM707" s="162"/>
      <c r="EN707" s="162"/>
      <c r="EO707" s="162"/>
      <c r="EP707" s="162"/>
      <c r="EQ707" s="162"/>
      <c r="ER707" s="162"/>
      <c r="ES707" s="162"/>
      <c r="ET707" s="162"/>
      <c r="EU707" s="162"/>
      <c r="EV707" s="162"/>
      <c r="EW707" s="162"/>
      <c r="EX707" s="162"/>
      <c r="EY707" s="162"/>
      <c r="EZ707" s="162"/>
      <c r="FA707" s="162"/>
      <c r="FB707" s="162"/>
      <c r="FC707" s="162"/>
      <c r="FD707" s="162"/>
      <c r="FE707" s="162"/>
      <c r="FF707" s="162"/>
      <c r="FG707" s="162"/>
      <c r="FH707" s="162"/>
      <c r="FI707" s="162"/>
      <c r="FJ707" s="162"/>
      <c r="FK707" s="162"/>
      <c r="FL707" s="162"/>
      <c r="FM707" s="162"/>
      <c r="FN707" s="162"/>
      <c r="FO707" s="162"/>
      <c r="FP707" s="162"/>
      <c r="FQ707" s="162"/>
      <c r="FR707" s="162"/>
      <c r="FS707" s="162"/>
      <c r="FT707" s="162"/>
      <c r="FU707" s="162"/>
      <c r="FV707" s="162"/>
      <c r="FW707" s="162"/>
      <c r="FX707" s="162"/>
      <c r="FY707" s="162"/>
      <c r="FZ707" s="162"/>
      <c r="GA707" s="162"/>
      <c r="GB707" s="162"/>
      <c r="GC707" s="162"/>
      <c r="GD707" s="162"/>
      <c r="GE707" s="162"/>
      <c r="GF707" s="162"/>
      <c r="GG707" s="162"/>
      <c r="GH707" s="162"/>
      <c r="GI707" s="162"/>
      <c r="GJ707" s="162"/>
      <c r="GK707" s="162"/>
      <c r="GL707" s="162"/>
      <c r="GM707" s="162"/>
      <c r="GN707" s="162"/>
      <c r="GO707" s="162"/>
      <c r="GP707" s="162"/>
      <c r="GQ707" s="162"/>
      <c r="GR707" s="162"/>
      <c r="GS707" s="162"/>
      <c r="GT707" s="162"/>
      <c r="GU707" s="162"/>
      <c r="GV707" s="162"/>
      <c r="GW707" s="162"/>
      <c r="GX707" s="162"/>
      <c r="GY707" s="162"/>
      <c r="GZ707" s="162"/>
      <c r="HA707" s="162"/>
      <c r="HB707" s="162"/>
      <c r="HC707" s="162"/>
      <c r="HD707" s="162"/>
      <c r="HE707" s="162"/>
      <c r="HF707" s="162"/>
      <c r="HG707" s="162"/>
      <c r="HH707" s="162"/>
      <c r="HI707" s="162"/>
      <c r="HJ707" s="162"/>
      <c r="HK707" s="162"/>
      <c r="HL707" s="162"/>
      <c r="HM707" s="162"/>
      <c r="HN707" s="162"/>
      <c r="HO707" s="162"/>
      <c r="HP707" s="162"/>
      <c r="HQ707" s="162"/>
      <c r="HR707" s="162"/>
      <c r="HS707" s="162"/>
      <c r="HT707" s="162"/>
      <c r="HU707" s="162"/>
      <c r="HV707" s="162"/>
      <c r="HW707" s="162"/>
      <c r="HX707" s="162"/>
      <c r="HY707" s="162"/>
      <c r="HZ707" s="162"/>
      <c r="IA707" s="162"/>
      <c r="IB707" s="162"/>
      <c r="IC707" s="162"/>
      <c r="ID707" s="162"/>
      <c r="IE707" s="162"/>
      <c r="IF707" s="162"/>
      <c r="IG707" s="162"/>
      <c r="IH707" s="162"/>
      <c r="II707" s="162"/>
      <c r="IJ707" s="162"/>
      <c r="IK707" s="162"/>
      <c r="IL707" s="162"/>
      <c r="IM707" s="162"/>
      <c r="IN707" s="162"/>
      <c r="IO707" s="162"/>
      <c r="IP707" s="162"/>
      <c r="IQ707" s="162"/>
      <c r="IR707" s="162"/>
      <c r="IS707" s="162"/>
      <c r="IT707" s="162"/>
      <c r="IU707" s="162"/>
      <c r="IV707" s="162"/>
      <c r="IW707" s="162"/>
      <c r="IX707" s="162"/>
    </row>
    <row r="708" spans="1:258">
      <c r="A708" s="159"/>
      <c r="B708" s="160"/>
      <c r="C708" s="160"/>
      <c r="D708" s="160"/>
      <c r="E708" s="160"/>
      <c r="F708" s="161"/>
      <c r="G708" s="161"/>
      <c r="H708" s="161"/>
      <c r="I708" s="161"/>
      <c r="J708" s="161"/>
      <c r="K708" s="161"/>
      <c r="L708" s="161"/>
      <c r="M708" s="161"/>
      <c r="N708" s="160"/>
      <c r="O708" s="160"/>
      <c r="P708" s="160"/>
      <c r="Q708" s="160"/>
      <c r="R708" s="160"/>
      <c r="S708" s="161"/>
      <c r="T708" s="161"/>
      <c r="U708" s="161"/>
      <c r="V708" s="161"/>
      <c r="W708" s="161"/>
      <c r="X708" s="161"/>
      <c r="Y708" s="161"/>
      <c r="Z708" s="317"/>
      <c r="AA708" s="161"/>
      <c r="BI708" s="162"/>
      <c r="BJ708" s="162"/>
      <c r="BK708" s="162"/>
      <c r="BL708" s="162"/>
      <c r="BM708" s="162"/>
      <c r="BN708" s="162"/>
      <c r="BO708" s="162"/>
      <c r="BP708" s="162"/>
      <c r="BQ708" s="162"/>
      <c r="BR708" s="162"/>
      <c r="BS708" s="162"/>
      <c r="BT708" s="162"/>
      <c r="BU708" s="162"/>
      <c r="BV708" s="162"/>
      <c r="BW708" s="162"/>
      <c r="BX708" s="162"/>
      <c r="BY708" s="162"/>
      <c r="BZ708" s="162"/>
      <c r="CA708" s="162"/>
      <c r="CB708" s="162"/>
      <c r="CC708" s="162"/>
      <c r="CD708" s="162"/>
      <c r="CE708" s="162"/>
      <c r="CF708" s="162"/>
      <c r="CG708" s="162"/>
      <c r="CH708" s="162"/>
      <c r="CI708" s="162"/>
      <c r="CJ708" s="162"/>
      <c r="CK708" s="162"/>
      <c r="CL708" s="162"/>
      <c r="CM708" s="162"/>
      <c r="CN708" s="162"/>
      <c r="CO708" s="162"/>
      <c r="CP708" s="162"/>
      <c r="CQ708" s="162"/>
      <c r="CR708" s="162"/>
      <c r="CS708" s="162"/>
      <c r="CT708" s="162"/>
      <c r="CU708" s="162"/>
      <c r="CV708" s="162"/>
      <c r="CW708" s="162"/>
      <c r="CX708" s="162"/>
      <c r="CY708" s="162"/>
      <c r="CZ708" s="162"/>
      <c r="DA708" s="162"/>
      <c r="DB708" s="162"/>
      <c r="DC708" s="162"/>
      <c r="DD708" s="162"/>
      <c r="DE708" s="162"/>
      <c r="DF708" s="162"/>
      <c r="DG708" s="162"/>
      <c r="DH708" s="162"/>
      <c r="DI708" s="162"/>
      <c r="DJ708" s="162"/>
      <c r="DK708" s="162"/>
      <c r="DL708" s="162"/>
      <c r="DM708" s="162"/>
      <c r="DN708" s="162"/>
      <c r="DO708" s="162"/>
      <c r="DP708" s="162"/>
      <c r="DQ708" s="162"/>
      <c r="DR708" s="162"/>
      <c r="DS708" s="162"/>
      <c r="DT708" s="162"/>
      <c r="DU708" s="162"/>
      <c r="DV708" s="162"/>
      <c r="DW708" s="162"/>
      <c r="DX708" s="162"/>
      <c r="DY708" s="162"/>
      <c r="DZ708" s="162"/>
      <c r="EA708" s="162"/>
      <c r="EB708" s="162"/>
      <c r="EC708" s="162"/>
      <c r="ED708" s="162"/>
      <c r="EE708" s="162"/>
      <c r="EF708" s="162"/>
      <c r="EG708" s="162"/>
      <c r="EH708" s="162"/>
      <c r="EI708" s="162"/>
      <c r="EJ708" s="162"/>
      <c r="EK708" s="162"/>
      <c r="EL708" s="162"/>
      <c r="EM708" s="162"/>
      <c r="EN708" s="162"/>
      <c r="EO708" s="162"/>
      <c r="EP708" s="162"/>
      <c r="EQ708" s="162"/>
      <c r="ER708" s="162"/>
      <c r="ES708" s="162"/>
      <c r="ET708" s="162"/>
      <c r="EU708" s="162"/>
      <c r="EV708" s="162"/>
      <c r="EW708" s="162"/>
      <c r="EX708" s="162"/>
      <c r="EY708" s="162"/>
      <c r="EZ708" s="162"/>
      <c r="FA708" s="162"/>
      <c r="FB708" s="162"/>
      <c r="FC708" s="162"/>
      <c r="FD708" s="162"/>
      <c r="FE708" s="162"/>
      <c r="FF708" s="162"/>
      <c r="FG708" s="162"/>
      <c r="FH708" s="162"/>
      <c r="FI708" s="162"/>
      <c r="FJ708" s="162"/>
      <c r="FK708" s="162"/>
      <c r="FL708" s="162"/>
      <c r="FM708" s="162"/>
      <c r="FN708" s="162"/>
      <c r="FO708" s="162"/>
      <c r="FP708" s="162"/>
      <c r="FQ708" s="162"/>
      <c r="FR708" s="162"/>
      <c r="FS708" s="162"/>
      <c r="FT708" s="162"/>
      <c r="FU708" s="162"/>
      <c r="FV708" s="162"/>
      <c r="FW708" s="162"/>
      <c r="FX708" s="162"/>
      <c r="FY708" s="162"/>
      <c r="FZ708" s="162"/>
      <c r="GA708" s="162"/>
      <c r="GB708" s="162"/>
      <c r="GC708" s="162"/>
      <c r="GD708" s="162"/>
      <c r="GE708" s="162"/>
      <c r="GF708" s="162"/>
      <c r="GG708" s="162"/>
      <c r="GH708" s="162"/>
      <c r="GI708" s="162"/>
      <c r="GJ708" s="162"/>
      <c r="GK708" s="162"/>
      <c r="GL708" s="162"/>
      <c r="GM708" s="162"/>
      <c r="GN708" s="162"/>
      <c r="GO708" s="162"/>
      <c r="GP708" s="162"/>
      <c r="GQ708" s="162"/>
      <c r="GR708" s="162"/>
      <c r="GS708" s="162"/>
      <c r="GT708" s="162"/>
      <c r="GU708" s="162"/>
      <c r="GV708" s="162"/>
      <c r="GW708" s="162"/>
      <c r="GX708" s="162"/>
      <c r="GY708" s="162"/>
      <c r="GZ708" s="162"/>
      <c r="HA708" s="162"/>
      <c r="HB708" s="162"/>
      <c r="HC708" s="162"/>
      <c r="HD708" s="162"/>
      <c r="HE708" s="162"/>
      <c r="HF708" s="162"/>
      <c r="HG708" s="162"/>
      <c r="HH708" s="162"/>
      <c r="HI708" s="162"/>
      <c r="HJ708" s="162"/>
      <c r="HK708" s="162"/>
      <c r="HL708" s="162"/>
      <c r="HM708" s="162"/>
      <c r="HN708" s="162"/>
      <c r="HO708" s="162"/>
      <c r="HP708" s="162"/>
      <c r="HQ708" s="162"/>
      <c r="HR708" s="162"/>
      <c r="HS708" s="162"/>
      <c r="HT708" s="162"/>
      <c r="HU708" s="162"/>
      <c r="HV708" s="162"/>
      <c r="HW708" s="162"/>
      <c r="HX708" s="162"/>
      <c r="HY708" s="162"/>
      <c r="HZ708" s="162"/>
      <c r="IA708" s="162"/>
      <c r="IB708" s="162"/>
      <c r="IC708" s="162"/>
      <c r="ID708" s="162"/>
      <c r="IE708" s="162"/>
      <c r="IF708" s="162"/>
      <c r="IG708" s="162"/>
      <c r="IH708" s="162"/>
      <c r="II708" s="162"/>
      <c r="IJ708" s="162"/>
      <c r="IK708" s="162"/>
      <c r="IL708" s="162"/>
      <c r="IM708" s="162"/>
      <c r="IN708" s="162"/>
      <c r="IO708" s="162"/>
      <c r="IP708" s="162"/>
      <c r="IQ708" s="162"/>
      <c r="IR708" s="162"/>
      <c r="IS708" s="162"/>
      <c r="IT708" s="162"/>
      <c r="IU708" s="162"/>
      <c r="IV708" s="162"/>
      <c r="IW708" s="162"/>
      <c r="IX708" s="162"/>
    </row>
    <row r="709" spans="1:258">
      <c r="A709" s="159"/>
      <c r="B709" s="160"/>
      <c r="C709" s="160"/>
      <c r="D709" s="160"/>
      <c r="E709" s="160"/>
      <c r="F709" s="161"/>
      <c r="G709" s="161"/>
      <c r="H709" s="161"/>
      <c r="I709" s="161"/>
      <c r="J709" s="161"/>
      <c r="K709" s="161"/>
      <c r="L709" s="161"/>
      <c r="M709" s="161"/>
      <c r="N709" s="160"/>
      <c r="O709" s="160"/>
      <c r="P709" s="160"/>
      <c r="Q709" s="160"/>
      <c r="R709" s="160"/>
      <c r="S709" s="161"/>
      <c r="T709" s="161"/>
      <c r="U709" s="161"/>
      <c r="V709" s="161"/>
      <c r="W709" s="161"/>
      <c r="X709" s="161"/>
      <c r="Y709" s="161"/>
      <c r="Z709" s="317"/>
      <c r="AA709" s="161"/>
      <c r="BI709" s="162"/>
      <c r="BJ709" s="162"/>
      <c r="BK709" s="162"/>
      <c r="BL709" s="162"/>
      <c r="BM709" s="162"/>
      <c r="BN709" s="162"/>
      <c r="BO709" s="162"/>
      <c r="BP709" s="162"/>
      <c r="BQ709" s="162"/>
      <c r="BR709" s="162"/>
      <c r="BS709" s="162"/>
      <c r="BT709" s="162"/>
      <c r="BU709" s="162"/>
      <c r="BV709" s="162"/>
      <c r="BW709" s="162"/>
      <c r="BX709" s="162"/>
      <c r="BY709" s="162"/>
      <c r="BZ709" s="162"/>
      <c r="CA709" s="162"/>
      <c r="CB709" s="162"/>
      <c r="CC709" s="162"/>
      <c r="CD709" s="162"/>
      <c r="CE709" s="162"/>
      <c r="CF709" s="162"/>
      <c r="CG709" s="162"/>
      <c r="CH709" s="162"/>
      <c r="CI709" s="162"/>
      <c r="CJ709" s="162"/>
      <c r="CK709" s="162"/>
      <c r="CL709" s="162"/>
      <c r="CM709" s="162"/>
      <c r="CN709" s="162"/>
      <c r="CO709" s="162"/>
      <c r="CP709" s="162"/>
      <c r="CQ709" s="162"/>
      <c r="CR709" s="162"/>
      <c r="CS709" s="162"/>
      <c r="CT709" s="162"/>
      <c r="CU709" s="162"/>
      <c r="CV709" s="162"/>
      <c r="CW709" s="162"/>
      <c r="CX709" s="162"/>
      <c r="CY709" s="162"/>
      <c r="CZ709" s="162"/>
      <c r="DA709" s="162"/>
      <c r="DB709" s="162"/>
      <c r="DC709" s="162"/>
      <c r="DD709" s="162"/>
      <c r="DE709" s="162"/>
      <c r="DF709" s="162"/>
      <c r="DG709" s="162"/>
      <c r="DH709" s="162"/>
      <c r="DI709" s="162"/>
      <c r="DJ709" s="162"/>
      <c r="DK709" s="162"/>
      <c r="DL709" s="162"/>
      <c r="DM709" s="162"/>
      <c r="DN709" s="162"/>
      <c r="DO709" s="162"/>
      <c r="DP709" s="162"/>
      <c r="DQ709" s="162"/>
      <c r="DR709" s="162"/>
      <c r="DS709" s="162"/>
      <c r="DT709" s="162"/>
      <c r="DU709" s="162"/>
      <c r="DV709" s="162"/>
      <c r="DW709" s="162"/>
      <c r="DX709" s="162"/>
      <c r="DY709" s="162"/>
      <c r="DZ709" s="162"/>
      <c r="EA709" s="162"/>
      <c r="EB709" s="162"/>
      <c r="EC709" s="162"/>
      <c r="ED709" s="162"/>
      <c r="EE709" s="162"/>
      <c r="EF709" s="162"/>
      <c r="EG709" s="162"/>
      <c r="EH709" s="162"/>
      <c r="EI709" s="162"/>
      <c r="EJ709" s="162"/>
      <c r="EK709" s="162"/>
      <c r="EL709" s="162"/>
      <c r="EM709" s="162"/>
      <c r="EN709" s="162"/>
      <c r="EO709" s="162"/>
      <c r="EP709" s="162"/>
      <c r="EQ709" s="162"/>
      <c r="ER709" s="162"/>
      <c r="ES709" s="162"/>
      <c r="ET709" s="162"/>
      <c r="EU709" s="162"/>
      <c r="EV709" s="162"/>
      <c r="EW709" s="162"/>
      <c r="EX709" s="162"/>
      <c r="EY709" s="162"/>
      <c r="EZ709" s="162"/>
      <c r="FA709" s="162"/>
      <c r="FB709" s="162"/>
      <c r="FC709" s="162"/>
      <c r="FD709" s="162"/>
      <c r="FE709" s="162"/>
      <c r="FF709" s="162"/>
      <c r="FG709" s="162"/>
      <c r="FH709" s="162"/>
      <c r="FI709" s="162"/>
      <c r="FJ709" s="162"/>
      <c r="FK709" s="162"/>
      <c r="FL709" s="162"/>
      <c r="FM709" s="162"/>
      <c r="FN709" s="162"/>
      <c r="FO709" s="162"/>
      <c r="FP709" s="162"/>
      <c r="FQ709" s="162"/>
      <c r="FR709" s="162"/>
      <c r="FS709" s="162"/>
      <c r="FT709" s="162"/>
      <c r="FU709" s="162"/>
      <c r="FV709" s="162"/>
      <c r="FW709" s="162"/>
      <c r="FX709" s="162"/>
      <c r="FY709" s="162"/>
      <c r="FZ709" s="162"/>
      <c r="GA709" s="162"/>
      <c r="GB709" s="162"/>
      <c r="GC709" s="162"/>
      <c r="GD709" s="162"/>
      <c r="GE709" s="162"/>
      <c r="GF709" s="162"/>
      <c r="GG709" s="162"/>
      <c r="GH709" s="162"/>
      <c r="GI709" s="162"/>
      <c r="GJ709" s="162"/>
      <c r="GK709" s="162"/>
      <c r="GL709" s="162"/>
      <c r="GM709" s="162"/>
      <c r="GN709" s="162"/>
      <c r="GO709" s="162"/>
      <c r="GP709" s="162"/>
      <c r="GQ709" s="162"/>
      <c r="GR709" s="162"/>
      <c r="GS709" s="162"/>
      <c r="GT709" s="162"/>
      <c r="GU709" s="162"/>
      <c r="GV709" s="162"/>
      <c r="GW709" s="162"/>
      <c r="GX709" s="162"/>
      <c r="GY709" s="162"/>
      <c r="GZ709" s="162"/>
      <c r="HA709" s="162"/>
      <c r="HB709" s="162"/>
      <c r="HC709" s="162"/>
      <c r="HD709" s="162"/>
      <c r="HE709" s="162"/>
      <c r="HF709" s="162"/>
      <c r="HG709" s="162"/>
      <c r="HH709" s="162"/>
      <c r="HI709" s="162"/>
      <c r="HJ709" s="162"/>
      <c r="HK709" s="162"/>
      <c r="HL709" s="162"/>
      <c r="HM709" s="162"/>
      <c r="HN709" s="162"/>
      <c r="HO709" s="162"/>
      <c r="HP709" s="162"/>
      <c r="HQ709" s="162"/>
      <c r="HR709" s="162"/>
      <c r="HS709" s="162"/>
      <c r="HT709" s="162"/>
      <c r="HU709" s="162"/>
      <c r="HV709" s="162"/>
      <c r="HW709" s="162"/>
      <c r="HX709" s="162"/>
      <c r="HY709" s="162"/>
      <c r="HZ709" s="162"/>
      <c r="IA709" s="162"/>
      <c r="IB709" s="162"/>
      <c r="IC709" s="162"/>
      <c r="ID709" s="162"/>
      <c r="IE709" s="162"/>
      <c r="IF709" s="162"/>
      <c r="IG709" s="162"/>
      <c r="IH709" s="162"/>
      <c r="II709" s="162"/>
      <c r="IJ709" s="162"/>
      <c r="IK709" s="162"/>
      <c r="IL709" s="162"/>
      <c r="IM709" s="162"/>
      <c r="IN709" s="162"/>
      <c r="IO709" s="162"/>
      <c r="IP709" s="162"/>
      <c r="IQ709" s="162"/>
      <c r="IR709" s="162"/>
      <c r="IS709" s="162"/>
      <c r="IT709" s="162"/>
      <c r="IU709" s="162"/>
      <c r="IV709" s="162"/>
      <c r="IW709" s="162"/>
      <c r="IX709" s="162"/>
    </row>
    <row r="710" spans="1:258">
      <c r="A710" s="159"/>
      <c r="B710" s="160"/>
      <c r="C710" s="160"/>
      <c r="D710" s="160"/>
      <c r="E710" s="160"/>
      <c r="F710" s="161"/>
      <c r="G710" s="161"/>
      <c r="H710" s="161"/>
      <c r="I710" s="161"/>
      <c r="J710" s="161"/>
      <c r="K710" s="161"/>
      <c r="L710" s="161"/>
      <c r="M710" s="161"/>
      <c r="N710" s="160"/>
      <c r="O710" s="160"/>
      <c r="P710" s="160"/>
      <c r="Q710" s="160"/>
      <c r="R710" s="160"/>
      <c r="S710" s="161"/>
      <c r="T710" s="161"/>
      <c r="U710" s="161"/>
      <c r="V710" s="161"/>
      <c r="W710" s="161"/>
      <c r="X710" s="161"/>
      <c r="Y710" s="161"/>
      <c r="Z710" s="317"/>
      <c r="AA710" s="161"/>
      <c r="BI710" s="162"/>
      <c r="BJ710" s="162"/>
      <c r="BK710" s="162"/>
      <c r="BL710" s="162"/>
      <c r="BM710" s="162"/>
      <c r="BN710" s="162"/>
      <c r="BO710" s="162"/>
      <c r="BP710" s="162"/>
      <c r="BQ710" s="162"/>
      <c r="BR710" s="162"/>
      <c r="BS710" s="162"/>
      <c r="BT710" s="162"/>
      <c r="BU710" s="162"/>
      <c r="BV710" s="162"/>
      <c r="BW710" s="162"/>
      <c r="BX710" s="162"/>
      <c r="BY710" s="162"/>
      <c r="BZ710" s="162"/>
      <c r="CA710" s="162"/>
      <c r="CB710" s="162"/>
      <c r="CC710" s="162"/>
      <c r="CD710" s="162"/>
      <c r="CE710" s="162"/>
      <c r="CF710" s="162"/>
      <c r="CG710" s="162"/>
      <c r="CH710" s="162"/>
      <c r="CI710" s="162"/>
      <c r="CJ710" s="162"/>
      <c r="CK710" s="162"/>
      <c r="CL710" s="162"/>
      <c r="CM710" s="162"/>
      <c r="CN710" s="162"/>
      <c r="CO710" s="162"/>
      <c r="CP710" s="162"/>
      <c r="CQ710" s="162"/>
      <c r="CR710" s="162"/>
      <c r="CS710" s="162"/>
      <c r="CT710" s="162"/>
      <c r="CU710" s="162"/>
      <c r="CV710" s="162"/>
      <c r="CW710" s="162"/>
      <c r="CX710" s="162"/>
      <c r="CY710" s="162"/>
      <c r="CZ710" s="162"/>
      <c r="DA710" s="162"/>
      <c r="DB710" s="162"/>
      <c r="DC710" s="162"/>
      <c r="DD710" s="162"/>
      <c r="DE710" s="162"/>
      <c r="DF710" s="162"/>
      <c r="DG710" s="162"/>
      <c r="DH710" s="162"/>
      <c r="DI710" s="162"/>
      <c r="DJ710" s="162"/>
      <c r="DK710" s="162"/>
      <c r="DL710" s="162"/>
      <c r="DM710" s="162"/>
      <c r="DN710" s="162"/>
      <c r="DO710" s="162"/>
      <c r="DP710" s="162"/>
      <c r="DQ710" s="162"/>
      <c r="DR710" s="162"/>
      <c r="DS710" s="162"/>
      <c r="DT710" s="162"/>
      <c r="DU710" s="162"/>
      <c r="DV710" s="162"/>
      <c r="DW710" s="162"/>
      <c r="DX710" s="162"/>
      <c r="DY710" s="162"/>
      <c r="DZ710" s="162"/>
      <c r="EA710" s="162"/>
      <c r="EB710" s="162"/>
      <c r="EC710" s="162"/>
      <c r="ED710" s="162"/>
      <c r="EE710" s="162"/>
      <c r="EF710" s="162"/>
      <c r="EG710" s="162"/>
      <c r="EH710" s="162"/>
      <c r="EI710" s="162"/>
      <c r="EJ710" s="162"/>
      <c r="EK710" s="162"/>
      <c r="EL710" s="162"/>
      <c r="EM710" s="162"/>
      <c r="EN710" s="162"/>
      <c r="EO710" s="162"/>
      <c r="EP710" s="162"/>
      <c r="EQ710" s="162"/>
      <c r="ER710" s="162"/>
      <c r="ES710" s="162"/>
      <c r="ET710" s="162"/>
      <c r="EU710" s="162"/>
      <c r="EV710" s="162"/>
      <c r="EW710" s="162"/>
      <c r="EX710" s="162"/>
      <c r="EY710" s="162"/>
      <c r="EZ710" s="162"/>
      <c r="FA710" s="162"/>
      <c r="FB710" s="162"/>
      <c r="FC710" s="162"/>
      <c r="FD710" s="162"/>
      <c r="FE710" s="162"/>
      <c r="FF710" s="162"/>
      <c r="FG710" s="162"/>
      <c r="FH710" s="162"/>
      <c r="FI710" s="162"/>
      <c r="FJ710" s="162"/>
      <c r="FK710" s="162"/>
      <c r="FL710" s="162"/>
      <c r="FM710" s="162"/>
      <c r="FN710" s="162"/>
      <c r="FO710" s="162"/>
      <c r="FP710" s="162"/>
      <c r="FQ710" s="162"/>
      <c r="FR710" s="162"/>
      <c r="FS710" s="162"/>
      <c r="FT710" s="162"/>
      <c r="FU710" s="162"/>
      <c r="FV710" s="162"/>
      <c r="FW710" s="162"/>
      <c r="FX710" s="162"/>
      <c r="FY710" s="162"/>
      <c r="FZ710" s="162"/>
      <c r="GA710" s="162"/>
      <c r="GB710" s="162"/>
      <c r="GC710" s="162"/>
      <c r="GD710" s="162"/>
      <c r="GE710" s="162"/>
      <c r="GF710" s="162"/>
      <c r="GG710" s="162"/>
      <c r="GH710" s="162"/>
      <c r="GI710" s="162"/>
      <c r="GJ710" s="162"/>
      <c r="GK710" s="162"/>
      <c r="GL710" s="162"/>
      <c r="GM710" s="162"/>
      <c r="GN710" s="162"/>
      <c r="GO710" s="162"/>
      <c r="GP710" s="162"/>
      <c r="GQ710" s="162"/>
      <c r="GR710" s="162"/>
      <c r="GS710" s="162"/>
      <c r="GT710" s="162"/>
      <c r="GU710" s="162"/>
      <c r="GV710" s="162"/>
      <c r="GW710" s="162"/>
      <c r="GX710" s="162"/>
      <c r="GY710" s="162"/>
      <c r="GZ710" s="162"/>
      <c r="HA710" s="162"/>
      <c r="HB710" s="162"/>
      <c r="HC710" s="162"/>
      <c r="HD710" s="162"/>
      <c r="HE710" s="162"/>
      <c r="HF710" s="162"/>
      <c r="HG710" s="162"/>
      <c r="HH710" s="162"/>
      <c r="HI710" s="162"/>
      <c r="HJ710" s="162"/>
      <c r="HK710" s="162"/>
      <c r="HL710" s="162"/>
      <c r="HM710" s="162"/>
      <c r="HN710" s="162"/>
      <c r="HO710" s="162"/>
      <c r="HP710" s="162"/>
      <c r="HQ710" s="162"/>
      <c r="HR710" s="162"/>
      <c r="HS710" s="162"/>
      <c r="HT710" s="162"/>
      <c r="HU710" s="162"/>
      <c r="HV710" s="162"/>
      <c r="HW710" s="162"/>
      <c r="HX710" s="162"/>
      <c r="HY710" s="162"/>
      <c r="HZ710" s="162"/>
      <c r="IA710" s="162"/>
      <c r="IB710" s="162"/>
      <c r="IC710" s="162"/>
      <c r="ID710" s="162"/>
      <c r="IE710" s="162"/>
      <c r="IF710" s="162"/>
      <c r="IG710" s="162"/>
      <c r="IH710" s="162"/>
      <c r="II710" s="162"/>
      <c r="IJ710" s="162"/>
      <c r="IK710" s="162"/>
      <c r="IL710" s="162"/>
      <c r="IM710" s="162"/>
      <c r="IN710" s="162"/>
      <c r="IO710" s="162"/>
      <c r="IP710" s="162"/>
      <c r="IQ710" s="162"/>
      <c r="IR710" s="162"/>
      <c r="IS710" s="162"/>
      <c r="IT710" s="162"/>
      <c r="IU710" s="162"/>
      <c r="IV710" s="162"/>
      <c r="IW710" s="162"/>
      <c r="IX710" s="162"/>
    </row>
    <row r="711" spans="1:258">
      <c r="A711" s="159"/>
      <c r="B711" s="160"/>
      <c r="C711" s="160"/>
      <c r="D711" s="160"/>
      <c r="E711" s="160"/>
      <c r="F711" s="161"/>
      <c r="G711" s="161"/>
      <c r="H711" s="161"/>
      <c r="I711" s="161"/>
      <c r="J711" s="161"/>
      <c r="K711" s="161"/>
      <c r="L711" s="161"/>
      <c r="M711" s="161"/>
      <c r="N711" s="160"/>
      <c r="O711" s="160"/>
      <c r="P711" s="160"/>
      <c r="Q711" s="160"/>
      <c r="R711" s="160"/>
      <c r="S711" s="161"/>
      <c r="T711" s="161"/>
      <c r="U711" s="161"/>
      <c r="V711" s="161"/>
      <c r="W711" s="161"/>
      <c r="X711" s="161"/>
      <c r="Y711" s="161"/>
      <c r="Z711" s="317"/>
      <c r="AA711" s="161"/>
      <c r="BI711" s="162"/>
      <c r="BJ711" s="162"/>
      <c r="BK711" s="162"/>
      <c r="BL711" s="162"/>
      <c r="BM711" s="162"/>
      <c r="BN711" s="162"/>
      <c r="BO711" s="162"/>
      <c r="BP711" s="162"/>
      <c r="BQ711" s="162"/>
      <c r="BR711" s="162"/>
      <c r="BS711" s="162"/>
      <c r="BT711" s="162"/>
      <c r="BU711" s="162"/>
      <c r="BV711" s="162"/>
      <c r="BW711" s="162"/>
      <c r="BX711" s="162"/>
      <c r="BY711" s="162"/>
      <c r="BZ711" s="162"/>
      <c r="CA711" s="162"/>
      <c r="CB711" s="162"/>
      <c r="CC711" s="162"/>
      <c r="CD711" s="162"/>
      <c r="CE711" s="162"/>
      <c r="CF711" s="162"/>
      <c r="CG711" s="162"/>
      <c r="CH711" s="162"/>
      <c r="CI711" s="162"/>
      <c r="CJ711" s="162"/>
      <c r="CK711" s="162"/>
      <c r="CL711" s="162"/>
      <c r="CM711" s="162"/>
      <c r="CN711" s="162"/>
      <c r="CO711" s="162"/>
      <c r="CP711" s="162"/>
      <c r="CQ711" s="162"/>
      <c r="CR711" s="162"/>
      <c r="CS711" s="162"/>
      <c r="CT711" s="162"/>
      <c r="CU711" s="162"/>
      <c r="CV711" s="162"/>
      <c r="CW711" s="162"/>
      <c r="CX711" s="162"/>
      <c r="CY711" s="162"/>
      <c r="CZ711" s="162"/>
      <c r="DA711" s="162"/>
      <c r="DB711" s="162"/>
      <c r="DC711" s="162"/>
      <c r="DD711" s="162"/>
      <c r="DE711" s="162"/>
      <c r="DF711" s="162"/>
      <c r="DG711" s="162"/>
      <c r="DH711" s="162"/>
      <c r="DI711" s="162"/>
      <c r="DJ711" s="162"/>
      <c r="DK711" s="162"/>
      <c r="DL711" s="162"/>
      <c r="DM711" s="162"/>
      <c r="DN711" s="162"/>
      <c r="DO711" s="162"/>
      <c r="DP711" s="162"/>
      <c r="DQ711" s="162"/>
      <c r="DR711" s="162"/>
      <c r="DS711" s="162"/>
      <c r="DT711" s="162"/>
      <c r="DU711" s="162"/>
      <c r="DV711" s="162"/>
      <c r="DW711" s="162"/>
      <c r="DX711" s="162"/>
      <c r="DY711" s="162"/>
      <c r="DZ711" s="162"/>
      <c r="EA711" s="162"/>
      <c r="EB711" s="162"/>
      <c r="EC711" s="162"/>
      <c r="ED711" s="162"/>
      <c r="EE711" s="162"/>
      <c r="EF711" s="162"/>
      <c r="EG711" s="162"/>
      <c r="EH711" s="162"/>
      <c r="EI711" s="162"/>
      <c r="EJ711" s="162"/>
      <c r="EK711" s="162"/>
      <c r="EL711" s="162"/>
      <c r="EM711" s="162"/>
      <c r="EN711" s="162"/>
      <c r="EO711" s="162"/>
      <c r="EP711" s="162"/>
      <c r="EQ711" s="162"/>
      <c r="ER711" s="162"/>
      <c r="ES711" s="162"/>
      <c r="ET711" s="162"/>
      <c r="EU711" s="162"/>
      <c r="EV711" s="162"/>
      <c r="EW711" s="162"/>
      <c r="EX711" s="162"/>
      <c r="EY711" s="162"/>
      <c r="EZ711" s="162"/>
      <c r="FA711" s="162"/>
      <c r="FB711" s="162"/>
      <c r="FC711" s="162"/>
      <c r="FD711" s="162"/>
      <c r="FE711" s="162"/>
      <c r="FF711" s="162"/>
      <c r="FG711" s="162"/>
      <c r="FH711" s="162"/>
      <c r="FI711" s="162"/>
      <c r="FJ711" s="162"/>
      <c r="FK711" s="162"/>
      <c r="FL711" s="162"/>
      <c r="FM711" s="162"/>
      <c r="FN711" s="162"/>
      <c r="FO711" s="162"/>
      <c r="FP711" s="162"/>
      <c r="FQ711" s="162"/>
      <c r="FR711" s="162"/>
      <c r="FS711" s="162"/>
      <c r="FT711" s="162"/>
      <c r="FU711" s="162"/>
      <c r="FV711" s="162"/>
      <c r="FW711" s="162"/>
      <c r="FX711" s="162"/>
      <c r="FY711" s="162"/>
      <c r="FZ711" s="162"/>
      <c r="GA711" s="162"/>
      <c r="GB711" s="162"/>
      <c r="GC711" s="162"/>
      <c r="GD711" s="162"/>
      <c r="GE711" s="162"/>
      <c r="GF711" s="162"/>
      <c r="GG711" s="162"/>
      <c r="GH711" s="162"/>
      <c r="GI711" s="162"/>
      <c r="GJ711" s="162"/>
      <c r="GK711" s="162"/>
      <c r="GL711" s="162"/>
      <c r="GM711" s="162"/>
      <c r="GN711" s="162"/>
      <c r="GO711" s="162"/>
      <c r="GP711" s="162"/>
      <c r="GQ711" s="162"/>
      <c r="GR711" s="162"/>
      <c r="GS711" s="162"/>
      <c r="GT711" s="162"/>
      <c r="GU711" s="162"/>
      <c r="GV711" s="162"/>
      <c r="GW711" s="162"/>
      <c r="GX711" s="162"/>
      <c r="GY711" s="162"/>
      <c r="GZ711" s="162"/>
      <c r="HA711" s="162"/>
      <c r="HB711" s="162"/>
      <c r="HC711" s="162"/>
      <c r="HD711" s="162"/>
      <c r="HE711" s="162"/>
      <c r="HF711" s="162"/>
      <c r="HG711" s="162"/>
      <c r="HH711" s="162"/>
      <c r="HI711" s="162"/>
      <c r="HJ711" s="162"/>
      <c r="HK711" s="162"/>
      <c r="HL711" s="162"/>
      <c r="HM711" s="162"/>
      <c r="HN711" s="162"/>
      <c r="HO711" s="162"/>
      <c r="HP711" s="162"/>
      <c r="HQ711" s="162"/>
      <c r="HR711" s="162"/>
      <c r="HS711" s="162"/>
      <c r="HT711" s="162"/>
      <c r="HU711" s="162"/>
      <c r="HV711" s="162"/>
      <c r="HW711" s="162"/>
      <c r="HX711" s="162"/>
      <c r="HY711" s="162"/>
      <c r="HZ711" s="162"/>
      <c r="IA711" s="162"/>
      <c r="IB711" s="162"/>
      <c r="IC711" s="162"/>
      <c r="ID711" s="162"/>
      <c r="IE711" s="162"/>
      <c r="IF711" s="162"/>
      <c r="IG711" s="162"/>
      <c r="IH711" s="162"/>
      <c r="II711" s="162"/>
      <c r="IJ711" s="162"/>
      <c r="IK711" s="162"/>
      <c r="IL711" s="162"/>
      <c r="IM711" s="162"/>
      <c r="IN711" s="162"/>
      <c r="IO711" s="162"/>
      <c r="IP711" s="162"/>
      <c r="IQ711" s="162"/>
      <c r="IR711" s="162"/>
      <c r="IS711" s="162"/>
      <c r="IT711" s="162"/>
      <c r="IU711" s="162"/>
      <c r="IV711" s="162"/>
      <c r="IW711" s="162"/>
      <c r="IX711" s="162"/>
    </row>
    <row r="712" spans="1:258">
      <c r="A712" s="159"/>
      <c r="B712" s="160"/>
      <c r="C712" s="160"/>
      <c r="D712" s="160"/>
      <c r="E712" s="160"/>
      <c r="F712" s="161"/>
      <c r="G712" s="161"/>
      <c r="H712" s="161"/>
      <c r="I712" s="161"/>
      <c r="J712" s="161"/>
      <c r="K712" s="161"/>
      <c r="L712" s="161"/>
      <c r="M712" s="161"/>
      <c r="N712" s="160"/>
      <c r="O712" s="160"/>
      <c r="P712" s="160"/>
      <c r="Q712" s="160"/>
      <c r="R712" s="160"/>
      <c r="S712" s="161"/>
      <c r="T712" s="161"/>
      <c r="U712" s="161"/>
      <c r="V712" s="161"/>
      <c r="W712" s="161"/>
      <c r="X712" s="161"/>
      <c r="Y712" s="161"/>
      <c r="Z712" s="317"/>
      <c r="AA712" s="161"/>
      <c r="BI712" s="162"/>
      <c r="BJ712" s="162"/>
      <c r="BK712" s="162"/>
      <c r="BL712" s="162"/>
      <c r="BM712" s="162"/>
      <c r="BN712" s="162"/>
      <c r="BO712" s="162"/>
      <c r="BP712" s="162"/>
      <c r="BQ712" s="162"/>
      <c r="BR712" s="162"/>
      <c r="BS712" s="162"/>
      <c r="BT712" s="162"/>
      <c r="BU712" s="162"/>
      <c r="BV712" s="162"/>
      <c r="BW712" s="162"/>
      <c r="BX712" s="162"/>
      <c r="BY712" s="162"/>
      <c r="BZ712" s="162"/>
      <c r="CA712" s="162"/>
      <c r="CB712" s="162"/>
      <c r="CC712" s="162"/>
      <c r="CD712" s="162"/>
      <c r="CE712" s="162"/>
      <c r="CF712" s="162"/>
      <c r="CG712" s="162"/>
      <c r="CH712" s="162"/>
      <c r="CI712" s="162"/>
      <c r="CJ712" s="162"/>
      <c r="CK712" s="162"/>
      <c r="CL712" s="162"/>
      <c r="CM712" s="162"/>
      <c r="CN712" s="162"/>
      <c r="CO712" s="162"/>
      <c r="CP712" s="162"/>
      <c r="CQ712" s="162"/>
      <c r="CR712" s="162"/>
      <c r="CS712" s="162"/>
      <c r="CT712" s="162"/>
      <c r="CU712" s="162"/>
      <c r="CV712" s="162"/>
      <c r="CW712" s="162"/>
      <c r="CX712" s="162"/>
      <c r="CY712" s="162"/>
      <c r="CZ712" s="162"/>
      <c r="DA712" s="162"/>
      <c r="DB712" s="162"/>
      <c r="DC712" s="162"/>
      <c r="DD712" s="162"/>
      <c r="DE712" s="162"/>
      <c r="DF712" s="162"/>
      <c r="DG712" s="162"/>
      <c r="DH712" s="162"/>
      <c r="DI712" s="162"/>
      <c r="DJ712" s="162"/>
      <c r="DK712" s="162"/>
      <c r="DL712" s="162"/>
      <c r="DM712" s="162"/>
      <c r="DN712" s="162"/>
      <c r="DO712" s="162"/>
      <c r="DP712" s="162"/>
      <c r="DQ712" s="162"/>
      <c r="DR712" s="162"/>
      <c r="DS712" s="162"/>
      <c r="DT712" s="162"/>
      <c r="DU712" s="162"/>
      <c r="DV712" s="162"/>
      <c r="DW712" s="162"/>
      <c r="DX712" s="162"/>
      <c r="DY712" s="162"/>
      <c r="DZ712" s="162"/>
      <c r="EA712" s="162"/>
      <c r="EB712" s="162"/>
      <c r="EC712" s="162"/>
      <c r="ED712" s="162"/>
      <c r="EE712" s="162"/>
      <c r="EF712" s="162"/>
      <c r="EG712" s="162"/>
      <c r="EH712" s="162"/>
      <c r="EI712" s="162"/>
      <c r="EJ712" s="162"/>
      <c r="EK712" s="162"/>
      <c r="EL712" s="162"/>
      <c r="EM712" s="162"/>
      <c r="EN712" s="162"/>
      <c r="EO712" s="162"/>
      <c r="EP712" s="162"/>
      <c r="EQ712" s="162"/>
      <c r="ER712" s="162"/>
      <c r="ES712" s="162"/>
      <c r="ET712" s="162"/>
      <c r="EU712" s="162"/>
      <c r="EV712" s="162"/>
      <c r="EW712" s="162"/>
      <c r="EX712" s="162"/>
      <c r="EY712" s="162"/>
      <c r="EZ712" s="162"/>
      <c r="FA712" s="162"/>
      <c r="FB712" s="162"/>
      <c r="FC712" s="162"/>
      <c r="FD712" s="162"/>
      <c r="FE712" s="162"/>
      <c r="FF712" s="162"/>
      <c r="FG712" s="162"/>
      <c r="FH712" s="162"/>
      <c r="FI712" s="162"/>
      <c r="FJ712" s="162"/>
      <c r="FK712" s="162"/>
      <c r="FL712" s="162"/>
      <c r="FM712" s="162"/>
      <c r="FN712" s="162"/>
      <c r="FO712" s="162"/>
      <c r="FP712" s="162"/>
      <c r="FQ712" s="162"/>
      <c r="FR712" s="162"/>
      <c r="FS712" s="162"/>
      <c r="FT712" s="162"/>
      <c r="FU712" s="162"/>
      <c r="FV712" s="162"/>
      <c r="FW712" s="162"/>
      <c r="FX712" s="162"/>
      <c r="FY712" s="162"/>
      <c r="FZ712" s="162"/>
      <c r="GA712" s="162"/>
      <c r="GB712" s="162"/>
      <c r="GC712" s="162"/>
      <c r="GD712" s="162"/>
      <c r="GE712" s="162"/>
      <c r="GF712" s="162"/>
      <c r="GG712" s="162"/>
      <c r="GH712" s="162"/>
      <c r="GI712" s="162"/>
      <c r="GJ712" s="162"/>
      <c r="GK712" s="162"/>
      <c r="GL712" s="162"/>
      <c r="GM712" s="162"/>
      <c r="GN712" s="162"/>
      <c r="GO712" s="162"/>
      <c r="GP712" s="162"/>
      <c r="GQ712" s="162"/>
      <c r="GR712" s="162"/>
      <c r="GS712" s="162"/>
      <c r="GT712" s="162"/>
      <c r="GU712" s="162"/>
      <c r="GV712" s="162"/>
      <c r="GW712" s="162"/>
      <c r="GX712" s="162"/>
      <c r="GY712" s="162"/>
      <c r="GZ712" s="162"/>
      <c r="HA712" s="162"/>
      <c r="HB712" s="162"/>
      <c r="HC712" s="162"/>
      <c r="HD712" s="162"/>
      <c r="HE712" s="162"/>
      <c r="HF712" s="162"/>
      <c r="HG712" s="162"/>
      <c r="HH712" s="162"/>
      <c r="HI712" s="162"/>
      <c r="HJ712" s="162"/>
      <c r="HK712" s="162"/>
      <c r="HL712" s="162"/>
      <c r="HM712" s="162"/>
      <c r="HN712" s="162"/>
      <c r="HO712" s="162"/>
      <c r="HP712" s="162"/>
      <c r="HQ712" s="162"/>
      <c r="HR712" s="162"/>
      <c r="HS712" s="162"/>
      <c r="HT712" s="162"/>
      <c r="HU712" s="162"/>
      <c r="HV712" s="162"/>
      <c r="HW712" s="162"/>
      <c r="HX712" s="162"/>
      <c r="HY712" s="162"/>
      <c r="HZ712" s="162"/>
      <c r="IA712" s="162"/>
      <c r="IB712" s="162"/>
      <c r="IC712" s="162"/>
      <c r="ID712" s="162"/>
      <c r="IE712" s="162"/>
      <c r="IF712" s="162"/>
      <c r="IG712" s="162"/>
      <c r="IH712" s="162"/>
      <c r="II712" s="162"/>
      <c r="IJ712" s="162"/>
      <c r="IK712" s="162"/>
      <c r="IL712" s="162"/>
      <c r="IM712" s="162"/>
      <c r="IN712" s="162"/>
      <c r="IO712" s="162"/>
      <c r="IP712" s="162"/>
      <c r="IQ712" s="162"/>
      <c r="IR712" s="162"/>
      <c r="IS712" s="162"/>
      <c r="IT712" s="162"/>
      <c r="IU712" s="162"/>
      <c r="IV712" s="162"/>
      <c r="IW712" s="162"/>
      <c r="IX712" s="162"/>
    </row>
    <row r="713" spans="1:258">
      <c r="A713" s="159"/>
      <c r="B713" s="160"/>
      <c r="C713" s="160"/>
      <c r="D713" s="160"/>
      <c r="E713" s="160"/>
      <c r="F713" s="161"/>
      <c r="G713" s="161"/>
      <c r="H713" s="161"/>
      <c r="I713" s="161"/>
      <c r="J713" s="161"/>
      <c r="K713" s="161"/>
      <c r="L713" s="161"/>
      <c r="M713" s="161"/>
      <c r="N713" s="160"/>
      <c r="O713" s="160"/>
      <c r="P713" s="160"/>
      <c r="Q713" s="160"/>
      <c r="R713" s="160"/>
      <c r="S713" s="161"/>
      <c r="T713" s="161"/>
      <c r="U713" s="161"/>
      <c r="V713" s="161"/>
      <c r="W713" s="161"/>
      <c r="X713" s="161"/>
      <c r="Y713" s="161"/>
      <c r="Z713" s="317"/>
      <c r="AA713" s="161"/>
      <c r="BI713" s="162"/>
      <c r="BJ713" s="162"/>
      <c r="BK713" s="162"/>
      <c r="BL713" s="162"/>
      <c r="BM713" s="162"/>
      <c r="BN713" s="162"/>
      <c r="BO713" s="162"/>
      <c r="BP713" s="162"/>
      <c r="BQ713" s="162"/>
      <c r="BR713" s="162"/>
      <c r="BS713" s="162"/>
      <c r="BT713" s="162"/>
      <c r="BU713" s="162"/>
      <c r="BV713" s="162"/>
      <c r="BW713" s="162"/>
      <c r="BX713" s="162"/>
      <c r="BY713" s="162"/>
      <c r="BZ713" s="162"/>
      <c r="CA713" s="162"/>
      <c r="CB713" s="162"/>
      <c r="CC713" s="162"/>
      <c r="CD713" s="162"/>
      <c r="CE713" s="162"/>
      <c r="CF713" s="162"/>
      <c r="CG713" s="162"/>
      <c r="CH713" s="162"/>
      <c r="CI713" s="162"/>
      <c r="CJ713" s="162"/>
      <c r="CK713" s="162"/>
      <c r="CL713" s="162"/>
      <c r="CM713" s="162"/>
      <c r="CN713" s="162"/>
      <c r="CO713" s="162"/>
      <c r="CP713" s="162"/>
      <c r="CQ713" s="162"/>
      <c r="CR713" s="162"/>
      <c r="CS713" s="162"/>
      <c r="CT713" s="162"/>
      <c r="CU713" s="162"/>
      <c r="CV713" s="162"/>
      <c r="CW713" s="162"/>
      <c r="CX713" s="162"/>
      <c r="CY713" s="162"/>
      <c r="CZ713" s="162"/>
      <c r="DA713" s="162"/>
      <c r="DB713" s="162"/>
      <c r="DC713" s="162"/>
      <c r="DD713" s="162"/>
      <c r="DE713" s="162"/>
      <c r="DF713" s="162"/>
      <c r="DG713" s="162"/>
      <c r="DH713" s="162"/>
      <c r="DI713" s="162"/>
      <c r="DJ713" s="162"/>
      <c r="DK713" s="162"/>
      <c r="DL713" s="162"/>
      <c r="DM713" s="162"/>
      <c r="DN713" s="162"/>
      <c r="DO713" s="162"/>
      <c r="DP713" s="162"/>
      <c r="DQ713" s="162"/>
      <c r="DR713" s="162"/>
      <c r="DS713" s="162"/>
      <c r="DT713" s="162"/>
      <c r="DU713" s="162"/>
      <c r="DV713" s="162"/>
      <c r="DW713" s="162"/>
      <c r="DX713" s="162"/>
      <c r="DY713" s="162"/>
      <c r="DZ713" s="162"/>
      <c r="EA713" s="162"/>
      <c r="EB713" s="162"/>
      <c r="EC713" s="162"/>
      <c r="ED713" s="162"/>
      <c r="EE713" s="162"/>
      <c r="EF713" s="162"/>
      <c r="EG713" s="162"/>
      <c r="EH713" s="162"/>
      <c r="EI713" s="162"/>
      <c r="EJ713" s="162"/>
      <c r="EK713" s="162"/>
      <c r="EL713" s="162"/>
      <c r="EM713" s="162"/>
      <c r="EN713" s="162"/>
      <c r="EO713" s="162"/>
      <c r="EP713" s="162"/>
      <c r="EQ713" s="162"/>
      <c r="ER713" s="162"/>
      <c r="ES713" s="162"/>
      <c r="ET713" s="162"/>
      <c r="EU713" s="162"/>
      <c r="EV713" s="162"/>
      <c r="EW713" s="162"/>
      <c r="EX713" s="162"/>
      <c r="EY713" s="162"/>
      <c r="EZ713" s="162"/>
      <c r="FA713" s="162"/>
      <c r="FB713" s="162"/>
      <c r="FC713" s="162"/>
      <c r="FD713" s="162"/>
      <c r="FE713" s="162"/>
      <c r="FF713" s="162"/>
      <c r="FG713" s="162"/>
      <c r="FH713" s="162"/>
      <c r="FI713" s="162"/>
      <c r="FJ713" s="162"/>
      <c r="FK713" s="162"/>
      <c r="FL713" s="162"/>
      <c r="FM713" s="162"/>
      <c r="FN713" s="162"/>
      <c r="FO713" s="162"/>
      <c r="FP713" s="162"/>
      <c r="FQ713" s="162"/>
      <c r="FR713" s="162"/>
      <c r="FS713" s="162"/>
      <c r="FT713" s="162"/>
      <c r="FU713" s="162"/>
      <c r="FV713" s="162"/>
      <c r="FW713" s="162"/>
      <c r="FX713" s="162"/>
      <c r="FY713" s="162"/>
      <c r="FZ713" s="162"/>
      <c r="GA713" s="162"/>
      <c r="GB713" s="162"/>
      <c r="GC713" s="162"/>
      <c r="GD713" s="162"/>
      <c r="GE713" s="162"/>
      <c r="GF713" s="162"/>
      <c r="GG713" s="162"/>
      <c r="GH713" s="162"/>
      <c r="GI713" s="162"/>
      <c r="GJ713" s="162"/>
      <c r="GK713" s="162"/>
      <c r="GL713" s="162"/>
      <c r="GM713" s="162"/>
      <c r="GN713" s="162"/>
      <c r="GO713" s="162"/>
      <c r="GP713" s="162"/>
      <c r="GQ713" s="162"/>
      <c r="GR713" s="162"/>
      <c r="GS713" s="162"/>
      <c r="GT713" s="162"/>
      <c r="GU713" s="162"/>
      <c r="GV713" s="162"/>
      <c r="GW713" s="162"/>
      <c r="GX713" s="162"/>
      <c r="GY713" s="162"/>
      <c r="GZ713" s="162"/>
      <c r="HA713" s="162"/>
      <c r="HB713" s="162"/>
      <c r="HC713" s="162"/>
      <c r="HD713" s="162"/>
      <c r="HE713" s="162"/>
      <c r="HF713" s="162"/>
      <c r="HG713" s="162"/>
      <c r="HH713" s="162"/>
      <c r="HI713" s="162"/>
      <c r="HJ713" s="162"/>
      <c r="HK713" s="162"/>
      <c r="HL713" s="162"/>
      <c r="HM713" s="162"/>
      <c r="HN713" s="162"/>
      <c r="HO713" s="162"/>
      <c r="HP713" s="162"/>
      <c r="HQ713" s="162"/>
      <c r="HR713" s="162"/>
      <c r="HS713" s="162"/>
      <c r="HT713" s="162"/>
      <c r="HU713" s="162"/>
      <c r="HV713" s="162"/>
      <c r="HW713" s="162"/>
      <c r="HX713" s="162"/>
      <c r="HY713" s="162"/>
      <c r="HZ713" s="162"/>
      <c r="IA713" s="162"/>
      <c r="IB713" s="162"/>
      <c r="IC713" s="162"/>
      <c r="ID713" s="162"/>
      <c r="IE713" s="162"/>
      <c r="IF713" s="162"/>
      <c r="IG713" s="162"/>
      <c r="IH713" s="162"/>
      <c r="II713" s="162"/>
      <c r="IJ713" s="162"/>
      <c r="IK713" s="162"/>
      <c r="IL713" s="162"/>
      <c r="IM713" s="162"/>
      <c r="IN713" s="162"/>
      <c r="IO713" s="162"/>
      <c r="IP713" s="162"/>
      <c r="IQ713" s="162"/>
      <c r="IR713" s="162"/>
      <c r="IS713" s="162"/>
      <c r="IT713" s="162"/>
      <c r="IU713" s="162"/>
      <c r="IV713" s="162"/>
      <c r="IW713" s="162"/>
      <c r="IX713" s="162"/>
    </row>
    <row r="714" spans="1:258">
      <c r="A714" s="159"/>
      <c r="B714" s="160"/>
      <c r="C714" s="160"/>
      <c r="D714" s="160"/>
      <c r="E714" s="160"/>
      <c r="F714" s="161"/>
      <c r="G714" s="161"/>
      <c r="H714" s="161"/>
      <c r="I714" s="161"/>
      <c r="J714" s="161"/>
      <c r="K714" s="161"/>
      <c r="L714" s="161"/>
      <c r="M714" s="161"/>
      <c r="N714" s="160"/>
      <c r="O714" s="160"/>
      <c r="P714" s="160"/>
      <c r="Q714" s="160"/>
      <c r="R714" s="160"/>
      <c r="S714" s="161"/>
      <c r="T714" s="161"/>
      <c r="U714" s="161"/>
      <c r="V714" s="161"/>
      <c r="W714" s="161"/>
      <c r="X714" s="161"/>
      <c r="Y714" s="161"/>
      <c r="Z714" s="317"/>
      <c r="AA714" s="161"/>
      <c r="BI714" s="162"/>
      <c r="BJ714" s="162"/>
      <c r="BK714" s="162"/>
      <c r="BL714" s="162"/>
      <c r="BM714" s="162"/>
      <c r="BN714" s="162"/>
      <c r="BO714" s="162"/>
      <c r="BP714" s="162"/>
      <c r="BQ714" s="162"/>
      <c r="BR714" s="162"/>
      <c r="BS714" s="162"/>
      <c r="BT714" s="162"/>
      <c r="BU714" s="162"/>
      <c r="BV714" s="162"/>
      <c r="BW714" s="162"/>
      <c r="BX714" s="162"/>
      <c r="BY714" s="162"/>
      <c r="BZ714" s="162"/>
      <c r="CA714" s="162"/>
      <c r="CB714" s="162"/>
      <c r="CC714" s="162"/>
      <c r="CD714" s="162"/>
      <c r="CE714" s="162"/>
      <c r="CF714" s="162"/>
      <c r="CG714" s="162"/>
      <c r="CH714" s="162"/>
      <c r="CI714" s="162"/>
      <c r="CJ714" s="162"/>
      <c r="CK714" s="162"/>
      <c r="CL714" s="162"/>
      <c r="CM714" s="162"/>
      <c r="CN714" s="162"/>
      <c r="CO714" s="162"/>
      <c r="CP714" s="162"/>
      <c r="CQ714" s="162"/>
      <c r="CR714" s="162"/>
      <c r="CS714" s="162"/>
      <c r="CT714" s="162"/>
      <c r="CU714" s="162"/>
      <c r="CV714" s="162"/>
      <c r="CW714" s="162"/>
      <c r="CX714" s="162"/>
      <c r="CY714" s="162"/>
      <c r="CZ714" s="162"/>
      <c r="DA714" s="162"/>
      <c r="DB714" s="162"/>
      <c r="DC714" s="162"/>
      <c r="DD714" s="162"/>
      <c r="DE714" s="162"/>
      <c r="DF714" s="162"/>
      <c r="DG714" s="162"/>
      <c r="DH714" s="162"/>
      <c r="DI714" s="162"/>
      <c r="DJ714" s="162"/>
      <c r="DK714" s="162"/>
      <c r="DL714" s="162"/>
      <c r="DM714" s="162"/>
      <c r="DN714" s="162"/>
      <c r="DO714" s="162"/>
      <c r="DP714" s="162"/>
      <c r="DQ714" s="162"/>
      <c r="DR714" s="162"/>
      <c r="DS714" s="162"/>
      <c r="DT714" s="162"/>
      <c r="DU714" s="162"/>
      <c r="DV714" s="162"/>
      <c r="DW714" s="162"/>
      <c r="DX714" s="162"/>
      <c r="DY714" s="162"/>
      <c r="DZ714" s="162"/>
      <c r="EA714" s="162"/>
      <c r="EB714" s="162"/>
      <c r="EC714" s="162"/>
      <c r="ED714" s="162"/>
      <c r="EE714" s="162"/>
      <c r="EF714" s="162"/>
      <c r="EG714" s="162"/>
      <c r="EH714" s="162"/>
      <c r="EI714" s="162"/>
      <c r="EJ714" s="162"/>
      <c r="EK714" s="162"/>
      <c r="EL714" s="162"/>
      <c r="EM714" s="162"/>
      <c r="EN714" s="162"/>
      <c r="EO714" s="162"/>
      <c r="EP714" s="162"/>
      <c r="EQ714" s="162"/>
      <c r="ER714" s="162"/>
      <c r="ES714" s="162"/>
      <c r="ET714" s="162"/>
      <c r="EU714" s="162"/>
      <c r="EV714" s="162"/>
      <c r="EW714" s="162"/>
      <c r="EX714" s="162"/>
      <c r="EY714" s="162"/>
      <c r="EZ714" s="162"/>
      <c r="FA714" s="162"/>
      <c r="FB714" s="162"/>
      <c r="FC714" s="162"/>
      <c r="FD714" s="162"/>
      <c r="FE714" s="162"/>
      <c r="FF714" s="162"/>
      <c r="FG714" s="162"/>
      <c r="FH714" s="162"/>
      <c r="FI714" s="162"/>
      <c r="FJ714" s="162"/>
      <c r="FK714" s="162"/>
      <c r="FL714" s="162"/>
      <c r="FM714" s="162"/>
      <c r="FN714" s="162"/>
      <c r="FO714" s="162"/>
      <c r="FP714" s="162"/>
      <c r="FQ714" s="162"/>
      <c r="FR714" s="162"/>
      <c r="FS714" s="162"/>
      <c r="FT714" s="162"/>
      <c r="FU714" s="162"/>
      <c r="FV714" s="162"/>
      <c r="FW714" s="162"/>
      <c r="FX714" s="162"/>
      <c r="FY714" s="162"/>
      <c r="FZ714" s="162"/>
      <c r="GA714" s="162"/>
      <c r="GB714" s="162"/>
      <c r="GC714" s="162"/>
      <c r="GD714" s="162"/>
      <c r="GE714" s="162"/>
      <c r="GF714" s="162"/>
      <c r="GG714" s="162"/>
      <c r="GH714" s="162"/>
      <c r="GI714" s="162"/>
      <c r="GJ714" s="162"/>
      <c r="GK714" s="162"/>
      <c r="GL714" s="162"/>
      <c r="GM714" s="162"/>
      <c r="GN714" s="162"/>
      <c r="GO714" s="162"/>
      <c r="GP714" s="162"/>
      <c r="GQ714" s="162"/>
      <c r="GR714" s="162"/>
      <c r="GS714" s="162"/>
      <c r="GT714" s="162"/>
      <c r="GU714" s="162"/>
      <c r="GV714" s="162"/>
      <c r="GW714" s="162"/>
      <c r="GX714" s="162"/>
      <c r="GY714" s="162"/>
      <c r="GZ714" s="162"/>
      <c r="HA714" s="162"/>
      <c r="HB714" s="162"/>
      <c r="HC714" s="162"/>
      <c r="HD714" s="162"/>
      <c r="HE714" s="162"/>
      <c r="HF714" s="162"/>
      <c r="HG714" s="162"/>
      <c r="HH714" s="162"/>
      <c r="HI714" s="162"/>
      <c r="HJ714" s="162"/>
      <c r="HK714" s="162"/>
      <c r="HL714" s="162"/>
      <c r="HM714" s="162"/>
      <c r="HN714" s="162"/>
      <c r="HO714" s="162"/>
      <c r="HP714" s="162"/>
      <c r="HQ714" s="162"/>
      <c r="HR714" s="162"/>
      <c r="HS714" s="162"/>
      <c r="HT714" s="162"/>
      <c r="HU714" s="162"/>
      <c r="HV714" s="162"/>
      <c r="HW714" s="162"/>
      <c r="HX714" s="162"/>
      <c r="HY714" s="162"/>
      <c r="HZ714" s="162"/>
      <c r="IA714" s="162"/>
      <c r="IB714" s="162"/>
      <c r="IC714" s="162"/>
      <c r="ID714" s="162"/>
      <c r="IE714" s="162"/>
      <c r="IF714" s="162"/>
      <c r="IG714" s="162"/>
      <c r="IH714" s="162"/>
      <c r="II714" s="162"/>
      <c r="IJ714" s="162"/>
      <c r="IK714" s="162"/>
      <c r="IL714" s="162"/>
      <c r="IM714" s="162"/>
      <c r="IN714" s="162"/>
      <c r="IO714" s="162"/>
      <c r="IP714" s="162"/>
      <c r="IQ714" s="162"/>
      <c r="IR714" s="162"/>
      <c r="IS714" s="162"/>
      <c r="IT714" s="162"/>
      <c r="IU714" s="162"/>
      <c r="IV714" s="162"/>
      <c r="IW714" s="162"/>
      <c r="IX714" s="162"/>
    </row>
    <row r="715" spans="1:258">
      <c r="A715" s="159"/>
      <c r="B715" s="160"/>
      <c r="C715" s="160"/>
      <c r="D715" s="160"/>
      <c r="E715" s="160"/>
      <c r="F715" s="161"/>
      <c r="G715" s="161"/>
      <c r="H715" s="161"/>
      <c r="I715" s="161"/>
      <c r="J715" s="161"/>
      <c r="K715" s="161"/>
      <c r="L715" s="161"/>
      <c r="M715" s="161"/>
      <c r="N715" s="160"/>
      <c r="O715" s="160"/>
      <c r="P715" s="160"/>
      <c r="Q715" s="160"/>
      <c r="R715" s="160"/>
      <c r="S715" s="161"/>
      <c r="T715" s="161"/>
      <c r="U715" s="161"/>
      <c r="V715" s="161"/>
      <c r="W715" s="161"/>
      <c r="X715" s="161"/>
      <c r="Y715" s="161"/>
      <c r="Z715" s="317"/>
      <c r="AA715" s="161"/>
      <c r="BI715" s="162"/>
      <c r="BJ715" s="162"/>
      <c r="BK715" s="162"/>
      <c r="BL715" s="162"/>
      <c r="BM715" s="162"/>
      <c r="BN715" s="162"/>
      <c r="BO715" s="162"/>
      <c r="BP715" s="162"/>
      <c r="BQ715" s="162"/>
      <c r="BR715" s="162"/>
      <c r="BS715" s="162"/>
      <c r="BT715" s="162"/>
      <c r="BU715" s="162"/>
      <c r="BV715" s="162"/>
      <c r="BW715" s="162"/>
      <c r="BX715" s="162"/>
      <c r="BY715" s="162"/>
      <c r="BZ715" s="162"/>
      <c r="CA715" s="162"/>
      <c r="CB715" s="162"/>
      <c r="CC715" s="162"/>
      <c r="CD715" s="162"/>
      <c r="CE715" s="162"/>
      <c r="CF715" s="162"/>
      <c r="CG715" s="162"/>
      <c r="CH715" s="162"/>
      <c r="CI715" s="162"/>
      <c r="CJ715" s="162"/>
      <c r="CK715" s="162"/>
      <c r="CL715" s="162"/>
      <c r="CM715" s="162"/>
      <c r="CN715" s="162"/>
      <c r="CO715" s="162"/>
      <c r="CP715" s="162"/>
      <c r="CQ715" s="162"/>
      <c r="CR715" s="162"/>
      <c r="CS715" s="162"/>
      <c r="CT715" s="162"/>
      <c r="CU715" s="162"/>
      <c r="CV715" s="162"/>
      <c r="CW715" s="162"/>
      <c r="CX715" s="162"/>
      <c r="CY715" s="162"/>
      <c r="CZ715" s="162"/>
      <c r="DA715" s="162"/>
      <c r="DB715" s="162"/>
      <c r="DC715" s="162"/>
      <c r="DD715" s="162"/>
      <c r="DE715" s="162"/>
      <c r="DF715" s="162"/>
      <c r="DG715" s="162"/>
      <c r="DH715" s="162"/>
      <c r="DI715" s="162"/>
      <c r="DJ715" s="162"/>
      <c r="DK715" s="162"/>
      <c r="DL715" s="162"/>
      <c r="DM715" s="162"/>
      <c r="DN715" s="162"/>
      <c r="DO715" s="162"/>
      <c r="DP715" s="162"/>
      <c r="DQ715" s="162"/>
      <c r="DR715" s="162"/>
      <c r="DS715" s="162"/>
      <c r="DT715" s="162"/>
      <c r="DU715" s="162"/>
      <c r="DV715" s="162"/>
      <c r="DW715" s="162"/>
      <c r="DX715" s="162"/>
      <c r="DY715" s="162"/>
      <c r="DZ715" s="162"/>
      <c r="EA715" s="162"/>
      <c r="EB715" s="162"/>
      <c r="EC715" s="162"/>
      <c r="ED715" s="162"/>
      <c r="EE715" s="162"/>
      <c r="EF715" s="162"/>
      <c r="EG715" s="162"/>
      <c r="EH715" s="162"/>
      <c r="EI715" s="162"/>
      <c r="EJ715" s="162"/>
      <c r="EK715" s="162"/>
      <c r="EL715" s="162"/>
      <c r="EM715" s="162"/>
      <c r="EN715" s="162"/>
      <c r="EO715" s="162"/>
      <c r="EP715" s="162"/>
      <c r="EQ715" s="162"/>
      <c r="ER715" s="162"/>
      <c r="ES715" s="162"/>
      <c r="ET715" s="162"/>
      <c r="EU715" s="162"/>
      <c r="EV715" s="162"/>
      <c r="EW715" s="162"/>
      <c r="EX715" s="162"/>
      <c r="EY715" s="162"/>
      <c r="EZ715" s="162"/>
      <c r="FA715" s="162"/>
      <c r="FB715" s="162"/>
      <c r="FC715" s="162"/>
      <c r="FD715" s="162"/>
      <c r="FE715" s="162"/>
      <c r="FF715" s="162"/>
      <c r="FG715" s="162"/>
      <c r="FH715" s="162"/>
      <c r="FI715" s="162"/>
      <c r="FJ715" s="162"/>
      <c r="FK715" s="162"/>
      <c r="FL715" s="162"/>
      <c r="FM715" s="162"/>
      <c r="FN715" s="162"/>
      <c r="FO715" s="162"/>
      <c r="FP715" s="162"/>
      <c r="FQ715" s="162"/>
      <c r="FR715" s="162"/>
      <c r="FS715" s="162"/>
      <c r="FT715" s="162"/>
      <c r="FU715" s="162"/>
      <c r="FV715" s="162"/>
      <c r="FW715" s="162"/>
      <c r="FX715" s="162"/>
      <c r="FY715" s="162"/>
      <c r="FZ715" s="162"/>
      <c r="GA715" s="162"/>
      <c r="GB715" s="162"/>
      <c r="GC715" s="162"/>
      <c r="GD715" s="162"/>
      <c r="GE715" s="162"/>
      <c r="GF715" s="162"/>
      <c r="GG715" s="162"/>
      <c r="GH715" s="162"/>
      <c r="GI715" s="162"/>
      <c r="GJ715" s="162"/>
      <c r="GK715" s="162"/>
      <c r="GL715" s="162"/>
      <c r="GM715" s="162"/>
      <c r="GN715" s="162"/>
      <c r="GO715" s="162"/>
      <c r="GP715" s="162"/>
      <c r="GQ715" s="162"/>
      <c r="GR715" s="162"/>
      <c r="GS715" s="162"/>
      <c r="GT715" s="162"/>
      <c r="GU715" s="162"/>
      <c r="GV715" s="162"/>
      <c r="GW715" s="162"/>
      <c r="GX715" s="162"/>
      <c r="GY715" s="162"/>
      <c r="GZ715" s="162"/>
      <c r="HA715" s="162"/>
      <c r="HB715" s="162"/>
      <c r="HC715" s="162"/>
      <c r="HD715" s="162"/>
      <c r="HE715" s="162"/>
      <c r="HF715" s="162"/>
      <c r="HG715" s="162"/>
      <c r="HH715" s="162"/>
      <c r="HI715" s="162"/>
      <c r="HJ715" s="162"/>
      <c r="HK715" s="162"/>
      <c r="HL715" s="162"/>
      <c r="HM715" s="162"/>
      <c r="HN715" s="162"/>
      <c r="HO715" s="162"/>
      <c r="HP715" s="162"/>
      <c r="HQ715" s="162"/>
      <c r="HR715" s="162"/>
      <c r="HS715" s="162"/>
      <c r="HT715" s="162"/>
      <c r="HU715" s="162"/>
      <c r="HV715" s="162"/>
      <c r="HW715" s="162"/>
      <c r="HX715" s="162"/>
      <c r="HY715" s="162"/>
      <c r="HZ715" s="162"/>
      <c r="IA715" s="162"/>
      <c r="IB715" s="162"/>
      <c r="IC715" s="162"/>
      <c r="ID715" s="162"/>
      <c r="IE715" s="162"/>
      <c r="IF715" s="162"/>
      <c r="IG715" s="162"/>
      <c r="IH715" s="162"/>
      <c r="II715" s="162"/>
      <c r="IJ715" s="162"/>
      <c r="IK715" s="162"/>
      <c r="IL715" s="162"/>
      <c r="IM715" s="162"/>
      <c r="IN715" s="162"/>
      <c r="IO715" s="162"/>
      <c r="IP715" s="162"/>
      <c r="IQ715" s="162"/>
      <c r="IR715" s="162"/>
      <c r="IS715" s="162"/>
      <c r="IT715" s="162"/>
      <c r="IU715" s="162"/>
      <c r="IV715" s="162"/>
      <c r="IW715" s="162"/>
      <c r="IX715" s="162"/>
    </row>
    <row r="716" spans="1:258">
      <c r="A716" s="159"/>
      <c r="B716" s="160"/>
      <c r="C716" s="160"/>
      <c r="D716" s="160"/>
      <c r="E716" s="160"/>
      <c r="F716" s="161"/>
      <c r="G716" s="161"/>
      <c r="H716" s="161"/>
      <c r="I716" s="161"/>
      <c r="J716" s="161"/>
      <c r="K716" s="161"/>
      <c r="L716" s="161"/>
      <c r="M716" s="161"/>
      <c r="N716" s="160"/>
      <c r="O716" s="160"/>
      <c r="P716" s="160"/>
      <c r="Q716" s="160"/>
      <c r="R716" s="160"/>
      <c r="S716" s="161"/>
      <c r="T716" s="161"/>
      <c r="U716" s="161"/>
      <c r="V716" s="161"/>
      <c r="W716" s="161"/>
      <c r="X716" s="161"/>
      <c r="Y716" s="161"/>
      <c r="Z716" s="317"/>
      <c r="AA716" s="161"/>
      <c r="BI716" s="162"/>
      <c r="BJ716" s="162"/>
      <c r="BK716" s="162"/>
      <c r="BL716" s="162"/>
      <c r="BM716" s="162"/>
      <c r="BN716" s="162"/>
      <c r="BO716" s="162"/>
      <c r="BP716" s="162"/>
      <c r="BQ716" s="162"/>
      <c r="BR716" s="162"/>
      <c r="BS716" s="162"/>
      <c r="BT716" s="162"/>
      <c r="BU716" s="162"/>
      <c r="BV716" s="162"/>
      <c r="BW716" s="162"/>
      <c r="BX716" s="162"/>
      <c r="BY716" s="162"/>
      <c r="BZ716" s="162"/>
      <c r="CA716" s="162"/>
      <c r="CB716" s="162"/>
      <c r="CC716" s="162"/>
      <c r="CD716" s="162"/>
      <c r="CE716" s="162"/>
      <c r="CF716" s="162"/>
      <c r="CG716" s="162"/>
      <c r="CH716" s="162"/>
      <c r="CI716" s="162"/>
      <c r="CJ716" s="162"/>
      <c r="CK716" s="162"/>
      <c r="CL716" s="162"/>
      <c r="CM716" s="162"/>
      <c r="CN716" s="162"/>
      <c r="CO716" s="162"/>
      <c r="CP716" s="162"/>
      <c r="CQ716" s="162"/>
      <c r="CR716" s="162"/>
      <c r="CS716" s="162"/>
      <c r="CT716" s="162"/>
      <c r="CU716" s="162"/>
      <c r="CV716" s="162"/>
      <c r="CW716" s="162"/>
      <c r="CX716" s="162"/>
      <c r="CY716" s="162"/>
      <c r="CZ716" s="162"/>
      <c r="DA716" s="162"/>
      <c r="DB716" s="162"/>
      <c r="DC716" s="162"/>
      <c r="DD716" s="162"/>
      <c r="DE716" s="162"/>
      <c r="DF716" s="162"/>
      <c r="DG716" s="162"/>
      <c r="DH716" s="162"/>
      <c r="DI716" s="162"/>
      <c r="DJ716" s="162"/>
      <c r="DK716" s="162"/>
      <c r="DL716" s="162"/>
      <c r="DM716" s="162"/>
      <c r="DN716" s="162"/>
      <c r="DO716" s="162"/>
      <c r="DP716" s="162"/>
      <c r="DQ716" s="162"/>
      <c r="DR716" s="162"/>
      <c r="DS716" s="162"/>
      <c r="DT716" s="162"/>
      <c r="DU716" s="162"/>
      <c r="DV716" s="162"/>
      <c r="DW716" s="162"/>
      <c r="DX716" s="162"/>
      <c r="DY716" s="162"/>
      <c r="DZ716" s="162"/>
      <c r="EA716" s="162"/>
      <c r="EB716" s="162"/>
      <c r="EC716" s="162"/>
      <c r="ED716" s="162"/>
      <c r="EE716" s="162"/>
      <c r="EF716" s="162"/>
      <c r="EG716" s="162"/>
      <c r="EH716" s="162"/>
      <c r="EI716" s="162"/>
      <c r="EJ716" s="162"/>
      <c r="EK716" s="162"/>
      <c r="EL716" s="162"/>
      <c r="EM716" s="162"/>
      <c r="EN716" s="162"/>
      <c r="EO716" s="162"/>
      <c r="EP716" s="162"/>
      <c r="EQ716" s="162"/>
      <c r="ER716" s="162"/>
      <c r="ES716" s="162"/>
      <c r="ET716" s="162"/>
      <c r="EU716" s="162"/>
      <c r="EV716" s="162"/>
      <c r="EW716" s="162"/>
      <c r="EX716" s="162"/>
      <c r="EY716" s="162"/>
      <c r="EZ716" s="162"/>
      <c r="FA716" s="162"/>
      <c r="FB716" s="162"/>
      <c r="FC716" s="162"/>
      <c r="FD716" s="162"/>
      <c r="FE716" s="162"/>
      <c r="FF716" s="162"/>
      <c r="FG716" s="162"/>
      <c r="FH716" s="162"/>
      <c r="FI716" s="162"/>
      <c r="FJ716" s="162"/>
      <c r="FK716" s="162"/>
      <c r="FL716" s="162"/>
      <c r="FM716" s="162"/>
      <c r="FN716" s="162"/>
      <c r="FO716" s="162"/>
      <c r="FP716" s="162"/>
      <c r="FQ716" s="162"/>
      <c r="FR716" s="162"/>
      <c r="FS716" s="162"/>
      <c r="FT716" s="162"/>
      <c r="FU716" s="162"/>
      <c r="FV716" s="162"/>
      <c r="FW716" s="162"/>
      <c r="FX716" s="162"/>
      <c r="FY716" s="162"/>
      <c r="FZ716" s="162"/>
      <c r="GA716" s="162"/>
      <c r="GB716" s="162"/>
      <c r="GC716" s="162"/>
      <c r="GD716" s="162"/>
      <c r="GE716" s="162"/>
      <c r="GF716" s="162"/>
      <c r="GG716" s="162"/>
      <c r="GH716" s="162"/>
      <c r="GI716" s="162"/>
      <c r="GJ716" s="162"/>
      <c r="GK716" s="162"/>
      <c r="GL716" s="162"/>
      <c r="GM716" s="162"/>
      <c r="GN716" s="162"/>
      <c r="GO716" s="162"/>
      <c r="GP716" s="162"/>
      <c r="GQ716" s="162"/>
      <c r="GR716" s="162"/>
      <c r="GS716" s="162"/>
      <c r="GT716" s="162"/>
      <c r="GU716" s="162"/>
      <c r="GV716" s="162"/>
      <c r="GW716" s="162"/>
      <c r="GX716" s="162"/>
      <c r="GY716" s="162"/>
      <c r="GZ716" s="162"/>
      <c r="HA716" s="162"/>
      <c r="HB716" s="162"/>
      <c r="HC716" s="162"/>
      <c r="HD716" s="162"/>
      <c r="HE716" s="162"/>
      <c r="HF716" s="162"/>
      <c r="HG716" s="162"/>
      <c r="HH716" s="162"/>
      <c r="HI716" s="162"/>
      <c r="HJ716" s="162"/>
      <c r="HK716" s="162"/>
      <c r="HL716" s="162"/>
      <c r="HM716" s="162"/>
      <c r="HN716" s="162"/>
      <c r="HO716" s="162"/>
      <c r="HP716" s="162"/>
      <c r="HQ716" s="162"/>
      <c r="HR716" s="162"/>
      <c r="HS716" s="162"/>
      <c r="HT716" s="162"/>
      <c r="HU716" s="162"/>
      <c r="HV716" s="162"/>
      <c r="HW716" s="162"/>
      <c r="HX716" s="162"/>
      <c r="HY716" s="162"/>
      <c r="HZ716" s="162"/>
      <c r="IA716" s="162"/>
      <c r="IB716" s="162"/>
      <c r="IC716" s="162"/>
      <c r="ID716" s="162"/>
      <c r="IE716" s="162"/>
      <c r="IF716" s="162"/>
      <c r="IG716" s="162"/>
      <c r="IH716" s="162"/>
      <c r="II716" s="162"/>
      <c r="IJ716" s="162"/>
      <c r="IK716" s="162"/>
      <c r="IL716" s="162"/>
      <c r="IM716" s="162"/>
      <c r="IN716" s="162"/>
      <c r="IO716" s="162"/>
      <c r="IP716" s="162"/>
      <c r="IQ716" s="162"/>
      <c r="IR716" s="162"/>
      <c r="IS716" s="162"/>
      <c r="IT716" s="162"/>
      <c r="IU716" s="162"/>
      <c r="IV716" s="162"/>
      <c r="IW716" s="162"/>
      <c r="IX716" s="162"/>
    </row>
    <row r="717" spans="1:258">
      <c r="A717" s="159"/>
      <c r="B717" s="160"/>
      <c r="C717" s="160"/>
      <c r="D717" s="160"/>
      <c r="E717" s="160"/>
      <c r="F717" s="161"/>
      <c r="G717" s="161"/>
      <c r="H717" s="161"/>
      <c r="I717" s="161"/>
      <c r="J717" s="161"/>
      <c r="K717" s="161"/>
      <c r="L717" s="161"/>
      <c r="M717" s="161"/>
      <c r="N717" s="160"/>
      <c r="O717" s="160"/>
      <c r="P717" s="160"/>
      <c r="Q717" s="160"/>
      <c r="R717" s="160"/>
      <c r="S717" s="161"/>
      <c r="T717" s="161"/>
      <c r="U717" s="161"/>
      <c r="V717" s="161"/>
      <c r="W717" s="161"/>
      <c r="X717" s="161"/>
      <c r="Y717" s="161"/>
      <c r="Z717" s="317"/>
      <c r="AA717" s="161"/>
      <c r="BI717" s="162"/>
      <c r="BJ717" s="162"/>
      <c r="BK717" s="162"/>
      <c r="BL717" s="162"/>
      <c r="BM717" s="162"/>
      <c r="BN717" s="162"/>
      <c r="BO717" s="162"/>
      <c r="BP717" s="162"/>
      <c r="BQ717" s="162"/>
      <c r="BR717" s="162"/>
      <c r="BS717" s="162"/>
      <c r="BT717" s="162"/>
      <c r="BU717" s="162"/>
      <c r="BV717" s="162"/>
      <c r="BW717" s="162"/>
      <c r="BX717" s="162"/>
      <c r="BY717" s="162"/>
      <c r="BZ717" s="162"/>
      <c r="CA717" s="162"/>
      <c r="CB717" s="162"/>
      <c r="CC717" s="162"/>
      <c r="CD717" s="162"/>
      <c r="CE717" s="162"/>
      <c r="CF717" s="162"/>
      <c r="CG717" s="162"/>
      <c r="CH717" s="162"/>
      <c r="CI717" s="162"/>
      <c r="CJ717" s="162"/>
      <c r="CK717" s="162"/>
      <c r="CL717" s="162"/>
      <c r="CM717" s="162"/>
      <c r="CN717" s="162"/>
      <c r="CO717" s="162"/>
      <c r="CP717" s="162"/>
      <c r="CQ717" s="162"/>
      <c r="CR717" s="162"/>
      <c r="CS717" s="162"/>
      <c r="CT717" s="162"/>
      <c r="CU717" s="162"/>
      <c r="CV717" s="162"/>
      <c r="CW717" s="162"/>
      <c r="CX717" s="162"/>
      <c r="CY717" s="162"/>
      <c r="CZ717" s="162"/>
      <c r="DA717" s="162"/>
      <c r="DB717" s="162"/>
      <c r="DC717" s="162"/>
      <c r="DD717" s="162"/>
      <c r="DE717" s="162"/>
      <c r="DF717" s="162"/>
      <c r="DG717" s="162"/>
      <c r="DH717" s="162"/>
      <c r="DI717" s="162"/>
      <c r="DJ717" s="162"/>
      <c r="DK717" s="162"/>
      <c r="DL717" s="162"/>
      <c r="DM717" s="162"/>
      <c r="DN717" s="162"/>
      <c r="DO717" s="162"/>
      <c r="DP717" s="162"/>
      <c r="DQ717" s="162"/>
      <c r="DR717" s="162"/>
      <c r="DS717" s="162"/>
      <c r="DT717" s="162"/>
      <c r="DU717" s="162"/>
      <c r="DV717" s="162"/>
      <c r="DW717" s="162"/>
      <c r="DX717" s="162"/>
      <c r="DY717" s="162"/>
      <c r="DZ717" s="162"/>
      <c r="EA717" s="162"/>
      <c r="EB717" s="162"/>
      <c r="EC717" s="162"/>
      <c r="ED717" s="162"/>
      <c r="EE717" s="162"/>
      <c r="EF717" s="162"/>
      <c r="EG717" s="162"/>
      <c r="EH717" s="162"/>
      <c r="EI717" s="162"/>
      <c r="EJ717" s="162"/>
      <c r="EK717" s="162"/>
      <c r="EL717" s="162"/>
      <c r="EM717" s="162"/>
      <c r="EN717" s="162"/>
      <c r="EO717" s="162"/>
      <c r="EP717" s="162"/>
      <c r="EQ717" s="162"/>
      <c r="ER717" s="162"/>
      <c r="ES717" s="162"/>
      <c r="ET717" s="162"/>
      <c r="EU717" s="162"/>
      <c r="EV717" s="162"/>
      <c r="EW717" s="162"/>
      <c r="EX717" s="162"/>
      <c r="EY717" s="162"/>
      <c r="EZ717" s="162"/>
      <c r="FA717" s="162"/>
      <c r="FB717" s="162"/>
      <c r="FC717" s="162"/>
      <c r="FD717" s="162"/>
      <c r="FE717" s="162"/>
      <c r="FF717" s="162"/>
      <c r="FG717" s="162"/>
      <c r="FH717" s="162"/>
      <c r="FI717" s="162"/>
      <c r="FJ717" s="162"/>
      <c r="FK717" s="162"/>
      <c r="FL717" s="162"/>
      <c r="FM717" s="162"/>
      <c r="FN717" s="162"/>
      <c r="FO717" s="162"/>
      <c r="FP717" s="162"/>
      <c r="FQ717" s="162"/>
      <c r="FR717" s="162"/>
      <c r="FS717" s="162"/>
      <c r="FT717" s="162"/>
      <c r="FU717" s="162"/>
      <c r="FV717" s="162"/>
      <c r="FW717" s="162"/>
      <c r="FX717" s="162"/>
      <c r="FY717" s="162"/>
      <c r="FZ717" s="162"/>
      <c r="GA717" s="162"/>
      <c r="GB717" s="162"/>
      <c r="GC717" s="162"/>
      <c r="GD717" s="162"/>
      <c r="GE717" s="162"/>
      <c r="GF717" s="162"/>
      <c r="GG717" s="162"/>
      <c r="GH717" s="162"/>
      <c r="GI717" s="162"/>
      <c r="GJ717" s="162"/>
      <c r="GK717" s="162"/>
      <c r="GL717" s="162"/>
      <c r="GM717" s="162"/>
      <c r="GN717" s="162"/>
      <c r="GO717" s="162"/>
      <c r="GP717" s="162"/>
      <c r="GQ717" s="162"/>
      <c r="GR717" s="162"/>
      <c r="GS717" s="162"/>
      <c r="GT717" s="162"/>
      <c r="GU717" s="162"/>
      <c r="GV717" s="162"/>
      <c r="GW717" s="162"/>
      <c r="GX717" s="162"/>
      <c r="GY717" s="162"/>
      <c r="GZ717" s="162"/>
      <c r="HA717" s="162"/>
      <c r="HB717" s="162"/>
      <c r="HC717" s="162"/>
      <c r="HD717" s="162"/>
      <c r="HE717" s="162"/>
      <c r="HF717" s="162"/>
      <c r="HG717" s="162"/>
      <c r="HH717" s="162"/>
      <c r="HI717" s="162"/>
      <c r="HJ717" s="162"/>
      <c r="HK717" s="162"/>
      <c r="HL717" s="162"/>
      <c r="HM717" s="162"/>
      <c r="HN717" s="162"/>
      <c r="HO717" s="162"/>
      <c r="HP717" s="162"/>
      <c r="HQ717" s="162"/>
      <c r="HR717" s="162"/>
      <c r="HS717" s="162"/>
      <c r="HT717" s="162"/>
      <c r="HU717" s="162"/>
      <c r="HV717" s="162"/>
      <c r="HW717" s="162"/>
      <c r="HX717" s="162"/>
      <c r="HY717" s="162"/>
      <c r="HZ717" s="162"/>
      <c r="IA717" s="162"/>
      <c r="IB717" s="162"/>
      <c r="IC717" s="162"/>
      <c r="ID717" s="162"/>
      <c r="IE717" s="162"/>
      <c r="IF717" s="162"/>
      <c r="IG717" s="162"/>
      <c r="IH717" s="162"/>
      <c r="II717" s="162"/>
      <c r="IJ717" s="162"/>
      <c r="IK717" s="162"/>
      <c r="IL717" s="162"/>
      <c r="IM717" s="162"/>
      <c r="IN717" s="162"/>
      <c r="IO717" s="162"/>
      <c r="IP717" s="162"/>
      <c r="IQ717" s="162"/>
      <c r="IR717" s="162"/>
      <c r="IS717" s="162"/>
      <c r="IT717" s="162"/>
      <c r="IU717" s="162"/>
      <c r="IV717" s="162"/>
      <c r="IW717" s="162"/>
      <c r="IX717" s="162"/>
    </row>
    <row r="718" spans="1:258">
      <c r="A718" s="159"/>
      <c r="B718" s="160"/>
      <c r="C718" s="160"/>
      <c r="D718" s="160"/>
      <c r="E718" s="160"/>
      <c r="F718" s="161"/>
      <c r="G718" s="161"/>
      <c r="H718" s="161"/>
      <c r="I718" s="161"/>
      <c r="J718" s="161"/>
      <c r="K718" s="161"/>
      <c r="L718" s="161"/>
      <c r="M718" s="161"/>
      <c r="N718" s="160"/>
      <c r="O718" s="160"/>
      <c r="P718" s="160"/>
      <c r="Q718" s="160"/>
      <c r="R718" s="160"/>
      <c r="S718" s="161"/>
      <c r="T718" s="161"/>
      <c r="U718" s="161"/>
      <c r="V718" s="161"/>
      <c r="W718" s="161"/>
      <c r="X718" s="161"/>
      <c r="Y718" s="161"/>
      <c r="Z718" s="317"/>
      <c r="AA718" s="161"/>
      <c r="BI718" s="162"/>
      <c r="BJ718" s="162"/>
      <c r="BK718" s="162"/>
      <c r="BL718" s="162"/>
      <c r="BM718" s="162"/>
      <c r="BN718" s="162"/>
      <c r="BO718" s="162"/>
      <c r="BP718" s="162"/>
      <c r="BQ718" s="162"/>
      <c r="BR718" s="162"/>
      <c r="BS718" s="162"/>
      <c r="BT718" s="162"/>
      <c r="BU718" s="162"/>
      <c r="BV718" s="162"/>
      <c r="BW718" s="162"/>
      <c r="BX718" s="162"/>
      <c r="BY718" s="162"/>
      <c r="BZ718" s="162"/>
      <c r="CA718" s="162"/>
      <c r="CB718" s="162"/>
      <c r="CC718" s="162"/>
      <c r="CD718" s="162"/>
      <c r="CE718" s="162"/>
      <c r="CF718" s="162"/>
      <c r="CG718" s="162"/>
      <c r="CH718" s="162"/>
      <c r="CI718" s="162"/>
      <c r="CJ718" s="162"/>
      <c r="CK718" s="162"/>
      <c r="CL718" s="162"/>
      <c r="CM718" s="162"/>
      <c r="CN718" s="162"/>
      <c r="CO718" s="162"/>
      <c r="CP718" s="162"/>
      <c r="CQ718" s="162"/>
      <c r="CR718" s="162"/>
      <c r="CS718" s="162"/>
      <c r="CT718" s="162"/>
      <c r="CU718" s="162"/>
      <c r="CV718" s="162"/>
      <c r="CW718" s="162"/>
      <c r="CX718" s="162"/>
      <c r="CY718" s="162"/>
      <c r="CZ718" s="162"/>
      <c r="DA718" s="162"/>
      <c r="DB718" s="162"/>
      <c r="DC718" s="162"/>
      <c r="DD718" s="162"/>
      <c r="DE718" s="162"/>
      <c r="DF718" s="162"/>
      <c r="DG718" s="162"/>
      <c r="DH718" s="162"/>
      <c r="DI718" s="162"/>
      <c r="DJ718" s="162"/>
      <c r="DK718" s="162"/>
      <c r="DL718" s="162"/>
      <c r="DM718" s="162"/>
      <c r="DN718" s="162"/>
      <c r="DO718" s="162"/>
      <c r="DP718" s="162"/>
      <c r="DQ718" s="162"/>
      <c r="DR718" s="162"/>
      <c r="DS718" s="162"/>
      <c r="DT718" s="162"/>
      <c r="DU718" s="162"/>
      <c r="DV718" s="162"/>
      <c r="DW718" s="162"/>
      <c r="DX718" s="162"/>
      <c r="DY718" s="162"/>
      <c r="DZ718" s="162"/>
      <c r="EA718" s="162"/>
      <c r="EB718" s="162"/>
      <c r="EC718" s="162"/>
      <c r="ED718" s="162"/>
      <c r="EE718" s="162"/>
      <c r="EF718" s="162"/>
      <c r="EG718" s="162"/>
      <c r="EH718" s="162"/>
      <c r="EI718" s="162"/>
      <c r="EJ718" s="162"/>
      <c r="EK718" s="162"/>
      <c r="EL718" s="162"/>
      <c r="EM718" s="162"/>
      <c r="EN718" s="162"/>
      <c r="EO718" s="162"/>
      <c r="EP718" s="162"/>
      <c r="EQ718" s="162"/>
      <c r="ER718" s="162"/>
      <c r="ES718" s="162"/>
      <c r="ET718" s="162"/>
      <c r="EU718" s="162"/>
      <c r="EV718" s="162"/>
      <c r="EW718" s="162"/>
      <c r="EX718" s="162"/>
      <c r="EY718" s="162"/>
      <c r="EZ718" s="162"/>
      <c r="FA718" s="162"/>
      <c r="FB718" s="162"/>
      <c r="FC718" s="162"/>
      <c r="FD718" s="162"/>
      <c r="FE718" s="162"/>
      <c r="FF718" s="162"/>
      <c r="FG718" s="162"/>
      <c r="FH718" s="162"/>
      <c r="FI718" s="162"/>
      <c r="FJ718" s="162"/>
      <c r="FK718" s="162"/>
      <c r="FL718" s="162"/>
      <c r="FM718" s="162"/>
      <c r="FN718" s="162"/>
      <c r="FO718" s="162"/>
      <c r="FP718" s="162"/>
      <c r="FQ718" s="162"/>
      <c r="FR718" s="162"/>
      <c r="FS718" s="162"/>
      <c r="FT718" s="162"/>
      <c r="FU718" s="162"/>
      <c r="FV718" s="162"/>
      <c r="FW718" s="162"/>
      <c r="FX718" s="162"/>
      <c r="FY718" s="162"/>
      <c r="FZ718" s="162"/>
      <c r="GA718" s="162"/>
      <c r="GB718" s="162"/>
      <c r="GC718" s="162"/>
      <c r="GD718" s="162"/>
      <c r="GE718" s="162"/>
      <c r="GF718" s="162"/>
      <c r="GG718" s="162"/>
      <c r="GH718" s="162"/>
      <c r="GI718" s="162"/>
      <c r="GJ718" s="162"/>
      <c r="GK718" s="162"/>
      <c r="GL718" s="162"/>
      <c r="GM718" s="162"/>
      <c r="GN718" s="162"/>
      <c r="GO718" s="162"/>
      <c r="GP718" s="162"/>
      <c r="GQ718" s="162"/>
      <c r="GR718" s="162"/>
      <c r="GS718" s="162"/>
      <c r="GT718" s="162"/>
      <c r="GU718" s="162"/>
      <c r="GV718" s="162"/>
      <c r="GW718" s="162"/>
      <c r="GX718" s="162"/>
      <c r="GY718" s="162"/>
      <c r="GZ718" s="162"/>
      <c r="HA718" s="162"/>
      <c r="HB718" s="162"/>
      <c r="HC718" s="162"/>
      <c r="HD718" s="162"/>
      <c r="HE718" s="162"/>
      <c r="HF718" s="162"/>
      <c r="HG718" s="162"/>
      <c r="HH718" s="162"/>
      <c r="HI718" s="162"/>
      <c r="HJ718" s="162"/>
      <c r="HK718" s="162"/>
      <c r="HL718" s="162"/>
      <c r="HM718" s="162"/>
      <c r="HN718" s="162"/>
      <c r="HO718" s="162"/>
      <c r="HP718" s="162"/>
      <c r="HQ718" s="162"/>
      <c r="HR718" s="162"/>
      <c r="HS718" s="162"/>
      <c r="HT718" s="162"/>
      <c r="HU718" s="162"/>
      <c r="HV718" s="162"/>
      <c r="HW718" s="162"/>
      <c r="HX718" s="162"/>
      <c r="HY718" s="162"/>
      <c r="HZ718" s="162"/>
      <c r="IA718" s="162"/>
      <c r="IB718" s="162"/>
      <c r="IC718" s="162"/>
      <c r="ID718" s="162"/>
      <c r="IE718" s="162"/>
      <c r="IF718" s="162"/>
      <c r="IG718" s="162"/>
      <c r="IH718" s="162"/>
      <c r="II718" s="162"/>
      <c r="IJ718" s="162"/>
      <c r="IK718" s="162"/>
      <c r="IL718" s="162"/>
      <c r="IM718" s="162"/>
      <c r="IN718" s="162"/>
      <c r="IO718" s="162"/>
      <c r="IP718" s="162"/>
      <c r="IQ718" s="162"/>
      <c r="IR718" s="162"/>
      <c r="IS718" s="162"/>
      <c r="IT718" s="162"/>
      <c r="IU718" s="162"/>
      <c r="IV718" s="162"/>
      <c r="IW718" s="162"/>
      <c r="IX718" s="162"/>
    </row>
    <row r="719" spans="1:258">
      <c r="A719" s="159"/>
      <c r="B719" s="160"/>
      <c r="C719" s="160"/>
      <c r="D719" s="160"/>
      <c r="E719" s="160"/>
      <c r="F719" s="161"/>
      <c r="G719" s="161"/>
      <c r="H719" s="161"/>
      <c r="I719" s="161"/>
      <c r="J719" s="161"/>
      <c r="K719" s="161"/>
      <c r="L719" s="161"/>
      <c r="M719" s="161"/>
      <c r="N719" s="160"/>
      <c r="O719" s="160"/>
      <c r="P719" s="160"/>
      <c r="Q719" s="160"/>
      <c r="R719" s="160"/>
      <c r="S719" s="161"/>
      <c r="T719" s="161"/>
      <c r="U719" s="161"/>
      <c r="V719" s="161"/>
      <c r="W719" s="161"/>
      <c r="X719" s="161"/>
      <c r="Y719" s="161"/>
      <c r="Z719" s="317"/>
      <c r="AA719" s="161"/>
      <c r="BI719" s="162"/>
      <c r="BJ719" s="162"/>
      <c r="BK719" s="162"/>
      <c r="BL719" s="162"/>
      <c r="BM719" s="162"/>
      <c r="BN719" s="162"/>
      <c r="BO719" s="162"/>
      <c r="BP719" s="162"/>
      <c r="BQ719" s="162"/>
      <c r="BR719" s="162"/>
      <c r="BS719" s="162"/>
      <c r="BT719" s="162"/>
      <c r="BU719" s="162"/>
      <c r="BV719" s="162"/>
      <c r="BW719" s="162"/>
      <c r="BX719" s="162"/>
      <c r="BY719" s="162"/>
      <c r="BZ719" s="162"/>
      <c r="CA719" s="162"/>
      <c r="CB719" s="162"/>
      <c r="CC719" s="162"/>
      <c r="CD719" s="162"/>
      <c r="CE719" s="162"/>
      <c r="CF719" s="162"/>
      <c r="CG719" s="162"/>
      <c r="CH719" s="162"/>
      <c r="CI719" s="162"/>
      <c r="CJ719" s="162"/>
      <c r="CK719" s="162"/>
      <c r="CL719" s="162"/>
      <c r="CM719" s="162"/>
      <c r="CN719" s="162"/>
      <c r="CO719" s="162"/>
      <c r="CP719" s="162"/>
      <c r="CQ719" s="162"/>
      <c r="CR719" s="162"/>
      <c r="CS719" s="162"/>
      <c r="CT719" s="162"/>
      <c r="CU719" s="162"/>
      <c r="CV719" s="162"/>
      <c r="CW719" s="162"/>
      <c r="CX719" s="162"/>
      <c r="CY719" s="162"/>
      <c r="CZ719" s="162"/>
      <c r="DA719" s="162"/>
      <c r="DB719" s="162"/>
      <c r="DC719" s="162"/>
      <c r="DD719" s="162"/>
      <c r="DE719" s="162"/>
      <c r="DF719" s="162"/>
      <c r="DG719" s="162"/>
      <c r="DH719" s="162"/>
      <c r="DI719" s="162"/>
      <c r="DJ719" s="162"/>
      <c r="DK719" s="162"/>
      <c r="DL719" s="162"/>
      <c r="DM719" s="162"/>
      <c r="DN719" s="162"/>
      <c r="DO719" s="162"/>
      <c r="DP719" s="162"/>
      <c r="DQ719" s="162"/>
      <c r="DR719" s="162"/>
      <c r="DS719" s="162"/>
      <c r="DT719" s="162"/>
      <c r="DU719" s="162"/>
      <c r="DV719" s="162"/>
      <c r="DW719" s="162"/>
      <c r="DX719" s="162"/>
      <c r="DY719" s="162"/>
      <c r="DZ719" s="162"/>
      <c r="EA719" s="162"/>
      <c r="EB719" s="162"/>
      <c r="EC719" s="162"/>
      <c r="ED719" s="162"/>
      <c r="EE719" s="162"/>
      <c r="EF719" s="162"/>
      <c r="EG719" s="162"/>
      <c r="EH719" s="162"/>
      <c r="EI719" s="162"/>
      <c r="EJ719" s="162"/>
      <c r="EK719" s="162"/>
      <c r="EL719" s="162"/>
      <c r="EM719" s="162"/>
      <c r="EN719" s="162"/>
      <c r="EO719" s="162"/>
      <c r="EP719" s="162"/>
      <c r="EQ719" s="162"/>
      <c r="ER719" s="162"/>
      <c r="ES719" s="162"/>
      <c r="ET719" s="162"/>
      <c r="EU719" s="162"/>
      <c r="EV719" s="162"/>
      <c r="EW719" s="162"/>
      <c r="EX719" s="162"/>
      <c r="EY719" s="162"/>
      <c r="EZ719" s="162"/>
      <c r="FA719" s="162"/>
      <c r="FB719" s="162"/>
      <c r="FC719" s="162"/>
      <c r="FD719" s="162"/>
      <c r="FE719" s="162"/>
      <c r="FF719" s="162"/>
      <c r="FG719" s="162"/>
      <c r="FH719" s="162"/>
      <c r="FI719" s="162"/>
      <c r="FJ719" s="162"/>
      <c r="FK719" s="162"/>
      <c r="FL719" s="162"/>
      <c r="FM719" s="162"/>
      <c r="FN719" s="162"/>
      <c r="FO719" s="162"/>
      <c r="FP719" s="162"/>
      <c r="FQ719" s="162"/>
      <c r="FR719" s="162"/>
      <c r="FS719" s="162"/>
      <c r="FT719" s="162"/>
      <c r="FU719" s="162"/>
      <c r="FV719" s="162"/>
      <c r="FW719" s="162"/>
      <c r="FX719" s="162"/>
      <c r="FY719" s="162"/>
      <c r="FZ719" s="162"/>
      <c r="GA719" s="162"/>
      <c r="GB719" s="162"/>
      <c r="GC719" s="162"/>
      <c r="GD719" s="162"/>
      <c r="GE719" s="162"/>
      <c r="GF719" s="162"/>
      <c r="GG719" s="162"/>
      <c r="GH719" s="162"/>
      <c r="GI719" s="162"/>
      <c r="GJ719" s="162"/>
      <c r="GK719" s="162"/>
      <c r="GL719" s="162"/>
      <c r="GM719" s="162"/>
      <c r="GN719" s="162"/>
      <c r="GO719" s="162"/>
      <c r="GP719" s="162"/>
      <c r="GQ719" s="162"/>
      <c r="GR719" s="162"/>
      <c r="GS719" s="162"/>
      <c r="GT719" s="162"/>
      <c r="GU719" s="162"/>
      <c r="GV719" s="162"/>
      <c r="GW719" s="162"/>
      <c r="GX719" s="162"/>
      <c r="GY719" s="162"/>
      <c r="GZ719" s="162"/>
      <c r="HA719" s="162"/>
      <c r="HB719" s="162"/>
      <c r="HC719" s="162"/>
      <c r="HD719" s="162"/>
      <c r="HE719" s="162"/>
      <c r="HF719" s="162"/>
      <c r="HG719" s="162"/>
      <c r="HH719" s="162"/>
      <c r="HI719" s="162"/>
      <c r="HJ719" s="162"/>
      <c r="HK719" s="162"/>
      <c r="HL719" s="162"/>
      <c r="HM719" s="162"/>
      <c r="HN719" s="162"/>
      <c r="HO719" s="162"/>
      <c r="HP719" s="162"/>
      <c r="HQ719" s="162"/>
      <c r="HR719" s="162"/>
      <c r="HS719" s="162"/>
      <c r="HT719" s="162"/>
      <c r="HU719" s="162"/>
      <c r="HV719" s="162"/>
      <c r="HW719" s="162"/>
      <c r="HX719" s="162"/>
      <c r="HY719" s="162"/>
      <c r="HZ719" s="162"/>
      <c r="IA719" s="162"/>
      <c r="IB719" s="162"/>
      <c r="IC719" s="162"/>
      <c r="ID719" s="162"/>
      <c r="IE719" s="162"/>
      <c r="IF719" s="162"/>
      <c r="IG719" s="162"/>
      <c r="IH719" s="162"/>
      <c r="II719" s="162"/>
      <c r="IJ719" s="162"/>
      <c r="IK719" s="162"/>
      <c r="IL719" s="162"/>
      <c r="IM719" s="162"/>
      <c r="IN719" s="162"/>
      <c r="IO719" s="162"/>
      <c r="IP719" s="162"/>
      <c r="IQ719" s="162"/>
      <c r="IR719" s="162"/>
      <c r="IS719" s="162"/>
      <c r="IT719" s="162"/>
      <c r="IU719" s="162"/>
      <c r="IV719" s="162"/>
      <c r="IW719" s="162"/>
      <c r="IX719" s="162"/>
    </row>
    <row r="720" spans="1:258">
      <c r="A720" s="159"/>
      <c r="B720" s="160"/>
      <c r="C720" s="160"/>
      <c r="D720" s="160"/>
      <c r="E720" s="160"/>
      <c r="F720" s="161"/>
      <c r="G720" s="161"/>
      <c r="H720" s="161"/>
      <c r="I720" s="161"/>
      <c r="J720" s="161"/>
      <c r="K720" s="161"/>
      <c r="L720" s="161"/>
      <c r="M720" s="161"/>
      <c r="N720" s="160"/>
      <c r="O720" s="160"/>
      <c r="P720" s="160"/>
      <c r="Q720" s="160"/>
      <c r="R720" s="160"/>
      <c r="S720" s="161"/>
      <c r="T720" s="161"/>
      <c r="U720" s="161"/>
      <c r="V720" s="161"/>
      <c r="W720" s="161"/>
      <c r="X720" s="161"/>
      <c r="Y720" s="161"/>
      <c r="Z720" s="317"/>
      <c r="AA720" s="161"/>
      <c r="BI720" s="162"/>
      <c r="BJ720" s="162"/>
      <c r="BK720" s="162"/>
      <c r="BL720" s="162"/>
      <c r="BM720" s="162"/>
      <c r="BN720" s="162"/>
      <c r="BO720" s="162"/>
      <c r="BP720" s="162"/>
      <c r="BQ720" s="162"/>
      <c r="BR720" s="162"/>
      <c r="BS720" s="162"/>
      <c r="BT720" s="162"/>
      <c r="BU720" s="162"/>
      <c r="BV720" s="162"/>
      <c r="BW720" s="162"/>
      <c r="BX720" s="162"/>
      <c r="BY720" s="162"/>
      <c r="BZ720" s="162"/>
      <c r="CA720" s="162"/>
      <c r="CB720" s="162"/>
      <c r="CC720" s="162"/>
      <c r="CD720" s="162"/>
      <c r="CE720" s="162"/>
      <c r="CF720" s="162"/>
      <c r="CG720" s="162"/>
      <c r="CH720" s="162"/>
      <c r="CI720" s="162"/>
      <c r="CJ720" s="162"/>
      <c r="CK720" s="162"/>
      <c r="CL720" s="162"/>
      <c r="CM720" s="162"/>
      <c r="CN720" s="162"/>
      <c r="CO720" s="162"/>
      <c r="CP720" s="162"/>
      <c r="CQ720" s="162"/>
      <c r="CR720" s="162"/>
      <c r="CS720" s="162"/>
      <c r="CT720" s="162"/>
      <c r="CU720" s="162"/>
      <c r="CV720" s="162"/>
      <c r="CW720" s="162"/>
      <c r="CX720" s="162"/>
      <c r="CY720" s="162"/>
      <c r="CZ720" s="162"/>
      <c r="DA720" s="162"/>
      <c r="DB720" s="162"/>
      <c r="DC720" s="162"/>
      <c r="DD720" s="162"/>
      <c r="DE720" s="162"/>
      <c r="DF720" s="162"/>
      <c r="DG720" s="162"/>
      <c r="DH720" s="162"/>
      <c r="DI720" s="162"/>
      <c r="DJ720" s="162"/>
      <c r="DK720" s="162"/>
      <c r="DL720" s="162"/>
      <c r="DM720" s="162"/>
      <c r="DN720" s="162"/>
      <c r="DO720" s="162"/>
      <c r="DP720" s="162"/>
      <c r="DQ720" s="162"/>
      <c r="DR720" s="162"/>
      <c r="DS720" s="162"/>
      <c r="DT720" s="162"/>
      <c r="DU720" s="162"/>
      <c r="DV720" s="162"/>
      <c r="DW720" s="162"/>
      <c r="DX720" s="162"/>
      <c r="DY720" s="162"/>
      <c r="DZ720" s="162"/>
      <c r="EA720" s="162"/>
      <c r="EB720" s="162"/>
      <c r="EC720" s="162"/>
      <c r="ED720" s="162"/>
      <c r="EE720" s="162"/>
      <c r="EF720" s="162"/>
      <c r="EG720" s="162"/>
      <c r="EH720" s="162"/>
      <c r="EI720" s="162"/>
      <c r="EJ720" s="162"/>
      <c r="EK720" s="162"/>
      <c r="EL720" s="162"/>
      <c r="EM720" s="162"/>
      <c r="EN720" s="162"/>
      <c r="EO720" s="162"/>
      <c r="EP720" s="162"/>
      <c r="EQ720" s="162"/>
      <c r="ER720" s="162"/>
      <c r="ES720" s="162"/>
      <c r="ET720" s="162"/>
      <c r="EU720" s="162"/>
      <c r="EV720" s="162"/>
      <c r="EW720" s="162"/>
      <c r="EX720" s="162"/>
      <c r="EY720" s="162"/>
      <c r="EZ720" s="162"/>
      <c r="FA720" s="162"/>
      <c r="FB720" s="162"/>
      <c r="FC720" s="162"/>
      <c r="FD720" s="162"/>
      <c r="FE720" s="162"/>
      <c r="FF720" s="162"/>
      <c r="FG720" s="162"/>
      <c r="FH720" s="162"/>
      <c r="FI720" s="162"/>
      <c r="FJ720" s="162"/>
      <c r="FK720" s="162"/>
      <c r="FL720" s="162"/>
      <c r="FM720" s="162"/>
      <c r="FN720" s="162"/>
      <c r="FO720" s="162"/>
      <c r="FP720" s="162"/>
      <c r="FQ720" s="162"/>
      <c r="FR720" s="162"/>
      <c r="FS720" s="162"/>
      <c r="FT720" s="162"/>
      <c r="FU720" s="162"/>
      <c r="FV720" s="162"/>
      <c r="FW720" s="162"/>
      <c r="FX720" s="162"/>
      <c r="FY720" s="162"/>
      <c r="FZ720" s="162"/>
      <c r="GA720" s="162"/>
      <c r="GB720" s="162"/>
      <c r="GC720" s="162"/>
      <c r="GD720" s="162"/>
      <c r="GE720" s="162"/>
      <c r="GF720" s="162"/>
      <c r="GG720" s="162"/>
      <c r="GH720" s="162"/>
      <c r="GI720" s="162"/>
      <c r="GJ720" s="162"/>
      <c r="GK720" s="162"/>
      <c r="GL720" s="162"/>
      <c r="GM720" s="162"/>
      <c r="GN720" s="162"/>
      <c r="GO720" s="162"/>
      <c r="GP720" s="162"/>
      <c r="GQ720" s="162"/>
      <c r="GR720" s="162"/>
      <c r="GS720" s="162"/>
      <c r="GT720" s="162"/>
      <c r="GU720" s="162"/>
      <c r="GV720" s="162"/>
      <c r="GW720" s="162"/>
      <c r="GX720" s="162"/>
      <c r="GY720" s="162"/>
      <c r="GZ720" s="162"/>
      <c r="HA720" s="162"/>
      <c r="HB720" s="162"/>
      <c r="HC720" s="162"/>
      <c r="HD720" s="162"/>
      <c r="HE720" s="162"/>
      <c r="HF720" s="162"/>
      <c r="HG720" s="162"/>
      <c r="HH720" s="162"/>
      <c r="HI720" s="162"/>
      <c r="HJ720" s="162"/>
      <c r="HK720" s="162"/>
      <c r="HL720" s="162"/>
      <c r="HM720" s="162"/>
      <c r="HN720" s="162"/>
      <c r="HO720" s="162"/>
      <c r="HP720" s="162"/>
      <c r="HQ720" s="162"/>
      <c r="HR720" s="162"/>
      <c r="HS720" s="162"/>
      <c r="HT720" s="162"/>
      <c r="HU720" s="162"/>
      <c r="HV720" s="162"/>
      <c r="HW720" s="162"/>
      <c r="HX720" s="162"/>
      <c r="HY720" s="162"/>
      <c r="HZ720" s="162"/>
      <c r="IA720" s="162"/>
      <c r="IB720" s="162"/>
      <c r="IC720" s="162"/>
      <c r="ID720" s="162"/>
      <c r="IE720" s="162"/>
      <c r="IF720" s="162"/>
      <c r="IG720" s="162"/>
      <c r="IH720" s="162"/>
      <c r="II720" s="162"/>
      <c r="IJ720" s="162"/>
      <c r="IK720" s="162"/>
      <c r="IL720" s="162"/>
      <c r="IM720" s="162"/>
      <c r="IN720" s="162"/>
      <c r="IO720" s="162"/>
      <c r="IP720" s="162"/>
      <c r="IQ720" s="162"/>
      <c r="IR720" s="162"/>
      <c r="IS720" s="162"/>
      <c r="IT720" s="162"/>
      <c r="IU720" s="162"/>
      <c r="IV720" s="162"/>
      <c r="IW720" s="162"/>
      <c r="IX720" s="162"/>
    </row>
    <row r="721" spans="1:258">
      <c r="A721" s="159"/>
      <c r="B721" s="160"/>
      <c r="C721" s="160"/>
      <c r="D721" s="160"/>
      <c r="E721" s="160"/>
      <c r="F721" s="161"/>
      <c r="G721" s="161"/>
      <c r="H721" s="161"/>
      <c r="I721" s="161"/>
      <c r="J721" s="161"/>
      <c r="K721" s="161"/>
      <c r="L721" s="161"/>
      <c r="M721" s="161"/>
      <c r="N721" s="160"/>
      <c r="O721" s="160"/>
      <c r="P721" s="160"/>
      <c r="Q721" s="160"/>
      <c r="R721" s="160"/>
      <c r="S721" s="161"/>
      <c r="T721" s="161"/>
      <c r="U721" s="161"/>
      <c r="V721" s="161"/>
      <c r="W721" s="161"/>
      <c r="X721" s="161"/>
      <c r="Y721" s="161"/>
      <c r="Z721" s="317"/>
      <c r="AA721" s="161"/>
      <c r="BI721" s="162"/>
      <c r="BJ721" s="162"/>
      <c r="BK721" s="162"/>
      <c r="BL721" s="162"/>
      <c r="BM721" s="162"/>
      <c r="BN721" s="162"/>
      <c r="BO721" s="162"/>
      <c r="BP721" s="162"/>
      <c r="BQ721" s="162"/>
      <c r="BR721" s="162"/>
      <c r="BS721" s="162"/>
      <c r="BT721" s="162"/>
      <c r="BU721" s="162"/>
      <c r="BV721" s="162"/>
      <c r="BW721" s="162"/>
      <c r="BX721" s="162"/>
      <c r="BY721" s="162"/>
      <c r="BZ721" s="162"/>
      <c r="CA721" s="162"/>
      <c r="CB721" s="162"/>
      <c r="CC721" s="162"/>
      <c r="CD721" s="162"/>
      <c r="CE721" s="162"/>
      <c r="CF721" s="162"/>
      <c r="CG721" s="162"/>
      <c r="CH721" s="162"/>
      <c r="CI721" s="162"/>
      <c r="CJ721" s="162"/>
      <c r="CK721" s="162"/>
      <c r="CL721" s="162"/>
      <c r="CM721" s="162"/>
      <c r="CN721" s="162"/>
      <c r="CO721" s="162"/>
      <c r="CP721" s="162"/>
      <c r="CQ721" s="162"/>
      <c r="CR721" s="162"/>
      <c r="CS721" s="162"/>
      <c r="CT721" s="162"/>
      <c r="CU721" s="162"/>
      <c r="CV721" s="162"/>
      <c r="CW721" s="162"/>
      <c r="CX721" s="162"/>
      <c r="CY721" s="162"/>
      <c r="CZ721" s="162"/>
      <c r="DA721" s="162"/>
      <c r="DB721" s="162"/>
      <c r="DC721" s="162"/>
      <c r="DD721" s="162"/>
      <c r="DE721" s="162"/>
      <c r="DF721" s="162"/>
      <c r="DG721" s="162"/>
      <c r="DH721" s="162"/>
      <c r="DI721" s="162"/>
      <c r="DJ721" s="162"/>
      <c r="DK721" s="162"/>
      <c r="DL721" s="162"/>
      <c r="DM721" s="162"/>
      <c r="DN721" s="162"/>
      <c r="DO721" s="162"/>
      <c r="DP721" s="162"/>
      <c r="DQ721" s="162"/>
      <c r="DR721" s="162"/>
      <c r="DS721" s="162"/>
      <c r="DT721" s="162"/>
      <c r="DU721" s="162"/>
      <c r="DV721" s="162"/>
      <c r="DW721" s="162"/>
      <c r="DX721" s="162"/>
      <c r="DY721" s="162"/>
      <c r="DZ721" s="162"/>
      <c r="EA721" s="162"/>
      <c r="EB721" s="162"/>
      <c r="EC721" s="162"/>
      <c r="ED721" s="162"/>
      <c r="EE721" s="162"/>
      <c r="EF721" s="162"/>
      <c r="EG721" s="162"/>
      <c r="EH721" s="162"/>
      <c r="EI721" s="162"/>
      <c r="EJ721" s="162"/>
      <c r="EK721" s="162"/>
      <c r="EL721" s="162"/>
      <c r="EM721" s="162"/>
      <c r="EN721" s="162"/>
      <c r="EO721" s="162"/>
      <c r="EP721" s="162"/>
      <c r="EQ721" s="162"/>
      <c r="ER721" s="162"/>
      <c r="ES721" s="162"/>
      <c r="ET721" s="162"/>
      <c r="EU721" s="162"/>
      <c r="EV721" s="162"/>
      <c r="EW721" s="162"/>
      <c r="EX721" s="162"/>
      <c r="EY721" s="162"/>
      <c r="EZ721" s="162"/>
      <c r="FA721" s="162"/>
      <c r="FB721" s="162"/>
      <c r="FC721" s="162"/>
      <c r="FD721" s="162"/>
      <c r="FE721" s="162"/>
      <c r="FF721" s="162"/>
      <c r="FG721" s="162"/>
      <c r="FH721" s="162"/>
      <c r="FI721" s="162"/>
      <c r="FJ721" s="162"/>
      <c r="FK721" s="162"/>
      <c r="FL721" s="162"/>
      <c r="FM721" s="162"/>
      <c r="FN721" s="162"/>
      <c r="FO721" s="162"/>
      <c r="FP721" s="162"/>
      <c r="FQ721" s="162"/>
      <c r="FR721" s="162"/>
      <c r="FS721" s="162"/>
      <c r="FT721" s="162"/>
      <c r="FU721" s="162"/>
      <c r="FV721" s="162"/>
      <c r="FW721" s="162"/>
      <c r="FX721" s="162"/>
      <c r="FY721" s="162"/>
      <c r="FZ721" s="162"/>
      <c r="GA721" s="162"/>
      <c r="GB721" s="162"/>
      <c r="GC721" s="162"/>
      <c r="GD721" s="162"/>
      <c r="GE721" s="162"/>
      <c r="GF721" s="162"/>
      <c r="GG721" s="162"/>
      <c r="GH721" s="162"/>
      <c r="GI721" s="162"/>
      <c r="GJ721" s="162"/>
      <c r="GK721" s="162"/>
      <c r="GL721" s="162"/>
      <c r="GM721" s="162"/>
      <c r="GN721" s="162"/>
      <c r="GO721" s="162"/>
      <c r="GP721" s="162"/>
      <c r="GQ721" s="162"/>
      <c r="GR721" s="162"/>
      <c r="GS721" s="162"/>
      <c r="GT721" s="162"/>
      <c r="GU721" s="162"/>
      <c r="GV721" s="162"/>
      <c r="GW721" s="162"/>
      <c r="GX721" s="162"/>
      <c r="GY721" s="162"/>
      <c r="GZ721" s="162"/>
      <c r="HA721" s="162"/>
      <c r="HB721" s="162"/>
      <c r="HC721" s="162"/>
      <c r="HD721" s="162"/>
      <c r="HE721" s="162"/>
      <c r="HF721" s="162"/>
      <c r="HG721" s="162"/>
      <c r="HH721" s="162"/>
      <c r="HI721" s="162"/>
      <c r="HJ721" s="162"/>
      <c r="HK721" s="162"/>
      <c r="HL721" s="162"/>
      <c r="HM721" s="162"/>
      <c r="HN721" s="162"/>
      <c r="HO721" s="162"/>
      <c r="HP721" s="162"/>
      <c r="HQ721" s="162"/>
      <c r="HR721" s="162"/>
      <c r="HS721" s="162"/>
      <c r="HT721" s="162"/>
      <c r="HU721" s="162"/>
      <c r="HV721" s="162"/>
      <c r="HW721" s="162"/>
      <c r="HX721" s="162"/>
      <c r="HY721" s="162"/>
      <c r="HZ721" s="162"/>
      <c r="IA721" s="162"/>
      <c r="IB721" s="162"/>
      <c r="IC721" s="162"/>
      <c r="ID721" s="162"/>
      <c r="IE721" s="162"/>
      <c r="IF721" s="162"/>
      <c r="IG721" s="162"/>
      <c r="IH721" s="162"/>
      <c r="II721" s="162"/>
      <c r="IJ721" s="162"/>
      <c r="IK721" s="162"/>
      <c r="IL721" s="162"/>
      <c r="IM721" s="162"/>
      <c r="IN721" s="162"/>
      <c r="IO721" s="162"/>
      <c r="IP721" s="162"/>
      <c r="IQ721" s="162"/>
      <c r="IR721" s="162"/>
      <c r="IS721" s="162"/>
      <c r="IT721" s="162"/>
      <c r="IU721" s="162"/>
      <c r="IV721" s="162"/>
      <c r="IW721" s="162"/>
      <c r="IX721" s="162"/>
    </row>
    <row r="722" spans="1:258">
      <c r="A722" s="159"/>
      <c r="B722" s="160"/>
      <c r="C722" s="160"/>
      <c r="D722" s="160"/>
      <c r="E722" s="160"/>
      <c r="F722" s="161"/>
      <c r="G722" s="161"/>
      <c r="H722" s="161"/>
      <c r="I722" s="161"/>
      <c r="J722" s="161"/>
      <c r="K722" s="161"/>
      <c r="L722" s="161"/>
      <c r="M722" s="161"/>
      <c r="N722" s="160"/>
      <c r="O722" s="160"/>
      <c r="P722" s="160"/>
      <c r="Q722" s="160"/>
      <c r="R722" s="160"/>
      <c r="S722" s="161"/>
      <c r="T722" s="161"/>
      <c r="U722" s="161"/>
      <c r="V722" s="161"/>
      <c r="W722" s="161"/>
      <c r="X722" s="161"/>
      <c r="Y722" s="161"/>
      <c r="Z722" s="317"/>
      <c r="AA722" s="161"/>
      <c r="BI722" s="162"/>
      <c r="BJ722" s="162"/>
      <c r="BK722" s="162"/>
      <c r="BL722" s="162"/>
      <c r="BM722" s="162"/>
      <c r="BN722" s="162"/>
      <c r="BO722" s="162"/>
      <c r="BP722" s="162"/>
      <c r="BQ722" s="162"/>
      <c r="BR722" s="162"/>
      <c r="BS722" s="162"/>
      <c r="BT722" s="162"/>
      <c r="BU722" s="162"/>
      <c r="BV722" s="162"/>
      <c r="BW722" s="162"/>
      <c r="BX722" s="162"/>
      <c r="BY722" s="162"/>
      <c r="BZ722" s="162"/>
      <c r="CA722" s="162"/>
      <c r="CB722" s="162"/>
      <c r="CC722" s="162"/>
      <c r="CD722" s="162"/>
      <c r="CE722" s="162"/>
      <c r="CF722" s="162"/>
      <c r="CG722" s="162"/>
      <c r="CH722" s="162"/>
      <c r="CI722" s="162"/>
      <c r="CJ722" s="162"/>
      <c r="CK722" s="162"/>
      <c r="CL722" s="162"/>
      <c r="CM722" s="162"/>
      <c r="CN722" s="162"/>
      <c r="CO722" s="162"/>
      <c r="CP722" s="162"/>
      <c r="CQ722" s="162"/>
      <c r="CR722" s="162"/>
      <c r="CS722" s="162"/>
      <c r="CT722" s="162"/>
      <c r="CU722" s="162"/>
      <c r="CV722" s="162"/>
      <c r="CW722" s="162"/>
      <c r="CX722" s="162"/>
      <c r="CY722" s="162"/>
      <c r="CZ722" s="162"/>
      <c r="DA722" s="162"/>
      <c r="DB722" s="162"/>
      <c r="DC722" s="162"/>
      <c r="DD722" s="162"/>
      <c r="DE722" s="162"/>
      <c r="DF722" s="162"/>
      <c r="DG722" s="162"/>
      <c r="DH722" s="162"/>
      <c r="DI722" s="162"/>
      <c r="DJ722" s="162"/>
      <c r="DK722" s="162"/>
      <c r="DL722" s="162"/>
      <c r="DM722" s="162"/>
      <c r="DN722" s="162"/>
      <c r="DO722" s="162"/>
      <c r="DP722" s="162"/>
      <c r="DQ722" s="162"/>
      <c r="DR722" s="162"/>
      <c r="DS722" s="162"/>
      <c r="DT722" s="162"/>
      <c r="DU722" s="162"/>
      <c r="DV722" s="162"/>
      <c r="DW722" s="162"/>
      <c r="DX722" s="162"/>
      <c r="DY722" s="162"/>
      <c r="DZ722" s="162"/>
      <c r="EA722" s="162"/>
      <c r="EB722" s="162"/>
      <c r="EC722" s="162"/>
      <c r="ED722" s="162"/>
      <c r="EE722" s="162"/>
      <c r="EF722" s="162"/>
      <c r="EG722" s="162"/>
      <c r="EH722" s="162"/>
      <c r="EI722" s="162"/>
      <c r="EJ722" s="162"/>
      <c r="EK722" s="162"/>
      <c r="EL722" s="162"/>
      <c r="EM722" s="162"/>
      <c r="EN722" s="162"/>
      <c r="EO722" s="162"/>
      <c r="EP722" s="162"/>
      <c r="EQ722" s="162"/>
      <c r="ER722" s="162"/>
      <c r="ES722" s="162"/>
      <c r="ET722" s="162"/>
      <c r="EU722" s="162"/>
      <c r="EV722" s="162"/>
      <c r="EW722" s="162"/>
      <c r="EX722" s="162"/>
      <c r="EY722" s="162"/>
      <c r="EZ722" s="162"/>
      <c r="FA722" s="162"/>
      <c r="FB722" s="162"/>
      <c r="FC722" s="162"/>
      <c r="FD722" s="162"/>
      <c r="FE722" s="162"/>
      <c r="FF722" s="162"/>
      <c r="FG722" s="162"/>
      <c r="FH722" s="162"/>
      <c r="FI722" s="162"/>
      <c r="FJ722" s="162"/>
      <c r="FK722" s="162"/>
      <c r="FL722" s="162"/>
      <c r="FM722" s="162"/>
      <c r="FN722" s="162"/>
      <c r="FO722" s="162"/>
      <c r="FP722" s="162"/>
      <c r="FQ722" s="162"/>
      <c r="FR722" s="162"/>
      <c r="FS722" s="162"/>
      <c r="FT722" s="162"/>
      <c r="FU722" s="162"/>
      <c r="FV722" s="162"/>
      <c r="FW722" s="162"/>
      <c r="FX722" s="162"/>
      <c r="FY722" s="162"/>
      <c r="FZ722" s="162"/>
      <c r="GA722" s="162"/>
      <c r="GB722" s="162"/>
      <c r="GC722" s="162"/>
      <c r="GD722" s="162"/>
      <c r="GE722" s="162"/>
      <c r="GF722" s="162"/>
      <c r="GG722" s="162"/>
      <c r="GH722" s="162"/>
      <c r="GI722" s="162"/>
      <c r="GJ722" s="162"/>
      <c r="GK722" s="162"/>
      <c r="GL722" s="162"/>
      <c r="GM722" s="162"/>
      <c r="GN722" s="162"/>
      <c r="GO722" s="162"/>
      <c r="GP722" s="162"/>
      <c r="GQ722" s="162"/>
      <c r="GR722" s="162"/>
      <c r="GS722" s="162"/>
      <c r="GT722" s="162"/>
      <c r="GU722" s="162"/>
      <c r="GV722" s="162"/>
      <c r="GW722" s="162"/>
      <c r="GX722" s="162"/>
      <c r="GY722" s="162"/>
      <c r="GZ722" s="162"/>
      <c r="HA722" s="162"/>
      <c r="HB722" s="162"/>
      <c r="HC722" s="162"/>
      <c r="HD722" s="162"/>
      <c r="HE722" s="162"/>
      <c r="HF722" s="162"/>
      <c r="HG722" s="162"/>
      <c r="HH722" s="162"/>
      <c r="HI722" s="162"/>
      <c r="HJ722" s="162"/>
      <c r="HK722" s="162"/>
      <c r="HL722" s="162"/>
      <c r="HM722" s="162"/>
      <c r="HN722" s="162"/>
      <c r="HO722" s="162"/>
      <c r="HP722" s="162"/>
      <c r="HQ722" s="162"/>
      <c r="HR722" s="162"/>
      <c r="HS722" s="162"/>
      <c r="HT722" s="162"/>
      <c r="HU722" s="162"/>
      <c r="HV722" s="162"/>
      <c r="HW722" s="162"/>
      <c r="HX722" s="162"/>
      <c r="HY722" s="162"/>
      <c r="HZ722" s="162"/>
      <c r="IA722" s="162"/>
      <c r="IB722" s="162"/>
      <c r="IC722" s="162"/>
      <c r="ID722" s="162"/>
      <c r="IE722" s="162"/>
      <c r="IF722" s="162"/>
      <c r="IG722" s="162"/>
      <c r="IH722" s="162"/>
      <c r="II722" s="162"/>
      <c r="IJ722" s="162"/>
      <c r="IK722" s="162"/>
      <c r="IL722" s="162"/>
      <c r="IM722" s="162"/>
      <c r="IN722" s="162"/>
      <c r="IO722" s="162"/>
      <c r="IP722" s="162"/>
      <c r="IQ722" s="162"/>
      <c r="IR722" s="162"/>
      <c r="IS722" s="162"/>
      <c r="IT722" s="162"/>
      <c r="IU722" s="162"/>
      <c r="IV722" s="162"/>
      <c r="IW722" s="162"/>
      <c r="IX722" s="162"/>
    </row>
    <row r="723" spans="1:258">
      <c r="A723" s="159"/>
      <c r="B723" s="160"/>
      <c r="C723" s="160"/>
      <c r="D723" s="160"/>
      <c r="E723" s="160"/>
      <c r="F723" s="161"/>
      <c r="G723" s="161"/>
      <c r="H723" s="161"/>
      <c r="I723" s="161"/>
      <c r="J723" s="161"/>
      <c r="K723" s="161"/>
      <c r="L723" s="161"/>
      <c r="M723" s="161"/>
      <c r="N723" s="160"/>
      <c r="O723" s="160"/>
      <c r="P723" s="160"/>
      <c r="Q723" s="160"/>
      <c r="R723" s="160"/>
      <c r="S723" s="161"/>
      <c r="T723" s="161"/>
      <c r="U723" s="161"/>
      <c r="V723" s="161"/>
      <c r="W723" s="161"/>
      <c r="X723" s="161"/>
      <c r="Y723" s="161"/>
      <c r="Z723" s="317"/>
      <c r="AA723" s="161"/>
      <c r="BI723" s="162"/>
      <c r="BJ723" s="162"/>
      <c r="BK723" s="162"/>
      <c r="BL723" s="162"/>
      <c r="BM723" s="162"/>
      <c r="BN723" s="162"/>
      <c r="BO723" s="162"/>
      <c r="BP723" s="162"/>
      <c r="BQ723" s="162"/>
      <c r="BR723" s="162"/>
      <c r="BS723" s="162"/>
      <c r="BT723" s="162"/>
      <c r="BU723" s="162"/>
      <c r="BV723" s="162"/>
      <c r="BW723" s="162"/>
      <c r="BX723" s="162"/>
      <c r="BY723" s="162"/>
      <c r="BZ723" s="162"/>
      <c r="CA723" s="162"/>
      <c r="CB723" s="162"/>
      <c r="CC723" s="162"/>
      <c r="CD723" s="162"/>
      <c r="CE723" s="162"/>
      <c r="CF723" s="162"/>
      <c r="CG723" s="162"/>
      <c r="CH723" s="162"/>
      <c r="CI723" s="162"/>
      <c r="CJ723" s="162"/>
      <c r="CK723" s="162"/>
      <c r="CL723" s="162"/>
      <c r="CM723" s="162"/>
      <c r="CN723" s="162"/>
      <c r="CO723" s="162"/>
      <c r="CP723" s="162"/>
      <c r="CQ723" s="162"/>
      <c r="CR723" s="162"/>
      <c r="CS723" s="162"/>
      <c r="CT723" s="162"/>
      <c r="CU723" s="162"/>
      <c r="CV723" s="162"/>
      <c r="CW723" s="162"/>
      <c r="CX723" s="162"/>
      <c r="CY723" s="162"/>
      <c r="CZ723" s="162"/>
      <c r="DA723" s="162"/>
      <c r="DB723" s="162"/>
      <c r="DC723" s="162"/>
      <c r="DD723" s="162"/>
      <c r="DE723" s="162"/>
      <c r="DF723" s="162"/>
      <c r="DG723" s="162"/>
      <c r="DH723" s="162"/>
      <c r="DI723" s="162"/>
      <c r="DJ723" s="162"/>
      <c r="DK723" s="162"/>
      <c r="DL723" s="162"/>
      <c r="DM723" s="162"/>
      <c r="DN723" s="162"/>
      <c r="DO723" s="162"/>
      <c r="DP723" s="162"/>
      <c r="DQ723" s="162"/>
      <c r="DR723" s="162"/>
      <c r="DS723" s="162"/>
      <c r="DT723" s="162"/>
      <c r="DU723" s="162"/>
      <c r="DV723" s="162"/>
      <c r="DW723" s="162"/>
      <c r="DX723" s="162"/>
      <c r="DY723" s="162"/>
      <c r="DZ723" s="162"/>
      <c r="EA723" s="162"/>
      <c r="EB723" s="162"/>
      <c r="EC723" s="162"/>
      <c r="ED723" s="162"/>
      <c r="EE723" s="162"/>
      <c r="EF723" s="162"/>
      <c r="EG723" s="162"/>
      <c r="EH723" s="162"/>
      <c r="EI723" s="162"/>
      <c r="EJ723" s="162"/>
      <c r="EK723" s="162"/>
      <c r="EL723" s="162"/>
      <c r="EM723" s="162"/>
      <c r="EN723" s="162"/>
      <c r="EO723" s="162"/>
      <c r="EP723" s="162"/>
      <c r="EQ723" s="162"/>
      <c r="ER723" s="162"/>
      <c r="ES723" s="162"/>
      <c r="ET723" s="162"/>
      <c r="EU723" s="162"/>
      <c r="EV723" s="162"/>
      <c r="EW723" s="162"/>
      <c r="EX723" s="162"/>
      <c r="EY723" s="162"/>
      <c r="EZ723" s="162"/>
      <c r="FA723" s="162"/>
      <c r="FB723" s="162"/>
      <c r="FC723" s="162"/>
      <c r="FD723" s="162"/>
      <c r="FE723" s="162"/>
      <c r="FF723" s="162"/>
      <c r="FG723" s="162"/>
      <c r="FH723" s="162"/>
      <c r="FI723" s="162"/>
      <c r="FJ723" s="162"/>
      <c r="FK723" s="162"/>
      <c r="FL723" s="162"/>
      <c r="FM723" s="162"/>
      <c r="FN723" s="162"/>
      <c r="FO723" s="162"/>
      <c r="FP723" s="162"/>
      <c r="FQ723" s="162"/>
      <c r="FR723" s="162"/>
      <c r="FS723" s="162"/>
      <c r="FT723" s="162"/>
      <c r="FU723" s="162"/>
      <c r="FV723" s="162"/>
      <c r="FW723" s="162"/>
      <c r="FX723" s="162"/>
      <c r="FY723" s="162"/>
      <c r="FZ723" s="162"/>
      <c r="GA723" s="162"/>
      <c r="GB723" s="162"/>
      <c r="GC723" s="162"/>
      <c r="GD723" s="162"/>
      <c r="GE723" s="162"/>
      <c r="GF723" s="162"/>
      <c r="GG723" s="162"/>
      <c r="GH723" s="162"/>
      <c r="GI723" s="162"/>
      <c r="GJ723" s="162"/>
      <c r="GK723" s="162"/>
      <c r="GL723" s="162"/>
      <c r="GM723" s="162"/>
      <c r="GN723" s="162"/>
      <c r="GO723" s="162"/>
      <c r="GP723" s="162"/>
      <c r="GQ723" s="162"/>
      <c r="GR723" s="162"/>
      <c r="GS723" s="162"/>
      <c r="GT723" s="162"/>
      <c r="GU723" s="162"/>
      <c r="GV723" s="162"/>
      <c r="GW723" s="162"/>
      <c r="GX723" s="162"/>
      <c r="GY723" s="162"/>
      <c r="GZ723" s="162"/>
      <c r="HA723" s="162"/>
      <c r="HB723" s="162"/>
      <c r="HC723" s="162"/>
      <c r="HD723" s="162"/>
      <c r="HE723" s="162"/>
      <c r="HF723" s="162"/>
      <c r="HG723" s="162"/>
      <c r="HH723" s="162"/>
      <c r="HI723" s="162"/>
      <c r="HJ723" s="162"/>
      <c r="HK723" s="162"/>
      <c r="HL723" s="162"/>
      <c r="HM723" s="162"/>
      <c r="HN723" s="162"/>
      <c r="HO723" s="162"/>
      <c r="HP723" s="162"/>
      <c r="HQ723" s="162"/>
      <c r="HR723" s="162"/>
      <c r="HS723" s="162"/>
      <c r="HT723" s="162"/>
      <c r="HU723" s="162"/>
      <c r="HV723" s="162"/>
      <c r="HW723" s="162"/>
      <c r="HX723" s="162"/>
      <c r="HY723" s="162"/>
      <c r="HZ723" s="162"/>
      <c r="IA723" s="162"/>
      <c r="IB723" s="162"/>
      <c r="IC723" s="162"/>
      <c r="ID723" s="162"/>
      <c r="IE723" s="162"/>
      <c r="IF723" s="162"/>
      <c r="IG723" s="162"/>
      <c r="IH723" s="162"/>
      <c r="II723" s="162"/>
      <c r="IJ723" s="162"/>
      <c r="IK723" s="162"/>
      <c r="IL723" s="162"/>
      <c r="IM723" s="162"/>
      <c r="IN723" s="162"/>
      <c r="IO723" s="162"/>
      <c r="IP723" s="162"/>
      <c r="IQ723" s="162"/>
      <c r="IR723" s="162"/>
      <c r="IS723" s="162"/>
      <c r="IT723" s="162"/>
      <c r="IU723" s="162"/>
      <c r="IV723" s="162"/>
      <c r="IW723" s="162"/>
      <c r="IX723" s="162"/>
    </row>
    <row r="724" spans="1:258">
      <c r="A724" s="159"/>
      <c r="B724" s="160"/>
      <c r="C724" s="160"/>
      <c r="D724" s="160"/>
      <c r="E724" s="160"/>
      <c r="F724" s="161"/>
      <c r="G724" s="161"/>
      <c r="H724" s="161"/>
      <c r="I724" s="161"/>
      <c r="J724" s="161"/>
      <c r="K724" s="161"/>
      <c r="L724" s="161"/>
      <c r="M724" s="161"/>
      <c r="N724" s="160"/>
      <c r="O724" s="160"/>
      <c r="P724" s="160"/>
      <c r="Q724" s="160"/>
      <c r="R724" s="160"/>
      <c r="S724" s="161"/>
      <c r="T724" s="161"/>
      <c r="U724" s="161"/>
      <c r="V724" s="161"/>
      <c r="W724" s="161"/>
      <c r="X724" s="161"/>
      <c r="Y724" s="161"/>
      <c r="Z724" s="317"/>
      <c r="AA724" s="161"/>
      <c r="BI724" s="162"/>
      <c r="BJ724" s="162"/>
      <c r="BK724" s="162"/>
      <c r="BL724" s="162"/>
      <c r="BM724" s="162"/>
      <c r="BN724" s="162"/>
      <c r="BO724" s="162"/>
      <c r="BP724" s="162"/>
      <c r="BQ724" s="162"/>
      <c r="BR724" s="162"/>
      <c r="BS724" s="162"/>
      <c r="BT724" s="162"/>
      <c r="BU724" s="162"/>
      <c r="BV724" s="162"/>
      <c r="BW724" s="162"/>
      <c r="BX724" s="162"/>
      <c r="BY724" s="162"/>
      <c r="BZ724" s="162"/>
      <c r="CA724" s="162"/>
      <c r="CB724" s="162"/>
      <c r="CC724" s="162"/>
      <c r="CD724" s="162"/>
      <c r="CE724" s="162"/>
      <c r="CF724" s="162"/>
      <c r="CG724" s="162"/>
      <c r="CH724" s="162"/>
      <c r="CI724" s="162"/>
      <c r="CJ724" s="162"/>
      <c r="CK724" s="162"/>
      <c r="CL724" s="162"/>
      <c r="CM724" s="162"/>
      <c r="CN724" s="162"/>
      <c r="CO724" s="162"/>
      <c r="CP724" s="162"/>
      <c r="CQ724" s="162"/>
      <c r="CR724" s="162"/>
      <c r="CS724" s="162"/>
      <c r="CT724" s="162"/>
      <c r="CU724" s="162"/>
      <c r="CV724" s="162"/>
      <c r="CW724" s="162"/>
      <c r="CX724" s="162"/>
      <c r="CY724" s="162"/>
      <c r="CZ724" s="162"/>
      <c r="DA724" s="162"/>
      <c r="DB724" s="162"/>
      <c r="DC724" s="162"/>
      <c r="DD724" s="162"/>
      <c r="DE724" s="162"/>
      <c r="DF724" s="162"/>
      <c r="DG724" s="162"/>
      <c r="DH724" s="162"/>
      <c r="DI724" s="162"/>
      <c r="DJ724" s="162"/>
      <c r="DK724" s="162"/>
      <c r="DL724" s="162"/>
      <c r="DM724" s="162"/>
      <c r="DN724" s="162"/>
      <c r="DO724" s="162"/>
      <c r="DP724" s="162"/>
      <c r="DQ724" s="162"/>
      <c r="DR724" s="162"/>
      <c r="DS724" s="162"/>
      <c r="DT724" s="162"/>
      <c r="DU724" s="162"/>
      <c r="DV724" s="162"/>
      <c r="DW724" s="162"/>
      <c r="DX724" s="162"/>
      <c r="DY724" s="162"/>
      <c r="DZ724" s="162"/>
      <c r="EA724" s="162"/>
      <c r="EB724" s="162"/>
      <c r="EC724" s="162"/>
      <c r="ED724" s="162"/>
      <c r="EE724" s="162"/>
      <c r="EF724" s="162"/>
      <c r="EG724" s="162"/>
      <c r="EH724" s="162"/>
      <c r="EI724" s="162"/>
      <c r="EJ724" s="162"/>
      <c r="EK724" s="162"/>
      <c r="EL724" s="162"/>
      <c r="EM724" s="162"/>
      <c r="EN724" s="162"/>
      <c r="EO724" s="162"/>
      <c r="EP724" s="162"/>
      <c r="EQ724" s="162"/>
      <c r="ER724" s="162"/>
      <c r="ES724" s="162"/>
      <c r="ET724" s="162"/>
      <c r="EU724" s="162"/>
      <c r="EV724" s="162"/>
      <c r="EW724" s="162"/>
      <c r="EX724" s="162"/>
      <c r="EY724" s="162"/>
      <c r="EZ724" s="162"/>
      <c r="FA724" s="162"/>
      <c r="FB724" s="162"/>
      <c r="FC724" s="162"/>
      <c r="FD724" s="162"/>
      <c r="FE724" s="162"/>
      <c r="FF724" s="162"/>
      <c r="FG724" s="162"/>
      <c r="FH724" s="162"/>
      <c r="FI724" s="162"/>
      <c r="FJ724" s="162"/>
      <c r="FK724" s="162"/>
      <c r="FL724" s="162"/>
      <c r="FM724" s="162"/>
      <c r="FN724" s="162"/>
      <c r="FO724" s="162"/>
      <c r="FP724" s="162"/>
      <c r="FQ724" s="162"/>
      <c r="FR724" s="162"/>
      <c r="FS724" s="162"/>
      <c r="FT724" s="162"/>
      <c r="FU724" s="162"/>
      <c r="FV724" s="162"/>
      <c r="FW724" s="162"/>
      <c r="FX724" s="162"/>
      <c r="FY724" s="162"/>
      <c r="FZ724" s="162"/>
      <c r="GA724" s="162"/>
      <c r="GB724" s="162"/>
      <c r="GC724" s="162"/>
      <c r="GD724" s="162"/>
      <c r="GE724" s="162"/>
      <c r="GF724" s="162"/>
      <c r="GG724" s="162"/>
      <c r="GH724" s="162"/>
      <c r="GI724" s="162"/>
      <c r="GJ724" s="162"/>
      <c r="GK724" s="162"/>
      <c r="GL724" s="162"/>
      <c r="GM724" s="162"/>
      <c r="GN724" s="162"/>
      <c r="GO724" s="162"/>
      <c r="GP724" s="162"/>
      <c r="GQ724" s="162"/>
      <c r="GR724" s="162"/>
      <c r="GS724" s="162"/>
      <c r="GT724" s="162"/>
      <c r="GU724" s="162"/>
      <c r="GV724" s="162"/>
      <c r="GW724" s="162"/>
      <c r="GX724" s="162"/>
      <c r="GY724" s="162"/>
      <c r="GZ724" s="162"/>
      <c r="HA724" s="162"/>
      <c r="HB724" s="162"/>
      <c r="HC724" s="162"/>
      <c r="HD724" s="162"/>
      <c r="HE724" s="162"/>
      <c r="HF724" s="162"/>
      <c r="HG724" s="162"/>
      <c r="HH724" s="162"/>
      <c r="HI724" s="162"/>
      <c r="HJ724" s="162"/>
      <c r="HK724" s="162"/>
      <c r="HL724" s="162"/>
      <c r="HM724" s="162"/>
      <c r="HN724" s="162"/>
      <c r="HO724" s="162"/>
      <c r="HP724" s="162"/>
      <c r="HQ724" s="162"/>
      <c r="HR724" s="162"/>
      <c r="HS724" s="162"/>
      <c r="HT724" s="162"/>
      <c r="HU724" s="162"/>
      <c r="HV724" s="162"/>
      <c r="HW724" s="162"/>
      <c r="HX724" s="162"/>
      <c r="HY724" s="162"/>
      <c r="HZ724" s="162"/>
      <c r="IA724" s="162"/>
      <c r="IB724" s="162"/>
      <c r="IC724" s="162"/>
      <c r="ID724" s="162"/>
      <c r="IE724" s="162"/>
      <c r="IF724" s="162"/>
      <c r="IG724" s="162"/>
      <c r="IH724" s="162"/>
      <c r="II724" s="162"/>
      <c r="IJ724" s="162"/>
      <c r="IK724" s="162"/>
      <c r="IL724" s="162"/>
      <c r="IM724" s="162"/>
      <c r="IN724" s="162"/>
      <c r="IO724" s="162"/>
      <c r="IP724" s="162"/>
      <c r="IQ724" s="162"/>
      <c r="IR724" s="162"/>
      <c r="IS724" s="162"/>
      <c r="IT724" s="162"/>
      <c r="IU724" s="162"/>
      <c r="IV724" s="162"/>
      <c r="IW724" s="162"/>
      <c r="IX724" s="162"/>
    </row>
    <row r="725" spans="1:258">
      <c r="A725" s="159"/>
      <c r="B725" s="160"/>
      <c r="C725" s="160"/>
      <c r="D725" s="160"/>
      <c r="E725" s="160"/>
      <c r="F725" s="161"/>
      <c r="G725" s="161"/>
      <c r="H725" s="161"/>
      <c r="I725" s="161"/>
      <c r="J725" s="161"/>
      <c r="K725" s="161"/>
      <c r="L725" s="161"/>
      <c r="M725" s="161"/>
      <c r="N725" s="160"/>
      <c r="O725" s="160"/>
      <c r="P725" s="160"/>
      <c r="Q725" s="160"/>
      <c r="R725" s="160"/>
      <c r="S725" s="161"/>
      <c r="T725" s="161"/>
      <c r="U725" s="161"/>
      <c r="V725" s="161"/>
      <c r="W725" s="161"/>
      <c r="X725" s="161"/>
      <c r="Y725" s="161"/>
      <c r="Z725" s="317"/>
      <c r="AA725" s="161"/>
      <c r="BI725" s="162"/>
      <c r="BJ725" s="162"/>
      <c r="BK725" s="162"/>
      <c r="BL725" s="162"/>
      <c r="BM725" s="162"/>
      <c r="BN725" s="162"/>
      <c r="BO725" s="162"/>
      <c r="BP725" s="162"/>
      <c r="BQ725" s="162"/>
      <c r="BR725" s="162"/>
      <c r="BS725" s="162"/>
      <c r="BT725" s="162"/>
      <c r="BU725" s="162"/>
      <c r="BV725" s="162"/>
      <c r="BW725" s="162"/>
      <c r="BX725" s="162"/>
      <c r="BY725" s="162"/>
      <c r="BZ725" s="162"/>
      <c r="CA725" s="162"/>
      <c r="CB725" s="162"/>
      <c r="CC725" s="162"/>
      <c r="CD725" s="162"/>
      <c r="CE725" s="162"/>
      <c r="CF725" s="162"/>
      <c r="CG725" s="162"/>
      <c r="CH725" s="162"/>
      <c r="CI725" s="162"/>
      <c r="CJ725" s="162"/>
      <c r="CK725" s="162"/>
      <c r="CL725" s="162"/>
      <c r="CM725" s="162"/>
      <c r="CN725" s="162"/>
      <c r="CO725" s="162"/>
      <c r="CP725" s="162"/>
      <c r="CQ725" s="162"/>
      <c r="CR725" s="162"/>
      <c r="CS725" s="162"/>
      <c r="CT725" s="162"/>
      <c r="CU725" s="162"/>
      <c r="CV725" s="162"/>
      <c r="CW725" s="162"/>
      <c r="CX725" s="162"/>
      <c r="CY725" s="162"/>
      <c r="CZ725" s="162"/>
      <c r="DA725" s="162"/>
      <c r="DB725" s="162"/>
      <c r="DC725" s="162"/>
      <c r="DD725" s="162"/>
      <c r="DE725" s="162"/>
      <c r="DF725" s="162"/>
      <c r="DG725" s="162"/>
      <c r="DH725" s="162"/>
      <c r="DI725" s="162"/>
      <c r="DJ725" s="162"/>
      <c r="DK725" s="162"/>
      <c r="DL725" s="162"/>
      <c r="DM725" s="162"/>
      <c r="DN725" s="162"/>
      <c r="DO725" s="162"/>
      <c r="DP725" s="162"/>
      <c r="DQ725" s="162"/>
      <c r="DR725" s="162"/>
      <c r="DS725" s="162"/>
      <c r="DT725" s="162"/>
      <c r="DU725" s="162"/>
      <c r="DV725" s="162"/>
      <c r="DW725" s="162"/>
      <c r="DX725" s="162"/>
      <c r="DY725" s="162"/>
      <c r="DZ725" s="162"/>
      <c r="EA725" s="162"/>
      <c r="EB725" s="162"/>
      <c r="EC725" s="162"/>
      <c r="ED725" s="162"/>
      <c r="EE725" s="162"/>
      <c r="EF725" s="162"/>
      <c r="EG725" s="162"/>
      <c r="EH725" s="162"/>
      <c r="EI725" s="162"/>
      <c r="EJ725" s="162"/>
      <c r="EK725" s="162"/>
      <c r="EL725" s="162"/>
      <c r="EM725" s="162"/>
      <c r="EN725" s="162"/>
      <c r="EO725" s="162"/>
      <c r="EP725" s="162"/>
      <c r="EQ725" s="162"/>
      <c r="ER725" s="162"/>
      <c r="ES725" s="162"/>
      <c r="ET725" s="162"/>
      <c r="EU725" s="162"/>
      <c r="EV725" s="162"/>
      <c r="EW725" s="162"/>
      <c r="EX725" s="162"/>
      <c r="EY725" s="162"/>
      <c r="EZ725" s="162"/>
      <c r="FA725" s="162"/>
      <c r="FB725" s="162"/>
      <c r="FC725" s="162"/>
      <c r="FD725" s="162"/>
      <c r="FE725" s="162"/>
      <c r="FF725" s="162"/>
      <c r="FG725" s="162"/>
      <c r="FH725" s="162"/>
      <c r="FI725" s="162"/>
      <c r="FJ725" s="162"/>
      <c r="FK725" s="162"/>
      <c r="FL725" s="162"/>
      <c r="FM725" s="162"/>
      <c r="FN725" s="162"/>
      <c r="FO725" s="162"/>
      <c r="FP725" s="162"/>
      <c r="FQ725" s="162"/>
      <c r="FR725" s="162"/>
      <c r="FS725" s="162"/>
      <c r="FT725" s="162"/>
      <c r="FU725" s="162"/>
      <c r="FV725" s="162"/>
      <c r="FW725" s="162"/>
      <c r="FX725" s="162"/>
      <c r="FY725" s="162"/>
      <c r="FZ725" s="162"/>
      <c r="GA725" s="162"/>
      <c r="GB725" s="162"/>
      <c r="GC725" s="162"/>
      <c r="GD725" s="162"/>
      <c r="GE725" s="162"/>
      <c r="GF725" s="162"/>
      <c r="GG725" s="162"/>
      <c r="GH725" s="162"/>
      <c r="GI725" s="162"/>
      <c r="GJ725" s="162"/>
      <c r="GK725" s="162"/>
      <c r="GL725" s="162"/>
      <c r="GM725" s="162"/>
      <c r="GN725" s="162"/>
      <c r="GO725" s="162"/>
      <c r="GP725" s="162"/>
      <c r="GQ725" s="162"/>
      <c r="GR725" s="162"/>
      <c r="GS725" s="162"/>
      <c r="GT725" s="162"/>
      <c r="GU725" s="162"/>
      <c r="GV725" s="162"/>
      <c r="GW725" s="162"/>
      <c r="GX725" s="162"/>
      <c r="GY725" s="162"/>
      <c r="GZ725" s="162"/>
      <c r="HA725" s="162"/>
      <c r="HB725" s="162"/>
      <c r="HC725" s="162"/>
      <c r="HD725" s="162"/>
      <c r="HE725" s="162"/>
      <c r="HF725" s="162"/>
      <c r="HG725" s="162"/>
      <c r="HH725" s="162"/>
      <c r="HI725" s="162"/>
      <c r="HJ725" s="162"/>
      <c r="HK725" s="162"/>
      <c r="HL725" s="162"/>
      <c r="HM725" s="162"/>
      <c r="HN725" s="162"/>
      <c r="HO725" s="162"/>
      <c r="HP725" s="162"/>
      <c r="HQ725" s="162"/>
      <c r="HR725" s="162"/>
      <c r="HS725" s="162"/>
      <c r="HT725" s="162"/>
      <c r="HU725" s="162"/>
      <c r="HV725" s="162"/>
      <c r="HW725" s="162"/>
      <c r="HX725" s="162"/>
      <c r="HY725" s="162"/>
      <c r="HZ725" s="162"/>
      <c r="IA725" s="162"/>
      <c r="IB725" s="162"/>
      <c r="IC725" s="162"/>
      <c r="ID725" s="162"/>
      <c r="IE725" s="162"/>
      <c r="IF725" s="162"/>
      <c r="IG725" s="162"/>
      <c r="IH725" s="162"/>
      <c r="II725" s="162"/>
      <c r="IJ725" s="162"/>
      <c r="IK725" s="162"/>
      <c r="IL725" s="162"/>
      <c r="IM725" s="162"/>
      <c r="IN725" s="162"/>
      <c r="IO725" s="162"/>
      <c r="IP725" s="162"/>
      <c r="IQ725" s="162"/>
      <c r="IR725" s="162"/>
      <c r="IS725" s="162"/>
      <c r="IT725" s="162"/>
      <c r="IU725" s="162"/>
      <c r="IV725" s="162"/>
      <c r="IW725" s="162"/>
      <c r="IX725" s="162"/>
    </row>
    <row r="726" spans="1:258">
      <c r="A726" s="159"/>
      <c r="B726" s="160"/>
      <c r="C726" s="160"/>
      <c r="D726" s="160"/>
      <c r="E726" s="160"/>
      <c r="F726" s="161"/>
      <c r="G726" s="161"/>
      <c r="H726" s="161"/>
      <c r="I726" s="161"/>
      <c r="J726" s="161"/>
      <c r="K726" s="161"/>
      <c r="L726" s="161"/>
      <c r="M726" s="161"/>
      <c r="N726" s="160"/>
      <c r="O726" s="160"/>
      <c r="P726" s="160"/>
      <c r="Q726" s="160"/>
      <c r="R726" s="160"/>
      <c r="S726" s="161"/>
      <c r="T726" s="161"/>
      <c r="U726" s="161"/>
      <c r="V726" s="161"/>
      <c r="W726" s="161"/>
      <c r="X726" s="161"/>
      <c r="Y726" s="161"/>
      <c r="Z726" s="317"/>
      <c r="AA726" s="161"/>
      <c r="BI726" s="162"/>
      <c r="BJ726" s="162"/>
      <c r="BK726" s="162"/>
      <c r="BL726" s="162"/>
      <c r="BM726" s="162"/>
      <c r="BN726" s="162"/>
      <c r="BO726" s="162"/>
      <c r="BP726" s="162"/>
      <c r="BQ726" s="162"/>
      <c r="BR726" s="162"/>
      <c r="BS726" s="162"/>
      <c r="BT726" s="162"/>
      <c r="BU726" s="162"/>
      <c r="BV726" s="162"/>
      <c r="BW726" s="162"/>
      <c r="BX726" s="162"/>
      <c r="BY726" s="162"/>
      <c r="BZ726" s="162"/>
      <c r="CA726" s="162"/>
      <c r="CB726" s="162"/>
      <c r="CC726" s="162"/>
      <c r="CD726" s="162"/>
      <c r="CE726" s="162"/>
      <c r="CF726" s="162"/>
      <c r="CG726" s="162"/>
      <c r="CH726" s="162"/>
      <c r="CI726" s="162"/>
      <c r="CJ726" s="162"/>
      <c r="CK726" s="162"/>
      <c r="CL726" s="162"/>
      <c r="CM726" s="162"/>
      <c r="CN726" s="162"/>
      <c r="CO726" s="162"/>
      <c r="CP726" s="162"/>
      <c r="CQ726" s="162"/>
      <c r="CR726" s="162"/>
      <c r="CS726" s="162"/>
      <c r="CT726" s="162"/>
      <c r="CU726" s="162"/>
      <c r="CV726" s="162"/>
      <c r="CW726" s="162"/>
      <c r="CX726" s="162"/>
      <c r="CY726" s="162"/>
      <c r="CZ726" s="162"/>
      <c r="DA726" s="162"/>
      <c r="DB726" s="162"/>
      <c r="DC726" s="162"/>
      <c r="DD726" s="162"/>
      <c r="DE726" s="162"/>
      <c r="DF726" s="162"/>
      <c r="DG726" s="162"/>
      <c r="DH726" s="162"/>
      <c r="DI726" s="162"/>
      <c r="DJ726" s="162"/>
      <c r="DK726" s="162"/>
      <c r="DL726" s="162"/>
      <c r="DM726" s="162"/>
      <c r="DN726" s="162"/>
      <c r="DO726" s="162"/>
      <c r="DP726" s="162"/>
      <c r="DQ726" s="162"/>
      <c r="DR726" s="162"/>
      <c r="DS726" s="162"/>
      <c r="DT726" s="162"/>
      <c r="DU726" s="162"/>
      <c r="DV726" s="162"/>
      <c r="DW726" s="162"/>
      <c r="DX726" s="162"/>
      <c r="DY726" s="162"/>
      <c r="DZ726" s="162"/>
      <c r="EA726" s="162"/>
      <c r="EB726" s="162"/>
      <c r="EC726" s="162"/>
      <c r="ED726" s="162"/>
      <c r="EE726" s="162"/>
      <c r="EF726" s="162"/>
      <c r="EG726" s="162"/>
      <c r="EH726" s="162"/>
      <c r="EI726" s="162"/>
      <c r="EJ726" s="162"/>
      <c r="EK726" s="162"/>
      <c r="EL726" s="162"/>
      <c r="EM726" s="162"/>
      <c r="EN726" s="162"/>
      <c r="EO726" s="162"/>
      <c r="EP726" s="162"/>
      <c r="EQ726" s="162"/>
      <c r="ER726" s="162"/>
      <c r="ES726" s="162"/>
      <c r="ET726" s="162"/>
      <c r="EU726" s="162"/>
      <c r="EV726" s="162"/>
      <c r="EW726" s="162"/>
      <c r="EX726" s="162"/>
      <c r="EY726" s="162"/>
      <c r="EZ726" s="162"/>
      <c r="FA726" s="162"/>
      <c r="FB726" s="162"/>
      <c r="FC726" s="162"/>
      <c r="FD726" s="162"/>
      <c r="FE726" s="162"/>
      <c r="FF726" s="162"/>
      <c r="FG726" s="162"/>
      <c r="FH726" s="162"/>
      <c r="FI726" s="162"/>
      <c r="FJ726" s="162"/>
      <c r="FK726" s="162"/>
      <c r="FL726" s="162"/>
      <c r="FM726" s="162"/>
      <c r="FN726" s="162"/>
      <c r="FO726" s="162"/>
      <c r="FP726" s="162"/>
      <c r="FQ726" s="162"/>
      <c r="FR726" s="162"/>
      <c r="FS726" s="162"/>
      <c r="FT726" s="162"/>
      <c r="FU726" s="162"/>
      <c r="FV726" s="162"/>
      <c r="FW726" s="162"/>
      <c r="FX726" s="162"/>
      <c r="FY726" s="162"/>
      <c r="FZ726" s="162"/>
      <c r="GA726" s="162"/>
      <c r="GB726" s="162"/>
      <c r="GC726" s="162"/>
      <c r="GD726" s="162"/>
      <c r="GE726" s="162"/>
      <c r="GF726" s="162"/>
      <c r="GG726" s="162"/>
      <c r="GH726" s="162"/>
      <c r="GI726" s="162"/>
      <c r="GJ726" s="162"/>
      <c r="GK726" s="162"/>
      <c r="GL726" s="162"/>
      <c r="GM726" s="162"/>
      <c r="GN726" s="162"/>
      <c r="GO726" s="162"/>
      <c r="GP726" s="162"/>
      <c r="GQ726" s="162"/>
      <c r="GR726" s="162"/>
      <c r="GS726" s="162"/>
      <c r="GT726" s="162"/>
      <c r="GU726" s="162"/>
      <c r="GV726" s="162"/>
      <c r="GW726" s="162"/>
      <c r="GX726" s="162"/>
      <c r="GY726" s="162"/>
      <c r="GZ726" s="162"/>
      <c r="HA726" s="162"/>
      <c r="HB726" s="162"/>
      <c r="HC726" s="162"/>
      <c r="HD726" s="162"/>
      <c r="HE726" s="162"/>
      <c r="HF726" s="162"/>
      <c r="HG726" s="162"/>
      <c r="HH726" s="162"/>
      <c r="HI726" s="162"/>
      <c r="HJ726" s="162"/>
      <c r="HK726" s="162"/>
      <c r="HL726" s="162"/>
      <c r="HM726" s="162"/>
      <c r="HN726" s="162"/>
      <c r="HO726" s="162"/>
      <c r="HP726" s="162"/>
      <c r="HQ726" s="162"/>
      <c r="HR726" s="162"/>
      <c r="HS726" s="162"/>
      <c r="HT726" s="162"/>
      <c r="HU726" s="162"/>
      <c r="HV726" s="162"/>
      <c r="HW726" s="162"/>
      <c r="HX726" s="162"/>
      <c r="HY726" s="162"/>
      <c r="HZ726" s="162"/>
      <c r="IA726" s="162"/>
      <c r="IB726" s="162"/>
      <c r="IC726" s="162"/>
      <c r="ID726" s="162"/>
      <c r="IE726" s="162"/>
      <c r="IF726" s="162"/>
      <c r="IG726" s="162"/>
      <c r="IH726" s="162"/>
      <c r="II726" s="162"/>
      <c r="IJ726" s="162"/>
      <c r="IK726" s="162"/>
      <c r="IL726" s="162"/>
      <c r="IM726" s="162"/>
      <c r="IN726" s="162"/>
      <c r="IO726" s="162"/>
      <c r="IP726" s="162"/>
      <c r="IQ726" s="162"/>
      <c r="IR726" s="162"/>
      <c r="IS726" s="162"/>
      <c r="IT726" s="162"/>
      <c r="IU726" s="162"/>
      <c r="IV726" s="162"/>
      <c r="IW726" s="162"/>
      <c r="IX726" s="162"/>
    </row>
    <row r="727" spans="1:258">
      <c r="A727" s="159"/>
      <c r="B727" s="160"/>
      <c r="C727" s="160"/>
      <c r="D727" s="160"/>
      <c r="E727" s="160"/>
      <c r="F727" s="161"/>
      <c r="G727" s="161"/>
      <c r="H727" s="161"/>
      <c r="I727" s="161"/>
      <c r="J727" s="161"/>
      <c r="K727" s="161"/>
      <c r="L727" s="161"/>
      <c r="M727" s="161"/>
      <c r="N727" s="160"/>
      <c r="O727" s="160"/>
      <c r="P727" s="160"/>
      <c r="Q727" s="160"/>
      <c r="R727" s="160"/>
      <c r="S727" s="161"/>
      <c r="T727" s="161"/>
      <c r="U727" s="161"/>
      <c r="V727" s="161"/>
      <c r="W727" s="161"/>
      <c r="X727" s="161"/>
      <c r="Y727" s="161"/>
      <c r="Z727" s="317"/>
      <c r="AA727" s="161"/>
      <c r="BI727" s="162"/>
      <c r="BJ727" s="162"/>
      <c r="BK727" s="162"/>
      <c r="BL727" s="162"/>
      <c r="BM727" s="162"/>
      <c r="BN727" s="162"/>
      <c r="BO727" s="162"/>
      <c r="BP727" s="162"/>
      <c r="BQ727" s="162"/>
      <c r="BR727" s="162"/>
      <c r="BS727" s="162"/>
      <c r="BT727" s="162"/>
      <c r="BU727" s="162"/>
      <c r="BV727" s="162"/>
      <c r="BW727" s="162"/>
      <c r="BX727" s="162"/>
      <c r="BY727" s="162"/>
      <c r="BZ727" s="162"/>
      <c r="CA727" s="162"/>
      <c r="CB727" s="162"/>
      <c r="CC727" s="162"/>
      <c r="CD727" s="162"/>
      <c r="CE727" s="162"/>
      <c r="CF727" s="162"/>
      <c r="CG727" s="162"/>
      <c r="CH727" s="162"/>
      <c r="CI727" s="162"/>
      <c r="CJ727" s="162"/>
      <c r="CK727" s="162"/>
      <c r="CL727" s="162"/>
      <c r="CM727" s="162"/>
      <c r="CN727" s="162"/>
      <c r="CO727" s="162"/>
      <c r="CP727" s="162"/>
      <c r="CQ727" s="162"/>
      <c r="CR727" s="162"/>
      <c r="CS727" s="162"/>
      <c r="CT727" s="162"/>
      <c r="CU727" s="162"/>
      <c r="CV727" s="162"/>
      <c r="CW727" s="162"/>
      <c r="CX727" s="162"/>
      <c r="CY727" s="162"/>
      <c r="CZ727" s="162"/>
      <c r="DA727" s="162"/>
      <c r="DB727" s="162"/>
      <c r="DC727" s="162"/>
      <c r="DD727" s="162"/>
      <c r="DE727" s="162"/>
      <c r="DF727" s="162"/>
      <c r="DG727" s="162"/>
      <c r="DH727" s="162"/>
      <c r="DI727" s="162"/>
      <c r="DJ727" s="162"/>
      <c r="DK727" s="162"/>
      <c r="DL727" s="162"/>
      <c r="DM727" s="162"/>
      <c r="DN727" s="162"/>
      <c r="DO727" s="162"/>
      <c r="DP727" s="162"/>
      <c r="DQ727" s="162"/>
      <c r="DR727" s="162"/>
      <c r="DS727" s="162"/>
      <c r="DT727" s="162"/>
      <c r="DU727" s="162"/>
      <c r="DV727" s="162"/>
      <c r="DW727" s="162"/>
      <c r="DX727" s="162"/>
      <c r="DY727" s="162"/>
      <c r="DZ727" s="162"/>
      <c r="EA727" s="162"/>
      <c r="EB727" s="162"/>
      <c r="EC727" s="162"/>
      <c r="ED727" s="162"/>
      <c r="EE727" s="162"/>
      <c r="EF727" s="162"/>
      <c r="EG727" s="162"/>
      <c r="EH727" s="162"/>
      <c r="EI727" s="162"/>
      <c r="EJ727" s="162"/>
      <c r="EK727" s="162"/>
      <c r="EL727" s="162"/>
      <c r="EM727" s="162"/>
      <c r="EN727" s="162"/>
      <c r="EO727" s="162"/>
      <c r="EP727" s="162"/>
      <c r="EQ727" s="162"/>
      <c r="ER727" s="162"/>
      <c r="ES727" s="162"/>
      <c r="ET727" s="162"/>
      <c r="EU727" s="162"/>
      <c r="EV727" s="162"/>
      <c r="EW727" s="162"/>
      <c r="EX727" s="162"/>
      <c r="EY727" s="162"/>
      <c r="EZ727" s="162"/>
      <c r="FA727" s="162"/>
      <c r="FB727" s="162"/>
      <c r="FC727" s="162"/>
      <c r="FD727" s="162"/>
      <c r="FE727" s="162"/>
      <c r="FF727" s="162"/>
      <c r="FG727" s="162"/>
      <c r="FH727" s="162"/>
      <c r="FI727" s="162"/>
      <c r="FJ727" s="162"/>
      <c r="FK727" s="162"/>
      <c r="FL727" s="162"/>
      <c r="FM727" s="162"/>
      <c r="FN727" s="162"/>
      <c r="FO727" s="162"/>
      <c r="FP727" s="162"/>
      <c r="FQ727" s="162"/>
      <c r="FR727" s="162"/>
      <c r="FS727" s="162"/>
      <c r="FT727" s="162"/>
      <c r="FU727" s="162"/>
      <c r="FV727" s="162"/>
      <c r="FW727" s="162"/>
      <c r="FX727" s="162"/>
      <c r="FY727" s="162"/>
      <c r="FZ727" s="162"/>
      <c r="GA727" s="162"/>
      <c r="GB727" s="162"/>
      <c r="GC727" s="162"/>
      <c r="GD727" s="162"/>
      <c r="GE727" s="162"/>
      <c r="GF727" s="162"/>
      <c r="GG727" s="162"/>
      <c r="GH727" s="162"/>
      <c r="GI727" s="162"/>
      <c r="GJ727" s="162"/>
      <c r="GK727" s="162"/>
      <c r="GL727" s="162"/>
      <c r="GM727" s="162"/>
      <c r="GN727" s="162"/>
      <c r="GO727" s="162"/>
      <c r="GP727" s="162"/>
      <c r="GQ727" s="162"/>
      <c r="GR727" s="162"/>
      <c r="GS727" s="162"/>
      <c r="GT727" s="162"/>
      <c r="GU727" s="162"/>
      <c r="GV727" s="162"/>
      <c r="GW727" s="162"/>
      <c r="GX727" s="162"/>
      <c r="GY727" s="162"/>
      <c r="GZ727" s="162"/>
      <c r="HA727" s="162"/>
      <c r="HB727" s="162"/>
      <c r="HC727" s="162"/>
      <c r="HD727" s="162"/>
      <c r="HE727" s="162"/>
      <c r="HF727" s="162"/>
      <c r="HG727" s="162"/>
      <c r="HH727" s="162"/>
      <c r="HI727" s="162"/>
      <c r="HJ727" s="162"/>
      <c r="HK727" s="162"/>
      <c r="HL727" s="162"/>
      <c r="HM727" s="162"/>
      <c r="HN727" s="162"/>
      <c r="HO727" s="162"/>
      <c r="HP727" s="162"/>
      <c r="HQ727" s="162"/>
      <c r="HR727" s="162"/>
      <c r="HS727" s="162"/>
      <c r="HT727" s="162"/>
      <c r="HU727" s="162"/>
      <c r="HV727" s="162"/>
      <c r="HW727" s="162"/>
      <c r="HX727" s="162"/>
      <c r="HY727" s="162"/>
      <c r="HZ727" s="162"/>
      <c r="IA727" s="162"/>
      <c r="IB727" s="162"/>
      <c r="IC727" s="162"/>
      <c r="ID727" s="162"/>
      <c r="IE727" s="162"/>
      <c r="IF727" s="162"/>
      <c r="IG727" s="162"/>
      <c r="IH727" s="162"/>
      <c r="II727" s="162"/>
      <c r="IJ727" s="162"/>
      <c r="IK727" s="162"/>
      <c r="IL727" s="162"/>
      <c r="IM727" s="162"/>
      <c r="IN727" s="162"/>
      <c r="IO727" s="162"/>
      <c r="IP727" s="162"/>
      <c r="IQ727" s="162"/>
      <c r="IR727" s="162"/>
      <c r="IS727" s="162"/>
      <c r="IT727" s="162"/>
      <c r="IU727" s="162"/>
      <c r="IV727" s="162"/>
      <c r="IW727" s="162"/>
      <c r="IX727" s="162"/>
    </row>
    <row r="728" spans="1:258">
      <c r="A728" s="159"/>
      <c r="B728" s="160"/>
      <c r="C728" s="160"/>
      <c r="D728" s="160"/>
      <c r="E728" s="160"/>
      <c r="F728" s="161"/>
      <c r="G728" s="161"/>
      <c r="H728" s="161"/>
      <c r="I728" s="161"/>
      <c r="J728" s="161"/>
      <c r="K728" s="161"/>
      <c r="L728" s="161"/>
      <c r="M728" s="161"/>
      <c r="N728" s="160"/>
      <c r="O728" s="160"/>
      <c r="P728" s="160"/>
      <c r="Q728" s="160"/>
      <c r="R728" s="160"/>
      <c r="S728" s="161"/>
      <c r="T728" s="161"/>
      <c r="U728" s="161"/>
      <c r="V728" s="161"/>
      <c r="W728" s="161"/>
      <c r="X728" s="161"/>
      <c r="Y728" s="161"/>
      <c r="Z728" s="317"/>
      <c r="AA728" s="161"/>
      <c r="BI728" s="162"/>
      <c r="BJ728" s="162"/>
      <c r="BK728" s="162"/>
      <c r="BL728" s="162"/>
      <c r="BM728" s="162"/>
      <c r="BN728" s="162"/>
      <c r="BO728" s="162"/>
      <c r="BP728" s="162"/>
      <c r="BQ728" s="162"/>
      <c r="BR728" s="162"/>
      <c r="BS728" s="162"/>
      <c r="BT728" s="162"/>
      <c r="BU728" s="162"/>
      <c r="BV728" s="162"/>
      <c r="BW728" s="162"/>
      <c r="BX728" s="162"/>
      <c r="BY728" s="162"/>
      <c r="BZ728" s="162"/>
      <c r="CA728" s="162"/>
      <c r="CB728" s="162"/>
      <c r="CC728" s="162"/>
      <c r="CD728" s="162"/>
      <c r="CE728" s="162"/>
      <c r="CF728" s="162"/>
      <c r="CG728" s="162"/>
      <c r="CH728" s="162"/>
      <c r="CI728" s="162"/>
      <c r="CJ728" s="162"/>
      <c r="CK728" s="162"/>
      <c r="CL728" s="162"/>
      <c r="CM728" s="162"/>
      <c r="CN728" s="162"/>
      <c r="CO728" s="162"/>
      <c r="CP728" s="162"/>
      <c r="CQ728" s="162"/>
      <c r="CR728" s="162"/>
      <c r="CS728" s="162"/>
      <c r="CT728" s="162"/>
      <c r="CU728" s="162"/>
      <c r="CV728" s="162"/>
      <c r="CW728" s="162"/>
      <c r="CX728" s="162"/>
      <c r="CY728" s="162"/>
      <c r="CZ728" s="162"/>
      <c r="DA728" s="162"/>
      <c r="DB728" s="162"/>
      <c r="DC728" s="162"/>
      <c r="DD728" s="162"/>
      <c r="DE728" s="162"/>
      <c r="DF728" s="162"/>
      <c r="DG728" s="162"/>
      <c r="DH728" s="162"/>
      <c r="DI728" s="162"/>
      <c r="DJ728" s="162"/>
      <c r="DK728" s="162"/>
      <c r="DL728" s="162"/>
      <c r="DM728" s="162"/>
      <c r="DN728" s="162"/>
      <c r="DO728" s="162"/>
      <c r="DP728" s="162"/>
      <c r="DQ728" s="162"/>
      <c r="DR728" s="162"/>
      <c r="DS728" s="162"/>
      <c r="DT728" s="162"/>
      <c r="DU728" s="162"/>
      <c r="DV728" s="162"/>
      <c r="DW728" s="162"/>
      <c r="DX728" s="162"/>
      <c r="DY728" s="162"/>
      <c r="DZ728" s="162"/>
      <c r="EA728" s="162"/>
      <c r="EB728" s="162"/>
      <c r="EC728" s="162"/>
      <c r="ED728" s="162"/>
      <c r="EE728" s="162"/>
      <c r="EF728" s="162"/>
      <c r="EG728" s="162"/>
      <c r="EH728" s="162"/>
      <c r="EI728" s="162"/>
      <c r="EJ728" s="162"/>
      <c r="EK728" s="162"/>
      <c r="EL728" s="162"/>
      <c r="EM728" s="162"/>
      <c r="EN728" s="162"/>
      <c r="EO728" s="162"/>
      <c r="EP728" s="162"/>
      <c r="EQ728" s="162"/>
      <c r="ER728" s="162"/>
      <c r="ES728" s="162"/>
      <c r="ET728" s="162"/>
      <c r="EU728" s="162"/>
      <c r="EV728" s="162"/>
      <c r="EW728" s="162"/>
      <c r="EX728" s="162"/>
      <c r="EY728" s="162"/>
      <c r="EZ728" s="162"/>
      <c r="FA728" s="162"/>
      <c r="FB728" s="162"/>
      <c r="FC728" s="162"/>
      <c r="FD728" s="162"/>
      <c r="FE728" s="162"/>
      <c r="FF728" s="162"/>
      <c r="FG728" s="162"/>
      <c r="FH728" s="162"/>
      <c r="FI728" s="162"/>
      <c r="FJ728" s="162"/>
      <c r="FK728" s="162"/>
      <c r="FL728" s="162"/>
      <c r="FM728" s="162"/>
      <c r="FN728" s="162"/>
      <c r="FO728" s="162"/>
      <c r="FP728" s="162"/>
      <c r="FQ728" s="162"/>
      <c r="FR728" s="162"/>
      <c r="FS728" s="162"/>
      <c r="FT728" s="162"/>
      <c r="FU728" s="162"/>
      <c r="FV728" s="162"/>
      <c r="FW728" s="162"/>
      <c r="FX728" s="162"/>
      <c r="FY728" s="162"/>
      <c r="FZ728" s="162"/>
      <c r="GA728" s="162"/>
      <c r="GB728" s="162"/>
      <c r="GC728" s="162"/>
      <c r="GD728" s="162"/>
      <c r="GE728" s="162"/>
      <c r="GF728" s="162"/>
      <c r="GG728" s="162"/>
      <c r="GH728" s="162"/>
      <c r="GI728" s="162"/>
      <c r="GJ728" s="162"/>
      <c r="GK728" s="162"/>
      <c r="GL728" s="162"/>
      <c r="GM728" s="162"/>
      <c r="GN728" s="162"/>
      <c r="GO728" s="162"/>
      <c r="GP728" s="162"/>
      <c r="GQ728" s="162"/>
      <c r="GR728" s="162"/>
      <c r="GS728" s="162"/>
      <c r="GT728" s="162"/>
      <c r="GU728" s="162"/>
      <c r="GV728" s="162"/>
      <c r="GW728" s="162"/>
      <c r="GX728" s="162"/>
      <c r="GY728" s="162"/>
      <c r="GZ728" s="162"/>
      <c r="HA728" s="162"/>
      <c r="HB728" s="162"/>
      <c r="HC728" s="162"/>
      <c r="HD728" s="162"/>
      <c r="HE728" s="162"/>
      <c r="HF728" s="162"/>
      <c r="HG728" s="162"/>
      <c r="HH728" s="162"/>
      <c r="HI728" s="162"/>
      <c r="HJ728" s="162"/>
      <c r="HK728" s="162"/>
      <c r="HL728" s="162"/>
      <c r="HM728" s="162"/>
      <c r="HN728" s="162"/>
      <c r="HO728" s="162"/>
      <c r="HP728" s="162"/>
      <c r="HQ728" s="162"/>
      <c r="HR728" s="162"/>
      <c r="HS728" s="162"/>
      <c r="HT728" s="162"/>
      <c r="HU728" s="162"/>
      <c r="HV728" s="162"/>
      <c r="HW728" s="162"/>
      <c r="HX728" s="162"/>
      <c r="HY728" s="162"/>
      <c r="HZ728" s="162"/>
      <c r="IA728" s="162"/>
      <c r="IB728" s="162"/>
      <c r="IC728" s="162"/>
      <c r="ID728" s="162"/>
      <c r="IE728" s="162"/>
      <c r="IF728" s="162"/>
      <c r="IG728" s="162"/>
      <c r="IH728" s="162"/>
      <c r="II728" s="162"/>
      <c r="IJ728" s="162"/>
      <c r="IK728" s="162"/>
      <c r="IL728" s="162"/>
      <c r="IM728" s="162"/>
      <c r="IN728" s="162"/>
      <c r="IO728" s="162"/>
      <c r="IP728" s="162"/>
      <c r="IQ728" s="162"/>
      <c r="IR728" s="162"/>
      <c r="IS728" s="162"/>
      <c r="IT728" s="162"/>
      <c r="IU728" s="162"/>
      <c r="IV728" s="162"/>
      <c r="IW728" s="162"/>
      <c r="IX728" s="162"/>
    </row>
    <row r="729" spans="1:258">
      <c r="A729" s="159"/>
      <c r="B729" s="160"/>
      <c r="C729" s="160"/>
      <c r="D729" s="160"/>
      <c r="E729" s="160"/>
      <c r="F729" s="161"/>
      <c r="G729" s="161"/>
      <c r="H729" s="161"/>
      <c r="I729" s="161"/>
      <c r="J729" s="161"/>
      <c r="K729" s="161"/>
      <c r="L729" s="161"/>
      <c r="M729" s="161"/>
      <c r="N729" s="160"/>
      <c r="O729" s="160"/>
      <c r="P729" s="160"/>
      <c r="Q729" s="160"/>
      <c r="R729" s="160"/>
      <c r="S729" s="161"/>
      <c r="T729" s="161"/>
      <c r="U729" s="161"/>
      <c r="V729" s="161"/>
      <c r="W729" s="161"/>
      <c r="X729" s="161"/>
      <c r="Y729" s="161"/>
      <c r="Z729" s="317"/>
      <c r="AA729" s="161"/>
      <c r="BI729" s="162"/>
      <c r="BJ729" s="162"/>
      <c r="BK729" s="162"/>
      <c r="BL729" s="162"/>
      <c r="BM729" s="162"/>
      <c r="BN729" s="162"/>
      <c r="BO729" s="162"/>
      <c r="BP729" s="162"/>
      <c r="BQ729" s="162"/>
      <c r="BR729" s="162"/>
      <c r="BS729" s="162"/>
      <c r="BT729" s="162"/>
      <c r="BU729" s="162"/>
      <c r="BV729" s="162"/>
      <c r="BW729" s="162"/>
      <c r="BX729" s="162"/>
      <c r="BY729" s="162"/>
      <c r="BZ729" s="162"/>
      <c r="CA729" s="162"/>
      <c r="CB729" s="162"/>
      <c r="CC729" s="162"/>
      <c r="CD729" s="162"/>
      <c r="CE729" s="162"/>
      <c r="CF729" s="162"/>
      <c r="CG729" s="162"/>
      <c r="CH729" s="162"/>
      <c r="CI729" s="162"/>
      <c r="CJ729" s="162"/>
      <c r="CK729" s="162"/>
      <c r="CL729" s="162"/>
      <c r="CM729" s="162"/>
      <c r="CN729" s="162"/>
      <c r="CO729" s="162"/>
      <c r="CP729" s="162"/>
      <c r="CQ729" s="162"/>
      <c r="CR729" s="162"/>
      <c r="CS729" s="162"/>
      <c r="CT729" s="162"/>
      <c r="CU729" s="162"/>
      <c r="CV729" s="162"/>
      <c r="CW729" s="162"/>
      <c r="CX729" s="162"/>
      <c r="CY729" s="162"/>
      <c r="CZ729" s="162"/>
      <c r="DA729" s="162"/>
      <c r="DB729" s="162"/>
      <c r="DC729" s="162"/>
      <c r="DD729" s="162"/>
      <c r="DE729" s="162"/>
      <c r="DF729" s="162"/>
      <c r="DG729" s="162"/>
      <c r="DH729" s="162"/>
      <c r="DI729" s="162"/>
      <c r="DJ729" s="162"/>
      <c r="DK729" s="162"/>
      <c r="DL729" s="162"/>
      <c r="DM729" s="162"/>
      <c r="DN729" s="162"/>
      <c r="DO729" s="162"/>
      <c r="DP729" s="162"/>
      <c r="DQ729" s="162"/>
      <c r="DR729" s="162"/>
      <c r="DS729" s="162"/>
      <c r="DT729" s="162"/>
      <c r="DU729" s="162"/>
      <c r="DV729" s="162"/>
      <c r="DW729" s="162"/>
      <c r="DX729" s="162"/>
      <c r="DY729" s="162"/>
      <c r="DZ729" s="162"/>
      <c r="EA729" s="162"/>
      <c r="EB729" s="162"/>
      <c r="EC729" s="162"/>
      <c r="ED729" s="162"/>
      <c r="EE729" s="162"/>
      <c r="EF729" s="162"/>
      <c r="EG729" s="162"/>
      <c r="EH729" s="162"/>
      <c r="EI729" s="162"/>
      <c r="EJ729" s="162"/>
      <c r="EK729" s="162"/>
      <c r="EL729" s="162"/>
      <c r="EM729" s="162"/>
      <c r="EN729" s="162"/>
      <c r="EO729" s="162"/>
      <c r="EP729" s="162"/>
      <c r="EQ729" s="162"/>
      <c r="ER729" s="162"/>
      <c r="ES729" s="162"/>
      <c r="ET729" s="162"/>
      <c r="EU729" s="162"/>
      <c r="EV729" s="162"/>
      <c r="EW729" s="162"/>
      <c r="EX729" s="162"/>
      <c r="EY729" s="162"/>
      <c r="EZ729" s="162"/>
      <c r="FA729" s="162"/>
      <c r="FB729" s="162"/>
      <c r="FC729" s="162"/>
      <c r="FD729" s="162"/>
      <c r="FE729" s="162"/>
      <c r="FF729" s="162"/>
      <c r="FG729" s="162"/>
      <c r="FH729" s="162"/>
      <c r="FI729" s="162"/>
      <c r="FJ729" s="162"/>
      <c r="FK729" s="162"/>
      <c r="FL729" s="162"/>
      <c r="FM729" s="162"/>
      <c r="FN729" s="162"/>
      <c r="FO729" s="162"/>
      <c r="FP729" s="162"/>
      <c r="FQ729" s="162"/>
      <c r="FR729" s="162"/>
      <c r="FS729" s="162"/>
      <c r="FT729" s="162"/>
      <c r="FU729" s="162"/>
      <c r="FV729" s="162"/>
      <c r="FW729" s="162"/>
      <c r="FX729" s="162"/>
      <c r="FY729" s="162"/>
      <c r="FZ729" s="162"/>
      <c r="GA729" s="162"/>
      <c r="GB729" s="162"/>
      <c r="GC729" s="162"/>
      <c r="GD729" s="162"/>
      <c r="GE729" s="162"/>
      <c r="GF729" s="162"/>
      <c r="GG729" s="162"/>
      <c r="GH729" s="162"/>
      <c r="GI729" s="162"/>
      <c r="GJ729" s="162"/>
      <c r="GK729" s="162"/>
      <c r="GL729" s="162"/>
      <c r="GM729" s="162"/>
      <c r="GN729" s="162"/>
      <c r="GO729" s="162"/>
      <c r="GP729" s="162"/>
      <c r="GQ729" s="162"/>
      <c r="GR729" s="162"/>
      <c r="GS729" s="162"/>
      <c r="GT729" s="162"/>
      <c r="GU729" s="162"/>
      <c r="GV729" s="162"/>
      <c r="GW729" s="162"/>
      <c r="GX729" s="162"/>
      <c r="GY729" s="162"/>
      <c r="GZ729" s="162"/>
      <c r="HA729" s="162"/>
      <c r="HB729" s="162"/>
      <c r="HC729" s="162"/>
      <c r="HD729" s="162"/>
      <c r="HE729" s="162"/>
      <c r="HF729" s="162"/>
      <c r="HG729" s="162"/>
      <c r="HH729" s="162"/>
      <c r="HI729" s="162"/>
      <c r="HJ729" s="162"/>
      <c r="HK729" s="162"/>
      <c r="HL729" s="162"/>
      <c r="HM729" s="162"/>
      <c r="HN729" s="162"/>
      <c r="HO729" s="162"/>
      <c r="HP729" s="162"/>
      <c r="HQ729" s="162"/>
      <c r="HR729" s="162"/>
      <c r="HS729" s="162"/>
      <c r="HT729" s="162"/>
      <c r="HU729" s="162"/>
      <c r="HV729" s="162"/>
      <c r="HW729" s="162"/>
      <c r="HX729" s="162"/>
      <c r="HY729" s="162"/>
      <c r="HZ729" s="162"/>
      <c r="IA729" s="162"/>
      <c r="IB729" s="162"/>
      <c r="IC729" s="162"/>
      <c r="ID729" s="162"/>
      <c r="IE729" s="162"/>
      <c r="IF729" s="162"/>
      <c r="IG729" s="162"/>
      <c r="IH729" s="162"/>
      <c r="II729" s="162"/>
      <c r="IJ729" s="162"/>
      <c r="IK729" s="162"/>
      <c r="IL729" s="162"/>
      <c r="IM729" s="162"/>
      <c r="IN729" s="162"/>
      <c r="IO729" s="162"/>
      <c r="IP729" s="162"/>
      <c r="IQ729" s="162"/>
      <c r="IR729" s="162"/>
      <c r="IS729" s="162"/>
      <c r="IT729" s="162"/>
      <c r="IU729" s="162"/>
      <c r="IV729" s="162"/>
      <c r="IW729" s="162"/>
      <c r="IX729" s="162"/>
    </row>
    <row r="730" spans="1:258">
      <c r="A730" s="159"/>
      <c r="B730" s="160"/>
      <c r="C730" s="160"/>
      <c r="D730" s="160"/>
      <c r="E730" s="160"/>
      <c r="F730" s="161"/>
      <c r="G730" s="161"/>
      <c r="H730" s="161"/>
      <c r="I730" s="161"/>
      <c r="J730" s="161"/>
      <c r="K730" s="161"/>
      <c r="L730" s="161"/>
      <c r="M730" s="161"/>
      <c r="N730" s="160"/>
      <c r="O730" s="160"/>
      <c r="P730" s="160"/>
      <c r="Q730" s="160"/>
      <c r="R730" s="160"/>
      <c r="S730" s="161"/>
      <c r="T730" s="161"/>
      <c r="U730" s="161"/>
      <c r="V730" s="161"/>
      <c r="W730" s="161"/>
      <c r="X730" s="161"/>
      <c r="Y730" s="161"/>
      <c r="Z730" s="317"/>
      <c r="AA730" s="161"/>
      <c r="BI730" s="162"/>
      <c r="BJ730" s="162"/>
      <c r="BK730" s="162"/>
      <c r="BL730" s="162"/>
      <c r="BM730" s="162"/>
      <c r="BN730" s="162"/>
      <c r="BO730" s="162"/>
      <c r="BP730" s="162"/>
      <c r="BQ730" s="162"/>
      <c r="BR730" s="162"/>
      <c r="BS730" s="162"/>
      <c r="BT730" s="162"/>
      <c r="BU730" s="162"/>
      <c r="BV730" s="162"/>
      <c r="BW730" s="162"/>
      <c r="BX730" s="162"/>
      <c r="BY730" s="162"/>
      <c r="BZ730" s="162"/>
      <c r="CA730" s="162"/>
      <c r="CB730" s="162"/>
      <c r="CC730" s="162"/>
      <c r="CD730" s="162"/>
      <c r="CE730" s="162"/>
      <c r="CF730" s="162"/>
      <c r="CG730" s="162"/>
      <c r="CH730" s="162"/>
      <c r="CI730" s="162"/>
      <c r="CJ730" s="162"/>
      <c r="CK730" s="162"/>
      <c r="CL730" s="162"/>
      <c r="CM730" s="162"/>
      <c r="CN730" s="162"/>
      <c r="CO730" s="162"/>
      <c r="CP730" s="162"/>
      <c r="CQ730" s="162"/>
      <c r="CR730" s="162"/>
      <c r="CS730" s="162"/>
      <c r="CT730" s="162"/>
      <c r="CU730" s="162"/>
      <c r="CV730" s="162"/>
      <c r="CW730" s="162"/>
      <c r="CX730" s="162"/>
      <c r="CY730" s="162"/>
      <c r="CZ730" s="162"/>
      <c r="DA730" s="162"/>
      <c r="DB730" s="162"/>
      <c r="DC730" s="162"/>
      <c r="DD730" s="162"/>
      <c r="DE730" s="162"/>
      <c r="DF730" s="162"/>
      <c r="DG730" s="162"/>
      <c r="DH730" s="162"/>
      <c r="DI730" s="162"/>
      <c r="DJ730" s="162"/>
      <c r="DK730" s="162"/>
      <c r="DL730" s="162"/>
      <c r="DM730" s="162"/>
      <c r="DN730" s="162"/>
      <c r="DO730" s="162"/>
      <c r="DP730" s="162"/>
      <c r="DQ730" s="162"/>
      <c r="DR730" s="162"/>
      <c r="DS730" s="162"/>
      <c r="DT730" s="162"/>
      <c r="DU730" s="162"/>
      <c r="DV730" s="162"/>
      <c r="DW730" s="162"/>
      <c r="DX730" s="162"/>
      <c r="DY730" s="162"/>
      <c r="DZ730" s="162"/>
      <c r="EA730" s="162"/>
      <c r="EB730" s="162"/>
      <c r="EC730" s="162"/>
      <c r="ED730" s="162"/>
      <c r="EE730" s="162"/>
      <c r="EF730" s="162"/>
      <c r="EG730" s="162"/>
      <c r="EH730" s="162"/>
      <c r="EI730" s="162"/>
      <c r="EJ730" s="162"/>
      <c r="EK730" s="162"/>
      <c r="EL730" s="162"/>
      <c r="EM730" s="162"/>
      <c r="EN730" s="162"/>
      <c r="EO730" s="162"/>
      <c r="EP730" s="162"/>
      <c r="EQ730" s="162"/>
      <c r="ER730" s="162"/>
      <c r="ES730" s="162"/>
      <c r="ET730" s="162"/>
      <c r="EU730" s="162"/>
      <c r="EV730" s="162"/>
      <c r="EW730" s="162"/>
      <c r="EX730" s="162"/>
      <c r="EY730" s="162"/>
      <c r="EZ730" s="162"/>
      <c r="FA730" s="162"/>
      <c r="FB730" s="162"/>
      <c r="FC730" s="162"/>
      <c r="FD730" s="162"/>
      <c r="FE730" s="162"/>
      <c r="FF730" s="162"/>
      <c r="FG730" s="162"/>
      <c r="FH730" s="162"/>
      <c r="FI730" s="162"/>
      <c r="FJ730" s="162"/>
      <c r="FK730" s="162"/>
      <c r="FL730" s="162"/>
      <c r="FM730" s="162"/>
      <c r="FN730" s="162"/>
      <c r="FO730" s="162"/>
      <c r="FP730" s="162"/>
      <c r="FQ730" s="162"/>
      <c r="FR730" s="162"/>
      <c r="FS730" s="162"/>
      <c r="FT730" s="162"/>
      <c r="FU730" s="162"/>
      <c r="FV730" s="162"/>
      <c r="FW730" s="162"/>
      <c r="FX730" s="162"/>
      <c r="FY730" s="162"/>
      <c r="FZ730" s="162"/>
      <c r="GA730" s="162"/>
      <c r="GB730" s="162"/>
      <c r="GC730" s="162"/>
      <c r="GD730" s="162"/>
      <c r="GE730" s="162"/>
      <c r="GF730" s="162"/>
      <c r="GG730" s="162"/>
      <c r="GH730" s="162"/>
      <c r="GI730" s="162"/>
      <c r="GJ730" s="162"/>
      <c r="GK730" s="162"/>
      <c r="GL730" s="162"/>
      <c r="GM730" s="162"/>
      <c r="GN730" s="162"/>
      <c r="GO730" s="162"/>
      <c r="GP730" s="162"/>
      <c r="GQ730" s="162"/>
      <c r="GR730" s="162"/>
      <c r="GS730" s="162"/>
      <c r="GT730" s="162"/>
      <c r="GU730" s="162"/>
      <c r="GV730" s="162"/>
      <c r="GW730" s="162"/>
      <c r="GX730" s="162"/>
      <c r="GY730" s="162"/>
      <c r="GZ730" s="162"/>
      <c r="HA730" s="162"/>
      <c r="HB730" s="162"/>
      <c r="HC730" s="162"/>
      <c r="HD730" s="162"/>
      <c r="HE730" s="162"/>
      <c r="HF730" s="162"/>
      <c r="HG730" s="162"/>
      <c r="HH730" s="162"/>
      <c r="HI730" s="162"/>
      <c r="HJ730" s="162"/>
      <c r="HK730" s="162"/>
      <c r="HL730" s="162"/>
      <c r="HM730" s="162"/>
      <c r="HN730" s="162"/>
      <c r="HO730" s="162"/>
      <c r="HP730" s="162"/>
      <c r="HQ730" s="162"/>
      <c r="HR730" s="162"/>
      <c r="HS730" s="162"/>
      <c r="HT730" s="162"/>
      <c r="HU730" s="162"/>
      <c r="HV730" s="162"/>
      <c r="HW730" s="162"/>
      <c r="HX730" s="162"/>
      <c r="HY730" s="162"/>
      <c r="HZ730" s="162"/>
      <c r="IA730" s="162"/>
      <c r="IB730" s="162"/>
      <c r="IC730" s="162"/>
      <c r="ID730" s="162"/>
      <c r="IE730" s="162"/>
      <c r="IF730" s="162"/>
      <c r="IG730" s="162"/>
      <c r="IH730" s="162"/>
      <c r="II730" s="162"/>
      <c r="IJ730" s="162"/>
      <c r="IK730" s="162"/>
      <c r="IL730" s="162"/>
      <c r="IM730" s="162"/>
      <c r="IN730" s="162"/>
      <c r="IO730" s="162"/>
      <c r="IP730" s="162"/>
      <c r="IQ730" s="162"/>
      <c r="IR730" s="162"/>
      <c r="IS730" s="162"/>
      <c r="IT730" s="162"/>
      <c r="IU730" s="162"/>
      <c r="IV730" s="162"/>
      <c r="IW730" s="162"/>
      <c r="IX730" s="162"/>
    </row>
    <row r="731" spans="1:258">
      <c r="A731" s="159"/>
      <c r="B731" s="160"/>
      <c r="C731" s="160"/>
      <c r="D731" s="160"/>
      <c r="E731" s="160"/>
      <c r="F731" s="161"/>
      <c r="G731" s="161"/>
      <c r="H731" s="161"/>
      <c r="I731" s="161"/>
      <c r="J731" s="161"/>
      <c r="K731" s="161"/>
      <c r="L731" s="161"/>
      <c r="M731" s="161"/>
      <c r="N731" s="160"/>
      <c r="O731" s="160"/>
      <c r="P731" s="160"/>
      <c r="Q731" s="160"/>
      <c r="R731" s="160"/>
      <c r="S731" s="161"/>
      <c r="T731" s="161"/>
      <c r="U731" s="161"/>
      <c r="V731" s="161"/>
      <c r="W731" s="161"/>
      <c r="X731" s="161"/>
      <c r="Y731" s="161"/>
      <c r="Z731" s="317"/>
      <c r="AA731" s="161"/>
      <c r="BI731" s="162"/>
      <c r="BJ731" s="162"/>
      <c r="BK731" s="162"/>
      <c r="BL731" s="162"/>
      <c r="BM731" s="162"/>
      <c r="BN731" s="162"/>
      <c r="BO731" s="162"/>
      <c r="BP731" s="162"/>
      <c r="BQ731" s="162"/>
      <c r="BR731" s="162"/>
      <c r="BS731" s="162"/>
      <c r="BT731" s="162"/>
      <c r="BU731" s="162"/>
      <c r="BV731" s="162"/>
      <c r="BW731" s="162"/>
      <c r="BX731" s="162"/>
      <c r="BY731" s="162"/>
      <c r="BZ731" s="162"/>
      <c r="CA731" s="162"/>
      <c r="CB731" s="162"/>
      <c r="CC731" s="162"/>
      <c r="CD731" s="162"/>
      <c r="CE731" s="162"/>
      <c r="CF731" s="162"/>
      <c r="CG731" s="162"/>
      <c r="CH731" s="162"/>
      <c r="CI731" s="162"/>
      <c r="CJ731" s="162"/>
      <c r="CK731" s="162"/>
      <c r="CL731" s="162"/>
      <c r="CM731" s="162"/>
      <c r="CN731" s="162"/>
      <c r="CO731" s="162"/>
      <c r="CP731" s="162"/>
      <c r="CQ731" s="162"/>
      <c r="CR731" s="162"/>
      <c r="CS731" s="162"/>
      <c r="CT731" s="162"/>
      <c r="CU731" s="162"/>
      <c r="CV731" s="162"/>
      <c r="CW731" s="162"/>
      <c r="CX731" s="162"/>
      <c r="CY731" s="162"/>
      <c r="CZ731" s="162"/>
      <c r="DA731" s="162"/>
      <c r="DB731" s="162"/>
      <c r="DC731" s="162"/>
      <c r="DD731" s="162"/>
      <c r="DE731" s="162"/>
      <c r="DF731" s="162"/>
      <c r="DG731" s="162"/>
      <c r="DH731" s="162"/>
      <c r="DI731" s="162"/>
      <c r="DJ731" s="162"/>
      <c r="DK731" s="162"/>
      <c r="DL731" s="162"/>
      <c r="DM731" s="162"/>
      <c r="DN731" s="162"/>
      <c r="DO731" s="162"/>
      <c r="DP731" s="162"/>
      <c r="DQ731" s="162"/>
      <c r="DR731" s="162"/>
      <c r="DS731" s="162"/>
      <c r="DT731" s="162"/>
      <c r="DU731" s="162"/>
      <c r="DV731" s="162"/>
      <c r="DW731" s="162"/>
      <c r="DX731" s="162"/>
      <c r="DY731" s="162"/>
      <c r="DZ731" s="162"/>
      <c r="EA731" s="162"/>
      <c r="EB731" s="162"/>
      <c r="EC731" s="162"/>
      <c r="ED731" s="162"/>
      <c r="EE731" s="162"/>
      <c r="EF731" s="162"/>
      <c r="EG731" s="162"/>
      <c r="EH731" s="162"/>
      <c r="EI731" s="162"/>
      <c r="EJ731" s="162"/>
      <c r="EK731" s="162"/>
      <c r="EL731" s="162"/>
      <c r="EM731" s="162"/>
      <c r="EN731" s="162"/>
      <c r="EO731" s="162"/>
      <c r="EP731" s="162"/>
      <c r="EQ731" s="162"/>
      <c r="ER731" s="162"/>
      <c r="ES731" s="162"/>
      <c r="ET731" s="162"/>
      <c r="EU731" s="162"/>
      <c r="EV731" s="162"/>
      <c r="EW731" s="162"/>
      <c r="EX731" s="162"/>
      <c r="EY731" s="162"/>
      <c r="EZ731" s="162"/>
      <c r="FA731" s="162"/>
      <c r="FB731" s="162"/>
      <c r="FC731" s="162"/>
      <c r="FD731" s="162"/>
      <c r="FE731" s="162"/>
      <c r="FF731" s="162"/>
      <c r="FG731" s="162"/>
      <c r="FH731" s="162"/>
      <c r="FI731" s="162"/>
      <c r="FJ731" s="162"/>
      <c r="FK731" s="162"/>
      <c r="FL731" s="162"/>
      <c r="FM731" s="162"/>
      <c r="FN731" s="162"/>
      <c r="FO731" s="162"/>
      <c r="FP731" s="162"/>
      <c r="FQ731" s="162"/>
      <c r="FR731" s="162"/>
      <c r="FS731" s="162"/>
      <c r="FT731" s="162"/>
      <c r="FU731" s="162"/>
      <c r="FV731" s="162"/>
      <c r="FW731" s="162"/>
      <c r="FX731" s="162"/>
      <c r="FY731" s="162"/>
      <c r="FZ731" s="162"/>
      <c r="GA731" s="162"/>
      <c r="GB731" s="162"/>
      <c r="GC731" s="162"/>
      <c r="GD731" s="162"/>
      <c r="GE731" s="162"/>
      <c r="GF731" s="162"/>
      <c r="GG731" s="162"/>
      <c r="GH731" s="162"/>
      <c r="GI731" s="162"/>
      <c r="GJ731" s="162"/>
      <c r="GK731" s="162"/>
      <c r="GL731" s="162"/>
      <c r="GM731" s="162"/>
      <c r="GN731" s="162"/>
      <c r="GO731" s="162"/>
      <c r="GP731" s="162"/>
      <c r="GQ731" s="162"/>
      <c r="GR731" s="162"/>
      <c r="GS731" s="162"/>
      <c r="GT731" s="162"/>
      <c r="GU731" s="162"/>
      <c r="GV731" s="162"/>
      <c r="GW731" s="162"/>
      <c r="GX731" s="162"/>
      <c r="GY731" s="162"/>
      <c r="GZ731" s="162"/>
      <c r="HA731" s="162"/>
      <c r="HB731" s="162"/>
      <c r="HC731" s="162"/>
      <c r="HD731" s="162"/>
      <c r="HE731" s="162"/>
      <c r="HF731" s="162"/>
      <c r="HG731" s="162"/>
      <c r="HH731" s="162"/>
      <c r="HI731" s="162"/>
      <c r="HJ731" s="162"/>
      <c r="HK731" s="162"/>
      <c r="HL731" s="162"/>
      <c r="HM731" s="162"/>
      <c r="HN731" s="162"/>
      <c r="HO731" s="162"/>
      <c r="HP731" s="162"/>
      <c r="HQ731" s="162"/>
      <c r="HR731" s="162"/>
      <c r="HS731" s="162"/>
      <c r="HT731" s="162"/>
      <c r="HU731" s="162"/>
      <c r="HV731" s="162"/>
      <c r="HW731" s="162"/>
      <c r="HX731" s="162"/>
      <c r="HY731" s="162"/>
      <c r="HZ731" s="162"/>
      <c r="IA731" s="162"/>
      <c r="IB731" s="162"/>
      <c r="IC731" s="162"/>
      <c r="ID731" s="162"/>
      <c r="IE731" s="162"/>
      <c r="IF731" s="162"/>
      <c r="IG731" s="162"/>
      <c r="IH731" s="162"/>
      <c r="II731" s="162"/>
      <c r="IJ731" s="162"/>
      <c r="IK731" s="162"/>
      <c r="IL731" s="162"/>
      <c r="IM731" s="162"/>
      <c r="IN731" s="162"/>
      <c r="IO731" s="162"/>
      <c r="IP731" s="162"/>
      <c r="IQ731" s="162"/>
      <c r="IR731" s="162"/>
      <c r="IS731" s="162"/>
      <c r="IT731" s="162"/>
      <c r="IU731" s="162"/>
      <c r="IV731" s="162"/>
      <c r="IW731" s="162"/>
      <c r="IX731" s="162"/>
    </row>
    <row r="732" spans="1:258">
      <c r="A732" s="159"/>
      <c r="B732" s="160"/>
      <c r="C732" s="160"/>
      <c r="D732" s="160"/>
      <c r="E732" s="160"/>
      <c r="F732" s="161"/>
      <c r="G732" s="161"/>
      <c r="H732" s="161"/>
      <c r="I732" s="161"/>
      <c r="J732" s="161"/>
      <c r="K732" s="161"/>
      <c r="L732" s="161"/>
      <c r="M732" s="161"/>
      <c r="N732" s="160"/>
      <c r="O732" s="160"/>
      <c r="P732" s="160"/>
      <c r="Q732" s="160"/>
      <c r="R732" s="160"/>
      <c r="S732" s="161"/>
      <c r="T732" s="161"/>
      <c r="U732" s="161"/>
      <c r="V732" s="161"/>
      <c r="W732" s="161"/>
      <c r="X732" s="161"/>
      <c r="Y732" s="161"/>
      <c r="Z732" s="317"/>
      <c r="AA732" s="161"/>
      <c r="BI732" s="162"/>
      <c r="BJ732" s="162"/>
      <c r="BK732" s="162"/>
      <c r="BL732" s="162"/>
      <c r="BM732" s="162"/>
      <c r="BN732" s="162"/>
      <c r="BO732" s="162"/>
      <c r="BP732" s="162"/>
      <c r="BQ732" s="162"/>
      <c r="BR732" s="162"/>
      <c r="BS732" s="162"/>
      <c r="BT732" s="162"/>
      <c r="BU732" s="162"/>
      <c r="BV732" s="162"/>
      <c r="BW732" s="162"/>
      <c r="BX732" s="162"/>
      <c r="BY732" s="162"/>
      <c r="BZ732" s="162"/>
      <c r="CA732" s="162"/>
      <c r="CB732" s="162"/>
      <c r="CC732" s="162"/>
      <c r="CD732" s="162"/>
      <c r="CE732" s="162"/>
      <c r="CF732" s="162"/>
      <c r="CG732" s="162"/>
      <c r="CH732" s="162"/>
      <c r="CI732" s="162"/>
      <c r="CJ732" s="162"/>
      <c r="CK732" s="162"/>
      <c r="CL732" s="162"/>
      <c r="CM732" s="162"/>
      <c r="CN732" s="162"/>
      <c r="CO732" s="162"/>
      <c r="CP732" s="162"/>
      <c r="CQ732" s="162"/>
      <c r="CR732" s="162"/>
      <c r="CS732" s="162"/>
      <c r="CT732" s="162"/>
      <c r="CU732" s="162"/>
      <c r="CV732" s="162"/>
      <c r="CW732" s="162"/>
      <c r="CX732" s="162"/>
      <c r="CY732" s="162"/>
      <c r="CZ732" s="162"/>
      <c r="DA732" s="162"/>
      <c r="DB732" s="162"/>
      <c r="DC732" s="162"/>
      <c r="DD732" s="162"/>
      <c r="DE732" s="162"/>
      <c r="DF732" s="162"/>
      <c r="DG732" s="162"/>
      <c r="DH732" s="162"/>
      <c r="DI732" s="162"/>
      <c r="DJ732" s="162"/>
      <c r="DK732" s="162"/>
      <c r="DL732" s="162"/>
      <c r="DM732" s="162"/>
      <c r="DN732" s="162"/>
      <c r="DO732" s="162"/>
      <c r="DP732" s="162"/>
      <c r="DQ732" s="162"/>
      <c r="DR732" s="162"/>
      <c r="DS732" s="162"/>
      <c r="DT732" s="162"/>
      <c r="DU732" s="162"/>
      <c r="DV732" s="162"/>
      <c r="DW732" s="162"/>
      <c r="DX732" s="162"/>
      <c r="DY732" s="162"/>
      <c r="DZ732" s="162"/>
      <c r="EA732" s="162"/>
      <c r="EB732" s="162"/>
      <c r="EC732" s="162"/>
      <c r="ED732" s="162"/>
      <c r="EE732" s="162"/>
      <c r="EF732" s="162"/>
      <c r="EG732" s="162"/>
      <c r="EH732" s="162"/>
      <c r="EI732" s="162"/>
      <c r="EJ732" s="162"/>
      <c r="EK732" s="162"/>
      <c r="EL732" s="162"/>
      <c r="EM732" s="162"/>
      <c r="EN732" s="162"/>
      <c r="EO732" s="162"/>
      <c r="EP732" s="162"/>
      <c r="EQ732" s="162"/>
      <c r="ER732" s="162"/>
      <c r="ES732" s="162"/>
      <c r="ET732" s="162"/>
      <c r="EU732" s="162"/>
      <c r="EV732" s="162"/>
      <c r="EW732" s="162"/>
      <c r="EX732" s="162"/>
      <c r="EY732" s="162"/>
      <c r="EZ732" s="162"/>
      <c r="FA732" s="162"/>
      <c r="FB732" s="162"/>
      <c r="FC732" s="162"/>
      <c r="FD732" s="162"/>
      <c r="FE732" s="162"/>
      <c r="FF732" s="162"/>
      <c r="FG732" s="162"/>
      <c r="FH732" s="162"/>
      <c r="FI732" s="162"/>
      <c r="FJ732" s="162"/>
      <c r="FK732" s="162"/>
      <c r="FL732" s="162"/>
      <c r="FM732" s="162"/>
      <c r="FN732" s="162"/>
      <c r="FO732" s="162"/>
      <c r="FP732" s="162"/>
      <c r="FQ732" s="162"/>
      <c r="FR732" s="162"/>
      <c r="FS732" s="162"/>
      <c r="FT732" s="162"/>
      <c r="FU732" s="162"/>
      <c r="FV732" s="162"/>
      <c r="FW732" s="162"/>
      <c r="FX732" s="162"/>
      <c r="FY732" s="162"/>
      <c r="FZ732" s="162"/>
      <c r="GA732" s="162"/>
      <c r="GB732" s="162"/>
      <c r="GC732" s="162"/>
      <c r="GD732" s="162"/>
      <c r="GE732" s="162"/>
      <c r="GF732" s="162"/>
      <c r="GG732" s="162"/>
      <c r="GH732" s="162"/>
      <c r="GI732" s="162"/>
      <c r="GJ732" s="162"/>
      <c r="GK732" s="162"/>
      <c r="GL732" s="162"/>
      <c r="GM732" s="162"/>
      <c r="GN732" s="162"/>
      <c r="GO732" s="162"/>
      <c r="GP732" s="162"/>
      <c r="GQ732" s="162"/>
      <c r="GR732" s="162"/>
      <c r="GS732" s="162"/>
      <c r="GT732" s="162"/>
      <c r="GU732" s="162"/>
      <c r="GV732" s="162"/>
      <c r="GW732" s="162"/>
      <c r="GX732" s="162"/>
      <c r="GY732" s="162"/>
      <c r="GZ732" s="162"/>
      <c r="HA732" s="162"/>
      <c r="HB732" s="162"/>
      <c r="HC732" s="162"/>
      <c r="HD732" s="162"/>
      <c r="HE732" s="162"/>
      <c r="HF732" s="162"/>
      <c r="HG732" s="162"/>
      <c r="HH732" s="162"/>
      <c r="HI732" s="162"/>
      <c r="HJ732" s="162"/>
      <c r="HK732" s="162"/>
      <c r="HL732" s="162"/>
      <c r="HM732" s="162"/>
      <c r="HN732" s="162"/>
      <c r="HO732" s="162"/>
      <c r="HP732" s="162"/>
      <c r="HQ732" s="162"/>
      <c r="HR732" s="162"/>
      <c r="HS732" s="162"/>
      <c r="HT732" s="162"/>
      <c r="HU732" s="162"/>
      <c r="HV732" s="162"/>
      <c r="HW732" s="162"/>
      <c r="HX732" s="162"/>
      <c r="HY732" s="162"/>
      <c r="HZ732" s="162"/>
      <c r="IA732" s="162"/>
      <c r="IB732" s="162"/>
      <c r="IC732" s="162"/>
      <c r="ID732" s="162"/>
      <c r="IE732" s="162"/>
      <c r="IF732" s="162"/>
      <c r="IG732" s="162"/>
      <c r="IH732" s="162"/>
      <c r="II732" s="162"/>
      <c r="IJ732" s="162"/>
      <c r="IK732" s="162"/>
      <c r="IL732" s="162"/>
      <c r="IM732" s="162"/>
      <c r="IN732" s="162"/>
      <c r="IO732" s="162"/>
      <c r="IP732" s="162"/>
      <c r="IQ732" s="162"/>
      <c r="IR732" s="162"/>
      <c r="IS732" s="162"/>
      <c r="IT732" s="162"/>
      <c r="IU732" s="162"/>
      <c r="IV732" s="162"/>
      <c r="IW732" s="162"/>
      <c r="IX732" s="162"/>
    </row>
    <row r="733" spans="1:258">
      <c r="A733" s="159"/>
      <c r="B733" s="160"/>
      <c r="C733" s="160"/>
      <c r="D733" s="160"/>
      <c r="E733" s="160"/>
      <c r="F733" s="161"/>
      <c r="G733" s="161"/>
      <c r="H733" s="161"/>
      <c r="I733" s="161"/>
      <c r="J733" s="161"/>
      <c r="K733" s="161"/>
      <c r="L733" s="161"/>
      <c r="M733" s="161"/>
      <c r="N733" s="160"/>
      <c r="O733" s="160"/>
      <c r="P733" s="160"/>
      <c r="Q733" s="160"/>
      <c r="R733" s="160"/>
      <c r="S733" s="161"/>
      <c r="T733" s="161"/>
      <c r="U733" s="161"/>
      <c r="V733" s="161"/>
      <c r="W733" s="161"/>
      <c r="X733" s="161"/>
      <c r="Y733" s="161"/>
      <c r="Z733" s="317"/>
      <c r="AA733" s="161"/>
      <c r="BI733" s="162"/>
      <c r="BJ733" s="162"/>
      <c r="BK733" s="162"/>
      <c r="BL733" s="162"/>
      <c r="BM733" s="162"/>
      <c r="BN733" s="162"/>
      <c r="BO733" s="162"/>
      <c r="BP733" s="162"/>
      <c r="BQ733" s="162"/>
      <c r="BR733" s="162"/>
      <c r="BS733" s="162"/>
      <c r="BT733" s="162"/>
      <c r="BU733" s="162"/>
      <c r="BV733" s="162"/>
      <c r="BW733" s="162"/>
      <c r="BX733" s="162"/>
      <c r="BY733" s="162"/>
      <c r="BZ733" s="162"/>
      <c r="CA733" s="162"/>
      <c r="CB733" s="162"/>
      <c r="CC733" s="162"/>
      <c r="CD733" s="162"/>
      <c r="CE733" s="162"/>
      <c r="CF733" s="162"/>
      <c r="CG733" s="162"/>
      <c r="CH733" s="162"/>
      <c r="CI733" s="162"/>
      <c r="CJ733" s="162"/>
      <c r="CK733" s="162"/>
      <c r="CL733" s="162"/>
      <c r="CM733" s="162"/>
      <c r="CN733" s="162"/>
      <c r="CO733" s="162"/>
      <c r="CP733" s="162"/>
      <c r="CQ733" s="162"/>
      <c r="CR733" s="162"/>
      <c r="CS733" s="162"/>
      <c r="CT733" s="162"/>
      <c r="CU733" s="162"/>
      <c r="CV733" s="162"/>
      <c r="CW733" s="162"/>
      <c r="CX733" s="162"/>
      <c r="CY733" s="162"/>
      <c r="CZ733" s="162"/>
      <c r="DA733" s="162"/>
      <c r="DB733" s="162"/>
      <c r="DC733" s="162"/>
      <c r="DD733" s="162"/>
      <c r="DE733" s="162"/>
      <c r="DF733" s="162"/>
      <c r="DG733" s="162"/>
      <c r="DH733" s="162"/>
      <c r="DI733" s="162"/>
      <c r="DJ733" s="162"/>
      <c r="DK733" s="162"/>
      <c r="DL733" s="162"/>
      <c r="DM733" s="162"/>
      <c r="DN733" s="162"/>
      <c r="DO733" s="162"/>
      <c r="DP733" s="162"/>
      <c r="DQ733" s="162"/>
      <c r="DR733" s="162"/>
      <c r="DS733" s="162"/>
      <c r="DT733" s="162"/>
      <c r="DU733" s="162"/>
      <c r="DV733" s="162"/>
      <c r="DW733" s="162"/>
      <c r="DX733" s="162"/>
      <c r="DY733" s="162"/>
      <c r="DZ733" s="162"/>
      <c r="EA733" s="162"/>
      <c r="EB733" s="162"/>
      <c r="EC733" s="162"/>
      <c r="ED733" s="162"/>
      <c r="EE733" s="162"/>
      <c r="EF733" s="162"/>
      <c r="EG733" s="162"/>
      <c r="EH733" s="162"/>
      <c r="EI733" s="162"/>
      <c r="EJ733" s="162"/>
      <c r="EK733" s="162"/>
      <c r="EL733" s="162"/>
      <c r="EM733" s="162"/>
      <c r="EN733" s="162"/>
      <c r="EO733" s="162"/>
      <c r="EP733" s="162"/>
      <c r="EQ733" s="162"/>
      <c r="ER733" s="162"/>
      <c r="ES733" s="162"/>
      <c r="ET733" s="162"/>
      <c r="EU733" s="162"/>
      <c r="EV733" s="162"/>
      <c r="EW733" s="162"/>
      <c r="EX733" s="162"/>
      <c r="EY733" s="162"/>
      <c r="EZ733" s="162"/>
      <c r="FA733" s="162"/>
      <c r="FB733" s="162"/>
      <c r="FC733" s="162"/>
      <c r="FD733" s="162"/>
      <c r="FE733" s="162"/>
      <c r="FF733" s="162"/>
      <c r="FG733" s="162"/>
      <c r="FH733" s="162"/>
      <c r="FI733" s="162"/>
      <c r="FJ733" s="162"/>
      <c r="FK733" s="162"/>
      <c r="FL733" s="162"/>
      <c r="FM733" s="162"/>
      <c r="FN733" s="162"/>
      <c r="FO733" s="162"/>
      <c r="FP733" s="162"/>
      <c r="FQ733" s="162"/>
      <c r="FR733" s="162"/>
      <c r="FS733" s="162"/>
      <c r="FT733" s="162"/>
      <c r="FU733" s="162"/>
      <c r="FV733" s="162"/>
      <c r="FW733" s="162"/>
      <c r="FX733" s="162"/>
      <c r="FY733" s="162"/>
      <c r="FZ733" s="162"/>
      <c r="GA733" s="162"/>
      <c r="GB733" s="162"/>
      <c r="GC733" s="162"/>
      <c r="GD733" s="162"/>
      <c r="GE733" s="162"/>
      <c r="GF733" s="162"/>
      <c r="GG733" s="162"/>
      <c r="GH733" s="162"/>
      <c r="GI733" s="162"/>
      <c r="GJ733" s="162"/>
      <c r="GK733" s="162"/>
      <c r="GL733" s="162"/>
      <c r="GM733" s="162"/>
      <c r="GN733" s="162"/>
      <c r="GO733" s="162"/>
      <c r="GP733" s="162"/>
      <c r="GQ733" s="162"/>
      <c r="GR733" s="162"/>
      <c r="GS733" s="162"/>
      <c r="GT733" s="162"/>
      <c r="GU733" s="162"/>
      <c r="GV733" s="162"/>
      <c r="GW733" s="162"/>
      <c r="GX733" s="162"/>
      <c r="GY733" s="162"/>
      <c r="GZ733" s="162"/>
      <c r="HA733" s="162"/>
      <c r="HB733" s="162"/>
      <c r="HC733" s="162"/>
      <c r="HD733" s="162"/>
      <c r="HE733" s="162"/>
      <c r="HF733" s="162"/>
      <c r="HG733" s="162"/>
      <c r="HH733" s="162"/>
      <c r="HI733" s="162"/>
      <c r="HJ733" s="162"/>
      <c r="HK733" s="162"/>
      <c r="HL733" s="162"/>
      <c r="HM733" s="162"/>
      <c r="HN733" s="162"/>
      <c r="HO733" s="162"/>
      <c r="HP733" s="162"/>
      <c r="HQ733" s="162"/>
      <c r="HR733" s="162"/>
      <c r="HS733" s="162"/>
      <c r="HT733" s="162"/>
      <c r="HU733" s="162"/>
      <c r="HV733" s="162"/>
      <c r="HW733" s="162"/>
      <c r="HX733" s="162"/>
      <c r="HY733" s="162"/>
      <c r="HZ733" s="162"/>
      <c r="IA733" s="162"/>
      <c r="IB733" s="162"/>
      <c r="IC733" s="162"/>
      <c r="ID733" s="162"/>
      <c r="IE733" s="162"/>
      <c r="IF733" s="162"/>
      <c r="IG733" s="162"/>
      <c r="IH733" s="162"/>
      <c r="II733" s="162"/>
      <c r="IJ733" s="162"/>
      <c r="IK733" s="162"/>
      <c r="IL733" s="162"/>
      <c r="IM733" s="162"/>
      <c r="IN733" s="162"/>
      <c r="IO733" s="162"/>
      <c r="IP733" s="162"/>
      <c r="IQ733" s="162"/>
      <c r="IR733" s="162"/>
      <c r="IS733" s="162"/>
      <c r="IT733" s="162"/>
      <c r="IU733" s="162"/>
      <c r="IV733" s="162"/>
      <c r="IW733" s="162"/>
      <c r="IX733" s="162"/>
    </row>
    <row r="734" spans="1:258">
      <c r="A734" s="159"/>
      <c r="B734" s="160"/>
      <c r="C734" s="160"/>
      <c r="D734" s="160"/>
      <c r="E734" s="160"/>
      <c r="F734" s="161"/>
      <c r="G734" s="161"/>
      <c r="H734" s="161"/>
      <c r="I734" s="161"/>
      <c r="J734" s="161"/>
      <c r="K734" s="161"/>
      <c r="L734" s="161"/>
      <c r="M734" s="161"/>
      <c r="N734" s="160"/>
      <c r="O734" s="160"/>
      <c r="P734" s="160"/>
      <c r="Q734" s="160"/>
      <c r="R734" s="160"/>
      <c r="S734" s="161"/>
      <c r="T734" s="161"/>
      <c r="U734" s="161"/>
      <c r="V734" s="161"/>
      <c r="W734" s="161"/>
      <c r="X734" s="161"/>
      <c r="Y734" s="161"/>
      <c r="Z734" s="317"/>
      <c r="AA734" s="161"/>
      <c r="BI734" s="162"/>
      <c r="BJ734" s="162"/>
      <c r="BK734" s="162"/>
      <c r="BL734" s="162"/>
      <c r="BM734" s="162"/>
      <c r="BN734" s="162"/>
      <c r="BO734" s="162"/>
      <c r="BP734" s="162"/>
      <c r="BQ734" s="162"/>
      <c r="BR734" s="162"/>
      <c r="BS734" s="162"/>
      <c r="BT734" s="162"/>
      <c r="BU734" s="162"/>
      <c r="BV734" s="162"/>
      <c r="BW734" s="162"/>
      <c r="BX734" s="162"/>
      <c r="BY734" s="162"/>
      <c r="BZ734" s="162"/>
      <c r="CA734" s="162"/>
      <c r="CB734" s="162"/>
      <c r="CC734" s="162"/>
      <c r="CD734" s="162"/>
      <c r="CE734" s="162"/>
      <c r="CF734" s="162"/>
      <c r="CG734" s="162"/>
      <c r="CH734" s="162"/>
      <c r="CI734" s="162"/>
      <c r="CJ734" s="162"/>
      <c r="CK734" s="162"/>
      <c r="CL734" s="162"/>
      <c r="CM734" s="162"/>
      <c r="CN734" s="162"/>
      <c r="CO734" s="162"/>
      <c r="CP734" s="162"/>
      <c r="CQ734" s="162"/>
      <c r="CR734" s="162"/>
      <c r="CS734" s="162"/>
      <c r="CT734" s="162"/>
      <c r="CU734" s="162"/>
      <c r="CV734" s="162"/>
      <c r="CW734" s="162"/>
      <c r="CX734" s="162"/>
      <c r="CY734" s="162"/>
      <c r="CZ734" s="162"/>
      <c r="DA734" s="162"/>
      <c r="DB734" s="162"/>
      <c r="DC734" s="162"/>
      <c r="DD734" s="162"/>
      <c r="DE734" s="162"/>
      <c r="DF734" s="162"/>
      <c r="DG734" s="162"/>
      <c r="DH734" s="162"/>
      <c r="DI734" s="162"/>
      <c r="DJ734" s="162"/>
      <c r="DK734" s="162"/>
      <c r="DL734" s="162"/>
      <c r="DM734" s="162"/>
      <c r="DN734" s="162"/>
      <c r="DO734" s="162"/>
      <c r="DP734" s="162"/>
      <c r="DQ734" s="162"/>
      <c r="DR734" s="162"/>
      <c r="DS734" s="162"/>
      <c r="DT734" s="162"/>
      <c r="DU734" s="162"/>
      <c r="DV734" s="162"/>
      <c r="DW734" s="162"/>
      <c r="DX734" s="162"/>
      <c r="DY734" s="162"/>
      <c r="DZ734" s="162"/>
      <c r="EA734" s="162"/>
      <c r="EB734" s="162"/>
      <c r="EC734" s="162"/>
      <c r="ED734" s="162"/>
      <c r="EE734" s="162"/>
      <c r="EF734" s="162"/>
      <c r="EG734" s="162"/>
      <c r="EH734" s="162"/>
      <c r="EI734" s="162"/>
      <c r="EJ734" s="162"/>
      <c r="EK734" s="162"/>
      <c r="EL734" s="162"/>
      <c r="EM734" s="162"/>
      <c r="EN734" s="162"/>
      <c r="EO734" s="162"/>
      <c r="EP734" s="162"/>
      <c r="EQ734" s="162"/>
      <c r="ER734" s="162"/>
      <c r="ES734" s="162"/>
      <c r="ET734" s="162"/>
      <c r="EU734" s="162"/>
      <c r="EV734" s="162"/>
      <c r="EW734" s="162"/>
      <c r="EX734" s="162"/>
      <c r="EY734" s="162"/>
      <c r="EZ734" s="162"/>
      <c r="FA734" s="162"/>
      <c r="FB734" s="162"/>
      <c r="FC734" s="162"/>
      <c r="FD734" s="162"/>
      <c r="FE734" s="162"/>
      <c r="FF734" s="162"/>
      <c r="FG734" s="162"/>
      <c r="FH734" s="162"/>
      <c r="FI734" s="162"/>
      <c r="FJ734" s="162"/>
      <c r="FK734" s="162"/>
      <c r="FL734" s="162"/>
      <c r="FM734" s="162"/>
      <c r="FN734" s="162"/>
      <c r="FO734" s="162"/>
      <c r="FP734" s="162"/>
      <c r="FQ734" s="162"/>
      <c r="FR734" s="162"/>
      <c r="FS734" s="162"/>
      <c r="FT734" s="162"/>
      <c r="FU734" s="162"/>
      <c r="FV734" s="162"/>
      <c r="FW734" s="162"/>
      <c r="FX734" s="162"/>
      <c r="FY734" s="162"/>
      <c r="FZ734" s="162"/>
      <c r="GA734" s="162"/>
      <c r="GB734" s="162"/>
      <c r="GC734" s="162"/>
      <c r="GD734" s="162"/>
      <c r="GE734" s="162"/>
      <c r="GF734" s="162"/>
      <c r="GG734" s="162"/>
      <c r="GH734" s="162"/>
      <c r="GI734" s="162"/>
      <c r="GJ734" s="162"/>
      <c r="GK734" s="162"/>
      <c r="GL734" s="162"/>
      <c r="GM734" s="162"/>
      <c r="GN734" s="162"/>
      <c r="GO734" s="162"/>
      <c r="GP734" s="162"/>
      <c r="GQ734" s="162"/>
      <c r="GR734" s="162"/>
      <c r="GS734" s="162"/>
      <c r="GT734" s="162"/>
      <c r="GU734" s="162"/>
      <c r="GV734" s="162"/>
      <c r="GW734" s="162"/>
      <c r="GX734" s="162"/>
      <c r="GY734" s="162"/>
      <c r="GZ734" s="162"/>
      <c r="HA734" s="162"/>
      <c r="HB734" s="162"/>
      <c r="HC734" s="162"/>
      <c r="HD734" s="162"/>
      <c r="HE734" s="162"/>
      <c r="HF734" s="162"/>
      <c r="HG734" s="162"/>
      <c r="HH734" s="162"/>
      <c r="HI734" s="162"/>
      <c r="HJ734" s="162"/>
      <c r="HK734" s="162"/>
      <c r="HL734" s="162"/>
      <c r="HM734" s="162"/>
      <c r="HN734" s="162"/>
      <c r="HO734" s="162"/>
      <c r="HP734" s="162"/>
      <c r="HQ734" s="162"/>
      <c r="HR734" s="162"/>
      <c r="HS734" s="162"/>
      <c r="HT734" s="162"/>
      <c r="HU734" s="162"/>
      <c r="HV734" s="162"/>
      <c r="HW734" s="162"/>
      <c r="HX734" s="162"/>
      <c r="HY734" s="162"/>
      <c r="HZ734" s="162"/>
      <c r="IA734" s="162"/>
      <c r="IB734" s="162"/>
      <c r="IC734" s="162"/>
      <c r="ID734" s="162"/>
      <c r="IE734" s="162"/>
      <c r="IF734" s="162"/>
      <c r="IG734" s="162"/>
      <c r="IH734" s="162"/>
      <c r="II734" s="162"/>
      <c r="IJ734" s="162"/>
      <c r="IK734" s="162"/>
      <c r="IL734" s="162"/>
      <c r="IM734" s="162"/>
      <c r="IN734" s="162"/>
      <c r="IO734" s="162"/>
      <c r="IP734" s="162"/>
      <c r="IQ734" s="162"/>
      <c r="IR734" s="162"/>
      <c r="IS734" s="162"/>
      <c r="IT734" s="162"/>
      <c r="IU734" s="162"/>
      <c r="IV734" s="162"/>
      <c r="IW734" s="162"/>
      <c r="IX734" s="162"/>
    </row>
    <row r="735" spans="1:258">
      <c r="A735" s="159"/>
      <c r="B735" s="160"/>
      <c r="C735" s="160"/>
      <c r="D735" s="160"/>
      <c r="E735" s="160"/>
      <c r="F735" s="161"/>
      <c r="G735" s="161"/>
      <c r="H735" s="161"/>
      <c r="I735" s="161"/>
      <c r="J735" s="161"/>
      <c r="K735" s="161"/>
      <c r="L735" s="161"/>
      <c r="M735" s="161"/>
      <c r="N735" s="160"/>
      <c r="O735" s="160"/>
      <c r="P735" s="160"/>
      <c r="Q735" s="160"/>
      <c r="R735" s="160"/>
      <c r="S735" s="161"/>
      <c r="T735" s="161"/>
      <c r="U735" s="161"/>
      <c r="V735" s="161"/>
      <c r="W735" s="161"/>
      <c r="X735" s="161"/>
      <c r="Y735" s="161"/>
      <c r="Z735" s="317"/>
      <c r="AA735" s="161"/>
      <c r="BI735" s="162"/>
      <c r="BJ735" s="162"/>
      <c r="BK735" s="162"/>
      <c r="BL735" s="162"/>
      <c r="BM735" s="162"/>
      <c r="BN735" s="162"/>
      <c r="BO735" s="162"/>
      <c r="BP735" s="162"/>
      <c r="BQ735" s="162"/>
      <c r="BR735" s="162"/>
      <c r="BS735" s="162"/>
      <c r="BT735" s="162"/>
      <c r="BU735" s="162"/>
      <c r="BV735" s="162"/>
      <c r="BW735" s="162"/>
      <c r="BX735" s="162"/>
      <c r="BY735" s="162"/>
      <c r="BZ735" s="162"/>
      <c r="CA735" s="162"/>
      <c r="CB735" s="162"/>
      <c r="CC735" s="162"/>
      <c r="CD735" s="162"/>
      <c r="CE735" s="162"/>
      <c r="CF735" s="162"/>
      <c r="CG735" s="162"/>
      <c r="CH735" s="162"/>
      <c r="CI735" s="162"/>
      <c r="CJ735" s="162"/>
      <c r="CK735" s="162"/>
      <c r="CL735" s="162"/>
      <c r="CM735" s="162"/>
      <c r="CN735" s="162"/>
      <c r="CO735" s="162"/>
      <c r="CP735" s="162"/>
      <c r="CQ735" s="162"/>
      <c r="CR735" s="162"/>
      <c r="CS735" s="162"/>
      <c r="CT735" s="162"/>
      <c r="CU735" s="162"/>
      <c r="CV735" s="162"/>
      <c r="CW735" s="162"/>
      <c r="CX735" s="162"/>
      <c r="CY735" s="162"/>
      <c r="CZ735" s="162"/>
      <c r="DA735" s="162"/>
      <c r="DB735" s="162"/>
      <c r="DC735" s="162"/>
      <c r="DD735" s="162"/>
      <c r="DE735" s="162"/>
      <c r="DF735" s="162"/>
      <c r="DG735" s="162"/>
      <c r="DH735" s="162"/>
      <c r="DI735" s="162"/>
      <c r="DJ735" s="162"/>
      <c r="DK735" s="162"/>
      <c r="DL735" s="162"/>
      <c r="DM735" s="162"/>
      <c r="DN735" s="162"/>
      <c r="DO735" s="162"/>
      <c r="DP735" s="162"/>
      <c r="DQ735" s="162"/>
      <c r="DR735" s="162"/>
      <c r="DS735" s="162"/>
      <c r="DT735" s="162"/>
      <c r="DU735" s="162"/>
      <c r="DV735" s="162"/>
      <c r="DW735" s="162"/>
      <c r="DX735" s="162"/>
      <c r="DY735" s="162"/>
      <c r="DZ735" s="162"/>
      <c r="EA735" s="162"/>
      <c r="EB735" s="162"/>
      <c r="EC735" s="162"/>
      <c r="ED735" s="162"/>
      <c r="EE735" s="162"/>
      <c r="EF735" s="162"/>
      <c r="EG735" s="162"/>
      <c r="EH735" s="162"/>
      <c r="EI735" s="162"/>
      <c r="EJ735" s="162"/>
      <c r="EK735" s="162"/>
      <c r="EL735" s="162"/>
      <c r="EM735" s="162"/>
      <c r="EN735" s="162"/>
      <c r="EO735" s="162"/>
      <c r="EP735" s="162"/>
      <c r="EQ735" s="162"/>
      <c r="ER735" s="162"/>
      <c r="ES735" s="162"/>
      <c r="ET735" s="162"/>
      <c r="EU735" s="162"/>
      <c r="EV735" s="162"/>
      <c r="EW735" s="162"/>
      <c r="EX735" s="162"/>
      <c r="EY735" s="162"/>
      <c r="EZ735" s="162"/>
      <c r="FA735" s="162"/>
      <c r="FB735" s="162"/>
      <c r="FC735" s="162"/>
      <c r="FD735" s="162"/>
      <c r="FE735" s="162"/>
      <c r="FF735" s="162"/>
      <c r="FG735" s="162"/>
      <c r="FH735" s="162"/>
      <c r="FI735" s="162"/>
      <c r="FJ735" s="162"/>
      <c r="FK735" s="162"/>
      <c r="FL735" s="162"/>
      <c r="FM735" s="162"/>
      <c r="FN735" s="162"/>
      <c r="FO735" s="162"/>
      <c r="FP735" s="162"/>
      <c r="FQ735" s="162"/>
      <c r="FR735" s="162"/>
      <c r="FS735" s="162"/>
      <c r="FT735" s="162"/>
      <c r="FU735" s="162"/>
      <c r="FV735" s="162"/>
      <c r="FW735" s="162"/>
      <c r="FX735" s="162"/>
      <c r="FY735" s="162"/>
      <c r="FZ735" s="162"/>
      <c r="GA735" s="162"/>
      <c r="GB735" s="162"/>
      <c r="GC735" s="162"/>
      <c r="GD735" s="162"/>
      <c r="GE735" s="162"/>
      <c r="GF735" s="162"/>
      <c r="GG735" s="162"/>
      <c r="GH735" s="162"/>
      <c r="GI735" s="162"/>
      <c r="GJ735" s="162"/>
      <c r="GK735" s="162"/>
      <c r="GL735" s="162"/>
      <c r="GM735" s="162"/>
      <c r="GN735" s="162"/>
      <c r="GO735" s="162"/>
      <c r="GP735" s="162"/>
      <c r="GQ735" s="162"/>
      <c r="GR735" s="162"/>
      <c r="GS735" s="162"/>
      <c r="GT735" s="162"/>
      <c r="GU735" s="162"/>
      <c r="GV735" s="162"/>
      <c r="GW735" s="162"/>
      <c r="GX735" s="162"/>
      <c r="GY735" s="162"/>
      <c r="GZ735" s="162"/>
      <c r="HA735" s="162"/>
      <c r="HB735" s="162"/>
      <c r="HC735" s="162"/>
      <c r="HD735" s="162"/>
      <c r="HE735" s="162"/>
      <c r="HF735" s="162"/>
      <c r="HG735" s="162"/>
      <c r="HH735" s="162"/>
      <c r="HI735" s="162"/>
      <c r="HJ735" s="162"/>
      <c r="HK735" s="162"/>
      <c r="HL735" s="162"/>
      <c r="HM735" s="162"/>
      <c r="HN735" s="162"/>
      <c r="HO735" s="162"/>
      <c r="HP735" s="162"/>
      <c r="HQ735" s="162"/>
      <c r="HR735" s="162"/>
      <c r="HS735" s="162"/>
      <c r="HT735" s="162"/>
      <c r="HU735" s="162"/>
      <c r="HV735" s="162"/>
      <c r="HW735" s="162"/>
      <c r="HX735" s="162"/>
      <c r="HY735" s="162"/>
      <c r="HZ735" s="162"/>
      <c r="IA735" s="162"/>
      <c r="IB735" s="162"/>
      <c r="IC735" s="162"/>
      <c r="ID735" s="162"/>
      <c r="IE735" s="162"/>
      <c r="IF735" s="162"/>
      <c r="IG735" s="162"/>
      <c r="IH735" s="162"/>
      <c r="II735" s="162"/>
      <c r="IJ735" s="162"/>
      <c r="IK735" s="162"/>
      <c r="IL735" s="162"/>
      <c r="IM735" s="162"/>
      <c r="IN735" s="162"/>
      <c r="IO735" s="162"/>
      <c r="IP735" s="162"/>
      <c r="IQ735" s="162"/>
      <c r="IR735" s="162"/>
      <c r="IS735" s="162"/>
      <c r="IT735" s="162"/>
      <c r="IU735" s="162"/>
      <c r="IV735" s="162"/>
      <c r="IW735" s="162"/>
      <c r="IX735" s="162"/>
    </row>
    <row r="736" spans="1:258">
      <c r="A736" s="159"/>
      <c r="B736" s="160"/>
      <c r="C736" s="160"/>
      <c r="D736" s="160"/>
      <c r="E736" s="160"/>
      <c r="F736" s="161"/>
      <c r="G736" s="161"/>
      <c r="H736" s="161"/>
      <c r="I736" s="161"/>
      <c r="J736" s="161"/>
      <c r="K736" s="161"/>
      <c r="L736" s="161"/>
      <c r="M736" s="161"/>
      <c r="N736" s="160"/>
      <c r="O736" s="160"/>
      <c r="P736" s="160"/>
      <c r="Q736" s="160"/>
      <c r="R736" s="160"/>
      <c r="S736" s="161"/>
      <c r="T736" s="161"/>
      <c r="U736" s="161"/>
      <c r="V736" s="161"/>
      <c r="W736" s="161"/>
      <c r="X736" s="161"/>
      <c r="Y736" s="161"/>
      <c r="Z736" s="317"/>
      <c r="AA736" s="161"/>
      <c r="BI736" s="162"/>
      <c r="BJ736" s="162"/>
      <c r="BK736" s="162"/>
      <c r="BL736" s="162"/>
      <c r="BM736" s="162"/>
      <c r="BN736" s="162"/>
      <c r="BO736" s="162"/>
      <c r="BP736" s="162"/>
      <c r="BQ736" s="162"/>
      <c r="BR736" s="162"/>
      <c r="BS736" s="162"/>
      <c r="BT736" s="162"/>
      <c r="BU736" s="162"/>
      <c r="BV736" s="162"/>
      <c r="BW736" s="162"/>
      <c r="BX736" s="162"/>
      <c r="BY736" s="162"/>
      <c r="BZ736" s="162"/>
      <c r="CA736" s="162"/>
      <c r="CB736" s="162"/>
      <c r="CC736" s="162"/>
      <c r="CD736" s="162"/>
      <c r="CE736" s="162"/>
      <c r="CF736" s="162"/>
      <c r="CG736" s="162"/>
      <c r="CH736" s="162"/>
      <c r="CI736" s="162"/>
      <c r="CJ736" s="162"/>
      <c r="CK736" s="162"/>
      <c r="CL736" s="162"/>
      <c r="CM736" s="162"/>
      <c r="CN736" s="162"/>
      <c r="CO736" s="162"/>
      <c r="CP736" s="162"/>
      <c r="CQ736" s="162"/>
      <c r="CR736" s="162"/>
      <c r="CS736" s="162"/>
      <c r="CT736" s="162"/>
      <c r="CU736" s="162"/>
      <c r="CV736" s="162"/>
      <c r="CW736" s="162"/>
      <c r="CX736" s="162"/>
      <c r="CY736" s="162"/>
      <c r="CZ736" s="162"/>
      <c r="DA736" s="162"/>
      <c r="DB736" s="162"/>
      <c r="DC736" s="162"/>
      <c r="DD736" s="162"/>
      <c r="DE736" s="162"/>
      <c r="DF736" s="162"/>
      <c r="DG736" s="162"/>
      <c r="DH736" s="162"/>
      <c r="DI736" s="162"/>
      <c r="DJ736" s="162"/>
      <c r="DK736" s="162"/>
      <c r="DL736" s="162"/>
      <c r="DM736" s="162"/>
      <c r="DN736" s="162"/>
      <c r="DO736" s="162"/>
      <c r="DP736" s="162"/>
      <c r="DQ736" s="162"/>
      <c r="DR736" s="162"/>
      <c r="DS736" s="162"/>
      <c r="DT736" s="162"/>
      <c r="DU736" s="162"/>
      <c r="DV736" s="162"/>
      <c r="DW736" s="162"/>
      <c r="DX736" s="162"/>
      <c r="DY736" s="162"/>
      <c r="DZ736" s="162"/>
      <c r="EA736" s="162"/>
      <c r="EB736" s="162"/>
      <c r="EC736" s="162"/>
      <c r="ED736" s="162"/>
      <c r="EE736" s="162"/>
      <c r="EF736" s="162"/>
      <c r="EG736" s="162"/>
      <c r="EH736" s="162"/>
      <c r="EI736" s="162"/>
      <c r="EJ736" s="162"/>
      <c r="EK736" s="162"/>
      <c r="EL736" s="162"/>
      <c r="EM736" s="162"/>
      <c r="EN736" s="162"/>
      <c r="EO736" s="162"/>
      <c r="EP736" s="162"/>
      <c r="EQ736" s="162"/>
      <c r="ER736" s="162"/>
      <c r="ES736" s="162"/>
      <c r="ET736" s="162"/>
      <c r="EU736" s="162"/>
      <c r="EV736" s="162"/>
      <c r="EW736" s="162"/>
      <c r="EX736" s="162"/>
      <c r="EY736" s="162"/>
      <c r="EZ736" s="162"/>
      <c r="FA736" s="162"/>
      <c r="FB736" s="162"/>
      <c r="FC736" s="162"/>
      <c r="FD736" s="162"/>
      <c r="FE736" s="162"/>
      <c r="FF736" s="162"/>
      <c r="FG736" s="162"/>
      <c r="FH736" s="162"/>
      <c r="FI736" s="162"/>
      <c r="FJ736" s="162"/>
      <c r="FK736" s="162"/>
      <c r="FL736" s="162"/>
      <c r="FM736" s="162"/>
      <c r="FN736" s="162"/>
      <c r="FO736" s="162"/>
      <c r="FP736" s="162"/>
      <c r="FQ736" s="162"/>
      <c r="FR736" s="162"/>
      <c r="FS736" s="162"/>
      <c r="FT736" s="162"/>
      <c r="FU736" s="162"/>
      <c r="FV736" s="162"/>
      <c r="FW736" s="162"/>
      <c r="FX736" s="162"/>
      <c r="FY736" s="162"/>
      <c r="FZ736" s="162"/>
      <c r="GA736" s="162"/>
      <c r="GB736" s="162"/>
      <c r="GC736" s="162"/>
      <c r="GD736" s="162"/>
      <c r="GE736" s="162"/>
      <c r="GF736" s="162"/>
      <c r="GG736" s="162"/>
      <c r="GH736" s="162"/>
      <c r="GI736" s="162"/>
      <c r="GJ736" s="162"/>
      <c r="GK736" s="162"/>
      <c r="GL736" s="162"/>
      <c r="GM736" s="162"/>
      <c r="GN736" s="162"/>
      <c r="GO736" s="162"/>
      <c r="GP736" s="162"/>
      <c r="GQ736" s="162"/>
      <c r="GR736" s="162"/>
      <c r="GS736" s="162"/>
      <c r="GT736" s="162"/>
      <c r="GU736" s="162"/>
      <c r="GV736" s="162"/>
      <c r="GW736" s="162"/>
      <c r="GX736" s="162"/>
      <c r="GY736" s="162"/>
      <c r="GZ736" s="162"/>
      <c r="HA736" s="162"/>
      <c r="HB736" s="162"/>
      <c r="HC736" s="162"/>
      <c r="HD736" s="162"/>
      <c r="HE736" s="162"/>
      <c r="HF736" s="162"/>
      <c r="HG736" s="162"/>
      <c r="HH736" s="162"/>
      <c r="HI736" s="162"/>
      <c r="HJ736" s="162"/>
      <c r="HK736" s="162"/>
      <c r="HL736" s="162"/>
      <c r="HM736" s="162"/>
      <c r="HN736" s="162"/>
      <c r="HO736" s="162"/>
      <c r="HP736" s="162"/>
      <c r="HQ736" s="162"/>
      <c r="HR736" s="162"/>
      <c r="HS736" s="162"/>
      <c r="HT736" s="162"/>
      <c r="HU736" s="162"/>
      <c r="HV736" s="162"/>
      <c r="HW736" s="162"/>
      <c r="HX736" s="162"/>
      <c r="HY736" s="162"/>
      <c r="HZ736" s="162"/>
      <c r="IA736" s="162"/>
      <c r="IB736" s="162"/>
      <c r="IC736" s="162"/>
      <c r="ID736" s="162"/>
      <c r="IE736" s="162"/>
      <c r="IF736" s="162"/>
      <c r="IG736" s="162"/>
      <c r="IH736" s="162"/>
      <c r="II736" s="162"/>
      <c r="IJ736" s="162"/>
      <c r="IK736" s="162"/>
      <c r="IL736" s="162"/>
      <c r="IM736" s="162"/>
      <c r="IN736" s="162"/>
      <c r="IO736" s="162"/>
      <c r="IP736" s="162"/>
      <c r="IQ736" s="162"/>
      <c r="IR736" s="162"/>
      <c r="IS736" s="162"/>
      <c r="IT736" s="162"/>
      <c r="IU736" s="162"/>
      <c r="IV736" s="162"/>
      <c r="IW736" s="162"/>
      <c r="IX736" s="162"/>
    </row>
    <row r="737" spans="1:258">
      <c r="A737" s="159"/>
      <c r="B737" s="160"/>
      <c r="C737" s="160"/>
      <c r="D737" s="160"/>
      <c r="E737" s="160"/>
      <c r="F737" s="161"/>
      <c r="G737" s="161"/>
      <c r="H737" s="161"/>
      <c r="I737" s="161"/>
      <c r="J737" s="161"/>
      <c r="K737" s="161"/>
      <c r="L737" s="161"/>
      <c r="M737" s="161"/>
      <c r="N737" s="160"/>
      <c r="O737" s="160"/>
      <c r="P737" s="160"/>
      <c r="Q737" s="160"/>
      <c r="R737" s="160"/>
      <c r="S737" s="161"/>
      <c r="T737" s="161"/>
      <c r="U737" s="161"/>
      <c r="V737" s="161"/>
      <c r="W737" s="161"/>
      <c r="X737" s="161"/>
      <c r="Y737" s="161"/>
      <c r="Z737" s="317"/>
      <c r="AA737" s="161"/>
      <c r="BI737" s="162"/>
      <c r="BJ737" s="162"/>
      <c r="BK737" s="162"/>
      <c r="BL737" s="162"/>
      <c r="BM737" s="162"/>
      <c r="BN737" s="162"/>
      <c r="BO737" s="162"/>
      <c r="BP737" s="162"/>
      <c r="BQ737" s="162"/>
      <c r="BR737" s="162"/>
      <c r="BS737" s="162"/>
      <c r="BT737" s="162"/>
      <c r="BU737" s="162"/>
      <c r="BV737" s="162"/>
      <c r="BW737" s="162"/>
      <c r="BX737" s="162"/>
      <c r="BY737" s="162"/>
      <c r="BZ737" s="162"/>
      <c r="CA737" s="162"/>
      <c r="CB737" s="162"/>
      <c r="CC737" s="162"/>
      <c r="CD737" s="162"/>
      <c r="CE737" s="162"/>
      <c r="CF737" s="162"/>
      <c r="CG737" s="162"/>
      <c r="CH737" s="162"/>
      <c r="CI737" s="162"/>
      <c r="CJ737" s="162"/>
      <c r="CK737" s="162"/>
      <c r="CL737" s="162"/>
      <c r="CM737" s="162"/>
      <c r="CN737" s="162"/>
      <c r="CO737" s="162"/>
      <c r="CP737" s="162"/>
      <c r="CQ737" s="162"/>
      <c r="CR737" s="162"/>
      <c r="CS737" s="162"/>
      <c r="CT737" s="162"/>
      <c r="CU737" s="162"/>
      <c r="CV737" s="162"/>
      <c r="CW737" s="162"/>
      <c r="CX737" s="162"/>
      <c r="CY737" s="162"/>
      <c r="CZ737" s="162"/>
      <c r="DA737" s="162"/>
      <c r="DB737" s="162"/>
      <c r="DC737" s="162"/>
      <c r="DD737" s="162"/>
      <c r="DE737" s="162"/>
      <c r="DF737" s="162"/>
      <c r="DG737" s="162"/>
      <c r="DH737" s="162"/>
      <c r="DI737" s="162"/>
      <c r="DJ737" s="162"/>
      <c r="DK737" s="162"/>
      <c r="DL737" s="162"/>
      <c r="DM737" s="162"/>
      <c r="DN737" s="162"/>
      <c r="DO737" s="162"/>
      <c r="DP737" s="162"/>
      <c r="DQ737" s="162"/>
      <c r="DR737" s="162"/>
      <c r="DS737" s="162"/>
      <c r="DT737" s="162"/>
      <c r="DU737" s="162"/>
      <c r="DV737" s="162"/>
      <c r="DW737" s="162"/>
      <c r="DX737" s="162"/>
      <c r="DY737" s="162"/>
      <c r="DZ737" s="162"/>
      <c r="EA737" s="162"/>
      <c r="EB737" s="162"/>
      <c r="EC737" s="162"/>
      <c r="ED737" s="162"/>
      <c r="EE737" s="162"/>
      <c r="EF737" s="162"/>
      <c r="EG737" s="162"/>
      <c r="EH737" s="162"/>
      <c r="EI737" s="162"/>
      <c r="EJ737" s="162"/>
      <c r="EK737" s="162"/>
      <c r="EL737" s="162"/>
      <c r="EM737" s="162"/>
      <c r="EN737" s="162"/>
      <c r="EO737" s="162"/>
      <c r="EP737" s="162"/>
      <c r="EQ737" s="162"/>
      <c r="ER737" s="162"/>
      <c r="ES737" s="162"/>
      <c r="ET737" s="162"/>
      <c r="EU737" s="162"/>
      <c r="EV737" s="162"/>
      <c r="EW737" s="162"/>
      <c r="EX737" s="162"/>
      <c r="EY737" s="162"/>
      <c r="EZ737" s="162"/>
      <c r="FA737" s="162"/>
      <c r="FB737" s="162"/>
      <c r="FC737" s="162"/>
      <c r="FD737" s="162"/>
      <c r="FE737" s="162"/>
      <c r="FF737" s="162"/>
      <c r="FG737" s="162"/>
      <c r="FH737" s="162"/>
      <c r="FI737" s="162"/>
      <c r="FJ737" s="162"/>
      <c r="FK737" s="162"/>
      <c r="FL737" s="162"/>
      <c r="FM737" s="162"/>
      <c r="FN737" s="162"/>
      <c r="FO737" s="162"/>
      <c r="FP737" s="162"/>
      <c r="FQ737" s="162"/>
      <c r="FR737" s="162"/>
      <c r="FS737" s="162"/>
      <c r="FT737" s="162"/>
      <c r="FU737" s="162"/>
      <c r="FV737" s="162"/>
      <c r="FW737" s="162"/>
      <c r="FX737" s="162"/>
      <c r="FY737" s="162"/>
      <c r="FZ737" s="162"/>
      <c r="GA737" s="162"/>
      <c r="GB737" s="162"/>
      <c r="GC737" s="162"/>
      <c r="GD737" s="162"/>
      <c r="GE737" s="162"/>
      <c r="GF737" s="162"/>
      <c r="GG737" s="162"/>
      <c r="GH737" s="162"/>
      <c r="GI737" s="162"/>
      <c r="GJ737" s="162"/>
      <c r="GK737" s="162"/>
      <c r="GL737" s="162"/>
      <c r="GM737" s="162"/>
      <c r="GN737" s="162"/>
      <c r="GO737" s="162"/>
      <c r="GP737" s="162"/>
      <c r="GQ737" s="162"/>
      <c r="GR737" s="162"/>
      <c r="GS737" s="162"/>
      <c r="GT737" s="162"/>
      <c r="GU737" s="162"/>
      <c r="GV737" s="162"/>
      <c r="GW737" s="162"/>
      <c r="GX737" s="162"/>
      <c r="GY737" s="162"/>
      <c r="GZ737" s="162"/>
      <c r="HA737" s="162"/>
      <c r="HB737" s="162"/>
      <c r="HC737" s="162"/>
      <c r="HD737" s="162"/>
      <c r="HE737" s="162"/>
      <c r="HF737" s="162"/>
      <c r="HG737" s="162"/>
      <c r="HH737" s="162"/>
      <c r="HI737" s="162"/>
      <c r="HJ737" s="162"/>
      <c r="HK737" s="162"/>
      <c r="HL737" s="162"/>
      <c r="HM737" s="162"/>
      <c r="HN737" s="162"/>
      <c r="HO737" s="162"/>
      <c r="HP737" s="162"/>
      <c r="HQ737" s="162"/>
      <c r="HR737" s="162"/>
      <c r="HS737" s="162"/>
      <c r="HT737" s="162"/>
      <c r="HU737" s="162"/>
      <c r="HV737" s="162"/>
      <c r="HW737" s="162"/>
      <c r="HX737" s="162"/>
      <c r="HY737" s="162"/>
      <c r="HZ737" s="162"/>
      <c r="IA737" s="162"/>
      <c r="IB737" s="162"/>
      <c r="IC737" s="162"/>
      <c r="ID737" s="162"/>
      <c r="IE737" s="162"/>
      <c r="IF737" s="162"/>
      <c r="IG737" s="162"/>
      <c r="IH737" s="162"/>
      <c r="II737" s="162"/>
      <c r="IJ737" s="162"/>
      <c r="IK737" s="162"/>
      <c r="IL737" s="162"/>
      <c r="IM737" s="162"/>
      <c r="IN737" s="162"/>
      <c r="IO737" s="162"/>
      <c r="IP737" s="162"/>
      <c r="IQ737" s="162"/>
      <c r="IR737" s="162"/>
      <c r="IS737" s="162"/>
      <c r="IT737" s="162"/>
      <c r="IU737" s="162"/>
      <c r="IV737" s="162"/>
      <c r="IW737" s="162"/>
      <c r="IX737" s="162"/>
    </row>
    <row r="738" spans="1:258">
      <c r="A738" s="159"/>
      <c r="B738" s="160"/>
      <c r="C738" s="160"/>
      <c r="D738" s="160"/>
      <c r="E738" s="160"/>
      <c r="F738" s="161"/>
      <c r="G738" s="161"/>
      <c r="H738" s="161"/>
      <c r="I738" s="161"/>
      <c r="J738" s="161"/>
      <c r="K738" s="161"/>
      <c r="L738" s="161"/>
      <c r="M738" s="161"/>
      <c r="N738" s="160"/>
      <c r="O738" s="160"/>
      <c r="P738" s="160"/>
      <c r="Q738" s="160"/>
      <c r="R738" s="160"/>
      <c r="S738" s="161"/>
      <c r="T738" s="161"/>
      <c r="U738" s="161"/>
      <c r="V738" s="161"/>
      <c r="W738" s="161"/>
      <c r="X738" s="161"/>
      <c r="Y738" s="161"/>
      <c r="Z738" s="317"/>
      <c r="AA738" s="161"/>
      <c r="BI738" s="162"/>
      <c r="BJ738" s="162"/>
      <c r="BK738" s="162"/>
      <c r="BL738" s="162"/>
      <c r="BM738" s="162"/>
      <c r="BN738" s="162"/>
      <c r="BO738" s="162"/>
      <c r="BP738" s="162"/>
      <c r="BQ738" s="162"/>
      <c r="BR738" s="162"/>
      <c r="BS738" s="162"/>
      <c r="BT738" s="162"/>
      <c r="BU738" s="162"/>
      <c r="BV738" s="162"/>
      <c r="BW738" s="162"/>
      <c r="BX738" s="162"/>
      <c r="BY738" s="162"/>
      <c r="BZ738" s="162"/>
      <c r="CA738" s="162"/>
      <c r="CB738" s="162"/>
      <c r="CC738" s="162"/>
      <c r="CD738" s="162"/>
      <c r="CE738" s="162"/>
      <c r="CF738" s="162"/>
      <c r="CG738" s="162"/>
      <c r="CH738" s="162"/>
      <c r="CI738" s="162"/>
      <c r="CJ738" s="162"/>
      <c r="CK738" s="162"/>
      <c r="CL738" s="162"/>
      <c r="CM738" s="162"/>
      <c r="CN738" s="162"/>
      <c r="CO738" s="162"/>
      <c r="CP738" s="162"/>
      <c r="CQ738" s="162"/>
      <c r="CR738" s="162"/>
      <c r="CS738" s="162"/>
      <c r="CT738" s="162"/>
      <c r="CU738" s="162"/>
      <c r="CV738" s="162"/>
      <c r="CW738" s="162"/>
      <c r="CX738" s="162"/>
      <c r="CY738" s="162"/>
      <c r="CZ738" s="162"/>
      <c r="DA738" s="162"/>
      <c r="DB738" s="162"/>
      <c r="DC738" s="162"/>
      <c r="DD738" s="162"/>
      <c r="DE738" s="162"/>
      <c r="DF738" s="162"/>
      <c r="DG738" s="162"/>
      <c r="DH738" s="162"/>
      <c r="DI738" s="162"/>
      <c r="DJ738" s="162"/>
      <c r="DK738" s="162"/>
      <c r="DL738" s="162"/>
      <c r="DM738" s="162"/>
      <c r="DN738" s="162"/>
      <c r="DO738" s="162"/>
      <c r="DP738" s="162"/>
      <c r="DQ738" s="162"/>
      <c r="DR738" s="162"/>
      <c r="DS738" s="162"/>
      <c r="DT738" s="162"/>
      <c r="DU738" s="162"/>
      <c r="DV738" s="162"/>
      <c r="DW738" s="162"/>
      <c r="DX738" s="162"/>
      <c r="DY738" s="162"/>
      <c r="DZ738" s="162"/>
      <c r="EA738" s="162"/>
      <c r="EB738" s="162"/>
      <c r="EC738" s="162"/>
      <c r="ED738" s="162"/>
      <c r="EE738" s="162"/>
      <c r="EF738" s="162"/>
      <c r="EG738" s="162"/>
      <c r="EH738" s="162"/>
      <c r="EI738" s="162"/>
      <c r="EJ738" s="162"/>
      <c r="EK738" s="162"/>
      <c r="EL738" s="162"/>
      <c r="EM738" s="162"/>
      <c r="EN738" s="162"/>
      <c r="EO738" s="162"/>
      <c r="EP738" s="162"/>
      <c r="EQ738" s="162"/>
      <c r="ER738" s="162"/>
      <c r="ES738" s="162"/>
      <c r="ET738" s="162"/>
      <c r="EU738" s="162"/>
      <c r="EV738" s="162"/>
      <c r="EW738" s="162"/>
      <c r="EX738" s="162"/>
      <c r="EY738" s="162"/>
      <c r="EZ738" s="162"/>
      <c r="FA738" s="162"/>
      <c r="FB738" s="162"/>
      <c r="FC738" s="162"/>
      <c r="FD738" s="162"/>
      <c r="FE738" s="162"/>
      <c r="FF738" s="162"/>
      <c r="FG738" s="162"/>
      <c r="FH738" s="162"/>
      <c r="FI738" s="162"/>
      <c r="FJ738" s="162"/>
      <c r="FK738" s="162"/>
      <c r="FL738" s="162"/>
      <c r="FM738" s="162"/>
      <c r="FN738" s="162"/>
      <c r="FO738" s="162"/>
      <c r="FP738" s="162"/>
      <c r="FQ738" s="162"/>
      <c r="FR738" s="162"/>
      <c r="FS738" s="162"/>
      <c r="FT738" s="162"/>
      <c r="FU738" s="162"/>
      <c r="FV738" s="162"/>
      <c r="FW738" s="162"/>
      <c r="FX738" s="162"/>
      <c r="FY738" s="162"/>
      <c r="FZ738" s="162"/>
      <c r="GA738" s="162"/>
      <c r="GB738" s="162"/>
      <c r="GC738" s="162"/>
      <c r="GD738" s="162"/>
      <c r="GE738" s="162"/>
      <c r="GF738" s="162"/>
      <c r="GG738" s="162"/>
      <c r="GH738" s="162"/>
      <c r="GI738" s="162"/>
      <c r="GJ738" s="162"/>
      <c r="GK738" s="162"/>
      <c r="GL738" s="162"/>
      <c r="GM738" s="162"/>
      <c r="GN738" s="162"/>
      <c r="GO738" s="162"/>
      <c r="GP738" s="162"/>
      <c r="GQ738" s="162"/>
      <c r="GR738" s="162"/>
      <c r="GS738" s="162"/>
      <c r="GT738" s="162"/>
      <c r="GU738" s="162"/>
      <c r="GV738" s="162"/>
      <c r="GW738" s="162"/>
      <c r="GX738" s="162"/>
      <c r="GY738" s="162"/>
      <c r="GZ738" s="162"/>
      <c r="HA738" s="162"/>
      <c r="HB738" s="162"/>
      <c r="HC738" s="162"/>
      <c r="HD738" s="162"/>
      <c r="HE738" s="162"/>
      <c r="HF738" s="162"/>
      <c r="HG738" s="162"/>
      <c r="HH738" s="162"/>
      <c r="HI738" s="162"/>
      <c r="HJ738" s="162"/>
      <c r="HK738" s="162"/>
      <c r="HL738" s="162"/>
      <c r="HM738" s="162"/>
      <c r="HN738" s="162"/>
      <c r="HO738" s="162"/>
      <c r="HP738" s="162"/>
      <c r="HQ738" s="162"/>
      <c r="HR738" s="162"/>
      <c r="HS738" s="162"/>
      <c r="HT738" s="162"/>
      <c r="HU738" s="162"/>
      <c r="HV738" s="162"/>
      <c r="HW738" s="162"/>
      <c r="HX738" s="162"/>
      <c r="HY738" s="162"/>
      <c r="HZ738" s="162"/>
      <c r="IA738" s="162"/>
      <c r="IB738" s="162"/>
      <c r="IC738" s="162"/>
      <c r="ID738" s="162"/>
      <c r="IE738" s="162"/>
      <c r="IF738" s="162"/>
      <c r="IG738" s="162"/>
      <c r="IH738" s="162"/>
      <c r="II738" s="162"/>
      <c r="IJ738" s="162"/>
      <c r="IK738" s="162"/>
      <c r="IL738" s="162"/>
      <c r="IM738" s="162"/>
      <c r="IN738" s="162"/>
      <c r="IO738" s="162"/>
      <c r="IP738" s="162"/>
      <c r="IQ738" s="162"/>
      <c r="IR738" s="162"/>
      <c r="IS738" s="162"/>
      <c r="IT738" s="162"/>
      <c r="IU738" s="162"/>
      <c r="IV738" s="162"/>
      <c r="IW738" s="162"/>
      <c r="IX738" s="162"/>
    </row>
    <row r="739" spans="1:258">
      <c r="A739" s="159"/>
      <c r="B739" s="160"/>
      <c r="C739" s="160"/>
      <c r="D739" s="160"/>
      <c r="E739" s="160"/>
      <c r="F739" s="161"/>
      <c r="G739" s="161"/>
      <c r="H739" s="161"/>
      <c r="I739" s="161"/>
      <c r="J739" s="161"/>
      <c r="K739" s="161"/>
      <c r="L739" s="161"/>
      <c r="M739" s="161"/>
      <c r="N739" s="160"/>
      <c r="O739" s="160"/>
      <c r="P739" s="160"/>
      <c r="Q739" s="160"/>
      <c r="R739" s="160"/>
      <c r="S739" s="161"/>
      <c r="T739" s="161"/>
      <c r="U739" s="161"/>
      <c r="V739" s="161"/>
      <c r="W739" s="161"/>
      <c r="X739" s="161"/>
      <c r="Y739" s="161"/>
      <c r="Z739" s="317"/>
      <c r="AA739" s="161"/>
      <c r="BI739" s="162"/>
      <c r="BJ739" s="162"/>
      <c r="BK739" s="162"/>
      <c r="BL739" s="162"/>
      <c r="BM739" s="162"/>
      <c r="BN739" s="162"/>
      <c r="BO739" s="162"/>
      <c r="BP739" s="162"/>
      <c r="BQ739" s="162"/>
      <c r="BR739" s="162"/>
      <c r="BS739" s="162"/>
      <c r="BT739" s="162"/>
      <c r="BU739" s="162"/>
      <c r="BV739" s="162"/>
      <c r="BW739" s="162"/>
      <c r="BX739" s="162"/>
      <c r="BY739" s="162"/>
      <c r="BZ739" s="162"/>
      <c r="CA739" s="162"/>
      <c r="CB739" s="162"/>
      <c r="CC739" s="162"/>
      <c r="CD739" s="162"/>
      <c r="CE739" s="162"/>
      <c r="CF739" s="162"/>
      <c r="CG739" s="162"/>
      <c r="CH739" s="162"/>
      <c r="CI739" s="162"/>
      <c r="CJ739" s="162"/>
      <c r="CK739" s="162"/>
      <c r="CL739" s="162"/>
      <c r="CM739" s="162"/>
      <c r="CN739" s="162"/>
      <c r="CO739" s="162"/>
      <c r="CP739" s="162"/>
      <c r="CQ739" s="162"/>
      <c r="CR739" s="162"/>
      <c r="CS739" s="162"/>
      <c r="CT739" s="162"/>
      <c r="CU739" s="162"/>
      <c r="CV739" s="162"/>
      <c r="CW739" s="162"/>
      <c r="CX739" s="162"/>
      <c r="CY739" s="162"/>
      <c r="CZ739" s="162"/>
      <c r="DA739" s="162"/>
      <c r="DB739" s="162"/>
      <c r="DC739" s="162"/>
      <c r="DD739" s="162"/>
      <c r="DE739" s="162"/>
      <c r="DF739" s="162"/>
      <c r="DG739" s="162"/>
      <c r="DH739" s="162"/>
      <c r="DI739" s="162"/>
      <c r="DJ739" s="162"/>
      <c r="DK739" s="162"/>
      <c r="DL739" s="162"/>
      <c r="DM739" s="162"/>
      <c r="DN739" s="162"/>
      <c r="DO739" s="162"/>
      <c r="DP739" s="162"/>
      <c r="DQ739" s="162"/>
      <c r="DR739" s="162"/>
      <c r="DS739" s="162"/>
      <c r="DT739" s="162"/>
      <c r="DU739" s="162"/>
      <c r="DV739" s="162"/>
      <c r="DW739" s="162"/>
      <c r="DX739" s="162"/>
      <c r="DY739" s="162"/>
      <c r="DZ739" s="162"/>
      <c r="EA739" s="162"/>
      <c r="EB739" s="162"/>
      <c r="EC739" s="162"/>
      <c r="ED739" s="162"/>
      <c r="EE739" s="162"/>
      <c r="EF739" s="162"/>
      <c r="EG739" s="162"/>
      <c r="EH739" s="162"/>
      <c r="EI739" s="162"/>
      <c r="EJ739" s="162"/>
      <c r="EK739" s="162"/>
      <c r="EL739" s="162"/>
      <c r="EM739" s="162"/>
      <c r="EN739" s="162"/>
      <c r="EO739" s="162"/>
      <c r="EP739" s="162"/>
      <c r="EQ739" s="162"/>
      <c r="ER739" s="162"/>
      <c r="ES739" s="162"/>
      <c r="ET739" s="162"/>
      <c r="EU739" s="162"/>
      <c r="EV739" s="162"/>
      <c r="EW739" s="162"/>
      <c r="EX739" s="162"/>
      <c r="EY739" s="162"/>
      <c r="EZ739" s="162"/>
      <c r="FA739" s="162"/>
      <c r="FB739" s="162"/>
      <c r="FC739" s="162"/>
      <c r="FD739" s="162"/>
      <c r="FE739" s="162"/>
      <c r="FF739" s="162"/>
      <c r="FG739" s="162"/>
      <c r="FH739" s="162"/>
      <c r="FI739" s="162"/>
      <c r="FJ739" s="162"/>
      <c r="FK739" s="162"/>
      <c r="FL739" s="162"/>
      <c r="FM739" s="162"/>
      <c r="FN739" s="162"/>
      <c r="FO739" s="162"/>
      <c r="FP739" s="162"/>
      <c r="FQ739" s="162"/>
      <c r="FR739" s="162"/>
      <c r="FS739" s="162"/>
      <c r="FT739" s="162"/>
      <c r="FU739" s="162"/>
      <c r="FV739" s="162"/>
      <c r="FW739" s="162"/>
      <c r="FX739" s="162"/>
      <c r="FY739" s="162"/>
      <c r="FZ739" s="162"/>
      <c r="GA739" s="162"/>
      <c r="GB739" s="162"/>
      <c r="GC739" s="162"/>
      <c r="GD739" s="162"/>
      <c r="GE739" s="162"/>
      <c r="GF739" s="162"/>
      <c r="GG739" s="162"/>
      <c r="GH739" s="162"/>
      <c r="GI739" s="162"/>
      <c r="GJ739" s="162"/>
      <c r="GK739" s="162"/>
      <c r="GL739" s="162"/>
      <c r="GM739" s="162"/>
      <c r="GN739" s="162"/>
      <c r="GO739" s="162"/>
      <c r="GP739" s="162"/>
      <c r="GQ739" s="162"/>
      <c r="GR739" s="162"/>
      <c r="GS739" s="162"/>
      <c r="GT739" s="162"/>
      <c r="GU739" s="162"/>
      <c r="GV739" s="162"/>
      <c r="GW739" s="162"/>
      <c r="GX739" s="162"/>
      <c r="GY739" s="162"/>
      <c r="GZ739" s="162"/>
      <c r="HA739" s="162"/>
      <c r="HB739" s="162"/>
      <c r="HC739" s="162"/>
      <c r="HD739" s="162"/>
      <c r="HE739" s="162"/>
      <c r="HF739" s="162"/>
      <c r="HG739" s="162"/>
      <c r="HH739" s="162"/>
      <c r="HI739" s="162"/>
      <c r="HJ739" s="162"/>
      <c r="HK739" s="162"/>
      <c r="HL739" s="162"/>
      <c r="HM739" s="162"/>
      <c r="HN739" s="162"/>
      <c r="HO739" s="162"/>
      <c r="HP739" s="162"/>
      <c r="HQ739" s="162"/>
      <c r="HR739" s="162"/>
      <c r="HS739" s="162"/>
      <c r="HT739" s="162"/>
      <c r="HU739" s="162"/>
      <c r="HV739" s="162"/>
      <c r="HW739" s="162"/>
      <c r="HX739" s="162"/>
      <c r="HY739" s="162"/>
      <c r="HZ739" s="162"/>
      <c r="IA739" s="162"/>
      <c r="IB739" s="162"/>
      <c r="IC739" s="162"/>
      <c r="ID739" s="162"/>
      <c r="IE739" s="162"/>
      <c r="IF739" s="162"/>
      <c r="IG739" s="162"/>
      <c r="IH739" s="162"/>
      <c r="II739" s="162"/>
      <c r="IJ739" s="162"/>
      <c r="IK739" s="162"/>
      <c r="IL739" s="162"/>
      <c r="IM739" s="162"/>
      <c r="IN739" s="162"/>
      <c r="IO739" s="162"/>
      <c r="IP739" s="162"/>
      <c r="IQ739" s="162"/>
      <c r="IR739" s="162"/>
      <c r="IS739" s="162"/>
      <c r="IT739" s="162"/>
      <c r="IU739" s="162"/>
      <c r="IV739" s="162"/>
      <c r="IW739" s="162"/>
      <c r="IX739" s="162"/>
    </row>
    <row r="740" spans="1:258">
      <c r="A740" s="159"/>
      <c r="B740" s="160"/>
      <c r="C740" s="160"/>
      <c r="D740" s="160"/>
      <c r="E740" s="160"/>
      <c r="F740" s="161"/>
      <c r="G740" s="161"/>
      <c r="H740" s="161"/>
      <c r="I740" s="161"/>
      <c r="J740" s="161"/>
      <c r="K740" s="161"/>
      <c r="L740" s="161"/>
      <c r="M740" s="161"/>
      <c r="N740" s="160"/>
      <c r="O740" s="160"/>
      <c r="P740" s="160"/>
      <c r="Q740" s="160"/>
      <c r="R740" s="160"/>
      <c r="S740" s="161"/>
      <c r="T740" s="161"/>
      <c r="U740" s="161"/>
      <c r="V740" s="161"/>
      <c r="W740" s="161"/>
      <c r="X740" s="161"/>
      <c r="Y740" s="161"/>
      <c r="Z740" s="317"/>
      <c r="AA740" s="161"/>
      <c r="BI740" s="162"/>
      <c r="BJ740" s="162"/>
      <c r="BK740" s="162"/>
      <c r="BL740" s="162"/>
      <c r="BM740" s="162"/>
      <c r="BN740" s="162"/>
      <c r="BO740" s="162"/>
      <c r="BP740" s="162"/>
      <c r="BQ740" s="162"/>
      <c r="BR740" s="162"/>
      <c r="BS740" s="162"/>
      <c r="BT740" s="162"/>
      <c r="BU740" s="162"/>
      <c r="BV740" s="162"/>
      <c r="BW740" s="162"/>
      <c r="BX740" s="162"/>
      <c r="BY740" s="162"/>
      <c r="BZ740" s="162"/>
      <c r="CA740" s="162"/>
      <c r="CB740" s="162"/>
      <c r="CC740" s="162"/>
      <c r="CD740" s="162"/>
      <c r="CE740" s="162"/>
      <c r="CF740" s="162"/>
      <c r="CG740" s="162"/>
      <c r="CH740" s="162"/>
      <c r="CI740" s="162"/>
      <c r="CJ740" s="162"/>
      <c r="CK740" s="162"/>
      <c r="CL740" s="162"/>
      <c r="CM740" s="162"/>
      <c r="CN740" s="162"/>
      <c r="CO740" s="162"/>
      <c r="CP740" s="162"/>
      <c r="CQ740" s="162"/>
      <c r="CR740" s="162"/>
      <c r="CS740" s="162"/>
      <c r="CT740" s="162"/>
      <c r="CU740" s="162"/>
      <c r="CV740" s="162"/>
      <c r="CW740" s="162"/>
      <c r="CX740" s="162"/>
      <c r="CY740" s="162"/>
      <c r="CZ740" s="162"/>
      <c r="DA740" s="162"/>
      <c r="DB740" s="162"/>
      <c r="DC740" s="162"/>
      <c r="DD740" s="162"/>
      <c r="DE740" s="162"/>
      <c r="DF740" s="162"/>
      <c r="DG740" s="162"/>
      <c r="DH740" s="162"/>
      <c r="DI740" s="162"/>
      <c r="DJ740" s="162"/>
      <c r="DK740" s="162"/>
      <c r="DL740" s="162"/>
      <c r="DM740" s="162"/>
      <c r="DN740" s="162"/>
      <c r="DO740" s="162"/>
      <c r="DP740" s="162"/>
      <c r="DQ740" s="162"/>
      <c r="DR740" s="162"/>
      <c r="DS740" s="162"/>
      <c r="DT740" s="162"/>
      <c r="DU740" s="162"/>
      <c r="DV740" s="162"/>
      <c r="DW740" s="162"/>
      <c r="DX740" s="162"/>
      <c r="DY740" s="162"/>
      <c r="DZ740" s="162"/>
      <c r="EA740" s="162"/>
      <c r="EB740" s="162"/>
      <c r="EC740" s="162"/>
      <c r="ED740" s="162"/>
      <c r="EE740" s="162"/>
      <c r="EF740" s="162"/>
      <c r="EG740" s="162"/>
      <c r="EH740" s="162"/>
      <c r="EI740" s="162"/>
      <c r="EJ740" s="162"/>
      <c r="EK740" s="162"/>
      <c r="EL740" s="162"/>
      <c r="EM740" s="162"/>
      <c r="EN740" s="162"/>
      <c r="EO740" s="162"/>
      <c r="EP740" s="162"/>
      <c r="EQ740" s="162"/>
      <c r="ER740" s="162"/>
      <c r="ES740" s="162"/>
      <c r="ET740" s="162"/>
      <c r="EU740" s="162"/>
      <c r="EV740" s="162"/>
      <c r="EW740" s="162"/>
      <c r="EX740" s="162"/>
      <c r="EY740" s="162"/>
      <c r="EZ740" s="162"/>
      <c r="FA740" s="162"/>
      <c r="FB740" s="162"/>
      <c r="FC740" s="162"/>
      <c r="FD740" s="162"/>
      <c r="FE740" s="162"/>
      <c r="FF740" s="162"/>
      <c r="FG740" s="162"/>
      <c r="FH740" s="162"/>
      <c r="FI740" s="162"/>
      <c r="FJ740" s="162"/>
      <c r="FK740" s="162"/>
      <c r="FL740" s="162"/>
      <c r="FM740" s="162"/>
      <c r="FN740" s="162"/>
      <c r="FO740" s="162"/>
      <c r="FP740" s="162"/>
      <c r="FQ740" s="162"/>
      <c r="FR740" s="162"/>
      <c r="FS740" s="162"/>
      <c r="FT740" s="162"/>
      <c r="FU740" s="162"/>
      <c r="FV740" s="162"/>
      <c r="FW740" s="162"/>
      <c r="FX740" s="162"/>
      <c r="FY740" s="162"/>
      <c r="FZ740" s="162"/>
      <c r="GA740" s="162"/>
      <c r="GB740" s="162"/>
      <c r="GC740" s="162"/>
      <c r="GD740" s="162"/>
      <c r="GE740" s="162"/>
      <c r="GF740" s="162"/>
      <c r="GG740" s="162"/>
      <c r="GH740" s="162"/>
      <c r="GI740" s="162"/>
      <c r="GJ740" s="162"/>
      <c r="GK740" s="162"/>
      <c r="GL740" s="162"/>
      <c r="GM740" s="162"/>
      <c r="GN740" s="162"/>
      <c r="GO740" s="162"/>
      <c r="GP740" s="162"/>
      <c r="GQ740" s="162"/>
      <c r="GR740" s="162"/>
      <c r="GS740" s="162"/>
      <c r="GT740" s="162"/>
      <c r="GU740" s="162"/>
      <c r="GV740" s="162"/>
      <c r="GW740" s="162"/>
      <c r="GX740" s="162"/>
      <c r="GY740" s="162"/>
      <c r="GZ740" s="162"/>
      <c r="HA740" s="162"/>
      <c r="HB740" s="162"/>
      <c r="HC740" s="162"/>
      <c r="HD740" s="162"/>
      <c r="HE740" s="162"/>
      <c r="HF740" s="162"/>
      <c r="HG740" s="162"/>
      <c r="HH740" s="162"/>
      <c r="HI740" s="162"/>
      <c r="HJ740" s="162"/>
      <c r="HK740" s="162"/>
      <c r="HL740" s="162"/>
      <c r="HM740" s="162"/>
      <c r="HN740" s="162"/>
      <c r="HO740" s="162"/>
      <c r="HP740" s="162"/>
      <c r="HQ740" s="162"/>
      <c r="HR740" s="162"/>
      <c r="HS740" s="162"/>
      <c r="HT740" s="162"/>
      <c r="HU740" s="162"/>
      <c r="HV740" s="162"/>
      <c r="HW740" s="162"/>
      <c r="HX740" s="162"/>
      <c r="HY740" s="162"/>
      <c r="HZ740" s="162"/>
      <c r="IA740" s="162"/>
      <c r="IB740" s="162"/>
      <c r="IC740" s="162"/>
      <c r="ID740" s="162"/>
      <c r="IE740" s="162"/>
      <c r="IF740" s="162"/>
      <c r="IG740" s="162"/>
      <c r="IH740" s="162"/>
      <c r="II740" s="162"/>
      <c r="IJ740" s="162"/>
      <c r="IK740" s="162"/>
      <c r="IL740" s="162"/>
      <c r="IM740" s="162"/>
      <c r="IN740" s="162"/>
      <c r="IO740" s="162"/>
      <c r="IP740" s="162"/>
      <c r="IQ740" s="162"/>
      <c r="IR740" s="162"/>
      <c r="IS740" s="162"/>
      <c r="IT740" s="162"/>
      <c r="IU740" s="162"/>
      <c r="IV740" s="162"/>
      <c r="IW740" s="162"/>
      <c r="IX740" s="162"/>
    </row>
    <row r="741" spans="1:258">
      <c r="A741" s="159"/>
      <c r="B741" s="160"/>
      <c r="C741" s="160"/>
      <c r="D741" s="160"/>
      <c r="E741" s="160"/>
      <c r="F741" s="161"/>
      <c r="G741" s="161"/>
      <c r="H741" s="161"/>
      <c r="I741" s="161"/>
      <c r="J741" s="161"/>
      <c r="K741" s="161"/>
      <c r="L741" s="161"/>
      <c r="M741" s="161"/>
      <c r="N741" s="160"/>
      <c r="O741" s="160"/>
      <c r="P741" s="160"/>
      <c r="Q741" s="160"/>
      <c r="R741" s="160"/>
      <c r="S741" s="161"/>
      <c r="T741" s="161"/>
      <c r="U741" s="161"/>
      <c r="V741" s="161"/>
      <c r="W741" s="161"/>
      <c r="X741" s="161"/>
      <c r="Y741" s="161"/>
      <c r="Z741" s="317"/>
      <c r="AA741" s="161"/>
      <c r="BI741" s="162"/>
      <c r="BJ741" s="162"/>
      <c r="BK741" s="162"/>
      <c r="BL741" s="162"/>
      <c r="BM741" s="162"/>
      <c r="BN741" s="162"/>
      <c r="BO741" s="162"/>
      <c r="BP741" s="162"/>
      <c r="BQ741" s="162"/>
      <c r="BR741" s="162"/>
      <c r="BS741" s="162"/>
      <c r="BT741" s="162"/>
      <c r="BU741" s="162"/>
      <c r="BV741" s="162"/>
      <c r="BW741" s="162"/>
      <c r="BX741" s="162"/>
      <c r="BY741" s="162"/>
      <c r="BZ741" s="162"/>
      <c r="CA741" s="162"/>
      <c r="CB741" s="162"/>
      <c r="CC741" s="162"/>
      <c r="CD741" s="162"/>
      <c r="CE741" s="162"/>
      <c r="CF741" s="162"/>
      <c r="CG741" s="162"/>
      <c r="CH741" s="162"/>
      <c r="CI741" s="162"/>
      <c r="CJ741" s="162"/>
      <c r="CK741" s="162"/>
      <c r="CL741" s="162"/>
      <c r="CM741" s="162"/>
      <c r="CN741" s="162"/>
      <c r="CO741" s="162"/>
      <c r="CP741" s="162"/>
      <c r="CQ741" s="162"/>
      <c r="CR741" s="162"/>
      <c r="CS741" s="162"/>
      <c r="CT741" s="162"/>
      <c r="CU741" s="162"/>
      <c r="CV741" s="162"/>
      <c r="CW741" s="162"/>
      <c r="CX741" s="162"/>
      <c r="CY741" s="162"/>
      <c r="CZ741" s="162"/>
      <c r="DA741" s="162"/>
      <c r="DB741" s="162"/>
      <c r="DC741" s="162"/>
      <c r="DD741" s="162"/>
      <c r="DE741" s="162"/>
      <c r="DF741" s="162"/>
      <c r="DG741" s="162"/>
      <c r="DH741" s="162"/>
      <c r="DI741" s="162"/>
      <c r="DJ741" s="162"/>
      <c r="DK741" s="162"/>
      <c r="DL741" s="162"/>
      <c r="DM741" s="162"/>
      <c r="DN741" s="162"/>
      <c r="DO741" s="162"/>
      <c r="DP741" s="162"/>
      <c r="DQ741" s="162"/>
      <c r="DR741" s="162"/>
      <c r="DS741" s="162"/>
      <c r="DT741" s="162"/>
      <c r="DU741" s="162"/>
      <c r="DV741" s="162"/>
      <c r="DW741" s="162"/>
      <c r="DX741" s="162"/>
      <c r="DY741" s="162"/>
      <c r="DZ741" s="162"/>
      <c r="EA741" s="162"/>
      <c r="EB741" s="162"/>
      <c r="EC741" s="162"/>
      <c r="ED741" s="162"/>
      <c r="EE741" s="162"/>
      <c r="EF741" s="162"/>
      <c r="EG741" s="162"/>
      <c r="EH741" s="162"/>
      <c r="EI741" s="162"/>
      <c r="EJ741" s="162"/>
      <c r="EK741" s="162"/>
      <c r="EL741" s="162"/>
      <c r="EM741" s="162"/>
      <c r="EN741" s="162"/>
      <c r="EO741" s="162"/>
      <c r="EP741" s="162"/>
      <c r="EQ741" s="162"/>
      <c r="ER741" s="162"/>
      <c r="ES741" s="162"/>
      <c r="ET741" s="162"/>
      <c r="EU741" s="162"/>
      <c r="EV741" s="162"/>
      <c r="EW741" s="162"/>
      <c r="EX741" s="162"/>
      <c r="EY741" s="162"/>
      <c r="EZ741" s="162"/>
      <c r="FA741" s="162"/>
      <c r="FB741" s="162"/>
      <c r="FC741" s="162"/>
      <c r="FD741" s="162"/>
      <c r="FE741" s="162"/>
      <c r="FF741" s="162"/>
      <c r="FG741" s="162"/>
      <c r="FH741" s="162"/>
      <c r="FI741" s="162"/>
      <c r="FJ741" s="162"/>
      <c r="FK741" s="162"/>
      <c r="FL741" s="162"/>
      <c r="FM741" s="162"/>
      <c r="FN741" s="162"/>
      <c r="FO741" s="162"/>
      <c r="FP741" s="162"/>
      <c r="FQ741" s="162"/>
      <c r="FR741" s="162"/>
      <c r="FS741" s="162"/>
      <c r="FT741" s="162"/>
      <c r="FU741" s="162"/>
      <c r="FV741" s="162"/>
      <c r="FW741" s="162"/>
      <c r="FX741" s="162"/>
      <c r="FY741" s="162"/>
      <c r="FZ741" s="162"/>
      <c r="GA741" s="162"/>
      <c r="GB741" s="162"/>
      <c r="GC741" s="162"/>
      <c r="GD741" s="162"/>
      <c r="GE741" s="162"/>
      <c r="GF741" s="162"/>
      <c r="GG741" s="162"/>
      <c r="GH741" s="162"/>
      <c r="GI741" s="162"/>
      <c r="GJ741" s="162"/>
      <c r="GK741" s="162"/>
      <c r="GL741" s="162"/>
      <c r="GM741" s="162"/>
      <c r="GN741" s="162"/>
      <c r="GO741" s="162"/>
      <c r="GP741" s="162"/>
      <c r="GQ741" s="162"/>
      <c r="GR741" s="162"/>
      <c r="GS741" s="162"/>
      <c r="GT741" s="162"/>
      <c r="GU741" s="162"/>
      <c r="GV741" s="162"/>
      <c r="GW741" s="162"/>
      <c r="GX741" s="162"/>
      <c r="GY741" s="162"/>
      <c r="GZ741" s="162"/>
      <c r="HA741" s="162"/>
      <c r="HB741" s="162"/>
      <c r="HC741" s="162"/>
      <c r="HD741" s="162"/>
      <c r="HE741" s="162"/>
      <c r="HF741" s="162"/>
      <c r="HG741" s="162"/>
      <c r="HH741" s="162"/>
      <c r="HI741" s="162"/>
      <c r="HJ741" s="162"/>
      <c r="HK741" s="162"/>
      <c r="HL741" s="162"/>
      <c r="HM741" s="162"/>
      <c r="HN741" s="162"/>
      <c r="HO741" s="162"/>
      <c r="HP741" s="162"/>
      <c r="HQ741" s="162"/>
      <c r="HR741" s="162"/>
      <c r="HS741" s="162"/>
      <c r="HT741" s="162"/>
      <c r="HU741" s="162"/>
      <c r="HV741" s="162"/>
      <c r="HW741" s="162"/>
      <c r="HX741" s="162"/>
      <c r="HY741" s="162"/>
      <c r="HZ741" s="162"/>
      <c r="IA741" s="162"/>
      <c r="IB741" s="162"/>
      <c r="IC741" s="162"/>
      <c r="ID741" s="162"/>
      <c r="IE741" s="162"/>
      <c r="IF741" s="162"/>
      <c r="IG741" s="162"/>
      <c r="IH741" s="162"/>
      <c r="II741" s="162"/>
      <c r="IJ741" s="162"/>
      <c r="IK741" s="162"/>
      <c r="IL741" s="162"/>
      <c r="IM741" s="162"/>
      <c r="IN741" s="162"/>
      <c r="IO741" s="162"/>
      <c r="IP741" s="162"/>
      <c r="IQ741" s="162"/>
      <c r="IR741" s="162"/>
      <c r="IS741" s="162"/>
      <c r="IT741" s="162"/>
      <c r="IU741" s="162"/>
      <c r="IV741" s="162"/>
      <c r="IW741" s="162"/>
      <c r="IX741" s="162"/>
    </row>
    <row r="742" spans="1:258">
      <c r="A742" s="159"/>
      <c r="B742" s="160"/>
      <c r="C742" s="160"/>
      <c r="D742" s="160"/>
      <c r="E742" s="160"/>
      <c r="F742" s="161"/>
      <c r="G742" s="161"/>
      <c r="H742" s="161"/>
      <c r="I742" s="161"/>
      <c r="J742" s="161"/>
      <c r="K742" s="161"/>
      <c r="L742" s="161"/>
      <c r="M742" s="161"/>
      <c r="N742" s="160"/>
      <c r="O742" s="160"/>
      <c r="P742" s="160"/>
      <c r="Q742" s="160"/>
      <c r="R742" s="160"/>
      <c r="S742" s="161"/>
      <c r="T742" s="161"/>
      <c r="U742" s="161"/>
      <c r="V742" s="161"/>
      <c r="W742" s="161"/>
      <c r="X742" s="161"/>
      <c r="Y742" s="161"/>
      <c r="Z742" s="317"/>
      <c r="AA742" s="161"/>
      <c r="BI742" s="162"/>
      <c r="BJ742" s="162"/>
      <c r="BK742" s="162"/>
      <c r="BL742" s="162"/>
      <c r="BM742" s="162"/>
      <c r="BN742" s="162"/>
      <c r="BO742" s="162"/>
      <c r="BP742" s="162"/>
      <c r="BQ742" s="162"/>
      <c r="BR742" s="162"/>
      <c r="BS742" s="162"/>
      <c r="BT742" s="162"/>
      <c r="BU742" s="162"/>
      <c r="BV742" s="162"/>
      <c r="BW742" s="162"/>
      <c r="BX742" s="162"/>
      <c r="BY742" s="162"/>
      <c r="BZ742" s="162"/>
      <c r="CA742" s="162"/>
      <c r="CB742" s="162"/>
      <c r="CC742" s="162"/>
      <c r="CD742" s="162"/>
      <c r="CE742" s="162"/>
      <c r="CF742" s="162"/>
      <c r="CG742" s="162"/>
      <c r="CH742" s="162"/>
      <c r="CI742" s="162"/>
      <c r="CJ742" s="162"/>
      <c r="CK742" s="162"/>
      <c r="CL742" s="162"/>
      <c r="CM742" s="162"/>
      <c r="CN742" s="162"/>
      <c r="CO742" s="162"/>
      <c r="CP742" s="162"/>
      <c r="CQ742" s="162"/>
      <c r="CR742" s="162"/>
      <c r="CS742" s="162"/>
      <c r="CT742" s="162"/>
      <c r="CU742" s="162"/>
      <c r="CV742" s="162"/>
      <c r="CW742" s="162"/>
      <c r="CX742" s="162"/>
      <c r="CY742" s="162"/>
      <c r="CZ742" s="162"/>
      <c r="DA742" s="162"/>
      <c r="DB742" s="162"/>
      <c r="DC742" s="162"/>
      <c r="DD742" s="162"/>
      <c r="DE742" s="162"/>
      <c r="DF742" s="162"/>
      <c r="DG742" s="162"/>
      <c r="DH742" s="162"/>
      <c r="DI742" s="162"/>
      <c r="DJ742" s="162"/>
      <c r="DK742" s="162"/>
      <c r="DL742" s="162"/>
      <c r="DM742" s="162"/>
      <c r="DN742" s="162"/>
      <c r="DO742" s="162"/>
      <c r="DP742" s="162"/>
      <c r="DQ742" s="162"/>
      <c r="DR742" s="162"/>
      <c r="DS742" s="162"/>
      <c r="DT742" s="162"/>
      <c r="DU742" s="162"/>
      <c r="DV742" s="162"/>
      <c r="DW742" s="162"/>
      <c r="DX742" s="162"/>
      <c r="DY742" s="162"/>
      <c r="DZ742" s="162"/>
      <c r="EA742" s="162"/>
      <c r="EB742" s="162"/>
      <c r="EC742" s="162"/>
      <c r="ED742" s="162"/>
      <c r="EE742" s="162"/>
      <c r="EF742" s="162"/>
      <c r="EG742" s="162"/>
      <c r="EH742" s="162"/>
      <c r="EI742" s="162"/>
      <c r="EJ742" s="162"/>
      <c r="EK742" s="162"/>
      <c r="EL742" s="162"/>
      <c r="EM742" s="162"/>
      <c r="EN742" s="162"/>
      <c r="EO742" s="162"/>
      <c r="EP742" s="162"/>
      <c r="EQ742" s="162"/>
      <c r="ER742" s="162"/>
      <c r="ES742" s="162"/>
      <c r="ET742" s="162"/>
      <c r="EU742" s="162"/>
      <c r="EV742" s="162"/>
      <c r="EW742" s="162"/>
      <c r="EX742" s="162"/>
      <c r="EY742" s="162"/>
      <c r="EZ742" s="162"/>
      <c r="FA742" s="162"/>
      <c r="FB742" s="162"/>
      <c r="FC742" s="162"/>
      <c r="FD742" s="162"/>
      <c r="FE742" s="162"/>
      <c r="FF742" s="162"/>
      <c r="FG742" s="162"/>
      <c r="FH742" s="162"/>
      <c r="FI742" s="162"/>
      <c r="FJ742" s="162"/>
      <c r="FK742" s="162"/>
      <c r="FL742" s="162"/>
      <c r="FM742" s="162"/>
      <c r="FN742" s="162"/>
      <c r="FO742" s="162"/>
      <c r="FP742" s="162"/>
      <c r="FQ742" s="162"/>
      <c r="FR742" s="162"/>
      <c r="FS742" s="162"/>
      <c r="FT742" s="162"/>
      <c r="FU742" s="162"/>
      <c r="FV742" s="162"/>
      <c r="FW742" s="162"/>
      <c r="FX742" s="162"/>
      <c r="FY742" s="162"/>
      <c r="FZ742" s="162"/>
      <c r="GA742" s="162"/>
      <c r="GB742" s="162"/>
      <c r="GC742" s="162"/>
      <c r="GD742" s="162"/>
      <c r="GE742" s="162"/>
      <c r="GF742" s="162"/>
      <c r="GG742" s="162"/>
      <c r="GH742" s="162"/>
      <c r="GI742" s="162"/>
      <c r="GJ742" s="162"/>
      <c r="GK742" s="162"/>
      <c r="GL742" s="162"/>
      <c r="GM742" s="162"/>
      <c r="GN742" s="162"/>
      <c r="GO742" s="162"/>
      <c r="GP742" s="162"/>
      <c r="GQ742" s="162"/>
      <c r="GR742" s="162"/>
      <c r="GS742" s="162"/>
      <c r="GT742" s="162"/>
      <c r="GU742" s="162"/>
      <c r="GV742" s="162"/>
      <c r="GW742" s="162"/>
      <c r="GX742" s="162"/>
      <c r="GY742" s="162"/>
      <c r="GZ742" s="162"/>
      <c r="HA742" s="162"/>
      <c r="HB742" s="162"/>
      <c r="HC742" s="162"/>
      <c r="HD742" s="162"/>
      <c r="HE742" s="162"/>
      <c r="HF742" s="162"/>
      <c r="HG742" s="162"/>
      <c r="HH742" s="162"/>
      <c r="HI742" s="162"/>
      <c r="HJ742" s="162"/>
      <c r="HK742" s="162"/>
      <c r="HL742" s="162"/>
      <c r="HM742" s="162"/>
      <c r="HN742" s="162"/>
      <c r="HO742" s="162"/>
      <c r="HP742" s="162"/>
      <c r="HQ742" s="162"/>
      <c r="HR742" s="162"/>
      <c r="HS742" s="162"/>
      <c r="HT742" s="162"/>
      <c r="HU742" s="162"/>
      <c r="HV742" s="162"/>
      <c r="HW742" s="162"/>
      <c r="HX742" s="162"/>
      <c r="HY742" s="162"/>
      <c r="HZ742" s="162"/>
      <c r="IA742" s="162"/>
      <c r="IB742" s="162"/>
      <c r="IC742" s="162"/>
      <c r="ID742" s="162"/>
      <c r="IE742" s="162"/>
      <c r="IF742" s="162"/>
      <c r="IG742" s="162"/>
      <c r="IH742" s="162"/>
      <c r="II742" s="162"/>
      <c r="IJ742" s="162"/>
      <c r="IK742" s="162"/>
      <c r="IL742" s="162"/>
      <c r="IM742" s="162"/>
      <c r="IN742" s="162"/>
      <c r="IO742" s="162"/>
      <c r="IP742" s="162"/>
      <c r="IQ742" s="162"/>
      <c r="IR742" s="162"/>
      <c r="IS742" s="162"/>
      <c r="IT742" s="162"/>
      <c r="IU742" s="162"/>
      <c r="IV742" s="162"/>
      <c r="IW742" s="162"/>
      <c r="IX742" s="162"/>
    </row>
    <row r="743" spans="1:258">
      <c r="A743" s="159"/>
      <c r="B743" s="160"/>
      <c r="C743" s="160"/>
      <c r="D743" s="160"/>
      <c r="E743" s="160"/>
      <c r="F743" s="161"/>
      <c r="G743" s="161"/>
      <c r="H743" s="161"/>
      <c r="I743" s="161"/>
      <c r="J743" s="161"/>
      <c r="K743" s="161"/>
      <c r="L743" s="161"/>
      <c r="M743" s="161"/>
      <c r="N743" s="160"/>
      <c r="O743" s="160"/>
      <c r="P743" s="160"/>
      <c r="Q743" s="160"/>
      <c r="R743" s="160"/>
      <c r="S743" s="161"/>
      <c r="T743" s="161"/>
      <c r="U743" s="161"/>
      <c r="V743" s="161"/>
      <c r="W743" s="161"/>
      <c r="X743" s="161"/>
      <c r="Y743" s="161"/>
      <c r="Z743" s="317"/>
      <c r="AA743" s="161"/>
      <c r="BI743" s="162"/>
      <c r="BJ743" s="162"/>
      <c r="BK743" s="162"/>
      <c r="BL743" s="162"/>
      <c r="BM743" s="162"/>
      <c r="BN743" s="162"/>
      <c r="BO743" s="162"/>
      <c r="BP743" s="162"/>
      <c r="BQ743" s="162"/>
      <c r="BR743" s="162"/>
      <c r="BS743" s="162"/>
      <c r="BT743" s="162"/>
      <c r="BU743" s="162"/>
      <c r="BV743" s="162"/>
      <c r="BW743" s="162"/>
      <c r="BX743" s="162"/>
      <c r="BY743" s="162"/>
      <c r="BZ743" s="162"/>
      <c r="CA743" s="162"/>
      <c r="CB743" s="162"/>
      <c r="CC743" s="162"/>
      <c r="CD743" s="162"/>
      <c r="CE743" s="162"/>
      <c r="CF743" s="162"/>
      <c r="CG743" s="162"/>
      <c r="CH743" s="162"/>
      <c r="CI743" s="162"/>
      <c r="CJ743" s="162"/>
      <c r="CK743" s="162"/>
      <c r="CL743" s="162"/>
      <c r="CM743" s="162"/>
      <c r="CN743" s="162"/>
      <c r="CO743" s="162"/>
      <c r="CP743" s="162"/>
      <c r="CQ743" s="162"/>
      <c r="CR743" s="162"/>
      <c r="CS743" s="162"/>
      <c r="CT743" s="162"/>
      <c r="CU743" s="162"/>
      <c r="CV743" s="162"/>
      <c r="CW743" s="162"/>
      <c r="CX743" s="162"/>
      <c r="CY743" s="162"/>
      <c r="CZ743" s="162"/>
      <c r="DA743" s="162"/>
      <c r="DB743" s="162"/>
      <c r="DC743" s="162"/>
      <c r="DD743" s="162"/>
      <c r="DE743" s="162"/>
      <c r="DF743" s="162"/>
      <c r="DG743" s="162"/>
      <c r="DH743" s="162"/>
      <c r="DI743" s="162"/>
      <c r="DJ743" s="162"/>
      <c r="DK743" s="162"/>
      <c r="DL743" s="162"/>
      <c r="DM743" s="162"/>
      <c r="DN743" s="162"/>
      <c r="DO743" s="162"/>
      <c r="DP743" s="162"/>
      <c r="DQ743" s="162"/>
      <c r="DR743" s="162"/>
      <c r="DS743" s="162"/>
      <c r="DT743" s="162"/>
      <c r="DU743" s="162"/>
      <c r="DV743" s="162"/>
      <c r="DW743" s="162"/>
      <c r="DX743" s="162"/>
      <c r="DY743" s="162"/>
      <c r="DZ743" s="162"/>
      <c r="EA743" s="162"/>
      <c r="EB743" s="162"/>
      <c r="EC743" s="162"/>
      <c r="ED743" s="162"/>
      <c r="EE743" s="162"/>
      <c r="EF743" s="162"/>
      <c r="EG743" s="162"/>
      <c r="EH743" s="162"/>
      <c r="EI743" s="162"/>
      <c r="EJ743" s="162"/>
      <c r="EK743" s="162"/>
      <c r="EL743" s="162"/>
      <c r="EM743" s="162"/>
      <c r="EN743" s="162"/>
      <c r="EO743" s="162"/>
      <c r="EP743" s="162"/>
      <c r="EQ743" s="162"/>
      <c r="ER743" s="162"/>
      <c r="ES743" s="162"/>
      <c r="ET743" s="162"/>
      <c r="EU743" s="162"/>
      <c r="EV743" s="162"/>
      <c r="EW743" s="162"/>
      <c r="EX743" s="162"/>
      <c r="EY743" s="162"/>
      <c r="EZ743" s="162"/>
      <c r="FA743" s="162"/>
      <c r="FB743" s="162"/>
      <c r="FC743" s="162"/>
      <c r="FD743" s="162"/>
      <c r="FE743" s="162"/>
      <c r="FF743" s="162"/>
      <c r="FG743" s="162"/>
      <c r="FH743" s="162"/>
      <c r="FI743" s="162"/>
      <c r="FJ743" s="162"/>
      <c r="FK743" s="162"/>
      <c r="FL743" s="162"/>
      <c r="FM743" s="162"/>
      <c r="FN743" s="162"/>
      <c r="FO743" s="162"/>
      <c r="FP743" s="162"/>
      <c r="FQ743" s="162"/>
      <c r="FR743" s="162"/>
      <c r="FS743" s="162"/>
      <c r="FT743" s="162"/>
      <c r="FU743" s="162"/>
      <c r="FV743" s="162"/>
      <c r="FW743" s="162"/>
      <c r="FX743" s="162"/>
      <c r="FY743" s="162"/>
      <c r="FZ743" s="162"/>
      <c r="GA743" s="162"/>
      <c r="GB743" s="162"/>
      <c r="GC743" s="162"/>
      <c r="GD743" s="162"/>
      <c r="GE743" s="162"/>
      <c r="GF743" s="162"/>
      <c r="GG743" s="162"/>
      <c r="GH743" s="162"/>
      <c r="GI743" s="162"/>
      <c r="GJ743" s="162"/>
      <c r="GK743" s="162"/>
      <c r="GL743" s="162"/>
      <c r="GM743" s="162"/>
      <c r="GN743" s="162"/>
      <c r="GO743" s="162"/>
      <c r="GP743" s="162"/>
      <c r="GQ743" s="162"/>
      <c r="GR743" s="162"/>
      <c r="GS743" s="162"/>
      <c r="GT743" s="162"/>
      <c r="GU743" s="162"/>
      <c r="GV743" s="162"/>
      <c r="GW743" s="162"/>
      <c r="GX743" s="162"/>
      <c r="GY743" s="162"/>
      <c r="GZ743" s="162"/>
      <c r="HA743" s="162"/>
      <c r="HB743" s="162"/>
      <c r="HC743" s="162"/>
      <c r="HD743" s="162"/>
      <c r="HE743" s="162"/>
      <c r="HF743" s="162"/>
      <c r="HG743" s="162"/>
      <c r="HH743" s="162"/>
      <c r="HI743" s="162"/>
      <c r="HJ743" s="162"/>
      <c r="HK743" s="162"/>
      <c r="HL743" s="162"/>
      <c r="HM743" s="162"/>
      <c r="HN743" s="162"/>
      <c r="HO743" s="162"/>
      <c r="HP743" s="162"/>
      <c r="HQ743" s="162"/>
      <c r="HR743" s="162"/>
      <c r="HS743" s="162"/>
      <c r="HT743" s="162"/>
      <c r="HU743" s="162"/>
      <c r="HV743" s="162"/>
      <c r="HW743" s="162"/>
      <c r="HX743" s="162"/>
      <c r="HY743" s="162"/>
      <c r="HZ743" s="162"/>
      <c r="IA743" s="162"/>
      <c r="IB743" s="162"/>
      <c r="IC743" s="162"/>
      <c r="ID743" s="162"/>
      <c r="IE743" s="162"/>
      <c r="IF743" s="162"/>
      <c r="IG743" s="162"/>
      <c r="IH743" s="162"/>
      <c r="II743" s="162"/>
      <c r="IJ743" s="162"/>
      <c r="IK743" s="162"/>
      <c r="IL743" s="162"/>
      <c r="IM743" s="162"/>
      <c r="IN743" s="162"/>
      <c r="IO743" s="162"/>
      <c r="IP743" s="162"/>
      <c r="IQ743" s="162"/>
      <c r="IR743" s="162"/>
      <c r="IS743" s="162"/>
      <c r="IT743" s="162"/>
      <c r="IU743" s="162"/>
      <c r="IV743" s="162"/>
      <c r="IW743" s="162"/>
      <c r="IX743" s="162"/>
    </row>
    <row r="744" spans="1:258">
      <c r="A744" s="159"/>
      <c r="B744" s="160"/>
      <c r="C744" s="160"/>
      <c r="D744" s="160"/>
      <c r="E744" s="160"/>
      <c r="F744" s="161"/>
      <c r="G744" s="161"/>
      <c r="H744" s="161"/>
      <c r="I744" s="161"/>
      <c r="J744" s="161"/>
      <c r="K744" s="161"/>
      <c r="L744" s="161"/>
      <c r="M744" s="161"/>
      <c r="N744" s="160"/>
      <c r="O744" s="160"/>
      <c r="P744" s="160"/>
      <c r="Q744" s="160"/>
      <c r="R744" s="160"/>
      <c r="S744" s="161"/>
      <c r="T744" s="161"/>
      <c r="U744" s="161"/>
      <c r="V744" s="161"/>
      <c r="W744" s="161"/>
      <c r="X744" s="161"/>
      <c r="Y744" s="161"/>
      <c r="Z744" s="317"/>
      <c r="AA744" s="161"/>
      <c r="BI744" s="162"/>
      <c r="BJ744" s="162"/>
      <c r="BK744" s="162"/>
      <c r="BL744" s="162"/>
      <c r="BM744" s="162"/>
      <c r="BN744" s="162"/>
      <c r="BO744" s="162"/>
      <c r="BP744" s="162"/>
      <c r="BQ744" s="162"/>
      <c r="BR744" s="162"/>
      <c r="BS744" s="162"/>
      <c r="BT744" s="162"/>
      <c r="BU744" s="162"/>
      <c r="BV744" s="162"/>
      <c r="BW744" s="162"/>
      <c r="BX744" s="162"/>
      <c r="BY744" s="162"/>
      <c r="BZ744" s="162"/>
      <c r="CA744" s="162"/>
      <c r="CB744" s="162"/>
      <c r="CC744" s="162"/>
      <c r="CD744" s="162"/>
      <c r="CE744" s="162"/>
      <c r="CF744" s="162"/>
      <c r="CG744" s="162"/>
      <c r="CH744" s="162"/>
      <c r="CI744" s="162"/>
      <c r="CJ744" s="162"/>
      <c r="CK744" s="162"/>
      <c r="CL744" s="162"/>
      <c r="CM744" s="162"/>
      <c r="CN744" s="162"/>
      <c r="CO744" s="162"/>
      <c r="CP744" s="162"/>
      <c r="CQ744" s="162"/>
      <c r="CR744" s="162"/>
      <c r="CS744" s="162"/>
      <c r="CT744" s="162"/>
      <c r="CU744" s="162"/>
      <c r="CV744" s="162"/>
      <c r="CW744" s="162"/>
      <c r="CX744" s="162"/>
      <c r="CY744" s="162"/>
      <c r="CZ744" s="162"/>
      <c r="DA744" s="162"/>
      <c r="DB744" s="162"/>
      <c r="DC744" s="162"/>
      <c r="DD744" s="162"/>
      <c r="DE744" s="162"/>
      <c r="DF744" s="162"/>
      <c r="DG744" s="162"/>
      <c r="DH744" s="162"/>
      <c r="DI744" s="162"/>
      <c r="DJ744" s="162"/>
      <c r="DK744" s="162"/>
      <c r="DL744" s="162"/>
      <c r="DM744" s="162"/>
      <c r="DN744" s="162"/>
      <c r="DO744" s="162"/>
      <c r="DP744" s="162"/>
      <c r="DQ744" s="162"/>
      <c r="DR744" s="162"/>
      <c r="DS744" s="162"/>
      <c r="DT744" s="162"/>
      <c r="DU744" s="162"/>
      <c r="DV744" s="162"/>
      <c r="DW744" s="162"/>
      <c r="DX744" s="162"/>
      <c r="DY744" s="162"/>
      <c r="DZ744" s="162"/>
      <c r="EA744" s="162"/>
      <c r="EB744" s="162"/>
      <c r="EC744" s="162"/>
      <c r="ED744" s="162"/>
      <c r="EE744" s="162"/>
      <c r="EF744" s="162"/>
      <c r="EG744" s="162"/>
      <c r="EH744" s="162"/>
      <c r="EI744" s="162"/>
      <c r="EJ744" s="162"/>
      <c r="EK744" s="162"/>
      <c r="EL744" s="162"/>
      <c r="EM744" s="162"/>
      <c r="EN744" s="162"/>
      <c r="EO744" s="162"/>
      <c r="EP744" s="162"/>
      <c r="EQ744" s="162"/>
      <c r="ER744" s="162"/>
      <c r="ES744" s="162"/>
      <c r="ET744" s="162"/>
      <c r="EU744" s="162"/>
      <c r="EV744" s="162"/>
      <c r="EW744" s="162"/>
      <c r="EX744" s="162"/>
      <c r="EY744" s="162"/>
      <c r="EZ744" s="162"/>
      <c r="FA744" s="162"/>
      <c r="FB744" s="162"/>
      <c r="FC744" s="162"/>
      <c r="FD744" s="162"/>
      <c r="FE744" s="162"/>
      <c r="FF744" s="162"/>
      <c r="FG744" s="162"/>
      <c r="FH744" s="162"/>
      <c r="FI744" s="162"/>
      <c r="FJ744" s="162"/>
      <c r="FK744" s="162"/>
      <c r="FL744" s="162"/>
      <c r="FM744" s="162"/>
      <c r="FN744" s="162"/>
      <c r="FO744" s="162"/>
      <c r="FP744" s="162"/>
      <c r="FQ744" s="162"/>
      <c r="FR744" s="162"/>
      <c r="FS744" s="162"/>
      <c r="FT744" s="162"/>
      <c r="FU744" s="162"/>
      <c r="FV744" s="162"/>
      <c r="FW744" s="162"/>
      <c r="FX744" s="162"/>
      <c r="FY744" s="162"/>
      <c r="FZ744" s="162"/>
      <c r="GA744" s="162"/>
      <c r="GB744" s="162"/>
      <c r="GC744" s="162"/>
      <c r="GD744" s="162"/>
      <c r="GE744" s="162"/>
      <c r="GF744" s="162"/>
      <c r="GG744" s="162"/>
      <c r="GH744" s="162"/>
      <c r="GI744" s="162"/>
      <c r="GJ744" s="162"/>
      <c r="GK744" s="162"/>
      <c r="GL744" s="162"/>
      <c r="GM744" s="162"/>
      <c r="GN744" s="162"/>
      <c r="GO744" s="162"/>
      <c r="GP744" s="162"/>
      <c r="GQ744" s="162"/>
      <c r="GR744" s="162"/>
      <c r="GS744" s="162"/>
      <c r="GT744" s="162"/>
      <c r="GU744" s="162"/>
      <c r="GV744" s="162"/>
      <c r="GW744" s="162"/>
      <c r="GX744" s="162"/>
      <c r="GY744" s="162"/>
      <c r="GZ744" s="162"/>
      <c r="HA744" s="162"/>
      <c r="HB744" s="162"/>
      <c r="HC744" s="162"/>
      <c r="HD744" s="162"/>
      <c r="HE744" s="162"/>
      <c r="HF744" s="162"/>
      <c r="HG744" s="162"/>
      <c r="HH744" s="162"/>
      <c r="HI744" s="162"/>
      <c r="HJ744" s="162"/>
      <c r="HK744" s="162"/>
      <c r="HL744" s="162"/>
      <c r="HM744" s="162"/>
      <c r="HN744" s="162"/>
      <c r="HO744" s="162"/>
      <c r="HP744" s="162"/>
      <c r="HQ744" s="162"/>
      <c r="HR744" s="162"/>
      <c r="HS744" s="162"/>
      <c r="HT744" s="162"/>
      <c r="HU744" s="162"/>
      <c r="HV744" s="162"/>
      <c r="HW744" s="162"/>
      <c r="HX744" s="162"/>
      <c r="HY744" s="162"/>
      <c r="HZ744" s="162"/>
      <c r="IA744" s="162"/>
      <c r="IB744" s="162"/>
      <c r="IC744" s="162"/>
      <c r="ID744" s="162"/>
      <c r="IE744" s="162"/>
      <c r="IF744" s="162"/>
      <c r="IG744" s="162"/>
      <c r="IH744" s="162"/>
      <c r="II744" s="162"/>
      <c r="IJ744" s="162"/>
      <c r="IK744" s="162"/>
      <c r="IL744" s="162"/>
      <c r="IM744" s="162"/>
      <c r="IN744" s="162"/>
      <c r="IO744" s="162"/>
      <c r="IP744" s="162"/>
      <c r="IQ744" s="162"/>
      <c r="IR744" s="162"/>
      <c r="IS744" s="162"/>
      <c r="IT744" s="162"/>
      <c r="IU744" s="162"/>
      <c r="IV744" s="162"/>
      <c r="IW744" s="162"/>
      <c r="IX744" s="162"/>
    </row>
    <row r="745" spans="1:258">
      <c r="A745" s="159"/>
      <c r="B745" s="160"/>
      <c r="C745" s="160"/>
      <c r="D745" s="160"/>
      <c r="E745" s="160"/>
      <c r="F745" s="161"/>
      <c r="G745" s="161"/>
      <c r="H745" s="161"/>
      <c r="I745" s="161"/>
      <c r="J745" s="161"/>
      <c r="K745" s="161"/>
      <c r="L745" s="161"/>
      <c r="M745" s="161"/>
      <c r="N745" s="160"/>
      <c r="O745" s="160"/>
      <c r="P745" s="160"/>
      <c r="Q745" s="160"/>
      <c r="R745" s="160"/>
      <c r="S745" s="161"/>
      <c r="T745" s="161"/>
      <c r="U745" s="161"/>
      <c r="V745" s="161"/>
      <c r="W745" s="161"/>
      <c r="X745" s="161"/>
      <c r="Y745" s="161"/>
      <c r="Z745" s="317"/>
      <c r="AA745" s="161"/>
      <c r="BI745" s="162"/>
      <c r="BJ745" s="162"/>
      <c r="BK745" s="162"/>
      <c r="BL745" s="162"/>
      <c r="BM745" s="162"/>
      <c r="BN745" s="162"/>
      <c r="BO745" s="162"/>
      <c r="BP745" s="162"/>
      <c r="BQ745" s="162"/>
      <c r="BR745" s="162"/>
      <c r="BS745" s="162"/>
      <c r="BT745" s="162"/>
      <c r="BU745" s="162"/>
      <c r="BV745" s="162"/>
      <c r="BW745" s="162"/>
      <c r="BX745" s="162"/>
      <c r="BY745" s="162"/>
      <c r="BZ745" s="162"/>
      <c r="CA745" s="162"/>
      <c r="CB745" s="162"/>
      <c r="CC745" s="162"/>
      <c r="CD745" s="162"/>
      <c r="CE745" s="162"/>
      <c r="CF745" s="162"/>
      <c r="CG745" s="162"/>
      <c r="CH745" s="162"/>
      <c r="CI745" s="162"/>
      <c r="CJ745" s="162"/>
      <c r="CK745" s="162"/>
      <c r="CL745" s="162"/>
      <c r="CM745" s="162"/>
      <c r="CN745" s="162"/>
      <c r="CO745" s="162"/>
      <c r="CP745" s="162"/>
      <c r="CQ745" s="162"/>
      <c r="CR745" s="162"/>
      <c r="CS745" s="162"/>
      <c r="CT745" s="162"/>
      <c r="CU745" s="162"/>
      <c r="CV745" s="162"/>
      <c r="CW745" s="162"/>
      <c r="CX745" s="162"/>
      <c r="CY745" s="162"/>
      <c r="CZ745" s="162"/>
      <c r="DA745" s="162"/>
      <c r="DB745" s="162"/>
      <c r="DC745" s="162"/>
      <c r="DD745" s="162"/>
      <c r="DE745" s="162"/>
      <c r="DF745" s="162"/>
      <c r="DG745" s="162"/>
      <c r="DH745" s="162"/>
      <c r="DI745" s="162"/>
      <c r="DJ745" s="162"/>
      <c r="DK745" s="162"/>
      <c r="DL745" s="162"/>
      <c r="DM745" s="162"/>
      <c r="DN745" s="162"/>
      <c r="DO745" s="162"/>
      <c r="DP745" s="162"/>
      <c r="DQ745" s="162"/>
      <c r="DR745" s="162"/>
      <c r="DS745" s="162"/>
      <c r="DT745" s="162"/>
      <c r="DU745" s="162"/>
      <c r="DV745" s="162"/>
      <c r="DW745" s="162"/>
      <c r="DX745" s="162"/>
      <c r="DY745" s="162"/>
      <c r="DZ745" s="162"/>
      <c r="EA745" s="162"/>
      <c r="EB745" s="162"/>
      <c r="EC745" s="162"/>
      <c r="ED745" s="162"/>
      <c r="EE745" s="162"/>
      <c r="EF745" s="162"/>
      <c r="EG745" s="162"/>
      <c r="EH745" s="162"/>
      <c r="EI745" s="162"/>
      <c r="EJ745" s="162"/>
      <c r="EK745" s="162"/>
      <c r="EL745" s="162"/>
      <c r="EM745" s="162"/>
      <c r="EN745" s="162"/>
      <c r="EO745" s="162"/>
      <c r="EP745" s="162"/>
      <c r="EQ745" s="162"/>
      <c r="ER745" s="162"/>
      <c r="ES745" s="162"/>
      <c r="ET745" s="162"/>
      <c r="EU745" s="162"/>
      <c r="EV745" s="162"/>
      <c r="EW745" s="162"/>
      <c r="EX745" s="162"/>
      <c r="EY745" s="162"/>
      <c r="EZ745" s="162"/>
      <c r="FA745" s="162"/>
      <c r="FB745" s="162"/>
      <c r="FC745" s="162"/>
      <c r="FD745" s="162"/>
      <c r="FE745" s="162"/>
      <c r="FF745" s="162"/>
      <c r="FG745" s="162"/>
      <c r="FH745" s="162"/>
      <c r="FI745" s="162"/>
      <c r="FJ745" s="162"/>
      <c r="FK745" s="162"/>
      <c r="FL745" s="162"/>
      <c r="FM745" s="162"/>
      <c r="FN745" s="162"/>
      <c r="FO745" s="162"/>
      <c r="FP745" s="162"/>
      <c r="FQ745" s="162"/>
      <c r="FR745" s="162"/>
      <c r="FS745" s="162"/>
      <c r="FT745" s="162"/>
      <c r="FU745" s="162"/>
      <c r="FV745" s="162"/>
      <c r="FW745" s="162"/>
      <c r="FX745" s="162"/>
      <c r="FY745" s="162"/>
      <c r="FZ745" s="162"/>
      <c r="GA745" s="162"/>
      <c r="GB745" s="162"/>
      <c r="GC745" s="162"/>
      <c r="GD745" s="162"/>
      <c r="GE745" s="162"/>
      <c r="GF745" s="162"/>
      <c r="GG745" s="162"/>
      <c r="GH745" s="162"/>
      <c r="GI745" s="162"/>
      <c r="GJ745" s="162"/>
      <c r="GK745" s="162"/>
      <c r="GL745" s="162"/>
      <c r="GM745" s="162"/>
      <c r="GN745" s="162"/>
      <c r="GO745" s="162"/>
      <c r="GP745" s="162"/>
      <c r="GQ745" s="162"/>
      <c r="GR745" s="162"/>
      <c r="GS745" s="162"/>
      <c r="GT745" s="162"/>
      <c r="GU745" s="162"/>
      <c r="GV745" s="162"/>
      <c r="GW745" s="162"/>
      <c r="GX745" s="162"/>
      <c r="GY745" s="162"/>
      <c r="GZ745" s="162"/>
      <c r="HA745" s="162"/>
      <c r="HB745" s="162"/>
      <c r="HC745" s="162"/>
      <c r="HD745" s="162"/>
      <c r="HE745" s="162"/>
      <c r="HF745" s="162"/>
      <c r="HG745" s="162"/>
      <c r="HH745" s="162"/>
      <c r="HI745" s="162"/>
      <c r="HJ745" s="162"/>
      <c r="HK745" s="162"/>
      <c r="HL745" s="162"/>
      <c r="HM745" s="162"/>
      <c r="HN745" s="162"/>
      <c r="HO745" s="162"/>
      <c r="HP745" s="162"/>
      <c r="HQ745" s="162"/>
      <c r="HR745" s="162"/>
      <c r="HS745" s="162"/>
      <c r="HT745" s="162"/>
      <c r="HU745" s="162"/>
      <c r="HV745" s="162"/>
      <c r="HW745" s="162"/>
      <c r="HX745" s="162"/>
      <c r="HY745" s="162"/>
      <c r="HZ745" s="162"/>
      <c r="IA745" s="162"/>
      <c r="IB745" s="162"/>
      <c r="IC745" s="162"/>
      <c r="ID745" s="162"/>
      <c r="IE745" s="162"/>
      <c r="IF745" s="162"/>
      <c r="IG745" s="162"/>
      <c r="IH745" s="162"/>
      <c r="II745" s="162"/>
      <c r="IJ745" s="162"/>
      <c r="IK745" s="162"/>
      <c r="IL745" s="162"/>
      <c r="IM745" s="162"/>
      <c r="IN745" s="162"/>
      <c r="IO745" s="162"/>
      <c r="IP745" s="162"/>
      <c r="IQ745" s="162"/>
      <c r="IR745" s="162"/>
      <c r="IS745" s="162"/>
      <c r="IT745" s="162"/>
      <c r="IU745" s="162"/>
      <c r="IV745" s="162"/>
      <c r="IW745" s="162"/>
      <c r="IX745" s="162"/>
    </row>
    <row r="746" spans="1:258">
      <c r="A746" s="159"/>
      <c r="B746" s="160"/>
      <c r="C746" s="160"/>
      <c r="D746" s="160"/>
      <c r="E746" s="160"/>
      <c r="F746" s="161"/>
      <c r="G746" s="161"/>
      <c r="H746" s="161"/>
      <c r="I746" s="161"/>
      <c r="J746" s="161"/>
      <c r="K746" s="161"/>
      <c r="L746" s="161"/>
      <c r="M746" s="161"/>
      <c r="N746" s="160"/>
      <c r="O746" s="160"/>
      <c r="P746" s="160"/>
      <c r="Q746" s="160"/>
      <c r="R746" s="160"/>
      <c r="S746" s="161"/>
      <c r="T746" s="161"/>
      <c r="U746" s="161"/>
      <c r="V746" s="161"/>
      <c r="W746" s="161"/>
      <c r="X746" s="161"/>
      <c r="Y746" s="161"/>
      <c r="Z746" s="317"/>
      <c r="AA746" s="161"/>
      <c r="BI746" s="162"/>
      <c r="BJ746" s="162"/>
      <c r="BK746" s="162"/>
      <c r="BL746" s="162"/>
      <c r="BM746" s="162"/>
      <c r="BN746" s="162"/>
      <c r="BO746" s="162"/>
      <c r="BP746" s="162"/>
      <c r="BQ746" s="162"/>
      <c r="BR746" s="162"/>
      <c r="BS746" s="162"/>
      <c r="BT746" s="162"/>
      <c r="BU746" s="162"/>
      <c r="BV746" s="162"/>
      <c r="BW746" s="162"/>
      <c r="BX746" s="162"/>
      <c r="BY746" s="162"/>
      <c r="BZ746" s="162"/>
      <c r="CA746" s="162"/>
      <c r="CB746" s="162"/>
      <c r="CC746" s="162"/>
      <c r="CD746" s="162"/>
      <c r="CE746" s="162"/>
      <c r="CF746" s="162"/>
      <c r="CG746" s="162"/>
      <c r="CH746" s="162"/>
      <c r="CI746" s="162"/>
      <c r="CJ746" s="162"/>
      <c r="CK746" s="162"/>
      <c r="CL746" s="162"/>
      <c r="CM746" s="162"/>
      <c r="CN746" s="162"/>
      <c r="CO746" s="162"/>
      <c r="CP746" s="162"/>
      <c r="CQ746" s="162"/>
      <c r="CR746" s="162"/>
      <c r="CS746" s="162"/>
      <c r="CT746" s="162"/>
      <c r="CU746" s="162"/>
      <c r="CV746" s="162"/>
      <c r="CW746" s="162"/>
      <c r="CX746" s="162"/>
      <c r="CY746" s="162"/>
      <c r="CZ746" s="162"/>
      <c r="DA746" s="162"/>
      <c r="DB746" s="162"/>
      <c r="DC746" s="162"/>
      <c r="DD746" s="162"/>
      <c r="DE746" s="162"/>
      <c r="DF746" s="162"/>
      <c r="DG746" s="162"/>
      <c r="DH746" s="162"/>
      <c r="DI746" s="162"/>
      <c r="DJ746" s="162"/>
      <c r="DK746" s="162"/>
      <c r="DL746" s="162"/>
      <c r="DM746" s="162"/>
      <c r="DN746" s="162"/>
      <c r="DO746" s="162"/>
      <c r="DP746" s="162"/>
      <c r="DQ746" s="162"/>
      <c r="DR746" s="162"/>
      <c r="DS746" s="162"/>
      <c r="DT746" s="162"/>
      <c r="DU746" s="162"/>
      <c r="DV746" s="162"/>
      <c r="DW746" s="162"/>
      <c r="DX746" s="162"/>
      <c r="DY746" s="162"/>
      <c r="DZ746" s="162"/>
      <c r="EA746" s="162"/>
      <c r="EB746" s="162"/>
      <c r="EC746" s="162"/>
      <c r="ED746" s="162"/>
      <c r="EE746" s="162"/>
      <c r="EF746" s="162"/>
      <c r="EG746" s="162"/>
      <c r="EH746" s="162"/>
      <c r="EI746" s="162"/>
      <c r="EJ746" s="162"/>
      <c r="EK746" s="162"/>
      <c r="EL746" s="162"/>
      <c r="EM746" s="162"/>
      <c r="EN746" s="162"/>
      <c r="EO746" s="162"/>
      <c r="EP746" s="162"/>
      <c r="EQ746" s="162"/>
      <c r="ER746" s="162"/>
      <c r="ES746" s="162"/>
      <c r="ET746" s="162"/>
      <c r="EU746" s="162"/>
      <c r="EV746" s="162"/>
      <c r="EW746" s="162"/>
      <c r="EX746" s="162"/>
      <c r="EY746" s="162"/>
      <c r="EZ746" s="162"/>
      <c r="FA746" s="162"/>
      <c r="FB746" s="162"/>
      <c r="FC746" s="162"/>
      <c r="FD746" s="162"/>
      <c r="FE746" s="162"/>
      <c r="FF746" s="162"/>
      <c r="FG746" s="162"/>
      <c r="FH746" s="162"/>
      <c r="FI746" s="162"/>
      <c r="FJ746" s="162"/>
      <c r="FK746" s="162"/>
      <c r="FL746" s="162"/>
      <c r="FM746" s="162"/>
      <c r="FN746" s="162"/>
      <c r="FO746" s="162"/>
      <c r="FP746" s="162"/>
      <c r="FQ746" s="162"/>
      <c r="FR746" s="162"/>
      <c r="FS746" s="162"/>
      <c r="FT746" s="162"/>
      <c r="FU746" s="162"/>
      <c r="FV746" s="162"/>
      <c r="FW746" s="162"/>
      <c r="FX746" s="162"/>
      <c r="FY746" s="162"/>
      <c r="FZ746" s="162"/>
      <c r="GA746" s="162"/>
      <c r="GB746" s="162"/>
      <c r="GC746" s="162"/>
      <c r="GD746" s="162"/>
      <c r="GE746" s="162"/>
      <c r="GF746" s="162"/>
      <c r="GG746" s="162"/>
      <c r="GH746" s="162"/>
      <c r="GI746" s="162"/>
      <c r="GJ746" s="162"/>
      <c r="GK746" s="162"/>
      <c r="GL746" s="162"/>
      <c r="GM746" s="162"/>
      <c r="GN746" s="162"/>
      <c r="GO746" s="162"/>
      <c r="GP746" s="162"/>
      <c r="GQ746" s="162"/>
      <c r="GR746" s="162"/>
      <c r="GS746" s="162"/>
      <c r="GT746" s="162"/>
      <c r="GU746" s="162"/>
      <c r="GV746" s="162"/>
      <c r="GW746" s="162"/>
      <c r="GX746" s="162"/>
      <c r="GY746" s="162"/>
      <c r="GZ746" s="162"/>
      <c r="HA746" s="162"/>
      <c r="HB746" s="162"/>
      <c r="HC746" s="162"/>
      <c r="HD746" s="162"/>
      <c r="HE746" s="162"/>
      <c r="HF746" s="162"/>
      <c r="HG746" s="162"/>
      <c r="HH746" s="162"/>
      <c r="HI746" s="162"/>
      <c r="HJ746" s="162"/>
      <c r="HK746" s="162"/>
      <c r="HL746" s="162"/>
      <c r="HM746" s="162"/>
      <c r="HN746" s="162"/>
      <c r="HO746" s="162"/>
      <c r="HP746" s="162"/>
      <c r="HQ746" s="162"/>
      <c r="HR746" s="162"/>
      <c r="HS746" s="162"/>
      <c r="HT746" s="162"/>
      <c r="HU746" s="162"/>
      <c r="HV746" s="162"/>
      <c r="HW746" s="162"/>
      <c r="HX746" s="162"/>
      <c r="HY746" s="162"/>
      <c r="HZ746" s="162"/>
      <c r="IA746" s="162"/>
      <c r="IB746" s="162"/>
      <c r="IC746" s="162"/>
      <c r="ID746" s="162"/>
      <c r="IE746" s="162"/>
      <c r="IF746" s="162"/>
      <c r="IG746" s="162"/>
      <c r="IH746" s="162"/>
      <c r="II746" s="162"/>
      <c r="IJ746" s="162"/>
      <c r="IK746" s="162"/>
      <c r="IL746" s="162"/>
      <c r="IM746" s="162"/>
      <c r="IN746" s="162"/>
      <c r="IO746" s="162"/>
      <c r="IP746" s="162"/>
      <c r="IQ746" s="162"/>
      <c r="IR746" s="162"/>
      <c r="IS746" s="162"/>
      <c r="IT746" s="162"/>
      <c r="IU746" s="162"/>
      <c r="IV746" s="162"/>
      <c r="IW746" s="162"/>
      <c r="IX746" s="162"/>
    </row>
    <row r="747" spans="1:258">
      <c r="A747" s="159"/>
      <c r="B747" s="160"/>
      <c r="C747" s="160"/>
      <c r="D747" s="160"/>
      <c r="E747" s="160"/>
      <c r="F747" s="161"/>
      <c r="G747" s="161"/>
      <c r="H747" s="161"/>
      <c r="I747" s="161"/>
      <c r="J747" s="161"/>
      <c r="K747" s="161"/>
      <c r="L747" s="161"/>
      <c r="M747" s="161"/>
      <c r="N747" s="160"/>
      <c r="O747" s="160"/>
      <c r="P747" s="160"/>
      <c r="Q747" s="160"/>
      <c r="R747" s="160"/>
      <c r="S747" s="161"/>
      <c r="T747" s="161"/>
      <c r="U747" s="161"/>
      <c r="V747" s="161"/>
      <c r="W747" s="161"/>
      <c r="X747" s="161"/>
      <c r="Y747" s="161"/>
      <c r="Z747" s="317"/>
      <c r="AA747" s="161"/>
      <c r="BI747" s="162"/>
      <c r="BJ747" s="162"/>
      <c r="BK747" s="162"/>
      <c r="BL747" s="162"/>
      <c r="BM747" s="162"/>
      <c r="BN747" s="162"/>
      <c r="BO747" s="162"/>
      <c r="BP747" s="162"/>
      <c r="BQ747" s="162"/>
      <c r="BR747" s="162"/>
      <c r="BS747" s="162"/>
      <c r="BT747" s="162"/>
      <c r="BU747" s="162"/>
      <c r="BV747" s="162"/>
      <c r="BW747" s="162"/>
      <c r="BX747" s="162"/>
      <c r="BY747" s="162"/>
      <c r="BZ747" s="162"/>
      <c r="CA747" s="162"/>
      <c r="CB747" s="162"/>
      <c r="CC747" s="162"/>
      <c r="CD747" s="162"/>
      <c r="CE747" s="162"/>
      <c r="CF747" s="162"/>
      <c r="CG747" s="162"/>
      <c r="CH747" s="162"/>
      <c r="CI747" s="162"/>
      <c r="CJ747" s="162"/>
      <c r="CK747" s="162"/>
      <c r="CL747" s="162"/>
      <c r="CM747" s="162"/>
      <c r="CN747" s="162"/>
      <c r="CO747" s="162"/>
      <c r="CP747" s="162"/>
      <c r="CQ747" s="162"/>
      <c r="CR747" s="162"/>
      <c r="CS747" s="162"/>
      <c r="CT747" s="162"/>
      <c r="CU747" s="162"/>
      <c r="CV747" s="162"/>
      <c r="CW747" s="162"/>
      <c r="CX747" s="162"/>
      <c r="CY747" s="162"/>
      <c r="CZ747" s="162"/>
      <c r="DA747" s="162"/>
      <c r="DB747" s="162"/>
      <c r="DC747" s="162"/>
      <c r="DD747" s="162"/>
      <c r="DE747" s="162"/>
      <c r="DF747" s="162"/>
      <c r="DG747" s="162"/>
      <c r="DH747" s="162"/>
      <c r="DI747" s="162"/>
      <c r="DJ747" s="162"/>
      <c r="DK747" s="162"/>
      <c r="DL747" s="162"/>
      <c r="DM747" s="162"/>
      <c r="DN747" s="162"/>
      <c r="DO747" s="162"/>
      <c r="DP747" s="162"/>
      <c r="DQ747" s="162"/>
      <c r="DR747" s="162"/>
      <c r="DS747" s="162"/>
      <c r="DT747" s="162"/>
      <c r="DU747" s="162"/>
      <c r="DV747" s="162"/>
      <c r="DW747" s="162"/>
      <c r="DX747" s="162"/>
      <c r="DY747" s="162"/>
      <c r="DZ747" s="162"/>
      <c r="EA747" s="162"/>
      <c r="EB747" s="162"/>
      <c r="EC747" s="162"/>
      <c r="ED747" s="162"/>
      <c r="EE747" s="162"/>
      <c r="EF747" s="162"/>
      <c r="EG747" s="162"/>
      <c r="EH747" s="162"/>
      <c r="EI747" s="162"/>
      <c r="EJ747" s="162"/>
      <c r="EK747" s="162"/>
      <c r="EL747" s="162"/>
      <c r="EM747" s="162"/>
      <c r="EN747" s="162"/>
      <c r="EO747" s="162"/>
      <c r="EP747" s="162"/>
      <c r="EQ747" s="162"/>
      <c r="ER747" s="162"/>
      <c r="ES747" s="162"/>
      <c r="ET747" s="162"/>
      <c r="EU747" s="162"/>
      <c r="EV747" s="162"/>
      <c r="EW747" s="162"/>
      <c r="EX747" s="162"/>
      <c r="EY747" s="162"/>
      <c r="EZ747" s="162"/>
      <c r="FA747" s="162"/>
      <c r="FB747" s="162"/>
      <c r="FC747" s="162"/>
      <c r="FD747" s="162"/>
      <c r="FE747" s="162"/>
      <c r="FF747" s="162"/>
      <c r="FG747" s="162"/>
      <c r="FH747" s="162"/>
      <c r="FI747" s="162"/>
      <c r="FJ747" s="162"/>
      <c r="FK747" s="162"/>
      <c r="FL747" s="162"/>
      <c r="FM747" s="162"/>
      <c r="FN747" s="162"/>
      <c r="FO747" s="162"/>
      <c r="FP747" s="162"/>
      <c r="FQ747" s="162"/>
      <c r="FR747" s="162"/>
      <c r="FS747" s="162"/>
      <c r="FT747" s="162"/>
      <c r="FU747" s="162"/>
      <c r="FV747" s="162"/>
      <c r="FW747" s="162"/>
      <c r="FX747" s="162"/>
      <c r="FY747" s="162"/>
      <c r="FZ747" s="162"/>
      <c r="GA747" s="162"/>
      <c r="GB747" s="162"/>
      <c r="GC747" s="162"/>
      <c r="GD747" s="162"/>
      <c r="GE747" s="162"/>
      <c r="GF747" s="162"/>
      <c r="GG747" s="162"/>
      <c r="GH747" s="162"/>
      <c r="GI747" s="162"/>
      <c r="GJ747" s="162"/>
      <c r="GK747" s="162"/>
      <c r="GL747" s="162"/>
      <c r="GM747" s="162"/>
      <c r="GN747" s="162"/>
      <c r="GO747" s="162"/>
      <c r="GP747" s="162"/>
      <c r="GQ747" s="162"/>
      <c r="GR747" s="162"/>
      <c r="GS747" s="162"/>
      <c r="GT747" s="162"/>
      <c r="GU747" s="162"/>
      <c r="GV747" s="162"/>
      <c r="GW747" s="162"/>
      <c r="GX747" s="162"/>
      <c r="GY747" s="162"/>
      <c r="GZ747" s="162"/>
      <c r="HA747" s="162"/>
      <c r="HB747" s="162"/>
      <c r="HC747" s="162"/>
      <c r="HD747" s="162"/>
      <c r="HE747" s="162"/>
      <c r="HF747" s="162"/>
      <c r="HG747" s="162"/>
      <c r="HH747" s="162"/>
      <c r="HI747" s="162"/>
      <c r="HJ747" s="162"/>
      <c r="HK747" s="162"/>
      <c r="HL747" s="162"/>
      <c r="HM747" s="162"/>
      <c r="HN747" s="162"/>
      <c r="HO747" s="162"/>
      <c r="HP747" s="162"/>
      <c r="HQ747" s="162"/>
      <c r="HR747" s="162"/>
      <c r="HS747" s="162"/>
      <c r="HT747" s="162"/>
      <c r="HU747" s="162"/>
      <c r="HV747" s="162"/>
      <c r="HW747" s="162"/>
      <c r="HX747" s="162"/>
      <c r="HY747" s="162"/>
      <c r="HZ747" s="162"/>
      <c r="IA747" s="162"/>
      <c r="IB747" s="162"/>
      <c r="IC747" s="162"/>
      <c r="ID747" s="162"/>
      <c r="IE747" s="162"/>
      <c r="IF747" s="162"/>
      <c r="IG747" s="162"/>
      <c r="IH747" s="162"/>
      <c r="II747" s="162"/>
      <c r="IJ747" s="162"/>
      <c r="IK747" s="162"/>
      <c r="IL747" s="162"/>
      <c r="IM747" s="162"/>
      <c r="IN747" s="162"/>
      <c r="IO747" s="162"/>
      <c r="IP747" s="162"/>
      <c r="IQ747" s="162"/>
      <c r="IR747" s="162"/>
      <c r="IS747" s="162"/>
      <c r="IT747" s="162"/>
      <c r="IU747" s="162"/>
      <c r="IV747" s="162"/>
      <c r="IW747" s="162"/>
      <c r="IX747" s="162"/>
    </row>
    <row r="748" spans="1:258">
      <c r="A748" s="159"/>
      <c r="B748" s="160"/>
      <c r="C748" s="160"/>
      <c r="D748" s="160"/>
      <c r="E748" s="160"/>
      <c r="F748" s="161"/>
      <c r="G748" s="161"/>
      <c r="H748" s="161"/>
      <c r="I748" s="161"/>
      <c r="J748" s="161"/>
      <c r="K748" s="161"/>
      <c r="L748" s="161"/>
      <c r="M748" s="161"/>
      <c r="N748" s="160"/>
      <c r="O748" s="160"/>
      <c r="P748" s="160"/>
      <c r="Q748" s="160"/>
      <c r="R748" s="160"/>
      <c r="S748" s="161"/>
      <c r="T748" s="161"/>
      <c r="U748" s="161"/>
      <c r="V748" s="161"/>
      <c r="W748" s="161"/>
      <c r="X748" s="161"/>
      <c r="Y748" s="161"/>
      <c r="Z748" s="317"/>
      <c r="AA748" s="161"/>
      <c r="BI748" s="162"/>
      <c r="BJ748" s="162"/>
      <c r="BK748" s="162"/>
      <c r="BL748" s="162"/>
      <c r="BM748" s="162"/>
      <c r="BN748" s="162"/>
      <c r="BO748" s="162"/>
      <c r="BP748" s="162"/>
      <c r="BQ748" s="162"/>
      <c r="BR748" s="162"/>
      <c r="BS748" s="162"/>
      <c r="BT748" s="162"/>
      <c r="BU748" s="162"/>
      <c r="BV748" s="162"/>
      <c r="BW748" s="162"/>
      <c r="BX748" s="162"/>
      <c r="BY748" s="162"/>
      <c r="BZ748" s="162"/>
      <c r="CA748" s="162"/>
      <c r="CB748" s="162"/>
      <c r="CC748" s="162"/>
      <c r="CD748" s="162"/>
      <c r="CE748" s="162"/>
      <c r="CF748" s="162"/>
      <c r="CG748" s="162"/>
      <c r="CH748" s="162"/>
      <c r="CI748" s="162"/>
      <c r="CJ748" s="162"/>
      <c r="CK748" s="162"/>
      <c r="CL748" s="162"/>
      <c r="CM748" s="162"/>
      <c r="CN748" s="162"/>
      <c r="CO748" s="162"/>
      <c r="CP748" s="162"/>
      <c r="CQ748" s="162"/>
      <c r="CR748" s="162"/>
      <c r="CS748" s="162"/>
      <c r="CT748" s="162"/>
      <c r="CU748" s="162"/>
      <c r="CV748" s="162"/>
      <c r="CW748" s="162"/>
      <c r="CX748" s="162"/>
      <c r="CY748" s="162"/>
      <c r="CZ748" s="162"/>
      <c r="DA748" s="162"/>
      <c r="DB748" s="162"/>
      <c r="DC748" s="162"/>
      <c r="DD748" s="162"/>
      <c r="DE748" s="162"/>
      <c r="DF748" s="162"/>
      <c r="DG748" s="162"/>
      <c r="DH748" s="162"/>
      <c r="DI748" s="162"/>
      <c r="DJ748" s="162"/>
      <c r="DK748" s="162"/>
      <c r="DL748" s="162"/>
      <c r="DM748" s="162"/>
      <c r="DN748" s="162"/>
      <c r="DO748" s="162"/>
      <c r="DP748" s="162"/>
      <c r="DQ748" s="162"/>
      <c r="DR748" s="162"/>
      <c r="DS748" s="162"/>
      <c r="DT748" s="162"/>
      <c r="DU748" s="162"/>
      <c r="DV748" s="162"/>
      <c r="DW748" s="162"/>
      <c r="DX748" s="162"/>
      <c r="DY748" s="162"/>
      <c r="DZ748" s="162"/>
      <c r="EA748" s="162"/>
      <c r="EB748" s="162"/>
      <c r="EC748" s="162"/>
      <c r="ED748" s="162"/>
      <c r="EE748" s="162"/>
      <c r="EF748" s="162"/>
      <c r="EG748" s="162"/>
      <c r="EH748" s="162"/>
      <c r="EI748" s="162"/>
      <c r="EJ748" s="162"/>
      <c r="EK748" s="162"/>
      <c r="EL748" s="162"/>
      <c r="EM748" s="162"/>
      <c r="EN748" s="162"/>
      <c r="EO748" s="162"/>
      <c r="EP748" s="162"/>
      <c r="EQ748" s="162"/>
      <c r="ER748" s="162"/>
      <c r="ES748" s="162"/>
      <c r="ET748" s="162"/>
      <c r="EU748" s="162"/>
      <c r="EV748" s="162"/>
      <c r="EW748" s="162"/>
      <c r="EX748" s="162"/>
      <c r="EY748" s="162"/>
      <c r="EZ748" s="162"/>
      <c r="FA748" s="162"/>
      <c r="FB748" s="162"/>
      <c r="FC748" s="162"/>
      <c r="FD748" s="162"/>
      <c r="FE748" s="162"/>
      <c r="FF748" s="162"/>
      <c r="FG748" s="162"/>
      <c r="FH748" s="162"/>
      <c r="FI748" s="162"/>
      <c r="FJ748" s="162"/>
      <c r="FK748" s="162"/>
      <c r="FL748" s="162"/>
      <c r="FM748" s="162"/>
      <c r="FN748" s="162"/>
      <c r="FO748" s="162"/>
      <c r="FP748" s="162"/>
      <c r="FQ748" s="162"/>
      <c r="FR748" s="162"/>
      <c r="FS748" s="162"/>
      <c r="FT748" s="162"/>
      <c r="FU748" s="162"/>
      <c r="FV748" s="162"/>
      <c r="FW748" s="162"/>
      <c r="FX748" s="162"/>
      <c r="FY748" s="162"/>
      <c r="FZ748" s="162"/>
      <c r="GA748" s="162"/>
      <c r="GB748" s="162"/>
      <c r="GC748" s="162"/>
      <c r="GD748" s="162"/>
      <c r="GE748" s="162"/>
      <c r="GF748" s="162"/>
      <c r="GG748" s="162"/>
      <c r="GH748" s="162"/>
      <c r="GI748" s="162"/>
      <c r="GJ748" s="162"/>
      <c r="GK748" s="162"/>
      <c r="GL748" s="162"/>
      <c r="GM748" s="162"/>
      <c r="GN748" s="162"/>
      <c r="GO748" s="162"/>
      <c r="GP748" s="162"/>
      <c r="GQ748" s="162"/>
      <c r="GR748" s="162"/>
      <c r="GS748" s="162"/>
      <c r="GT748" s="162"/>
      <c r="GU748" s="162"/>
      <c r="GV748" s="162"/>
      <c r="GW748" s="162"/>
      <c r="GX748" s="162"/>
      <c r="GY748" s="162"/>
      <c r="GZ748" s="162"/>
      <c r="HA748" s="162"/>
      <c r="HB748" s="162"/>
      <c r="HC748" s="162"/>
      <c r="HD748" s="162"/>
      <c r="HE748" s="162"/>
      <c r="HF748" s="162"/>
      <c r="HG748" s="162"/>
      <c r="HH748" s="162"/>
      <c r="HI748" s="162"/>
      <c r="HJ748" s="162"/>
      <c r="HK748" s="162"/>
      <c r="HL748" s="162"/>
      <c r="HM748" s="162"/>
      <c r="HN748" s="162"/>
      <c r="HO748" s="162"/>
      <c r="HP748" s="162"/>
      <c r="HQ748" s="162"/>
      <c r="HR748" s="162"/>
      <c r="HS748" s="162"/>
      <c r="HT748" s="162"/>
      <c r="HU748" s="162"/>
      <c r="HV748" s="162"/>
      <c r="HW748" s="162"/>
      <c r="HX748" s="162"/>
      <c r="HY748" s="162"/>
      <c r="HZ748" s="162"/>
      <c r="IA748" s="162"/>
      <c r="IB748" s="162"/>
      <c r="IC748" s="162"/>
      <c r="ID748" s="162"/>
      <c r="IE748" s="162"/>
      <c r="IF748" s="162"/>
      <c r="IG748" s="162"/>
      <c r="IH748" s="162"/>
      <c r="II748" s="162"/>
      <c r="IJ748" s="162"/>
      <c r="IK748" s="162"/>
      <c r="IL748" s="162"/>
      <c r="IM748" s="162"/>
      <c r="IN748" s="162"/>
      <c r="IO748" s="162"/>
      <c r="IP748" s="162"/>
      <c r="IQ748" s="162"/>
      <c r="IR748" s="162"/>
      <c r="IS748" s="162"/>
      <c r="IT748" s="162"/>
      <c r="IU748" s="162"/>
      <c r="IV748" s="162"/>
      <c r="IW748" s="162"/>
      <c r="IX748" s="162"/>
    </row>
    <row r="749" spans="1:258">
      <c r="A749" s="159"/>
      <c r="B749" s="160"/>
      <c r="C749" s="160"/>
      <c r="D749" s="160"/>
      <c r="E749" s="160"/>
      <c r="F749" s="161"/>
      <c r="G749" s="161"/>
      <c r="H749" s="161"/>
      <c r="I749" s="161"/>
      <c r="J749" s="161"/>
      <c r="K749" s="161"/>
      <c r="L749" s="161"/>
      <c r="M749" s="161"/>
      <c r="N749" s="160"/>
      <c r="O749" s="160"/>
      <c r="P749" s="160"/>
      <c r="Q749" s="160"/>
      <c r="R749" s="160"/>
      <c r="S749" s="161"/>
      <c r="T749" s="161"/>
      <c r="U749" s="161"/>
      <c r="V749" s="161"/>
      <c r="W749" s="161"/>
      <c r="X749" s="161"/>
      <c r="Y749" s="161"/>
      <c r="Z749" s="317"/>
      <c r="AA749" s="161"/>
      <c r="BI749" s="162"/>
      <c r="BJ749" s="162"/>
      <c r="BK749" s="162"/>
      <c r="BL749" s="162"/>
      <c r="BM749" s="162"/>
      <c r="BN749" s="162"/>
      <c r="BO749" s="162"/>
      <c r="BP749" s="162"/>
      <c r="BQ749" s="162"/>
      <c r="BR749" s="162"/>
      <c r="BS749" s="162"/>
      <c r="BT749" s="162"/>
      <c r="BU749" s="162"/>
      <c r="BV749" s="162"/>
      <c r="BW749" s="162"/>
      <c r="BX749" s="162"/>
      <c r="BY749" s="162"/>
      <c r="BZ749" s="162"/>
      <c r="CA749" s="162"/>
      <c r="CB749" s="162"/>
      <c r="CC749" s="162"/>
      <c r="CD749" s="162"/>
      <c r="CE749" s="162"/>
      <c r="CF749" s="162"/>
      <c r="CG749" s="162"/>
      <c r="CH749" s="162"/>
      <c r="CI749" s="162"/>
      <c r="CJ749" s="162"/>
      <c r="CK749" s="162"/>
      <c r="CL749" s="162"/>
      <c r="CM749" s="162"/>
      <c r="CN749" s="162"/>
      <c r="CO749" s="162"/>
      <c r="CP749" s="162"/>
      <c r="CQ749" s="162"/>
      <c r="CR749" s="162"/>
      <c r="CS749" s="162"/>
      <c r="CT749" s="162"/>
      <c r="CU749" s="162"/>
      <c r="CV749" s="162"/>
      <c r="CW749" s="162"/>
      <c r="CX749" s="162"/>
      <c r="CY749" s="162"/>
      <c r="CZ749" s="162"/>
      <c r="DA749" s="162"/>
      <c r="DB749" s="162"/>
      <c r="DC749" s="162"/>
      <c r="DD749" s="162"/>
      <c r="DE749" s="162"/>
      <c r="DF749" s="162"/>
      <c r="DG749" s="162"/>
      <c r="DH749" s="162"/>
      <c r="DI749" s="162"/>
      <c r="DJ749" s="162"/>
      <c r="DK749" s="162"/>
      <c r="DL749" s="162"/>
      <c r="DM749" s="162"/>
      <c r="DN749" s="162"/>
      <c r="DO749" s="162"/>
      <c r="DP749" s="162"/>
      <c r="DQ749" s="162"/>
      <c r="DR749" s="162"/>
      <c r="DS749" s="162"/>
      <c r="DT749" s="162"/>
      <c r="DU749" s="162"/>
      <c r="DV749" s="162"/>
      <c r="DW749" s="162"/>
      <c r="DX749" s="162"/>
      <c r="DY749" s="162"/>
      <c r="DZ749" s="162"/>
      <c r="EA749" s="162"/>
      <c r="EB749" s="162"/>
      <c r="EC749" s="162"/>
      <c r="ED749" s="162"/>
      <c r="EE749" s="162"/>
      <c r="EF749" s="162"/>
      <c r="EG749" s="162"/>
      <c r="EH749" s="162"/>
      <c r="EI749" s="162"/>
      <c r="EJ749" s="162"/>
      <c r="EK749" s="162"/>
      <c r="EL749" s="162"/>
      <c r="EM749" s="162"/>
      <c r="EN749" s="162"/>
      <c r="EO749" s="162"/>
      <c r="EP749" s="162"/>
      <c r="EQ749" s="162"/>
      <c r="ER749" s="162"/>
      <c r="ES749" s="162"/>
      <c r="ET749" s="162"/>
      <c r="EU749" s="162"/>
      <c r="EV749" s="162"/>
      <c r="EW749" s="162"/>
      <c r="EX749" s="162"/>
      <c r="EY749" s="162"/>
      <c r="EZ749" s="162"/>
      <c r="FA749" s="162"/>
      <c r="FB749" s="162"/>
      <c r="FC749" s="162"/>
      <c r="FD749" s="162"/>
      <c r="FE749" s="162"/>
      <c r="FF749" s="162"/>
      <c r="FG749" s="162"/>
      <c r="FH749" s="162"/>
      <c r="FI749" s="162"/>
      <c r="FJ749" s="162"/>
      <c r="FK749" s="162"/>
      <c r="FL749" s="162"/>
      <c r="FM749" s="162"/>
      <c r="FN749" s="162"/>
      <c r="FO749" s="162"/>
      <c r="FP749" s="162"/>
      <c r="FQ749" s="162"/>
      <c r="FR749" s="162"/>
      <c r="FS749" s="162"/>
      <c r="FT749" s="162"/>
      <c r="FU749" s="162"/>
      <c r="FV749" s="162"/>
      <c r="FW749" s="162"/>
      <c r="FX749" s="162"/>
      <c r="FY749" s="162"/>
      <c r="FZ749" s="162"/>
      <c r="GA749" s="162"/>
      <c r="GB749" s="162"/>
      <c r="GC749" s="162"/>
      <c r="GD749" s="162"/>
      <c r="GE749" s="162"/>
      <c r="GF749" s="162"/>
      <c r="GG749" s="162"/>
      <c r="GH749" s="162"/>
      <c r="GI749" s="162"/>
      <c r="GJ749" s="162"/>
      <c r="GK749" s="162"/>
      <c r="GL749" s="162"/>
      <c r="GM749" s="162"/>
      <c r="GN749" s="162"/>
      <c r="GO749" s="162"/>
      <c r="GP749" s="162"/>
      <c r="GQ749" s="162"/>
      <c r="GR749" s="162"/>
      <c r="GS749" s="162"/>
      <c r="GT749" s="162"/>
      <c r="GU749" s="162"/>
      <c r="GV749" s="162"/>
      <c r="GW749" s="162"/>
      <c r="GX749" s="162"/>
      <c r="GY749" s="162"/>
      <c r="GZ749" s="162"/>
      <c r="HA749" s="162"/>
      <c r="HB749" s="162"/>
      <c r="HC749" s="162"/>
      <c r="HD749" s="162"/>
      <c r="HE749" s="162"/>
      <c r="HF749" s="162"/>
      <c r="HG749" s="162"/>
      <c r="HH749" s="162"/>
      <c r="HI749" s="162"/>
      <c r="HJ749" s="162"/>
      <c r="HK749" s="162"/>
      <c r="HL749" s="162"/>
      <c r="HM749" s="162"/>
      <c r="HN749" s="162"/>
      <c r="HO749" s="162"/>
      <c r="HP749" s="162"/>
      <c r="HQ749" s="162"/>
      <c r="HR749" s="162"/>
      <c r="HS749" s="162"/>
      <c r="HT749" s="162"/>
      <c r="HU749" s="162"/>
      <c r="HV749" s="162"/>
      <c r="HW749" s="162"/>
      <c r="HX749" s="162"/>
      <c r="HY749" s="162"/>
      <c r="HZ749" s="162"/>
      <c r="IA749" s="162"/>
      <c r="IB749" s="162"/>
      <c r="IC749" s="162"/>
      <c r="ID749" s="162"/>
      <c r="IE749" s="162"/>
      <c r="IF749" s="162"/>
      <c r="IG749" s="162"/>
      <c r="IH749" s="162"/>
      <c r="II749" s="162"/>
      <c r="IJ749" s="162"/>
      <c r="IK749" s="162"/>
      <c r="IL749" s="162"/>
      <c r="IM749" s="162"/>
      <c r="IN749" s="162"/>
      <c r="IO749" s="162"/>
      <c r="IP749" s="162"/>
      <c r="IQ749" s="162"/>
      <c r="IR749" s="162"/>
      <c r="IS749" s="162"/>
      <c r="IT749" s="162"/>
      <c r="IU749" s="162"/>
      <c r="IV749" s="162"/>
      <c r="IW749" s="162"/>
      <c r="IX749" s="162"/>
    </row>
    <row r="750" spans="1:258">
      <c r="A750" s="159"/>
      <c r="B750" s="160"/>
      <c r="C750" s="160"/>
      <c r="D750" s="160"/>
      <c r="E750" s="160"/>
      <c r="F750" s="161"/>
      <c r="G750" s="161"/>
      <c r="H750" s="161"/>
      <c r="I750" s="161"/>
      <c r="J750" s="161"/>
      <c r="K750" s="161"/>
      <c r="L750" s="161"/>
      <c r="M750" s="161"/>
      <c r="N750" s="160"/>
      <c r="O750" s="160"/>
      <c r="P750" s="160"/>
      <c r="Q750" s="160"/>
      <c r="R750" s="160"/>
      <c r="S750" s="161"/>
      <c r="T750" s="161"/>
      <c r="U750" s="161"/>
      <c r="V750" s="161"/>
      <c r="W750" s="161"/>
      <c r="X750" s="161"/>
      <c r="Y750" s="161"/>
      <c r="Z750" s="317"/>
      <c r="AA750" s="161"/>
      <c r="BI750" s="162"/>
      <c r="BJ750" s="162"/>
      <c r="BK750" s="162"/>
      <c r="BL750" s="162"/>
      <c r="BM750" s="162"/>
      <c r="BN750" s="162"/>
      <c r="BO750" s="162"/>
      <c r="BP750" s="162"/>
      <c r="BQ750" s="162"/>
      <c r="BR750" s="162"/>
      <c r="BS750" s="162"/>
      <c r="BT750" s="162"/>
      <c r="BU750" s="162"/>
      <c r="BV750" s="162"/>
      <c r="BW750" s="162"/>
      <c r="BX750" s="162"/>
      <c r="BY750" s="162"/>
      <c r="BZ750" s="162"/>
      <c r="CA750" s="162"/>
      <c r="CB750" s="162"/>
      <c r="CC750" s="162"/>
      <c r="CD750" s="162"/>
      <c r="CE750" s="162"/>
      <c r="CF750" s="162"/>
      <c r="CG750" s="162"/>
      <c r="CH750" s="162"/>
      <c r="CI750" s="162"/>
      <c r="CJ750" s="162"/>
      <c r="CK750" s="162"/>
      <c r="CL750" s="162"/>
      <c r="CM750" s="162"/>
      <c r="CN750" s="162"/>
      <c r="CO750" s="162"/>
      <c r="CP750" s="162"/>
      <c r="CQ750" s="162"/>
      <c r="CR750" s="162"/>
      <c r="CS750" s="162"/>
      <c r="CT750" s="162"/>
      <c r="CU750" s="162"/>
      <c r="CV750" s="162"/>
      <c r="CW750" s="162"/>
      <c r="CX750" s="162"/>
      <c r="CY750" s="162"/>
      <c r="CZ750" s="162"/>
      <c r="DA750" s="162"/>
      <c r="DB750" s="162"/>
      <c r="DC750" s="162"/>
      <c r="DD750" s="162"/>
      <c r="DE750" s="162"/>
      <c r="DF750" s="162"/>
      <c r="DG750" s="162"/>
      <c r="DH750" s="162"/>
      <c r="DI750" s="162"/>
      <c r="DJ750" s="162"/>
      <c r="DK750" s="162"/>
      <c r="DL750" s="162"/>
      <c r="DM750" s="162"/>
      <c r="DN750" s="162"/>
      <c r="DO750" s="162"/>
      <c r="DP750" s="162"/>
      <c r="DQ750" s="162"/>
      <c r="DR750" s="162"/>
      <c r="DS750" s="162"/>
      <c r="DT750" s="162"/>
      <c r="DU750" s="162"/>
      <c r="DV750" s="162"/>
      <c r="DW750" s="162"/>
      <c r="DX750" s="162"/>
      <c r="DY750" s="162"/>
      <c r="DZ750" s="162"/>
      <c r="EA750" s="162"/>
      <c r="EB750" s="162"/>
      <c r="EC750" s="162"/>
      <c r="ED750" s="162"/>
      <c r="EE750" s="162"/>
      <c r="EF750" s="162"/>
      <c r="EG750" s="162"/>
      <c r="EH750" s="162"/>
      <c r="EI750" s="162"/>
      <c r="EJ750" s="162"/>
      <c r="EK750" s="162"/>
      <c r="EL750" s="162"/>
      <c r="EM750" s="162"/>
      <c r="EN750" s="162"/>
      <c r="EO750" s="162"/>
      <c r="EP750" s="162"/>
      <c r="EQ750" s="162"/>
      <c r="ER750" s="162"/>
      <c r="ES750" s="162"/>
      <c r="ET750" s="162"/>
      <c r="EU750" s="162"/>
      <c r="EV750" s="162"/>
      <c r="EW750" s="162"/>
      <c r="EX750" s="162"/>
      <c r="EY750" s="162"/>
      <c r="EZ750" s="162"/>
      <c r="FA750" s="162"/>
      <c r="FB750" s="162"/>
      <c r="FC750" s="162"/>
      <c r="FD750" s="162"/>
      <c r="FE750" s="162"/>
      <c r="FF750" s="162"/>
      <c r="FG750" s="162"/>
      <c r="FH750" s="162"/>
      <c r="FI750" s="162"/>
      <c r="FJ750" s="162"/>
      <c r="FK750" s="162"/>
      <c r="FL750" s="162"/>
      <c r="FM750" s="162"/>
      <c r="FN750" s="162"/>
      <c r="FO750" s="162"/>
      <c r="FP750" s="162"/>
      <c r="FQ750" s="162"/>
      <c r="FR750" s="162"/>
      <c r="FS750" s="162"/>
      <c r="FT750" s="162"/>
      <c r="FU750" s="162"/>
      <c r="FV750" s="162"/>
      <c r="FW750" s="162"/>
      <c r="FX750" s="162"/>
      <c r="FY750" s="162"/>
      <c r="FZ750" s="162"/>
      <c r="GA750" s="162"/>
      <c r="GB750" s="162"/>
      <c r="GC750" s="162"/>
      <c r="GD750" s="162"/>
      <c r="GE750" s="162"/>
      <c r="GF750" s="162"/>
      <c r="GG750" s="162"/>
      <c r="GH750" s="162"/>
      <c r="GI750" s="162"/>
      <c r="GJ750" s="162"/>
      <c r="GK750" s="162"/>
      <c r="GL750" s="162"/>
      <c r="GM750" s="162"/>
      <c r="GN750" s="162"/>
      <c r="GO750" s="162"/>
      <c r="GP750" s="162"/>
      <c r="GQ750" s="162"/>
      <c r="GR750" s="162"/>
      <c r="GS750" s="162"/>
      <c r="GT750" s="162"/>
      <c r="GU750" s="162"/>
      <c r="GV750" s="162"/>
      <c r="GW750" s="162"/>
      <c r="GX750" s="162"/>
      <c r="GY750" s="162"/>
      <c r="GZ750" s="162"/>
      <c r="HA750" s="162"/>
      <c r="HB750" s="162"/>
      <c r="HC750" s="162"/>
      <c r="HD750" s="162"/>
      <c r="HE750" s="162"/>
      <c r="HF750" s="162"/>
      <c r="HG750" s="162"/>
      <c r="HH750" s="162"/>
      <c r="HI750" s="162"/>
      <c r="HJ750" s="162"/>
      <c r="HK750" s="162"/>
      <c r="HL750" s="162"/>
      <c r="HM750" s="162"/>
      <c r="HN750" s="162"/>
      <c r="HO750" s="162"/>
      <c r="HP750" s="162"/>
      <c r="HQ750" s="162"/>
      <c r="HR750" s="162"/>
      <c r="HS750" s="162"/>
      <c r="HT750" s="162"/>
      <c r="HU750" s="162"/>
      <c r="HV750" s="162"/>
      <c r="HW750" s="162"/>
      <c r="HX750" s="162"/>
      <c r="HY750" s="162"/>
      <c r="HZ750" s="162"/>
      <c r="IA750" s="162"/>
      <c r="IB750" s="162"/>
      <c r="IC750" s="162"/>
      <c r="ID750" s="162"/>
      <c r="IE750" s="162"/>
      <c r="IF750" s="162"/>
      <c r="IG750" s="162"/>
      <c r="IH750" s="162"/>
      <c r="II750" s="162"/>
      <c r="IJ750" s="162"/>
      <c r="IK750" s="162"/>
      <c r="IL750" s="162"/>
      <c r="IM750" s="162"/>
      <c r="IN750" s="162"/>
      <c r="IO750" s="162"/>
      <c r="IP750" s="162"/>
      <c r="IQ750" s="162"/>
      <c r="IR750" s="162"/>
      <c r="IS750" s="162"/>
      <c r="IT750" s="162"/>
      <c r="IU750" s="162"/>
      <c r="IV750" s="162"/>
      <c r="IW750" s="162"/>
      <c r="IX750" s="162"/>
    </row>
    <row r="751" spans="1:258">
      <c r="A751" s="159"/>
      <c r="B751" s="160"/>
      <c r="C751" s="160"/>
      <c r="D751" s="160"/>
      <c r="E751" s="160"/>
      <c r="F751" s="161"/>
      <c r="G751" s="161"/>
      <c r="H751" s="161"/>
      <c r="I751" s="161"/>
      <c r="J751" s="161"/>
      <c r="K751" s="161"/>
      <c r="L751" s="161"/>
      <c r="M751" s="161"/>
      <c r="N751" s="160"/>
      <c r="O751" s="160"/>
      <c r="P751" s="160"/>
      <c r="Q751" s="160"/>
      <c r="R751" s="160"/>
      <c r="S751" s="161"/>
      <c r="T751" s="161"/>
      <c r="U751" s="161"/>
      <c r="V751" s="161"/>
      <c r="W751" s="161"/>
      <c r="X751" s="161"/>
      <c r="Y751" s="161"/>
      <c r="Z751" s="317"/>
      <c r="AA751" s="161"/>
      <c r="BI751" s="162"/>
      <c r="BJ751" s="162"/>
      <c r="BK751" s="162"/>
      <c r="BL751" s="162"/>
      <c r="BM751" s="162"/>
      <c r="BN751" s="162"/>
      <c r="BO751" s="162"/>
      <c r="BP751" s="162"/>
      <c r="BQ751" s="162"/>
      <c r="BR751" s="162"/>
      <c r="BS751" s="162"/>
      <c r="BT751" s="162"/>
      <c r="BU751" s="162"/>
      <c r="BV751" s="162"/>
      <c r="BW751" s="162"/>
      <c r="BX751" s="162"/>
      <c r="BY751" s="162"/>
      <c r="BZ751" s="162"/>
      <c r="CA751" s="162"/>
      <c r="CB751" s="162"/>
      <c r="CC751" s="162"/>
      <c r="CD751" s="162"/>
      <c r="CE751" s="162"/>
      <c r="CF751" s="162"/>
      <c r="CG751" s="162"/>
      <c r="CH751" s="162"/>
      <c r="CI751" s="162"/>
      <c r="CJ751" s="162"/>
      <c r="CK751" s="162"/>
      <c r="CL751" s="162"/>
      <c r="CM751" s="162"/>
      <c r="CN751" s="162"/>
      <c r="CO751" s="162"/>
      <c r="CP751" s="162"/>
      <c r="CQ751" s="162"/>
      <c r="CR751" s="162"/>
      <c r="CS751" s="162"/>
      <c r="CT751" s="162"/>
      <c r="CU751" s="162"/>
      <c r="CV751" s="162"/>
      <c r="CW751" s="162"/>
      <c r="CX751" s="162"/>
      <c r="CY751" s="162"/>
      <c r="CZ751" s="162"/>
      <c r="DA751" s="162"/>
      <c r="DB751" s="162"/>
      <c r="DC751" s="162"/>
      <c r="DD751" s="162"/>
      <c r="DE751" s="162"/>
      <c r="DF751" s="162"/>
      <c r="DG751" s="162"/>
      <c r="DH751" s="162"/>
      <c r="DI751" s="162"/>
      <c r="DJ751" s="162"/>
      <c r="DK751" s="162"/>
      <c r="DL751" s="162"/>
      <c r="DM751" s="162"/>
      <c r="DN751" s="162"/>
      <c r="DO751" s="162"/>
      <c r="DP751" s="162"/>
      <c r="DQ751" s="162"/>
      <c r="DR751" s="162"/>
      <c r="DS751" s="162"/>
      <c r="DT751" s="162"/>
      <c r="DU751" s="162"/>
      <c r="DV751" s="162"/>
      <c r="DW751" s="162"/>
      <c r="DX751" s="162"/>
      <c r="DY751" s="162"/>
      <c r="DZ751" s="162"/>
      <c r="EA751" s="162"/>
      <c r="EB751" s="162"/>
      <c r="EC751" s="162"/>
      <c r="ED751" s="162"/>
      <c r="EE751" s="162"/>
      <c r="EF751" s="162"/>
      <c r="EG751" s="162"/>
      <c r="EH751" s="162"/>
      <c r="EI751" s="162"/>
      <c r="EJ751" s="162"/>
      <c r="EK751" s="162"/>
      <c r="EL751" s="162"/>
      <c r="EM751" s="162"/>
      <c r="EN751" s="162"/>
      <c r="EO751" s="162"/>
      <c r="EP751" s="162"/>
      <c r="EQ751" s="162"/>
      <c r="ER751" s="162"/>
      <c r="ES751" s="162"/>
      <c r="ET751" s="162"/>
      <c r="EU751" s="162"/>
      <c r="EV751" s="162"/>
      <c r="EW751" s="162"/>
      <c r="EX751" s="162"/>
      <c r="EY751" s="162"/>
      <c r="EZ751" s="162"/>
      <c r="FA751" s="162"/>
      <c r="FB751" s="162"/>
      <c r="FC751" s="162"/>
      <c r="FD751" s="162"/>
      <c r="FE751" s="162"/>
      <c r="FF751" s="162"/>
      <c r="FG751" s="162"/>
      <c r="FH751" s="162"/>
      <c r="FI751" s="162"/>
      <c r="FJ751" s="162"/>
      <c r="FK751" s="162"/>
      <c r="FL751" s="162"/>
      <c r="FM751" s="162"/>
      <c r="FN751" s="162"/>
      <c r="FO751" s="162"/>
      <c r="FP751" s="162"/>
      <c r="FQ751" s="162"/>
      <c r="FR751" s="162"/>
      <c r="FS751" s="162"/>
      <c r="FT751" s="162"/>
      <c r="FU751" s="162"/>
      <c r="FV751" s="162"/>
      <c r="FW751" s="162"/>
      <c r="FX751" s="162"/>
      <c r="FY751" s="162"/>
      <c r="FZ751" s="162"/>
      <c r="GA751" s="162"/>
      <c r="GB751" s="162"/>
      <c r="GC751" s="162"/>
      <c r="GD751" s="162"/>
      <c r="GE751" s="162"/>
      <c r="GF751" s="162"/>
      <c r="GG751" s="162"/>
      <c r="GH751" s="162"/>
      <c r="GI751" s="162"/>
      <c r="GJ751" s="162"/>
      <c r="GK751" s="162"/>
      <c r="GL751" s="162"/>
      <c r="GM751" s="162"/>
      <c r="GN751" s="162"/>
      <c r="GO751" s="162"/>
      <c r="GP751" s="162"/>
      <c r="GQ751" s="162"/>
      <c r="GR751" s="162"/>
      <c r="GS751" s="162"/>
      <c r="GT751" s="162"/>
      <c r="GU751" s="162"/>
      <c r="GV751" s="162"/>
      <c r="GW751" s="162"/>
      <c r="GX751" s="162"/>
      <c r="GY751" s="162"/>
      <c r="GZ751" s="162"/>
      <c r="HA751" s="162"/>
      <c r="HB751" s="162"/>
      <c r="HC751" s="162"/>
      <c r="HD751" s="162"/>
      <c r="HE751" s="162"/>
      <c r="HF751" s="162"/>
      <c r="HG751" s="162"/>
      <c r="HH751" s="162"/>
      <c r="HI751" s="162"/>
      <c r="HJ751" s="162"/>
      <c r="HK751" s="162"/>
      <c r="HL751" s="162"/>
      <c r="HM751" s="162"/>
      <c r="HN751" s="162"/>
      <c r="HO751" s="162"/>
      <c r="HP751" s="162"/>
      <c r="HQ751" s="162"/>
      <c r="HR751" s="162"/>
      <c r="HS751" s="162"/>
      <c r="HT751" s="162"/>
      <c r="HU751" s="162"/>
      <c r="HV751" s="162"/>
      <c r="HW751" s="162"/>
      <c r="HX751" s="162"/>
      <c r="HY751" s="162"/>
      <c r="HZ751" s="162"/>
      <c r="IA751" s="162"/>
      <c r="IB751" s="162"/>
      <c r="IC751" s="162"/>
      <c r="ID751" s="162"/>
      <c r="IE751" s="162"/>
      <c r="IF751" s="162"/>
      <c r="IG751" s="162"/>
      <c r="IH751" s="162"/>
      <c r="II751" s="162"/>
      <c r="IJ751" s="162"/>
      <c r="IK751" s="162"/>
      <c r="IL751" s="162"/>
      <c r="IM751" s="162"/>
      <c r="IN751" s="162"/>
      <c r="IO751" s="162"/>
      <c r="IP751" s="162"/>
      <c r="IQ751" s="162"/>
      <c r="IR751" s="162"/>
      <c r="IS751" s="162"/>
      <c r="IT751" s="162"/>
      <c r="IU751" s="162"/>
      <c r="IV751" s="162"/>
      <c r="IW751" s="162"/>
      <c r="IX751" s="162"/>
    </row>
    <row r="752" spans="1:258">
      <c r="A752" s="159"/>
      <c r="B752" s="160"/>
      <c r="C752" s="160"/>
      <c r="D752" s="160"/>
      <c r="E752" s="160"/>
      <c r="F752" s="161"/>
      <c r="G752" s="161"/>
      <c r="H752" s="161"/>
      <c r="I752" s="161"/>
      <c r="J752" s="161"/>
      <c r="K752" s="161"/>
      <c r="L752" s="161"/>
      <c r="M752" s="161"/>
      <c r="N752" s="160"/>
      <c r="O752" s="160"/>
      <c r="P752" s="160"/>
      <c r="Q752" s="160"/>
      <c r="R752" s="160"/>
      <c r="S752" s="161"/>
      <c r="T752" s="161"/>
      <c r="U752" s="161"/>
      <c r="V752" s="161"/>
      <c r="W752" s="161"/>
      <c r="X752" s="161"/>
      <c r="Y752" s="161"/>
      <c r="Z752" s="317"/>
      <c r="AA752" s="161"/>
      <c r="BI752" s="162"/>
      <c r="BJ752" s="162"/>
      <c r="BK752" s="162"/>
      <c r="BL752" s="162"/>
      <c r="BM752" s="162"/>
      <c r="BN752" s="162"/>
      <c r="BO752" s="162"/>
      <c r="BP752" s="162"/>
      <c r="BQ752" s="162"/>
      <c r="BR752" s="162"/>
      <c r="BS752" s="162"/>
      <c r="BT752" s="162"/>
      <c r="BU752" s="162"/>
      <c r="BV752" s="162"/>
      <c r="BW752" s="162"/>
      <c r="BX752" s="162"/>
      <c r="BY752" s="162"/>
      <c r="BZ752" s="162"/>
      <c r="CA752" s="162"/>
      <c r="CB752" s="162"/>
      <c r="CC752" s="162"/>
      <c r="CD752" s="162"/>
      <c r="CE752" s="162"/>
      <c r="CF752" s="162"/>
      <c r="CG752" s="162"/>
      <c r="CH752" s="162"/>
      <c r="CI752" s="162"/>
      <c r="CJ752" s="162"/>
      <c r="CK752" s="162"/>
      <c r="CL752" s="162"/>
      <c r="CM752" s="162"/>
      <c r="CN752" s="162"/>
      <c r="CO752" s="162"/>
      <c r="CP752" s="162"/>
      <c r="CQ752" s="162"/>
      <c r="CR752" s="162"/>
      <c r="CS752" s="162"/>
      <c r="CT752" s="162"/>
      <c r="CU752" s="162"/>
      <c r="CV752" s="162"/>
      <c r="CW752" s="162"/>
      <c r="CX752" s="162"/>
      <c r="CY752" s="162"/>
      <c r="CZ752" s="162"/>
      <c r="DA752" s="162"/>
      <c r="DB752" s="162"/>
      <c r="DC752" s="162"/>
      <c r="DD752" s="162"/>
      <c r="DE752" s="162"/>
      <c r="DF752" s="162"/>
      <c r="DG752" s="162"/>
      <c r="DH752" s="162"/>
      <c r="DI752" s="162"/>
      <c r="DJ752" s="162"/>
      <c r="DK752" s="162"/>
      <c r="DL752" s="162"/>
      <c r="DM752" s="162"/>
      <c r="DN752" s="162"/>
      <c r="DO752" s="162"/>
      <c r="DP752" s="162"/>
      <c r="DQ752" s="162"/>
      <c r="DR752" s="162"/>
      <c r="DS752" s="162"/>
      <c r="DT752" s="162"/>
      <c r="DU752" s="162"/>
      <c r="DV752" s="162"/>
      <c r="DW752" s="162"/>
      <c r="DX752" s="162"/>
      <c r="DY752" s="162"/>
      <c r="DZ752" s="162"/>
      <c r="EA752" s="162"/>
      <c r="EB752" s="162"/>
      <c r="EC752" s="162"/>
      <c r="ED752" s="162"/>
      <c r="EE752" s="162"/>
      <c r="EF752" s="162"/>
      <c r="EG752" s="162"/>
      <c r="EH752" s="162"/>
      <c r="EI752" s="162"/>
      <c r="EJ752" s="162"/>
      <c r="EK752" s="162"/>
      <c r="EL752" s="162"/>
      <c r="EM752" s="162"/>
      <c r="EN752" s="162"/>
      <c r="EO752" s="162"/>
      <c r="EP752" s="162"/>
      <c r="EQ752" s="162"/>
      <c r="ER752" s="162"/>
      <c r="ES752" s="162"/>
      <c r="ET752" s="162"/>
      <c r="EU752" s="162"/>
      <c r="EV752" s="162"/>
      <c r="EW752" s="162"/>
      <c r="EX752" s="162"/>
      <c r="EY752" s="162"/>
      <c r="EZ752" s="162"/>
      <c r="FA752" s="162"/>
      <c r="FB752" s="162"/>
      <c r="FC752" s="162"/>
      <c r="FD752" s="162"/>
      <c r="FE752" s="162"/>
      <c r="FF752" s="162"/>
      <c r="FG752" s="162"/>
      <c r="FH752" s="162"/>
      <c r="FI752" s="162"/>
      <c r="FJ752" s="162"/>
      <c r="FK752" s="162"/>
      <c r="FL752" s="162"/>
      <c r="FM752" s="162"/>
      <c r="FN752" s="162"/>
      <c r="FO752" s="162"/>
      <c r="FP752" s="162"/>
      <c r="FQ752" s="162"/>
      <c r="FR752" s="162"/>
      <c r="FS752" s="162"/>
      <c r="FT752" s="162"/>
      <c r="FU752" s="162"/>
      <c r="FV752" s="162"/>
      <c r="FW752" s="162"/>
      <c r="FX752" s="162"/>
      <c r="FY752" s="162"/>
      <c r="FZ752" s="162"/>
      <c r="GA752" s="162"/>
      <c r="GB752" s="162"/>
      <c r="GC752" s="162"/>
      <c r="GD752" s="162"/>
      <c r="GE752" s="162"/>
      <c r="GF752" s="162"/>
      <c r="GG752" s="162"/>
      <c r="GH752" s="162"/>
      <c r="GI752" s="162"/>
      <c r="GJ752" s="162"/>
      <c r="GK752" s="162"/>
      <c r="GL752" s="162"/>
      <c r="GM752" s="162"/>
      <c r="GN752" s="162"/>
      <c r="GO752" s="162"/>
      <c r="GP752" s="162"/>
      <c r="GQ752" s="162"/>
      <c r="GR752" s="162"/>
      <c r="GS752" s="162"/>
      <c r="GT752" s="162"/>
      <c r="GU752" s="162"/>
      <c r="GV752" s="162"/>
      <c r="GW752" s="162"/>
      <c r="GX752" s="162"/>
      <c r="GY752" s="162"/>
      <c r="GZ752" s="162"/>
      <c r="HA752" s="162"/>
      <c r="HB752" s="162"/>
      <c r="HC752" s="162"/>
      <c r="HD752" s="162"/>
      <c r="HE752" s="162"/>
      <c r="HF752" s="162"/>
      <c r="HG752" s="162"/>
      <c r="HH752" s="162"/>
      <c r="HI752" s="162"/>
      <c r="HJ752" s="162"/>
      <c r="HK752" s="162"/>
      <c r="HL752" s="162"/>
      <c r="HM752" s="162"/>
      <c r="HN752" s="162"/>
      <c r="HO752" s="162"/>
      <c r="HP752" s="162"/>
      <c r="HQ752" s="162"/>
      <c r="HR752" s="162"/>
      <c r="HS752" s="162"/>
      <c r="HT752" s="162"/>
      <c r="HU752" s="162"/>
      <c r="HV752" s="162"/>
      <c r="HW752" s="162"/>
      <c r="HX752" s="162"/>
      <c r="HY752" s="162"/>
      <c r="HZ752" s="162"/>
      <c r="IA752" s="162"/>
      <c r="IB752" s="162"/>
      <c r="IC752" s="162"/>
      <c r="ID752" s="162"/>
      <c r="IE752" s="162"/>
      <c r="IF752" s="162"/>
      <c r="IG752" s="162"/>
      <c r="IH752" s="162"/>
      <c r="II752" s="162"/>
      <c r="IJ752" s="162"/>
      <c r="IK752" s="162"/>
      <c r="IL752" s="162"/>
      <c r="IM752" s="162"/>
      <c r="IN752" s="162"/>
      <c r="IO752" s="162"/>
      <c r="IP752" s="162"/>
      <c r="IQ752" s="162"/>
      <c r="IR752" s="162"/>
      <c r="IS752" s="162"/>
      <c r="IT752" s="162"/>
      <c r="IU752" s="162"/>
      <c r="IV752" s="162"/>
      <c r="IW752" s="162"/>
      <c r="IX752" s="162"/>
    </row>
    <row r="753" spans="1:258">
      <c r="A753" s="159"/>
      <c r="B753" s="160"/>
      <c r="C753" s="160"/>
      <c r="D753" s="160"/>
      <c r="E753" s="160"/>
      <c r="F753" s="161"/>
      <c r="G753" s="161"/>
      <c r="H753" s="161"/>
      <c r="I753" s="161"/>
      <c r="J753" s="161"/>
      <c r="K753" s="161"/>
      <c r="L753" s="161"/>
      <c r="M753" s="161"/>
      <c r="N753" s="160"/>
      <c r="O753" s="160"/>
      <c r="P753" s="160"/>
      <c r="Q753" s="160"/>
      <c r="R753" s="160"/>
      <c r="S753" s="161"/>
      <c r="T753" s="161"/>
      <c r="U753" s="161"/>
      <c r="V753" s="161"/>
      <c r="W753" s="161"/>
      <c r="X753" s="161"/>
      <c r="Y753" s="161"/>
      <c r="Z753" s="317"/>
      <c r="AA753" s="161"/>
      <c r="BI753" s="162"/>
      <c r="BJ753" s="162"/>
      <c r="BK753" s="162"/>
      <c r="BL753" s="162"/>
      <c r="BM753" s="162"/>
      <c r="BN753" s="162"/>
      <c r="BO753" s="162"/>
      <c r="BP753" s="162"/>
      <c r="BQ753" s="162"/>
      <c r="BR753" s="162"/>
      <c r="BS753" s="162"/>
      <c r="BT753" s="162"/>
      <c r="BU753" s="162"/>
      <c r="BV753" s="162"/>
      <c r="BW753" s="162"/>
      <c r="BX753" s="162"/>
      <c r="BY753" s="162"/>
      <c r="BZ753" s="162"/>
      <c r="CA753" s="162"/>
      <c r="CB753" s="162"/>
      <c r="CC753" s="162"/>
      <c r="CD753" s="162"/>
      <c r="CE753" s="162"/>
      <c r="CF753" s="162"/>
      <c r="CG753" s="162"/>
      <c r="CH753" s="162"/>
      <c r="CI753" s="162"/>
      <c r="CJ753" s="162"/>
      <c r="CK753" s="162"/>
      <c r="CL753" s="162"/>
      <c r="CM753" s="162"/>
      <c r="CN753" s="162"/>
      <c r="CO753" s="162"/>
      <c r="CP753" s="162"/>
      <c r="CQ753" s="162"/>
      <c r="CR753" s="162"/>
      <c r="CS753" s="162"/>
      <c r="CT753" s="162"/>
      <c r="CU753" s="162"/>
      <c r="CV753" s="162"/>
      <c r="CW753" s="162"/>
      <c r="CX753" s="162"/>
      <c r="CY753" s="162"/>
      <c r="CZ753" s="162"/>
      <c r="DA753" s="162"/>
      <c r="DB753" s="162"/>
      <c r="DC753" s="162"/>
      <c r="DD753" s="162"/>
      <c r="DE753" s="162"/>
      <c r="DF753" s="162"/>
      <c r="DG753" s="162"/>
      <c r="DH753" s="162"/>
      <c r="DI753" s="162"/>
      <c r="DJ753" s="162"/>
      <c r="DK753" s="162"/>
      <c r="DL753" s="162"/>
      <c r="DM753" s="162"/>
      <c r="DN753" s="162"/>
      <c r="DO753" s="162"/>
      <c r="DP753" s="162"/>
      <c r="DQ753" s="162"/>
      <c r="DR753" s="162"/>
      <c r="DS753" s="162"/>
      <c r="DT753" s="162"/>
      <c r="DU753" s="162"/>
      <c r="DV753" s="162"/>
      <c r="DW753" s="162"/>
      <c r="DX753" s="162"/>
      <c r="DY753" s="162"/>
      <c r="DZ753" s="162"/>
      <c r="EA753" s="162"/>
      <c r="EB753" s="162"/>
      <c r="EC753" s="162"/>
      <c r="ED753" s="162"/>
      <c r="EE753" s="162"/>
      <c r="EF753" s="162"/>
      <c r="EG753" s="162"/>
      <c r="EH753" s="162"/>
      <c r="EI753" s="162"/>
      <c r="EJ753" s="162"/>
      <c r="EK753" s="162"/>
      <c r="EL753" s="162"/>
      <c r="EM753" s="162"/>
      <c r="EN753" s="162"/>
      <c r="EO753" s="162"/>
      <c r="EP753" s="162"/>
      <c r="EQ753" s="162"/>
      <c r="ER753" s="162"/>
      <c r="ES753" s="162"/>
      <c r="ET753" s="162"/>
      <c r="EU753" s="162"/>
      <c r="EV753" s="162"/>
      <c r="EW753" s="162"/>
      <c r="EX753" s="162"/>
      <c r="EY753" s="162"/>
      <c r="EZ753" s="162"/>
      <c r="FA753" s="162"/>
      <c r="FB753" s="162"/>
      <c r="FC753" s="162"/>
      <c r="FD753" s="162"/>
      <c r="FE753" s="162"/>
      <c r="FF753" s="162"/>
      <c r="FG753" s="162"/>
      <c r="FH753" s="162"/>
      <c r="FI753" s="162"/>
      <c r="FJ753" s="162"/>
      <c r="FK753" s="162"/>
      <c r="FL753" s="162"/>
      <c r="FM753" s="162"/>
      <c r="FN753" s="162"/>
      <c r="FO753" s="162"/>
      <c r="FP753" s="162"/>
      <c r="FQ753" s="162"/>
      <c r="FR753" s="162"/>
      <c r="FS753" s="162"/>
      <c r="FT753" s="162"/>
      <c r="FU753" s="162"/>
      <c r="FV753" s="162"/>
      <c r="FW753" s="162"/>
      <c r="FX753" s="162"/>
      <c r="FY753" s="162"/>
      <c r="FZ753" s="162"/>
      <c r="GA753" s="162"/>
      <c r="GB753" s="162"/>
      <c r="GC753" s="162"/>
      <c r="GD753" s="162"/>
      <c r="GE753" s="162"/>
      <c r="GF753" s="162"/>
      <c r="GG753" s="162"/>
      <c r="GH753" s="162"/>
      <c r="GI753" s="162"/>
      <c r="GJ753" s="162"/>
      <c r="GK753" s="162"/>
      <c r="GL753" s="162"/>
      <c r="GM753" s="162"/>
      <c r="GN753" s="162"/>
      <c r="GO753" s="162"/>
      <c r="GP753" s="162"/>
      <c r="GQ753" s="162"/>
      <c r="GR753" s="162"/>
      <c r="GS753" s="162"/>
      <c r="GT753" s="162"/>
      <c r="GU753" s="162"/>
      <c r="GV753" s="162"/>
      <c r="GW753" s="162"/>
      <c r="GX753" s="162"/>
      <c r="GY753" s="162"/>
      <c r="GZ753" s="162"/>
      <c r="HA753" s="162"/>
      <c r="HB753" s="162"/>
      <c r="HC753" s="162"/>
      <c r="HD753" s="162"/>
      <c r="HE753" s="162"/>
      <c r="HF753" s="162"/>
      <c r="HG753" s="162"/>
      <c r="HH753" s="162"/>
      <c r="HI753" s="162"/>
      <c r="HJ753" s="162"/>
      <c r="HK753" s="162"/>
      <c r="HL753" s="162"/>
      <c r="HM753" s="162"/>
      <c r="HN753" s="162"/>
      <c r="HO753" s="162"/>
      <c r="HP753" s="162"/>
      <c r="HQ753" s="162"/>
      <c r="HR753" s="162"/>
      <c r="HS753" s="162"/>
      <c r="HT753" s="162"/>
      <c r="HU753" s="162"/>
      <c r="HV753" s="162"/>
      <c r="HW753" s="162"/>
      <c r="HX753" s="162"/>
      <c r="HY753" s="162"/>
      <c r="HZ753" s="162"/>
      <c r="IA753" s="162"/>
      <c r="IB753" s="162"/>
      <c r="IC753" s="162"/>
      <c r="ID753" s="162"/>
      <c r="IE753" s="162"/>
      <c r="IF753" s="162"/>
      <c r="IG753" s="162"/>
      <c r="IH753" s="162"/>
      <c r="II753" s="162"/>
      <c r="IJ753" s="162"/>
      <c r="IK753" s="162"/>
      <c r="IL753" s="162"/>
      <c r="IM753" s="162"/>
      <c r="IN753" s="162"/>
      <c r="IO753" s="162"/>
      <c r="IP753" s="162"/>
      <c r="IQ753" s="162"/>
      <c r="IR753" s="162"/>
      <c r="IS753" s="162"/>
      <c r="IT753" s="162"/>
      <c r="IU753" s="162"/>
      <c r="IV753" s="162"/>
      <c r="IW753" s="162"/>
      <c r="IX753" s="162"/>
    </row>
    <row r="754" spans="1:258">
      <c r="A754" s="159"/>
      <c r="B754" s="160"/>
      <c r="C754" s="160"/>
      <c r="D754" s="160"/>
      <c r="E754" s="160"/>
      <c r="F754" s="161"/>
      <c r="G754" s="161"/>
      <c r="H754" s="161"/>
      <c r="I754" s="161"/>
      <c r="J754" s="161"/>
      <c r="K754" s="161"/>
      <c r="L754" s="161"/>
      <c r="M754" s="161"/>
      <c r="N754" s="160"/>
      <c r="O754" s="160"/>
      <c r="P754" s="160"/>
      <c r="Q754" s="160"/>
      <c r="R754" s="160"/>
      <c r="S754" s="161"/>
      <c r="T754" s="161"/>
      <c r="U754" s="161"/>
      <c r="V754" s="161"/>
      <c r="W754" s="161"/>
      <c r="X754" s="161"/>
      <c r="Y754" s="161"/>
      <c r="Z754" s="317"/>
      <c r="AA754" s="161"/>
      <c r="BI754" s="162"/>
      <c r="BJ754" s="162"/>
      <c r="BK754" s="162"/>
      <c r="BL754" s="162"/>
      <c r="BM754" s="162"/>
      <c r="BN754" s="162"/>
      <c r="BO754" s="162"/>
      <c r="BP754" s="162"/>
      <c r="BQ754" s="162"/>
      <c r="BR754" s="162"/>
      <c r="BS754" s="162"/>
      <c r="BT754" s="162"/>
      <c r="BU754" s="162"/>
      <c r="BV754" s="162"/>
      <c r="BW754" s="162"/>
      <c r="BX754" s="162"/>
      <c r="BY754" s="162"/>
      <c r="BZ754" s="162"/>
      <c r="CA754" s="162"/>
      <c r="CB754" s="162"/>
      <c r="CC754" s="162"/>
      <c r="CD754" s="162"/>
      <c r="CE754" s="162"/>
      <c r="CF754" s="162"/>
      <c r="CG754" s="162"/>
      <c r="CH754" s="162"/>
      <c r="CI754" s="162"/>
      <c r="CJ754" s="162"/>
      <c r="CK754" s="162"/>
      <c r="CL754" s="162"/>
      <c r="CM754" s="162"/>
      <c r="CN754" s="162"/>
      <c r="CO754" s="162"/>
      <c r="CP754" s="162"/>
      <c r="CQ754" s="162"/>
      <c r="CR754" s="162"/>
      <c r="CS754" s="162"/>
      <c r="CT754" s="162"/>
      <c r="CU754" s="162"/>
      <c r="CV754" s="162"/>
      <c r="CW754" s="162"/>
      <c r="CX754" s="162"/>
      <c r="CY754" s="162"/>
      <c r="CZ754" s="162"/>
      <c r="DA754" s="162"/>
      <c r="DB754" s="162"/>
      <c r="DC754" s="162"/>
      <c r="DD754" s="162"/>
      <c r="DE754" s="162"/>
      <c r="DF754" s="162"/>
      <c r="DG754" s="162"/>
      <c r="DH754" s="162"/>
      <c r="DI754" s="162"/>
      <c r="DJ754" s="162"/>
      <c r="DK754" s="162"/>
      <c r="DL754" s="162"/>
      <c r="DM754" s="162"/>
      <c r="DN754" s="162"/>
      <c r="DO754" s="162"/>
      <c r="DP754" s="162"/>
      <c r="DQ754" s="162"/>
      <c r="DR754" s="162"/>
      <c r="DS754" s="162"/>
      <c r="DT754" s="162"/>
      <c r="DU754" s="162"/>
      <c r="DV754" s="162"/>
      <c r="DW754" s="162"/>
      <c r="DX754" s="162"/>
      <c r="DY754" s="162"/>
      <c r="DZ754" s="162"/>
      <c r="EA754" s="162"/>
      <c r="EB754" s="162"/>
      <c r="EC754" s="162"/>
      <c r="ED754" s="162"/>
      <c r="EE754" s="162"/>
      <c r="EF754" s="162"/>
      <c r="EG754" s="162"/>
      <c r="EH754" s="162"/>
      <c r="EI754" s="162"/>
      <c r="EJ754" s="162"/>
      <c r="EK754" s="162"/>
      <c r="EL754" s="162"/>
      <c r="EM754" s="162"/>
      <c r="EN754" s="162"/>
      <c r="EO754" s="162"/>
      <c r="EP754" s="162"/>
      <c r="EQ754" s="162"/>
      <c r="ER754" s="162"/>
      <c r="ES754" s="162"/>
      <c r="ET754" s="162"/>
      <c r="EU754" s="162"/>
      <c r="EV754" s="162"/>
      <c r="EW754" s="162"/>
      <c r="EX754" s="162"/>
      <c r="EY754" s="162"/>
      <c r="EZ754" s="162"/>
      <c r="FA754" s="162"/>
      <c r="FB754" s="162"/>
      <c r="FC754" s="162"/>
      <c r="FD754" s="162"/>
      <c r="FE754" s="162"/>
      <c r="FF754" s="162"/>
      <c r="FG754" s="162"/>
      <c r="FH754" s="162"/>
      <c r="FI754" s="162"/>
      <c r="FJ754" s="162"/>
      <c r="FK754" s="162"/>
      <c r="FL754" s="162"/>
      <c r="FM754" s="162"/>
      <c r="FN754" s="162"/>
      <c r="FO754" s="162"/>
      <c r="FP754" s="162"/>
      <c r="FQ754" s="162"/>
      <c r="FR754" s="162"/>
      <c r="FS754" s="162"/>
      <c r="FT754" s="162"/>
      <c r="FU754" s="162"/>
      <c r="FV754" s="162"/>
      <c r="FW754" s="162"/>
      <c r="FX754" s="162"/>
      <c r="FY754" s="162"/>
      <c r="FZ754" s="162"/>
      <c r="GA754" s="162"/>
      <c r="GB754" s="162"/>
      <c r="GC754" s="162"/>
      <c r="GD754" s="162"/>
      <c r="GE754" s="162"/>
      <c r="GF754" s="162"/>
      <c r="GG754" s="162"/>
      <c r="GH754" s="162"/>
      <c r="GI754" s="162"/>
      <c r="GJ754" s="162"/>
      <c r="GK754" s="162"/>
      <c r="GL754" s="162"/>
      <c r="GM754" s="162"/>
      <c r="GN754" s="162"/>
      <c r="GO754" s="162"/>
      <c r="GP754" s="162"/>
      <c r="GQ754" s="162"/>
      <c r="GR754" s="162"/>
      <c r="GS754" s="162"/>
      <c r="GT754" s="162"/>
      <c r="GU754" s="162"/>
      <c r="GV754" s="162"/>
      <c r="GW754" s="162"/>
      <c r="GX754" s="162"/>
      <c r="GY754" s="162"/>
      <c r="GZ754" s="162"/>
      <c r="HA754" s="162"/>
      <c r="HB754" s="162"/>
      <c r="HC754" s="162"/>
      <c r="HD754" s="162"/>
      <c r="HE754" s="162"/>
      <c r="HF754" s="162"/>
      <c r="HG754" s="162"/>
      <c r="HH754" s="162"/>
      <c r="HI754" s="162"/>
      <c r="HJ754" s="162"/>
      <c r="HK754" s="162"/>
      <c r="HL754" s="162"/>
      <c r="HM754" s="162"/>
      <c r="HN754" s="162"/>
      <c r="HO754" s="162"/>
      <c r="HP754" s="162"/>
      <c r="HQ754" s="162"/>
      <c r="HR754" s="162"/>
      <c r="HS754" s="162"/>
      <c r="HT754" s="162"/>
      <c r="HU754" s="162"/>
      <c r="HV754" s="162"/>
      <c r="HW754" s="162"/>
      <c r="HX754" s="162"/>
      <c r="HY754" s="162"/>
      <c r="HZ754" s="162"/>
      <c r="IA754" s="162"/>
      <c r="IB754" s="162"/>
      <c r="IC754" s="162"/>
      <c r="ID754" s="162"/>
      <c r="IE754" s="162"/>
      <c r="IF754" s="162"/>
      <c r="IG754" s="162"/>
      <c r="IH754" s="162"/>
      <c r="II754" s="162"/>
      <c r="IJ754" s="162"/>
      <c r="IK754" s="162"/>
      <c r="IL754" s="162"/>
      <c r="IM754" s="162"/>
      <c r="IN754" s="162"/>
      <c r="IO754" s="162"/>
      <c r="IP754" s="162"/>
      <c r="IQ754" s="162"/>
      <c r="IR754" s="162"/>
      <c r="IS754" s="162"/>
      <c r="IT754" s="162"/>
      <c r="IU754" s="162"/>
      <c r="IV754" s="162"/>
      <c r="IW754" s="162"/>
      <c r="IX754" s="162"/>
    </row>
    <row r="755" spans="1:258">
      <c r="A755" s="159"/>
      <c r="B755" s="160"/>
      <c r="C755" s="160"/>
      <c r="D755" s="160"/>
      <c r="E755" s="160"/>
      <c r="F755" s="161"/>
      <c r="G755" s="161"/>
      <c r="H755" s="161"/>
      <c r="I755" s="161"/>
      <c r="J755" s="161"/>
      <c r="K755" s="161"/>
      <c r="L755" s="161"/>
      <c r="M755" s="161"/>
      <c r="N755" s="160"/>
      <c r="O755" s="160"/>
      <c r="P755" s="160"/>
      <c r="Q755" s="160"/>
      <c r="R755" s="160"/>
      <c r="S755" s="161"/>
      <c r="T755" s="161"/>
      <c r="U755" s="161"/>
      <c r="V755" s="161"/>
      <c r="W755" s="161"/>
      <c r="X755" s="161"/>
      <c r="Y755" s="161"/>
      <c r="Z755" s="317"/>
      <c r="AA755" s="161"/>
      <c r="BI755" s="162"/>
      <c r="BJ755" s="162"/>
      <c r="BK755" s="162"/>
      <c r="BL755" s="162"/>
      <c r="BM755" s="162"/>
      <c r="BN755" s="162"/>
      <c r="BO755" s="162"/>
      <c r="BP755" s="162"/>
      <c r="BQ755" s="162"/>
      <c r="BR755" s="162"/>
      <c r="BS755" s="162"/>
      <c r="BT755" s="162"/>
      <c r="BU755" s="162"/>
      <c r="BV755" s="162"/>
      <c r="BW755" s="162"/>
      <c r="BX755" s="162"/>
      <c r="BY755" s="162"/>
      <c r="BZ755" s="162"/>
      <c r="CA755" s="162"/>
      <c r="CB755" s="162"/>
      <c r="CC755" s="162"/>
      <c r="CD755" s="162"/>
      <c r="CE755" s="162"/>
      <c r="CF755" s="162"/>
      <c r="CG755" s="162"/>
      <c r="CH755" s="162"/>
      <c r="CI755" s="162"/>
      <c r="CJ755" s="162"/>
      <c r="CK755" s="162"/>
      <c r="CL755" s="162"/>
      <c r="CM755" s="162"/>
      <c r="CN755" s="162"/>
      <c r="CO755" s="162"/>
      <c r="CP755" s="162"/>
      <c r="CQ755" s="162"/>
      <c r="CR755" s="162"/>
      <c r="CS755" s="162"/>
      <c r="CT755" s="162"/>
      <c r="CU755" s="162"/>
      <c r="CV755" s="162"/>
      <c r="CW755" s="162"/>
      <c r="CX755" s="162"/>
      <c r="CY755" s="162"/>
      <c r="CZ755" s="162"/>
      <c r="DA755" s="162"/>
      <c r="DB755" s="162"/>
      <c r="DC755" s="162"/>
      <c r="DD755" s="162"/>
      <c r="DE755" s="162"/>
      <c r="DF755" s="162"/>
      <c r="DG755" s="162"/>
      <c r="DH755" s="162"/>
      <c r="DI755" s="162"/>
      <c r="DJ755" s="162"/>
      <c r="DK755" s="162"/>
      <c r="DL755" s="162"/>
      <c r="DM755" s="162"/>
      <c r="DN755" s="162"/>
      <c r="DO755" s="162"/>
      <c r="DP755" s="162"/>
      <c r="DQ755" s="162"/>
      <c r="DR755" s="162"/>
      <c r="DS755" s="162"/>
      <c r="DT755" s="162"/>
      <c r="DU755" s="162"/>
      <c r="DV755" s="162"/>
      <c r="DW755" s="162"/>
      <c r="DX755" s="162"/>
      <c r="DY755" s="162"/>
      <c r="DZ755" s="162"/>
      <c r="EA755" s="162"/>
      <c r="EB755" s="162"/>
      <c r="EC755" s="162"/>
      <c r="ED755" s="162"/>
      <c r="EE755" s="162"/>
      <c r="EF755" s="162"/>
      <c r="EG755" s="162"/>
      <c r="EH755" s="162"/>
      <c r="EI755" s="162"/>
      <c r="EJ755" s="162"/>
      <c r="EK755" s="162"/>
      <c r="EL755" s="162"/>
      <c r="EM755" s="162"/>
      <c r="EN755" s="162"/>
      <c r="EO755" s="162"/>
      <c r="EP755" s="162"/>
      <c r="EQ755" s="162"/>
      <c r="ER755" s="162"/>
      <c r="ES755" s="162"/>
      <c r="ET755" s="162"/>
      <c r="EU755" s="162"/>
      <c r="EV755" s="162"/>
      <c r="EW755" s="162"/>
      <c r="EX755" s="162"/>
      <c r="EY755" s="162"/>
      <c r="EZ755" s="162"/>
      <c r="FA755" s="162"/>
      <c r="FB755" s="162"/>
      <c r="FC755" s="162"/>
      <c r="FD755" s="162"/>
      <c r="FE755" s="162"/>
      <c r="FF755" s="162"/>
      <c r="FG755" s="162"/>
      <c r="FH755" s="162"/>
      <c r="FI755" s="162"/>
      <c r="FJ755" s="162"/>
      <c r="FK755" s="162"/>
      <c r="FL755" s="162"/>
      <c r="FM755" s="162"/>
      <c r="FN755" s="162"/>
      <c r="FO755" s="162"/>
      <c r="FP755" s="162"/>
      <c r="FQ755" s="162"/>
      <c r="FR755" s="162"/>
      <c r="FS755" s="162"/>
      <c r="FT755" s="162"/>
      <c r="FU755" s="162"/>
      <c r="FV755" s="162"/>
      <c r="FW755" s="162"/>
      <c r="FX755" s="162"/>
      <c r="FY755" s="162"/>
      <c r="FZ755" s="162"/>
      <c r="GA755" s="162"/>
      <c r="GB755" s="162"/>
      <c r="GC755" s="162"/>
      <c r="GD755" s="162"/>
      <c r="GE755" s="162"/>
      <c r="GF755" s="162"/>
      <c r="GG755" s="162"/>
      <c r="GH755" s="162"/>
      <c r="GI755" s="162"/>
      <c r="GJ755" s="162"/>
      <c r="GK755" s="162"/>
      <c r="GL755" s="162"/>
      <c r="GM755" s="162"/>
      <c r="GN755" s="162"/>
      <c r="GO755" s="162"/>
      <c r="GP755" s="162"/>
      <c r="GQ755" s="162"/>
      <c r="GR755" s="162"/>
      <c r="GS755" s="162"/>
      <c r="GT755" s="162"/>
      <c r="GU755" s="162"/>
      <c r="GV755" s="162"/>
      <c r="GW755" s="162"/>
      <c r="GX755" s="162"/>
      <c r="GY755" s="162"/>
      <c r="GZ755" s="162"/>
      <c r="HA755" s="162"/>
      <c r="HB755" s="162"/>
      <c r="HC755" s="162"/>
      <c r="HD755" s="162"/>
      <c r="HE755" s="162"/>
      <c r="HF755" s="162"/>
      <c r="HG755" s="162"/>
      <c r="HH755" s="162"/>
      <c r="HI755" s="162"/>
      <c r="HJ755" s="162"/>
      <c r="HK755" s="162"/>
      <c r="HL755" s="162"/>
      <c r="HM755" s="162"/>
      <c r="HN755" s="162"/>
      <c r="HO755" s="162"/>
      <c r="HP755" s="162"/>
      <c r="HQ755" s="162"/>
      <c r="HR755" s="162"/>
      <c r="HS755" s="162"/>
      <c r="HT755" s="162"/>
      <c r="HU755" s="162"/>
      <c r="HV755" s="162"/>
      <c r="HW755" s="162"/>
      <c r="HX755" s="162"/>
      <c r="HY755" s="162"/>
      <c r="HZ755" s="162"/>
      <c r="IA755" s="162"/>
      <c r="IB755" s="162"/>
      <c r="IC755" s="162"/>
      <c r="ID755" s="162"/>
      <c r="IE755" s="162"/>
      <c r="IF755" s="162"/>
      <c r="IG755" s="162"/>
      <c r="IH755" s="162"/>
      <c r="II755" s="162"/>
      <c r="IJ755" s="162"/>
      <c r="IK755" s="162"/>
      <c r="IL755" s="162"/>
      <c r="IM755" s="162"/>
      <c r="IN755" s="162"/>
      <c r="IO755" s="162"/>
      <c r="IP755" s="162"/>
      <c r="IQ755" s="162"/>
      <c r="IR755" s="162"/>
      <c r="IS755" s="162"/>
      <c r="IT755" s="162"/>
      <c r="IU755" s="162"/>
      <c r="IV755" s="162"/>
      <c r="IW755" s="162"/>
      <c r="IX755" s="162"/>
    </row>
    <row r="756" spans="1:258">
      <c r="A756" s="159"/>
      <c r="B756" s="160"/>
      <c r="C756" s="160"/>
      <c r="D756" s="160"/>
      <c r="E756" s="160"/>
      <c r="F756" s="161"/>
      <c r="G756" s="161"/>
      <c r="H756" s="161"/>
      <c r="I756" s="161"/>
      <c r="J756" s="161"/>
      <c r="K756" s="161"/>
      <c r="L756" s="161"/>
      <c r="M756" s="161"/>
      <c r="N756" s="160"/>
      <c r="O756" s="160"/>
      <c r="P756" s="160"/>
      <c r="Q756" s="160"/>
      <c r="R756" s="160"/>
      <c r="S756" s="161"/>
      <c r="T756" s="161"/>
      <c r="U756" s="161"/>
      <c r="V756" s="161"/>
      <c r="W756" s="161"/>
      <c r="X756" s="161"/>
      <c r="Y756" s="161"/>
      <c r="Z756" s="317"/>
      <c r="AA756" s="161"/>
      <c r="BI756" s="162"/>
      <c r="BJ756" s="162"/>
      <c r="BK756" s="162"/>
      <c r="BL756" s="162"/>
      <c r="BM756" s="162"/>
      <c r="BN756" s="162"/>
      <c r="BO756" s="162"/>
      <c r="BP756" s="162"/>
      <c r="BQ756" s="162"/>
      <c r="BR756" s="162"/>
      <c r="BS756" s="162"/>
      <c r="BT756" s="162"/>
      <c r="BU756" s="162"/>
      <c r="BV756" s="162"/>
      <c r="BW756" s="162"/>
      <c r="BX756" s="162"/>
      <c r="BY756" s="162"/>
      <c r="BZ756" s="162"/>
      <c r="CA756" s="162"/>
      <c r="CB756" s="162"/>
      <c r="CC756" s="162"/>
      <c r="CD756" s="162"/>
      <c r="CE756" s="162"/>
      <c r="CF756" s="162"/>
      <c r="CG756" s="162"/>
      <c r="CH756" s="162"/>
      <c r="CI756" s="162"/>
      <c r="CJ756" s="162"/>
      <c r="CK756" s="162"/>
      <c r="CL756" s="162"/>
      <c r="CM756" s="162"/>
      <c r="CN756" s="162"/>
      <c r="CO756" s="162"/>
      <c r="CP756" s="162"/>
      <c r="CQ756" s="162"/>
      <c r="CR756" s="162"/>
      <c r="CS756" s="162"/>
      <c r="CT756" s="162"/>
      <c r="CU756" s="162"/>
      <c r="CV756" s="162"/>
      <c r="CW756" s="162"/>
      <c r="CX756" s="162"/>
      <c r="CY756" s="162"/>
      <c r="CZ756" s="162"/>
      <c r="DA756" s="162"/>
      <c r="DB756" s="162"/>
      <c r="DC756" s="162"/>
      <c r="DD756" s="162"/>
      <c r="DE756" s="162"/>
      <c r="DF756" s="162"/>
      <c r="DG756" s="162"/>
      <c r="DH756" s="162"/>
      <c r="DI756" s="162"/>
      <c r="DJ756" s="162"/>
      <c r="DK756" s="162"/>
      <c r="DL756" s="162"/>
      <c r="DM756" s="162"/>
      <c r="DN756" s="162"/>
      <c r="DO756" s="162"/>
      <c r="DP756" s="162"/>
      <c r="DQ756" s="162"/>
      <c r="DR756" s="162"/>
      <c r="DS756" s="162"/>
      <c r="DT756" s="162"/>
      <c r="DU756" s="162"/>
      <c r="DV756" s="162"/>
      <c r="DW756" s="162"/>
      <c r="DX756" s="162"/>
      <c r="DY756" s="162"/>
      <c r="DZ756" s="162"/>
      <c r="EA756" s="162"/>
      <c r="EB756" s="162"/>
      <c r="EC756" s="162"/>
      <c r="ED756" s="162"/>
      <c r="EE756" s="162"/>
      <c r="EF756" s="162"/>
      <c r="EG756" s="162"/>
      <c r="EH756" s="162"/>
      <c r="EI756" s="162"/>
      <c r="EJ756" s="162"/>
      <c r="EK756" s="162"/>
      <c r="EL756" s="162"/>
      <c r="EM756" s="162"/>
      <c r="EN756" s="162"/>
      <c r="EO756" s="162"/>
      <c r="EP756" s="162"/>
      <c r="EQ756" s="162"/>
      <c r="ER756" s="162"/>
      <c r="ES756" s="162"/>
      <c r="ET756" s="162"/>
      <c r="EU756" s="162"/>
      <c r="EV756" s="162"/>
      <c r="EW756" s="162"/>
      <c r="EX756" s="162"/>
      <c r="EY756" s="162"/>
      <c r="EZ756" s="162"/>
      <c r="FA756" s="162"/>
      <c r="FB756" s="162"/>
      <c r="FC756" s="162"/>
      <c r="FD756" s="162"/>
      <c r="FE756" s="162"/>
      <c r="FF756" s="162"/>
      <c r="FG756" s="162"/>
      <c r="FH756" s="162"/>
      <c r="FI756" s="162"/>
      <c r="FJ756" s="162"/>
      <c r="FK756" s="162"/>
      <c r="FL756" s="162"/>
      <c r="FM756" s="162"/>
      <c r="FN756" s="162"/>
      <c r="FO756" s="162"/>
      <c r="FP756" s="162"/>
      <c r="FQ756" s="162"/>
      <c r="FR756" s="162"/>
      <c r="FS756" s="162"/>
      <c r="FT756" s="162"/>
      <c r="FU756" s="162"/>
      <c r="FV756" s="162"/>
      <c r="FW756" s="162"/>
      <c r="FX756" s="162"/>
      <c r="FY756" s="162"/>
      <c r="FZ756" s="162"/>
      <c r="GA756" s="162"/>
      <c r="GB756" s="162"/>
      <c r="GC756" s="162"/>
      <c r="GD756" s="162"/>
      <c r="GE756" s="162"/>
      <c r="GF756" s="162"/>
      <c r="GG756" s="162"/>
      <c r="GH756" s="162"/>
      <c r="GI756" s="162"/>
      <c r="GJ756" s="162"/>
      <c r="GK756" s="162"/>
      <c r="GL756" s="162"/>
      <c r="GM756" s="162"/>
      <c r="GN756" s="162"/>
      <c r="GO756" s="162"/>
      <c r="GP756" s="162"/>
      <c r="GQ756" s="162"/>
      <c r="GR756" s="162"/>
      <c r="GS756" s="162"/>
      <c r="GT756" s="162"/>
      <c r="GU756" s="162"/>
      <c r="GV756" s="162"/>
      <c r="GW756" s="162"/>
      <c r="GX756" s="162"/>
      <c r="GY756" s="162"/>
      <c r="GZ756" s="162"/>
      <c r="HA756" s="162"/>
      <c r="HB756" s="162"/>
      <c r="HC756" s="162"/>
      <c r="HD756" s="162"/>
      <c r="HE756" s="162"/>
      <c r="HF756" s="162"/>
      <c r="HG756" s="162"/>
      <c r="HH756" s="162"/>
      <c r="HI756" s="162"/>
      <c r="HJ756" s="162"/>
      <c r="HK756" s="162"/>
      <c r="HL756" s="162"/>
      <c r="HM756" s="162"/>
      <c r="HN756" s="162"/>
      <c r="HO756" s="162"/>
      <c r="HP756" s="162"/>
      <c r="HQ756" s="162"/>
      <c r="HR756" s="162"/>
      <c r="HS756" s="162"/>
      <c r="HT756" s="162"/>
      <c r="HU756" s="162"/>
      <c r="HV756" s="162"/>
      <c r="HW756" s="162"/>
      <c r="HX756" s="162"/>
      <c r="HY756" s="162"/>
      <c r="HZ756" s="162"/>
      <c r="IA756" s="162"/>
      <c r="IB756" s="162"/>
      <c r="IC756" s="162"/>
      <c r="ID756" s="162"/>
      <c r="IE756" s="162"/>
      <c r="IF756" s="162"/>
      <c r="IG756" s="162"/>
      <c r="IH756" s="162"/>
      <c r="II756" s="162"/>
      <c r="IJ756" s="162"/>
      <c r="IK756" s="162"/>
      <c r="IL756" s="162"/>
      <c r="IM756" s="162"/>
      <c r="IN756" s="162"/>
      <c r="IO756" s="162"/>
      <c r="IP756" s="162"/>
      <c r="IQ756" s="162"/>
      <c r="IR756" s="162"/>
      <c r="IS756" s="162"/>
      <c r="IT756" s="162"/>
      <c r="IU756" s="162"/>
      <c r="IV756" s="162"/>
      <c r="IW756" s="162"/>
      <c r="IX756" s="162"/>
    </row>
    <row r="757" spans="1:258">
      <c r="A757" s="159"/>
      <c r="B757" s="160"/>
      <c r="C757" s="160"/>
      <c r="D757" s="160"/>
      <c r="E757" s="160"/>
      <c r="F757" s="161"/>
      <c r="G757" s="161"/>
      <c r="H757" s="161"/>
      <c r="I757" s="161"/>
      <c r="J757" s="161"/>
      <c r="K757" s="161"/>
      <c r="L757" s="161"/>
      <c r="M757" s="161"/>
      <c r="N757" s="160"/>
      <c r="O757" s="160"/>
      <c r="P757" s="160"/>
      <c r="Q757" s="160"/>
      <c r="R757" s="160"/>
      <c r="S757" s="161"/>
      <c r="T757" s="161"/>
      <c r="U757" s="161"/>
      <c r="V757" s="161"/>
      <c r="W757" s="161"/>
      <c r="X757" s="161"/>
      <c r="Y757" s="161"/>
      <c r="Z757" s="317"/>
      <c r="AA757" s="161"/>
      <c r="BI757" s="162"/>
      <c r="BJ757" s="162"/>
      <c r="BK757" s="162"/>
      <c r="BL757" s="162"/>
      <c r="BM757" s="162"/>
      <c r="BN757" s="162"/>
      <c r="BO757" s="162"/>
      <c r="BP757" s="162"/>
      <c r="BQ757" s="162"/>
      <c r="BR757" s="162"/>
      <c r="BS757" s="162"/>
      <c r="BT757" s="162"/>
      <c r="BU757" s="162"/>
      <c r="BV757" s="162"/>
      <c r="BW757" s="162"/>
      <c r="BX757" s="162"/>
      <c r="BY757" s="162"/>
      <c r="BZ757" s="162"/>
      <c r="CA757" s="162"/>
      <c r="CB757" s="162"/>
      <c r="CC757" s="162"/>
      <c r="CD757" s="162"/>
      <c r="CE757" s="162"/>
      <c r="CF757" s="162"/>
      <c r="CG757" s="162"/>
      <c r="CH757" s="162"/>
      <c r="CI757" s="162"/>
      <c r="CJ757" s="162"/>
      <c r="CK757" s="162"/>
      <c r="CL757" s="162"/>
      <c r="CM757" s="162"/>
      <c r="CN757" s="162"/>
      <c r="CO757" s="162"/>
      <c r="CP757" s="162"/>
      <c r="CQ757" s="162"/>
      <c r="CR757" s="162"/>
      <c r="CS757" s="162"/>
      <c r="CT757" s="162"/>
      <c r="CU757" s="162"/>
      <c r="CV757" s="162"/>
      <c r="CW757" s="162"/>
      <c r="CX757" s="162"/>
      <c r="CY757" s="162"/>
      <c r="CZ757" s="162"/>
      <c r="DA757" s="162"/>
      <c r="DB757" s="162"/>
      <c r="DC757" s="162"/>
      <c r="DD757" s="162"/>
      <c r="DE757" s="162"/>
      <c r="DF757" s="162"/>
      <c r="DG757" s="162"/>
      <c r="DH757" s="162"/>
      <c r="DI757" s="162"/>
      <c r="DJ757" s="162"/>
      <c r="DK757" s="162"/>
      <c r="DL757" s="162"/>
      <c r="DM757" s="162"/>
      <c r="DN757" s="162"/>
      <c r="DO757" s="162"/>
      <c r="DP757" s="162"/>
      <c r="DQ757" s="162"/>
      <c r="DR757" s="162"/>
      <c r="DS757" s="162"/>
      <c r="DT757" s="162"/>
      <c r="DU757" s="162"/>
      <c r="DV757" s="162"/>
      <c r="DW757" s="162"/>
      <c r="DX757" s="162"/>
      <c r="DY757" s="162"/>
      <c r="DZ757" s="162"/>
      <c r="EA757" s="162"/>
      <c r="EB757" s="162"/>
      <c r="EC757" s="162"/>
      <c r="ED757" s="162"/>
      <c r="EE757" s="162"/>
      <c r="EF757" s="162"/>
      <c r="EG757" s="162"/>
      <c r="EH757" s="162"/>
      <c r="EI757" s="162"/>
      <c r="EJ757" s="162"/>
      <c r="EK757" s="162"/>
      <c r="EL757" s="162"/>
      <c r="EM757" s="162"/>
      <c r="EN757" s="162"/>
      <c r="EO757" s="162"/>
      <c r="EP757" s="162"/>
      <c r="EQ757" s="162"/>
      <c r="ER757" s="162"/>
      <c r="ES757" s="162"/>
      <c r="ET757" s="162"/>
      <c r="EU757" s="162"/>
      <c r="EV757" s="162"/>
      <c r="EW757" s="162"/>
      <c r="EX757" s="162"/>
      <c r="EY757" s="162"/>
      <c r="EZ757" s="162"/>
      <c r="FA757" s="162"/>
      <c r="FB757" s="162"/>
      <c r="FC757" s="162"/>
      <c r="FD757" s="162"/>
      <c r="FE757" s="162"/>
      <c r="FF757" s="162"/>
      <c r="FG757" s="162"/>
      <c r="FH757" s="162"/>
      <c r="FI757" s="162"/>
      <c r="FJ757" s="162"/>
      <c r="FK757" s="162"/>
      <c r="FL757" s="162"/>
      <c r="FM757" s="162"/>
      <c r="FN757" s="162"/>
      <c r="FO757" s="162"/>
      <c r="FP757" s="162"/>
      <c r="FQ757" s="162"/>
      <c r="FR757" s="162"/>
      <c r="FS757" s="162"/>
      <c r="FT757" s="162"/>
      <c r="FU757" s="162"/>
      <c r="FV757" s="162"/>
      <c r="FW757" s="162"/>
      <c r="FX757" s="162"/>
      <c r="FY757" s="162"/>
      <c r="FZ757" s="162"/>
      <c r="GA757" s="162"/>
      <c r="GB757" s="162"/>
      <c r="GC757" s="162"/>
      <c r="GD757" s="162"/>
      <c r="GE757" s="162"/>
      <c r="GF757" s="162"/>
      <c r="GG757" s="162"/>
      <c r="GH757" s="162"/>
      <c r="GI757" s="162"/>
      <c r="GJ757" s="162"/>
      <c r="GK757" s="162"/>
      <c r="GL757" s="162"/>
      <c r="GM757" s="162"/>
      <c r="GN757" s="162"/>
      <c r="GO757" s="162"/>
      <c r="GP757" s="162"/>
      <c r="GQ757" s="162"/>
      <c r="GR757" s="162"/>
      <c r="GS757" s="162"/>
      <c r="GT757" s="162"/>
      <c r="GU757" s="162"/>
      <c r="GV757" s="162"/>
      <c r="GW757" s="162"/>
      <c r="GX757" s="162"/>
      <c r="GY757" s="162"/>
      <c r="GZ757" s="162"/>
      <c r="HA757" s="162"/>
      <c r="HB757" s="162"/>
      <c r="HC757" s="162"/>
      <c r="HD757" s="162"/>
      <c r="HE757" s="162"/>
      <c r="HF757" s="162"/>
      <c r="HG757" s="162"/>
      <c r="HH757" s="162"/>
      <c r="HI757" s="162"/>
      <c r="HJ757" s="162"/>
      <c r="HK757" s="162"/>
      <c r="HL757" s="162"/>
      <c r="HM757" s="162"/>
      <c r="HN757" s="162"/>
      <c r="HO757" s="162"/>
      <c r="HP757" s="162"/>
      <c r="HQ757" s="162"/>
      <c r="HR757" s="162"/>
      <c r="HS757" s="162"/>
      <c r="HT757" s="162"/>
      <c r="HU757" s="162"/>
      <c r="HV757" s="162"/>
      <c r="HW757" s="162"/>
      <c r="HX757" s="162"/>
      <c r="HY757" s="162"/>
      <c r="HZ757" s="162"/>
      <c r="IA757" s="162"/>
      <c r="IB757" s="162"/>
      <c r="IC757" s="162"/>
      <c r="ID757" s="162"/>
      <c r="IE757" s="162"/>
      <c r="IF757" s="162"/>
      <c r="IG757" s="162"/>
      <c r="IH757" s="162"/>
      <c r="II757" s="162"/>
      <c r="IJ757" s="162"/>
      <c r="IK757" s="162"/>
      <c r="IL757" s="162"/>
      <c r="IM757" s="162"/>
      <c r="IN757" s="162"/>
      <c r="IO757" s="162"/>
      <c r="IP757" s="162"/>
      <c r="IQ757" s="162"/>
      <c r="IR757" s="162"/>
      <c r="IS757" s="162"/>
      <c r="IT757" s="162"/>
      <c r="IU757" s="162"/>
      <c r="IV757" s="162"/>
      <c r="IW757" s="162"/>
      <c r="IX757" s="162"/>
    </row>
    <row r="758" spans="1:258">
      <c r="A758" s="159"/>
      <c r="B758" s="160"/>
      <c r="C758" s="160"/>
      <c r="D758" s="160"/>
      <c r="E758" s="160"/>
      <c r="F758" s="161"/>
      <c r="G758" s="161"/>
      <c r="H758" s="161"/>
      <c r="I758" s="161"/>
      <c r="J758" s="161"/>
      <c r="K758" s="161"/>
      <c r="L758" s="161"/>
      <c r="M758" s="161"/>
      <c r="N758" s="160"/>
      <c r="O758" s="160"/>
      <c r="P758" s="160"/>
      <c r="Q758" s="160"/>
      <c r="R758" s="160"/>
      <c r="S758" s="161"/>
      <c r="T758" s="161"/>
      <c r="U758" s="161"/>
      <c r="V758" s="161"/>
      <c r="W758" s="161"/>
      <c r="X758" s="161"/>
      <c r="Y758" s="161"/>
      <c r="Z758" s="317"/>
      <c r="AA758" s="161"/>
      <c r="BI758" s="162"/>
      <c r="BJ758" s="162"/>
      <c r="BK758" s="162"/>
      <c r="BL758" s="162"/>
      <c r="BM758" s="162"/>
      <c r="BN758" s="162"/>
      <c r="BO758" s="162"/>
      <c r="BP758" s="162"/>
      <c r="BQ758" s="162"/>
      <c r="BR758" s="162"/>
      <c r="BS758" s="162"/>
      <c r="BT758" s="162"/>
      <c r="BU758" s="162"/>
      <c r="BV758" s="162"/>
      <c r="BW758" s="162"/>
      <c r="BX758" s="162"/>
      <c r="BY758" s="162"/>
      <c r="BZ758" s="162"/>
      <c r="CA758" s="162"/>
      <c r="CB758" s="162"/>
      <c r="CC758" s="162"/>
      <c r="CD758" s="162"/>
      <c r="CE758" s="162"/>
      <c r="CF758" s="162"/>
      <c r="CG758" s="162"/>
      <c r="CH758" s="162"/>
      <c r="CI758" s="162"/>
      <c r="CJ758" s="162"/>
      <c r="CK758" s="162"/>
      <c r="CL758" s="162"/>
      <c r="CM758" s="162"/>
      <c r="CN758" s="162"/>
      <c r="CO758" s="162"/>
      <c r="CP758" s="162"/>
      <c r="CQ758" s="162"/>
      <c r="CR758" s="162"/>
      <c r="CS758" s="162"/>
      <c r="CT758" s="162"/>
      <c r="CU758" s="162"/>
      <c r="CV758" s="162"/>
      <c r="CW758" s="162"/>
      <c r="CX758" s="162"/>
      <c r="CY758" s="162"/>
      <c r="CZ758" s="162"/>
      <c r="DA758" s="162"/>
      <c r="DB758" s="162"/>
      <c r="DC758" s="162"/>
      <c r="DD758" s="162"/>
      <c r="DE758" s="162"/>
      <c r="DF758" s="162"/>
      <c r="DG758" s="162"/>
      <c r="DH758" s="162"/>
      <c r="DI758" s="162"/>
      <c r="DJ758" s="162"/>
      <c r="DK758" s="162"/>
      <c r="DL758" s="162"/>
      <c r="DM758" s="162"/>
      <c r="DN758" s="162"/>
      <c r="DO758" s="162"/>
      <c r="DP758" s="162"/>
      <c r="DQ758" s="162"/>
      <c r="DR758" s="162"/>
      <c r="DS758" s="162"/>
      <c r="DT758" s="162"/>
      <c r="DU758" s="162"/>
      <c r="DV758" s="162"/>
      <c r="DW758" s="162"/>
      <c r="DX758" s="162"/>
      <c r="DY758" s="162"/>
      <c r="DZ758" s="162"/>
      <c r="EA758" s="162"/>
      <c r="EB758" s="162"/>
      <c r="EC758" s="162"/>
      <c r="ED758" s="162"/>
      <c r="EE758" s="162"/>
      <c r="EF758" s="162"/>
      <c r="EG758" s="162"/>
      <c r="EH758" s="162"/>
      <c r="EI758" s="162"/>
      <c r="EJ758" s="162"/>
      <c r="EK758" s="162"/>
      <c r="EL758" s="162"/>
      <c r="EM758" s="162"/>
      <c r="EN758" s="162"/>
      <c r="EO758" s="162"/>
      <c r="EP758" s="162"/>
      <c r="EQ758" s="162"/>
      <c r="ER758" s="162"/>
      <c r="ES758" s="162"/>
      <c r="ET758" s="162"/>
      <c r="EU758" s="162"/>
      <c r="EV758" s="162"/>
      <c r="EW758" s="162"/>
      <c r="EX758" s="162"/>
      <c r="EY758" s="162"/>
      <c r="EZ758" s="162"/>
      <c r="FA758" s="162"/>
      <c r="FB758" s="162"/>
      <c r="FC758" s="162"/>
      <c r="FD758" s="162"/>
      <c r="FE758" s="162"/>
      <c r="FF758" s="162"/>
      <c r="FG758" s="162"/>
      <c r="FH758" s="162"/>
      <c r="FI758" s="162"/>
      <c r="FJ758" s="162"/>
      <c r="FK758" s="162"/>
      <c r="FL758" s="162"/>
      <c r="FM758" s="162"/>
      <c r="FN758" s="162"/>
      <c r="FO758" s="162"/>
      <c r="FP758" s="162"/>
      <c r="FQ758" s="162"/>
      <c r="FR758" s="162"/>
      <c r="FS758" s="162"/>
      <c r="FT758" s="162"/>
      <c r="FU758" s="162"/>
      <c r="FV758" s="162"/>
      <c r="FW758" s="162"/>
      <c r="FX758" s="162"/>
      <c r="FY758" s="162"/>
      <c r="FZ758" s="162"/>
      <c r="GA758" s="162"/>
      <c r="GB758" s="162"/>
      <c r="GC758" s="162"/>
      <c r="GD758" s="162"/>
      <c r="GE758" s="162"/>
      <c r="GF758" s="162"/>
      <c r="GG758" s="162"/>
      <c r="GH758" s="162"/>
      <c r="GI758" s="162"/>
      <c r="GJ758" s="162"/>
      <c r="GK758" s="162"/>
      <c r="GL758" s="162"/>
      <c r="GM758" s="162"/>
      <c r="GN758" s="162"/>
      <c r="GO758" s="162"/>
      <c r="GP758" s="162"/>
      <c r="GQ758" s="162"/>
      <c r="GR758" s="162"/>
      <c r="GS758" s="162"/>
      <c r="GT758" s="162"/>
      <c r="GU758" s="162"/>
      <c r="GV758" s="162"/>
      <c r="GW758" s="162"/>
      <c r="GX758" s="162"/>
      <c r="GY758" s="162"/>
      <c r="GZ758" s="162"/>
      <c r="HA758" s="162"/>
      <c r="HB758" s="162"/>
      <c r="HC758" s="162"/>
      <c r="HD758" s="162"/>
      <c r="HE758" s="162"/>
      <c r="HF758" s="162"/>
      <c r="HG758" s="162"/>
      <c r="HH758" s="162"/>
      <c r="HI758" s="162"/>
      <c r="HJ758" s="162"/>
      <c r="HK758" s="162"/>
      <c r="HL758" s="162"/>
      <c r="HM758" s="162"/>
      <c r="HN758" s="162"/>
      <c r="HO758" s="162"/>
      <c r="HP758" s="162"/>
      <c r="HQ758" s="162"/>
      <c r="HR758" s="162"/>
      <c r="HS758" s="162"/>
      <c r="HT758" s="162"/>
      <c r="HU758" s="162"/>
      <c r="HV758" s="162"/>
      <c r="HW758" s="162"/>
      <c r="HX758" s="162"/>
      <c r="HY758" s="162"/>
      <c r="HZ758" s="162"/>
      <c r="IA758" s="162"/>
      <c r="IB758" s="162"/>
      <c r="IC758" s="162"/>
      <c r="ID758" s="162"/>
      <c r="IE758" s="162"/>
      <c r="IF758" s="162"/>
      <c r="IG758" s="162"/>
      <c r="IH758" s="162"/>
      <c r="II758" s="162"/>
      <c r="IJ758" s="162"/>
      <c r="IK758" s="162"/>
      <c r="IL758" s="162"/>
      <c r="IM758" s="162"/>
      <c r="IN758" s="162"/>
      <c r="IO758" s="162"/>
      <c r="IP758" s="162"/>
      <c r="IQ758" s="162"/>
      <c r="IR758" s="162"/>
      <c r="IS758" s="162"/>
      <c r="IT758" s="162"/>
      <c r="IU758" s="162"/>
      <c r="IV758" s="162"/>
      <c r="IW758" s="162"/>
      <c r="IX758" s="162"/>
    </row>
    <row r="759" spans="1:258">
      <c r="A759" s="159"/>
      <c r="B759" s="160"/>
      <c r="C759" s="160"/>
      <c r="D759" s="160"/>
      <c r="E759" s="160"/>
      <c r="F759" s="161"/>
      <c r="G759" s="161"/>
      <c r="H759" s="161"/>
      <c r="I759" s="161"/>
      <c r="J759" s="161"/>
      <c r="K759" s="161"/>
      <c r="L759" s="161"/>
      <c r="M759" s="161"/>
      <c r="N759" s="160"/>
      <c r="O759" s="160"/>
      <c r="P759" s="160"/>
      <c r="Q759" s="160"/>
      <c r="R759" s="160"/>
      <c r="S759" s="161"/>
      <c r="T759" s="161"/>
      <c r="U759" s="161"/>
      <c r="V759" s="161"/>
      <c r="W759" s="161"/>
      <c r="X759" s="161"/>
      <c r="Y759" s="161"/>
      <c r="Z759" s="317"/>
      <c r="AA759" s="161"/>
      <c r="BI759" s="162"/>
      <c r="BJ759" s="162"/>
      <c r="BK759" s="162"/>
      <c r="BL759" s="162"/>
      <c r="BM759" s="162"/>
      <c r="BN759" s="162"/>
      <c r="BO759" s="162"/>
      <c r="BP759" s="162"/>
      <c r="BQ759" s="162"/>
      <c r="BR759" s="162"/>
      <c r="BS759" s="162"/>
      <c r="BT759" s="162"/>
      <c r="BU759" s="162"/>
      <c r="BV759" s="162"/>
      <c r="BW759" s="162"/>
      <c r="BX759" s="162"/>
      <c r="BY759" s="162"/>
      <c r="BZ759" s="162"/>
      <c r="CA759" s="162"/>
      <c r="CB759" s="162"/>
      <c r="CC759" s="162"/>
      <c r="CD759" s="162"/>
      <c r="CE759" s="162"/>
      <c r="CF759" s="162"/>
      <c r="CG759" s="162"/>
      <c r="CH759" s="162"/>
      <c r="CI759" s="162"/>
      <c r="CJ759" s="162"/>
      <c r="CK759" s="162"/>
      <c r="CL759" s="162"/>
      <c r="CM759" s="162"/>
      <c r="CN759" s="162"/>
      <c r="CO759" s="162"/>
      <c r="CP759" s="162"/>
      <c r="CQ759" s="162"/>
      <c r="CR759" s="162"/>
      <c r="CS759" s="162"/>
      <c r="CT759" s="162"/>
      <c r="CU759" s="162"/>
      <c r="CV759" s="162"/>
      <c r="CW759" s="162"/>
      <c r="CX759" s="162"/>
      <c r="CY759" s="162"/>
      <c r="CZ759" s="162"/>
      <c r="DA759" s="162"/>
      <c r="DB759" s="162"/>
      <c r="DC759" s="162"/>
      <c r="DD759" s="162"/>
      <c r="DE759" s="162"/>
      <c r="DF759" s="162"/>
      <c r="DG759" s="162"/>
      <c r="DH759" s="162"/>
      <c r="DI759" s="162"/>
      <c r="DJ759" s="162"/>
      <c r="DK759" s="162"/>
      <c r="DL759" s="162"/>
      <c r="DM759" s="162"/>
      <c r="DN759" s="162"/>
      <c r="DO759" s="162"/>
      <c r="DP759" s="162"/>
      <c r="DQ759" s="162"/>
      <c r="DR759" s="162"/>
      <c r="DS759" s="162"/>
      <c r="DT759" s="162"/>
      <c r="DU759" s="162"/>
      <c r="DV759" s="162"/>
      <c r="DW759" s="162"/>
      <c r="DX759" s="162"/>
      <c r="DY759" s="162"/>
      <c r="DZ759" s="162"/>
      <c r="EA759" s="162"/>
      <c r="EB759" s="162"/>
      <c r="EC759" s="162"/>
      <c r="ED759" s="162"/>
      <c r="EE759" s="162"/>
      <c r="EF759" s="162"/>
      <c r="EG759" s="162"/>
      <c r="EH759" s="162"/>
      <c r="EI759" s="162"/>
      <c r="EJ759" s="162"/>
      <c r="EK759" s="162"/>
      <c r="EL759" s="162"/>
      <c r="EM759" s="162"/>
      <c r="EN759" s="162"/>
      <c r="EO759" s="162"/>
      <c r="EP759" s="162"/>
      <c r="EQ759" s="162"/>
      <c r="ER759" s="162"/>
      <c r="ES759" s="162"/>
      <c r="ET759" s="162"/>
      <c r="EU759" s="162"/>
      <c r="EV759" s="162"/>
      <c r="EW759" s="162"/>
      <c r="EX759" s="162"/>
      <c r="EY759" s="162"/>
      <c r="EZ759" s="162"/>
      <c r="FA759" s="162"/>
      <c r="FB759" s="162"/>
      <c r="FC759" s="162"/>
      <c r="FD759" s="162"/>
      <c r="FE759" s="162"/>
      <c r="FF759" s="162"/>
      <c r="FG759" s="162"/>
      <c r="FH759" s="162"/>
      <c r="FI759" s="162"/>
      <c r="FJ759" s="162"/>
      <c r="FK759" s="162"/>
      <c r="FL759" s="162"/>
      <c r="FM759" s="162"/>
      <c r="FN759" s="162"/>
      <c r="FO759" s="162"/>
      <c r="FP759" s="162"/>
      <c r="FQ759" s="162"/>
      <c r="FR759" s="162"/>
      <c r="FS759" s="162"/>
      <c r="FT759" s="162"/>
      <c r="FU759" s="162"/>
      <c r="FV759" s="162"/>
      <c r="FW759" s="162"/>
      <c r="FX759" s="162"/>
      <c r="FY759" s="162"/>
      <c r="FZ759" s="162"/>
      <c r="GA759" s="162"/>
      <c r="GB759" s="162"/>
      <c r="GC759" s="162"/>
      <c r="GD759" s="162"/>
      <c r="GE759" s="162"/>
      <c r="GF759" s="162"/>
      <c r="GG759" s="162"/>
      <c r="GH759" s="162"/>
      <c r="GI759" s="162"/>
      <c r="GJ759" s="162"/>
      <c r="GK759" s="162"/>
      <c r="GL759" s="162"/>
      <c r="GM759" s="162"/>
      <c r="GN759" s="162"/>
      <c r="GO759" s="162"/>
      <c r="GP759" s="162"/>
      <c r="GQ759" s="162"/>
      <c r="GR759" s="162"/>
      <c r="GS759" s="162"/>
      <c r="GT759" s="162"/>
      <c r="GU759" s="162"/>
      <c r="GV759" s="162"/>
      <c r="GW759" s="162"/>
      <c r="GX759" s="162"/>
      <c r="GY759" s="162"/>
      <c r="GZ759" s="162"/>
      <c r="HA759" s="162"/>
      <c r="HB759" s="162"/>
      <c r="HC759" s="162"/>
      <c r="HD759" s="162"/>
      <c r="HE759" s="162"/>
      <c r="HF759" s="162"/>
      <c r="HG759" s="162"/>
      <c r="HH759" s="162"/>
      <c r="HI759" s="162"/>
      <c r="HJ759" s="162"/>
      <c r="HK759" s="162"/>
      <c r="HL759" s="162"/>
      <c r="HM759" s="162"/>
      <c r="HN759" s="162"/>
      <c r="HO759" s="162"/>
      <c r="HP759" s="162"/>
      <c r="HQ759" s="162"/>
      <c r="HR759" s="162"/>
      <c r="HS759" s="162"/>
      <c r="HT759" s="162"/>
      <c r="HU759" s="162"/>
      <c r="HV759" s="162"/>
      <c r="HW759" s="162"/>
      <c r="HX759" s="162"/>
      <c r="HY759" s="162"/>
      <c r="HZ759" s="162"/>
      <c r="IA759" s="162"/>
      <c r="IB759" s="162"/>
      <c r="IC759" s="162"/>
      <c r="ID759" s="162"/>
      <c r="IE759" s="162"/>
      <c r="IF759" s="162"/>
      <c r="IG759" s="162"/>
      <c r="IH759" s="162"/>
      <c r="II759" s="162"/>
      <c r="IJ759" s="162"/>
      <c r="IK759" s="162"/>
      <c r="IL759" s="162"/>
      <c r="IM759" s="162"/>
      <c r="IN759" s="162"/>
      <c r="IO759" s="162"/>
      <c r="IP759" s="162"/>
      <c r="IQ759" s="162"/>
      <c r="IR759" s="162"/>
      <c r="IS759" s="162"/>
      <c r="IT759" s="162"/>
      <c r="IU759" s="162"/>
      <c r="IV759" s="162"/>
      <c r="IW759" s="162"/>
      <c r="IX759" s="162"/>
    </row>
    <row r="760" spans="1:258">
      <c r="A760" s="159"/>
      <c r="B760" s="160"/>
      <c r="C760" s="160"/>
      <c r="D760" s="160"/>
      <c r="E760" s="160"/>
      <c r="F760" s="161"/>
      <c r="G760" s="161"/>
      <c r="H760" s="161"/>
      <c r="I760" s="161"/>
      <c r="J760" s="161"/>
      <c r="K760" s="161"/>
      <c r="L760" s="161"/>
      <c r="M760" s="161"/>
      <c r="N760" s="160"/>
      <c r="O760" s="160"/>
      <c r="P760" s="160"/>
      <c r="Q760" s="160"/>
      <c r="R760" s="160"/>
      <c r="S760" s="161"/>
      <c r="T760" s="161"/>
      <c r="U760" s="161"/>
      <c r="V760" s="161"/>
      <c r="W760" s="161"/>
      <c r="X760" s="161"/>
      <c r="Y760" s="161"/>
      <c r="Z760" s="317"/>
      <c r="AA760" s="161"/>
      <c r="BI760" s="162"/>
      <c r="BJ760" s="162"/>
      <c r="BK760" s="162"/>
      <c r="BL760" s="162"/>
      <c r="BM760" s="162"/>
      <c r="BN760" s="162"/>
      <c r="BO760" s="162"/>
      <c r="BP760" s="162"/>
      <c r="BQ760" s="162"/>
      <c r="BR760" s="162"/>
      <c r="BS760" s="162"/>
      <c r="BT760" s="162"/>
      <c r="BU760" s="162"/>
      <c r="BV760" s="162"/>
      <c r="BW760" s="162"/>
      <c r="BX760" s="162"/>
      <c r="BY760" s="162"/>
      <c r="BZ760" s="162"/>
      <c r="CA760" s="162"/>
      <c r="CB760" s="162"/>
      <c r="CC760" s="162"/>
      <c r="CD760" s="162"/>
      <c r="CE760" s="162"/>
      <c r="CF760" s="162"/>
      <c r="CG760" s="162"/>
      <c r="CH760" s="162"/>
      <c r="CI760" s="162"/>
      <c r="CJ760" s="162"/>
      <c r="CK760" s="162"/>
      <c r="CL760" s="162"/>
      <c r="CM760" s="162"/>
      <c r="CN760" s="162"/>
      <c r="CO760" s="162"/>
      <c r="CP760" s="162"/>
      <c r="CQ760" s="162"/>
      <c r="CR760" s="162"/>
      <c r="CS760" s="162"/>
      <c r="CT760" s="162"/>
      <c r="CU760" s="162"/>
      <c r="CV760" s="162"/>
      <c r="CW760" s="162"/>
      <c r="CX760" s="162"/>
      <c r="CY760" s="162"/>
      <c r="CZ760" s="162"/>
      <c r="DA760" s="162"/>
      <c r="DB760" s="162"/>
      <c r="DC760" s="162"/>
      <c r="DD760" s="162"/>
      <c r="DE760" s="162"/>
      <c r="DF760" s="162"/>
      <c r="DG760" s="162"/>
      <c r="DH760" s="162"/>
      <c r="DI760" s="162"/>
      <c r="DJ760" s="162"/>
      <c r="DK760" s="162"/>
      <c r="DL760" s="162"/>
      <c r="DM760" s="162"/>
      <c r="DN760" s="162"/>
      <c r="DO760" s="162"/>
      <c r="DP760" s="162"/>
      <c r="DQ760" s="162"/>
      <c r="DR760" s="162"/>
      <c r="DS760" s="162"/>
      <c r="DT760" s="162"/>
      <c r="DU760" s="162"/>
      <c r="DV760" s="162"/>
      <c r="DW760" s="162"/>
      <c r="DX760" s="162"/>
      <c r="DY760" s="162"/>
      <c r="DZ760" s="162"/>
      <c r="EA760" s="162"/>
      <c r="EB760" s="162"/>
      <c r="EC760" s="162"/>
      <c r="ED760" s="162"/>
      <c r="EE760" s="162"/>
      <c r="EF760" s="162"/>
      <c r="EG760" s="162"/>
      <c r="EH760" s="162"/>
      <c r="EI760" s="162"/>
      <c r="EJ760" s="162"/>
      <c r="EK760" s="162"/>
      <c r="EL760" s="162"/>
      <c r="EM760" s="162"/>
      <c r="EN760" s="162"/>
      <c r="EO760" s="162"/>
      <c r="EP760" s="162"/>
      <c r="EQ760" s="162"/>
      <c r="ER760" s="162"/>
      <c r="ES760" s="162"/>
      <c r="ET760" s="162"/>
      <c r="EU760" s="162"/>
      <c r="EV760" s="162"/>
      <c r="EW760" s="162"/>
      <c r="EX760" s="162"/>
      <c r="EY760" s="162"/>
      <c r="EZ760" s="162"/>
      <c r="FA760" s="162"/>
      <c r="FB760" s="162"/>
      <c r="FC760" s="162"/>
      <c r="FD760" s="162"/>
      <c r="FE760" s="162"/>
      <c r="FF760" s="162"/>
      <c r="FG760" s="162"/>
      <c r="FH760" s="162"/>
      <c r="FI760" s="162"/>
      <c r="FJ760" s="162"/>
      <c r="FK760" s="162"/>
      <c r="FL760" s="162"/>
      <c r="FM760" s="162"/>
      <c r="FN760" s="162"/>
      <c r="FO760" s="162"/>
      <c r="FP760" s="162"/>
      <c r="FQ760" s="162"/>
      <c r="FR760" s="162"/>
      <c r="FS760" s="162"/>
      <c r="FT760" s="162"/>
      <c r="FU760" s="162"/>
      <c r="FV760" s="162"/>
      <c r="FW760" s="162"/>
      <c r="FX760" s="162"/>
      <c r="FY760" s="162"/>
      <c r="FZ760" s="162"/>
      <c r="GA760" s="162"/>
      <c r="GB760" s="162"/>
      <c r="GC760" s="162"/>
      <c r="GD760" s="162"/>
      <c r="GE760" s="162"/>
      <c r="GF760" s="162"/>
      <c r="GG760" s="162"/>
      <c r="GH760" s="162"/>
      <c r="GI760" s="162"/>
      <c r="GJ760" s="162"/>
      <c r="GK760" s="162"/>
      <c r="GL760" s="162"/>
      <c r="GM760" s="162"/>
      <c r="GN760" s="162"/>
      <c r="GO760" s="162"/>
      <c r="GP760" s="162"/>
      <c r="GQ760" s="162"/>
      <c r="GR760" s="162"/>
      <c r="GS760" s="162"/>
      <c r="GT760" s="162"/>
      <c r="GU760" s="162"/>
      <c r="GV760" s="162"/>
      <c r="GW760" s="162"/>
      <c r="GX760" s="162"/>
      <c r="GY760" s="162"/>
      <c r="GZ760" s="162"/>
      <c r="HA760" s="162"/>
      <c r="HB760" s="162"/>
      <c r="HC760" s="162"/>
      <c r="HD760" s="162"/>
      <c r="HE760" s="162"/>
      <c r="HF760" s="162"/>
      <c r="HG760" s="162"/>
      <c r="HH760" s="162"/>
      <c r="HI760" s="162"/>
      <c r="HJ760" s="162"/>
      <c r="HK760" s="162"/>
      <c r="HL760" s="162"/>
      <c r="HM760" s="162"/>
      <c r="HN760" s="162"/>
      <c r="HO760" s="162"/>
      <c r="HP760" s="162"/>
      <c r="HQ760" s="162"/>
      <c r="HR760" s="162"/>
      <c r="HS760" s="162"/>
      <c r="HT760" s="162"/>
      <c r="HU760" s="162"/>
      <c r="HV760" s="162"/>
      <c r="HW760" s="162"/>
      <c r="HX760" s="162"/>
      <c r="HY760" s="162"/>
      <c r="HZ760" s="162"/>
      <c r="IA760" s="162"/>
      <c r="IB760" s="162"/>
      <c r="IC760" s="162"/>
      <c r="ID760" s="162"/>
      <c r="IE760" s="162"/>
      <c r="IF760" s="162"/>
      <c r="IG760" s="162"/>
      <c r="IH760" s="162"/>
      <c r="II760" s="162"/>
      <c r="IJ760" s="162"/>
      <c r="IK760" s="162"/>
      <c r="IL760" s="162"/>
      <c r="IM760" s="162"/>
      <c r="IN760" s="162"/>
      <c r="IO760" s="162"/>
      <c r="IP760" s="162"/>
      <c r="IQ760" s="162"/>
      <c r="IR760" s="162"/>
      <c r="IS760" s="162"/>
      <c r="IT760" s="162"/>
      <c r="IU760" s="162"/>
      <c r="IV760" s="162"/>
      <c r="IW760" s="162"/>
      <c r="IX760" s="162"/>
    </row>
    <row r="761" spans="1:258">
      <c r="A761" s="159"/>
      <c r="B761" s="160"/>
      <c r="C761" s="160"/>
      <c r="D761" s="160"/>
      <c r="E761" s="160"/>
      <c r="F761" s="161"/>
      <c r="G761" s="161"/>
      <c r="H761" s="161"/>
      <c r="I761" s="161"/>
      <c r="J761" s="161"/>
      <c r="K761" s="161"/>
      <c r="L761" s="161"/>
      <c r="M761" s="161"/>
      <c r="N761" s="160"/>
      <c r="O761" s="160"/>
      <c r="P761" s="160"/>
      <c r="Q761" s="160"/>
      <c r="R761" s="160"/>
      <c r="S761" s="161"/>
      <c r="T761" s="161"/>
      <c r="U761" s="161"/>
      <c r="V761" s="161"/>
      <c r="W761" s="161"/>
      <c r="X761" s="161"/>
      <c r="Y761" s="161"/>
      <c r="Z761" s="317"/>
      <c r="AA761" s="161"/>
      <c r="BI761" s="162"/>
      <c r="BJ761" s="162"/>
      <c r="BK761" s="162"/>
      <c r="BL761" s="162"/>
      <c r="BM761" s="162"/>
      <c r="BN761" s="162"/>
      <c r="BO761" s="162"/>
      <c r="BP761" s="162"/>
      <c r="BQ761" s="162"/>
      <c r="BR761" s="162"/>
      <c r="BS761" s="162"/>
      <c r="BT761" s="162"/>
      <c r="BU761" s="162"/>
      <c r="BV761" s="162"/>
      <c r="BW761" s="162"/>
      <c r="BX761" s="162"/>
      <c r="BY761" s="162"/>
      <c r="BZ761" s="162"/>
      <c r="CA761" s="162"/>
      <c r="CB761" s="162"/>
      <c r="CC761" s="162"/>
      <c r="CD761" s="162"/>
      <c r="CE761" s="162"/>
      <c r="CF761" s="162"/>
      <c r="CG761" s="162"/>
      <c r="CH761" s="162"/>
      <c r="CI761" s="162"/>
      <c r="CJ761" s="162"/>
      <c r="CK761" s="162"/>
      <c r="CL761" s="162"/>
      <c r="CM761" s="162"/>
      <c r="CN761" s="162"/>
      <c r="CO761" s="162"/>
      <c r="CP761" s="162"/>
      <c r="CQ761" s="162"/>
      <c r="CR761" s="162"/>
      <c r="CS761" s="162"/>
      <c r="CT761" s="162"/>
      <c r="CU761" s="162"/>
      <c r="CV761" s="162"/>
      <c r="CW761" s="162"/>
      <c r="CX761" s="162"/>
      <c r="CY761" s="162"/>
      <c r="CZ761" s="162"/>
      <c r="DA761" s="162"/>
      <c r="DB761" s="162"/>
      <c r="DC761" s="162"/>
      <c r="DD761" s="162"/>
      <c r="DE761" s="162"/>
      <c r="DF761" s="162"/>
      <c r="DG761" s="162"/>
      <c r="DH761" s="162"/>
      <c r="DI761" s="162"/>
      <c r="DJ761" s="162"/>
      <c r="DK761" s="162"/>
      <c r="DL761" s="162"/>
      <c r="DM761" s="162"/>
      <c r="DN761" s="162"/>
      <c r="DO761" s="162"/>
      <c r="DP761" s="162"/>
      <c r="DQ761" s="162"/>
      <c r="DR761" s="162"/>
      <c r="DS761" s="162"/>
      <c r="DT761" s="162"/>
      <c r="DU761" s="162"/>
      <c r="DV761" s="162"/>
      <c r="DW761" s="162"/>
      <c r="DX761" s="162"/>
      <c r="DY761" s="162"/>
      <c r="DZ761" s="162"/>
      <c r="EA761" s="162"/>
      <c r="EB761" s="162"/>
      <c r="EC761" s="162"/>
      <c r="ED761" s="162"/>
      <c r="EE761" s="162"/>
      <c r="EF761" s="162"/>
      <c r="EG761" s="162"/>
      <c r="EH761" s="162"/>
      <c r="EI761" s="162"/>
      <c r="EJ761" s="162"/>
      <c r="EK761" s="162"/>
      <c r="EL761" s="162"/>
      <c r="EM761" s="162"/>
      <c r="EN761" s="162"/>
      <c r="EO761" s="162"/>
      <c r="EP761" s="162"/>
      <c r="EQ761" s="162"/>
      <c r="ER761" s="162"/>
      <c r="ES761" s="162"/>
      <c r="ET761" s="162"/>
      <c r="EU761" s="162"/>
      <c r="EV761" s="162"/>
      <c r="EW761" s="162"/>
      <c r="EX761" s="162"/>
      <c r="EY761" s="162"/>
      <c r="EZ761" s="162"/>
      <c r="FA761" s="162"/>
      <c r="FB761" s="162"/>
      <c r="FC761" s="162"/>
      <c r="FD761" s="162"/>
      <c r="FE761" s="162"/>
      <c r="FF761" s="162"/>
      <c r="FG761" s="162"/>
      <c r="FH761" s="162"/>
      <c r="FI761" s="162"/>
      <c r="FJ761" s="162"/>
      <c r="FK761" s="162"/>
      <c r="FL761" s="162"/>
      <c r="FM761" s="162"/>
      <c r="FN761" s="162"/>
      <c r="FO761" s="162"/>
      <c r="FP761" s="162"/>
      <c r="FQ761" s="162"/>
      <c r="FR761" s="162"/>
      <c r="FS761" s="162"/>
      <c r="FT761" s="162"/>
      <c r="FU761" s="162"/>
      <c r="FV761" s="162"/>
      <c r="FW761" s="162"/>
      <c r="FX761" s="162"/>
      <c r="FY761" s="162"/>
      <c r="FZ761" s="162"/>
      <c r="GA761" s="162"/>
      <c r="GB761" s="162"/>
      <c r="GC761" s="162"/>
      <c r="GD761" s="162"/>
      <c r="GE761" s="162"/>
      <c r="GF761" s="162"/>
      <c r="GG761" s="162"/>
      <c r="GH761" s="162"/>
      <c r="GI761" s="162"/>
      <c r="GJ761" s="162"/>
      <c r="GK761" s="162"/>
      <c r="GL761" s="162"/>
      <c r="GM761" s="162"/>
      <c r="GN761" s="162"/>
      <c r="GO761" s="162"/>
      <c r="GP761" s="162"/>
      <c r="GQ761" s="162"/>
      <c r="GR761" s="162"/>
      <c r="GS761" s="162"/>
      <c r="GT761" s="162"/>
      <c r="GU761" s="162"/>
      <c r="GV761" s="162"/>
      <c r="GW761" s="162"/>
      <c r="GX761" s="162"/>
      <c r="GY761" s="162"/>
      <c r="GZ761" s="162"/>
      <c r="HA761" s="162"/>
      <c r="HB761" s="162"/>
      <c r="HC761" s="162"/>
      <c r="HD761" s="162"/>
      <c r="HE761" s="162"/>
      <c r="HF761" s="162"/>
      <c r="HG761" s="162"/>
      <c r="HH761" s="162"/>
      <c r="HI761" s="162"/>
      <c r="HJ761" s="162"/>
      <c r="HK761" s="162"/>
      <c r="HL761" s="162"/>
      <c r="HM761" s="162"/>
      <c r="HN761" s="162"/>
      <c r="HO761" s="162"/>
      <c r="HP761" s="162"/>
      <c r="HQ761" s="162"/>
      <c r="HR761" s="162"/>
      <c r="HS761" s="162"/>
      <c r="HT761" s="162"/>
      <c r="HU761" s="162"/>
      <c r="HV761" s="162"/>
      <c r="HW761" s="162"/>
      <c r="HX761" s="162"/>
      <c r="HY761" s="162"/>
      <c r="HZ761" s="162"/>
      <c r="IA761" s="162"/>
      <c r="IB761" s="162"/>
      <c r="IC761" s="162"/>
      <c r="ID761" s="162"/>
      <c r="IE761" s="162"/>
      <c r="IF761" s="162"/>
      <c r="IG761" s="162"/>
      <c r="IH761" s="162"/>
      <c r="II761" s="162"/>
      <c r="IJ761" s="162"/>
      <c r="IK761" s="162"/>
      <c r="IL761" s="162"/>
      <c r="IM761" s="162"/>
      <c r="IN761" s="162"/>
      <c r="IO761" s="162"/>
      <c r="IP761" s="162"/>
      <c r="IQ761" s="162"/>
      <c r="IR761" s="162"/>
      <c r="IS761" s="162"/>
      <c r="IT761" s="162"/>
      <c r="IU761" s="162"/>
      <c r="IV761" s="162"/>
      <c r="IW761" s="162"/>
      <c r="IX761" s="162"/>
    </row>
    <row r="762" spans="1:258">
      <c r="A762" s="159"/>
      <c r="B762" s="160"/>
      <c r="C762" s="160"/>
      <c r="D762" s="160"/>
      <c r="E762" s="160"/>
      <c r="F762" s="161"/>
      <c r="G762" s="161"/>
      <c r="H762" s="161"/>
      <c r="I762" s="161"/>
      <c r="J762" s="161"/>
      <c r="K762" s="161"/>
      <c r="L762" s="161"/>
      <c r="M762" s="161"/>
      <c r="N762" s="160"/>
      <c r="O762" s="160"/>
      <c r="P762" s="160"/>
      <c r="Q762" s="160"/>
      <c r="R762" s="160"/>
      <c r="S762" s="161"/>
      <c r="T762" s="161"/>
      <c r="U762" s="161"/>
      <c r="V762" s="161"/>
      <c r="W762" s="161"/>
      <c r="X762" s="161"/>
      <c r="Y762" s="161"/>
      <c r="Z762" s="317"/>
      <c r="AA762" s="161"/>
      <c r="BI762" s="162"/>
      <c r="BJ762" s="162"/>
      <c r="BK762" s="162"/>
      <c r="BL762" s="162"/>
      <c r="BM762" s="162"/>
      <c r="BN762" s="162"/>
      <c r="BO762" s="162"/>
      <c r="BP762" s="162"/>
      <c r="BQ762" s="162"/>
      <c r="BR762" s="162"/>
      <c r="BS762" s="162"/>
      <c r="BT762" s="162"/>
      <c r="BU762" s="162"/>
      <c r="BV762" s="162"/>
      <c r="BW762" s="162"/>
      <c r="BX762" s="162"/>
      <c r="BY762" s="162"/>
      <c r="BZ762" s="162"/>
      <c r="CA762" s="162"/>
      <c r="CB762" s="162"/>
      <c r="CC762" s="162"/>
      <c r="CD762" s="162"/>
      <c r="CE762" s="162"/>
      <c r="CF762" s="162"/>
      <c r="CG762" s="162"/>
      <c r="CH762" s="162"/>
      <c r="CI762" s="162"/>
      <c r="CJ762" s="162"/>
      <c r="CK762" s="162"/>
      <c r="CL762" s="162"/>
      <c r="CM762" s="162"/>
      <c r="CN762" s="162"/>
      <c r="CO762" s="162"/>
      <c r="CP762" s="162"/>
      <c r="CQ762" s="162"/>
      <c r="CR762" s="162"/>
      <c r="CS762" s="162"/>
      <c r="CT762" s="162"/>
      <c r="CU762" s="162"/>
      <c r="CV762" s="162"/>
      <c r="CW762" s="162"/>
      <c r="CX762" s="162"/>
      <c r="CY762" s="162"/>
      <c r="CZ762" s="162"/>
      <c r="DA762" s="162"/>
      <c r="DB762" s="162"/>
      <c r="DC762" s="162"/>
      <c r="DD762" s="162"/>
      <c r="DE762" s="162"/>
      <c r="DF762" s="162"/>
      <c r="DG762" s="162"/>
      <c r="DH762" s="162"/>
      <c r="DI762" s="162"/>
      <c r="DJ762" s="162"/>
      <c r="DK762" s="162"/>
      <c r="DL762" s="162"/>
      <c r="DM762" s="162"/>
      <c r="DN762" s="162"/>
      <c r="DO762" s="162"/>
      <c r="DP762" s="162"/>
      <c r="DQ762" s="162"/>
      <c r="DR762" s="162"/>
      <c r="DS762" s="162"/>
      <c r="DT762" s="162"/>
      <c r="DU762" s="162"/>
      <c r="DV762" s="162"/>
      <c r="DW762" s="162"/>
      <c r="DX762" s="162"/>
      <c r="DY762" s="162"/>
      <c r="DZ762" s="162"/>
      <c r="EA762" s="162"/>
      <c r="EB762" s="162"/>
      <c r="EC762" s="162"/>
      <c r="ED762" s="162"/>
      <c r="EE762" s="162"/>
      <c r="EF762" s="162"/>
      <c r="EG762" s="162"/>
      <c r="EH762" s="162"/>
      <c r="EI762" s="162"/>
      <c r="EJ762" s="162"/>
      <c r="EK762" s="162"/>
      <c r="EL762" s="162"/>
      <c r="EM762" s="162"/>
      <c r="EN762" s="162"/>
      <c r="EO762" s="162"/>
      <c r="EP762" s="162"/>
      <c r="EQ762" s="162"/>
      <c r="ER762" s="162"/>
      <c r="ES762" s="162"/>
      <c r="ET762" s="162"/>
      <c r="EU762" s="162"/>
      <c r="EV762" s="162"/>
      <c r="EW762" s="162"/>
      <c r="EX762" s="162"/>
      <c r="EY762" s="162"/>
      <c r="EZ762" s="162"/>
      <c r="FA762" s="162"/>
      <c r="FB762" s="162"/>
      <c r="FC762" s="162"/>
      <c r="FD762" s="162"/>
      <c r="FE762" s="162"/>
      <c r="FF762" s="162"/>
      <c r="FG762" s="162"/>
      <c r="FH762" s="162"/>
      <c r="FI762" s="162"/>
      <c r="FJ762" s="162"/>
      <c r="FK762" s="162"/>
      <c r="FL762" s="162"/>
      <c r="FM762" s="162"/>
      <c r="FN762" s="162"/>
      <c r="FO762" s="162"/>
      <c r="FP762" s="162"/>
      <c r="FQ762" s="162"/>
      <c r="FR762" s="162"/>
      <c r="FS762" s="162"/>
      <c r="FT762" s="162"/>
      <c r="FU762" s="162"/>
      <c r="FV762" s="162"/>
      <c r="FW762" s="162"/>
      <c r="FX762" s="162"/>
      <c r="FY762" s="162"/>
      <c r="FZ762" s="162"/>
      <c r="GA762" s="162"/>
      <c r="GB762" s="162"/>
      <c r="GC762" s="162"/>
      <c r="GD762" s="162"/>
      <c r="GE762" s="162"/>
      <c r="GF762" s="162"/>
      <c r="GG762" s="162"/>
      <c r="GH762" s="162"/>
      <c r="GI762" s="162"/>
      <c r="GJ762" s="162"/>
      <c r="GK762" s="162"/>
      <c r="GL762" s="162"/>
      <c r="GM762" s="162"/>
      <c r="GN762" s="162"/>
      <c r="GO762" s="162"/>
      <c r="GP762" s="162"/>
      <c r="GQ762" s="162"/>
      <c r="GR762" s="162"/>
      <c r="GS762" s="162"/>
      <c r="GT762" s="162"/>
      <c r="GU762" s="162"/>
      <c r="GV762" s="162"/>
      <c r="GW762" s="162"/>
      <c r="GX762" s="162"/>
      <c r="GY762" s="162"/>
      <c r="GZ762" s="162"/>
      <c r="HA762" s="162"/>
      <c r="HB762" s="162"/>
      <c r="HC762" s="162"/>
      <c r="HD762" s="162"/>
      <c r="HE762" s="162"/>
      <c r="HF762" s="162"/>
      <c r="HG762" s="162"/>
      <c r="HH762" s="162"/>
      <c r="HI762" s="162"/>
      <c r="HJ762" s="162"/>
      <c r="HK762" s="162"/>
      <c r="HL762" s="162"/>
      <c r="HM762" s="162"/>
      <c r="HN762" s="162"/>
      <c r="HO762" s="162"/>
      <c r="HP762" s="162"/>
      <c r="HQ762" s="162"/>
      <c r="HR762" s="162"/>
      <c r="HS762" s="162"/>
      <c r="HT762" s="162"/>
      <c r="HU762" s="162"/>
      <c r="HV762" s="162"/>
      <c r="HW762" s="162"/>
      <c r="HX762" s="162"/>
      <c r="HY762" s="162"/>
      <c r="HZ762" s="162"/>
      <c r="IA762" s="162"/>
      <c r="IB762" s="162"/>
      <c r="IC762" s="162"/>
      <c r="ID762" s="162"/>
      <c r="IE762" s="162"/>
      <c r="IF762" s="162"/>
      <c r="IG762" s="162"/>
      <c r="IH762" s="162"/>
      <c r="II762" s="162"/>
      <c r="IJ762" s="162"/>
      <c r="IK762" s="162"/>
      <c r="IL762" s="162"/>
      <c r="IM762" s="162"/>
      <c r="IN762" s="162"/>
      <c r="IO762" s="162"/>
      <c r="IP762" s="162"/>
      <c r="IQ762" s="162"/>
      <c r="IR762" s="162"/>
      <c r="IS762" s="162"/>
      <c r="IT762" s="162"/>
      <c r="IU762" s="162"/>
      <c r="IV762" s="162"/>
      <c r="IW762" s="162"/>
      <c r="IX762" s="162"/>
    </row>
    <row r="763" spans="1:258">
      <c r="A763" s="159"/>
      <c r="B763" s="160"/>
      <c r="C763" s="160"/>
      <c r="D763" s="160"/>
      <c r="E763" s="160"/>
      <c r="F763" s="161"/>
      <c r="G763" s="161"/>
      <c r="H763" s="161"/>
      <c r="I763" s="161"/>
      <c r="J763" s="161"/>
      <c r="K763" s="161"/>
      <c r="L763" s="161"/>
      <c r="M763" s="161"/>
      <c r="N763" s="160"/>
      <c r="O763" s="160"/>
      <c r="P763" s="160"/>
      <c r="Q763" s="160"/>
      <c r="R763" s="160"/>
      <c r="S763" s="161"/>
      <c r="T763" s="161"/>
      <c r="U763" s="161"/>
      <c r="V763" s="161"/>
      <c r="W763" s="161"/>
      <c r="X763" s="161"/>
      <c r="Y763" s="161"/>
      <c r="Z763" s="317"/>
      <c r="AA763" s="161"/>
      <c r="BI763" s="162"/>
      <c r="BJ763" s="162"/>
      <c r="BK763" s="162"/>
      <c r="BL763" s="162"/>
      <c r="BM763" s="162"/>
      <c r="BN763" s="162"/>
      <c r="BO763" s="162"/>
      <c r="BP763" s="162"/>
      <c r="BQ763" s="162"/>
      <c r="BR763" s="162"/>
      <c r="BS763" s="162"/>
      <c r="BT763" s="162"/>
      <c r="BU763" s="162"/>
      <c r="BV763" s="162"/>
      <c r="BW763" s="162"/>
      <c r="BX763" s="162"/>
      <c r="BY763" s="162"/>
      <c r="BZ763" s="162"/>
      <c r="CA763" s="162"/>
      <c r="CB763" s="162"/>
      <c r="CC763" s="162"/>
      <c r="CD763" s="162"/>
      <c r="CE763" s="162"/>
      <c r="CF763" s="162"/>
      <c r="CG763" s="162"/>
      <c r="CH763" s="162"/>
      <c r="CI763" s="162"/>
      <c r="CJ763" s="162"/>
      <c r="CK763" s="162"/>
      <c r="CL763" s="162"/>
      <c r="CM763" s="162"/>
      <c r="CN763" s="162"/>
      <c r="CO763" s="162"/>
      <c r="CP763" s="162"/>
      <c r="CQ763" s="162"/>
      <c r="CR763" s="162"/>
      <c r="CS763" s="162"/>
      <c r="CT763" s="162"/>
      <c r="CU763" s="162"/>
      <c r="CV763" s="162"/>
      <c r="CW763" s="162"/>
      <c r="CX763" s="162"/>
      <c r="CY763" s="162"/>
      <c r="CZ763" s="162"/>
      <c r="DA763" s="162"/>
      <c r="DB763" s="162"/>
      <c r="DC763" s="162"/>
      <c r="DD763" s="162"/>
      <c r="DE763" s="162"/>
      <c r="DF763" s="162"/>
      <c r="DG763" s="162"/>
      <c r="DH763" s="162"/>
      <c r="DI763" s="162"/>
      <c r="DJ763" s="162"/>
      <c r="DK763" s="162"/>
      <c r="DL763" s="162"/>
      <c r="DM763" s="162"/>
      <c r="DN763" s="162"/>
      <c r="DO763" s="162"/>
      <c r="DP763" s="162"/>
      <c r="DQ763" s="162"/>
      <c r="DR763" s="162"/>
      <c r="DS763" s="162"/>
      <c r="DT763" s="162"/>
      <c r="DU763" s="162"/>
      <c r="DV763" s="162"/>
      <c r="DW763" s="162"/>
      <c r="DX763" s="162"/>
      <c r="DY763" s="162"/>
      <c r="DZ763" s="162"/>
      <c r="EA763" s="162"/>
      <c r="EB763" s="162"/>
      <c r="EC763" s="162"/>
      <c r="ED763" s="162"/>
      <c r="EE763" s="162"/>
      <c r="EF763" s="162"/>
      <c r="EG763" s="162"/>
      <c r="EH763" s="162"/>
      <c r="EI763" s="162"/>
      <c r="EJ763" s="162"/>
      <c r="EK763" s="162"/>
      <c r="EL763" s="162"/>
      <c r="EM763" s="162"/>
      <c r="EN763" s="162"/>
      <c r="EO763" s="162"/>
      <c r="EP763" s="162"/>
      <c r="EQ763" s="162"/>
      <c r="ER763" s="162"/>
      <c r="ES763" s="162"/>
      <c r="ET763" s="162"/>
      <c r="EU763" s="162"/>
      <c r="EV763" s="162"/>
      <c r="EW763" s="162"/>
      <c r="EX763" s="162"/>
      <c r="EY763" s="162"/>
      <c r="EZ763" s="162"/>
      <c r="FA763" s="162"/>
      <c r="FB763" s="162"/>
      <c r="FC763" s="162"/>
      <c r="FD763" s="162"/>
      <c r="FE763" s="162"/>
      <c r="FF763" s="162"/>
      <c r="FG763" s="162"/>
      <c r="FH763" s="162"/>
      <c r="FI763" s="162"/>
      <c r="FJ763" s="162"/>
      <c r="FK763" s="162"/>
      <c r="FL763" s="162"/>
      <c r="FM763" s="162"/>
      <c r="FN763" s="162"/>
      <c r="FO763" s="162"/>
      <c r="FP763" s="162"/>
      <c r="FQ763" s="162"/>
      <c r="FR763" s="162"/>
      <c r="FS763" s="162"/>
      <c r="FT763" s="162"/>
      <c r="FU763" s="162"/>
      <c r="FV763" s="162"/>
      <c r="FW763" s="162"/>
      <c r="FX763" s="162"/>
      <c r="FY763" s="162"/>
      <c r="FZ763" s="162"/>
      <c r="GA763" s="162"/>
      <c r="GB763" s="162"/>
      <c r="GC763" s="162"/>
      <c r="GD763" s="162"/>
      <c r="GE763" s="162"/>
      <c r="GF763" s="162"/>
      <c r="GG763" s="162"/>
      <c r="GH763" s="162"/>
      <c r="GI763" s="162"/>
      <c r="GJ763" s="162"/>
      <c r="GK763" s="162"/>
      <c r="GL763" s="162"/>
      <c r="GM763" s="162"/>
      <c r="GN763" s="162"/>
      <c r="GO763" s="162"/>
      <c r="GP763" s="162"/>
      <c r="GQ763" s="162"/>
      <c r="GR763" s="162"/>
      <c r="GS763" s="162"/>
      <c r="GT763" s="162"/>
      <c r="GU763" s="162"/>
      <c r="GV763" s="162"/>
      <c r="GW763" s="162"/>
      <c r="GX763" s="162"/>
      <c r="GY763" s="162"/>
      <c r="GZ763" s="162"/>
      <c r="HA763" s="162"/>
      <c r="HB763" s="162"/>
      <c r="HC763" s="162"/>
      <c r="HD763" s="162"/>
      <c r="HE763" s="162"/>
      <c r="HF763" s="162"/>
      <c r="HG763" s="162"/>
      <c r="HH763" s="162"/>
      <c r="HI763" s="162"/>
      <c r="HJ763" s="162"/>
      <c r="HK763" s="162"/>
      <c r="HL763" s="162"/>
      <c r="HM763" s="162"/>
      <c r="HN763" s="162"/>
      <c r="HO763" s="162"/>
      <c r="HP763" s="162"/>
      <c r="HQ763" s="162"/>
      <c r="HR763" s="162"/>
      <c r="HS763" s="162"/>
      <c r="HT763" s="162"/>
      <c r="HU763" s="162"/>
      <c r="HV763" s="162"/>
      <c r="HW763" s="162"/>
      <c r="HX763" s="162"/>
      <c r="HY763" s="162"/>
      <c r="HZ763" s="162"/>
      <c r="IA763" s="162"/>
      <c r="IB763" s="162"/>
      <c r="IC763" s="162"/>
      <c r="ID763" s="162"/>
      <c r="IE763" s="162"/>
      <c r="IF763" s="162"/>
      <c r="IG763" s="162"/>
      <c r="IH763" s="162"/>
      <c r="II763" s="162"/>
      <c r="IJ763" s="162"/>
      <c r="IK763" s="162"/>
      <c r="IL763" s="162"/>
      <c r="IM763" s="162"/>
      <c r="IN763" s="162"/>
      <c r="IO763" s="162"/>
      <c r="IP763" s="162"/>
      <c r="IQ763" s="162"/>
      <c r="IR763" s="162"/>
      <c r="IS763" s="162"/>
      <c r="IT763" s="162"/>
      <c r="IU763" s="162"/>
      <c r="IV763" s="162"/>
      <c r="IW763" s="162"/>
      <c r="IX763" s="162"/>
    </row>
    <row r="764" spans="1:258">
      <c r="A764" s="159"/>
      <c r="B764" s="160"/>
      <c r="C764" s="160"/>
      <c r="D764" s="160"/>
      <c r="E764" s="160"/>
      <c r="F764" s="161"/>
      <c r="G764" s="161"/>
      <c r="H764" s="161"/>
      <c r="I764" s="161"/>
      <c r="J764" s="161"/>
      <c r="K764" s="161"/>
      <c r="L764" s="161"/>
      <c r="M764" s="161"/>
      <c r="N764" s="160"/>
      <c r="O764" s="160"/>
      <c r="P764" s="160"/>
      <c r="Q764" s="160"/>
      <c r="R764" s="160"/>
      <c r="S764" s="161"/>
      <c r="T764" s="161"/>
      <c r="U764" s="161"/>
      <c r="V764" s="161"/>
      <c r="W764" s="161"/>
      <c r="X764" s="161"/>
      <c r="Y764" s="161"/>
      <c r="Z764" s="317"/>
      <c r="AA764" s="161"/>
      <c r="BI764" s="162"/>
      <c r="BJ764" s="162"/>
      <c r="BK764" s="162"/>
      <c r="BL764" s="162"/>
      <c r="BM764" s="162"/>
      <c r="BN764" s="162"/>
      <c r="BO764" s="162"/>
      <c r="BP764" s="162"/>
      <c r="BQ764" s="162"/>
      <c r="BR764" s="162"/>
      <c r="BS764" s="162"/>
      <c r="BT764" s="162"/>
      <c r="BU764" s="162"/>
      <c r="BV764" s="162"/>
      <c r="BW764" s="162"/>
      <c r="BX764" s="162"/>
      <c r="BY764" s="162"/>
      <c r="BZ764" s="162"/>
      <c r="CA764" s="162"/>
      <c r="CB764" s="162"/>
      <c r="CC764" s="162"/>
      <c r="CD764" s="162"/>
      <c r="CE764" s="162"/>
      <c r="CF764" s="162"/>
      <c r="CG764" s="162"/>
      <c r="CH764" s="162"/>
      <c r="CI764" s="162"/>
      <c r="CJ764" s="162"/>
      <c r="CK764" s="162"/>
      <c r="CL764" s="162"/>
      <c r="CM764" s="162"/>
      <c r="CN764" s="162"/>
      <c r="CO764" s="162"/>
      <c r="CP764" s="162"/>
      <c r="CQ764" s="162"/>
      <c r="CR764" s="162"/>
      <c r="CS764" s="162"/>
      <c r="CT764" s="162"/>
      <c r="CU764" s="162"/>
      <c r="CV764" s="162"/>
      <c r="CW764" s="162"/>
      <c r="CX764" s="162"/>
      <c r="CY764" s="162"/>
      <c r="CZ764" s="162"/>
      <c r="DA764" s="162"/>
      <c r="DB764" s="162"/>
      <c r="DC764" s="162"/>
      <c r="DD764" s="162"/>
      <c r="DE764" s="162"/>
      <c r="DF764" s="162"/>
      <c r="DG764" s="162"/>
      <c r="DH764" s="162"/>
      <c r="DI764" s="162"/>
      <c r="DJ764" s="162"/>
      <c r="DK764" s="162"/>
      <c r="DL764" s="162"/>
      <c r="DM764" s="162"/>
      <c r="DN764" s="162"/>
      <c r="DO764" s="162"/>
      <c r="DP764" s="162"/>
      <c r="DQ764" s="162"/>
      <c r="DR764" s="162"/>
      <c r="DS764" s="162"/>
      <c r="DT764" s="162"/>
      <c r="DU764" s="162"/>
      <c r="DV764" s="162"/>
      <c r="DW764" s="162"/>
      <c r="DX764" s="162"/>
      <c r="DY764" s="162"/>
      <c r="DZ764" s="162"/>
      <c r="EA764" s="162"/>
      <c r="EB764" s="162"/>
      <c r="EC764" s="162"/>
      <c r="ED764" s="162"/>
      <c r="EE764" s="162"/>
      <c r="EF764" s="162"/>
      <c r="EG764" s="162"/>
      <c r="EH764" s="162"/>
      <c r="EI764" s="162"/>
      <c r="EJ764" s="162"/>
      <c r="EK764" s="162"/>
      <c r="EL764" s="162"/>
      <c r="EM764" s="162"/>
      <c r="EN764" s="162"/>
      <c r="EO764" s="162"/>
      <c r="EP764" s="162"/>
      <c r="EQ764" s="162"/>
      <c r="ER764" s="162"/>
      <c r="ES764" s="162"/>
      <c r="ET764" s="162"/>
      <c r="EU764" s="162"/>
      <c r="EV764" s="162"/>
      <c r="EW764" s="162"/>
      <c r="EX764" s="162"/>
      <c r="EY764" s="162"/>
      <c r="EZ764" s="162"/>
      <c r="FA764" s="162"/>
      <c r="FB764" s="162"/>
      <c r="FC764" s="162"/>
      <c r="FD764" s="162"/>
      <c r="FE764" s="162"/>
      <c r="FF764" s="162"/>
      <c r="FG764" s="162"/>
      <c r="FH764" s="162"/>
      <c r="FI764" s="162"/>
      <c r="FJ764" s="162"/>
      <c r="FK764" s="162"/>
      <c r="FL764" s="162"/>
      <c r="FM764" s="162"/>
      <c r="FN764" s="162"/>
      <c r="FO764" s="162"/>
      <c r="FP764" s="162"/>
      <c r="FQ764" s="162"/>
      <c r="FR764" s="162"/>
      <c r="FS764" s="162"/>
      <c r="FT764" s="162"/>
      <c r="FU764" s="162"/>
      <c r="FV764" s="162"/>
      <c r="FW764" s="162"/>
      <c r="FX764" s="162"/>
      <c r="FY764" s="162"/>
      <c r="FZ764" s="162"/>
      <c r="GA764" s="162"/>
      <c r="GB764" s="162"/>
      <c r="GC764" s="162"/>
      <c r="GD764" s="162"/>
      <c r="GE764" s="162"/>
      <c r="GF764" s="162"/>
      <c r="GG764" s="162"/>
      <c r="GH764" s="162"/>
      <c r="GI764" s="162"/>
      <c r="GJ764" s="162"/>
      <c r="GK764" s="162"/>
      <c r="GL764" s="162"/>
      <c r="GM764" s="162"/>
      <c r="GN764" s="162"/>
      <c r="GO764" s="162"/>
      <c r="GP764" s="162"/>
      <c r="GQ764" s="162"/>
      <c r="GR764" s="162"/>
      <c r="GS764" s="162"/>
      <c r="GT764" s="162"/>
      <c r="GU764" s="162"/>
      <c r="GV764" s="162"/>
      <c r="GW764" s="162"/>
      <c r="GX764" s="162"/>
      <c r="GY764" s="162"/>
      <c r="GZ764" s="162"/>
      <c r="HA764" s="162"/>
      <c r="HB764" s="162"/>
      <c r="HC764" s="162"/>
      <c r="HD764" s="162"/>
      <c r="HE764" s="162"/>
      <c r="HF764" s="162"/>
      <c r="HG764" s="162"/>
      <c r="HH764" s="162"/>
      <c r="HI764" s="162"/>
      <c r="HJ764" s="162"/>
      <c r="HK764" s="162"/>
      <c r="HL764" s="162"/>
      <c r="HM764" s="162"/>
      <c r="HN764" s="162"/>
      <c r="HO764" s="162"/>
      <c r="HP764" s="162"/>
      <c r="HQ764" s="162"/>
      <c r="HR764" s="162"/>
      <c r="HS764" s="162"/>
      <c r="HT764" s="162"/>
      <c r="HU764" s="162"/>
      <c r="HV764" s="162"/>
      <c r="HW764" s="162"/>
      <c r="HX764" s="162"/>
      <c r="HY764" s="162"/>
      <c r="HZ764" s="162"/>
      <c r="IA764" s="162"/>
      <c r="IB764" s="162"/>
      <c r="IC764" s="162"/>
      <c r="ID764" s="162"/>
      <c r="IE764" s="162"/>
      <c r="IF764" s="162"/>
      <c r="IG764" s="162"/>
      <c r="IH764" s="162"/>
      <c r="II764" s="162"/>
      <c r="IJ764" s="162"/>
      <c r="IK764" s="162"/>
      <c r="IL764" s="162"/>
      <c r="IM764" s="162"/>
      <c r="IN764" s="162"/>
      <c r="IO764" s="162"/>
      <c r="IP764" s="162"/>
      <c r="IQ764" s="162"/>
      <c r="IR764" s="162"/>
      <c r="IS764" s="162"/>
      <c r="IT764" s="162"/>
      <c r="IU764" s="162"/>
      <c r="IV764" s="162"/>
      <c r="IW764" s="162"/>
      <c r="IX764" s="162"/>
    </row>
    <row r="765" spans="1:258">
      <c r="A765" s="159"/>
      <c r="B765" s="160"/>
      <c r="C765" s="160"/>
      <c r="D765" s="160"/>
      <c r="E765" s="160"/>
      <c r="F765" s="161"/>
      <c r="G765" s="161"/>
      <c r="H765" s="161"/>
      <c r="I765" s="161"/>
      <c r="J765" s="161"/>
      <c r="K765" s="161"/>
      <c r="L765" s="161"/>
      <c r="M765" s="161"/>
      <c r="N765" s="160"/>
      <c r="O765" s="160"/>
      <c r="P765" s="160"/>
      <c r="Q765" s="160"/>
      <c r="R765" s="160"/>
      <c r="S765" s="161"/>
      <c r="T765" s="161"/>
      <c r="U765" s="161"/>
      <c r="V765" s="161"/>
      <c r="W765" s="161"/>
      <c r="X765" s="161"/>
      <c r="Y765" s="161"/>
      <c r="Z765" s="317"/>
      <c r="AA765" s="161"/>
      <c r="BI765" s="162"/>
      <c r="BJ765" s="162"/>
      <c r="BK765" s="162"/>
      <c r="BL765" s="162"/>
      <c r="BM765" s="162"/>
      <c r="BN765" s="162"/>
      <c r="BO765" s="162"/>
      <c r="BP765" s="162"/>
      <c r="BQ765" s="162"/>
      <c r="BR765" s="162"/>
      <c r="BS765" s="162"/>
      <c r="BT765" s="162"/>
      <c r="BU765" s="162"/>
      <c r="BV765" s="162"/>
      <c r="BW765" s="162"/>
      <c r="BX765" s="162"/>
      <c r="BY765" s="162"/>
      <c r="BZ765" s="162"/>
      <c r="CA765" s="162"/>
      <c r="CB765" s="162"/>
      <c r="CC765" s="162"/>
      <c r="CD765" s="162"/>
      <c r="CE765" s="162"/>
      <c r="CF765" s="162"/>
      <c r="CG765" s="162"/>
      <c r="CH765" s="162"/>
      <c r="CI765" s="162"/>
      <c r="CJ765" s="162"/>
      <c r="CK765" s="162"/>
      <c r="CL765" s="162"/>
      <c r="CM765" s="162"/>
      <c r="CN765" s="162"/>
      <c r="CO765" s="162"/>
      <c r="CP765" s="162"/>
      <c r="CQ765" s="162"/>
      <c r="CR765" s="162"/>
      <c r="CS765" s="162"/>
      <c r="CT765" s="162"/>
      <c r="CU765" s="162"/>
      <c r="CV765" s="162"/>
      <c r="CW765" s="162"/>
      <c r="CX765" s="162"/>
      <c r="CY765" s="162"/>
      <c r="CZ765" s="162"/>
      <c r="DA765" s="162"/>
      <c r="DB765" s="162"/>
      <c r="DC765" s="162"/>
      <c r="DD765" s="162"/>
      <c r="DE765" s="162"/>
      <c r="DF765" s="162"/>
      <c r="DG765" s="162"/>
      <c r="DH765" s="162"/>
      <c r="DI765" s="162"/>
      <c r="DJ765" s="162"/>
      <c r="DK765" s="162"/>
      <c r="DL765" s="162"/>
      <c r="DM765" s="162"/>
      <c r="DN765" s="162"/>
      <c r="DO765" s="162"/>
      <c r="DP765" s="162"/>
      <c r="DQ765" s="162"/>
      <c r="DR765" s="162"/>
      <c r="DS765" s="162"/>
      <c r="DT765" s="162"/>
      <c r="DU765" s="162"/>
      <c r="DV765" s="162"/>
      <c r="DW765" s="162"/>
      <c r="DX765" s="162"/>
      <c r="DY765" s="162"/>
      <c r="DZ765" s="162"/>
      <c r="EA765" s="162"/>
      <c r="EB765" s="162"/>
      <c r="EC765" s="162"/>
      <c r="ED765" s="162"/>
      <c r="EE765" s="162"/>
      <c r="EF765" s="162"/>
      <c r="EG765" s="162"/>
      <c r="EH765" s="162"/>
      <c r="EI765" s="162"/>
      <c r="EJ765" s="162"/>
      <c r="EK765" s="162"/>
      <c r="EL765" s="162"/>
      <c r="EM765" s="162"/>
      <c r="EN765" s="162"/>
      <c r="EO765" s="162"/>
      <c r="EP765" s="162"/>
      <c r="EQ765" s="162"/>
      <c r="ER765" s="162"/>
      <c r="ES765" s="162"/>
      <c r="ET765" s="162"/>
      <c r="EU765" s="162"/>
      <c r="EV765" s="162"/>
      <c r="EW765" s="162"/>
      <c r="EX765" s="162"/>
      <c r="EY765" s="162"/>
      <c r="EZ765" s="162"/>
      <c r="FA765" s="162"/>
      <c r="FB765" s="162"/>
      <c r="FC765" s="162"/>
      <c r="FD765" s="162"/>
      <c r="FE765" s="162"/>
      <c r="FF765" s="162"/>
      <c r="FG765" s="162"/>
      <c r="FH765" s="162"/>
      <c r="FI765" s="162"/>
      <c r="FJ765" s="162"/>
      <c r="FK765" s="162"/>
      <c r="FL765" s="162"/>
      <c r="FM765" s="162"/>
      <c r="FN765" s="162"/>
      <c r="FO765" s="162"/>
      <c r="FP765" s="162"/>
      <c r="FQ765" s="162"/>
      <c r="FR765" s="162"/>
      <c r="FS765" s="162"/>
      <c r="FT765" s="162"/>
      <c r="FU765" s="162"/>
      <c r="FV765" s="162"/>
      <c r="FW765" s="162"/>
      <c r="FX765" s="162"/>
      <c r="FY765" s="162"/>
      <c r="FZ765" s="162"/>
      <c r="GA765" s="162"/>
      <c r="GB765" s="162"/>
      <c r="GC765" s="162"/>
      <c r="GD765" s="162"/>
      <c r="GE765" s="162"/>
      <c r="GF765" s="162"/>
      <c r="GG765" s="162"/>
      <c r="GH765" s="162"/>
      <c r="GI765" s="162"/>
      <c r="GJ765" s="162"/>
      <c r="GK765" s="162"/>
      <c r="GL765" s="162"/>
      <c r="GM765" s="162"/>
      <c r="GN765" s="162"/>
      <c r="GO765" s="162"/>
      <c r="GP765" s="162"/>
      <c r="GQ765" s="162"/>
      <c r="GR765" s="162"/>
      <c r="GS765" s="162"/>
      <c r="GT765" s="162"/>
      <c r="GU765" s="162"/>
      <c r="GV765" s="162"/>
      <c r="GW765" s="162"/>
      <c r="GX765" s="162"/>
      <c r="GY765" s="162"/>
      <c r="GZ765" s="162"/>
      <c r="HA765" s="162"/>
      <c r="HB765" s="162"/>
      <c r="HC765" s="162"/>
      <c r="HD765" s="162"/>
      <c r="HE765" s="162"/>
      <c r="HF765" s="162"/>
      <c r="HG765" s="162"/>
      <c r="HH765" s="162"/>
      <c r="HI765" s="162"/>
      <c r="HJ765" s="162"/>
      <c r="HK765" s="162"/>
      <c r="HL765" s="162"/>
      <c r="HM765" s="162"/>
      <c r="HN765" s="162"/>
      <c r="HO765" s="162"/>
      <c r="HP765" s="162"/>
      <c r="HQ765" s="162"/>
      <c r="HR765" s="162"/>
      <c r="HS765" s="162"/>
      <c r="HT765" s="162"/>
      <c r="HU765" s="162"/>
      <c r="HV765" s="162"/>
      <c r="HW765" s="162"/>
      <c r="HX765" s="162"/>
      <c r="HY765" s="162"/>
      <c r="HZ765" s="162"/>
      <c r="IA765" s="162"/>
      <c r="IB765" s="162"/>
      <c r="IC765" s="162"/>
      <c r="ID765" s="162"/>
      <c r="IE765" s="162"/>
      <c r="IF765" s="162"/>
      <c r="IG765" s="162"/>
      <c r="IH765" s="162"/>
      <c r="II765" s="162"/>
      <c r="IJ765" s="162"/>
      <c r="IK765" s="162"/>
      <c r="IL765" s="162"/>
      <c r="IM765" s="162"/>
      <c r="IN765" s="162"/>
      <c r="IO765" s="162"/>
      <c r="IP765" s="162"/>
      <c r="IQ765" s="162"/>
      <c r="IR765" s="162"/>
      <c r="IS765" s="162"/>
      <c r="IT765" s="162"/>
      <c r="IU765" s="162"/>
      <c r="IV765" s="162"/>
      <c r="IW765" s="162"/>
      <c r="IX765" s="162"/>
    </row>
    <row r="766" spans="1:258">
      <c r="A766" s="159"/>
      <c r="B766" s="160"/>
      <c r="C766" s="160"/>
      <c r="D766" s="160"/>
      <c r="E766" s="160"/>
      <c r="F766" s="161"/>
      <c r="G766" s="161"/>
      <c r="H766" s="161"/>
      <c r="I766" s="161"/>
      <c r="J766" s="161"/>
      <c r="K766" s="161"/>
      <c r="L766" s="161"/>
      <c r="M766" s="161"/>
      <c r="N766" s="160"/>
      <c r="O766" s="160"/>
      <c r="P766" s="160"/>
      <c r="Q766" s="160"/>
      <c r="R766" s="160"/>
      <c r="S766" s="161"/>
      <c r="T766" s="161"/>
      <c r="U766" s="161"/>
      <c r="V766" s="161"/>
      <c r="W766" s="161"/>
      <c r="X766" s="161"/>
      <c r="Y766" s="161"/>
      <c r="Z766" s="317"/>
      <c r="AA766" s="161"/>
      <c r="BI766" s="162"/>
      <c r="BJ766" s="162"/>
      <c r="BK766" s="162"/>
      <c r="BL766" s="162"/>
      <c r="BM766" s="162"/>
      <c r="BN766" s="162"/>
      <c r="BO766" s="162"/>
      <c r="BP766" s="162"/>
      <c r="BQ766" s="162"/>
      <c r="BR766" s="162"/>
      <c r="BS766" s="162"/>
      <c r="BT766" s="162"/>
      <c r="BU766" s="162"/>
      <c r="BV766" s="162"/>
      <c r="BW766" s="162"/>
      <c r="BX766" s="162"/>
      <c r="BY766" s="162"/>
      <c r="BZ766" s="162"/>
      <c r="CA766" s="162"/>
      <c r="CB766" s="162"/>
      <c r="CC766" s="162"/>
      <c r="CD766" s="162"/>
      <c r="CE766" s="162"/>
      <c r="CF766" s="162"/>
      <c r="CG766" s="162"/>
      <c r="CH766" s="162"/>
      <c r="CI766" s="162"/>
      <c r="CJ766" s="162"/>
      <c r="CK766" s="162"/>
      <c r="CL766" s="162"/>
      <c r="CM766" s="162"/>
      <c r="CN766" s="162"/>
      <c r="CO766" s="162"/>
      <c r="CP766" s="162"/>
      <c r="CQ766" s="162"/>
      <c r="CR766" s="162"/>
      <c r="CS766" s="162"/>
      <c r="CT766" s="162"/>
      <c r="CU766" s="162"/>
      <c r="CV766" s="162"/>
      <c r="CW766" s="162"/>
      <c r="CX766" s="162"/>
      <c r="CY766" s="162"/>
      <c r="CZ766" s="162"/>
      <c r="DA766" s="162"/>
      <c r="DB766" s="162"/>
      <c r="DC766" s="162"/>
      <c r="DD766" s="162"/>
      <c r="DE766" s="162"/>
      <c r="DF766" s="162"/>
      <c r="DG766" s="162"/>
      <c r="DH766" s="162"/>
      <c r="DI766" s="162"/>
      <c r="DJ766" s="162"/>
      <c r="DK766" s="162"/>
      <c r="DL766" s="162"/>
      <c r="DM766" s="162"/>
      <c r="DN766" s="162"/>
      <c r="DO766" s="162"/>
      <c r="DP766" s="162"/>
      <c r="DQ766" s="162"/>
      <c r="DR766" s="162"/>
      <c r="DS766" s="162"/>
      <c r="DT766" s="162"/>
      <c r="DU766" s="162"/>
      <c r="DV766" s="162"/>
      <c r="DW766" s="162"/>
      <c r="DX766" s="162"/>
      <c r="DY766" s="162"/>
      <c r="DZ766" s="162"/>
      <c r="EA766" s="162"/>
      <c r="EB766" s="162"/>
      <c r="EC766" s="162"/>
      <c r="ED766" s="162"/>
      <c r="EE766" s="162"/>
      <c r="EF766" s="162"/>
      <c r="EG766" s="162"/>
      <c r="EH766" s="162"/>
      <c r="EI766" s="162"/>
      <c r="EJ766" s="162"/>
      <c r="EK766" s="162"/>
      <c r="EL766" s="162"/>
      <c r="EM766" s="162"/>
      <c r="EN766" s="162"/>
      <c r="EO766" s="162"/>
      <c r="EP766" s="162"/>
      <c r="EQ766" s="162"/>
      <c r="ER766" s="162"/>
      <c r="ES766" s="162"/>
      <c r="ET766" s="162"/>
      <c r="EU766" s="162"/>
      <c r="EV766" s="162"/>
      <c r="EW766" s="162"/>
      <c r="EX766" s="162"/>
      <c r="EY766" s="162"/>
      <c r="EZ766" s="162"/>
      <c r="FA766" s="162"/>
      <c r="FB766" s="162"/>
      <c r="FC766" s="162"/>
      <c r="FD766" s="162"/>
      <c r="FE766" s="162"/>
      <c r="FF766" s="162"/>
      <c r="FG766" s="162"/>
      <c r="FH766" s="162"/>
      <c r="FI766" s="162"/>
      <c r="FJ766" s="162"/>
      <c r="FK766" s="162"/>
      <c r="FL766" s="162"/>
      <c r="FM766" s="162"/>
      <c r="FN766" s="162"/>
      <c r="FO766" s="162"/>
      <c r="FP766" s="162"/>
      <c r="FQ766" s="162"/>
      <c r="FR766" s="162"/>
      <c r="FS766" s="162"/>
      <c r="FT766" s="162"/>
      <c r="FU766" s="162"/>
      <c r="FV766" s="162"/>
      <c r="FW766" s="162"/>
      <c r="FX766" s="162"/>
      <c r="FY766" s="162"/>
      <c r="FZ766" s="162"/>
      <c r="GA766" s="162"/>
      <c r="GB766" s="162"/>
      <c r="GC766" s="162"/>
      <c r="GD766" s="162"/>
      <c r="GE766" s="162"/>
      <c r="GF766" s="162"/>
      <c r="GG766" s="162"/>
      <c r="GH766" s="162"/>
      <c r="GI766" s="162"/>
      <c r="GJ766" s="162"/>
      <c r="GK766" s="162"/>
      <c r="GL766" s="162"/>
      <c r="GM766" s="162"/>
      <c r="GN766" s="162"/>
      <c r="GO766" s="162"/>
      <c r="GP766" s="162"/>
      <c r="GQ766" s="162"/>
      <c r="GR766" s="162"/>
      <c r="GS766" s="162"/>
      <c r="GT766" s="162"/>
      <c r="GU766" s="162"/>
      <c r="GV766" s="162"/>
      <c r="GW766" s="162"/>
      <c r="GX766" s="162"/>
      <c r="GY766" s="162"/>
      <c r="GZ766" s="162"/>
      <c r="HA766" s="162"/>
      <c r="HB766" s="162"/>
      <c r="HC766" s="162"/>
      <c r="HD766" s="162"/>
      <c r="HE766" s="162"/>
      <c r="HF766" s="162"/>
      <c r="HG766" s="162"/>
      <c r="HH766" s="162"/>
      <c r="HI766" s="162"/>
      <c r="HJ766" s="162"/>
      <c r="HK766" s="162"/>
      <c r="HL766" s="162"/>
      <c r="HM766" s="162"/>
      <c r="HN766" s="162"/>
      <c r="HO766" s="162"/>
      <c r="HP766" s="162"/>
      <c r="HQ766" s="162"/>
      <c r="HR766" s="162"/>
      <c r="HS766" s="162"/>
      <c r="HT766" s="162"/>
      <c r="HU766" s="162"/>
      <c r="HV766" s="162"/>
      <c r="HW766" s="162"/>
      <c r="HX766" s="162"/>
      <c r="HY766" s="162"/>
      <c r="HZ766" s="162"/>
      <c r="IA766" s="162"/>
      <c r="IB766" s="162"/>
      <c r="IC766" s="162"/>
      <c r="ID766" s="162"/>
      <c r="IE766" s="162"/>
      <c r="IF766" s="162"/>
      <c r="IG766" s="162"/>
      <c r="IH766" s="162"/>
      <c r="II766" s="162"/>
      <c r="IJ766" s="162"/>
      <c r="IK766" s="162"/>
      <c r="IL766" s="162"/>
      <c r="IM766" s="162"/>
      <c r="IN766" s="162"/>
      <c r="IO766" s="162"/>
      <c r="IP766" s="162"/>
      <c r="IQ766" s="162"/>
      <c r="IR766" s="162"/>
      <c r="IS766" s="162"/>
      <c r="IT766" s="162"/>
      <c r="IU766" s="162"/>
      <c r="IV766" s="162"/>
      <c r="IW766" s="162"/>
      <c r="IX766" s="162"/>
    </row>
    <row r="767" spans="1:258">
      <c r="A767" s="159"/>
      <c r="B767" s="160"/>
      <c r="C767" s="160"/>
      <c r="D767" s="160"/>
      <c r="E767" s="160"/>
      <c r="F767" s="161"/>
      <c r="G767" s="161"/>
      <c r="H767" s="161"/>
      <c r="I767" s="161"/>
      <c r="J767" s="161"/>
      <c r="K767" s="161"/>
      <c r="L767" s="161"/>
      <c r="M767" s="161"/>
      <c r="N767" s="160"/>
      <c r="O767" s="160"/>
      <c r="P767" s="160"/>
      <c r="Q767" s="160"/>
      <c r="R767" s="160"/>
      <c r="S767" s="161"/>
      <c r="T767" s="161"/>
      <c r="U767" s="161"/>
      <c r="V767" s="161"/>
      <c r="W767" s="161"/>
      <c r="X767" s="161"/>
      <c r="Y767" s="161"/>
      <c r="Z767" s="317"/>
      <c r="AA767" s="161"/>
      <c r="BI767" s="162"/>
      <c r="BJ767" s="162"/>
      <c r="BK767" s="162"/>
      <c r="BL767" s="162"/>
      <c r="BM767" s="162"/>
      <c r="BN767" s="162"/>
      <c r="BO767" s="162"/>
      <c r="BP767" s="162"/>
      <c r="BQ767" s="162"/>
      <c r="BR767" s="162"/>
      <c r="BS767" s="162"/>
      <c r="BT767" s="162"/>
      <c r="BU767" s="162"/>
      <c r="BV767" s="162"/>
      <c r="BW767" s="162"/>
      <c r="BX767" s="162"/>
      <c r="BY767" s="162"/>
      <c r="BZ767" s="162"/>
      <c r="CA767" s="162"/>
      <c r="CB767" s="162"/>
      <c r="CC767" s="162"/>
      <c r="CD767" s="162"/>
      <c r="CE767" s="162"/>
      <c r="CF767" s="162"/>
      <c r="CG767" s="162"/>
      <c r="CH767" s="162"/>
      <c r="CI767" s="162"/>
      <c r="CJ767" s="162"/>
      <c r="CK767" s="162"/>
      <c r="CL767" s="162"/>
      <c r="CM767" s="162"/>
      <c r="CN767" s="162"/>
      <c r="CO767" s="162"/>
      <c r="CP767" s="162"/>
      <c r="CQ767" s="162"/>
      <c r="CR767" s="162"/>
      <c r="CS767" s="162"/>
      <c r="CT767" s="162"/>
      <c r="CU767" s="162"/>
      <c r="CV767" s="162"/>
      <c r="CW767" s="162"/>
      <c r="CX767" s="162"/>
      <c r="CY767" s="162"/>
      <c r="CZ767" s="162"/>
      <c r="DA767" s="162"/>
      <c r="DB767" s="162"/>
      <c r="DC767" s="162"/>
      <c r="DD767" s="162"/>
      <c r="DE767" s="162"/>
      <c r="DF767" s="162"/>
      <c r="DG767" s="162"/>
      <c r="DH767" s="162"/>
      <c r="DI767" s="162"/>
      <c r="DJ767" s="162"/>
      <c r="DK767" s="162"/>
      <c r="DL767" s="162"/>
      <c r="DM767" s="162"/>
      <c r="DN767" s="162"/>
      <c r="DO767" s="162"/>
      <c r="DP767" s="162"/>
      <c r="DQ767" s="162"/>
      <c r="DR767" s="162"/>
      <c r="DS767" s="162"/>
      <c r="DT767" s="162"/>
      <c r="DU767" s="162"/>
      <c r="DV767" s="162"/>
      <c r="DW767" s="162"/>
      <c r="DX767" s="162"/>
      <c r="DY767" s="162"/>
      <c r="DZ767" s="162"/>
      <c r="EA767" s="162"/>
      <c r="EB767" s="162"/>
      <c r="EC767" s="162"/>
      <c r="ED767" s="162"/>
      <c r="EE767" s="162"/>
      <c r="EF767" s="162"/>
      <c r="EG767" s="162"/>
      <c r="EH767" s="162"/>
      <c r="EI767" s="162"/>
      <c r="EJ767" s="162"/>
      <c r="EK767" s="162"/>
      <c r="EL767" s="162"/>
      <c r="EM767" s="162"/>
      <c r="EN767" s="162"/>
      <c r="EO767" s="162"/>
      <c r="EP767" s="162"/>
      <c r="EQ767" s="162"/>
      <c r="ER767" s="162"/>
      <c r="ES767" s="162"/>
      <c r="ET767" s="162"/>
      <c r="EU767" s="162"/>
      <c r="EV767" s="162"/>
      <c r="EW767" s="162"/>
      <c r="EX767" s="162"/>
      <c r="EY767" s="162"/>
      <c r="EZ767" s="162"/>
      <c r="FA767" s="162"/>
      <c r="FB767" s="162"/>
      <c r="FC767" s="162"/>
      <c r="FD767" s="162"/>
      <c r="FE767" s="162"/>
      <c r="FF767" s="162"/>
      <c r="FG767" s="162"/>
      <c r="FH767" s="162"/>
      <c r="FI767" s="162"/>
      <c r="FJ767" s="162"/>
      <c r="FK767" s="162"/>
      <c r="FL767" s="162"/>
      <c r="FM767" s="162"/>
      <c r="FN767" s="162"/>
      <c r="FO767" s="162"/>
      <c r="FP767" s="162"/>
      <c r="FQ767" s="162"/>
      <c r="FR767" s="162"/>
      <c r="FS767" s="162"/>
      <c r="FT767" s="162"/>
      <c r="FU767" s="162"/>
      <c r="FV767" s="162"/>
      <c r="FW767" s="162"/>
      <c r="FX767" s="162"/>
      <c r="FY767" s="162"/>
      <c r="FZ767" s="162"/>
      <c r="GA767" s="162"/>
      <c r="GB767" s="162"/>
      <c r="GC767" s="162"/>
      <c r="GD767" s="162"/>
      <c r="GE767" s="162"/>
      <c r="GF767" s="162"/>
      <c r="GG767" s="162"/>
      <c r="GH767" s="162"/>
      <c r="GI767" s="162"/>
      <c r="GJ767" s="162"/>
      <c r="GK767" s="162"/>
      <c r="GL767" s="162"/>
      <c r="GM767" s="162"/>
      <c r="GN767" s="162"/>
      <c r="GO767" s="162"/>
      <c r="GP767" s="162"/>
      <c r="GQ767" s="162"/>
      <c r="GR767" s="162"/>
      <c r="GS767" s="162"/>
      <c r="GT767" s="162"/>
      <c r="GU767" s="162"/>
      <c r="GV767" s="162"/>
      <c r="GW767" s="162"/>
      <c r="GX767" s="162"/>
      <c r="GY767" s="162"/>
      <c r="GZ767" s="162"/>
      <c r="HA767" s="162"/>
      <c r="HB767" s="162"/>
      <c r="HC767" s="162"/>
      <c r="HD767" s="162"/>
      <c r="HE767" s="162"/>
      <c r="HF767" s="162"/>
      <c r="HG767" s="162"/>
      <c r="HH767" s="162"/>
      <c r="HI767" s="162"/>
      <c r="HJ767" s="162"/>
      <c r="HK767" s="162"/>
      <c r="HL767" s="162"/>
      <c r="HM767" s="162"/>
      <c r="HN767" s="162"/>
      <c r="HO767" s="162"/>
      <c r="HP767" s="162"/>
      <c r="HQ767" s="162"/>
      <c r="HR767" s="162"/>
      <c r="HS767" s="162"/>
      <c r="HT767" s="162"/>
      <c r="HU767" s="162"/>
      <c r="HV767" s="162"/>
      <c r="HW767" s="162"/>
      <c r="HX767" s="162"/>
      <c r="HY767" s="162"/>
      <c r="HZ767" s="162"/>
      <c r="IA767" s="162"/>
      <c r="IB767" s="162"/>
      <c r="IC767" s="162"/>
      <c r="ID767" s="162"/>
      <c r="IE767" s="162"/>
      <c r="IF767" s="162"/>
      <c r="IG767" s="162"/>
      <c r="IH767" s="162"/>
      <c r="II767" s="162"/>
      <c r="IJ767" s="162"/>
      <c r="IK767" s="162"/>
      <c r="IL767" s="162"/>
      <c r="IM767" s="162"/>
      <c r="IN767" s="162"/>
      <c r="IO767" s="162"/>
      <c r="IP767" s="162"/>
      <c r="IQ767" s="162"/>
      <c r="IR767" s="162"/>
      <c r="IS767" s="162"/>
      <c r="IT767" s="162"/>
      <c r="IU767" s="162"/>
      <c r="IV767" s="162"/>
      <c r="IW767" s="162"/>
      <c r="IX767" s="162"/>
    </row>
    <row r="768" spans="1:258">
      <c r="A768" s="159"/>
      <c r="B768" s="160"/>
      <c r="C768" s="160"/>
      <c r="D768" s="160"/>
      <c r="E768" s="160"/>
      <c r="F768" s="161"/>
      <c r="G768" s="161"/>
      <c r="H768" s="161"/>
      <c r="I768" s="161"/>
      <c r="J768" s="161"/>
      <c r="K768" s="161"/>
      <c r="L768" s="161"/>
      <c r="M768" s="161"/>
      <c r="N768" s="160"/>
      <c r="O768" s="160"/>
      <c r="P768" s="160"/>
      <c r="Q768" s="160"/>
      <c r="R768" s="160"/>
      <c r="S768" s="161"/>
      <c r="T768" s="161"/>
      <c r="U768" s="161"/>
      <c r="V768" s="161"/>
      <c r="W768" s="161"/>
      <c r="X768" s="161"/>
      <c r="Y768" s="161"/>
      <c r="Z768" s="317"/>
      <c r="AA768" s="161"/>
      <c r="BI768" s="162"/>
      <c r="BJ768" s="162"/>
      <c r="BK768" s="162"/>
      <c r="BL768" s="162"/>
      <c r="BM768" s="162"/>
      <c r="BN768" s="162"/>
      <c r="BO768" s="162"/>
      <c r="BP768" s="162"/>
      <c r="BQ768" s="162"/>
      <c r="BR768" s="162"/>
      <c r="BS768" s="162"/>
      <c r="BT768" s="162"/>
      <c r="BU768" s="162"/>
      <c r="BV768" s="162"/>
      <c r="BW768" s="162"/>
      <c r="BX768" s="162"/>
      <c r="BY768" s="162"/>
      <c r="BZ768" s="162"/>
      <c r="CA768" s="162"/>
      <c r="CB768" s="162"/>
      <c r="CC768" s="162"/>
      <c r="CD768" s="162"/>
      <c r="CE768" s="162"/>
      <c r="CF768" s="162"/>
      <c r="CG768" s="162"/>
      <c r="CH768" s="162"/>
      <c r="CI768" s="162"/>
      <c r="CJ768" s="162"/>
      <c r="CK768" s="162"/>
      <c r="CL768" s="162"/>
      <c r="CM768" s="162"/>
      <c r="CN768" s="162"/>
      <c r="CO768" s="162"/>
      <c r="CP768" s="162"/>
      <c r="CQ768" s="162"/>
      <c r="CR768" s="162"/>
      <c r="CS768" s="162"/>
      <c r="CT768" s="162"/>
      <c r="CU768" s="162"/>
      <c r="CV768" s="162"/>
      <c r="CW768" s="162"/>
      <c r="CX768" s="162"/>
      <c r="CY768" s="162"/>
      <c r="CZ768" s="162"/>
      <c r="DA768" s="162"/>
      <c r="DB768" s="162"/>
      <c r="DC768" s="162"/>
      <c r="DD768" s="162"/>
      <c r="DE768" s="162"/>
      <c r="DF768" s="162"/>
      <c r="DG768" s="162"/>
      <c r="DH768" s="162"/>
      <c r="DI768" s="162"/>
      <c r="DJ768" s="162"/>
      <c r="DK768" s="162"/>
      <c r="DL768" s="162"/>
      <c r="DM768" s="162"/>
      <c r="DN768" s="162"/>
      <c r="DO768" s="162"/>
      <c r="DP768" s="162"/>
      <c r="DQ768" s="162"/>
      <c r="DR768" s="162"/>
      <c r="DS768" s="162"/>
      <c r="DT768" s="162"/>
      <c r="DU768" s="162"/>
      <c r="DV768" s="162"/>
      <c r="DW768" s="162"/>
      <c r="DX768" s="162"/>
      <c r="DY768" s="162"/>
      <c r="DZ768" s="162"/>
      <c r="EA768" s="162"/>
      <c r="EB768" s="162"/>
      <c r="EC768" s="162"/>
      <c r="ED768" s="162"/>
      <c r="EE768" s="162"/>
      <c r="EF768" s="162"/>
      <c r="EG768" s="162"/>
      <c r="EH768" s="162"/>
      <c r="EI768" s="162"/>
      <c r="EJ768" s="162"/>
      <c r="EK768" s="162"/>
      <c r="EL768" s="162"/>
      <c r="EM768" s="162"/>
      <c r="EN768" s="162"/>
      <c r="EO768" s="162"/>
      <c r="EP768" s="162"/>
      <c r="EQ768" s="162"/>
      <c r="ER768" s="162"/>
      <c r="ES768" s="162"/>
      <c r="ET768" s="162"/>
      <c r="EU768" s="162"/>
      <c r="EV768" s="162"/>
      <c r="EW768" s="162"/>
      <c r="EX768" s="162"/>
      <c r="EY768" s="162"/>
      <c r="EZ768" s="162"/>
      <c r="FA768" s="162"/>
      <c r="FB768" s="162"/>
      <c r="FC768" s="162"/>
      <c r="FD768" s="162"/>
      <c r="FE768" s="162"/>
      <c r="FF768" s="162"/>
      <c r="FG768" s="162"/>
      <c r="FH768" s="162"/>
      <c r="FI768" s="162"/>
      <c r="FJ768" s="162"/>
      <c r="FK768" s="162"/>
      <c r="FL768" s="162"/>
      <c r="FM768" s="162"/>
      <c r="FN768" s="162"/>
      <c r="FO768" s="162"/>
      <c r="FP768" s="162"/>
      <c r="FQ768" s="162"/>
      <c r="FR768" s="162"/>
      <c r="FS768" s="162"/>
      <c r="FT768" s="162"/>
      <c r="FU768" s="162"/>
      <c r="FV768" s="162"/>
      <c r="FW768" s="162"/>
      <c r="FX768" s="162"/>
      <c r="FY768" s="162"/>
      <c r="FZ768" s="162"/>
      <c r="GA768" s="162"/>
      <c r="GB768" s="162"/>
      <c r="GC768" s="162"/>
      <c r="GD768" s="162"/>
      <c r="GE768" s="162"/>
      <c r="GF768" s="162"/>
      <c r="GG768" s="162"/>
      <c r="GH768" s="162"/>
      <c r="GI768" s="162"/>
      <c r="GJ768" s="162"/>
      <c r="GK768" s="162"/>
      <c r="GL768" s="162"/>
      <c r="GM768" s="162"/>
      <c r="GN768" s="162"/>
      <c r="GO768" s="162"/>
      <c r="GP768" s="162"/>
      <c r="GQ768" s="162"/>
      <c r="GR768" s="162"/>
      <c r="GS768" s="162"/>
      <c r="GT768" s="162"/>
      <c r="GU768" s="162"/>
      <c r="GV768" s="162"/>
      <c r="GW768" s="162"/>
      <c r="GX768" s="162"/>
      <c r="GY768" s="162"/>
      <c r="GZ768" s="162"/>
      <c r="HA768" s="162"/>
      <c r="HB768" s="162"/>
      <c r="HC768" s="162"/>
      <c r="HD768" s="162"/>
      <c r="HE768" s="162"/>
      <c r="HF768" s="162"/>
      <c r="HG768" s="162"/>
      <c r="HH768" s="162"/>
      <c r="HI768" s="162"/>
      <c r="HJ768" s="162"/>
      <c r="HK768" s="162"/>
      <c r="HL768" s="162"/>
      <c r="HM768" s="162"/>
      <c r="HN768" s="162"/>
      <c r="HO768" s="162"/>
      <c r="HP768" s="162"/>
      <c r="HQ768" s="162"/>
      <c r="HR768" s="162"/>
      <c r="HS768" s="162"/>
      <c r="HT768" s="162"/>
      <c r="HU768" s="162"/>
      <c r="HV768" s="162"/>
      <c r="HW768" s="162"/>
      <c r="HX768" s="162"/>
      <c r="HY768" s="162"/>
      <c r="HZ768" s="162"/>
      <c r="IA768" s="162"/>
      <c r="IB768" s="162"/>
      <c r="IC768" s="162"/>
      <c r="ID768" s="162"/>
      <c r="IE768" s="162"/>
      <c r="IF768" s="162"/>
      <c r="IG768" s="162"/>
      <c r="IH768" s="162"/>
      <c r="II768" s="162"/>
      <c r="IJ768" s="162"/>
      <c r="IK768" s="162"/>
      <c r="IL768" s="162"/>
      <c r="IM768" s="162"/>
      <c r="IN768" s="162"/>
      <c r="IO768" s="162"/>
      <c r="IP768" s="162"/>
      <c r="IQ768" s="162"/>
      <c r="IR768" s="162"/>
      <c r="IS768" s="162"/>
      <c r="IT768" s="162"/>
      <c r="IU768" s="162"/>
      <c r="IV768" s="162"/>
      <c r="IW768" s="162"/>
      <c r="IX768" s="162"/>
    </row>
    <row r="769" spans="1:258">
      <c r="A769" s="159"/>
      <c r="B769" s="160"/>
      <c r="C769" s="160"/>
      <c r="D769" s="160"/>
      <c r="E769" s="160"/>
      <c r="F769" s="161"/>
      <c r="G769" s="161"/>
      <c r="H769" s="161"/>
      <c r="I769" s="161"/>
      <c r="J769" s="161"/>
      <c r="K769" s="161"/>
      <c r="L769" s="161"/>
      <c r="M769" s="161"/>
      <c r="N769" s="160"/>
      <c r="O769" s="160"/>
      <c r="P769" s="160"/>
      <c r="Q769" s="160"/>
      <c r="R769" s="160"/>
      <c r="S769" s="161"/>
      <c r="T769" s="161"/>
      <c r="U769" s="161"/>
      <c r="V769" s="161"/>
      <c r="W769" s="161"/>
      <c r="X769" s="161"/>
      <c r="Y769" s="161"/>
      <c r="Z769" s="317"/>
      <c r="AA769" s="161"/>
      <c r="BI769" s="162"/>
      <c r="BJ769" s="162"/>
      <c r="BK769" s="162"/>
      <c r="BL769" s="162"/>
      <c r="BM769" s="162"/>
      <c r="BN769" s="162"/>
      <c r="BO769" s="162"/>
      <c r="BP769" s="162"/>
      <c r="BQ769" s="162"/>
      <c r="BR769" s="162"/>
      <c r="BS769" s="162"/>
      <c r="BT769" s="162"/>
      <c r="BU769" s="162"/>
      <c r="BV769" s="162"/>
      <c r="BW769" s="162"/>
      <c r="BX769" s="162"/>
      <c r="BY769" s="162"/>
      <c r="BZ769" s="162"/>
      <c r="CA769" s="162"/>
      <c r="CB769" s="162"/>
      <c r="CC769" s="162"/>
      <c r="CD769" s="162"/>
      <c r="CE769" s="162"/>
      <c r="CF769" s="162"/>
      <c r="CG769" s="162"/>
      <c r="CH769" s="162"/>
      <c r="CI769" s="162"/>
      <c r="CJ769" s="162"/>
      <c r="CK769" s="162"/>
      <c r="CL769" s="162"/>
      <c r="CM769" s="162"/>
      <c r="CN769" s="162"/>
      <c r="CO769" s="162"/>
      <c r="CP769" s="162"/>
      <c r="CQ769" s="162"/>
      <c r="CR769" s="162"/>
      <c r="CS769" s="162"/>
      <c r="CT769" s="162"/>
      <c r="CU769" s="162"/>
      <c r="CV769" s="162"/>
      <c r="CW769" s="162"/>
      <c r="CX769" s="162"/>
      <c r="CY769" s="162"/>
      <c r="CZ769" s="162"/>
      <c r="DA769" s="162"/>
      <c r="DB769" s="162"/>
      <c r="DC769" s="162"/>
      <c r="DD769" s="162"/>
      <c r="DE769" s="162"/>
      <c r="DF769" s="162"/>
      <c r="DG769" s="162"/>
      <c r="DH769" s="162"/>
      <c r="DI769" s="162"/>
      <c r="DJ769" s="162"/>
      <c r="DK769" s="162"/>
      <c r="DL769" s="162"/>
      <c r="DM769" s="162"/>
      <c r="DN769" s="162"/>
      <c r="DO769" s="162"/>
      <c r="DP769" s="162"/>
      <c r="DQ769" s="162"/>
      <c r="DR769" s="162"/>
      <c r="DS769" s="162"/>
      <c r="DT769" s="162"/>
      <c r="DU769" s="162"/>
      <c r="DV769" s="162"/>
      <c r="DW769" s="162"/>
      <c r="DX769" s="162"/>
      <c r="DY769" s="162"/>
      <c r="DZ769" s="162"/>
      <c r="EA769" s="162"/>
      <c r="EB769" s="162"/>
      <c r="EC769" s="162"/>
      <c r="ED769" s="162"/>
      <c r="EE769" s="162"/>
      <c r="EF769" s="162"/>
      <c r="EG769" s="162"/>
      <c r="EH769" s="162"/>
      <c r="EI769" s="162"/>
      <c r="EJ769" s="162"/>
      <c r="EK769" s="162"/>
      <c r="EL769" s="162"/>
      <c r="EM769" s="162"/>
      <c r="EN769" s="162"/>
      <c r="EO769" s="162"/>
      <c r="EP769" s="162"/>
      <c r="EQ769" s="162"/>
      <c r="ER769" s="162"/>
      <c r="ES769" s="162"/>
      <c r="ET769" s="162"/>
      <c r="EU769" s="162"/>
      <c r="EV769" s="162"/>
      <c r="EW769" s="162"/>
      <c r="EX769" s="162"/>
      <c r="EY769" s="162"/>
      <c r="EZ769" s="162"/>
      <c r="FA769" s="162"/>
      <c r="FB769" s="162"/>
      <c r="FC769" s="162"/>
      <c r="FD769" s="162"/>
      <c r="FE769" s="162"/>
      <c r="FF769" s="162"/>
      <c r="FG769" s="162"/>
      <c r="FH769" s="162"/>
      <c r="FI769" s="162"/>
      <c r="FJ769" s="162"/>
      <c r="FK769" s="162"/>
      <c r="FL769" s="162"/>
      <c r="FM769" s="162"/>
      <c r="FN769" s="162"/>
      <c r="FO769" s="162"/>
      <c r="FP769" s="162"/>
      <c r="FQ769" s="162"/>
      <c r="FR769" s="162"/>
      <c r="FS769" s="162"/>
      <c r="FT769" s="162"/>
      <c r="FU769" s="162"/>
      <c r="FV769" s="162"/>
      <c r="FW769" s="162"/>
      <c r="FX769" s="162"/>
      <c r="FY769" s="162"/>
      <c r="FZ769" s="162"/>
      <c r="GA769" s="162"/>
      <c r="GB769" s="162"/>
      <c r="GC769" s="162"/>
      <c r="GD769" s="162"/>
      <c r="GE769" s="162"/>
      <c r="GF769" s="162"/>
      <c r="GG769" s="162"/>
      <c r="GH769" s="162"/>
      <c r="GI769" s="162"/>
      <c r="GJ769" s="162"/>
      <c r="GK769" s="162"/>
      <c r="GL769" s="162"/>
      <c r="GM769" s="162"/>
      <c r="GN769" s="162"/>
      <c r="GO769" s="162"/>
      <c r="GP769" s="162"/>
      <c r="GQ769" s="162"/>
      <c r="GR769" s="162"/>
      <c r="GS769" s="162"/>
      <c r="GT769" s="162"/>
      <c r="GU769" s="162"/>
      <c r="GV769" s="162"/>
      <c r="GW769" s="162"/>
      <c r="GX769" s="162"/>
      <c r="GY769" s="162"/>
      <c r="GZ769" s="162"/>
      <c r="HA769" s="162"/>
      <c r="HB769" s="162"/>
      <c r="HC769" s="162"/>
      <c r="HD769" s="162"/>
      <c r="HE769" s="162"/>
      <c r="HF769" s="162"/>
      <c r="HG769" s="162"/>
      <c r="HH769" s="162"/>
      <c r="HI769" s="162"/>
      <c r="HJ769" s="162"/>
      <c r="HK769" s="162"/>
      <c r="HL769" s="162"/>
      <c r="HM769" s="162"/>
      <c r="HN769" s="162"/>
      <c r="HO769" s="162"/>
      <c r="HP769" s="162"/>
      <c r="HQ769" s="162"/>
      <c r="HR769" s="162"/>
      <c r="HS769" s="162"/>
      <c r="HT769" s="162"/>
      <c r="HU769" s="162"/>
      <c r="HV769" s="162"/>
      <c r="HW769" s="162"/>
      <c r="HX769" s="162"/>
      <c r="HY769" s="162"/>
      <c r="HZ769" s="162"/>
      <c r="IA769" s="162"/>
      <c r="IB769" s="162"/>
      <c r="IC769" s="162"/>
      <c r="ID769" s="162"/>
      <c r="IE769" s="162"/>
      <c r="IF769" s="162"/>
      <c r="IG769" s="162"/>
      <c r="IH769" s="162"/>
      <c r="II769" s="162"/>
      <c r="IJ769" s="162"/>
      <c r="IK769" s="162"/>
      <c r="IL769" s="162"/>
      <c r="IM769" s="162"/>
      <c r="IN769" s="162"/>
      <c r="IO769" s="162"/>
      <c r="IP769" s="162"/>
      <c r="IQ769" s="162"/>
      <c r="IR769" s="162"/>
      <c r="IS769" s="162"/>
      <c r="IT769" s="162"/>
      <c r="IU769" s="162"/>
      <c r="IV769" s="162"/>
      <c r="IW769" s="162"/>
      <c r="IX769" s="162"/>
    </row>
    <row r="770" spans="1:258">
      <c r="A770" s="159"/>
      <c r="B770" s="160"/>
      <c r="C770" s="160"/>
      <c r="D770" s="160"/>
      <c r="E770" s="160"/>
      <c r="F770" s="161"/>
      <c r="G770" s="161"/>
      <c r="H770" s="161"/>
      <c r="I770" s="161"/>
      <c r="J770" s="161"/>
      <c r="K770" s="161"/>
      <c r="L770" s="161"/>
      <c r="M770" s="161"/>
      <c r="N770" s="160"/>
      <c r="O770" s="160"/>
      <c r="P770" s="160"/>
      <c r="Q770" s="160"/>
      <c r="R770" s="160"/>
      <c r="S770" s="161"/>
      <c r="T770" s="161"/>
      <c r="U770" s="161"/>
      <c r="V770" s="161"/>
      <c r="W770" s="161"/>
      <c r="X770" s="161"/>
      <c r="Y770" s="161"/>
      <c r="Z770" s="317"/>
      <c r="AA770" s="161"/>
      <c r="BI770" s="162"/>
      <c r="BJ770" s="162"/>
      <c r="BK770" s="162"/>
      <c r="BL770" s="162"/>
      <c r="BM770" s="162"/>
      <c r="BN770" s="162"/>
      <c r="BO770" s="162"/>
      <c r="BP770" s="162"/>
      <c r="BQ770" s="162"/>
      <c r="BR770" s="162"/>
      <c r="BS770" s="162"/>
      <c r="BT770" s="162"/>
      <c r="BU770" s="162"/>
      <c r="BV770" s="162"/>
      <c r="BW770" s="162"/>
      <c r="BX770" s="162"/>
      <c r="BY770" s="162"/>
      <c r="BZ770" s="162"/>
      <c r="CA770" s="162"/>
      <c r="CB770" s="162"/>
      <c r="CC770" s="162"/>
      <c r="CD770" s="162"/>
      <c r="CE770" s="162"/>
      <c r="CF770" s="162"/>
      <c r="CG770" s="162"/>
      <c r="CH770" s="162"/>
      <c r="CI770" s="162"/>
      <c r="CJ770" s="162"/>
      <c r="CK770" s="162"/>
      <c r="CL770" s="162"/>
      <c r="CM770" s="162"/>
      <c r="CN770" s="162"/>
      <c r="CO770" s="162"/>
      <c r="CP770" s="162"/>
      <c r="CQ770" s="162"/>
      <c r="CR770" s="162"/>
      <c r="CS770" s="162"/>
      <c r="CT770" s="162"/>
      <c r="CU770" s="162"/>
      <c r="CV770" s="162"/>
      <c r="CW770" s="162"/>
      <c r="CX770" s="162"/>
      <c r="CY770" s="162"/>
      <c r="CZ770" s="162"/>
      <c r="DA770" s="162"/>
      <c r="DB770" s="162"/>
      <c r="DC770" s="162"/>
      <c r="DD770" s="162"/>
      <c r="DE770" s="162"/>
      <c r="DF770" s="162"/>
      <c r="DG770" s="162"/>
      <c r="DH770" s="162"/>
      <c r="DI770" s="162"/>
      <c r="DJ770" s="162"/>
      <c r="DK770" s="162"/>
      <c r="DL770" s="162"/>
      <c r="DM770" s="162"/>
      <c r="DN770" s="162"/>
      <c r="DO770" s="162"/>
      <c r="DP770" s="162"/>
      <c r="DQ770" s="162"/>
      <c r="DR770" s="162"/>
      <c r="DS770" s="162"/>
      <c r="DT770" s="162"/>
      <c r="DU770" s="162"/>
      <c r="DV770" s="162"/>
      <c r="DW770" s="162"/>
      <c r="DX770" s="162"/>
      <c r="DY770" s="162"/>
      <c r="DZ770" s="162"/>
      <c r="EA770" s="162"/>
      <c r="EB770" s="162"/>
      <c r="EC770" s="162"/>
      <c r="ED770" s="162"/>
      <c r="EE770" s="162"/>
      <c r="EF770" s="162"/>
      <c r="EG770" s="162"/>
      <c r="EH770" s="162"/>
      <c r="EI770" s="162"/>
      <c r="EJ770" s="162"/>
      <c r="EK770" s="162"/>
      <c r="EL770" s="162"/>
      <c r="EM770" s="162"/>
      <c r="EN770" s="162"/>
      <c r="EO770" s="162"/>
      <c r="EP770" s="162"/>
      <c r="EQ770" s="162"/>
      <c r="ER770" s="162"/>
      <c r="ES770" s="162"/>
      <c r="ET770" s="162"/>
      <c r="EU770" s="162"/>
      <c r="EV770" s="162"/>
      <c r="EW770" s="162"/>
      <c r="EX770" s="162"/>
      <c r="EY770" s="162"/>
      <c r="EZ770" s="162"/>
      <c r="FA770" s="162"/>
      <c r="FB770" s="162"/>
      <c r="FC770" s="162"/>
      <c r="FD770" s="162"/>
      <c r="FE770" s="162"/>
      <c r="FF770" s="162"/>
      <c r="FG770" s="162"/>
      <c r="FH770" s="162"/>
      <c r="FI770" s="162"/>
      <c r="FJ770" s="162"/>
      <c r="FK770" s="162"/>
      <c r="FL770" s="162"/>
      <c r="FM770" s="162"/>
      <c r="FN770" s="162"/>
      <c r="FO770" s="162"/>
      <c r="FP770" s="162"/>
      <c r="FQ770" s="162"/>
      <c r="FR770" s="162"/>
      <c r="FS770" s="162"/>
      <c r="FT770" s="162"/>
      <c r="FU770" s="162"/>
      <c r="FV770" s="162"/>
      <c r="FW770" s="162"/>
      <c r="FX770" s="162"/>
      <c r="FY770" s="162"/>
      <c r="FZ770" s="162"/>
      <c r="GA770" s="162"/>
      <c r="GB770" s="162"/>
      <c r="GC770" s="162"/>
      <c r="GD770" s="162"/>
      <c r="GE770" s="162"/>
      <c r="GF770" s="162"/>
      <c r="GG770" s="162"/>
      <c r="GH770" s="162"/>
      <c r="GI770" s="162"/>
      <c r="GJ770" s="162"/>
      <c r="GK770" s="162"/>
      <c r="GL770" s="162"/>
      <c r="GM770" s="162"/>
      <c r="GN770" s="162"/>
      <c r="GO770" s="162"/>
      <c r="GP770" s="162"/>
      <c r="GQ770" s="162"/>
      <c r="GR770" s="162"/>
      <c r="GS770" s="162"/>
      <c r="GT770" s="162"/>
      <c r="GU770" s="162"/>
      <c r="GV770" s="162"/>
      <c r="GW770" s="162"/>
      <c r="GX770" s="162"/>
      <c r="GY770" s="162"/>
      <c r="GZ770" s="162"/>
      <c r="HA770" s="162"/>
      <c r="HB770" s="162"/>
      <c r="HC770" s="162"/>
      <c r="HD770" s="162"/>
      <c r="HE770" s="162"/>
      <c r="HF770" s="162"/>
      <c r="HG770" s="162"/>
      <c r="HH770" s="162"/>
      <c r="HI770" s="162"/>
      <c r="HJ770" s="162"/>
      <c r="HK770" s="162"/>
      <c r="HL770" s="162"/>
      <c r="HM770" s="162"/>
      <c r="HN770" s="162"/>
      <c r="HO770" s="162"/>
      <c r="HP770" s="162"/>
      <c r="HQ770" s="162"/>
      <c r="HR770" s="162"/>
      <c r="HS770" s="162"/>
      <c r="HT770" s="162"/>
      <c r="HU770" s="162"/>
      <c r="HV770" s="162"/>
      <c r="HW770" s="162"/>
      <c r="HX770" s="162"/>
      <c r="HY770" s="162"/>
      <c r="HZ770" s="162"/>
      <c r="IA770" s="162"/>
      <c r="IB770" s="162"/>
      <c r="IC770" s="162"/>
      <c r="ID770" s="162"/>
      <c r="IE770" s="162"/>
      <c r="IF770" s="162"/>
      <c r="IG770" s="162"/>
      <c r="IH770" s="162"/>
      <c r="II770" s="162"/>
      <c r="IJ770" s="162"/>
      <c r="IK770" s="162"/>
      <c r="IL770" s="162"/>
      <c r="IM770" s="162"/>
      <c r="IN770" s="162"/>
      <c r="IO770" s="162"/>
      <c r="IP770" s="162"/>
      <c r="IQ770" s="162"/>
      <c r="IR770" s="162"/>
      <c r="IS770" s="162"/>
      <c r="IT770" s="162"/>
      <c r="IU770" s="162"/>
      <c r="IV770" s="162"/>
      <c r="IW770" s="162"/>
      <c r="IX770" s="162"/>
    </row>
    <row r="771" spans="1:258">
      <c r="A771" s="159"/>
      <c r="B771" s="160"/>
      <c r="C771" s="160"/>
      <c r="D771" s="160"/>
      <c r="E771" s="160"/>
      <c r="F771" s="161"/>
      <c r="G771" s="161"/>
      <c r="H771" s="161"/>
      <c r="I771" s="161"/>
      <c r="J771" s="161"/>
      <c r="K771" s="161"/>
      <c r="L771" s="161"/>
      <c r="M771" s="161"/>
      <c r="N771" s="160"/>
      <c r="O771" s="160"/>
      <c r="P771" s="160"/>
      <c r="Q771" s="160"/>
      <c r="R771" s="160"/>
      <c r="S771" s="161"/>
      <c r="T771" s="161"/>
      <c r="U771" s="161"/>
      <c r="V771" s="161"/>
      <c r="W771" s="161"/>
      <c r="X771" s="161"/>
      <c r="Y771" s="161"/>
      <c r="Z771" s="317"/>
      <c r="AA771" s="161"/>
      <c r="BI771" s="162"/>
      <c r="BJ771" s="162"/>
      <c r="BK771" s="162"/>
      <c r="BL771" s="162"/>
      <c r="BM771" s="162"/>
      <c r="BN771" s="162"/>
      <c r="BO771" s="162"/>
      <c r="BP771" s="162"/>
      <c r="BQ771" s="162"/>
      <c r="BR771" s="162"/>
      <c r="BS771" s="162"/>
      <c r="BT771" s="162"/>
      <c r="BU771" s="162"/>
      <c r="BV771" s="162"/>
      <c r="BW771" s="162"/>
      <c r="BX771" s="162"/>
      <c r="BY771" s="162"/>
      <c r="BZ771" s="162"/>
      <c r="CA771" s="162"/>
      <c r="CB771" s="162"/>
      <c r="CC771" s="162"/>
      <c r="CD771" s="162"/>
      <c r="CE771" s="162"/>
      <c r="CF771" s="162"/>
      <c r="CG771" s="162"/>
      <c r="CH771" s="162"/>
      <c r="CI771" s="162"/>
      <c r="CJ771" s="162"/>
      <c r="CK771" s="162"/>
      <c r="CL771" s="162"/>
      <c r="CM771" s="162"/>
      <c r="CN771" s="162"/>
      <c r="CO771" s="162"/>
      <c r="CP771" s="162"/>
      <c r="CQ771" s="162"/>
      <c r="CR771" s="162"/>
      <c r="CS771" s="162"/>
      <c r="CT771" s="162"/>
      <c r="CU771" s="162"/>
      <c r="CV771" s="162"/>
      <c r="CW771" s="162"/>
      <c r="CX771" s="162"/>
      <c r="CY771" s="162"/>
      <c r="CZ771" s="162"/>
      <c r="DA771" s="162"/>
      <c r="DB771" s="162"/>
      <c r="DC771" s="162"/>
      <c r="DD771" s="162"/>
      <c r="DE771" s="162"/>
      <c r="DF771" s="162"/>
      <c r="DG771" s="162"/>
      <c r="DH771" s="162"/>
      <c r="DI771" s="162"/>
      <c r="DJ771" s="162"/>
      <c r="DK771" s="162"/>
      <c r="DL771" s="162"/>
      <c r="DM771" s="162"/>
      <c r="DN771" s="162"/>
      <c r="DO771" s="162"/>
      <c r="DP771" s="162"/>
      <c r="DQ771" s="162"/>
      <c r="DR771" s="162"/>
      <c r="DS771" s="162"/>
      <c r="DT771" s="162"/>
      <c r="DU771" s="162"/>
      <c r="DV771" s="162"/>
      <c r="DW771" s="162"/>
      <c r="DX771" s="162"/>
      <c r="DY771" s="162"/>
      <c r="DZ771" s="162"/>
      <c r="EA771" s="162"/>
      <c r="EB771" s="162"/>
      <c r="EC771" s="162"/>
      <c r="ED771" s="162"/>
      <c r="EE771" s="162"/>
      <c r="EF771" s="162"/>
      <c r="EG771" s="162"/>
      <c r="EH771" s="162"/>
      <c r="EI771" s="162"/>
      <c r="EJ771" s="162"/>
      <c r="EK771" s="162"/>
      <c r="EL771" s="162"/>
      <c r="EM771" s="162"/>
      <c r="EN771" s="162"/>
      <c r="EO771" s="162"/>
      <c r="EP771" s="162"/>
      <c r="EQ771" s="162"/>
      <c r="ER771" s="162"/>
      <c r="ES771" s="162"/>
      <c r="ET771" s="162"/>
      <c r="EU771" s="162"/>
      <c r="EV771" s="162"/>
      <c r="EW771" s="162"/>
      <c r="EX771" s="162"/>
      <c r="EY771" s="162"/>
      <c r="EZ771" s="162"/>
      <c r="FA771" s="162"/>
      <c r="FB771" s="162"/>
      <c r="FC771" s="162"/>
      <c r="FD771" s="162"/>
      <c r="FE771" s="162"/>
      <c r="FF771" s="162"/>
      <c r="FG771" s="162"/>
      <c r="FH771" s="162"/>
      <c r="FI771" s="162"/>
      <c r="FJ771" s="162"/>
      <c r="FK771" s="162"/>
      <c r="FL771" s="162"/>
      <c r="FM771" s="162"/>
      <c r="FN771" s="162"/>
      <c r="FO771" s="162"/>
      <c r="FP771" s="162"/>
      <c r="FQ771" s="162"/>
      <c r="FR771" s="162"/>
      <c r="FS771" s="162"/>
      <c r="FT771" s="162"/>
      <c r="FU771" s="162"/>
      <c r="FV771" s="162"/>
      <c r="FW771" s="162"/>
      <c r="FX771" s="162"/>
      <c r="FY771" s="162"/>
      <c r="FZ771" s="162"/>
      <c r="GA771" s="162"/>
      <c r="GB771" s="162"/>
      <c r="GC771" s="162"/>
      <c r="GD771" s="162"/>
      <c r="GE771" s="162"/>
      <c r="GF771" s="162"/>
      <c r="GG771" s="162"/>
      <c r="GH771" s="162"/>
      <c r="GI771" s="162"/>
      <c r="GJ771" s="162"/>
      <c r="GK771" s="162"/>
      <c r="GL771" s="162"/>
      <c r="GM771" s="162"/>
      <c r="GN771" s="162"/>
      <c r="GO771" s="162"/>
      <c r="GP771" s="162"/>
      <c r="GQ771" s="162"/>
      <c r="GR771" s="162"/>
      <c r="GS771" s="162"/>
      <c r="GT771" s="162"/>
      <c r="GU771" s="162"/>
      <c r="GV771" s="162"/>
      <c r="GW771" s="162"/>
      <c r="GX771" s="162"/>
      <c r="GY771" s="162"/>
      <c r="GZ771" s="162"/>
      <c r="HA771" s="162"/>
      <c r="HB771" s="162"/>
      <c r="HC771" s="162"/>
      <c r="HD771" s="162"/>
      <c r="HE771" s="162"/>
      <c r="HF771" s="162"/>
      <c r="HG771" s="162"/>
      <c r="HH771" s="162"/>
      <c r="HI771" s="162"/>
      <c r="HJ771" s="162"/>
      <c r="HK771" s="162"/>
      <c r="HL771" s="162"/>
      <c r="HM771" s="162"/>
      <c r="HN771" s="162"/>
      <c r="HO771" s="162"/>
      <c r="HP771" s="162"/>
      <c r="HQ771" s="162"/>
      <c r="HR771" s="162"/>
      <c r="HS771" s="162"/>
      <c r="HT771" s="162"/>
      <c r="HU771" s="162"/>
      <c r="HV771" s="162"/>
      <c r="HW771" s="162"/>
      <c r="HX771" s="162"/>
      <c r="HY771" s="162"/>
      <c r="HZ771" s="162"/>
      <c r="IA771" s="162"/>
      <c r="IB771" s="162"/>
      <c r="IC771" s="162"/>
      <c r="ID771" s="162"/>
      <c r="IE771" s="162"/>
      <c r="IF771" s="162"/>
      <c r="IG771" s="162"/>
      <c r="IH771" s="162"/>
      <c r="II771" s="162"/>
      <c r="IJ771" s="162"/>
      <c r="IK771" s="162"/>
      <c r="IL771" s="162"/>
      <c r="IM771" s="162"/>
      <c r="IN771" s="162"/>
      <c r="IO771" s="162"/>
      <c r="IP771" s="162"/>
      <c r="IQ771" s="162"/>
      <c r="IR771" s="162"/>
      <c r="IS771" s="162"/>
      <c r="IT771" s="162"/>
      <c r="IU771" s="162"/>
      <c r="IV771" s="162"/>
      <c r="IW771" s="162"/>
      <c r="IX771" s="162"/>
    </row>
    <row r="772" spans="1:258">
      <c r="A772" s="159"/>
      <c r="B772" s="160"/>
      <c r="C772" s="160"/>
      <c r="D772" s="160"/>
      <c r="E772" s="160"/>
      <c r="F772" s="161"/>
      <c r="G772" s="161"/>
      <c r="H772" s="161"/>
      <c r="I772" s="161"/>
      <c r="J772" s="161"/>
      <c r="K772" s="161"/>
      <c r="L772" s="161"/>
      <c r="M772" s="161"/>
      <c r="N772" s="160"/>
      <c r="O772" s="160"/>
      <c r="P772" s="160"/>
      <c r="Q772" s="160"/>
      <c r="R772" s="160"/>
      <c r="S772" s="161"/>
      <c r="T772" s="161"/>
      <c r="U772" s="161"/>
      <c r="V772" s="161"/>
      <c r="W772" s="161"/>
      <c r="X772" s="161"/>
      <c r="Y772" s="161"/>
      <c r="Z772" s="317"/>
      <c r="AA772" s="161"/>
      <c r="BI772" s="162"/>
      <c r="BJ772" s="162"/>
      <c r="BK772" s="162"/>
      <c r="BL772" s="162"/>
      <c r="BM772" s="162"/>
      <c r="BN772" s="162"/>
      <c r="BO772" s="162"/>
      <c r="BP772" s="162"/>
      <c r="BQ772" s="162"/>
      <c r="BR772" s="162"/>
      <c r="BS772" s="162"/>
      <c r="BT772" s="162"/>
      <c r="BU772" s="162"/>
      <c r="BV772" s="162"/>
      <c r="BW772" s="162"/>
      <c r="BX772" s="162"/>
      <c r="BY772" s="162"/>
      <c r="BZ772" s="162"/>
      <c r="CA772" s="162"/>
      <c r="CB772" s="162"/>
      <c r="CC772" s="162"/>
      <c r="CD772" s="162"/>
      <c r="CE772" s="162"/>
      <c r="CF772" s="162"/>
      <c r="CG772" s="162"/>
      <c r="CH772" s="162"/>
      <c r="CI772" s="162"/>
      <c r="CJ772" s="162"/>
      <c r="CK772" s="162"/>
      <c r="CL772" s="162"/>
      <c r="CM772" s="162"/>
      <c r="CN772" s="162"/>
      <c r="CO772" s="162"/>
      <c r="CP772" s="162"/>
      <c r="CQ772" s="162"/>
      <c r="CR772" s="162"/>
      <c r="CS772" s="162"/>
      <c r="CT772" s="162"/>
      <c r="CU772" s="162"/>
      <c r="CV772" s="162"/>
      <c r="CW772" s="162"/>
      <c r="CX772" s="162"/>
      <c r="CY772" s="162"/>
      <c r="CZ772" s="162"/>
      <c r="DA772" s="162"/>
      <c r="DB772" s="162"/>
      <c r="DC772" s="162"/>
      <c r="DD772" s="162"/>
      <c r="DE772" s="162"/>
      <c r="DF772" s="162"/>
      <c r="DG772" s="162"/>
      <c r="DH772" s="162"/>
      <c r="DI772" s="162"/>
      <c r="DJ772" s="162"/>
      <c r="DK772" s="162"/>
      <c r="DL772" s="162"/>
      <c r="DM772" s="162"/>
      <c r="DN772" s="162"/>
      <c r="DO772" s="162"/>
      <c r="DP772" s="162"/>
      <c r="DQ772" s="162"/>
      <c r="DR772" s="162"/>
      <c r="DS772" s="162"/>
      <c r="DT772" s="162"/>
      <c r="DU772" s="162"/>
      <c r="DV772" s="162"/>
      <c r="DW772" s="162"/>
      <c r="DX772" s="162"/>
      <c r="DY772" s="162"/>
      <c r="DZ772" s="162"/>
      <c r="EA772" s="162"/>
      <c r="EB772" s="162"/>
      <c r="EC772" s="162"/>
      <c r="ED772" s="162"/>
      <c r="EE772" s="162"/>
      <c r="EF772" s="162"/>
      <c r="EG772" s="162"/>
      <c r="EH772" s="162"/>
      <c r="EI772" s="162"/>
      <c r="EJ772" s="162"/>
      <c r="EK772" s="162"/>
      <c r="EL772" s="162"/>
      <c r="EM772" s="162"/>
      <c r="EN772" s="162"/>
      <c r="EO772" s="162"/>
      <c r="EP772" s="162"/>
      <c r="EQ772" s="162"/>
      <c r="ER772" s="162"/>
      <c r="ES772" s="162"/>
      <c r="ET772" s="162"/>
      <c r="EU772" s="162"/>
      <c r="EV772" s="162"/>
      <c r="EW772" s="162"/>
      <c r="EX772" s="162"/>
      <c r="EY772" s="162"/>
      <c r="EZ772" s="162"/>
      <c r="FA772" s="162"/>
      <c r="FB772" s="162"/>
      <c r="FC772" s="162"/>
      <c r="FD772" s="162"/>
      <c r="FE772" s="162"/>
      <c r="FF772" s="162"/>
      <c r="FG772" s="162"/>
      <c r="FH772" s="162"/>
      <c r="FI772" s="162"/>
      <c r="FJ772" s="162"/>
      <c r="FK772" s="162"/>
      <c r="FL772" s="162"/>
      <c r="FM772" s="162"/>
      <c r="FN772" s="162"/>
      <c r="FO772" s="162"/>
      <c r="FP772" s="162"/>
      <c r="FQ772" s="162"/>
      <c r="FR772" s="162"/>
      <c r="FS772" s="162"/>
      <c r="FT772" s="162"/>
      <c r="FU772" s="162"/>
      <c r="FV772" s="162"/>
      <c r="FW772" s="162"/>
      <c r="FX772" s="162"/>
      <c r="FY772" s="162"/>
      <c r="FZ772" s="162"/>
      <c r="GA772" s="162"/>
      <c r="GB772" s="162"/>
      <c r="GC772" s="162"/>
      <c r="GD772" s="162"/>
      <c r="GE772" s="162"/>
      <c r="GF772" s="162"/>
      <c r="GG772" s="162"/>
      <c r="GH772" s="162"/>
      <c r="GI772" s="162"/>
      <c r="GJ772" s="162"/>
      <c r="GK772" s="162"/>
      <c r="GL772" s="162"/>
      <c r="GM772" s="162"/>
      <c r="GN772" s="162"/>
      <c r="GO772" s="162"/>
      <c r="GP772" s="162"/>
      <c r="GQ772" s="162"/>
      <c r="GR772" s="162"/>
      <c r="GS772" s="162"/>
      <c r="GT772" s="162"/>
      <c r="GU772" s="162"/>
      <c r="GV772" s="162"/>
      <c r="GW772" s="162"/>
      <c r="GX772" s="162"/>
      <c r="GY772" s="162"/>
      <c r="GZ772" s="162"/>
      <c r="HA772" s="162"/>
      <c r="HB772" s="162"/>
      <c r="HC772" s="162"/>
      <c r="HD772" s="162"/>
      <c r="HE772" s="162"/>
      <c r="HF772" s="162"/>
      <c r="HG772" s="162"/>
      <c r="HH772" s="162"/>
      <c r="HI772" s="162"/>
      <c r="HJ772" s="162"/>
      <c r="HK772" s="162"/>
      <c r="HL772" s="162"/>
      <c r="HM772" s="162"/>
      <c r="HN772" s="162"/>
      <c r="HO772" s="162"/>
      <c r="HP772" s="162"/>
      <c r="HQ772" s="162"/>
      <c r="HR772" s="162"/>
      <c r="HS772" s="162"/>
      <c r="HT772" s="162"/>
      <c r="HU772" s="162"/>
      <c r="HV772" s="162"/>
      <c r="HW772" s="162"/>
      <c r="HX772" s="162"/>
      <c r="HY772" s="162"/>
      <c r="HZ772" s="162"/>
      <c r="IA772" s="162"/>
      <c r="IB772" s="162"/>
      <c r="IC772" s="162"/>
      <c r="ID772" s="162"/>
      <c r="IE772" s="162"/>
      <c r="IF772" s="162"/>
      <c r="IG772" s="162"/>
      <c r="IH772" s="162"/>
      <c r="II772" s="162"/>
      <c r="IJ772" s="162"/>
      <c r="IK772" s="162"/>
      <c r="IL772" s="162"/>
      <c r="IM772" s="162"/>
      <c r="IN772" s="162"/>
      <c r="IO772" s="162"/>
      <c r="IP772" s="162"/>
      <c r="IQ772" s="162"/>
      <c r="IR772" s="162"/>
      <c r="IS772" s="162"/>
      <c r="IT772" s="162"/>
      <c r="IU772" s="162"/>
      <c r="IV772" s="162"/>
      <c r="IW772" s="162"/>
      <c r="IX772" s="162"/>
    </row>
    <row r="773" spans="1:258">
      <c r="A773" s="159"/>
      <c r="B773" s="160"/>
      <c r="C773" s="160"/>
      <c r="D773" s="160"/>
      <c r="E773" s="160"/>
      <c r="F773" s="161"/>
      <c r="G773" s="161"/>
      <c r="H773" s="161"/>
      <c r="I773" s="161"/>
      <c r="J773" s="161"/>
      <c r="K773" s="161"/>
      <c r="L773" s="161"/>
      <c r="M773" s="161"/>
      <c r="N773" s="160"/>
      <c r="O773" s="160"/>
      <c r="P773" s="160"/>
      <c r="Q773" s="160"/>
      <c r="R773" s="160"/>
      <c r="S773" s="161"/>
      <c r="T773" s="161"/>
      <c r="U773" s="161"/>
      <c r="V773" s="161"/>
      <c r="W773" s="161"/>
      <c r="X773" s="161"/>
      <c r="Y773" s="161"/>
      <c r="Z773" s="317"/>
      <c r="AA773" s="161"/>
      <c r="BI773" s="162"/>
      <c r="BJ773" s="162"/>
      <c r="BK773" s="162"/>
      <c r="BL773" s="162"/>
      <c r="BM773" s="162"/>
      <c r="BN773" s="162"/>
      <c r="BO773" s="162"/>
      <c r="BP773" s="162"/>
      <c r="BQ773" s="162"/>
      <c r="BR773" s="162"/>
      <c r="BS773" s="162"/>
      <c r="BT773" s="162"/>
      <c r="BU773" s="162"/>
      <c r="BV773" s="162"/>
      <c r="BW773" s="162"/>
      <c r="BX773" s="162"/>
      <c r="BY773" s="162"/>
      <c r="BZ773" s="162"/>
      <c r="CA773" s="162"/>
      <c r="CB773" s="162"/>
      <c r="CC773" s="162"/>
      <c r="CD773" s="162"/>
      <c r="CE773" s="162"/>
      <c r="CF773" s="162"/>
      <c r="CG773" s="162"/>
      <c r="CH773" s="162"/>
      <c r="CI773" s="162"/>
      <c r="CJ773" s="162"/>
      <c r="CK773" s="162"/>
      <c r="CL773" s="162"/>
      <c r="CM773" s="162"/>
      <c r="CN773" s="162"/>
      <c r="CO773" s="162"/>
      <c r="CP773" s="162"/>
      <c r="CQ773" s="162"/>
      <c r="CR773" s="162"/>
      <c r="CS773" s="162"/>
      <c r="CT773" s="162"/>
      <c r="CU773" s="162"/>
      <c r="CV773" s="162"/>
      <c r="CW773" s="162"/>
      <c r="CX773" s="162"/>
      <c r="CY773" s="162"/>
      <c r="CZ773" s="162"/>
      <c r="DA773" s="162"/>
      <c r="DB773" s="162"/>
      <c r="DC773" s="162"/>
      <c r="DD773" s="162"/>
      <c r="DE773" s="162"/>
      <c r="DF773" s="162"/>
      <c r="DG773" s="162"/>
      <c r="DH773" s="162"/>
      <c r="DI773" s="162"/>
      <c r="DJ773" s="162"/>
      <c r="DK773" s="162"/>
      <c r="DL773" s="162"/>
      <c r="DM773" s="162"/>
      <c r="DN773" s="162"/>
      <c r="DO773" s="162"/>
      <c r="DP773" s="162"/>
      <c r="DQ773" s="162"/>
      <c r="DR773" s="162"/>
      <c r="DS773" s="162"/>
      <c r="DT773" s="162"/>
      <c r="DU773" s="162"/>
      <c r="DV773" s="162"/>
      <c r="DW773" s="162"/>
      <c r="DX773" s="162"/>
      <c r="DY773" s="162"/>
      <c r="DZ773" s="162"/>
      <c r="EA773" s="162"/>
      <c r="EB773" s="162"/>
      <c r="EC773" s="162"/>
      <c r="ED773" s="162"/>
      <c r="EE773" s="162"/>
      <c r="EF773" s="162"/>
      <c r="EG773" s="162"/>
      <c r="EH773" s="162"/>
      <c r="EI773" s="162"/>
      <c r="EJ773" s="162"/>
      <c r="EK773" s="162"/>
      <c r="EL773" s="162"/>
      <c r="EM773" s="162"/>
      <c r="EN773" s="162"/>
      <c r="EO773" s="162"/>
      <c r="EP773" s="162"/>
      <c r="EQ773" s="162"/>
      <c r="ER773" s="162"/>
      <c r="ES773" s="162"/>
      <c r="ET773" s="162"/>
      <c r="EU773" s="162"/>
      <c r="EV773" s="162"/>
      <c r="EW773" s="162"/>
      <c r="EX773" s="162"/>
      <c r="EY773" s="162"/>
      <c r="EZ773" s="162"/>
      <c r="FA773" s="162"/>
      <c r="FB773" s="162"/>
      <c r="FC773" s="162"/>
      <c r="FD773" s="162"/>
      <c r="FE773" s="162"/>
      <c r="FF773" s="162"/>
      <c r="FG773" s="162"/>
      <c r="FH773" s="162"/>
      <c r="FI773" s="162"/>
      <c r="FJ773" s="162"/>
      <c r="FK773" s="162"/>
      <c r="FL773" s="162"/>
      <c r="FM773" s="162"/>
      <c r="FN773" s="162"/>
      <c r="FO773" s="162"/>
      <c r="FP773" s="162"/>
      <c r="FQ773" s="162"/>
      <c r="FR773" s="162"/>
      <c r="FS773" s="162"/>
      <c r="FT773" s="162"/>
      <c r="FU773" s="162"/>
      <c r="FV773" s="162"/>
      <c r="FW773" s="162"/>
      <c r="FX773" s="162"/>
      <c r="FY773" s="162"/>
      <c r="FZ773" s="162"/>
      <c r="GA773" s="162"/>
      <c r="GB773" s="162"/>
      <c r="GC773" s="162"/>
      <c r="GD773" s="162"/>
      <c r="GE773" s="162"/>
      <c r="GF773" s="162"/>
      <c r="GG773" s="162"/>
      <c r="GH773" s="162"/>
      <c r="GI773" s="162"/>
      <c r="GJ773" s="162"/>
      <c r="GK773" s="162"/>
      <c r="GL773" s="162"/>
      <c r="GM773" s="162"/>
      <c r="GN773" s="162"/>
      <c r="GO773" s="162"/>
      <c r="GP773" s="162"/>
      <c r="GQ773" s="162"/>
      <c r="GR773" s="162"/>
      <c r="GS773" s="162"/>
      <c r="GT773" s="162"/>
      <c r="GU773" s="162"/>
      <c r="GV773" s="162"/>
      <c r="GW773" s="162"/>
      <c r="GX773" s="162"/>
      <c r="GY773" s="162"/>
      <c r="GZ773" s="162"/>
      <c r="HA773" s="162"/>
      <c r="HB773" s="162"/>
      <c r="HC773" s="162"/>
      <c r="HD773" s="162"/>
      <c r="HE773" s="162"/>
      <c r="HF773" s="162"/>
      <c r="HG773" s="162"/>
      <c r="HH773" s="162"/>
      <c r="HI773" s="162"/>
      <c r="HJ773" s="162"/>
      <c r="HK773" s="162"/>
      <c r="HL773" s="162"/>
      <c r="HM773" s="162"/>
      <c r="HN773" s="162"/>
      <c r="HO773" s="162"/>
      <c r="HP773" s="162"/>
      <c r="HQ773" s="162"/>
      <c r="HR773" s="162"/>
      <c r="HS773" s="162"/>
      <c r="HT773" s="162"/>
      <c r="HU773" s="162"/>
      <c r="HV773" s="162"/>
      <c r="HW773" s="162"/>
      <c r="HX773" s="162"/>
      <c r="HY773" s="162"/>
      <c r="HZ773" s="162"/>
      <c r="IA773" s="162"/>
      <c r="IB773" s="162"/>
      <c r="IC773" s="162"/>
      <c r="ID773" s="162"/>
      <c r="IE773" s="162"/>
      <c r="IF773" s="162"/>
      <c r="IG773" s="162"/>
      <c r="IH773" s="162"/>
      <c r="II773" s="162"/>
      <c r="IJ773" s="162"/>
      <c r="IK773" s="162"/>
      <c r="IL773" s="162"/>
      <c r="IM773" s="162"/>
      <c r="IN773" s="162"/>
      <c r="IO773" s="162"/>
      <c r="IP773" s="162"/>
      <c r="IQ773" s="162"/>
      <c r="IR773" s="162"/>
      <c r="IS773" s="162"/>
      <c r="IT773" s="162"/>
      <c r="IU773" s="162"/>
      <c r="IV773" s="162"/>
      <c r="IW773" s="162"/>
      <c r="IX773" s="162"/>
    </row>
    <row r="774" spans="1:258">
      <c r="A774" s="159"/>
      <c r="B774" s="160"/>
      <c r="C774" s="160"/>
      <c r="D774" s="160"/>
      <c r="E774" s="160"/>
      <c r="F774" s="161"/>
      <c r="G774" s="161"/>
      <c r="H774" s="161"/>
      <c r="I774" s="161"/>
      <c r="J774" s="161"/>
      <c r="K774" s="161"/>
      <c r="L774" s="161"/>
      <c r="M774" s="161"/>
      <c r="N774" s="160"/>
      <c r="O774" s="160"/>
      <c r="P774" s="160"/>
      <c r="Q774" s="160"/>
      <c r="R774" s="160"/>
      <c r="S774" s="161"/>
      <c r="T774" s="161"/>
      <c r="U774" s="161"/>
      <c r="V774" s="161"/>
      <c r="W774" s="161"/>
      <c r="X774" s="161"/>
      <c r="Y774" s="161"/>
      <c r="Z774" s="317"/>
      <c r="AA774" s="161"/>
      <c r="BI774" s="162"/>
      <c r="BJ774" s="162"/>
      <c r="BK774" s="162"/>
      <c r="BL774" s="162"/>
      <c r="BM774" s="162"/>
      <c r="BN774" s="162"/>
      <c r="BO774" s="162"/>
      <c r="BP774" s="162"/>
      <c r="BQ774" s="162"/>
      <c r="BR774" s="162"/>
      <c r="BS774" s="162"/>
      <c r="BT774" s="162"/>
      <c r="BU774" s="162"/>
      <c r="BV774" s="162"/>
      <c r="BW774" s="162"/>
      <c r="BX774" s="162"/>
      <c r="BY774" s="162"/>
      <c r="BZ774" s="162"/>
      <c r="CA774" s="162"/>
      <c r="CB774" s="162"/>
      <c r="CC774" s="162"/>
      <c r="CD774" s="162"/>
      <c r="CE774" s="162"/>
      <c r="CF774" s="162"/>
      <c r="CG774" s="162"/>
      <c r="CH774" s="162"/>
      <c r="CI774" s="162"/>
      <c r="CJ774" s="162"/>
      <c r="CK774" s="162"/>
      <c r="CL774" s="162"/>
      <c r="CM774" s="162"/>
      <c r="CN774" s="162"/>
      <c r="CO774" s="162"/>
      <c r="CP774" s="162"/>
      <c r="CQ774" s="162"/>
      <c r="CR774" s="162"/>
      <c r="CS774" s="162"/>
      <c r="CT774" s="162"/>
      <c r="CU774" s="162"/>
      <c r="CV774" s="162"/>
      <c r="CW774" s="162"/>
      <c r="CX774" s="162"/>
      <c r="CY774" s="162"/>
      <c r="CZ774" s="162"/>
      <c r="DA774" s="162"/>
      <c r="DB774" s="162"/>
      <c r="DC774" s="162"/>
      <c r="DD774" s="162"/>
      <c r="DE774" s="162"/>
      <c r="DF774" s="162"/>
      <c r="DG774" s="162"/>
      <c r="DH774" s="162"/>
      <c r="DI774" s="162"/>
      <c r="DJ774" s="162"/>
      <c r="DK774" s="162"/>
      <c r="DL774" s="162"/>
      <c r="DM774" s="162"/>
      <c r="DN774" s="162"/>
      <c r="DO774" s="162"/>
      <c r="DP774" s="162"/>
      <c r="DQ774" s="162"/>
      <c r="DR774" s="162"/>
      <c r="DS774" s="162"/>
      <c r="DT774" s="162"/>
      <c r="DU774" s="162"/>
      <c r="DV774" s="162"/>
      <c r="DW774" s="162"/>
      <c r="DX774" s="162"/>
      <c r="DY774" s="162"/>
      <c r="DZ774" s="162"/>
      <c r="EA774" s="162"/>
      <c r="EB774" s="162"/>
      <c r="EC774" s="162"/>
      <c r="ED774" s="162"/>
      <c r="EE774" s="162"/>
      <c r="EF774" s="162"/>
      <c r="EG774" s="162"/>
      <c r="EH774" s="162"/>
      <c r="EI774" s="162"/>
      <c r="EJ774" s="162"/>
      <c r="EK774" s="162"/>
      <c r="EL774" s="162"/>
      <c r="EM774" s="162"/>
      <c r="EN774" s="162"/>
      <c r="EO774" s="162"/>
      <c r="EP774" s="162"/>
      <c r="EQ774" s="162"/>
      <c r="ER774" s="162"/>
      <c r="ES774" s="162"/>
      <c r="ET774" s="162"/>
      <c r="EU774" s="162"/>
      <c r="EV774" s="162"/>
      <c r="EW774" s="162"/>
      <c r="EX774" s="162"/>
      <c r="EY774" s="162"/>
      <c r="EZ774" s="162"/>
      <c r="FA774" s="162"/>
      <c r="FB774" s="162"/>
      <c r="FC774" s="162"/>
      <c r="FD774" s="162"/>
      <c r="FE774" s="162"/>
      <c r="FF774" s="162"/>
      <c r="FG774" s="162"/>
      <c r="FH774" s="162"/>
      <c r="FI774" s="162"/>
      <c r="FJ774" s="162"/>
      <c r="FK774" s="162"/>
      <c r="FL774" s="162"/>
      <c r="FM774" s="162"/>
      <c r="FN774" s="162"/>
      <c r="FO774" s="162"/>
      <c r="FP774" s="162"/>
      <c r="FQ774" s="162"/>
      <c r="FR774" s="162"/>
      <c r="FS774" s="162"/>
      <c r="FT774" s="162"/>
      <c r="FU774" s="162"/>
      <c r="FV774" s="162"/>
      <c r="FW774" s="162"/>
      <c r="FX774" s="162"/>
      <c r="FY774" s="162"/>
      <c r="FZ774" s="162"/>
      <c r="GA774" s="162"/>
      <c r="GB774" s="162"/>
      <c r="GC774" s="162"/>
      <c r="GD774" s="162"/>
      <c r="GE774" s="162"/>
      <c r="GF774" s="162"/>
      <c r="GG774" s="162"/>
      <c r="GH774" s="162"/>
      <c r="GI774" s="162"/>
      <c r="GJ774" s="162"/>
      <c r="GK774" s="162"/>
      <c r="GL774" s="162"/>
      <c r="GM774" s="162"/>
      <c r="GN774" s="162"/>
      <c r="GO774" s="162"/>
      <c r="GP774" s="162"/>
      <c r="GQ774" s="162"/>
      <c r="GR774" s="162"/>
      <c r="GS774" s="162"/>
      <c r="GT774" s="162"/>
      <c r="GU774" s="162"/>
      <c r="GV774" s="162"/>
      <c r="GW774" s="162"/>
      <c r="GX774" s="162"/>
      <c r="GY774" s="162"/>
      <c r="GZ774" s="162"/>
      <c r="HA774" s="162"/>
      <c r="HB774" s="162"/>
      <c r="HC774" s="162"/>
      <c r="HD774" s="162"/>
      <c r="HE774" s="162"/>
      <c r="HF774" s="162"/>
      <c r="HG774" s="162"/>
      <c r="HH774" s="162"/>
      <c r="HI774" s="162"/>
      <c r="HJ774" s="162"/>
      <c r="HK774" s="162"/>
      <c r="HL774" s="162"/>
      <c r="HM774" s="162"/>
      <c r="HN774" s="162"/>
      <c r="HO774" s="162"/>
      <c r="HP774" s="162"/>
      <c r="HQ774" s="162"/>
      <c r="HR774" s="162"/>
      <c r="HS774" s="162"/>
      <c r="HT774" s="162"/>
      <c r="HU774" s="162"/>
      <c r="HV774" s="162"/>
      <c r="HW774" s="162"/>
      <c r="HX774" s="162"/>
      <c r="HY774" s="162"/>
      <c r="HZ774" s="162"/>
      <c r="IA774" s="162"/>
      <c r="IB774" s="162"/>
      <c r="IC774" s="162"/>
      <c r="ID774" s="162"/>
      <c r="IE774" s="162"/>
      <c r="IF774" s="162"/>
      <c r="IG774" s="162"/>
      <c r="IH774" s="162"/>
      <c r="II774" s="162"/>
      <c r="IJ774" s="162"/>
      <c r="IK774" s="162"/>
      <c r="IL774" s="162"/>
      <c r="IM774" s="162"/>
      <c r="IN774" s="162"/>
      <c r="IO774" s="162"/>
      <c r="IP774" s="162"/>
      <c r="IQ774" s="162"/>
      <c r="IR774" s="162"/>
      <c r="IS774" s="162"/>
      <c r="IT774" s="162"/>
      <c r="IU774" s="162"/>
      <c r="IV774" s="162"/>
      <c r="IW774" s="162"/>
      <c r="IX774" s="162"/>
    </row>
    <row r="775" spans="1:258">
      <c r="A775" s="159"/>
      <c r="B775" s="160"/>
      <c r="C775" s="160"/>
      <c r="D775" s="160"/>
      <c r="E775" s="160"/>
      <c r="F775" s="161"/>
      <c r="G775" s="161"/>
      <c r="H775" s="161"/>
      <c r="I775" s="161"/>
      <c r="J775" s="161"/>
      <c r="K775" s="161"/>
      <c r="L775" s="161"/>
      <c r="M775" s="161"/>
      <c r="N775" s="160"/>
      <c r="O775" s="160"/>
      <c r="P775" s="160"/>
      <c r="Q775" s="160"/>
      <c r="R775" s="160"/>
      <c r="S775" s="161"/>
      <c r="T775" s="161"/>
      <c r="U775" s="161"/>
      <c r="V775" s="161"/>
      <c r="W775" s="161"/>
      <c r="X775" s="161"/>
      <c r="Y775" s="161"/>
      <c r="Z775" s="317"/>
      <c r="AA775" s="161"/>
      <c r="BI775" s="162"/>
      <c r="BJ775" s="162"/>
      <c r="BK775" s="162"/>
      <c r="BL775" s="162"/>
      <c r="BM775" s="162"/>
      <c r="BN775" s="162"/>
      <c r="BO775" s="162"/>
      <c r="BP775" s="162"/>
      <c r="BQ775" s="162"/>
      <c r="BR775" s="162"/>
      <c r="BS775" s="162"/>
      <c r="BT775" s="162"/>
      <c r="BU775" s="162"/>
      <c r="BV775" s="162"/>
      <c r="BW775" s="162"/>
      <c r="BX775" s="162"/>
      <c r="BY775" s="162"/>
      <c r="BZ775" s="162"/>
      <c r="CA775" s="162"/>
      <c r="CB775" s="162"/>
      <c r="CC775" s="162"/>
      <c r="CD775" s="162"/>
      <c r="CE775" s="162"/>
      <c r="CF775" s="162"/>
      <c r="CG775" s="162"/>
      <c r="CH775" s="162"/>
      <c r="CI775" s="162"/>
      <c r="CJ775" s="162"/>
      <c r="CK775" s="162"/>
      <c r="CL775" s="162"/>
      <c r="CM775" s="162"/>
      <c r="CN775" s="162"/>
      <c r="CO775" s="162"/>
      <c r="CP775" s="162"/>
      <c r="CQ775" s="162"/>
      <c r="CR775" s="162"/>
      <c r="CS775" s="162"/>
      <c r="CT775" s="162"/>
      <c r="CU775" s="162"/>
      <c r="CV775" s="162"/>
      <c r="CW775" s="162"/>
      <c r="CX775" s="162"/>
      <c r="CY775" s="162"/>
      <c r="CZ775" s="162"/>
      <c r="DA775" s="162"/>
      <c r="DB775" s="162"/>
      <c r="DC775" s="162"/>
      <c r="DD775" s="162"/>
      <c r="DE775" s="162"/>
      <c r="DF775" s="162"/>
      <c r="DG775" s="162"/>
      <c r="DH775" s="162"/>
      <c r="DI775" s="162"/>
      <c r="DJ775" s="162"/>
      <c r="DK775" s="162"/>
      <c r="DL775" s="162"/>
      <c r="DM775" s="162"/>
      <c r="DN775" s="162"/>
      <c r="DO775" s="162"/>
      <c r="DP775" s="162"/>
      <c r="DQ775" s="162"/>
      <c r="DR775" s="162"/>
      <c r="DS775" s="162"/>
      <c r="DT775" s="162"/>
      <c r="DU775" s="162"/>
      <c r="DV775" s="162"/>
      <c r="DW775" s="162"/>
      <c r="DX775" s="162"/>
      <c r="DY775" s="162"/>
      <c r="DZ775" s="162"/>
      <c r="EA775" s="162"/>
      <c r="EB775" s="162"/>
      <c r="EC775" s="162"/>
      <c r="ED775" s="162"/>
      <c r="EE775" s="162"/>
      <c r="EF775" s="162"/>
      <c r="EG775" s="162"/>
      <c r="EH775" s="162"/>
      <c r="EI775" s="162"/>
      <c r="EJ775" s="162"/>
      <c r="EK775" s="162"/>
      <c r="EL775" s="162"/>
      <c r="EM775" s="162"/>
      <c r="EN775" s="162"/>
      <c r="EO775" s="162"/>
      <c r="EP775" s="162"/>
      <c r="EQ775" s="162"/>
      <c r="ER775" s="162"/>
      <c r="ES775" s="162"/>
      <c r="ET775" s="162"/>
      <c r="EU775" s="162"/>
      <c r="EV775" s="162"/>
      <c r="EW775" s="162"/>
      <c r="EX775" s="162"/>
      <c r="EY775" s="162"/>
      <c r="EZ775" s="162"/>
      <c r="FA775" s="162"/>
      <c r="FB775" s="162"/>
      <c r="FC775" s="162"/>
      <c r="FD775" s="162"/>
      <c r="FE775" s="162"/>
      <c r="FF775" s="162"/>
      <c r="FG775" s="162"/>
      <c r="FH775" s="162"/>
      <c r="FI775" s="162"/>
      <c r="FJ775" s="162"/>
      <c r="FK775" s="162"/>
      <c r="FL775" s="162"/>
      <c r="FM775" s="162"/>
      <c r="FN775" s="162"/>
      <c r="FO775" s="162"/>
      <c r="FP775" s="162"/>
      <c r="FQ775" s="162"/>
      <c r="FR775" s="162"/>
      <c r="FS775" s="162"/>
      <c r="FT775" s="162"/>
      <c r="FU775" s="162"/>
      <c r="FV775" s="162"/>
      <c r="FW775" s="162"/>
      <c r="FX775" s="162"/>
      <c r="FY775" s="162"/>
      <c r="FZ775" s="162"/>
      <c r="GA775" s="162"/>
      <c r="GB775" s="162"/>
      <c r="GC775" s="162"/>
      <c r="GD775" s="162"/>
      <c r="GE775" s="162"/>
      <c r="GF775" s="162"/>
      <c r="GG775" s="162"/>
      <c r="GH775" s="162"/>
      <c r="GI775" s="162"/>
      <c r="GJ775" s="162"/>
      <c r="GK775" s="162"/>
      <c r="GL775" s="162"/>
      <c r="GM775" s="162"/>
      <c r="GN775" s="162"/>
      <c r="GO775" s="162"/>
      <c r="GP775" s="162"/>
      <c r="GQ775" s="162"/>
      <c r="GR775" s="162"/>
      <c r="GS775" s="162"/>
      <c r="GT775" s="162"/>
      <c r="GU775" s="162"/>
      <c r="GV775" s="162"/>
      <c r="GW775" s="162"/>
      <c r="GX775" s="162"/>
      <c r="GY775" s="162"/>
      <c r="GZ775" s="162"/>
      <c r="HA775" s="162"/>
      <c r="HB775" s="162"/>
      <c r="HC775" s="162"/>
      <c r="HD775" s="162"/>
      <c r="HE775" s="162"/>
      <c r="HF775" s="162"/>
      <c r="HG775" s="162"/>
      <c r="HH775" s="162"/>
      <c r="HI775" s="162"/>
      <c r="HJ775" s="162"/>
      <c r="HK775" s="162"/>
      <c r="HL775" s="162"/>
      <c r="HM775" s="162"/>
      <c r="HN775" s="162"/>
      <c r="HO775" s="162"/>
      <c r="HP775" s="162"/>
      <c r="HQ775" s="162"/>
      <c r="HR775" s="162"/>
      <c r="HS775" s="162"/>
      <c r="HT775" s="162"/>
      <c r="HU775" s="162"/>
      <c r="HV775" s="162"/>
      <c r="HW775" s="162"/>
      <c r="HX775" s="162"/>
      <c r="HY775" s="162"/>
      <c r="HZ775" s="162"/>
      <c r="IA775" s="162"/>
      <c r="IB775" s="162"/>
      <c r="IC775" s="162"/>
      <c r="ID775" s="162"/>
      <c r="IE775" s="162"/>
      <c r="IF775" s="162"/>
      <c r="IG775" s="162"/>
      <c r="IH775" s="162"/>
      <c r="II775" s="162"/>
      <c r="IJ775" s="162"/>
      <c r="IK775" s="162"/>
      <c r="IL775" s="162"/>
      <c r="IM775" s="162"/>
      <c r="IN775" s="162"/>
      <c r="IO775" s="162"/>
      <c r="IP775" s="162"/>
      <c r="IQ775" s="162"/>
      <c r="IR775" s="162"/>
      <c r="IS775" s="162"/>
      <c r="IT775" s="162"/>
      <c r="IU775" s="162"/>
      <c r="IV775" s="162"/>
      <c r="IW775" s="162"/>
      <c r="IX775" s="162"/>
    </row>
    <row r="776" spans="1:258">
      <c r="A776" s="159"/>
      <c r="B776" s="160"/>
      <c r="C776" s="160"/>
      <c r="D776" s="160"/>
      <c r="E776" s="160"/>
      <c r="F776" s="161"/>
      <c r="G776" s="161"/>
      <c r="H776" s="161"/>
      <c r="I776" s="161"/>
      <c r="J776" s="161"/>
      <c r="K776" s="161"/>
      <c r="L776" s="161"/>
      <c r="M776" s="161"/>
      <c r="N776" s="160"/>
      <c r="O776" s="160"/>
      <c r="P776" s="160"/>
      <c r="Q776" s="160"/>
      <c r="R776" s="160"/>
      <c r="S776" s="161"/>
      <c r="T776" s="161"/>
      <c r="U776" s="161"/>
      <c r="V776" s="161"/>
      <c r="W776" s="161"/>
      <c r="X776" s="161"/>
      <c r="Y776" s="161"/>
      <c r="Z776" s="317"/>
      <c r="AA776" s="161"/>
      <c r="BI776" s="162"/>
      <c r="BJ776" s="162"/>
      <c r="BK776" s="162"/>
      <c r="BL776" s="162"/>
      <c r="BM776" s="162"/>
      <c r="BN776" s="162"/>
      <c r="BO776" s="162"/>
      <c r="BP776" s="162"/>
      <c r="BQ776" s="162"/>
      <c r="BR776" s="162"/>
      <c r="BS776" s="162"/>
      <c r="BT776" s="162"/>
      <c r="BU776" s="162"/>
      <c r="BV776" s="162"/>
      <c r="BW776" s="162"/>
      <c r="BX776" s="162"/>
      <c r="BY776" s="162"/>
      <c r="BZ776" s="162"/>
      <c r="CA776" s="162"/>
      <c r="CB776" s="162"/>
      <c r="CC776" s="162"/>
      <c r="CD776" s="162"/>
      <c r="CE776" s="162"/>
      <c r="CF776" s="162"/>
      <c r="CG776" s="162"/>
      <c r="CH776" s="162"/>
      <c r="CI776" s="162"/>
      <c r="CJ776" s="162"/>
      <c r="CK776" s="162"/>
      <c r="CL776" s="162"/>
      <c r="CM776" s="162"/>
      <c r="CN776" s="162"/>
      <c r="CO776" s="162"/>
      <c r="CP776" s="162"/>
      <c r="CQ776" s="162"/>
      <c r="CR776" s="162"/>
      <c r="CS776" s="162"/>
      <c r="CT776" s="162"/>
      <c r="CU776" s="162"/>
      <c r="CV776" s="162"/>
      <c r="CW776" s="162"/>
      <c r="CX776" s="162"/>
      <c r="CY776" s="162"/>
      <c r="CZ776" s="162"/>
      <c r="DA776" s="162"/>
      <c r="DB776" s="162"/>
      <c r="DC776" s="162"/>
      <c r="DD776" s="162"/>
      <c r="DE776" s="162"/>
      <c r="DF776" s="162"/>
      <c r="DG776" s="162"/>
      <c r="DH776" s="162"/>
      <c r="DI776" s="162"/>
      <c r="DJ776" s="162"/>
      <c r="DK776" s="162"/>
      <c r="DL776" s="162"/>
      <c r="DM776" s="162"/>
      <c r="DN776" s="162"/>
      <c r="DO776" s="162"/>
      <c r="DP776" s="162"/>
      <c r="DQ776" s="162"/>
      <c r="DR776" s="162"/>
      <c r="DS776" s="162"/>
      <c r="DT776" s="162"/>
      <c r="DU776" s="162"/>
      <c r="DV776" s="162"/>
      <c r="DW776" s="162"/>
      <c r="DX776" s="162"/>
      <c r="DY776" s="162"/>
      <c r="DZ776" s="162"/>
      <c r="EA776" s="162"/>
      <c r="EB776" s="162"/>
      <c r="EC776" s="162"/>
      <c r="ED776" s="162"/>
      <c r="EE776" s="162"/>
      <c r="EF776" s="162"/>
      <c r="EG776" s="162"/>
      <c r="EH776" s="162"/>
      <c r="EI776" s="162"/>
      <c r="EJ776" s="162"/>
      <c r="EK776" s="162"/>
      <c r="EL776" s="162"/>
      <c r="EM776" s="162"/>
      <c r="EN776" s="162"/>
      <c r="EO776" s="162"/>
      <c r="EP776" s="162"/>
      <c r="EQ776" s="162"/>
      <c r="ER776" s="162"/>
      <c r="ES776" s="162"/>
      <c r="ET776" s="162"/>
      <c r="EU776" s="162"/>
      <c r="EV776" s="162"/>
      <c r="EW776" s="162"/>
      <c r="EX776" s="162"/>
      <c r="EY776" s="162"/>
      <c r="EZ776" s="162"/>
      <c r="FA776" s="162"/>
      <c r="FB776" s="162"/>
      <c r="FC776" s="162"/>
      <c r="FD776" s="162"/>
      <c r="FE776" s="162"/>
      <c r="FF776" s="162"/>
      <c r="FG776" s="162"/>
      <c r="FH776" s="162"/>
      <c r="FI776" s="162"/>
      <c r="FJ776" s="162"/>
      <c r="FK776" s="162"/>
      <c r="FL776" s="162"/>
      <c r="FM776" s="162"/>
      <c r="FN776" s="162"/>
      <c r="FO776" s="162"/>
      <c r="FP776" s="162"/>
      <c r="FQ776" s="162"/>
      <c r="FR776" s="162"/>
      <c r="FS776" s="162"/>
      <c r="FT776" s="162"/>
      <c r="FU776" s="162"/>
      <c r="FV776" s="162"/>
      <c r="FW776" s="162"/>
      <c r="FX776" s="162"/>
      <c r="FY776" s="162"/>
      <c r="FZ776" s="162"/>
      <c r="GA776" s="162"/>
      <c r="GB776" s="162"/>
      <c r="GC776" s="162"/>
      <c r="GD776" s="162"/>
      <c r="GE776" s="162"/>
      <c r="GF776" s="162"/>
      <c r="GG776" s="162"/>
      <c r="GH776" s="162"/>
      <c r="GI776" s="162"/>
      <c r="GJ776" s="162"/>
      <c r="GK776" s="162"/>
      <c r="GL776" s="162"/>
      <c r="GM776" s="162"/>
      <c r="GN776" s="162"/>
      <c r="GO776" s="162"/>
      <c r="GP776" s="162"/>
      <c r="GQ776" s="162"/>
      <c r="GR776" s="162"/>
      <c r="GS776" s="162"/>
      <c r="GT776" s="162"/>
      <c r="GU776" s="162"/>
      <c r="GV776" s="162"/>
      <c r="GW776" s="162"/>
      <c r="GX776" s="162"/>
      <c r="GY776" s="162"/>
      <c r="GZ776" s="162"/>
      <c r="HA776" s="162"/>
      <c r="HB776" s="162"/>
      <c r="HC776" s="162"/>
      <c r="HD776" s="162"/>
      <c r="HE776" s="162"/>
      <c r="HF776" s="162"/>
      <c r="HG776" s="162"/>
      <c r="HH776" s="162"/>
      <c r="HI776" s="162"/>
      <c r="HJ776" s="162"/>
      <c r="HK776" s="162"/>
      <c r="HL776" s="162"/>
      <c r="HM776" s="162"/>
      <c r="HN776" s="162"/>
      <c r="HO776" s="162"/>
      <c r="HP776" s="162"/>
      <c r="HQ776" s="162"/>
      <c r="HR776" s="162"/>
      <c r="HS776" s="162"/>
      <c r="HT776" s="162"/>
      <c r="HU776" s="162"/>
      <c r="HV776" s="162"/>
      <c r="HW776" s="162"/>
      <c r="HX776" s="162"/>
      <c r="HY776" s="162"/>
      <c r="HZ776" s="162"/>
      <c r="IA776" s="162"/>
      <c r="IB776" s="162"/>
      <c r="IC776" s="162"/>
      <c r="ID776" s="162"/>
      <c r="IE776" s="162"/>
      <c r="IF776" s="162"/>
      <c r="IG776" s="162"/>
      <c r="IH776" s="162"/>
      <c r="II776" s="162"/>
      <c r="IJ776" s="162"/>
      <c r="IK776" s="162"/>
      <c r="IL776" s="162"/>
      <c r="IM776" s="162"/>
      <c r="IN776" s="162"/>
      <c r="IO776" s="162"/>
      <c r="IP776" s="162"/>
      <c r="IQ776" s="162"/>
      <c r="IR776" s="162"/>
      <c r="IS776" s="162"/>
      <c r="IT776" s="162"/>
      <c r="IU776" s="162"/>
      <c r="IV776" s="162"/>
      <c r="IW776" s="162"/>
      <c r="IX776" s="162"/>
    </row>
    <row r="777" spans="1:258">
      <c r="A777" s="159"/>
      <c r="B777" s="160"/>
      <c r="C777" s="160"/>
      <c r="D777" s="160"/>
      <c r="E777" s="160"/>
      <c r="F777" s="161"/>
      <c r="G777" s="161"/>
      <c r="H777" s="161"/>
      <c r="I777" s="161"/>
      <c r="J777" s="161"/>
      <c r="K777" s="161"/>
      <c r="L777" s="161"/>
      <c r="M777" s="161"/>
      <c r="N777" s="160"/>
      <c r="O777" s="160"/>
      <c r="P777" s="160"/>
      <c r="Q777" s="160"/>
      <c r="R777" s="160"/>
      <c r="S777" s="161"/>
      <c r="T777" s="161"/>
      <c r="U777" s="161"/>
      <c r="V777" s="161"/>
      <c r="W777" s="161"/>
      <c r="X777" s="161"/>
      <c r="Y777" s="161"/>
      <c r="Z777" s="317"/>
      <c r="AA777" s="161"/>
      <c r="BI777" s="162"/>
      <c r="BJ777" s="162"/>
      <c r="BK777" s="162"/>
      <c r="BL777" s="162"/>
      <c r="BM777" s="162"/>
      <c r="BN777" s="162"/>
      <c r="BO777" s="162"/>
      <c r="BP777" s="162"/>
      <c r="BQ777" s="162"/>
      <c r="BR777" s="162"/>
      <c r="BS777" s="162"/>
      <c r="BT777" s="162"/>
      <c r="BU777" s="162"/>
      <c r="BV777" s="162"/>
      <c r="BW777" s="162"/>
      <c r="BX777" s="162"/>
      <c r="BY777" s="162"/>
      <c r="BZ777" s="162"/>
      <c r="CA777" s="162"/>
      <c r="CB777" s="162"/>
      <c r="CC777" s="162"/>
      <c r="CD777" s="162"/>
      <c r="CE777" s="162"/>
      <c r="CF777" s="162"/>
      <c r="CG777" s="162"/>
      <c r="CH777" s="162"/>
      <c r="CI777" s="162"/>
      <c r="CJ777" s="162"/>
      <c r="CK777" s="162"/>
      <c r="CL777" s="162"/>
      <c r="CM777" s="162"/>
      <c r="CN777" s="162"/>
      <c r="CO777" s="162"/>
      <c r="CP777" s="162"/>
      <c r="CQ777" s="162"/>
      <c r="CR777" s="162"/>
      <c r="CS777" s="162"/>
      <c r="CT777" s="162"/>
      <c r="CU777" s="162"/>
      <c r="CV777" s="162"/>
      <c r="CW777" s="162"/>
      <c r="CX777" s="162"/>
      <c r="CY777" s="162"/>
      <c r="CZ777" s="162"/>
      <c r="DA777" s="162"/>
      <c r="DB777" s="162"/>
      <c r="DC777" s="162"/>
      <c r="DD777" s="162"/>
      <c r="DE777" s="162"/>
      <c r="DF777" s="162"/>
      <c r="DG777" s="162"/>
      <c r="DH777" s="162"/>
      <c r="DI777" s="162"/>
      <c r="DJ777" s="162"/>
      <c r="DK777" s="162"/>
      <c r="DL777" s="162"/>
      <c r="DM777" s="162"/>
      <c r="DN777" s="162"/>
      <c r="DO777" s="162"/>
      <c r="DP777" s="162"/>
      <c r="DQ777" s="162"/>
      <c r="DR777" s="162"/>
      <c r="DS777" s="162"/>
      <c r="DT777" s="162"/>
      <c r="DU777" s="162"/>
      <c r="DV777" s="162"/>
      <c r="DW777" s="162"/>
      <c r="DX777" s="162"/>
      <c r="DY777" s="162"/>
      <c r="DZ777" s="162"/>
      <c r="EA777" s="162"/>
      <c r="EB777" s="162"/>
      <c r="EC777" s="162"/>
      <c r="ED777" s="162"/>
      <c r="EE777" s="162"/>
      <c r="EF777" s="162"/>
      <c r="EG777" s="162"/>
      <c r="EH777" s="162"/>
      <c r="EI777" s="162"/>
      <c r="EJ777" s="162"/>
      <c r="EK777" s="162"/>
      <c r="EL777" s="162"/>
      <c r="EM777" s="162"/>
      <c r="EN777" s="162"/>
      <c r="EO777" s="162"/>
      <c r="EP777" s="162"/>
      <c r="EQ777" s="162"/>
      <c r="ER777" s="162"/>
      <c r="ES777" s="162"/>
      <c r="ET777" s="162"/>
      <c r="EU777" s="162"/>
      <c r="EV777" s="162"/>
      <c r="EW777" s="162"/>
      <c r="EX777" s="162"/>
      <c r="EY777" s="162"/>
      <c r="EZ777" s="162"/>
      <c r="FA777" s="162"/>
      <c r="FB777" s="162"/>
      <c r="FC777" s="162"/>
      <c r="FD777" s="162"/>
      <c r="FE777" s="162"/>
      <c r="FF777" s="162"/>
      <c r="FG777" s="162"/>
      <c r="FH777" s="162"/>
      <c r="FI777" s="162"/>
      <c r="FJ777" s="162"/>
      <c r="FK777" s="162"/>
      <c r="FL777" s="162"/>
      <c r="FM777" s="162"/>
      <c r="FN777" s="162"/>
      <c r="FO777" s="162"/>
      <c r="FP777" s="162"/>
      <c r="FQ777" s="162"/>
      <c r="FR777" s="162"/>
      <c r="FS777" s="162"/>
      <c r="FT777" s="162"/>
      <c r="FU777" s="162"/>
      <c r="FV777" s="162"/>
      <c r="FW777" s="162"/>
      <c r="FX777" s="162"/>
      <c r="FY777" s="162"/>
      <c r="FZ777" s="162"/>
      <c r="GA777" s="162"/>
      <c r="GB777" s="162"/>
      <c r="GC777" s="162"/>
      <c r="GD777" s="162"/>
      <c r="GE777" s="162"/>
      <c r="GF777" s="162"/>
      <c r="GG777" s="162"/>
      <c r="GH777" s="162"/>
      <c r="GI777" s="162"/>
      <c r="GJ777" s="162"/>
      <c r="GK777" s="162"/>
      <c r="GL777" s="162"/>
      <c r="GM777" s="162"/>
      <c r="GN777" s="162"/>
      <c r="GO777" s="162"/>
      <c r="GP777" s="162"/>
      <c r="GQ777" s="162"/>
      <c r="GR777" s="162"/>
      <c r="GS777" s="162"/>
      <c r="GT777" s="162"/>
      <c r="GU777" s="162"/>
      <c r="GV777" s="162"/>
      <c r="GW777" s="162"/>
      <c r="GX777" s="162"/>
      <c r="GY777" s="162"/>
      <c r="GZ777" s="162"/>
      <c r="HA777" s="162"/>
      <c r="HB777" s="162"/>
      <c r="HC777" s="162"/>
      <c r="HD777" s="162"/>
      <c r="HE777" s="162"/>
      <c r="HF777" s="162"/>
      <c r="HG777" s="162"/>
      <c r="HH777" s="162"/>
      <c r="HI777" s="162"/>
      <c r="HJ777" s="162"/>
      <c r="HK777" s="162"/>
      <c r="HL777" s="162"/>
      <c r="HM777" s="162"/>
      <c r="HN777" s="162"/>
      <c r="HO777" s="162"/>
      <c r="HP777" s="162"/>
      <c r="HQ777" s="162"/>
      <c r="HR777" s="162"/>
      <c r="HS777" s="162"/>
      <c r="HT777" s="162"/>
      <c r="HU777" s="162"/>
      <c r="HV777" s="162"/>
      <c r="HW777" s="162"/>
      <c r="HX777" s="162"/>
      <c r="HY777" s="162"/>
      <c r="HZ777" s="162"/>
      <c r="IA777" s="162"/>
      <c r="IB777" s="162"/>
      <c r="IC777" s="162"/>
      <c r="ID777" s="162"/>
      <c r="IE777" s="162"/>
      <c r="IF777" s="162"/>
      <c r="IG777" s="162"/>
      <c r="IH777" s="162"/>
      <c r="II777" s="162"/>
      <c r="IJ777" s="162"/>
      <c r="IK777" s="162"/>
      <c r="IL777" s="162"/>
      <c r="IM777" s="162"/>
      <c r="IN777" s="162"/>
      <c r="IO777" s="162"/>
      <c r="IP777" s="162"/>
      <c r="IQ777" s="162"/>
      <c r="IR777" s="162"/>
      <c r="IS777" s="162"/>
      <c r="IT777" s="162"/>
      <c r="IU777" s="162"/>
      <c r="IV777" s="162"/>
      <c r="IW777" s="162"/>
      <c r="IX777" s="162"/>
    </row>
    <row r="778" spans="1:258">
      <c r="A778" s="159"/>
      <c r="B778" s="160"/>
      <c r="C778" s="160"/>
      <c r="D778" s="160"/>
      <c r="E778" s="160"/>
      <c r="F778" s="161"/>
      <c r="G778" s="161"/>
      <c r="H778" s="161"/>
      <c r="I778" s="161"/>
      <c r="J778" s="161"/>
      <c r="K778" s="161"/>
      <c r="L778" s="161"/>
      <c r="M778" s="161"/>
      <c r="N778" s="160"/>
      <c r="O778" s="160"/>
      <c r="P778" s="160"/>
      <c r="Q778" s="160"/>
      <c r="R778" s="160"/>
      <c r="S778" s="161"/>
      <c r="T778" s="161"/>
      <c r="U778" s="161"/>
      <c r="V778" s="161"/>
      <c r="W778" s="161"/>
      <c r="X778" s="161"/>
      <c r="Y778" s="161"/>
      <c r="Z778" s="317"/>
      <c r="AA778" s="161"/>
      <c r="BI778" s="162"/>
      <c r="BJ778" s="162"/>
      <c r="BK778" s="162"/>
      <c r="BL778" s="162"/>
      <c r="BM778" s="162"/>
      <c r="BN778" s="162"/>
      <c r="BO778" s="162"/>
      <c r="BP778" s="162"/>
      <c r="BQ778" s="162"/>
      <c r="BR778" s="162"/>
      <c r="BS778" s="162"/>
      <c r="BT778" s="162"/>
      <c r="BU778" s="162"/>
      <c r="BV778" s="162"/>
      <c r="BW778" s="162"/>
      <c r="BX778" s="162"/>
      <c r="BY778" s="162"/>
      <c r="BZ778" s="162"/>
      <c r="CA778" s="162"/>
      <c r="CB778" s="162"/>
      <c r="CC778" s="162"/>
      <c r="CD778" s="162"/>
      <c r="CE778" s="162"/>
      <c r="CF778" s="162"/>
      <c r="CG778" s="162"/>
      <c r="CH778" s="162"/>
      <c r="CI778" s="162"/>
      <c r="CJ778" s="162"/>
      <c r="CK778" s="162"/>
      <c r="CL778" s="162"/>
      <c r="CM778" s="162"/>
      <c r="CN778" s="162"/>
      <c r="CO778" s="162"/>
      <c r="CP778" s="162"/>
      <c r="CQ778" s="162"/>
      <c r="CR778" s="162"/>
      <c r="CS778" s="162"/>
      <c r="CT778" s="162"/>
      <c r="CU778" s="162"/>
      <c r="CV778" s="162"/>
      <c r="CW778" s="162"/>
      <c r="CX778" s="162"/>
      <c r="CY778" s="162"/>
      <c r="CZ778" s="162"/>
      <c r="DA778" s="162"/>
      <c r="DB778" s="162"/>
      <c r="DC778" s="162"/>
      <c r="DD778" s="162"/>
      <c r="DE778" s="162"/>
      <c r="DF778" s="162"/>
      <c r="DG778" s="162"/>
      <c r="DH778" s="162"/>
      <c r="DI778" s="162"/>
      <c r="DJ778" s="162"/>
      <c r="DK778" s="162"/>
      <c r="DL778" s="162"/>
      <c r="DM778" s="162"/>
      <c r="DN778" s="162"/>
      <c r="DO778" s="162"/>
      <c r="DP778" s="162"/>
      <c r="DQ778" s="162"/>
      <c r="DR778" s="162"/>
      <c r="DS778" s="162"/>
      <c r="DT778" s="162"/>
      <c r="DU778" s="162"/>
      <c r="DV778" s="162"/>
      <c r="DW778" s="162"/>
      <c r="DX778" s="162"/>
      <c r="DY778" s="162"/>
      <c r="DZ778" s="162"/>
      <c r="EA778" s="162"/>
      <c r="EB778" s="162"/>
      <c r="EC778" s="162"/>
      <c r="ED778" s="162"/>
      <c r="EE778" s="162"/>
      <c r="EF778" s="162"/>
      <c r="EG778" s="162"/>
      <c r="EH778" s="162"/>
      <c r="EI778" s="162"/>
      <c r="EJ778" s="162"/>
      <c r="EK778" s="162"/>
      <c r="EL778" s="162"/>
      <c r="EM778" s="162"/>
      <c r="EN778" s="162"/>
      <c r="EO778" s="162"/>
      <c r="EP778" s="162"/>
      <c r="EQ778" s="162"/>
      <c r="ER778" s="162"/>
      <c r="ES778" s="162"/>
      <c r="ET778" s="162"/>
      <c r="EU778" s="162"/>
      <c r="EV778" s="162"/>
      <c r="EW778" s="162"/>
      <c r="EX778" s="162"/>
      <c r="EY778" s="162"/>
      <c r="EZ778" s="162"/>
      <c r="FA778" s="162"/>
      <c r="FB778" s="162"/>
      <c r="FC778" s="162"/>
      <c r="FD778" s="162"/>
      <c r="FE778" s="162"/>
      <c r="FF778" s="162"/>
      <c r="FG778" s="162"/>
      <c r="FH778" s="162"/>
      <c r="FI778" s="162"/>
      <c r="FJ778" s="162"/>
      <c r="FK778" s="162"/>
      <c r="FL778" s="162"/>
      <c r="FM778" s="162"/>
      <c r="FN778" s="162"/>
      <c r="FO778" s="162"/>
      <c r="FP778" s="162"/>
      <c r="FQ778" s="162"/>
      <c r="FR778" s="162"/>
      <c r="FS778" s="162"/>
      <c r="FT778" s="162"/>
      <c r="FU778" s="162"/>
      <c r="FV778" s="162"/>
      <c r="FW778" s="162"/>
      <c r="FX778" s="162"/>
      <c r="FY778" s="162"/>
      <c r="FZ778" s="162"/>
      <c r="GA778" s="162"/>
      <c r="GB778" s="162"/>
      <c r="GC778" s="162"/>
      <c r="GD778" s="162"/>
      <c r="GE778" s="162"/>
      <c r="GF778" s="162"/>
      <c r="GG778" s="162"/>
      <c r="GH778" s="162"/>
      <c r="GI778" s="162"/>
      <c r="GJ778" s="162"/>
      <c r="GK778" s="162"/>
      <c r="GL778" s="162"/>
      <c r="GM778" s="162"/>
      <c r="GN778" s="162"/>
      <c r="GO778" s="162"/>
      <c r="GP778" s="162"/>
      <c r="GQ778" s="162"/>
      <c r="GR778" s="162"/>
      <c r="GS778" s="162"/>
      <c r="GT778" s="162"/>
      <c r="GU778" s="162"/>
      <c r="GV778" s="162"/>
      <c r="GW778" s="162"/>
      <c r="GX778" s="162"/>
      <c r="GY778" s="162"/>
      <c r="GZ778" s="162"/>
      <c r="HA778" s="162"/>
      <c r="HB778" s="162"/>
      <c r="HC778" s="162"/>
      <c r="HD778" s="162"/>
      <c r="HE778" s="162"/>
      <c r="HF778" s="162"/>
      <c r="HG778" s="162"/>
      <c r="HH778" s="162"/>
      <c r="HI778" s="162"/>
      <c r="HJ778" s="162"/>
      <c r="HK778" s="162"/>
      <c r="HL778" s="162"/>
      <c r="HM778" s="162"/>
      <c r="HN778" s="162"/>
      <c r="HO778" s="162"/>
      <c r="HP778" s="162"/>
      <c r="HQ778" s="162"/>
      <c r="HR778" s="162"/>
      <c r="HS778" s="162"/>
      <c r="HT778" s="162"/>
      <c r="HU778" s="162"/>
      <c r="HV778" s="162"/>
      <c r="HW778" s="162"/>
      <c r="HX778" s="162"/>
      <c r="HY778" s="162"/>
      <c r="HZ778" s="162"/>
      <c r="IA778" s="162"/>
      <c r="IB778" s="162"/>
      <c r="IC778" s="162"/>
      <c r="ID778" s="162"/>
      <c r="IE778" s="162"/>
      <c r="IF778" s="162"/>
      <c r="IG778" s="162"/>
      <c r="IH778" s="162"/>
      <c r="II778" s="162"/>
      <c r="IJ778" s="162"/>
      <c r="IK778" s="162"/>
      <c r="IL778" s="162"/>
      <c r="IM778" s="162"/>
      <c r="IN778" s="162"/>
      <c r="IO778" s="162"/>
      <c r="IP778" s="162"/>
      <c r="IQ778" s="162"/>
      <c r="IR778" s="162"/>
      <c r="IS778" s="162"/>
      <c r="IT778" s="162"/>
      <c r="IU778" s="162"/>
      <c r="IV778" s="162"/>
      <c r="IW778" s="162"/>
      <c r="IX778" s="162"/>
    </row>
    <row r="779" spans="1:258">
      <c r="A779" s="159"/>
      <c r="B779" s="160"/>
      <c r="C779" s="160"/>
      <c r="D779" s="160"/>
      <c r="E779" s="160"/>
      <c r="F779" s="161"/>
      <c r="G779" s="161"/>
      <c r="H779" s="161"/>
      <c r="I779" s="161"/>
      <c r="J779" s="161"/>
      <c r="K779" s="161"/>
      <c r="L779" s="161"/>
      <c r="M779" s="161"/>
      <c r="N779" s="160"/>
      <c r="O779" s="160"/>
      <c r="P779" s="160"/>
      <c r="Q779" s="160"/>
      <c r="R779" s="160"/>
      <c r="S779" s="161"/>
      <c r="T779" s="161"/>
      <c r="U779" s="161"/>
      <c r="V779" s="161"/>
      <c r="W779" s="161"/>
      <c r="X779" s="161"/>
      <c r="Y779" s="161"/>
      <c r="Z779" s="317"/>
      <c r="AA779" s="161"/>
      <c r="BI779" s="162"/>
      <c r="BJ779" s="162"/>
      <c r="BK779" s="162"/>
      <c r="BL779" s="162"/>
      <c r="BM779" s="162"/>
      <c r="BN779" s="162"/>
      <c r="BO779" s="162"/>
      <c r="BP779" s="162"/>
      <c r="BQ779" s="162"/>
      <c r="BR779" s="162"/>
      <c r="BS779" s="162"/>
      <c r="BT779" s="162"/>
      <c r="BU779" s="162"/>
      <c r="BV779" s="162"/>
      <c r="BW779" s="162"/>
      <c r="BX779" s="162"/>
      <c r="BY779" s="162"/>
      <c r="BZ779" s="162"/>
      <c r="CA779" s="162"/>
      <c r="CB779" s="162"/>
      <c r="CC779" s="162"/>
      <c r="CD779" s="162"/>
      <c r="CE779" s="162"/>
      <c r="CF779" s="162"/>
      <c r="CG779" s="162"/>
      <c r="CH779" s="162"/>
      <c r="CI779" s="162"/>
      <c r="CJ779" s="162"/>
      <c r="CK779" s="162"/>
      <c r="CL779" s="162"/>
      <c r="CM779" s="162"/>
      <c r="CN779" s="162"/>
      <c r="CO779" s="162"/>
      <c r="CP779" s="162"/>
      <c r="CQ779" s="162"/>
      <c r="CR779" s="162"/>
      <c r="CS779" s="162"/>
      <c r="CT779" s="162"/>
      <c r="CU779" s="162"/>
      <c r="CV779" s="162"/>
      <c r="CW779" s="162"/>
      <c r="CX779" s="162"/>
      <c r="CY779" s="162"/>
      <c r="CZ779" s="162"/>
      <c r="DA779" s="162"/>
      <c r="DB779" s="162"/>
      <c r="DC779" s="162"/>
      <c r="DD779" s="162"/>
      <c r="DE779" s="162"/>
      <c r="DF779" s="162"/>
      <c r="DG779" s="162"/>
      <c r="DH779" s="162"/>
      <c r="DI779" s="162"/>
      <c r="DJ779" s="162"/>
      <c r="DK779" s="162"/>
      <c r="DL779" s="162"/>
      <c r="DM779" s="162"/>
      <c r="DN779" s="162"/>
      <c r="DO779" s="162"/>
      <c r="DP779" s="162"/>
      <c r="DQ779" s="162"/>
      <c r="DR779" s="162"/>
      <c r="DS779" s="162"/>
      <c r="DT779" s="162"/>
      <c r="DU779" s="162"/>
      <c r="DV779" s="162"/>
      <c r="DW779" s="162"/>
      <c r="DX779" s="162"/>
      <c r="DY779" s="162"/>
      <c r="DZ779" s="162"/>
      <c r="EA779" s="162"/>
      <c r="EB779" s="162"/>
      <c r="EC779" s="162"/>
      <c r="ED779" s="162"/>
      <c r="EE779" s="162"/>
      <c r="EF779" s="162"/>
      <c r="EG779" s="162"/>
      <c r="EH779" s="162"/>
      <c r="EI779" s="162"/>
      <c r="EJ779" s="162"/>
      <c r="EK779" s="162"/>
      <c r="EL779" s="162"/>
      <c r="EM779" s="162"/>
      <c r="EN779" s="162"/>
      <c r="EO779" s="162"/>
      <c r="EP779" s="162"/>
      <c r="EQ779" s="162"/>
      <c r="ER779" s="162"/>
      <c r="ES779" s="162"/>
      <c r="ET779" s="162"/>
      <c r="EU779" s="162"/>
      <c r="EV779" s="162"/>
      <c r="EW779" s="162"/>
      <c r="EX779" s="162"/>
      <c r="EY779" s="162"/>
      <c r="EZ779" s="162"/>
      <c r="FA779" s="162"/>
      <c r="FB779" s="162"/>
      <c r="FC779" s="162"/>
      <c r="FD779" s="162"/>
      <c r="FE779" s="162"/>
      <c r="FF779" s="162"/>
      <c r="FG779" s="162"/>
      <c r="FH779" s="162"/>
      <c r="FI779" s="162"/>
      <c r="FJ779" s="162"/>
      <c r="FK779" s="162"/>
      <c r="FL779" s="162"/>
      <c r="FM779" s="162"/>
      <c r="FN779" s="162"/>
      <c r="FO779" s="162"/>
      <c r="FP779" s="162"/>
      <c r="FQ779" s="162"/>
      <c r="FR779" s="162"/>
      <c r="FS779" s="162"/>
      <c r="FT779" s="162"/>
      <c r="FU779" s="162"/>
      <c r="FV779" s="162"/>
      <c r="FW779" s="162"/>
      <c r="FX779" s="162"/>
      <c r="FY779" s="162"/>
      <c r="FZ779" s="162"/>
      <c r="GA779" s="162"/>
      <c r="GB779" s="162"/>
      <c r="GC779" s="162"/>
      <c r="GD779" s="162"/>
      <c r="GE779" s="162"/>
      <c r="GF779" s="162"/>
      <c r="GG779" s="162"/>
      <c r="GH779" s="162"/>
      <c r="GI779" s="162"/>
      <c r="GJ779" s="162"/>
      <c r="GK779" s="162"/>
      <c r="GL779" s="162"/>
      <c r="GM779" s="162"/>
      <c r="GN779" s="162"/>
      <c r="GO779" s="162"/>
      <c r="GP779" s="162"/>
      <c r="GQ779" s="162"/>
      <c r="GR779" s="162"/>
      <c r="GS779" s="162"/>
      <c r="GT779" s="162"/>
      <c r="GU779" s="162"/>
      <c r="GV779" s="162"/>
      <c r="GW779" s="162"/>
      <c r="GX779" s="162"/>
      <c r="GY779" s="162"/>
      <c r="GZ779" s="162"/>
      <c r="HA779" s="162"/>
      <c r="HB779" s="162"/>
      <c r="HC779" s="162"/>
      <c r="HD779" s="162"/>
      <c r="HE779" s="162"/>
      <c r="HF779" s="162"/>
      <c r="HG779" s="162"/>
      <c r="HH779" s="162"/>
      <c r="HI779" s="162"/>
      <c r="HJ779" s="162"/>
      <c r="HK779" s="162"/>
      <c r="HL779" s="162"/>
      <c r="HM779" s="162"/>
      <c r="HN779" s="162"/>
      <c r="HO779" s="162"/>
      <c r="HP779" s="162"/>
      <c r="HQ779" s="162"/>
      <c r="HR779" s="162"/>
      <c r="HS779" s="162"/>
      <c r="HT779" s="162"/>
      <c r="HU779" s="162"/>
      <c r="HV779" s="162"/>
      <c r="HW779" s="162"/>
      <c r="HX779" s="162"/>
      <c r="HY779" s="162"/>
      <c r="HZ779" s="162"/>
      <c r="IA779" s="162"/>
      <c r="IB779" s="162"/>
      <c r="IC779" s="162"/>
      <c r="ID779" s="162"/>
      <c r="IE779" s="162"/>
      <c r="IF779" s="162"/>
      <c r="IG779" s="162"/>
      <c r="IH779" s="162"/>
      <c r="II779" s="162"/>
      <c r="IJ779" s="162"/>
      <c r="IK779" s="162"/>
      <c r="IL779" s="162"/>
      <c r="IM779" s="162"/>
      <c r="IN779" s="162"/>
      <c r="IO779" s="162"/>
      <c r="IP779" s="162"/>
      <c r="IQ779" s="162"/>
      <c r="IR779" s="162"/>
      <c r="IS779" s="162"/>
      <c r="IT779" s="162"/>
      <c r="IU779" s="162"/>
      <c r="IV779" s="162"/>
      <c r="IW779" s="162"/>
      <c r="IX779" s="162"/>
    </row>
    <row r="780" spans="1:258">
      <c r="A780" s="159"/>
      <c r="B780" s="160"/>
      <c r="C780" s="160"/>
      <c r="D780" s="160"/>
      <c r="E780" s="160"/>
      <c r="F780" s="161"/>
      <c r="G780" s="161"/>
      <c r="H780" s="161"/>
      <c r="I780" s="161"/>
      <c r="J780" s="161"/>
      <c r="K780" s="161"/>
      <c r="L780" s="161"/>
      <c r="M780" s="161"/>
      <c r="N780" s="160"/>
      <c r="O780" s="160"/>
      <c r="P780" s="160"/>
      <c r="Q780" s="160"/>
      <c r="R780" s="160"/>
      <c r="S780" s="161"/>
      <c r="T780" s="161"/>
      <c r="U780" s="161"/>
      <c r="V780" s="161"/>
      <c r="W780" s="161"/>
      <c r="X780" s="161"/>
      <c r="Y780" s="161"/>
      <c r="Z780" s="317"/>
      <c r="AA780" s="161"/>
      <c r="BI780" s="162"/>
      <c r="BJ780" s="162"/>
      <c r="BK780" s="162"/>
      <c r="BL780" s="162"/>
      <c r="BM780" s="162"/>
      <c r="BN780" s="162"/>
      <c r="BO780" s="162"/>
      <c r="BP780" s="162"/>
      <c r="BQ780" s="162"/>
      <c r="BR780" s="162"/>
      <c r="BS780" s="162"/>
      <c r="BT780" s="162"/>
      <c r="BU780" s="162"/>
      <c r="BV780" s="162"/>
      <c r="BW780" s="162"/>
      <c r="BX780" s="162"/>
      <c r="BY780" s="162"/>
      <c r="BZ780" s="162"/>
      <c r="CA780" s="162"/>
      <c r="CB780" s="162"/>
      <c r="CC780" s="162"/>
      <c r="CD780" s="162"/>
      <c r="CE780" s="162"/>
      <c r="CF780" s="162"/>
      <c r="CG780" s="162"/>
      <c r="CH780" s="162"/>
      <c r="CI780" s="162"/>
      <c r="CJ780" s="162"/>
      <c r="CK780" s="162"/>
      <c r="CL780" s="162"/>
      <c r="CM780" s="162"/>
      <c r="CN780" s="162"/>
      <c r="CO780" s="162"/>
      <c r="CP780" s="162"/>
      <c r="CQ780" s="162"/>
      <c r="CR780" s="162"/>
      <c r="CS780" s="162"/>
      <c r="CT780" s="162"/>
      <c r="CU780" s="162"/>
      <c r="CV780" s="162"/>
      <c r="CW780" s="162"/>
      <c r="CX780" s="162"/>
      <c r="CY780" s="162"/>
      <c r="CZ780" s="162"/>
      <c r="DA780" s="162"/>
      <c r="DB780" s="162"/>
      <c r="DC780" s="162"/>
      <c r="DD780" s="162"/>
      <c r="DE780" s="162"/>
      <c r="DF780" s="162"/>
      <c r="DG780" s="162"/>
      <c r="DH780" s="162"/>
      <c r="DI780" s="162"/>
      <c r="DJ780" s="162"/>
      <c r="DK780" s="162"/>
      <c r="DL780" s="162"/>
      <c r="DM780" s="162"/>
      <c r="DN780" s="162"/>
      <c r="DO780" s="162"/>
      <c r="DP780" s="162"/>
      <c r="DQ780" s="162"/>
      <c r="DR780" s="162"/>
      <c r="DS780" s="162"/>
      <c r="DT780" s="162"/>
      <c r="DU780" s="162"/>
      <c r="DV780" s="162"/>
      <c r="DW780" s="162"/>
      <c r="DX780" s="162"/>
      <c r="DY780" s="162"/>
      <c r="DZ780" s="162"/>
      <c r="EA780" s="162"/>
      <c r="EB780" s="162"/>
      <c r="EC780" s="162"/>
      <c r="ED780" s="162"/>
      <c r="EE780" s="162"/>
      <c r="EF780" s="162"/>
      <c r="EG780" s="162"/>
      <c r="EH780" s="162"/>
      <c r="EI780" s="162"/>
      <c r="EJ780" s="162"/>
      <c r="EK780" s="162"/>
      <c r="EL780" s="162"/>
      <c r="EM780" s="162"/>
      <c r="EN780" s="162"/>
      <c r="EO780" s="162"/>
      <c r="EP780" s="162"/>
      <c r="EQ780" s="162"/>
      <c r="ER780" s="162"/>
      <c r="ES780" s="162"/>
      <c r="ET780" s="162"/>
      <c r="EU780" s="162"/>
      <c r="EV780" s="162"/>
      <c r="EW780" s="162"/>
      <c r="EX780" s="162"/>
      <c r="EY780" s="162"/>
      <c r="EZ780" s="162"/>
      <c r="FA780" s="162"/>
      <c r="FB780" s="162"/>
      <c r="FC780" s="162"/>
      <c r="FD780" s="162"/>
      <c r="FE780" s="162"/>
      <c r="FF780" s="162"/>
      <c r="FG780" s="162"/>
      <c r="FH780" s="162"/>
      <c r="FI780" s="162"/>
      <c r="FJ780" s="162"/>
      <c r="FK780" s="162"/>
      <c r="FL780" s="162"/>
      <c r="FM780" s="162"/>
      <c r="FN780" s="162"/>
      <c r="FO780" s="162"/>
      <c r="FP780" s="162"/>
      <c r="FQ780" s="162"/>
      <c r="FR780" s="162"/>
      <c r="FS780" s="162"/>
      <c r="FT780" s="162"/>
      <c r="FU780" s="162"/>
      <c r="FV780" s="162"/>
      <c r="FW780" s="162"/>
      <c r="FX780" s="162"/>
      <c r="FY780" s="162"/>
      <c r="FZ780" s="162"/>
      <c r="GA780" s="162"/>
      <c r="GB780" s="162"/>
      <c r="GC780" s="162"/>
      <c r="GD780" s="162"/>
      <c r="GE780" s="162"/>
      <c r="GF780" s="162"/>
      <c r="GG780" s="162"/>
      <c r="GH780" s="162"/>
      <c r="GI780" s="162"/>
      <c r="GJ780" s="162"/>
      <c r="GK780" s="162"/>
      <c r="GL780" s="162"/>
      <c r="GM780" s="162"/>
      <c r="GN780" s="162"/>
      <c r="GO780" s="162"/>
      <c r="GP780" s="162"/>
      <c r="GQ780" s="162"/>
      <c r="GR780" s="162"/>
      <c r="GS780" s="162"/>
      <c r="GT780" s="162"/>
      <c r="GU780" s="162"/>
      <c r="GV780" s="162"/>
      <c r="GW780" s="162"/>
      <c r="GX780" s="162"/>
      <c r="GY780" s="162"/>
      <c r="GZ780" s="162"/>
      <c r="HA780" s="162"/>
      <c r="HB780" s="162"/>
      <c r="HC780" s="162"/>
      <c r="HD780" s="162"/>
      <c r="HE780" s="162"/>
      <c r="HF780" s="162"/>
      <c r="HG780" s="162"/>
      <c r="HH780" s="162"/>
      <c r="HI780" s="162"/>
      <c r="HJ780" s="162"/>
      <c r="HK780" s="162"/>
      <c r="HL780" s="162"/>
      <c r="HM780" s="162"/>
      <c r="HN780" s="162"/>
      <c r="HO780" s="162"/>
      <c r="HP780" s="162"/>
      <c r="HQ780" s="162"/>
      <c r="HR780" s="162"/>
      <c r="HS780" s="162"/>
      <c r="HT780" s="162"/>
      <c r="HU780" s="162"/>
      <c r="HV780" s="162"/>
      <c r="HW780" s="162"/>
      <c r="HX780" s="162"/>
      <c r="HY780" s="162"/>
      <c r="HZ780" s="162"/>
      <c r="IA780" s="162"/>
      <c r="IB780" s="162"/>
      <c r="IC780" s="162"/>
      <c r="ID780" s="162"/>
      <c r="IE780" s="162"/>
      <c r="IF780" s="162"/>
      <c r="IG780" s="162"/>
      <c r="IH780" s="162"/>
      <c r="II780" s="162"/>
      <c r="IJ780" s="162"/>
      <c r="IK780" s="162"/>
      <c r="IL780" s="162"/>
      <c r="IM780" s="162"/>
      <c r="IN780" s="162"/>
      <c r="IO780" s="162"/>
      <c r="IP780" s="162"/>
      <c r="IQ780" s="162"/>
      <c r="IR780" s="162"/>
      <c r="IS780" s="162"/>
      <c r="IT780" s="162"/>
      <c r="IU780" s="162"/>
      <c r="IV780" s="162"/>
      <c r="IW780" s="162"/>
      <c r="IX780" s="162"/>
    </row>
    <row r="781" spans="1:258">
      <c r="A781" s="159"/>
      <c r="B781" s="160"/>
      <c r="C781" s="160"/>
      <c r="D781" s="160"/>
      <c r="E781" s="160"/>
      <c r="F781" s="161"/>
      <c r="G781" s="161"/>
      <c r="H781" s="161"/>
      <c r="I781" s="161"/>
      <c r="J781" s="161"/>
      <c r="K781" s="161"/>
      <c r="L781" s="161"/>
      <c r="M781" s="161"/>
      <c r="N781" s="160"/>
      <c r="O781" s="160"/>
      <c r="P781" s="160"/>
      <c r="Q781" s="160"/>
      <c r="R781" s="160"/>
      <c r="S781" s="161"/>
      <c r="T781" s="161"/>
      <c r="U781" s="161"/>
      <c r="V781" s="161"/>
      <c r="W781" s="161"/>
      <c r="X781" s="161"/>
      <c r="Y781" s="161"/>
      <c r="Z781" s="317"/>
      <c r="AA781" s="161"/>
      <c r="BI781" s="162"/>
      <c r="BJ781" s="162"/>
      <c r="BK781" s="162"/>
      <c r="BL781" s="162"/>
      <c r="BM781" s="162"/>
      <c r="BN781" s="162"/>
      <c r="BO781" s="162"/>
      <c r="BP781" s="162"/>
      <c r="BQ781" s="162"/>
      <c r="BR781" s="162"/>
      <c r="BS781" s="162"/>
      <c r="BT781" s="162"/>
      <c r="BU781" s="162"/>
      <c r="BV781" s="162"/>
      <c r="BW781" s="162"/>
      <c r="BX781" s="162"/>
      <c r="BY781" s="162"/>
      <c r="BZ781" s="162"/>
      <c r="CA781" s="162"/>
      <c r="CB781" s="162"/>
      <c r="CC781" s="162"/>
      <c r="CD781" s="162"/>
      <c r="CE781" s="162"/>
      <c r="CF781" s="162"/>
      <c r="CG781" s="162"/>
      <c r="CH781" s="162"/>
      <c r="CI781" s="162"/>
      <c r="CJ781" s="162"/>
      <c r="CK781" s="162"/>
      <c r="CL781" s="162"/>
      <c r="CM781" s="162"/>
      <c r="CN781" s="162"/>
      <c r="CO781" s="162"/>
      <c r="CP781" s="162"/>
      <c r="CQ781" s="162"/>
      <c r="CR781" s="162"/>
      <c r="CS781" s="162"/>
      <c r="CT781" s="162"/>
      <c r="CU781" s="162"/>
      <c r="CV781" s="162"/>
      <c r="CW781" s="162"/>
      <c r="CX781" s="162"/>
      <c r="CY781" s="162"/>
      <c r="CZ781" s="162"/>
      <c r="DA781" s="162"/>
      <c r="DB781" s="162"/>
      <c r="DC781" s="162"/>
      <c r="DD781" s="162"/>
      <c r="DE781" s="162"/>
      <c r="DF781" s="162"/>
      <c r="DG781" s="162"/>
      <c r="DH781" s="162"/>
      <c r="DI781" s="162"/>
      <c r="DJ781" s="162"/>
      <c r="DK781" s="162"/>
      <c r="DL781" s="162"/>
      <c r="DM781" s="162"/>
      <c r="DN781" s="162"/>
      <c r="DO781" s="162"/>
      <c r="DP781" s="162"/>
      <c r="DQ781" s="162"/>
      <c r="DR781" s="162"/>
      <c r="DS781" s="162"/>
      <c r="DT781" s="162"/>
      <c r="DU781" s="162"/>
      <c r="DV781" s="162"/>
      <c r="DW781" s="162"/>
      <c r="DX781" s="162"/>
      <c r="DY781" s="162"/>
      <c r="DZ781" s="162"/>
      <c r="EA781" s="162"/>
      <c r="EB781" s="162"/>
      <c r="EC781" s="162"/>
      <c r="ED781" s="162"/>
      <c r="EE781" s="162"/>
      <c r="EF781" s="162"/>
      <c r="EG781" s="162"/>
      <c r="EH781" s="162"/>
      <c r="EI781" s="162"/>
      <c r="EJ781" s="162"/>
      <c r="EK781" s="162"/>
      <c r="EL781" s="162"/>
      <c r="EM781" s="162"/>
      <c r="EN781" s="162"/>
      <c r="EO781" s="162"/>
      <c r="EP781" s="162"/>
      <c r="EQ781" s="162"/>
      <c r="ER781" s="162"/>
      <c r="ES781" s="162"/>
      <c r="ET781" s="162"/>
      <c r="EU781" s="162"/>
      <c r="EV781" s="162"/>
      <c r="EW781" s="162"/>
      <c r="EX781" s="162"/>
      <c r="EY781" s="162"/>
      <c r="EZ781" s="162"/>
      <c r="FA781" s="162"/>
      <c r="FB781" s="162"/>
      <c r="FC781" s="162"/>
      <c r="FD781" s="162"/>
      <c r="FE781" s="162"/>
      <c r="FF781" s="162"/>
      <c r="FG781" s="162"/>
      <c r="FH781" s="162"/>
      <c r="FI781" s="162"/>
      <c r="FJ781" s="162"/>
      <c r="FK781" s="162"/>
      <c r="FL781" s="162"/>
      <c r="FM781" s="162"/>
      <c r="FN781" s="162"/>
      <c r="FO781" s="162"/>
      <c r="FP781" s="162"/>
      <c r="FQ781" s="162"/>
      <c r="FR781" s="162"/>
      <c r="FS781" s="162"/>
      <c r="FT781" s="162"/>
      <c r="FU781" s="162"/>
      <c r="FV781" s="162"/>
      <c r="FW781" s="162"/>
      <c r="FX781" s="162"/>
      <c r="FY781" s="162"/>
      <c r="FZ781" s="162"/>
      <c r="GA781" s="162"/>
      <c r="GB781" s="162"/>
      <c r="GC781" s="162"/>
      <c r="GD781" s="162"/>
      <c r="GE781" s="162"/>
      <c r="GF781" s="162"/>
      <c r="GG781" s="162"/>
      <c r="GH781" s="162"/>
      <c r="GI781" s="162"/>
      <c r="GJ781" s="162"/>
      <c r="GK781" s="162"/>
      <c r="GL781" s="162"/>
      <c r="GM781" s="162"/>
      <c r="GN781" s="162"/>
      <c r="GO781" s="162"/>
      <c r="GP781" s="162"/>
      <c r="GQ781" s="162"/>
      <c r="GR781" s="162"/>
      <c r="GS781" s="162"/>
      <c r="GT781" s="162"/>
      <c r="GU781" s="162"/>
      <c r="GV781" s="162"/>
      <c r="GW781" s="162"/>
      <c r="GX781" s="162"/>
      <c r="GY781" s="162"/>
      <c r="GZ781" s="162"/>
      <c r="HA781" s="162"/>
      <c r="HB781" s="162"/>
      <c r="HC781" s="162"/>
      <c r="HD781" s="162"/>
      <c r="HE781" s="162"/>
      <c r="HF781" s="162"/>
      <c r="HG781" s="162"/>
      <c r="HH781" s="162"/>
      <c r="HI781" s="162"/>
      <c r="HJ781" s="162"/>
      <c r="HK781" s="162"/>
      <c r="HL781" s="162"/>
      <c r="HM781" s="162"/>
      <c r="HN781" s="162"/>
      <c r="HO781" s="162"/>
      <c r="HP781" s="162"/>
      <c r="HQ781" s="162"/>
      <c r="HR781" s="162"/>
      <c r="HS781" s="162"/>
      <c r="HT781" s="162"/>
      <c r="HU781" s="162"/>
      <c r="HV781" s="162"/>
      <c r="HW781" s="162"/>
      <c r="HX781" s="162"/>
      <c r="HY781" s="162"/>
      <c r="HZ781" s="162"/>
      <c r="IA781" s="162"/>
      <c r="IB781" s="162"/>
      <c r="IC781" s="162"/>
      <c r="ID781" s="162"/>
      <c r="IE781" s="162"/>
      <c r="IF781" s="162"/>
      <c r="IG781" s="162"/>
      <c r="IH781" s="162"/>
      <c r="II781" s="162"/>
      <c r="IJ781" s="162"/>
      <c r="IK781" s="162"/>
      <c r="IL781" s="162"/>
      <c r="IM781" s="162"/>
      <c r="IN781" s="162"/>
      <c r="IO781" s="162"/>
      <c r="IP781" s="162"/>
      <c r="IQ781" s="162"/>
      <c r="IR781" s="162"/>
      <c r="IS781" s="162"/>
      <c r="IT781" s="162"/>
      <c r="IU781" s="162"/>
      <c r="IV781" s="162"/>
      <c r="IW781" s="162"/>
      <c r="IX781" s="162"/>
    </row>
    <row r="782" spans="1:258">
      <c r="A782" s="159"/>
      <c r="B782" s="160"/>
      <c r="C782" s="160"/>
      <c r="D782" s="160"/>
      <c r="E782" s="160"/>
      <c r="F782" s="161"/>
      <c r="G782" s="161"/>
      <c r="H782" s="161"/>
      <c r="I782" s="161"/>
      <c r="J782" s="161"/>
      <c r="K782" s="161"/>
      <c r="L782" s="161"/>
      <c r="M782" s="161"/>
      <c r="N782" s="160"/>
      <c r="O782" s="160"/>
      <c r="P782" s="160"/>
      <c r="Q782" s="160"/>
      <c r="R782" s="160"/>
      <c r="S782" s="161"/>
      <c r="T782" s="161"/>
      <c r="U782" s="161"/>
      <c r="V782" s="161"/>
      <c r="W782" s="161"/>
      <c r="X782" s="161"/>
      <c r="Y782" s="161"/>
      <c r="Z782" s="317"/>
      <c r="AA782" s="161"/>
      <c r="BI782" s="162"/>
      <c r="BJ782" s="162"/>
      <c r="BK782" s="162"/>
      <c r="BL782" s="162"/>
      <c r="BM782" s="162"/>
      <c r="BN782" s="162"/>
      <c r="BO782" s="162"/>
      <c r="BP782" s="162"/>
      <c r="BQ782" s="162"/>
      <c r="BR782" s="162"/>
      <c r="BS782" s="162"/>
      <c r="BT782" s="162"/>
      <c r="BU782" s="162"/>
      <c r="BV782" s="162"/>
      <c r="BW782" s="162"/>
      <c r="BX782" s="162"/>
      <c r="BY782" s="162"/>
      <c r="BZ782" s="162"/>
      <c r="CA782" s="162"/>
      <c r="CB782" s="162"/>
      <c r="CC782" s="162"/>
      <c r="CD782" s="162"/>
      <c r="CE782" s="162"/>
      <c r="CF782" s="162"/>
      <c r="CG782" s="162"/>
      <c r="CH782" s="162"/>
      <c r="CI782" s="162"/>
      <c r="CJ782" s="162"/>
      <c r="CK782" s="162"/>
      <c r="CL782" s="162"/>
      <c r="CM782" s="162"/>
      <c r="CN782" s="162"/>
      <c r="CO782" s="162"/>
      <c r="CP782" s="162"/>
      <c r="CQ782" s="162"/>
      <c r="CR782" s="162"/>
      <c r="CS782" s="162"/>
      <c r="CT782" s="162"/>
      <c r="CU782" s="162"/>
      <c r="CV782" s="162"/>
      <c r="CW782" s="162"/>
      <c r="CX782" s="162"/>
      <c r="CY782" s="162"/>
      <c r="CZ782" s="162"/>
      <c r="DA782" s="162"/>
      <c r="DB782" s="162"/>
      <c r="DC782" s="162"/>
      <c r="DD782" s="162"/>
      <c r="DE782" s="162"/>
      <c r="DF782" s="162"/>
      <c r="DG782" s="162"/>
      <c r="DH782" s="162"/>
      <c r="DI782" s="162"/>
      <c r="DJ782" s="162"/>
      <c r="DK782" s="162"/>
      <c r="DL782" s="162"/>
      <c r="DM782" s="162"/>
      <c r="DN782" s="162"/>
      <c r="DO782" s="162"/>
      <c r="DP782" s="162"/>
      <c r="DQ782" s="162"/>
      <c r="DR782" s="162"/>
      <c r="DS782" s="162"/>
      <c r="DT782" s="162"/>
      <c r="DU782" s="162"/>
      <c r="DV782" s="162"/>
      <c r="DW782" s="162"/>
      <c r="DX782" s="162"/>
      <c r="DY782" s="162"/>
      <c r="DZ782" s="162"/>
      <c r="EA782" s="162"/>
      <c r="EB782" s="162"/>
      <c r="EC782" s="162"/>
      <c r="ED782" s="162"/>
      <c r="EE782" s="162"/>
      <c r="EF782" s="162"/>
      <c r="EG782" s="162"/>
      <c r="EH782" s="162"/>
      <c r="EI782" s="162"/>
      <c r="EJ782" s="162"/>
      <c r="EK782" s="162"/>
      <c r="EL782" s="162"/>
      <c r="EM782" s="162"/>
      <c r="EN782" s="162"/>
      <c r="EO782" s="162"/>
      <c r="EP782" s="162"/>
      <c r="EQ782" s="162"/>
      <c r="ER782" s="162"/>
      <c r="ES782" s="162"/>
      <c r="ET782" s="162"/>
      <c r="EU782" s="162"/>
      <c r="EV782" s="162"/>
      <c r="EW782" s="162"/>
      <c r="EX782" s="162"/>
      <c r="EY782" s="162"/>
      <c r="EZ782" s="162"/>
      <c r="FA782" s="162"/>
      <c r="FB782" s="162"/>
      <c r="FC782" s="162"/>
      <c r="FD782" s="162"/>
      <c r="FE782" s="162"/>
      <c r="FF782" s="162"/>
      <c r="FG782" s="162"/>
      <c r="FH782" s="162"/>
      <c r="FI782" s="162"/>
      <c r="FJ782" s="162"/>
      <c r="FK782" s="162"/>
      <c r="FL782" s="162"/>
      <c r="FM782" s="162"/>
      <c r="FN782" s="162"/>
      <c r="FO782" s="162"/>
      <c r="FP782" s="162"/>
      <c r="FQ782" s="162"/>
      <c r="FR782" s="162"/>
      <c r="FS782" s="162"/>
      <c r="FT782" s="162"/>
      <c r="FU782" s="162"/>
      <c r="FV782" s="162"/>
      <c r="FW782" s="162"/>
      <c r="FX782" s="162"/>
      <c r="FY782" s="162"/>
      <c r="FZ782" s="162"/>
      <c r="GA782" s="162"/>
      <c r="GB782" s="162"/>
      <c r="GC782" s="162"/>
      <c r="GD782" s="162"/>
      <c r="GE782" s="162"/>
      <c r="GF782" s="162"/>
      <c r="GG782" s="162"/>
      <c r="GH782" s="162"/>
      <c r="GI782" s="162"/>
      <c r="GJ782" s="162"/>
      <c r="GK782" s="162"/>
      <c r="GL782" s="162"/>
      <c r="GM782" s="162"/>
      <c r="GN782" s="162"/>
      <c r="GO782" s="162"/>
      <c r="GP782" s="162"/>
      <c r="GQ782" s="162"/>
      <c r="GR782" s="162"/>
      <c r="GS782" s="162"/>
      <c r="GT782" s="162"/>
      <c r="GU782" s="162"/>
      <c r="GV782" s="162"/>
      <c r="GW782" s="162"/>
      <c r="GX782" s="162"/>
      <c r="GY782" s="162"/>
      <c r="GZ782" s="162"/>
      <c r="HA782" s="162"/>
      <c r="HB782" s="162"/>
      <c r="HC782" s="162"/>
      <c r="HD782" s="162"/>
      <c r="HE782" s="162"/>
      <c r="HF782" s="162"/>
      <c r="HG782" s="162"/>
      <c r="HH782" s="162"/>
      <c r="HI782" s="162"/>
      <c r="HJ782" s="162"/>
      <c r="HK782" s="162"/>
      <c r="HL782" s="162"/>
      <c r="HM782" s="162"/>
      <c r="HN782" s="162"/>
      <c r="HO782" s="162"/>
      <c r="HP782" s="162"/>
      <c r="HQ782" s="162"/>
      <c r="HR782" s="162"/>
      <c r="HS782" s="162"/>
      <c r="HT782" s="162"/>
      <c r="HU782" s="162"/>
      <c r="HV782" s="162"/>
      <c r="HW782" s="162"/>
      <c r="HX782" s="162"/>
      <c r="HY782" s="162"/>
      <c r="HZ782" s="162"/>
      <c r="IA782" s="162"/>
      <c r="IB782" s="162"/>
      <c r="IC782" s="162"/>
      <c r="ID782" s="162"/>
      <c r="IE782" s="162"/>
      <c r="IF782" s="162"/>
      <c r="IG782" s="162"/>
      <c r="IH782" s="162"/>
      <c r="II782" s="162"/>
      <c r="IJ782" s="162"/>
      <c r="IK782" s="162"/>
      <c r="IL782" s="162"/>
      <c r="IM782" s="162"/>
      <c r="IN782" s="162"/>
      <c r="IO782" s="162"/>
      <c r="IP782" s="162"/>
      <c r="IQ782" s="162"/>
      <c r="IR782" s="162"/>
      <c r="IS782" s="162"/>
      <c r="IT782" s="162"/>
      <c r="IU782" s="162"/>
      <c r="IV782" s="162"/>
      <c r="IW782" s="162"/>
      <c r="IX782" s="162"/>
    </row>
    <row r="783" spans="1:258">
      <c r="A783" s="159"/>
      <c r="B783" s="160"/>
      <c r="C783" s="160"/>
      <c r="D783" s="160"/>
      <c r="E783" s="160"/>
      <c r="F783" s="161"/>
      <c r="G783" s="161"/>
      <c r="H783" s="161"/>
      <c r="I783" s="161"/>
      <c r="J783" s="161"/>
      <c r="K783" s="161"/>
      <c r="L783" s="161"/>
      <c r="M783" s="161"/>
      <c r="N783" s="160"/>
      <c r="O783" s="160"/>
      <c r="P783" s="160"/>
      <c r="Q783" s="160"/>
      <c r="R783" s="160"/>
      <c r="S783" s="161"/>
      <c r="T783" s="161"/>
      <c r="U783" s="161"/>
      <c r="V783" s="161"/>
      <c r="W783" s="161"/>
      <c r="X783" s="161"/>
      <c r="Y783" s="161"/>
      <c r="Z783" s="317"/>
      <c r="AA783" s="161"/>
      <c r="BI783" s="162"/>
      <c r="BJ783" s="162"/>
      <c r="BK783" s="162"/>
      <c r="BL783" s="162"/>
      <c r="BM783" s="162"/>
      <c r="BN783" s="162"/>
      <c r="BO783" s="162"/>
      <c r="BP783" s="162"/>
      <c r="BQ783" s="162"/>
      <c r="BR783" s="162"/>
      <c r="BS783" s="162"/>
      <c r="BT783" s="162"/>
      <c r="BU783" s="162"/>
      <c r="BV783" s="162"/>
      <c r="BW783" s="162"/>
      <c r="BX783" s="162"/>
      <c r="BY783" s="162"/>
      <c r="BZ783" s="162"/>
      <c r="CA783" s="162"/>
      <c r="CB783" s="162"/>
      <c r="CC783" s="162"/>
      <c r="CD783" s="162"/>
      <c r="CE783" s="162"/>
      <c r="CF783" s="162"/>
      <c r="CG783" s="162"/>
      <c r="CH783" s="162"/>
      <c r="CI783" s="162"/>
      <c r="CJ783" s="162"/>
      <c r="CK783" s="162"/>
      <c r="CL783" s="162"/>
      <c r="CM783" s="162"/>
      <c r="CN783" s="162"/>
      <c r="CO783" s="162"/>
      <c r="CP783" s="162"/>
      <c r="CQ783" s="162"/>
      <c r="CR783" s="162"/>
      <c r="CS783" s="162"/>
      <c r="CT783" s="162"/>
      <c r="CU783" s="162"/>
      <c r="CV783" s="162"/>
      <c r="CW783" s="162"/>
      <c r="CX783" s="162"/>
      <c r="CY783" s="162"/>
      <c r="CZ783" s="162"/>
      <c r="DA783" s="162"/>
      <c r="DB783" s="162"/>
      <c r="DC783" s="162"/>
      <c r="DD783" s="162"/>
      <c r="DE783" s="162"/>
      <c r="DF783" s="162"/>
      <c r="DG783" s="162"/>
      <c r="DH783" s="162"/>
      <c r="DI783" s="162"/>
      <c r="DJ783" s="162"/>
      <c r="DK783" s="162"/>
      <c r="DL783" s="162"/>
      <c r="DM783" s="162"/>
      <c r="DN783" s="162"/>
      <c r="DO783" s="162"/>
      <c r="DP783" s="162"/>
      <c r="DQ783" s="162"/>
      <c r="DR783" s="162"/>
      <c r="DS783" s="162"/>
      <c r="DT783" s="162"/>
      <c r="DU783" s="162"/>
      <c r="DV783" s="162"/>
      <c r="DW783" s="162"/>
      <c r="DX783" s="162"/>
      <c r="DY783" s="162"/>
      <c r="DZ783" s="162"/>
      <c r="EA783" s="162"/>
      <c r="EB783" s="162"/>
      <c r="EC783" s="162"/>
      <c r="ED783" s="162"/>
      <c r="EE783" s="162"/>
      <c r="EF783" s="162"/>
      <c r="EG783" s="162"/>
      <c r="EH783" s="162"/>
      <c r="EI783" s="162"/>
      <c r="EJ783" s="162"/>
      <c r="EK783" s="162"/>
      <c r="EL783" s="162"/>
      <c r="EM783" s="162"/>
      <c r="EN783" s="162"/>
      <c r="EO783" s="162"/>
      <c r="EP783" s="162"/>
      <c r="EQ783" s="162"/>
      <c r="ER783" s="162"/>
      <c r="ES783" s="162"/>
      <c r="ET783" s="162"/>
      <c r="EU783" s="162"/>
      <c r="EV783" s="162"/>
      <c r="EW783" s="162"/>
      <c r="EX783" s="162"/>
      <c r="EY783" s="162"/>
      <c r="EZ783" s="162"/>
      <c r="FA783" s="162"/>
      <c r="FB783" s="162"/>
      <c r="FC783" s="162"/>
      <c r="FD783" s="162"/>
      <c r="FE783" s="162"/>
      <c r="FF783" s="162"/>
      <c r="FG783" s="162"/>
      <c r="FH783" s="162"/>
      <c r="FI783" s="162"/>
      <c r="FJ783" s="162"/>
      <c r="FK783" s="162"/>
      <c r="FL783" s="162"/>
      <c r="FM783" s="162"/>
      <c r="FN783" s="162"/>
      <c r="FO783" s="162"/>
      <c r="FP783" s="162"/>
      <c r="FQ783" s="162"/>
      <c r="FR783" s="162"/>
      <c r="FS783" s="162"/>
      <c r="FT783" s="162"/>
      <c r="FU783" s="162"/>
      <c r="FV783" s="162"/>
      <c r="FW783" s="162"/>
      <c r="FX783" s="162"/>
      <c r="FY783" s="162"/>
      <c r="FZ783" s="162"/>
      <c r="GA783" s="162"/>
      <c r="GB783" s="162"/>
      <c r="GC783" s="162"/>
      <c r="GD783" s="162"/>
      <c r="GE783" s="162"/>
      <c r="GF783" s="162"/>
      <c r="GG783" s="162"/>
      <c r="GH783" s="162"/>
      <c r="GI783" s="162"/>
      <c r="GJ783" s="162"/>
      <c r="GK783" s="162"/>
      <c r="GL783" s="162"/>
      <c r="GM783" s="162"/>
      <c r="GN783" s="162"/>
      <c r="GO783" s="162"/>
      <c r="GP783" s="162"/>
      <c r="GQ783" s="162"/>
      <c r="GR783" s="162"/>
      <c r="GS783" s="162"/>
      <c r="GT783" s="162"/>
      <c r="GU783" s="162"/>
      <c r="GV783" s="162"/>
      <c r="GW783" s="162"/>
      <c r="GX783" s="162"/>
      <c r="GY783" s="162"/>
      <c r="GZ783" s="162"/>
      <c r="HA783" s="162"/>
      <c r="HB783" s="162"/>
      <c r="HC783" s="162"/>
      <c r="HD783" s="162"/>
      <c r="HE783" s="162"/>
      <c r="HF783" s="162"/>
      <c r="HG783" s="162"/>
      <c r="HH783" s="162"/>
      <c r="HI783" s="162"/>
      <c r="HJ783" s="162"/>
      <c r="HK783" s="162"/>
      <c r="HL783" s="162"/>
      <c r="HM783" s="162"/>
      <c r="HN783" s="162"/>
      <c r="HO783" s="162"/>
      <c r="HP783" s="162"/>
      <c r="HQ783" s="162"/>
      <c r="HR783" s="162"/>
      <c r="HS783" s="162"/>
      <c r="HT783" s="162"/>
      <c r="HU783" s="162"/>
      <c r="HV783" s="162"/>
      <c r="HW783" s="162"/>
      <c r="HX783" s="162"/>
      <c r="HY783" s="162"/>
      <c r="HZ783" s="162"/>
      <c r="IA783" s="162"/>
      <c r="IB783" s="162"/>
      <c r="IC783" s="162"/>
      <c r="ID783" s="162"/>
      <c r="IE783" s="162"/>
      <c r="IF783" s="162"/>
      <c r="IG783" s="162"/>
      <c r="IH783" s="162"/>
      <c r="II783" s="162"/>
      <c r="IJ783" s="162"/>
      <c r="IK783" s="162"/>
      <c r="IL783" s="162"/>
      <c r="IM783" s="162"/>
      <c r="IN783" s="162"/>
      <c r="IO783" s="162"/>
      <c r="IP783" s="162"/>
      <c r="IQ783" s="162"/>
      <c r="IR783" s="162"/>
      <c r="IS783" s="162"/>
      <c r="IT783" s="162"/>
      <c r="IU783" s="162"/>
      <c r="IV783" s="162"/>
      <c r="IW783" s="162"/>
      <c r="IX783" s="162"/>
    </row>
    <row r="784" spans="1:258">
      <c r="A784" s="159"/>
      <c r="B784" s="160"/>
      <c r="C784" s="160"/>
      <c r="D784" s="160"/>
      <c r="E784" s="160"/>
      <c r="F784" s="161"/>
      <c r="G784" s="161"/>
      <c r="H784" s="161"/>
      <c r="I784" s="161"/>
      <c r="J784" s="161"/>
      <c r="K784" s="161"/>
      <c r="L784" s="161"/>
      <c r="M784" s="161"/>
      <c r="N784" s="160"/>
      <c r="O784" s="160"/>
      <c r="P784" s="160"/>
      <c r="Q784" s="160"/>
      <c r="R784" s="160"/>
      <c r="S784" s="161"/>
      <c r="T784" s="161"/>
      <c r="U784" s="161"/>
      <c r="V784" s="161"/>
      <c r="W784" s="161"/>
      <c r="X784" s="161"/>
      <c r="Y784" s="161"/>
      <c r="Z784" s="317"/>
      <c r="AA784" s="161"/>
      <c r="BI784" s="162"/>
      <c r="BJ784" s="162"/>
      <c r="BK784" s="162"/>
      <c r="BL784" s="162"/>
      <c r="BM784" s="162"/>
      <c r="BN784" s="162"/>
      <c r="BO784" s="162"/>
      <c r="BP784" s="162"/>
      <c r="BQ784" s="162"/>
      <c r="BR784" s="162"/>
      <c r="BS784" s="162"/>
      <c r="BT784" s="162"/>
      <c r="BU784" s="162"/>
      <c r="BV784" s="162"/>
      <c r="BW784" s="162"/>
      <c r="BX784" s="162"/>
      <c r="BY784" s="162"/>
      <c r="BZ784" s="162"/>
      <c r="CA784" s="162"/>
      <c r="CB784" s="162"/>
      <c r="CC784" s="162"/>
      <c r="CD784" s="162"/>
      <c r="CE784" s="162"/>
      <c r="CF784" s="162"/>
      <c r="CG784" s="162"/>
      <c r="CH784" s="162"/>
      <c r="CI784" s="162"/>
      <c r="CJ784" s="162"/>
      <c r="CK784" s="162"/>
      <c r="CL784" s="162"/>
      <c r="CM784" s="162"/>
      <c r="CN784" s="162"/>
      <c r="CO784" s="162"/>
      <c r="CP784" s="162"/>
      <c r="CQ784" s="162"/>
      <c r="CR784" s="162"/>
      <c r="CS784" s="162"/>
      <c r="CT784" s="162"/>
      <c r="CU784" s="162"/>
      <c r="CV784" s="162"/>
      <c r="CW784" s="162"/>
      <c r="CX784" s="162"/>
      <c r="CY784" s="162"/>
      <c r="CZ784" s="162"/>
      <c r="DA784" s="162"/>
      <c r="DB784" s="162"/>
      <c r="DC784" s="162"/>
      <c r="DD784" s="162"/>
      <c r="DE784" s="162"/>
      <c r="DF784" s="162"/>
      <c r="DG784" s="162"/>
      <c r="DH784" s="162"/>
      <c r="DI784" s="162"/>
      <c r="DJ784" s="162"/>
      <c r="DK784" s="162"/>
      <c r="DL784" s="162"/>
      <c r="DM784" s="162"/>
      <c r="DN784" s="162"/>
      <c r="DO784" s="162"/>
      <c r="DP784" s="162"/>
      <c r="DQ784" s="162"/>
      <c r="DR784" s="162"/>
      <c r="DS784" s="162"/>
      <c r="DT784" s="162"/>
      <c r="DU784" s="162"/>
      <c r="DV784" s="162"/>
      <c r="DW784" s="162"/>
      <c r="DX784" s="162"/>
      <c r="DY784" s="162"/>
      <c r="DZ784" s="162"/>
      <c r="EA784" s="162"/>
      <c r="EB784" s="162"/>
      <c r="EC784" s="162"/>
      <c r="ED784" s="162"/>
      <c r="EE784" s="162"/>
      <c r="EF784" s="162"/>
      <c r="EG784" s="162"/>
      <c r="EH784" s="162"/>
      <c r="EI784" s="162"/>
      <c r="EJ784" s="162"/>
      <c r="EK784" s="162"/>
      <c r="EL784" s="162"/>
      <c r="EM784" s="162"/>
      <c r="EN784" s="162"/>
      <c r="EO784" s="162"/>
      <c r="EP784" s="162"/>
      <c r="EQ784" s="162"/>
      <c r="ER784" s="162"/>
      <c r="ES784" s="162"/>
      <c r="ET784" s="162"/>
      <c r="EU784" s="162"/>
      <c r="EV784" s="162"/>
      <c r="EW784" s="162"/>
      <c r="EX784" s="162"/>
      <c r="EY784" s="162"/>
      <c r="EZ784" s="162"/>
      <c r="FA784" s="162"/>
      <c r="FB784" s="162"/>
      <c r="FC784" s="162"/>
      <c r="FD784" s="162"/>
      <c r="FE784" s="162"/>
      <c r="FF784" s="162"/>
      <c r="FG784" s="162"/>
      <c r="FH784" s="162"/>
      <c r="FI784" s="162"/>
      <c r="FJ784" s="162"/>
      <c r="FK784" s="162"/>
      <c r="FL784" s="162"/>
      <c r="FM784" s="162"/>
      <c r="FN784" s="162"/>
      <c r="FO784" s="162"/>
      <c r="FP784" s="162"/>
      <c r="FQ784" s="162"/>
      <c r="FR784" s="162"/>
      <c r="FS784" s="162"/>
      <c r="FT784" s="162"/>
      <c r="FU784" s="162"/>
      <c r="FV784" s="162"/>
      <c r="FW784" s="162"/>
      <c r="FX784" s="162"/>
      <c r="FY784" s="162"/>
      <c r="FZ784" s="162"/>
      <c r="GA784" s="162"/>
      <c r="GB784" s="162"/>
      <c r="GC784" s="162"/>
      <c r="GD784" s="162"/>
      <c r="GE784" s="162"/>
      <c r="GF784" s="162"/>
      <c r="GG784" s="162"/>
      <c r="GH784" s="162"/>
      <c r="GI784" s="162"/>
      <c r="GJ784" s="162"/>
      <c r="GK784" s="162"/>
      <c r="GL784" s="162"/>
      <c r="GM784" s="162"/>
      <c r="GN784" s="162"/>
      <c r="GO784" s="162"/>
      <c r="GP784" s="162"/>
      <c r="GQ784" s="162"/>
      <c r="GR784" s="162"/>
      <c r="GS784" s="162"/>
      <c r="GT784" s="162"/>
      <c r="GU784" s="162"/>
      <c r="GV784" s="162"/>
      <c r="GW784" s="162"/>
      <c r="GX784" s="162"/>
      <c r="GY784" s="162"/>
      <c r="GZ784" s="162"/>
      <c r="HA784" s="162"/>
      <c r="HB784" s="162"/>
      <c r="HC784" s="162"/>
      <c r="HD784" s="162"/>
      <c r="HE784" s="162"/>
      <c r="HF784" s="162"/>
      <c r="HG784" s="162"/>
      <c r="HH784" s="162"/>
      <c r="HI784" s="162"/>
      <c r="HJ784" s="162"/>
      <c r="HK784" s="162"/>
      <c r="HL784" s="162"/>
      <c r="HM784" s="162"/>
      <c r="HN784" s="162"/>
      <c r="HO784" s="162"/>
      <c r="HP784" s="162"/>
      <c r="HQ784" s="162"/>
      <c r="HR784" s="162"/>
      <c r="HS784" s="162"/>
      <c r="HT784" s="162"/>
      <c r="HU784" s="162"/>
      <c r="HV784" s="162"/>
      <c r="HW784" s="162"/>
      <c r="HX784" s="162"/>
      <c r="HY784" s="162"/>
      <c r="HZ784" s="162"/>
      <c r="IA784" s="162"/>
      <c r="IB784" s="162"/>
      <c r="IC784" s="162"/>
      <c r="ID784" s="162"/>
      <c r="IE784" s="162"/>
      <c r="IF784" s="162"/>
      <c r="IG784" s="162"/>
      <c r="IH784" s="162"/>
      <c r="II784" s="162"/>
      <c r="IJ784" s="162"/>
      <c r="IK784" s="162"/>
      <c r="IL784" s="162"/>
      <c r="IM784" s="162"/>
      <c r="IN784" s="162"/>
      <c r="IO784" s="162"/>
      <c r="IP784" s="162"/>
      <c r="IQ784" s="162"/>
      <c r="IR784" s="162"/>
      <c r="IS784" s="162"/>
      <c r="IT784" s="162"/>
      <c r="IU784" s="162"/>
      <c r="IV784" s="162"/>
      <c r="IW784" s="162"/>
      <c r="IX784" s="162"/>
    </row>
    <row r="785" spans="1:258">
      <c r="A785" s="159"/>
      <c r="B785" s="160"/>
      <c r="C785" s="160"/>
      <c r="D785" s="160"/>
      <c r="E785" s="160"/>
      <c r="F785" s="161"/>
      <c r="G785" s="161"/>
      <c r="H785" s="161"/>
      <c r="I785" s="161"/>
      <c r="J785" s="161"/>
      <c r="K785" s="161"/>
      <c r="L785" s="161"/>
      <c r="M785" s="161"/>
      <c r="N785" s="160"/>
      <c r="O785" s="160"/>
      <c r="P785" s="160"/>
      <c r="Q785" s="160"/>
      <c r="R785" s="160"/>
      <c r="S785" s="161"/>
      <c r="T785" s="161"/>
      <c r="U785" s="161"/>
      <c r="V785" s="161"/>
      <c r="W785" s="161"/>
      <c r="X785" s="161"/>
      <c r="Y785" s="161"/>
      <c r="Z785" s="317"/>
      <c r="AA785" s="161"/>
      <c r="BI785" s="162"/>
      <c r="BJ785" s="162"/>
      <c r="BK785" s="162"/>
      <c r="BL785" s="162"/>
      <c r="BM785" s="162"/>
      <c r="BN785" s="162"/>
      <c r="BO785" s="162"/>
      <c r="BP785" s="162"/>
      <c r="BQ785" s="162"/>
      <c r="BR785" s="162"/>
      <c r="BS785" s="162"/>
      <c r="BT785" s="162"/>
      <c r="BU785" s="162"/>
      <c r="BV785" s="162"/>
      <c r="BW785" s="162"/>
      <c r="BX785" s="162"/>
      <c r="BY785" s="162"/>
      <c r="BZ785" s="162"/>
      <c r="CA785" s="162"/>
      <c r="CB785" s="162"/>
      <c r="CC785" s="162"/>
      <c r="CD785" s="162"/>
      <c r="CE785" s="162"/>
      <c r="CF785" s="162"/>
      <c r="CG785" s="162"/>
      <c r="CH785" s="162"/>
      <c r="CI785" s="162"/>
      <c r="CJ785" s="162"/>
      <c r="CK785" s="162"/>
      <c r="CL785" s="162"/>
      <c r="CM785" s="162"/>
      <c r="CN785" s="162"/>
      <c r="CO785" s="162"/>
      <c r="CP785" s="162"/>
      <c r="CQ785" s="162"/>
      <c r="CR785" s="162"/>
      <c r="CS785" s="162"/>
      <c r="CT785" s="162"/>
      <c r="CU785" s="162"/>
      <c r="CV785" s="162"/>
      <c r="CW785" s="162"/>
      <c r="CX785" s="162"/>
      <c r="CY785" s="162"/>
      <c r="CZ785" s="162"/>
      <c r="DA785" s="162"/>
      <c r="DB785" s="162"/>
      <c r="DC785" s="162"/>
      <c r="DD785" s="162"/>
      <c r="DE785" s="162"/>
      <c r="DF785" s="162"/>
      <c r="DG785" s="162"/>
      <c r="DH785" s="162"/>
      <c r="DI785" s="162"/>
      <c r="DJ785" s="162"/>
      <c r="DK785" s="162"/>
      <c r="DL785" s="162"/>
      <c r="DM785" s="162"/>
      <c r="DN785" s="162"/>
      <c r="DO785" s="162"/>
      <c r="DP785" s="162"/>
      <c r="DQ785" s="162"/>
      <c r="DR785" s="162"/>
      <c r="DS785" s="162"/>
      <c r="DT785" s="162"/>
      <c r="DU785" s="162"/>
      <c r="DV785" s="162"/>
      <c r="DW785" s="162"/>
      <c r="DX785" s="162"/>
      <c r="DY785" s="162"/>
      <c r="DZ785" s="162"/>
      <c r="EA785" s="162"/>
      <c r="EB785" s="162"/>
      <c r="EC785" s="162"/>
      <c r="ED785" s="162"/>
      <c r="EE785" s="162"/>
      <c r="EF785" s="162"/>
      <c r="EG785" s="162"/>
      <c r="EH785" s="162"/>
      <c r="EI785" s="162"/>
      <c r="EJ785" s="162"/>
      <c r="EK785" s="162"/>
      <c r="EL785" s="162"/>
      <c r="EM785" s="162"/>
      <c r="EN785" s="162"/>
      <c r="EO785" s="162"/>
      <c r="EP785" s="162"/>
      <c r="EQ785" s="162"/>
      <c r="ER785" s="162"/>
      <c r="ES785" s="162"/>
      <c r="ET785" s="162"/>
      <c r="EU785" s="162"/>
      <c r="EV785" s="162"/>
      <c r="EW785" s="162"/>
      <c r="EX785" s="162"/>
      <c r="EY785" s="162"/>
      <c r="EZ785" s="162"/>
      <c r="FA785" s="162"/>
      <c r="FB785" s="162"/>
      <c r="FC785" s="162"/>
      <c r="FD785" s="162"/>
      <c r="FE785" s="162"/>
      <c r="FF785" s="162"/>
      <c r="FG785" s="162"/>
      <c r="FH785" s="162"/>
      <c r="FI785" s="162"/>
      <c r="FJ785" s="162"/>
      <c r="FK785" s="162"/>
      <c r="FL785" s="162"/>
      <c r="FM785" s="162"/>
      <c r="FN785" s="162"/>
      <c r="FO785" s="162"/>
      <c r="FP785" s="162"/>
      <c r="FQ785" s="162"/>
      <c r="FR785" s="162"/>
      <c r="FS785" s="162"/>
      <c r="FT785" s="162"/>
      <c r="FU785" s="162"/>
      <c r="FV785" s="162"/>
      <c r="FW785" s="162"/>
      <c r="FX785" s="162"/>
      <c r="FY785" s="162"/>
      <c r="FZ785" s="162"/>
      <c r="GA785" s="162"/>
      <c r="GB785" s="162"/>
      <c r="GC785" s="162"/>
      <c r="GD785" s="162"/>
      <c r="GE785" s="162"/>
      <c r="GF785" s="162"/>
      <c r="GG785" s="162"/>
      <c r="GH785" s="162"/>
      <c r="GI785" s="162"/>
      <c r="GJ785" s="162"/>
      <c r="GK785" s="162"/>
      <c r="GL785" s="162"/>
      <c r="GM785" s="162"/>
      <c r="GN785" s="162"/>
      <c r="GO785" s="162"/>
      <c r="GP785" s="162"/>
      <c r="GQ785" s="162"/>
      <c r="GR785" s="162"/>
      <c r="GS785" s="162"/>
      <c r="GT785" s="162"/>
      <c r="GU785" s="162"/>
      <c r="GV785" s="162"/>
      <c r="GW785" s="162"/>
      <c r="GX785" s="162"/>
      <c r="GY785" s="162"/>
      <c r="GZ785" s="162"/>
      <c r="HA785" s="162"/>
      <c r="HB785" s="162"/>
      <c r="HC785" s="162"/>
      <c r="HD785" s="162"/>
      <c r="HE785" s="162"/>
      <c r="HF785" s="162"/>
      <c r="HG785" s="162"/>
      <c r="HH785" s="162"/>
      <c r="HI785" s="162"/>
      <c r="HJ785" s="162"/>
      <c r="HK785" s="162"/>
      <c r="HL785" s="162"/>
      <c r="HM785" s="162"/>
      <c r="HN785" s="162"/>
      <c r="HO785" s="162"/>
      <c r="HP785" s="162"/>
      <c r="HQ785" s="162"/>
      <c r="HR785" s="162"/>
      <c r="HS785" s="162"/>
      <c r="HT785" s="162"/>
      <c r="HU785" s="162"/>
      <c r="HV785" s="162"/>
      <c r="HW785" s="162"/>
      <c r="HX785" s="162"/>
      <c r="HY785" s="162"/>
      <c r="HZ785" s="162"/>
      <c r="IA785" s="162"/>
      <c r="IB785" s="162"/>
      <c r="IC785" s="162"/>
      <c r="ID785" s="162"/>
      <c r="IE785" s="162"/>
      <c r="IF785" s="162"/>
      <c r="IG785" s="162"/>
      <c r="IH785" s="162"/>
      <c r="II785" s="162"/>
      <c r="IJ785" s="162"/>
      <c r="IK785" s="162"/>
      <c r="IL785" s="162"/>
      <c r="IM785" s="162"/>
      <c r="IN785" s="162"/>
      <c r="IO785" s="162"/>
      <c r="IP785" s="162"/>
      <c r="IQ785" s="162"/>
      <c r="IR785" s="162"/>
      <c r="IS785" s="162"/>
      <c r="IT785" s="162"/>
      <c r="IU785" s="162"/>
      <c r="IV785" s="162"/>
      <c r="IW785" s="162"/>
      <c r="IX785" s="162"/>
    </row>
    <row r="786" spans="1:258">
      <c r="A786" s="159"/>
      <c r="B786" s="160"/>
      <c r="C786" s="160"/>
      <c r="D786" s="160"/>
      <c r="E786" s="160"/>
      <c r="F786" s="161"/>
      <c r="G786" s="161"/>
      <c r="H786" s="161"/>
      <c r="I786" s="161"/>
      <c r="J786" s="161"/>
      <c r="K786" s="161"/>
      <c r="L786" s="161"/>
      <c r="M786" s="161"/>
      <c r="N786" s="160"/>
      <c r="O786" s="160"/>
      <c r="P786" s="160"/>
      <c r="Q786" s="160"/>
      <c r="R786" s="160"/>
      <c r="S786" s="161"/>
      <c r="T786" s="161"/>
      <c r="U786" s="161"/>
      <c r="V786" s="161"/>
      <c r="W786" s="161"/>
      <c r="X786" s="161"/>
      <c r="Y786" s="161"/>
      <c r="Z786" s="317"/>
      <c r="AA786" s="161"/>
      <c r="BI786" s="162"/>
      <c r="BJ786" s="162"/>
      <c r="BK786" s="162"/>
      <c r="BL786" s="162"/>
      <c r="BM786" s="162"/>
      <c r="BN786" s="162"/>
      <c r="BO786" s="162"/>
      <c r="BP786" s="162"/>
      <c r="BQ786" s="162"/>
      <c r="BR786" s="162"/>
      <c r="BS786" s="162"/>
      <c r="BT786" s="162"/>
      <c r="BU786" s="162"/>
      <c r="BV786" s="162"/>
      <c r="BW786" s="162"/>
      <c r="BX786" s="162"/>
      <c r="BY786" s="162"/>
      <c r="BZ786" s="162"/>
      <c r="CA786" s="162"/>
      <c r="CB786" s="162"/>
      <c r="CC786" s="162"/>
      <c r="CD786" s="162"/>
      <c r="CE786" s="162"/>
      <c r="CF786" s="162"/>
      <c r="CG786" s="162"/>
      <c r="CH786" s="162"/>
      <c r="CI786" s="162"/>
      <c r="CJ786" s="162"/>
      <c r="CK786" s="162"/>
      <c r="CL786" s="162"/>
      <c r="CM786" s="162"/>
      <c r="CN786" s="162"/>
      <c r="CO786" s="162"/>
      <c r="CP786" s="162"/>
      <c r="CQ786" s="162"/>
      <c r="CR786" s="162"/>
      <c r="CS786" s="162"/>
      <c r="CT786" s="162"/>
      <c r="CU786" s="162"/>
      <c r="CV786" s="162"/>
      <c r="CW786" s="162"/>
      <c r="CX786" s="162"/>
      <c r="CY786" s="162"/>
      <c r="CZ786" s="162"/>
      <c r="DA786" s="162"/>
      <c r="DB786" s="162"/>
      <c r="DC786" s="162"/>
      <c r="DD786" s="162"/>
      <c r="DE786" s="162"/>
      <c r="DF786" s="162"/>
      <c r="DG786" s="162"/>
      <c r="DH786" s="162"/>
      <c r="DI786" s="162"/>
      <c r="DJ786" s="162"/>
      <c r="DK786" s="162"/>
      <c r="DL786" s="162"/>
      <c r="DM786" s="162"/>
      <c r="DN786" s="162"/>
      <c r="DO786" s="162"/>
      <c r="DP786" s="162"/>
      <c r="DQ786" s="162"/>
      <c r="DR786" s="162"/>
      <c r="DS786" s="162"/>
      <c r="DT786" s="162"/>
      <c r="DU786" s="162"/>
      <c r="DV786" s="162"/>
      <c r="DW786" s="162"/>
      <c r="DX786" s="162"/>
      <c r="DY786" s="162"/>
      <c r="DZ786" s="162"/>
      <c r="EA786" s="162"/>
      <c r="EB786" s="162"/>
      <c r="EC786" s="162"/>
      <c r="ED786" s="162"/>
      <c r="EE786" s="162"/>
      <c r="EF786" s="162"/>
      <c r="EG786" s="162"/>
      <c r="EH786" s="162"/>
      <c r="EI786" s="162"/>
      <c r="EJ786" s="162"/>
      <c r="EK786" s="162"/>
      <c r="EL786" s="162"/>
      <c r="EM786" s="162"/>
      <c r="EN786" s="162"/>
      <c r="EO786" s="162"/>
      <c r="EP786" s="162"/>
      <c r="EQ786" s="162"/>
      <c r="ER786" s="162"/>
      <c r="ES786" s="162"/>
      <c r="ET786" s="162"/>
      <c r="EU786" s="162"/>
      <c r="EV786" s="162"/>
      <c r="EW786" s="162"/>
      <c r="EX786" s="162"/>
      <c r="EY786" s="162"/>
      <c r="EZ786" s="162"/>
      <c r="FA786" s="162"/>
      <c r="FB786" s="162"/>
      <c r="FC786" s="162"/>
      <c r="FD786" s="162"/>
      <c r="FE786" s="162"/>
      <c r="FF786" s="162"/>
      <c r="FG786" s="162"/>
      <c r="FH786" s="162"/>
      <c r="FI786" s="162"/>
      <c r="FJ786" s="162"/>
      <c r="FK786" s="162"/>
      <c r="FL786" s="162"/>
      <c r="FM786" s="162"/>
      <c r="FN786" s="162"/>
      <c r="FO786" s="162"/>
      <c r="FP786" s="162"/>
      <c r="FQ786" s="162"/>
      <c r="FR786" s="162"/>
      <c r="FS786" s="162"/>
      <c r="FT786" s="162"/>
      <c r="FU786" s="162"/>
      <c r="FV786" s="162"/>
      <c r="FW786" s="162"/>
      <c r="FX786" s="162"/>
      <c r="FY786" s="162"/>
      <c r="FZ786" s="162"/>
      <c r="GA786" s="162"/>
      <c r="GB786" s="162"/>
      <c r="GC786" s="162"/>
      <c r="GD786" s="162"/>
      <c r="GE786" s="162"/>
      <c r="GF786" s="162"/>
      <c r="GG786" s="162"/>
      <c r="GH786" s="162"/>
      <c r="GI786" s="162"/>
      <c r="GJ786" s="162"/>
      <c r="GK786" s="162"/>
      <c r="GL786" s="162"/>
      <c r="GM786" s="162"/>
      <c r="GN786" s="162"/>
      <c r="GO786" s="162"/>
      <c r="GP786" s="162"/>
      <c r="GQ786" s="162"/>
      <c r="GR786" s="162"/>
      <c r="GS786" s="162"/>
      <c r="GT786" s="162"/>
      <c r="GU786" s="162"/>
      <c r="GV786" s="162"/>
      <c r="GW786" s="162"/>
      <c r="GX786" s="162"/>
      <c r="GY786" s="162"/>
      <c r="GZ786" s="162"/>
      <c r="HA786" s="162"/>
      <c r="HB786" s="162"/>
      <c r="HC786" s="162"/>
      <c r="HD786" s="162"/>
      <c r="HE786" s="162"/>
      <c r="HF786" s="162"/>
      <c r="HG786" s="162"/>
      <c r="HH786" s="162"/>
      <c r="HI786" s="162"/>
      <c r="HJ786" s="162"/>
      <c r="HK786" s="162"/>
      <c r="HL786" s="162"/>
      <c r="HM786" s="162"/>
      <c r="HN786" s="162"/>
      <c r="HO786" s="162"/>
      <c r="HP786" s="162"/>
      <c r="HQ786" s="162"/>
      <c r="HR786" s="162"/>
      <c r="HS786" s="162"/>
      <c r="HT786" s="162"/>
      <c r="HU786" s="162"/>
      <c r="HV786" s="162"/>
      <c r="HW786" s="162"/>
      <c r="HX786" s="162"/>
      <c r="HY786" s="162"/>
      <c r="HZ786" s="162"/>
      <c r="IA786" s="162"/>
      <c r="IB786" s="162"/>
      <c r="IC786" s="162"/>
      <c r="ID786" s="162"/>
      <c r="IE786" s="162"/>
      <c r="IF786" s="162"/>
      <c r="IG786" s="162"/>
      <c r="IH786" s="162"/>
      <c r="II786" s="162"/>
      <c r="IJ786" s="162"/>
      <c r="IK786" s="162"/>
      <c r="IL786" s="162"/>
      <c r="IM786" s="162"/>
      <c r="IN786" s="162"/>
      <c r="IO786" s="162"/>
      <c r="IP786" s="162"/>
      <c r="IQ786" s="162"/>
      <c r="IR786" s="162"/>
      <c r="IS786" s="162"/>
      <c r="IT786" s="162"/>
      <c r="IU786" s="162"/>
      <c r="IV786" s="162"/>
      <c r="IW786" s="162"/>
      <c r="IX786" s="162"/>
    </row>
    <row r="787" spans="1:258">
      <c r="A787" s="159"/>
      <c r="B787" s="160"/>
      <c r="C787" s="160"/>
      <c r="D787" s="160"/>
      <c r="E787" s="160"/>
      <c r="F787" s="161"/>
      <c r="G787" s="161"/>
      <c r="H787" s="161"/>
      <c r="I787" s="161"/>
      <c r="J787" s="161"/>
      <c r="K787" s="161"/>
      <c r="L787" s="161"/>
      <c r="M787" s="161"/>
      <c r="N787" s="160"/>
      <c r="O787" s="160"/>
      <c r="P787" s="160"/>
      <c r="Q787" s="160"/>
      <c r="R787" s="160"/>
      <c r="S787" s="161"/>
      <c r="T787" s="161"/>
      <c r="U787" s="161"/>
      <c r="V787" s="161"/>
      <c r="W787" s="161"/>
      <c r="X787" s="161"/>
      <c r="Y787" s="161"/>
      <c r="Z787" s="317"/>
      <c r="AA787" s="161"/>
      <c r="BI787" s="162"/>
      <c r="BJ787" s="162"/>
      <c r="BK787" s="162"/>
      <c r="BL787" s="162"/>
      <c r="BM787" s="162"/>
      <c r="BN787" s="162"/>
      <c r="BO787" s="162"/>
      <c r="BP787" s="162"/>
      <c r="BQ787" s="162"/>
      <c r="BR787" s="162"/>
      <c r="BS787" s="162"/>
      <c r="BT787" s="162"/>
      <c r="BU787" s="162"/>
      <c r="BV787" s="162"/>
      <c r="BW787" s="162"/>
      <c r="BX787" s="162"/>
      <c r="BY787" s="162"/>
      <c r="BZ787" s="162"/>
      <c r="CA787" s="162"/>
      <c r="CB787" s="162"/>
      <c r="CC787" s="162"/>
      <c r="CD787" s="162"/>
      <c r="CE787" s="162"/>
      <c r="CF787" s="162"/>
      <c r="CG787" s="162"/>
      <c r="CH787" s="162"/>
      <c r="CI787" s="162"/>
      <c r="CJ787" s="162"/>
      <c r="CK787" s="162"/>
      <c r="CL787" s="162"/>
      <c r="CM787" s="162"/>
      <c r="CN787" s="162"/>
      <c r="CO787" s="162"/>
      <c r="CP787" s="162"/>
      <c r="CQ787" s="162"/>
      <c r="CR787" s="162"/>
      <c r="CS787" s="162"/>
      <c r="CT787" s="162"/>
      <c r="CU787" s="162"/>
      <c r="CV787" s="162"/>
      <c r="CW787" s="162"/>
      <c r="CX787" s="162"/>
      <c r="CY787" s="162"/>
      <c r="CZ787" s="162"/>
      <c r="DA787" s="162"/>
      <c r="DB787" s="162"/>
      <c r="DC787" s="162"/>
      <c r="DD787" s="162"/>
      <c r="DE787" s="162"/>
      <c r="DF787" s="162"/>
      <c r="DG787" s="162"/>
      <c r="DH787" s="162"/>
      <c r="DI787" s="162"/>
      <c r="DJ787" s="162"/>
      <c r="DK787" s="162"/>
      <c r="DL787" s="162"/>
      <c r="DM787" s="162"/>
      <c r="DN787" s="162"/>
      <c r="DO787" s="162"/>
      <c r="DP787" s="162"/>
      <c r="DQ787" s="162"/>
      <c r="DR787" s="162"/>
      <c r="DS787" s="162"/>
      <c r="DT787" s="162"/>
      <c r="DU787" s="162"/>
      <c r="DV787" s="162"/>
      <c r="DW787" s="162"/>
      <c r="DX787" s="162"/>
      <c r="DY787" s="162"/>
      <c r="DZ787" s="162"/>
      <c r="EA787" s="162"/>
      <c r="EB787" s="162"/>
      <c r="EC787" s="162"/>
      <c r="ED787" s="162"/>
      <c r="EE787" s="162"/>
      <c r="EF787" s="162"/>
      <c r="EG787" s="162"/>
      <c r="EH787" s="162"/>
      <c r="EI787" s="162"/>
      <c r="EJ787" s="162"/>
      <c r="EK787" s="162"/>
      <c r="EL787" s="162"/>
      <c r="EM787" s="162"/>
      <c r="EN787" s="162"/>
      <c r="EO787" s="162"/>
      <c r="EP787" s="162"/>
      <c r="EQ787" s="162"/>
      <c r="ER787" s="162"/>
      <c r="ES787" s="162"/>
      <c r="ET787" s="162"/>
      <c r="EU787" s="162"/>
      <c r="EV787" s="162"/>
      <c r="EW787" s="162"/>
      <c r="EX787" s="162"/>
      <c r="EY787" s="162"/>
      <c r="EZ787" s="162"/>
      <c r="FA787" s="162"/>
      <c r="FB787" s="162"/>
      <c r="FC787" s="162"/>
      <c r="FD787" s="162"/>
      <c r="FE787" s="162"/>
      <c r="FF787" s="162"/>
      <c r="FG787" s="162"/>
      <c r="FH787" s="162"/>
      <c r="FI787" s="162"/>
      <c r="FJ787" s="162"/>
      <c r="FK787" s="162"/>
      <c r="FL787" s="162"/>
      <c r="FM787" s="162"/>
      <c r="FN787" s="162"/>
      <c r="FO787" s="162"/>
      <c r="FP787" s="162"/>
      <c r="FQ787" s="162"/>
      <c r="FR787" s="162"/>
      <c r="FS787" s="162"/>
      <c r="FT787" s="162"/>
      <c r="FU787" s="162"/>
      <c r="FV787" s="162"/>
      <c r="FW787" s="162"/>
      <c r="FX787" s="162"/>
      <c r="FY787" s="162"/>
      <c r="FZ787" s="162"/>
      <c r="GA787" s="162"/>
      <c r="GB787" s="162"/>
      <c r="GC787" s="162"/>
      <c r="GD787" s="162"/>
      <c r="GE787" s="162"/>
      <c r="GF787" s="162"/>
      <c r="GG787" s="162"/>
      <c r="GH787" s="162"/>
      <c r="GI787" s="162"/>
      <c r="GJ787" s="162"/>
      <c r="GK787" s="162"/>
      <c r="GL787" s="162"/>
      <c r="GM787" s="162"/>
      <c r="GN787" s="162"/>
      <c r="GO787" s="162"/>
      <c r="GP787" s="162"/>
      <c r="GQ787" s="162"/>
      <c r="GR787" s="162"/>
      <c r="GS787" s="162"/>
      <c r="GT787" s="162"/>
      <c r="GU787" s="162"/>
      <c r="GV787" s="162"/>
      <c r="GW787" s="162"/>
      <c r="GX787" s="162"/>
      <c r="GY787" s="162"/>
      <c r="GZ787" s="162"/>
      <c r="HA787" s="162"/>
      <c r="HB787" s="162"/>
      <c r="HC787" s="162"/>
      <c r="HD787" s="162"/>
      <c r="HE787" s="162"/>
      <c r="HF787" s="162"/>
      <c r="HG787" s="162"/>
      <c r="HH787" s="162"/>
      <c r="HI787" s="162"/>
      <c r="HJ787" s="162"/>
      <c r="HK787" s="162"/>
      <c r="HL787" s="162"/>
      <c r="HM787" s="162"/>
      <c r="HN787" s="162"/>
      <c r="HO787" s="162"/>
      <c r="HP787" s="162"/>
      <c r="HQ787" s="162"/>
      <c r="HR787" s="162"/>
      <c r="HS787" s="162"/>
      <c r="HT787" s="162"/>
      <c r="HU787" s="162"/>
      <c r="HV787" s="162"/>
      <c r="HW787" s="162"/>
      <c r="HX787" s="162"/>
      <c r="HY787" s="162"/>
      <c r="HZ787" s="162"/>
      <c r="IA787" s="162"/>
      <c r="IB787" s="162"/>
      <c r="IC787" s="162"/>
      <c r="ID787" s="162"/>
      <c r="IE787" s="162"/>
      <c r="IF787" s="162"/>
      <c r="IG787" s="162"/>
      <c r="IH787" s="162"/>
      <c r="II787" s="162"/>
      <c r="IJ787" s="162"/>
      <c r="IK787" s="162"/>
      <c r="IL787" s="162"/>
      <c r="IM787" s="162"/>
      <c r="IN787" s="162"/>
      <c r="IO787" s="162"/>
      <c r="IP787" s="162"/>
      <c r="IQ787" s="162"/>
      <c r="IR787" s="162"/>
      <c r="IS787" s="162"/>
      <c r="IT787" s="162"/>
      <c r="IU787" s="162"/>
      <c r="IV787" s="162"/>
      <c r="IW787" s="162"/>
      <c r="IX787" s="162"/>
    </row>
    <row r="788" spans="1:258">
      <c r="A788" s="159"/>
      <c r="B788" s="160"/>
      <c r="C788" s="160"/>
      <c r="D788" s="160"/>
      <c r="E788" s="160"/>
      <c r="F788" s="161"/>
      <c r="G788" s="161"/>
      <c r="H788" s="161"/>
      <c r="I788" s="161"/>
      <c r="J788" s="161"/>
      <c r="K788" s="161"/>
      <c r="L788" s="161"/>
      <c r="M788" s="161"/>
      <c r="N788" s="160"/>
      <c r="O788" s="160"/>
      <c r="P788" s="160"/>
      <c r="Q788" s="160"/>
      <c r="R788" s="160"/>
      <c r="S788" s="161"/>
      <c r="T788" s="161"/>
      <c r="U788" s="161"/>
      <c r="V788" s="161"/>
      <c r="W788" s="161"/>
      <c r="X788" s="161"/>
      <c r="Y788" s="161"/>
      <c r="Z788" s="317"/>
      <c r="AA788" s="161"/>
      <c r="BI788" s="162"/>
      <c r="BJ788" s="162"/>
      <c r="BK788" s="162"/>
      <c r="BL788" s="162"/>
      <c r="BM788" s="162"/>
      <c r="BN788" s="162"/>
      <c r="BO788" s="162"/>
      <c r="BP788" s="162"/>
      <c r="BQ788" s="162"/>
      <c r="BR788" s="162"/>
      <c r="BS788" s="162"/>
      <c r="BT788" s="162"/>
      <c r="BU788" s="162"/>
      <c r="BV788" s="162"/>
      <c r="BW788" s="162"/>
      <c r="BX788" s="162"/>
      <c r="BY788" s="162"/>
      <c r="BZ788" s="162"/>
      <c r="CA788" s="162"/>
      <c r="CB788" s="162"/>
      <c r="CC788" s="162"/>
      <c r="CD788" s="162"/>
      <c r="CE788" s="162"/>
      <c r="CF788" s="162"/>
      <c r="CG788" s="162"/>
      <c r="CH788" s="162"/>
      <c r="CI788" s="162"/>
      <c r="CJ788" s="162"/>
      <c r="CK788" s="162"/>
      <c r="CL788" s="162"/>
      <c r="CM788" s="162"/>
      <c r="CN788" s="162"/>
      <c r="CO788" s="162"/>
      <c r="CP788" s="162"/>
      <c r="CQ788" s="162"/>
      <c r="CR788" s="162"/>
      <c r="CS788" s="162"/>
      <c r="CT788" s="162"/>
      <c r="CU788" s="162"/>
      <c r="CV788" s="162"/>
      <c r="CW788" s="162"/>
      <c r="CX788" s="162"/>
      <c r="CY788" s="162"/>
      <c r="CZ788" s="162"/>
      <c r="DA788" s="162"/>
      <c r="DB788" s="162"/>
      <c r="DC788" s="162"/>
      <c r="DD788" s="162"/>
      <c r="DE788" s="162"/>
      <c r="DF788" s="162"/>
      <c r="DG788" s="162"/>
      <c r="DH788" s="162"/>
      <c r="DI788" s="162"/>
      <c r="DJ788" s="162"/>
      <c r="DK788" s="162"/>
      <c r="DL788" s="162"/>
      <c r="DM788" s="162"/>
      <c r="DN788" s="162"/>
      <c r="DO788" s="162"/>
      <c r="DP788" s="162"/>
      <c r="DQ788" s="162"/>
      <c r="DR788" s="162"/>
      <c r="DS788" s="162"/>
      <c r="DT788" s="162"/>
      <c r="DU788" s="162"/>
      <c r="DV788" s="162"/>
      <c r="DW788" s="162"/>
      <c r="DX788" s="162"/>
      <c r="DY788" s="162"/>
      <c r="DZ788" s="162"/>
      <c r="EA788" s="162"/>
      <c r="EB788" s="162"/>
      <c r="EC788" s="162"/>
      <c r="ED788" s="162"/>
      <c r="EE788" s="162"/>
      <c r="EF788" s="162"/>
      <c r="EG788" s="162"/>
      <c r="EH788" s="162"/>
      <c r="EI788" s="162"/>
      <c r="EJ788" s="162"/>
      <c r="EK788" s="162"/>
      <c r="EL788" s="162"/>
      <c r="EM788" s="162"/>
      <c r="EN788" s="162"/>
      <c r="EO788" s="162"/>
      <c r="EP788" s="162"/>
      <c r="EQ788" s="162"/>
      <c r="ER788" s="162"/>
      <c r="ES788" s="162"/>
      <c r="ET788" s="162"/>
      <c r="EU788" s="162"/>
      <c r="EV788" s="162"/>
      <c r="EW788" s="162"/>
      <c r="EX788" s="162"/>
      <c r="EY788" s="162"/>
      <c r="EZ788" s="162"/>
      <c r="FA788" s="162"/>
      <c r="FB788" s="162"/>
      <c r="FC788" s="162"/>
      <c r="FD788" s="162"/>
      <c r="FE788" s="162"/>
      <c r="FF788" s="162"/>
      <c r="FG788" s="162"/>
      <c r="FH788" s="162"/>
      <c r="FI788" s="162"/>
      <c r="FJ788" s="162"/>
      <c r="FK788" s="162"/>
      <c r="FL788" s="162"/>
      <c r="FM788" s="162"/>
      <c r="FN788" s="162"/>
      <c r="FO788" s="162"/>
      <c r="FP788" s="162"/>
      <c r="FQ788" s="162"/>
      <c r="FR788" s="162"/>
      <c r="FS788" s="162"/>
      <c r="FT788" s="162"/>
      <c r="FU788" s="162"/>
      <c r="FV788" s="162"/>
      <c r="FW788" s="162"/>
      <c r="FX788" s="162"/>
      <c r="FY788" s="162"/>
      <c r="FZ788" s="162"/>
      <c r="GA788" s="162"/>
      <c r="GB788" s="162"/>
      <c r="GC788" s="162"/>
      <c r="GD788" s="162"/>
      <c r="GE788" s="162"/>
      <c r="GF788" s="162"/>
      <c r="GG788" s="162"/>
      <c r="GH788" s="162"/>
      <c r="GI788" s="162"/>
      <c r="GJ788" s="162"/>
      <c r="GK788" s="162"/>
      <c r="GL788" s="162"/>
      <c r="GM788" s="162"/>
      <c r="GN788" s="162"/>
      <c r="GO788" s="162"/>
      <c r="GP788" s="162"/>
      <c r="GQ788" s="162"/>
      <c r="GR788" s="162"/>
      <c r="GS788" s="162"/>
      <c r="GT788" s="162"/>
      <c r="GU788" s="162"/>
      <c r="GV788" s="162"/>
      <c r="GW788" s="162"/>
      <c r="GX788" s="162"/>
      <c r="GY788" s="162"/>
      <c r="GZ788" s="162"/>
      <c r="HA788" s="162"/>
      <c r="HB788" s="162"/>
      <c r="HC788" s="162"/>
      <c r="HD788" s="162"/>
      <c r="HE788" s="162"/>
      <c r="HF788" s="162"/>
      <c r="HG788" s="162"/>
      <c r="HH788" s="162"/>
      <c r="HI788" s="162"/>
      <c r="HJ788" s="162"/>
      <c r="HK788" s="162"/>
      <c r="HL788" s="162"/>
      <c r="HM788" s="162"/>
      <c r="HN788" s="162"/>
      <c r="HO788" s="162"/>
      <c r="HP788" s="162"/>
      <c r="HQ788" s="162"/>
      <c r="HR788" s="162"/>
      <c r="HS788" s="162"/>
      <c r="HT788" s="162"/>
      <c r="HU788" s="162"/>
      <c r="HV788" s="162"/>
      <c r="HW788" s="162"/>
      <c r="HX788" s="162"/>
      <c r="HY788" s="162"/>
      <c r="HZ788" s="162"/>
      <c r="IA788" s="162"/>
      <c r="IB788" s="162"/>
      <c r="IC788" s="162"/>
      <c r="ID788" s="162"/>
      <c r="IE788" s="162"/>
      <c r="IF788" s="162"/>
      <c r="IG788" s="162"/>
      <c r="IH788" s="162"/>
      <c r="II788" s="162"/>
      <c r="IJ788" s="162"/>
      <c r="IK788" s="162"/>
      <c r="IL788" s="162"/>
      <c r="IM788" s="162"/>
      <c r="IN788" s="162"/>
      <c r="IO788" s="162"/>
      <c r="IP788" s="162"/>
      <c r="IQ788" s="162"/>
      <c r="IR788" s="162"/>
      <c r="IS788" s="162"/>
      <c r="IT788" s="162"/>
      <c r="IU788" s="162"/>
      <c r="IV788" s="162"/>
      <c r="IW788" s="162"/>
      <c r="IX788" s="162"/>
    </row>
    <row r="789" spans="1:258">
      <c r="A789" s="159"/>
      <c r="B789" s="160"/>
      <c r="C789" s="160"/>
      <c r="D789" s="160"/>
      <c r="E789" s="160"/>
      <c r="F789" s="161"/>
      <c r="G789" s="161"/>
      <c r="H789" s="161"/>
      <c r="I789" s="161"/>
      <c r="J789" s="161"/>
      <c r="K789" s="161"/>
      <c r="L789" s="161"/>
      <c r="M789" s="161"/>
      <c r="N789" s="160"/>
      <c r="O789" s="160"/>
      <c r="P789" s="160"/>
      <c r="Q789" s="160"/>
      <c r="R789" s="160"/>
      <c r="S789" s="161"/>
      <c r="T789" s="161"/>
      <c r="U789" s="161"/>
      <c r="V789" s="161"/>
      <c r="W789" s="161"/>
      <c r="X789" s="161"/>
      <c r="Y789" s="161"/>
      <c r="Z789" s="317"/>
      <c r="AA789" s="161"/>
      <c r="BI789" s="162"/>
      <c r="BJ789" s="162"/>
      <c r="BK789" s="162"/>
      <c r="BL789" s="162"/>
      <c r="BM789" s="162"/>
      <c r="BN789" s="162"/>
      <c r="BO789" s="162"/>
      <c r="BP789" s="162"/>
      <c r="BQ789" s="162"/>
      <c r="BR789" s="162"/>
      <c r="BS789" s="162"/>
      <c r="BT789" s="162"/>
      <c r="BU789" s="162"/>
      <c r="BV789" s="162"/>
      <c r="BW789" s="162"/>
      <c r="BX789" s="162"/>
      <c r="BY789" s="162"/>
      <c r="BZ789" s="162"/>
      <c r="CA789" s="162"/>
      <c r="CB789" s="162"/>
      <c r="CC789" s="162"/>
      <c r="CD789" s="162"/>
      <c r="CE789" s="162"/>
      <c r="CF789" s="162"/>
      <c r="CG789" s="162"/>
      <c r="CH789" s="162"/>
      <c r="CI789" s="162"/>
      <c r="CJ789" s="162"/>
      <c r="CK789" s="162"/>
      <c r="CL789" s="162"/>
      <c r="CM789" s="162"/>
      <c r="CN789" s="162"/>
      <c r="CO789" s="162"/>
      <c r="CP789" s="162"/>
      <c r="CQ789" s="162"/>
      <c r="CR789" s="162"/>
      <c r="CS789" s="162"/>
      <c r="CT789" s="162"/>
      <c r="CU789" s="162"/>
      <c r="CV789" s="162"/>
      <c r="CW789" s="162"/>
      <c r="CX789" s="162"/>
      <c r="CY789" s="162"/>
      <c r="CZ789" s="162"/>
      <c r="DA789" s="162"/>
      <c r="DB789" s="162"/>
      <c r="DC789" s="162"/>
      <c r="DD789" s="162"/>
      <c r="DE789" s="162"/>
      <c r="DF789" s="162"/>
      <c r="DG789" s="162"/>
      <c r="DH789" s="162"/>
      <c r="DI789" s="162"/>
      <c r="DJ789" s="162"/>
      <c r="DK789" s="162"/>
      <c r="DL789" s="162"/>
      <c r="DM789" s="162"/>
      <c r="DN789" s="162"/>
      <c r="DO789" s="162"/>
      <c r="DP789" s="162"/>
      <c r="DQ789" s="162"/>
      <c r="DR789" s="162"/>
      <c r="DS789" s="162"/>
      <c r="DT789" s="162"/>
      <c r="DU789" s="162"/>
      <c r="DV789" s="162"/>
      <c r="DW789" s="162"/>
      <c r="DX789" s="162"/>
      <c r="DY789" s="162"/>
      <c r="DZ789" s="162"/>
      <c r="EA789" s="162"/>
      <c r="EB789" s="162"/>
      <c r="EC789" s="162"/>
      <c r="ED789" s="162"/>
      <c r="EE789" s="162"/>
      <c r="EF789" s="162"/>
      <c r="EG789" s="162"/>
      <c r="EH789" s="162"/>
      <c r="EI789" s="162"/>
      <c r="EJ789" s="162"/>
      <c r="EK789" s="162"/>
      <c r="EL789" s="162"/>
      <c r="EM789" s="162"/>
      <c r="EN789" s="162"/>
      <c r="EO789" s="162"/>
      <c r="EP789" s="162"/>
      <c r="EQ789" s="162"/>
      <c r="ER789" s="162"/>
      <c r="ES789" s="162"/>
      <c r="ET789" s="162"/>
      <c r="EU789" s="162"/>
      <c r="EV789" s="162"/>
      <c r="EW789" s="162"/>
      <c r="EX789" s="162"/>
      <c r="EY789" s="162"/>
      <c r="EZ789" s="162"/>
      <c r="FA789" s="162"/>
      <c r="FB789" s="162"/>
      <c r="FC789" s="162"/>
      <c r="FD789" s="162"/>
      <c r="FE789" s="162"/>
      <c r="FF789" s="162"/>
      <c r="FG789" s="162"/>
      <c r="FH789" s="162"/>
      <c r="FI789" s="162"/>
      <c r="FJ789" s="162"/>
      <c r="FK789" s="162"/>
      <c r="FL789" s="162"/>
      <c r="FM789" s="162"/>
      <c r="FN789" s="162"/>
      <c r="FO789" s="162"/>
      <c r="FP789" s="162"/>
      <c r="FQ789" s="162"/>
      <c r="FR789" s="162"/>
      <c r="FS789" s="162"/>
      <c r="FT789" s="162"/>
      <c r="FU789" s="162"/>
      <c r="FV789" s="162"/>
      <c r="FW789" s="162"/>
      <c r="FX789" s="162"/>
      <c r="FY789" s="162"/>
      <c r="FZ789" s="162"/>
      <c r="GA789" s="162"/>
      <c r="GB789" s="162"/>
      <c r="GC789" s="162"/>
      <c r="GD789" s="162"/>
      <c r="GE789" s="162"/>
      <c r="GF789" s="162"/>
      <c r="GG789" s="162"/>
      <c r="GH789" s="162"/>
      <c r="GI789" s="162"/>
      <c r="GJ789" s="162"/>
      <c r="GK789" s="162"/>
      <c r="GL789" s="162"/>
      <c r="GM789" s="162"/>
      <c r="GN789" s="162"/>
      <c r="GO789" s="162"/>
      <c r="GP789" s="162"/>
      <c r="GQ789" s="162"/>
      <c r="GR789" s="162"/>
      <c r="GS789" s="162"/>
      <c r="GT789" s="162"/>
      <c r="GU789" s="162"/>
      <c r="GV789" s="162"/>
      <c r="GW789" s="162"/>
      <c r="GX789" s="162"/>
      <c r="GY789" s="162"/>
      <c r="GZ789" s="162"/>
      <c r="HA789" s="162"/>
      <c r="HB789" s="162"/>
      <c r="HC789" s="162"/>
      <c r="HD789" s="162"/>
      <c r="HE789" s="162"/>
      <c r="HF789" s="162"/>
      <c r="HG789" s="162"/>
      <c r="HH789" s="162"/>
      <c r="HI789" s="162"/>
      <c r="HJ789" s="162"/>
      <c r="HK789" s="162"/>
      <c r="HL789" s="162"/>
      <c r="HM789" s="162"/>
      <c r="HN789" s="162"/>
      <c r="HO789" s="162"/>
      <c r="HP789" s="162"/>
      <c r="HQ789" s="162"/>
      <c r="HR789" s="162"/>
      <c r="HS789" s="162"/>
      <c r="HT789" s="162"/>
      <c r="HU789" s="162"/>
      <c r="HV789" s="162"/>
      <c r="HW789" s="162"/>
      <c r="HX789" s="162"/>
      <c r="HY789" s="162"/>
      <c r="HZ789" s="162"/>
      <c r="IA789" s="162"/>
      <c r="IB789" s="162"/>
      <c r="IC789" s="162"/>
      <c r="ID789" s="162"/>
      <c r="IE789" s="162"/>
      <c r="IF789" s="162"/>
      <c r="IG789" s="162"/>
      <c r="IH789" s="162"/>
      <c r="II789" s="162"/>
      <c r="IJ789" s="162"/>
      <c r="IK789" s="162"/>
      <c r="IL789" s="162"/>
      <c r="IM789" s="162"/>
      <c r="IN789" s="162"/>
      <c r="IO789" s="162"/>
      <c r="IP789" s="162"/>
      <c r="IQ789" s="162"/>
      <c r="IR789" s="162"/>
      <c r="IS789" s="162"/>
      <c r="IT789" s="162"/>
      <c r="IU789" s="162"/>
      <c r="IV789" s="162"/>
      <c r="IW789" s="162"/>
      <c r="IX789" s="162"/>
    </row>
    <row r="790" spans="1:258">
      <c r="A790" s="159"/>
      <c r="B790" s="160"/>
      <c r="C790" s="160"/>
      <c r="D790" s="160"/>
      <c r="E790" s="160"/>
      <c r="F790" s="161"/>
      <c r="G790" s="161"/>
      <c r="H790" s="161"/>
      <c r="I790" s="161"/>
      <c r="J790" s="161"/>
      <c r="K790" s="161"/>
      <c r="L790" s="161"/>
      <c r="M790" s="161"/>
      <c r="N790" s="160"/>
      <c r="O790" s="160"/>
      <c r="P790" s="160"/>
      <c r="Q790" s="160"/>
      <c r="R790" s="160"/>
      <c r="S790" s="161"/>
      <c r="T790" s="161"/>
      <c r="U790" s="161"/>
      <c r="V790" s="161"/>
      <c r="W790" s="161"/>
      <c r="X790" s="161"/>
      <c r="Y790" s="161"/>
      <c r="Z790" s="317"/>
      <c r="AA790" s="161"/>
      <c r="BI790" s="162"/>
      <c r="BJ790" s="162"/>
      <c r="BK790" s="162"/>
      <c r="BL790" s="162"/>
      <c r="BM790" s="162"/>
      <c r="BN790" s="162"/>
      <c r="BO790" s="162"/>
      <c r="BP790" s="162"/>
      <c r="BQ790" s="162"/>
      <c r="BR790" s="162"/>
      <c r="BS790" s="162"/>
      <c r="BT790" s="162"/>
      <c r="BU790" s="162"/>
      <c r="BV790" s="162"/>
      <c r="BW790" s="162"/>
      <c r="BX790" s="162"/>
      <c r="BY790" s="162"/>
      <c r="BZ790" s="162"/>
      <c r="CA790" s="162"/>
      <c r="CB790" s="162"/>
      <c r="CC790" s="162"/>
      <c r="CD790" s="162"/>
      <c r="CE790" s="162"/>
      <c r="CF790" s="162"/>
      <c r="CG790" s="162"/>
      <c r="CH790" s="162"/>
      <c r="CI790" s="162"/>
      <c r="CJ790" s="162"/>
      <c r="CK790" s="162"/>
      <c r="CL790" s="162"/>
      <c r="CM790" s="162"/>
      <c r="CN790" s="162"/>
      <c r="CO790" s="162"/>
      <c r="CP790" s="162"/>
      <c r="CQ790" s="162"/>
      <c r="CR790" s="162"/>
      <c r="CS790" s="162"/>
      <c r="CT790" s="162"/>
      <c r="CU790" s="162"/>
      <c r="CV790" s="162"/>
      <c r="CW790" s="162"/>
      <c r="CX790" s="162"/>
      <c r="CY790" s="162"/>
      <c r="CZ790" s="162"/>
      <c r="DA790" s="162"/>
      <c r="DB790" s="162"/>
      <c r="DC790" s="162"/>
      <c r="DD790" s="162"/>
      <c r="DE790" s="162"/>
      <c r="DF790" s="162"/>
      <c r="DG790" s="162"/>
      <c r="DH790" s="162"/>
      <c r="DI790" s="162"/>
      <c r="DJ790" s="162"/>
      <c r="DK790" s="162"/>
      <c r="DL790" s="162"/>
      <c r="DM790" s="162"/>
      <c r="DN790" s="162"/>
      <c r="DO790" s="162"/>
      <c r="DP790" s="162"/>
      <c r="DQ790" s="162"/>
      <c r="DR790" s="162"/>
      <c r="DS790" s="162"/>
      <c r="DT790" s="162"/>
      <c r="DU790" s="162"/>
      <c r="DV790" s="162"/>
      <c r="DW790" s="162"/>
      <c r="DX790" s="162"/>
      <c r="DY790" s="162"/>
      <c r="DZ790" s="162"/>
      <c r="EA790" s="162"/>
      <c r="EB790" s="162"/>
      <c r="EC790" s="162"/>
      <c r="ED790" s="162"/>
      <c r="EE790" s="162"/>
      <c r="EF790" s="162"/>
      <c r="EG790" s="162"/>
      <c r="EH790" s="162"/>
      <c r="EI790" s="162"/>
      <c r="EJ790" s="162"/>
      <c r="EK790" s="162"/>
      <c r="EL790" s="162"/>
      <c r="EM790" s="162"/>
      <c r="EN790" s="162"/>
      <c r="EO790" s="162"/>
      <c r="EP790" s="162"/>
      <c r="EQ790" s="162"/>
      <c r="ER790" s="162"/>
      <c r="ES790" s="162"/>
      <c r="ET790" s="162"/>
      <c r="EU790" s="162"/>
      <c r="EV790" s="162"/>
      <c r="EW790" s="162"/>
      <c r="EX790" s="162"/>
      <c r="EY790" s="162"/>
      <c r="EZ790" s="162"/>
      <c r="FA790" s="162"/>
      <c r="FB790" s="162"/>
      <c r="FC790" s="162"/>
      <c r="FD790" s="162"/>
      <c r="FE790" s="162"/>
      <c r="FF790" s="162"/>
      <c r="FG790" s="162"/>
      <c r="FH790" s="162"/>
      <c r="FI790" s="162"/>
      <c r="FJ790" s="162"/>
      <c r="FK790" s="162"/>
      <c r="FL790" s="162"/>
      <c r="FM790" s="162"/>
      <c r="FN790" s="162"/>
      <c r="FO790" s="162"/>
      <c r="FP790" s="162"/>
      <c r="FQ790" s="162"/>
      <c r="FR790" s="162"/>
      <c r="FS790" s="162"/>
      <c r="FT790" s="162"/>
      <c r="FU790" s="162"/>
      <c r="FV790" s="162"/>
      <c r="FW790" s="162"/>
      <c r="FX790" s="162"/>
      <c r="FY790" s="162"/>
      <c r="FZ790" s="162"/>
      <c r="GA790" s="162"/>
      <c r="GB790" s="162"/>
      <c r="GC790" s="162"/>
      <c r="GD790" s="162"/>
      <c r="GE790" s="162"/>
      <c r="GF790" s="162"/>
      <c r="GG790" s="162"/>
      <c r="GH790" s="162"/>
      <c r="GI790" s="162"/>
      <c r="GJ790" s="162"/>
      <c r="GK790" s="162"/>
      <c r="GL790" s="162"/>
      <c r="GM790" s="162"/>
      <c r="GN790" s="162"/>
      <c r="GO790" s="162"/>
      <c r="GP790" s="162"/>
      <c r="GQ790" s="162"/>
      <c r="GR790" s="162"/>
      <c r="GS790" s="162"/>
      <c r="GT790" s="162"/>
      <c r="GU790" s="162"/>
      <c r="GV790" s="162"/>
      <c r="GW790" s="162"/>
      <c r="GX790" s="162"/>
      <c r="GY790" s="162"/>
      <c r="GZ790" s="162"/>
      <c r="HA790" s="162"/>
      <c r="HB790" s="162"/>
      <c r="HC790" s="162"/>
      <c r="HD790" s="162"/>
      <c r="HE790" s="162"/>
      <c r="HF790" s="162"/>
      <c r="HG790" s="162"/>
      <c r="HH790" s="162"/>
      <c r="HI790" s="162"/>
      <c r="HJ790" s="162"/>
      <c r="HK790" s="162"/>
      <c r="HL790" s="162"/>
      <c r="HM790" s="162"/>
      <c r="HN790" s="162"/>
      <c r="HO790" s="162"/>
      <c r="HP790" s="162"/>
      <c r="HQ790" s="162"/>
      <c r="HR790" s="162"/>
      <c r="HS790" s="162"/>
      <c r="HT790" s="162"/>
      <c r="HU790" s="162"/>
      <c r="HV790" s="162"/>
      <c r="HW790" s="162"/>
      <c r="HX790" s="162"/>
      <c r="HY790" s="162"/>
      <c r="HZ790" s="162"/>
      <c r="IA790" s="162"/>
      <c r="IB790" s="162"/>
      <c r="IC790" s="162"/>
      <c r="ID790" s="162"/>
      <c r="IE790" s="162"/>
      <c r="IF790" s="162"/>
      <c r="IG790" s="162"/>
      <c r="IH790" s="162"/>
      <c r="II790" s="162"/>
      <c r="IJ790" s="162"/>
      <c r="IK790" s="162"/>
      <c r="IL790" s="162"/>
      <c r="IM790" s="162"/>
      <c r="IN790" s="162"/>
      <c r="IO790" s="162"/>
      <c r="IP790" s="162"/>
      <c r="IQ790" s="162"/>
      <c r="IR790" s="162"/>
      <c r="IS790" s="162"/>
      <c r="IT790" s="162"/>
      <c r="IU790" s="162"/>
      <c r="IV790" s="162"/>
      <c r="IW790" s="162"/>
      <c r="IX790" s="162"/>
    </row>
    <row r="791" spans="1:258">
      <c r="A791" s="159"/>
      <c r="B791" s="160"/>
      <c r="C791" s="160"/>
      <c r="D791" s="160"/>
      <c r="E791" s="160"/>
      <c r="F791" s="161"/>
      <c r="G791" s="161"/>
      <c r="H791" s="161"/>
      <c r="I791" s="161"/>
      <c r="J791" s="161"/>
      <c r="K791" s="161"/>
      <c r="L791" s="161"/>
      <c r="M791" s="161"/>
      <c r="N791" s="160"/>
      <c r="O791" s="160"/>
      <c r="P791" s="160"/>
      <c r="Q791" s="160"/>
      <c r="R791" s="160"/>
      <c r="S791" s="161"/>
      <c r="T791" s="161"/>
      <c r="U791" s="161"/>
      <c r="V791" s="161"/>
      <c r="W791" s="161"/>
      <c r="X791" s="161"/>
      <c r="Y791" s="161"/>
      <c r="Z791" s="317"/>
      <c r="AA791" s="161"/>
      <c r="BI791" s="162"/>
      <c r="BJ791" s="162"/>
      <c r="BK791" s="162"/>
      <c r="BL791" s="162"/>
      <c r="BM791" s="162"/>
      <c r="BN791" s="162"/>
      <c r="BO791" s="162"/>
      <c r="BP791" s="162"/>
      <c r="BQ791" s="162"/>
      <c r="BR791" s="162"/>
      <c r="BS791" s="162"/>
      <c r="BT791" s="162"/>
      <c r="BU791" s="162"/>
      <c r="BV791" s="162"/>
      <c r="BW791" s="162"/>
      <c r="BX791" s="162"/>
      <c r="BY791" s="162"/>
      <c r="BZ791" s="162"/>
      <c r="CA791" s="162"/>
      <c r="CB791" s="162"/>
      <c r="CC791" s="162"/>
      <c r="CD791" s="162"/>
      <c r="CE791" s="162"/>
      <c r="CF791" s="162"/>
      <c r="CG791" s="162"/>
      <c r="CH791" s="162"/>
      <c r="CI791" s="162"/>
      <c r="CJ791" s="162"/>
      <c r="CK791" s="162"/>
      <c r="CL791" s="162"/>
      <c r="CM791" s="162"/>
      <c r="CN791" s="162"/>
      <c r="CO791" s="162"/>
      <c r="CP791" s="162"/>
      <c r="CQ791" s="162"/>
      <c r="CR791" s="162"/>
      <c r="CS791" s="162"/>
      <c r="CT791" s="162"/>
      <c r="CU791" s="162"/>
      <c r="CV791" s="162"/>
      <c r="CW791" s="162"/>
      <c r="CX791" s="162"/>
      <c r="CY791" s="162"/>
      <c r="CZ791" s="162"/>
      <c r="DA791" s="162"/>
      <c r="DB791" s="162"/>
      <c r="DC791" s="162"/>
      <c r="DD791" s="162"/>
      <c r="DE791" s="162"/>
      <c r="DF791" s="162"/>
      <c r="DG791" s="162"/>
      <c r="DH791" s="162"/>
      <c r="DI791" s="162"/>
      <c r="DJ791" s="162"/>
      <c r="DK791" s="162"/>
      <c r="DL791" s="162"/>
      <c r="DM791" s="162"/>
      <c r="DN791" s="162"/>
      <c r="DO791" s="162"/>
      <c r="DP791" s="162"/>
      <c r="DQ791" s="162"/>
      <c r="DR791" s="162"/>
      <c r="DS791" s="162"/>
      <c r="DT791" s="162"/>
      <c r="DU791" s="162"/>
      <c r="DV791" s="162"/>
      <c r="DW791" s="162"/>
      <c r="DX791" s="162"/>
      <c r="DY791" s="162"/>
      <c r="DZ791" s="162"/>
      <c r="EA791" s="162"/>
      <c r="EB791" s="162"/>
      <c r="EC791" s="162"/>
      <c r="ED791" s="162"/>
      <c r="EE791" s="162"/>
      <c r="EF791" s="162"/>
      <c r="EG791" s="162"/>
      <c r="EH791" s="162"/>
      <c r="EI791" s="162"/>
      <c r="EJ791" s="162"/>
      <c r="EK791" s="162"/>
      <c r="EL791" s="162"/>
      <c r="EM791" s="162"/>
      <c r="EN791" s="162"/>
      <c r="EO791" s="162"/>
      <c r="EP791" s="162"/>
      <c r="EQ791" s="162"/>
      <c r="ER791" s="162"/>
      <c r="ES791" s="162"/>
      <c r="ET791" s="162"/>
      <c r="EU791" s="162"/>
      <c r="EV791" s="162"/>
      <c r="EW791" s="162"/>
      <c r="EX791" s="162"/>
      <c r="EY791" s="162"/>
      <c r="EZ791" s="162"/>
      <c r="FA791" s="162"/>
      <c r="FB791" s="162"/>
      <c r="FC791" s="162"/>
      <c r="FD791" s="162"/>
      <c r="FE791" s="162"/>
      <c r="FF791" s="162"/>
      <c r="FG791" s="162"/>
      <c r="FH791" s="162"/>
      <c r="FI791" s="162"/>
      <c r="FJ791" s="162"/>
      <c r="FK791" s="162"/>
      <c r="FL791" s="162"/>
      <c r="FM791" s="162"/>
      <c r="FN791" s="162"/>
      <c r="FO791" s="162"/>
      <c r="FP791" s="162"/>
      <c r="FQ791" s="162"/>
      <c r="FR791" s="162"/>
      <c r="FS791" s="162"/>
      <c r="FT791" s="162"/>
      <c r="FU791" s="162"/>
      <c r="FV791" s="162"/>
      <c r="FW791" s="162"/>
      <c r="FX791" s="162"/>
      <c r="FY791" s="162"/>
      <c r="FZ791" s="162"/>
      <c r="GA791" s="162"/>
      <c r="GB791" s="162"/>
      <c r="GC791" s="162"/>
      <c r="GD791" s="162"/>
      <c r="GE791" s="162"/>
      <c r="GF791" s="162"/>
      <c r="GG791" s="162"/>
      <c r="GH791" s="162"/>
      <c r="GI791" s="162"/>
      <c r="GJ791" s="162"/>
      <c r="GK791" s="162"/>
      <c r="GL791" s="162"/>
      <c r="GM791" s="162"/>
      <c r="GN791" s="162"/>
      <c r="GO791" s="162"/>
      <c r="GP791" s="162"/>
      <c r="GQ791" s="162"/>
      <c r="GR791" s="162"/>
      <c r="GS791" s="162"/>
      <c r="GT791" s="162"/>
      <c r="GU791" s="162"/>
      <c r="GV791" s="162"/>
      <c r="GW791" s="162"/>
      <c r="GX791" s="162"/>
      <c r="GY791" s="162"/>
      <c r="GZ791" s="162"/>
      <c r="HA791" s="162"/>
      <c r="HB791" s="162"/>
      <c r="HC791" s="162"/>
      <c r="HD791" s="162"/>
      <c r="HE791" s="162"/>
      <c r="HF791" s="162"/>
      <c r="HG791" s="162"/>
      <c r="HH791" s="162"/>
      <c r="HI791" s="162"/>
      <c r="HJ791" s="162"/>
      <c r="HK791" s="162"/>
      <c r="HL791" s="162"/>
      <c r="HM791" s="162"/>
      <c r="HN791" s="162"/>
      <c r="HO791" s="162"/>
      <c r="HP791" s="162"/>
      <c r="HQ791" s="162"/>
      <c r="HR791" s="162"/>
      <c r="HS791" s="162"/>
      <c r="HT791" s="162"/>
      <c r="HU791" s="162"/>
      <c r="HV791" s="162"/>
      <c r="HW791" s="162"/>
      <c r="HX791" s="162"/>
      <c r="HY791" s="162"/>
      <c r="HZ791" s="162"/>
      <c r="IA791" s="162"/>
      <c r="IB791" s="162"/>
      <c r="IC791" s="162"/>
      <c r="ID791" s="162"/>
      <c r="IE791" s="162"/>
      <c r="IF791" s="162"/>
      <c r="IG791" s="162"/>
      <c r="IH791" s="162"/>
      <c r="II791" s="162"/>
      <c r="IJ791" s="162"/>
      <c r="IK791" s="162"/>
      <c r="IL791" s="162"/>
      <c r="IM791" s="162"/>
      <c r="IN791" s="162"/>
      <c r="IO791" s="162"/>
      <c r="IP791" s="162"/>
      <c r="IQ791" s="162"/>
      <c r="IR791" s="162"/>
      <c r="IS791" s="162"/>
      <c r="IT791" s="162"/>
      <c r="IU791" s="162"/>
      <c r="IV791" s="162"/>
      <c r="IW791" s="162"/>
      <c r="IX791" s="162"/>
    </row>
    <row r="792" spans="1:258">
      <c r="A792" s="159"/>
      <c r="B792" s="160"/>
      <c r="C792" s="160"/>
      <c r="D792" s="160"/>
      <c r="E792" s="160"/>
      <c r="F792" s="161"/>
      <c r="G792" s="161"/>
      <c r="H792" s="161"/>
      <c r="I792" s="161"/>
      <c r="J792" s="161"/>
      <c r="K792" s="161"/>
      <c r="L792" s="161"/>
      <c r="M792" s="161"/>
      <c r="N792" s="160"/>
      <c r="O792" s="160"/>
      <c r="P792" s="160"/>
      <c r="Q792" s="160"/>
      <c r="R792" s="160"/>
      <c r="S792" s="161"/>
      <c r="T792" s="161"/>
      <c r="U792" s="161"/>
      <c r="V792" s="161"/>
      <c r="W792" s="161"/>
      <c r="X792" s="161"/>
      <c r="Y792" s="161"/>
      <c r="Z792" s="317"/>
      <c r="AA792" s="161"/>
      <c r="BI792" s="162"/>
      <c r="BJ792" s="162"/>
      <c r="BK792" s="162"/>
      <c r="BL792" s="162"/>
      <c r="BM792" s="162"/>
      <c r="BN792" s="162"/>
      <c r="BO792" s="162"/>
      <c r="BP792" s="162"/>
      <c r="BQ792" s="162"/>
      <c r="BR792" s="162"/>
      <c r="BS792" s="162"/>
      <c r="BT792" s="162"/>
      <c r="BU792" s="162"/>
      <c r="BV792" s="162"/>
      <c r="BW792" s="162"/>
      <c r="BX792" s="162"/>
      <c r="BY792" s="162"/>
      <c r="BZ792" s="162"/>
      <c r="CA792" s="162"/>
      <c r="CB792" s="162"/>
      <c r="CC792" s="162"/>
      <c r="CD792" s="162"/>
      <c r="CE792" s="162"/>
      <c r="CF792" s="162"/>
      <c r="CG792" s="162"/>
      <c r="CH792" s="162"/>
      <c r="CI792" s="162"/>
      <c r="CJ792" s="162"/>
      <c r="CK792" s="162"/>
      <c r="CL792" s="162"/>
      <c r="CM792" s="162"/>
      <c r="CN792" s="162"/>
      <c r="CO792" s="162"/>
      <c r="CP792" s="162"/>
      <c r="CQ792" s="162"/>
      <c r="CR792" s="162"/>
      <c r="CS792" s="162"/>
      <c r="CT792" s="162"/>
      <c r="CU792" s="162"/>
      <c r="CV792" s="162"/>
      <c r="CW792" s="162"/>
      <c r="CX792" s="162"/>
      <c r="CY792" s="162"/>
      <c r="CZ792" s="162"/>
      <c r="DA792" s="162"/>
      <c r="DB792" s="162"/>
      <c r="DC792" s="162"/>
      <c r="DD792" s="162"/>
      <c r="DE792" s="162"/>
      <c r="DF792" s="162"/>
      <c r="DG792" s="162"/>
      <c r="DH792" s="162"/>
      <c r="DI792" s="162"/>
      <c r="DJ792" s="162"/>
      <c r="DK792" s="162"/>
      <c r="DL792" s="162"/>
      <c r="DM792" s="162"/>
      <c r="DN792" s="162"/>
      <c r="DO792" s="162"/>
      <c r="DP792" s="162"/>
      <c r="DQ792" s="162"/>
      <c r="DR792" s="162"/>
      <c r="DS792" s="162"/>
      <c r="DT792" s="162"/>
      <c r="DU792" s="162"/>
      <c r="DV792" s="162"/>
      <c r="DW792" s="162"/>
      <c r="DX792" s="162"/>
      <c r="DY792" s="162"/>
      <c r="DZ792" s="162"/>
      <c r="EA792" s="162"/>
      <c r="EB792" s="162"/>
      <c r="EC792" s="162"/>
      <c r="ED792" s="162"/>
      <c r="EE792" s="162"/>
      <c r="EF792" s="162"/>
      <c r="EG792" s="162"/>
      <c r="EH792" s="162"/>
      <c r="EI792" s="162"/>
      <c r="EJ792" s="162"/>
      <c r="EK792" s="162"/>
      <c r="EL792" s="162"/>
      <c r="EM792" s="162"/>
      <c r="EN792" s="162"/>
      <c r="EO792" s="162"/>
      <c r="EP792" s="162"/>
      <c r="EQ792" s="162"/>
      <c r="ER792" s="162"/>
      <c r="ES792" s="162"/>
      <c r="ET792" s="162"/>
      <c r="EU792" s="162"/>
      <c r="EV792" s="162"/>
      <c r="EW792" s="162"/>
      <c r="EX792" s="162"/>
      <c r="EY792" s="162"/>
      <c r="EZ792" s="162"/>
      <c r="FA792" s="162"/>
      <c r="FB792" s="162"/>
      <c r="FC792" s="162"/>
      <c r="FD792" s="162"/>
      <c r="FE792" s="162"/>
      <c r="FF792" s="162"/>
      <c r="FG792" s="162"/>
      <c r="FH792" s="162"/>
      <c r="FI792" s="162"/>
      <c r="FJ792" s="162"/>
      <c r="FK792" s="162"/>
      <c r="FL792" s="162"/>
      <c r="FM792" s="162"/>
      <c r="FN792" s="162"/>
      <c r="FO792" s="162"/>
      <c r="FP792" s="162"/>
      <c r="FQ792" s="162"/>
      <c r="FR792" s="162"/>
      <c r="FS792" s="162"/>
      <c r="FT792" s="162"/>
      <c r="FU792" s="162"/>
      <c r="FV792" s="162"/>
      <c r="FW792" s="162"/>
      <c r="FX792" s="162"/>
      <c r="FY792" s="162"/>
      <c r="FZ792" s="162"/>
      <c r="GA792" s="162"/>
      <c r="GB792" s="162"/>
      <c r="GC792" s="162"/>
      <c r="GD792" s="162"/>
      <c r="GE792" s="162"/>
      <c r="GF792" s="162"/>
      <c r="GG792" s="162"/>
      <c r="GH792" s="162"/>
      <c r="GI792" s="162"/>
      <c r="GJ792" s="162"/>
      <c r="GK792" s="162"/>
      <c r="GL792" s="162"/>
      <c r="GM792" s="162"/>
      <c r="GN792" s="162"/>
      <c r="GO792" s="162"/>
      <c r="GP792" s="162"/>
      <c r="GQ792" s="162"/>
      <c r="GR792" s="162"/>
      <c r="GS792" s="162"/>
      <c r="GT792" s="162"/>
      <c r="GU792" s="162"/>
      <c r="GV792" s="162"/>
      <c r="GW792" s="162"/>
      <c r="GX792" s="162"/>
      <c r="GY792" s="162"/>
      <c r="GZ792" s="162"/>
      <c r="HA792" s="162"/>
      <c r="HB792" s="162"/>
      <c r="HC792" s="162"/>
      <c r="HD792" s="162"/>
      <c r="HE792" s="162"/>
      <c r="HF792" s="162"/>
      <c r="HG792" s="162"/>
      <c r="HH792" s="162"/>
      <c r="HI792" s="162"/>
      <c r="HJ792" s="162"/>
      <c r="HK792" s="162"/>
      <c r="HL792" s="162"/>
      <c r="HM792" s="162"/>
      <c r="HN792" s="162"/>
      <c r="HO792" s="162"/>
      <c r="HP792" s="162"/>
      <c r="HQ792" s="162"/>
      <c r="HR792" s="162"/>
      <c r="HS792" s="162"/>
      <c r="HT792" s="162"/>
      <c r="HU792" s="162"/>
      <c r="HV792" s="162"/>
      <c r="HW792" s="162"/>
      <c r="HX792" s="162"/>
      <c r="HY792" s="162"/>
      <c r="HZ792" s="162"/>
      <c r="IA792" s="162"/>
      <c r="IB792" s="162"/>
      <c r="IC792" s="162"/>
      <c r="ID792" s="162"/>
      <c r="IE792" s="162"/>
      <c r="IF792" s="162"/>
      <c r="IG792" s="162"/>
      <c r="IH792" s="162"/>
      <c r="II792" s="162"/>
      <c r="IJ792" s="162"/>
      <c r="IK792" s="162"/>
      <c r="IL792" s="162"/>
      <c r="IM792" s="162"/>
      <c r="IN792" s="162"/>
      <c r="IO792" s="162"/>
      <c r="IP792" s="162"/>
      <c r="IQ792" s="162"/>
      <c r="IR792" s="162"/>
      <c r="IS792" s="162"/>
      <c r="IT792" s="162"/>
      <c r="IU792" s="162"/>
      <c r="IV792" s="162"/>
      <c r="IW792" s="162"/>
      <c r="IX792" s="162"/>
    </row>
    <row r="793" spans="1:258">
      <c r="A793" s="159"/>
      <c r="B793" s="160"/>
      <c r="C793" s="160"/>
      <c r="D793" s="160"/>
      <c r="E793" s="160"/>
      <c r="F793" s="161"/>
      <c r="G793" s="161"/>
      <c r="H793" s="161"/>
      <c r="I793" s="161"/>
      <c r="J793" s="161"/>
      <c r="K793" s="161"/>
      <c r="L793" s="161"/>
      <c r="M793" s="161"/>
      <c r="N793" s="160"/>
      <c r="O793" s="160"/>
      <c r="P793" s="160"/>
      <c r="Q793" s="160"/>
      <c r="R793" s="160"/>
      <c r="S793" s="161"/>
      <c r="T793" s="161"/>
      <c r="U793" s="161"/>
      <c r="V793" s="161"/>
      <c r="W793" s="161"/>
      <c r="X793" s="161"/>
      <c r="Y793" s="161"/>
      <c r="Z793" s="317"/>
      <c r="AA793" s="161"/>
      <c r="BI793" s="162"/>
      <c r="BJ793" s="162"/>
      <c r="BK793" s="162"/>
      <c r="BL793" s="162"/>
      <c r="BM793" s="162"/>
      <c r="BN793" s="162"/>
      <c r="BO793" s="162"/>
      <c r="BP793" s="162"/>
      <c r="BQ793" s="162"/>
      <c r="BR793" s="162"/>
      <c r="BS793" s="162"/>
      <c r="BT793" s="162"/>
      <c r="BU793" s="162"/>
      <c r="BV793" s="162"/>
      <c r="BW793" s="162"/>
      <c r="BX793" s="162"/>
      <c r="BY793" s="162"/>
      <c r="BZ793" s="162"/>
      <c r="CA793" s="162"/>
      <c r="CB793" s="162"/>
      <c r="CC793" s="162"/>
      <c r="CD793" s="162"/>
      <c r="CE793" s="162"/>
      <c r="CF793" s="162"/>
      <c r="CG793" s="162"/>
      <c r="CH793" s="162"/>
      <c r="CI793" s="162"/>
      <c r="CJ793" s="162"/>
      <c r="CK793" s="162"/>
      <c r="CL793" s="162"/>
      <c r="CM793" s="162"/>
      <c r="CN793" s="162"/>
      <c r="CO793" s="162"/>
      <c r="CP793" s="162"/>
      <c r="CQ793" s="162"/>
      <c r="CR793" s="162"/>
      <c r="CS793" s="162"/>
      <c r="CT793" s="162"/>
      <c r="CU793" s="162"/>
      <c r="CV793" s="162"/>
      <c r="CW793" s="162"/>
      <c r="CX793" s="162"/>
      <c r="CY793" s="162"/>
      <c r="CZ793" s="162"/>
      <c r="DA793" s="162"/>
      <c r="DB793" s="162"/>
      <c r="DC793" s="162"/>
      <c r="DD793" s="162"/>
      <c r="DE793" s="162"/>
      <c r="DF793" s="162"/>
      <c r="DG793" s="162"/>
      <c r="DH793" s="162"/>
      <c r="DI793" s="162"/>
      <c r="DJ793" s="162"/>
      <c r="DK793" s="162"/>
      <c r="DL793" s="162"/>
      <c r="DM793" s="162"/>
      <c r="DN793" s="162"/>
      <c r="DO793" s="162"/>
      <c r="DP793" s="162"/>
      <c r="DQ793" s="162"/>
      <c r="DR793" s="162"/>
      <c r="DS793" s="162"/>
      <c r="DT793" s="162"/>
      <c r="DU793" s="162"/>
      <c r="DV793" s="162"/>
      <c r="DW793" s="162"/>
      <c r="DX793" s="162"/>
      <c r="DY793" s="162"/>
      <c r="DZ793" s="162"/>
      <c r="EA793" s="162"/>
      <c r="EB793" s="162"/>
      <c r="EC793" s="162"/>
      <c r="ED793" s="162"/>
      <c r="EE793" s="162"/>
      <c r="EF793" s="162"/>
      <c r="EG793" s="162"/>
      <c r="EH793" s="162"/>
      <c r="EI793" s="162"/>
      <c r="EJ793" s="162"/>
      <c r="EK793" s="162"/>
      <c r="EL793" s="162"/>
      <c r="EM793" s="162"/>
      <c r="EN793" s="162"/>
      <c r="EO793" s="162"/>
      <c r="EP793" s="162"/>
      <c r="EQ793" s="162"/>
      <c r="ER793" s="162"/>
      <c r="ES793" s="162"/>
      <c r="ET793" s="162"/>
      <c r="EU793" s="162"/>
      <c r="EV793" s="162"/>
      <c r="EW793" s="162"/>
      <c r="EX793" s="162"/>
      <c r="EY793" s="162"/>
      <c r="EZ793" s="162"/>
      <c r="FA793" s="162"/>
      <c r="FB793" s="162"/>
      <c r="FC793" s="162"/>
      <c r="FD793" s="162"/>
      <c r="FE793" s="162"/>
      <c r="FF793" s="162"/>
      <c r="FG793" s="162"/>
      <c r="FH793" s="162"/>
      <c r="FI793" s="162"/>
      <c r="FJ793" s="162"/>
      <c r="FK793" s="162"/>
      <c r="FL793" s="162"/>
      <c r="FM793" s="162"/>
      <c r="FN793" s="162"/>
      <c r="FO793" s="162"/>
      <c r="FP793" s="162"/>
      <c r="FQ793" s="162"/>
      <c r="FR793" s="162"/>
      <c r="FS793" s="162"/>
      <c r="FT793" s="162"/>
      <c r="FU793" s="162"/>
      <c r="FV793" s="162"/>
      <c r="FW793" s="162"/>
      <c r="FX793" s="162"/>
      <c r="FY793" s="162"/>
      <c r="FZ793" s="162"/>
      <c r="GA793" s="162"/>
      <c r="GB793" s="162"/>
      <c r="GC793" s="162"/>
      <c r="GD793" s="162"/>
      <c r="GE793" s="162"/>
      <c r="GF793" s="162"/>
      <c r="GG793" s="162"/>
      <c r="GH793" s="162"/>
      <c r="GI793" s="162"/>
      <c r="GJ793" s="162"/>
      <c r="GK793" s="162"/>
      <c r="GL793" s="162"/>
      <c r="GM793" s="162"/>
      <c r="GN793" s="162"/>
      <c r="GO793" s="162"/>
      <c r="GP793" s="162"/>
      <c r="GQ793" s="162"/>
      <c r="GR793" s="162"/>
      <c r="GS793" s="162"/>
      <c r="GT793" s="162"/>
      <c r="GU793" s="162"/>
      <c r="GV793" s="162"/>
      <c r="GW793" s="162"/>
      <c r="GX793" s="162"/>
      <c r="GY793" s="162"/>
      <c r="GZ793" s="162"/>
      <c r="HA793" s="162"/>
      <c r="HB793" s="162"/>
      <c r="HC793" s="162"/>
      <c r="HD793" s="162"/>
      <c r="HE793" s="162"/>
      <c r="HF793" s="162"/>
      <c r="HG793" s="162"/>
      <c r="HH793" s="162"/>
      <c r="HI793" s="162"/>
      <c r="HJ793" s="162"/>
      <c r="HK793" s="162"/>
      <c r="HL793" s="162"/>
      <c r="HM793" s="162"/>
      <c r="HN793" s="162"/>
      <c r="HO793" s="162"/>
      <c r="HP793" s="162"/>
      <c r="HQ793" s="162"/>
      <c r="HR793" s="162"/>
      <c r="HS793" s="162"/>
      <c r="HT793" s="162"/>
      <c r="HU793" s="162"/>
      <c r="HV793" s="162"/>
      <c r="HW793" s="162"/>
      <c r="HX793" s="162"/>
      <c r="HY793" s="162"/>
      <c r="HZ793" s="162"/>
      <c r="IA793" s="162"/>
      <c r="IB793" s="162"/>
      <c r="IC793" s="162"/>
      <c r="ID793" s="162"/>
      <c r="IE793" s="162"/>
      <c r="IF793" s="162"/>
      <c r="IG793" s="162"/>
      <c r="IH793" s="162"/>
      <c r="II793" s="162"/>
      <c r="IJ793" s="162"/>
      <c r="IK793" s="162"/>
      <c r="IL793" s="162"/>
      <c r="IM793" s="162"/>
      <c r="IN793" s="162"/>
      <c r="IO793" s="162"/>
      <c r="IP793" s="162"/>
      <c r="IQ793" s="162"/>
      <c r="IR793" s="162"/>
      <c r="IS793" s="162"/>
      <c r="IT793" s="162"/>
      <c r="IU793" s="162"/>
      <c r="IV793" s="162"/>
      <c r="IW793" s="162"/>
      <c r="IX793" s="162"/>
    </row>
    <row r="794" spans="1:258">
      <c r="A794" s="159"/>
      <c r="B794" s="160"/>
      <c r="C794" s="160"/>
      <c r="D794" s="160"/>
      <c r="E794" s="160"/>
      <c r="F794" s="161"/>
      <c r="G794" s="161"/>
      <c r="H794" s="161"/>
      <c r="I794" s="161"/>
      <c r="J794" s="161"/>
      <c r="K794" s="161"/>
      <c r="L794" s="161"/>
      <c r="M794" s="161"/>
      <c r="N794" s="160"/>
      <c r="O794" s="160"/>
      <c r="P794" s="160"/>
      <c r="Q794" s="160"/>
      <c r="R794" s="160"/>
      <c r="S794" s="161"/>
      <c r="T794" s="161"/>
      <c r="U794" s="161"/>
      <c r="V794" s="161"/>
      <c r="W794" s="161"/>
      <c r="X794" s="161"/>
      <c r="Y794" s="161"/>
      <c r="Z794" s="317"/>
      <c r="AA794" s="161"/>
      <c r="BI794" s="162"/>
      <c r="BJ794" s="162"/>
      <c r="BK794" s="162"/>
      <c r="BL794" s="162"/>
      <c r="BM794" s="162"/>
      <c r="BN794" s="162"/>
      <c r="BO794" s="162"/>
      <c r="BP794" s="162"/>
      <c r="BQ794" s="162"/>
      <c r="BR794" s="162"/>
      <c r="BS794" s="162"/>
      <c r="BT794" s="162"/>
      <c r="BU794" s="162"/>
      <c r="BV794" s="162"/>
      <c r="BW794" s="162"/>
      <c r="BX794" s="162"/>
      <c r="BY794" s="162"/>
      <c r="BZ794" s="162"/>
      <c r="CA794" s="162"/>
      <c r="CB794" s="162"/>
      <c r="CC794" s="162"/>
      <c r="CD794" s="162"/>
      <c r="CE794" s="162"/>
      <c r="CF794" s="162"/>
      <c r="CG794" s="162"/>
      <c r="CH794" s="162"/>
      <c r="CI794" s="162"/>
      <c r="CJ794" s="162"/>
      <c r="CK794" s="162"/>
      <c r="CL794" s="162"/>
      <c r="CM794" s="162"/>
      <c r="CN794" s="162"/>
      <c r="CO794" s="162"/>
      <c r="CP794" s="162"/>
      <c r="CQ794" s="162"/>
      <c r="CR794" s="162"/>
      <c r="CS794" s="162"/>
      <c r="CT794" s="162"/>
      <c r="CU794" s="162"/>
      <c r="CV794" s="162"/>
      <c r="CW794" s="162"/>
      <c r="CX794" s="162"/>
      <c r="CY794" s="162"/>
      <c r="CZ794" s="162"/>
      <c r="DA794" s="162"/>
      <c r="DB794" s="162"/>
      <c r="DC794" s="162"/>
      <c r="DD794" s="162"/>
      <c r="DE794" s="162"/>
      <c r="DF794" s="162"/>
      <c r="DG794" s="162"/>
      <c r="DH794" s="162"/>
      <c r="DI794" s="162"/>
      <c r="DJ794" s="162"/>
      <c r="DK794" s="162"/>
      <c r="DL794" s="162"/>
      <c r="DM794" s="162"/>
      <c r="DN794" s="162"/>
      <c r="DO794" s="162"/>
      <c r="DP794" s="162"/>
      <c r="DQ794" s="162"/>
      <c r="DR794" s="162"/>
      <c r="DS794" s="162"/>
      <c r="DT794" s="162"/>
      <c r="DU794" s="162"/>
      <c r="DV794" s="162"/>
      <c r="DW794" s="162"/>
      <c r="DX794" s="162"/>
      <c r="DY794" s="162"/>
      <c r="DZ794" s="162"/>
      <c r="EA794" s="162"/>
      <c r="EB794" s="162"/>
      <c r="EC794" s="162"/>
      <c r="ED794" s="162"/>
      <c r="EE794" s="162"/>
      <c r="EF794" s="162"/>
      <c r="EG794" s="162"/>
      <c r="EH794" s="162"/>
      <c r="EI794" s="162"/>
      <c r="EJ794" s="162"/>
      <c r="EK794" s="162"/>
      <c r="EL794" s="162"/>
      <c r="EM794" s="162"/>
      <c r="EN794" s="162"/>
      <c r="EO794" s="162"/>
      <c r="EP794" s="162"/>
      <c r="EQ794" s="162"/>
      <c r="ER794" s="162"/>
      <c r="ES794" s="162"/>
      <c r="ET794" s="162"/>
      <c r="EU794" s="162"/>
      <c r="EV794" s="162"/>
      <c r="EW794" s="162"/>
      <c r="EX794" s="162"/>
      <c r="EY794" s="162"/>
      <c r="EZ794" s="162"/>
      <c r="FA794" s="162"/>
      <c r="FB794" s="162"/>
      <c r="FC794" s="162"/>
      <c r="FD794" s="162"/>
      <c r="FE794" s="162"/>
      <c r="FF794" s="162"/>
      <c r="FG794" s="162"/>
      <c r="FH794" s="162"/>
      <c r="FI794" s="162"/>
      <c r="FJ794" s="162"/>
      <c r="FK794" s="162"/>
      <c r="FL794" s="162"/>
      <c r="FM794" s="162"/>
      <c r="FN794" s="162"/>
      <c r="FO794" s="162"/>
      <c r="FP794" s="162"/>
      <c r="FQ794" s="162"/>
      <c r="FR794" s="162"/>
      <c r="FS794" s="162"/>
      <c r="FT794" s="162"/>
      <c r="FU794" s="162"/>
      <c r="FV794" s="162"/>
      <c r="FW794" s="162"/>
      <c r="FX794" s="162"/>
      <c r="FY794" s="162"/>
      <c r="FZ794" s="162"/>
      <c r="GA794" s="162"/>
      <c r="GB794" s="162"/>
      <c r="GC794" s="162"/>
      <c r="GD794" s="162"/>
      <c r="GE794" s="162"/>
      <c r="GF794" s="162"/>
      <c r="GG794" s="162"/>
      <c r="GH794" s="162"/>
      <c r="GI794" s="162"/>
      <c r="GJ794" s="162"/>
      <c r="GK794" s="162"/>
      <c r="GL794" s="162"/>
      <c r="GM794" s="162"/>
      <c r="GN794" s="162"/>
      <c r="GO794" s="162"/>
      <c r="GP794" s="162"/>
      <c r="GQ794" s="162"/>
      <c r="GR794" s="162"/>
      <c r="GS794" s="162"/>
      <c r="GT794" s="162"/>
      <c r="GU794" s="162"/>
      <c r="GV794" s="162"/>
      <c r="GW794" s="162"/>
      <c r="GX794" s="162"/>
      <c r="GY794" s="162"/>
      <c r="GZ794" s="162"/>
      <c r="HA794" s="162"/>
      <c r="HB794" s="162"/>
      <c r="HC794" s="162"/>
      <c r="HD794" s="162"/>
      <c r="HE794" s="162"/>
      <c r="HF794" s="162"/>
      <c r="HG794" s="162"/>
      <c r="HH794" s="162"/>
      <c r="HI794" s="162"/>
      <c r="HJ794" s="162"/>
      <c r="HK794" s="162"/>
      <c r="HL794" s="162"/>
      <c r="HM794" s="162"/>
      <c r="HN794" s="162"/>
      <c r="HO794" s="162"/>
      <c r="HP794" s="162"/>
      <c r="HQ794" s="162"/>
      <c r="HR794" s="162"/>
      <c r="HS794" s="162"/>
      <c r="HT794" s="162"/>
      <c r="HU794" s="162"/>
      <c r="HV794" s="162"/>
      <c r="HW794" s="162"/>
      <c r="HX794" s="162"/>
      <c r="HY794" s="162"/>
      <c r="HZ794" s="162"/>
      <c r="IA794" s="162"/>
      <c r="IB794" s="162"/>
      <c r="IC794" s="162"/>
      <c r="ID794" s="162"/>
      <c r="IE794" s="162"/>
      <c r="IF794" s="162"/>
      <c r="IG794" s="162"/>
      <c r="IH794" s="162"/>
      <c r="II794" s="162"/>
      <c r="IJ794" s="162"/>
      <c r="IK794" s="162"/>
      <c r="IL794" s="162"/>
      <c r="IM794" s="162"/>
      <c r="IN794" s="162"/>
      <c r="IO794" s="162"/>
      <c r="IP794" s="162"/>
      <c r="IQ794" s="162"/>
      <c r="IR794" s="162"/>
      <c r="IS794" s="162"/>
      <c r="IT794" s="162"/>
      <c r="IU794" s="162"/>
      <c r="IV794" s="162"/>
      <c r="IW794" s="162"/>
      <c r="IX794" s="162"/>
    </row>
    <row r="795" spans="1:258">
      <c r="A795" s="159"/>
      <c r="B795" s="160"/>
      <c r="C795" s="160"/>
      <c r="D795" s="160"/>
      <c r="E795" s="160"/>
      <c r="F795" s="161"/>
      <c r="G795" s="161"/>
      <c r="H795" s="161"/>
      <c r="I795" s="161"/>
      <c r="J795" s="161"/>
      <c r="K795" s="161"/>
      <c r="L795" s="161"/>
      <c r="M795" s="161"/>
      <c r="N795" s="160"/>
      <c r="O795" s="160"/>
      <c r="P795" s="160"/>
      <c r="Q795" s="160"/>
      <c r="R795" s="160"/>
      <c r="S795" s="161"/>
      <c r="T795" s="161"/>
      <c r="U795" s="161"/>
      <c r="V795" s="161"/>
      <c r="W795" s="161"/>
      <c r="X795" s="161"/>
      <c r="Y795" s="161"/>
      <c r="Z795" s="317"/>
      <c r="AA795" s="161"/>
      <c r="BI795" s="162"/>
      <c r="BJ795" s="162"/>
      <c r="BK795" s="162"/>
      <c r="BL795" s="162"/>
      <c r="BM795" s="162"/>
      <c r="BN795" s="162"/>
      <c r="BO795" s="162"/>
      <c r="BP795" s="162"/>
      <c r="BQ795" s="162"/>
      <c r="BR795" s="162"/>
      <c r="BS795" s="162"/>
      <c r="BT795" s="162"/>
      <c r="BU795" s="162"/>
      <c r="BV795" s="162"/>
      <c r="BW795" s="162"/>
      <c r="BX795" s="162"/>
      <c r="BY795" s="162"/>
      <c r="BZ795" s="162"/>
      <c r="CA795" s="162"/>
      <c r="CB795" s="162"/>
      <c r="CC795" s="162"/>
      <c r="CD795" s="162"/>
      <c r="CE795" s="162"/>
      <c r="CF795" s="162"/>
      <c r="CG795" s="162"/>
      <c r="CH795" s="162"/>
      <c r="CI795" s="162"/>
      <c r="CJ795" s="162"/>
      <c r="CK795" s="162"/>
      <c r="CL795" s="162"/>
      <c r="CM795" s="162"/>
      <c r="CN795" s="162"/>
      <c r="CO795" s="162"/>
      <c r="CP795" s="162"/>
      <c r="CQ795" s="162"/>
      <c r="CR795" s="162"/>
      <c r="CS795" s="162"/>
      <c r="CT795" s="162"/>
      <c r="CU795" s="162"/>
      <c r="CV795" s="162"/>
      <c r="CW795" s="162"/>
      <c r="CX795" s="162"/>
      <c r="CY795" s="162"/>
      <c r="CZ795" s="162"/>
      <c r="DA795" s="162"/>
      <c r="DB795" s="162"/>
      <c r="DC795" s="162"/>
      <c r="DD795" s="162"/>
      <c r="DE795" s="162"/>
      <c r="DF795" s="162"/>
      <c r="DG795" s="162"/>
      <c r="DH795" s="162"/>
      <c r="DI795" s="162"/>
      <c r="DJ795" s="162"/>
      <c r="DK795" s="162"/>
      <c r="DL795" s="162"/>
      <c r="DM795" s="162"/>
      <c r="DN795" s="162"/>
      <c r="DO795" s="162"/>
      <c r="DP795" s="162"/>
      <c r="DQ795" s="162"/>
      <c r="DR795" s="162"/>
      <c r="DS795" s="162"/>
      <c r="DT795" s="162"/>
      <c r="DU795" s="162"/>
      <c r="DV795" s="162"/>
      <c r="DW795" s="162"/>
      <c r="DX795" s="162"/>
      <c r="DY795" s="162"/>
      <c r="DZ795" s="162"/>
      <c r="EA795" s="162"/>
      <c r="EB795" s="162"/>
      <c r="EC795" s="162"/>
      <c r="ED795" s="162"/>
      <c r="EE795" s="162"/>
      <c r="EF795" s="162"/>
      <c r="EG795" s="162"/>
      <c r="EH795" s="162"/>
      <c r="EI795" s="162"/>
      <c r="EJ795" s="162"/>
      <c r="EK795" s="162"/>
      <c r="EL795" s="162"/>
      <c r="EM795" s="162"/>
      <c r="EN795" s="162"/>
      <c r="EO795" s="162"/>
      <c r="EP795" s="162"/>
      <c r="EQ795" s="162"/>
      <c r="ER795" s="162"/>
      <c r="ES795" s="162"/>
      <c r="ET795" s="162"/>
      <c r="EU795" s="162"/>
      <c r="EV795" s="162"/>
      <c r="EW795" s="162"/>
      <c r="EX795" s="162"/>
      <c r="EY795" s="162"/>
      <c r="EZ795" s="162"/>
      <c r="FA795" s="162"/>
      <c r="FB795" s="162"/>
      <c r="FC795" s="162"/>
      <c r="FD795" s="162"/>
      <c r="FE795" s="162"/>
      <c r="FF795" s="162"/>
      <c r="FG795" s="162"/>
      <c r="FH795" s="162"/>
      <c r="FI795" s="162"/>
      <c r="FJ795" s="162"/>
      <c r="FK795" s="162"/>
      <c r="FL795" s="162"/>
      <c r="FM795" s="162"/>
      <c r="FN795" s="162"/>
      <c r="FO795" s="162"/>
      <c r="FP795" s="162"/>
      <c r="FQ795" s="162"/>
      <c r="FR795" s="162"/>
      <c r="FS795" s="162"/>
      <c r="FT795" s="162"/>
      <c r="FU795" s="162"/>
      <c r="FV795" s="162"/>
      <c r="FW795" s="162"/>
      <c r="FX795" s="162"/>
      <c r="FY795" s="162"/>
      <c r="FZ795" s="162"/>
      <c r="GA795" s="162"/>
      <c r="GB795" s="162"/>
      <c r="GC795" s="162"/>
      <c r="GD795" s="162"/>
      <c r="GE795" s="162"/>
      <c r="GF795" s="162"/>
      <c r="GG795" s="162"/>
      <c r="GH795" s="162"/>
      <c r="GI795" s="162"/>
      <c r="GJ795" s="162"/>
      <c r="GK795" s="162"/>
      <c r="GL795" s="162"/>
      <c r="GM795" s="162"/>
      <c r="GN795" s="162"/>
      <c r="GO795" s="162"/>
      <c r="GP795" s="162"/>
      <c r="GQ795" s="162"/>
      <c r="GR795" s="162"/>
      <c r="GS795" s="162"/>
      <c r="GT795" s="162"/>
      <c r="GU795" s="162"/>
      <c r="GV795" s="162"/>
      <c r="GW795" s="162"/>
      <c r="GX795" s="162"/>
      <c r="GY795" s="162"/>
      <c r="GZ795" s="162"/>
      <c r="HA795" s="162"/>
      <c r="HB795" s="162"/>
      <c r="HC795" s="162"/>
      <c r="HD795" s="162"/>
      <c r="HE795" s="162"/>
      <c r="HF795" s="162"/>
      <c r="HG795" s="162"/>
      <c r="HH795" s="162"/>
      <c r="HI795" s="162"/>
      <c r="HJ795" s="162"/>
      <c r="HK795" s="162"/>
      <c r="HL795" s="162"/>
      <c r="HM795" s="162"/>
      <c r="HN795" s="162"/>
      <c r="HO795" s="162"/>
      <c r="HP795" s="162"/>
      <c r="HQ795" s="162"/>
      <c r="HR795" s="162"/>
      <c r="HS795" s="162"/>
      <c r="HT795" s="162"/>
      <c r="HU795" s="162"/>
      <c r="HV795" s="162"/>
      <c r="HW795" s="162"/>
      <c r="HX795" s="162"/>
      <c r="HY795" s="162"/>
      <c r="HZ795" s="162"/>
      <c r="IA795" s="162"/>
      <c r="IB795" s="162"/>
      <c r="IC795" s="162"/>
      <c r="ID795" s="162"/>
      <c r="IE795" s="162"/>
      <c r="IF795" s="162"/>
      <c r="IG795" s="162"/>
      <c r="IH795" s="162"/>
      <c r="II795" s="162"/>
      <c r="IJ795" s="162"/>
      <c r="IK795" s="162"/>
      <c r="IL795" s="162"/>
      <c r="IM795" s="162"/>
      <c r="IN795" s="162"/>
      <c r="IO795" s="162"/>
      <c r="IP795" s="162"/>
      <c r="IQ795" s="162"/>
      <c r="IR795" s="162"/>
      <c r="IS795" s="162"/>
      <c r="IT795" s="162"/>
      <c r="IU795" s="162"/>
      <c r="IV795" s="162"/>
      <c r="IW795" s="162"/>
      <c r="IX795" s="162"/>
    </row>
    <row r="796" spans="1:258">
      <c r="A796" s="159"/>
      <c r="B796" s="160"/>
      <c r="C796" s="160"/>
      <c r="D796" s="160"/>
      <c r="E796" s="160"/>
      <c r="F796" s="161"/>
      <c r="G796" s="161"/>
      <c r="H796" s="161"/>
      <c r="I796" s="161"/>
      <c r="J796" s="161"/>
      <c r="K796" s="161"/>
      <c r="L796" s="161"/>
      <c r="M796" s="161"/>
      <c r="N796" s="160"/>
      <c r="O796" s="160"/>
      <c r="P796" s="160"/>
      <c r="Q796" s="160"/>
      <c r="R796" s="160"/>
      <c r="S796" s="161"/>
      <c r="T796" s="161"/>
      <c r="U796" s="161"/>
      <c r="V796" s="161"/>
      <c r="W796" s="161"/>
      <c r="X796" s="161"/>
      <c r="Y796" s="161"/>
      <c r="Z796" s="317"/>
      <c r="AA796" s="161"/>
      <c r="BI796" s="162"/>
      <c r="BJ796" s="162"/>
      <c r="BK796" s="162"/>
      <c r="BL796" s="162"/>
      <c r="BM796" s="162"/>
      <c r="BN796" s="162"/>
      <c r="BO796" s="162"/>
      <c r="BP796" s="162"/>
      <c r="BQ796" s="162"/>
      <c r="BR796" s="162"/>
      <c r="BS796" s="162"/>
      <c r="BT796" s="162"/>
      <c r="BU796" s="162"/>
      <c r="BV796" s="162"/>
      <c r="BW796" s="162"/>
      <c r="BX796" s="162"/>
      <c r="BY796" s="162"/>
      <c r="BZ796" s="162"/>
      <c r="CA796" s="162"/>
      <c r="CB796" s="162"/>
      <c r="CC796" s="162"/>
      <c r="CD796" s="162"/>
      <c r="CE796" s="162"/>
      <c r="CF796" s="162"/>
      <c r="CG796" s="162"/>
      <c r="CH796" s="162"/>
      <c r="CI796" s="162"/>
      <c r="CJ796" s="162"/>
      <c r="CK796" s="162"/>
      <c r="CL796" s="162"/>
      <c r="CM796" s="162"/>
      <c r="CN796" s="162"/>
      <c r="CO796" s="162"/>
      <c r="CP796" s="162"/>
      <c r="CQ796" s="162"/>
      <c r="CR796" s="162"/>
      <c r="CS796" s="162"/>
      <c r="CT796" s="162"/>
      <c r="CU796" s="162"/>
      <c r="CV796" s="162"/>
      <c r="CW796" s="162"/>
      <c r="CX796" s="162"/>
      <c r="CY796" s="162"/>
      <c r="CZ796" s="162"/>
      <c r="DA796" s="162"/>
      <c r="DB796" s="162"/>
      <c r="DC796" s="162"/>
      <c r="DD796" s="162"/>
      <c r="DE796" s="162"/>
      <c r="DF796" s="162"/>
      <c r="DG796" s="162"/>
      <c r="DH796" s="162"/>
      <c r="DI796" s="162"/>
      <c r="DJ796" s="162"/>
      <c r="DK796" s="162"/>
      <c r="DL796" s="162"/>
      <c r="DM796" s="162"/>
      <c r="DN796" s="162"/>
      <c r="DO796" s="162"/>
      <c r="DP796" s="162"/>
      <c r="DQ796" s="162"/>
      <c r="DR796" s="162"/>
      <c r="DS796" s="162"/>
      <c r="DT796" s="162"/>
      <c r="DU796" s="162"/>
      <c r="DV796" s="162"/>
      <c r="DW796" s="162"/>
      <c r="DX796" s="162"/>
      <c r="DY796" s="162"/>
      <c r="DZ796" s="162"/>
      <c r="EA796" s="162"/>
      <c r="EB796" s="162"/>
      <c r="EC796" s="162"/>
      <c r="ED796" s="162"/>
      <c r="EE796" s="162"/>
      <c r="EF796" s="162"/>
      <c r="EG796" s="162"/>
      <c r="EH796" s="162"/>
      <c r="EI796" s="162"/>
      <c r="EJ796" s="162"/>
      <c r="EK796" s="162"/>
      <c r="EL796" s="162"/>
      <c r="EM796" s="162"/>
      <c r="EN796" s="162"/>
      <c r="EO796" s="162"/>
      <c r="EP796" s="162"/>
      <c r="EQ796" s="162"/>
      <c r="ER796" s="162"/>
      <c r="ES796" s="162"/>
      <c r="ET796" s="162"/>
      <c r="EU796" s="162"/>
      <c r="EV796" s="162"/>
      <c r="EW796" s="162"/>
      <c r="EX796" s="162"/>
      <c r="EY796" s="162"/>
      <c r="EZ796" s="162"/>
      <c r="FA796" s="162"/>
      <c r="FB796" s="162"/>
      <c r="FC796" s="162"/>
      <c r="FD796" s="162"/>
      <c r="FE796" s="162"/>
      <c r="FF796" s="162"/>
      <c r="FG796" s="162"/>
      <c r="FH796" s="162"/>
      <c r="FI796" s="162"/>
      <c r="FJ796" s="162"/>
      <c r="FK796" s="162"/>
      <c r="FL796" s="162"/>
      <c r="FM796" s="162"/>
      <c r="FN796" s="162"/>
      <c r="FO796" s="162"/>
      <c r="FP796" s="162"/>
      <c r="FQ796" s="162"/>
      <c r="FR796" s="162"/>
      <c r="FS796" s="162"/>
      <c r="FT796" s="162"/>
      <c r="FU796" s="162"/>
      <c r="FV796" s="162"/>
      <c r="FW796" s="162"/>
      <c r="FX796" s="162"/>
      <c r="FY796" s="162"/>
      <c r="FZ796" s="162"/>
      <c r="GA796" s="162"/>
      <c r="GB796" s="162"/>
      <c r="GC796" s="162"/>
      <c r="GD796" s="162"/>
      <c r="GE796" s="162"/>
      <c r="GF796" s="162"/>
      <c r="GG796" s="162"/>
      <c r="GH796" s="162"/>
      <c r="GI796" s="162"/>
      <c r="GJ796" s="162"/>
      <c r="GK796" s="162"/>
      <c r="GL796" s="162"/>
      <c r="GM796" s="162"/>
      <c r="GN796" s="162"/>
      <c r="GO796" s="162"/>
      <c r="GP796" s="162"/>
      <c r="GQ796" s="162"/>
      <c r="GR796" s="162"/>
      <c r="GS796" s="162"/>
      <c r="GT796" s="162"/>
      <c r="GU796" s="162"/>
      <c r="GV796" s="162"/>
      <c r="GW796" s="162"/>
      <c r="GX796" s="162"/>
      <c r="GY796" s="162"/>
      <c r="GZ796" s="162"/>
      <c r="HA796" s="162"/>
      <c r="HB796" s="162"/>
      <c r="HC796" s="162"/>
      <c r="HD796" s="162"/>
      <c r="HE796" s="162"/>
      <c r="HF796" s="162"/>
      <c r="HG796" s="162"/>
      <c r="HH796" s="162"/>
      <c r="HI796" s="162"/>
      <c r="HJ796" s="162"/>
      <c r="HK796" s="162"/>
      <c r="HL796" s="162"/>
      <c r="HM796" s="162"/>
      <c r="HN796" s="162"/>
      <c r="HO796" s="162"/>
      <c r="HP796" s="162"/>
      <c r="HQ796" s="162"/>
      <c r="HR796" s="162"/>
      <c r="HS796" s="162"/>
      <c r="HT796" s="162"/>
      <c r="HU796" s="162"/>
      <c r="HV796" s="162"/>
      <c r="HW796" s="162"/>
      <c r="HX796" s="162"/>
      <c r="HY796" s="162"/>
      <c r="HZ796" s="162"/>
      <c r="IA796" s="162"/>
      <c r="IB796" s="162"/>
      <c r="IC796" s="162"/>
      <c r="ID796" s="162"/>
      <c r="IE796" s="162"/>
      <c r="IF796" s="162"/>
      <c r="IG796" s="162"/>
      <c r="IH796" s="162"/>
      <c r="II796" s="162"/>
      <c r="IJ796" s="162"/>
      <c r="IK796" s="162"/>
      <c r="IL796" s="162"/>
      <c r="IM796" s="162"/>
      <c r="IN796" s="162"/>
      <c r="IO796" s="162"/>
      <c r="IP796" s="162"/>
      <c r="IQ796" s="162"/>
      <c r="IR796" s="162"/>
      <c r="IS796" s="162"/>
      <c r="IT796" s="162"/>
      <c r="IU796" s="162"/>
      <c r="IV796" s="162"/>
      <c r="IW796" s="162"/>
      <c r="IX796" s="162"/>
    </row>
    <row r="797" spans="1:258">
      <c r="A797" s="159"/>
      <c r="B797" s="160"/>
      <c r="C797" s="160"/>
      <c r="D797" s="160"/>
      <c r="E797" s="160"/>
      <c r="F797" s="161"/>
      <c r="G797" s="161"/>
      <c r="H797" s="161"/>
      <c r="I797" s="161"/>
      <c r="J797" s="161"/>
      <c r="K797" s="161"/>
      <c r="L797" s="161"/>
      <c r="M797" s="161"/>
      <c r="N797" s="160"/>
      <c r="O797" s="160"/>
      <c r="P797" s="160"/>
      <c r="Q797" s="160"/>
      <c r="R797" s="160"/>
      <c r="S797" s="161"/>
      <c r="T797" s="161"/>
      <c r="U797" s="161"/>
      <c r="V797" s="161"/>
      <c r="W797" s="161"/>
      <c r="X797" s="161"/>
      <c r="Y797" s="161"/>
      <c r="Z797" s="317"/>
      <c r="AA797" s="161"/>
      <c r="BI797" s="162"/>
      <c r="BJ797" s="162"/>
      <c r="BK797" s="162"/>
      <c r="BL797" s="162"/>
      <c r="BM797" s="162"/>
      <c r="BN797" s="162"/>
      <c r="BO797" s="162"/>
      <c r="BP797" s="162"/>
      <c r="BQ797" s="162"/>
      <c r="BR797" s="162"/>
      <c r="BS797" s="162"/>
      <c r="BT797" s="162"/>
      <c r="BU797" s="162"/>
      <c r="BV797" s="162"/>
      <c r="BW797" s="162"/>
      <c r="BX797" s="162"/>
      <c r="BY797" s="162"/>
      <c r="BZ797" s="162"/>
      <c r="CA797" s="162"/>
      <c r="CB797" s="162"/>
      <c r="CC797" s="162"/>
      <c r="CD797" s="162"/>
      <c r="CE797" s="162"/>
      <c r="CF797" s="162"/>
      <c r="CG797" s="162"/>
      <c r="CH797" s="162"/>
      <c r="CI797" s="162"/>
      <c r="CJ797" s="162"/>
      <c r="CK797" s="162"/>
      <c r="CL797" s="162"/>
      <c r="CM797" s="162"/>
      <c r="CN797" s="162"/>
      <c r="CO797" s="162"/>
      <c r="CP797" s="162"/>
      <c r="CQ797" s="162"/>
      <c r="CR797" s="162"/>
      <c r="CS797" s="162"/>
      <c r="CT797" s="162"/>
      <c r="CU797" s="162"/>
      <c r="CV797" s="162"/>
      <c r="CW797" s="162"/>
      <c r="CX797" s="162"/>
      <c r="CY797" s="162"/>
      <c r="CZ797" s="162"/>
      <c r="DA797" s="162"/>
      <c r="DB797" s="162"/>
      <c r="DC797" s="162"/>
      <c r="DD797" s="162"/>
      <c r="DE797" s="162"/>
      <c r="DF797" s="162"/>
      <c r="DG797" s="162"/>
      <c r="DH797" s="162"/>
      <c r="DI797" s="162"/>
      <c r="DJ797" s="162"/>
      <c r="DK797" s="162"/>
      <c r="DL797" s="162"/>
      <c r="DM797" s="162"/>
      <c r="DN797" s="162"/>
      <c r="DO797" s="162"/>
      <c r="DP797" s="162"/>
      <c r="DQ797" s="162"/>
      <c r="DR797" s="162"/>
      <c r="DS797" s="162"/>
      <c r="DT797" s="162"/>
      <c r="DU797" s="162"/>
      <c r="DV797" s="162"/>
      <c r="DW797" s="162"/>
      <c r="DX797" s="162"/>
      <c r="DY797" s="162"/>
      <c r="DZ797" s="162"/>
      <c r="EA797" s="162"/>
      <c r="EB797" s="162"/>
      <c r="EC797" s="162"/>
      <c r="ED797" s="162"/>
      <c r="EE797" s="162"/>
      <c r="EF797" s="162"/>
      <c r="EG797" s="162"/>
      <c r="EH797" s="162"/>
      <c r="EI797" s="162"/>
      <c r="EJ797" s="162"/>
      <c r="EK797" s="162"/>
      <c r="EL797" s="162"/>
      <c r="EM797" s="162"/>
      <c r="EN797" s="162"/>
      <c r="EO797" s="162"/>
      <c r="EP797" s="162"/>
      <c r="EQ797" s="162"/>
      <c r="ER797" s="162"/>
      <c r="ES797" s="162"/>
      <c r="ET797" s="162"/>
      <c r="EU797" s="162"/>
      <c r="EV797" s="162"/>
      <c r="EW797" s="162"/>
      <c r="EX797" s="162"/>
      <c r="EY797" s="162"/>
      <c r="EZ797" s="162"/>
      <c r="FA797" s="162"/>
      <c r="FB797" s="162"/>
      <c r="FC797" s="162"/>
      <c r="FD797" s="162"/>
      <c r="FE797" s="162"/>
      <c r="FF797" s="162"/>
      <c r="FG797" s="162"/>
      <c r="FH797" s="162"/>
      <c r="FI797" s="162"/>
      <c r="FJ797" s="162"/>
      <c r="FK797" s="162"/>
      <c r="FL797" s="162"/>
      <c r="FM797" s="162"/>
      <c r="FN797" s="162"/>
      <c r="FO797" s="162"/>
      <c r="FP797" s="162"/>
      <c r="FQ797" s="162"/>
      <c r="FR797" s="162"/>
      <c r="FS797" s="162"/>
      <c r="FT797" s="162"/>
      <c r="FU797" s="162"/>
      <c r="FV797" s="162"/>
      <c r="FW797" s="162"/>
      <c r="FX797" s="162"/>
      <c r="FY797" s="162"/>
      <c r="FZ797" s="162"/>
      <c r="GA797" s="162"/>
      <c r="GB797" s="162"/>
      <c r="GC797" s="162"/>
      <c r="GD797" s="162"/>
      <c r="GE797" s="162"/>
      <c r="GF797" s="162"/>
      <c r="GG797" s="162"/>
      <c r="GH797" s="162"/>
      <c r="GI797" s="162"/>
      <c r="GJ797" s="162"/>
      <c r="GK797" s="162"/>
      <c r="GL797" s="162"/>
      <c r="GM797" s="162"/>
      <c r="GN797" s="162"/>
      <c r="GO797" s="162"/>
      <c r="GP797" s="162"/>
      <c r="GQ797" s="162"/>
      <c r="GR797" s="162"/>
      <c r="GS797" s="162"/>
      <c r="GT797" s="162"/>
      <c r="GU797" s="162"/>
      <c r="GV797" s="162"/>
      <c r="GW797" s="162"/>
      <c r="GX797" s="162"/>
      <c r="GY797" s="162"/>
      <c r="GZ797" s="162"/>
      <c r="HA797" s="162"/>
      <c r="HB797" s="162"/>
      <c r="HC797" s="162"/>
      <c r="HD797" s="162"/>
      <c r="HE797" s="162"/>
      <c r="HF797" s="162"/>
      <c r="HG797" s="162"/>
      <c r="HH797" s="162"/>
      <c r="HI797" s="162"/>
      <c r="HJ797" s="162"/>
      <c r="HK797" s="162"/>
      <c r="HL797" s="162"/>
      <c r="HM797" s="162"/>
      <c r="HN797" s="162"/>
      <c r="HO797" s="162"/>
      <c r="HP797" s="162"/>
      <c r="HQ797" s="162"/>
      <c r="HR797" s="162"/>
      <c r="HS797" s="162"/>
      <c r="HT797" s="162"/>
      <c r="HU797" s="162"/>
      <c r="HV797" s="162"/>
      <c r="HW797" s="162"/>
      <c r="HX797" s="162"/>
      <c r="HY797" s="162"/>
      <c r="HZ797" s="162"/>
      <c r="IA797" s="162"/>
      <c r="IB797" s="162"/>
      <c r="IC797" s="162"/>
      <c r="ID797" s="162"/>
      <c r="IE797" s="162"/>
      <c r="IF797" s="162"/>
      <c r="IG797" s="162"/>
      <c r="IH797" s="162"/>
      <c r="II797" s="162"/>
      <c r="IJ797" s="162"/>
      <c r="IK797" s="162"/>
      <c r="IL797" s="162"/>
      <c r="IM797" s="162"/>
      <c r="IN797" s="162"/>
      <c r="IO797" s="162"/>
      <c r="IP797" s="162"/>
      <c r="IQ797" s="162"/>
      <c r="IR797" s="162"/>
      <c r="IS797" s="162"/>
      <c r="IT797" s="162"/>
      <c r="IU797" s="162"/>
      <c r="IV797" s="162"/>
      <c r="IW797" s="162"/>
      <c r="IX797" s="162"/>
    </row>
    <row r="798" spans="1:258">
      <c r="A798" s="159"/>
      <c r="B798" s="160"/>
      <c r="C798" s="160"/>
      <c r="D798" s="160"/>
      <c r="E798" s="160"/>
      <c r="F798" s="161"/>
      <c r="G798" s="161"/>
      <c r="H798" s="161"/>
      <c r="I798" s="161"/>
      <c r="J798" s="161"/>
      <c r="K798" s="161"/>
      <c r="L798" s="161"/>
      <c r="M798" s="161"/>
      <c r="N798" s="160"/>
      <c r="O798" s="160"/>
      <c r="P798" s="160"/>
      <c r="Q798" s="160"/>
      <c r="R798" s="160"/>
      <c r="S798" s="161"/>
      <c r="T798" s="161"/>
      <c r="U798" s="161"/>
      <c r="V798" s="161"/>
      <c r="W798" s="161"/>
      <c r="X798" s="161"/>
      <c r="Y798" s="161"/>
      <c r="Z798" s="317"/>
      <c r="AA798" s="161"/>
      <c r="BI798" s="162"/>
      <c r="BJ798" s="162"/>
      <c r="BK798" s="162"/>
      <c r="BL798" s="162"/>
      <c r="BM798" s="162"/>
      <c r="BN798" s="162"/>
      <c r="BO798" s="162"/>
      <c r="BP798" s="162"/>
      <c r="BQ798" s="162"/>
      <c r="BR798" s="162"/>
      <c r="BS798" s="162"/>
      <c r="BT798" s="162"/>
      <c r="BU798" s="162"/>
      <c r="BV798" s="162"/>
      <c r="BW798" s="162"/>
      <c r="BX798" s="162"/>
      <c r="BY798" s="162"/>
      <c r="BZ798" s="162"/>
      <c r="CA798" s="162"/>
      <c r="CB798" s="162"/>
      <c r="CC798" s="162"/>
      <c r="CD798" s="162"/>
      <c r="CE798" s="162"/>
      <c r="CF798" s="162"/>
      <c r="CG798" s="162"/>
      <c r="CH798" s="162"/>
      <c r="CI798" s="162"/>
      <c r="CJ798" s="162"/>
      <c r="CK798" s="162"/>
      <c r="CL798" s="162"/>
      <c r="CM798" s="162"/>
      <c r="CN798" s="162"/>
      <c r="CO798" s="162"/>
      <c r="CP798" s="162"/>
      <c r="CQ798" s="162"/>
      <c r="CR798" s="162"/>
      <c r="CS798" s="162"/>
      <c r="CT798" s="162"/>
      <c r="CU798" s="162"/>
      <c r="CV798" s="162"/>
      <c r="CW798" s="162"/>
      <c r="CX798" s="162"/>
      <c r="CY798" s="162"/>
      <c r="CZ798" s="162"/>
      <c r="DA798" s="162"/>
      <c r="DB798" s="162"/>
      <c r="DC798" s="162"/>
      <c r="DD798" s="162"/>
      <c r="DE798" s="162"/>
      <c r="DF798" s="162"/>
      <c r="DG798" s="162"/>
      <c r="DH798" s="162"/>
      <c r="DI798" s="162"/>
      <c r="DJ798" s="162"/>
      <c r="DK798" s="162"/>
      <c r="DL798" s="162"/>
      <c r="DM798" s="162"/>
      <c r="DN798" s="162"/>
      <c r="DO798" s="162"/>
      <c r="DP798" s="162"/>
      <c r="DQ798" s="162"/>
      <c r="DR798" s="162"/>
      <c r="DS798" s="162"/>
      <c r="DT798" s="162"/>
      <c r="DU798" s="162"/>
      <c r="DV798" s="162"/>
      <c r="DW798" s="162"/>
      <c r="DX798" s="162"/>
      <c r="DY798" s="162"/>
      <c r="DZ798" s="162"/>
      <c r="EA798" s="162"/>
      <c r="EB798" s="162"/>
      <c r="EC798" s="162"/>
      <c r="ED798" s="162"/>
      <c r="EE798" s="162"/>
      <c r="EF798" s="162"/>
      <c r="EG798" s="162"/>
      <c r="EH798" s="162"/>
      <c r="EI798" s="162"/>
      <c r="EJ798" s="162"/>
      <c r="EK798" s="162"/>
      <c r="EL798" s="162"/>
      <c r="EM798" s="162"/>
      <c r="EN798" s="162"/>
      <c r="EO798" s="162"/>
      <c r="EP798" s="162"/>
      <c r="EQ798" s="162"/>
      <c r="ER798" s="162"/>
      <c r="ES798" s="162"/>
      <c r="ET798" s="162"/>
      <c r="EU798" s="162"/>
      <c r="EV798" s="162"/>
      <c r="EW798" s="162"/>
      <c r="EX798" s="162"/>
      <c r="EY798" s="162"/>
      <c r="EZ798" s="162"/>
      <c r="FA798" s="162"/>
      <c r="FB798" s="162"/>
      <c r="FC798" s="162"/>
      <c r="FD798" s="162"/>
      <c r="FE798" s="162"/>
      <c r="FF798" s="162"/>
      <c r="FG798" s="162"/>
      <c r="FH798" s="162"/>
      <c r="FI798" s="162"/>
      <c r="FJ798" s="162"/>
      <c r="FK798" s="162"/>
      <c r="FL798" s="162"/>
      <c r="FM798" s="162"/>
      <c r="FN798" s="162"/>
      <c r="FO798" s="162"/>
      <c r="FP798" s="162"/>
      <c r="FQ798" s="162"/>
      <c r="FR798" s="162"/>
      <c r="FS798" s="162"/>
      <c r="FT798" s="162"/>
      <c r="FU798" s="162"/>
      <c r="FV798" s="162"/>
      <c r="FW798" s="162"/>
      <c r="FX798" s="162"/>
      <c r="FY798" s="162"/>
      <c r="FZ798" s="162"/>
      <c r="GA798" s="162"/>
      <c r="GB798" s="162"/>
      <c r="GC798" s="162"/>
      <c r="GD798" s="162"/>
      <c r="GE798" s="162"/>
      <c r="GF798" s="162"/>
      <c r="GG798" s="162"/>
      <c r="GH798" s="162"/>
      <c r="GI798" s="162"/>
      <c r="GJ798" s="162"/>
      <c r="GK798" s="162"/>
      <c r="GL798" s="162"/>
      <c r="GM798" s="162"/>
      <c r="GN798" s="162"/>
      <c r="GO798" s="162"/>
      <c r="GP798" s="162"/>
      <c r="GQ798" s="162"/>
      <c r="GR798" s="162"/>
      <c r="GS798" s="162"/>
      <c r="GT798" s="162"/>
      <c r="GU798" s="162"/>
      <c r="GV798" s="162"/>
      <c r="GW798" s="162"/>
      <c r="GX798" s="162"/>
      <c r="GY798" s="162"/>
      <c r="GZ798" s="162"/>
      <c r="HA798" s="162"/>
      <c r="HB798" s="162"/>
      <c r="HC798" s="162"/>
      <c r="HD798" s="162"/>
      <c r="HE798" s="162"/>
      <c r="HF798" s="162"/>
      <c r="HG798" s="162"/>
      <c r="HH798" s="162"/>
      <c r="HI798" s="162"/>
      <c r="HJ798" s="162"/>
      <c r="HK798" s="162"/>
      <c r="HL798" s="162"/>
      <c r="HM798" s="162"/>
      <c r="HN798" s="162"/>
      <c r="HO798" s="162"/>
      <c r="HP798" s="162"/>
      <c r="HQ798" s="162"/>
      <c r="HR798" s="162"/>
      <c r="HS798" s="162"/>
      <c r="HT798" s="162"/>
      <c r="HU798" s="162"/>
      <c r="HV798" s="162"/>
      <c r="HW798" s="162"/>
      <c r="HX798" s="162"/>
      <c r="HY798" s="162"/>
      <c r="HZ798" s="162"/>
      <c r="IA798" s="162"/>
      <c r="IB798" s="162"/>
      <c r="IC798" s="162"/>
      <c r="ID798" s="162"/>
      <c r="IE798" s="162"/>
      <c r="IF798" s="162"/>
      <c r="IG798" s="162"/>
      <c r="IH798" s="162"/>
      <c r="II798" s="162"/>
      <c r="IJ798" s="162"/>
      <c r="IK798" s="162"/>
      <c r="IL798" s="162"/>
      <c r="IM798" s="162"/>
      <c r="IN798" s="162"/>
      <c r="IO798" s="162"/>
      <c r="IP798" s="162"/>
      <c r="IQ798" s="162"/>
      <c r="IR798" s="162"/>
      <c r="IS798" s="162"/>
      <c r="IT798" s="162"/>
      <c r="IU798" s="162"/>
      <c r="IV798" s="162"/>
      <c r="IW798" s="162"/>
      <c r="IX798" s="162"/>
    </row>
    <row r="799" spans="1:258">
      <c r="A799" s="159"/>
      <c r="B799" s="160"/>
      <c r="C799" s="160"/>
      <c r="D799" s="160"/>
      <c r="E799" s="160"/>
      <c r="F799" s="161"/>
      <c r="G799" s="161"/>
      <c r="H799" s="161"/>
      <c r="I799" s="161"/>
      <c r="J799" s="161"/>
      <c r="K799" s="161"/>
      <c r="L799" s="161"/>
      <c r="M799" s="161"/>
      <c r="N799" s="160"/>
      <c r="O799" s="160"/>
      <c r="P799" s="160"/>
      <c r="Q799" s="160"/>
      <c r="R799" s="160"/>
      <c r="S799" s="161"/>
      <c r="T799" s="161"/>
      <c r="U799" s="161"/>
      <c r="V799" s="161"/>
      <c r="W799" s="161"/>
      <c r="X799" s="161"/>
      <c r="Y799" s="161"/>
      <c r="Z799" s="317"/>
      <c r="AA799" s="161"/>
      <c r="BI799" s="162"/>
      <c r="BJ799" s="162"/>
      <c r="BK799" s="162"/>
      <c r="BL799" s="162"/>
      <c r="BM799" s="162"/>
      <c r="BN799" s="162"/>
      <c r="BO799" s="162"/>
      <c r="BP799" s="162"/>
      <c r="BQ799" s="162"/>
      <c r="BR799" s="162"/>
      <c r="BS799" s="162"/>
      <c r="BT799" s="162"/>
      <c r="BU799" s="162"/>
      <c r="BV799" s="162"/>
      <c r="BW799" s="162"/>
      <c r="BX799" s="162"/>
      <c r="BY799" s="162"/>
      <c r="BZ799" s="162"/>
      <c r="CA799" s="162"/>
      <c r="CB799" s="162"/>
      <c r="CC799" s="162"/>
      <c r="CD799" s="162"/>
      <c r="CE799" s="162"/>
      <c r="CF799" s="162"/>
      <c r="CG799" s="162"/>
      <c r="CH799" s="162"/>
      <c r="CI799" s="162"/>
      <c r="CJ799" s="162"/>
      <c r="CK799" s="162"/>
      <c r="CL799" s="162"/>
      <c r="CM799" s="162"/>
      <c r="CN799" s="162"/>
      <c r="CO799" s="162"/>
      <c r="CP799" s="162"/>
      <c r="CQ799" s="162"/>
      <c r="CR799" s="162"/>
      <c r="CS799" s="162"/>
      <c r="CT799" s="162"/>
      <c r="CU799" s="162"/>
      <c r="CV799" s="162"/>
      <c r="CW799" s="162"/>
      <c r="CX799" s="162"/>
      <c r="CY799" s="162"/>
      <c r="CZ799" s="162"/>
      <c r="DA799" s="162"/>
      <c r="DB799" s="162"/>
      <c r="DC799" s="162"/>
      <c r="DD799" s="162"/>
      <c r="DE799" s="162"/>
      <c r="DF799" s="162"/>
      <c r="DG799" s="162"/>
      <c r="DH799" s="162"/>
      <c r="DI799" s="162"/>
      <c r="DJ799" s="162"/>
      <c r="DK799" s="162"/>
      <c r="DL799" s="162"/>
      <c r="DM799" s="162"/>
      <c r="DN799" s="162"/>
      <c r="DO799" s="162"/>
      <c r="DP799" s="162"/>
      <c r="DQ799" s="162"/>
      <c r="DR799" s="162"/>
      <c r="DS799" s="162"/>
      <c r="DT799" s="162"/>
      <c r="DU799" s="162"/>
      <c r="DV799" s="162"/>
      <c r="DW799" s="162"/>
      <c r="DX799" s="162"/>
      <c r="DY799" s="162"/>
      <c r="DZ799" s="162"/>
      <c r="EA799" s="162"/>
      <c r="EB799" s="162"/>
      <c r="EC799" s="162"/>
      <c r="ED799" s="162"/>
      <c r="EE799" s="162"/>
      <c r="EF799" s="162"/>
      <c r="EG799" s="162"/>
      <c r="EH799" s="162"/>
      <c r="EI799" s="162"/>
      <c r="EJ799" s="162"/>
      <c r="EK799" s="162"/>
      <c r="EL799" s="162"/>
      <c r="EM799" s="162"/>
      <c r="EN799" s="162"/>
      <c r="EO799" s="162"/>
      <c r="EP799" s="162"/>
      <c r="EQ799" s="162"/>
      <c r="ER799" s="162"/>
      <c r="ES799" s="162"/>
      <c r="ET799" s="162"/>
      <c r="EU799" s="162"/>
      <c r="EV799" s="162"/>
      <c r="EW799" s="162"/>
      <c r="EX799" s="162"/>
      <c r="EY799" s="162"/>
      <c r="EZ799" s="162"/>
      <c r="FA799" s="162"/>
      <c r="FB799" s="162"/>
      <c r="FC799" s="162"/>
      <c r="FD799" s="162"/>
      <c r="FE799" s="162"/>
      <c r="FF799" s="162"/>
      <c r="FG799" s="162"/>
      <c r="FH799" s="162"/>
      <c r="FI799" s="162"/>
      <c r="FJ799" s="162"/>
      <c r="FK799" s="162"/>
      <c r="FL799" s="162"/>
      <c r="FM799" s="162"/>
      <c r="FN799" s="162"/>
      <c r="FO799" s="162"/>
      <c r="FP799" s="162"/>
      <c r="FQ799" s="162"/>
      <c r="FR799" s="162"/>
      <c r="FS799" s="162"/>
      <c r="FT799" s="162"/>
      <c r="FU799" s="162"/>
      <c r="FV799" s="162"/>
      <c r="FW799" s="162"/>
      <c r="FX799" s="162"/>
      <c r="FY799" s="162"/>
      <c r="FZ799" s="162"/>
      <c r="GA799" s="162"/>
      <c r="GB799" s="162"/>
      <c r="GC799" s="162"/>
      <c r="GD799" s="162"/>
      <c r="GE799" s="162"/>
      <c r="GF799" s="162"/>
      <c r="GG799" s="162"/>
      <c r="GH799" s="162"/>
      <c r="GI799" s="162"/>
      <c r="GJ799" s="162"/>
      <c r="GK799" s="162"/>
      <c r="GL799" s="162"/>
      <c r="GM799" s="162"/>
      <c r="GN799" s="162"/>
      <c r="GO799" s="162"/>
      <c r="GP799" s="162"/>
      <c r="GQ799" s="162"/>
      <c r="GR799" s="162"/>
      <c r="GS799" s="162"/>
      <c r="GT799" s="162"/>
      <c r="GU799" s="162"/>
      <c r="GV799" s="162"/>
      <c r="GW799" s="162"/>
      <c r="GX799" s="162"/>
      <c r="GY799" s="162"/>
      <c r="GZ799" s="162"/>
      <c r="HA799" s="162"/>
      <c r="HB799" s="162"/>
      <c r="HC799" s="162"/>
      <c r="HD799" s="162"/>
      <c r="HE799" s="162"/>
      <c r="HF799" s="162"/>
      <c r="HG799" s="162"/>
      <c r="HH799" s="162"/>
      <c r="HI799" s="162"/>
      <c r="HJ799" s="162"/>
      <c r="HK799" s="162"/>
      <c r="HL799" s="162"/>
      <c r="HM799" s="162"/>
      <c r="HN799" s="162"/>
      <c r="HO799" s="162"/>
      <c r="HP799" s="162"/>
      <c r="HQ799" s="162"/>
      <c r="HR799" s="162"/>
      <c r="HS799" s="162"/>
      <c r="HT799" s="162"/>
      <c r="HU799" s="162"/>
      <c r="HV799" s="162"/>
      <c r="HW799" s="162"/>
      <c r="HX799" s="162"/>
      <c r="HY799" s="162"/>
      <c r="HZ799" s="162"/>
      <c r="IA799" s="162"/>
      <c r="IB799" s="162"/>
      <c r="IC799" s="162"/>
      <c r="ID799" s="162"/>
      <c r="IE799" s="162"/>
      <c r="IF799" s="162"/>
      <c r="IG799" s="162"/>
      <c r="IH799" s="162"/>
      <c r="II799" s="162"/>
      <c r="IJ799" s="162"/>
      <c r="IK799" s="162"/>
      <c r="IL799" s="162"/>
      <c r="IM799" s="162"/>
      <c r="IN799" s="162"/>
      <c r="IO799" s="162"/>
      <c r="IP799" s="162"/>
      <c r="IQ799" s="162"/>
      <c r="IR799" s="162"/>
      <c r="IS799" s="162"/>
      <c r="IT799" s="162"/>
      <c r="IU799" s="162"/>
      <c r="IV799" s="162"/>
      <c r="IW799" s="162"/>
      <c r="IX799" s="162"/>
    </row>
    <row r="800" spans="1:258">
      <c r="A800" s="159"/>
      <c r="B800" s="160"/>
      <c r="C800" s="160"/>
      <c r="D800" s="160"/>
      <c r="E800" s="160"/>
      <c r="F800" s="161"/>
      <c r="G800" s="161"/>
      <c r="H800" s="161"/>
      <c r="I800" s="161"/>
      <c r="J800" s="161"/>
      <c r="K800" s="161"/>
      <c r="L800" s="161"/>
      <c r="M800" s="161"/>
      <c r="N800" s="160"/>
      <c r="O800" s="160"/>
      <c r="P800" s="160"/>
      <c r="Q800" s="160"/>
      <c r="R800" s="160"/>
      <c r="S800" s="161"/>
      <c r="T800" s="161"/>
      <c r="U800" s="161"/>
      <c r="V800" s="161"/>
      <c r="W800" s="161"/>
      <c r="X800" s="161"/>
      <c r="Y800" s="161"/>
      <c r="Z800" s="317"/>
      <c r="AA800" s="161"/>
      <c r="BI800" s="162"/>
      <c r="BJ800" s="162"/>
      <c r="BK800" s="162"/>
      <c r="BL800" s="162"/>
      <c r="BM800" s="162"/>
      <c r="BN800" s="162"/>
      <c r="BO800" s="162"/>
      <c r="BP800" s="162"/>
      <c r="BQ800" s="162"/>
      <c r="BR800" s="162"/>
      <c r="BS800" s="162"/>
      <c r="BT800" s="162"/>
      <c r="BU800" s="162"/>
      <c r="BV800" s="162"/>
      <c r="BW800" s="162"/>
      <c r="BX800" s="162"/>
      <c r="BY800" s="162"/>
      <c r="BZ800" s="162"/>
      <c r="CA800" s="162"/>
      <c r="CB800" s="162"/>
      <c r="CC800" s="162"/>
      <c r="CD800" s="162"/>
      <c r="CE800" s="162"/>
      <c r="CF800" s="162"/>
      <c r="CG800" s="162"/>
      <c r="CH800" s="162"/>
      <c r="CI800" s="162"/>
      <c r="CJ800" s="162"/>
      <c r="CK800" s="162"/>
      <c r="CL800" s="162"/>
      <c r="CM800" s="162"/>
      <c r="CN800" s="162"/>
      <c r="CO800" s="162"/>
      <c r="CP800" s="162"/>
      <c r="CQ800" s="162"/>
      <c r="CR800" s="162"/>
      <c r="CS800" s="162"/>
      <c r="CT800" s="162"/>
      <c r="CU800" s="162"/>
      <c r="CV800" s="162"/>
      <c r="CW800" s="162"/>
      <c r="CX800" s="162"/>
      <c r="CY800" s="162"/>
      <c r="CZ800" s="162"/>
      <c r="DA800" s="162"/>
      <c r="DB800" s="162"/>
      <c r="DC800" s="162"/>
      <c r="DD800" s="162"/>
      <c r="DE800" s="162"/>
      <c r="DF800" s="162"/>
      <c r="DG800" s="162"/>
      <c r="DH800" s="162"/>
      <c r="DI800" s="162"/>
      <c r="DJ800" s="162"/>
      <c r="DK800" s="162"/>
      <c r="DL800" s="162"/>
      <c r="DM800" s="162"/>
      <c r="DN800" s="162"/>
      <c r="DO800" s="162"/>
      <c r="DP800" s="162"/>
      <c r="DQ800" s="162"/>
      <c r="DR800" s="162"/>
      <c r="DS800" s="162"/>
      <c r="DT800" s="162"/>
      <c r="DU800" s="162"/>
      <c r="DV800" s="162"/>
      <c r="DW800" s="162"/>
      <c r="DX800" s="162"/>
      <c r="DY800" s="162"/>
      <c r="DZ800" s="162"/>
      <c r="EA800" s="162"/>
      <c r="EB800" s="162"/>
      <c r="EC800" s="162"/>
      <c r="ED800" s="162"/>
      <c r="EE800" s="162"/>
      <c r="EF800" s="162"/>
      <c r="EG800" s="162"/>
      <c r="EH800" s="162"/>
      <c r="EI800" s="162"/>
      <c r="EJ800" s="162"/>
      <c r="EK800" s="162"/>
      <c r="EL800" s="162"/>
      <c r="EM800" s="162"/>
      <c r="EN800" s="162"/>
      <c r="EO800" s="162"/>
      <c r="EP800" s="162"/>
      <c r="EQ800" s="162"/>
      <c r="ER800" s="162"/>
      <c r="ES800" s="162"/>
      <c r="ET800" s="162"/>
      <c r="EU800" s="162"/>
      <c r="EV800" s="162"/>
      <c r="EW800" s="162"/>
      <c r="EX800" s="162"/>
      <c r="EY800" s="162"/>
      <c r="EZ800" s="162"/>
      <c r="FA800" s="162"/>
      <c r="FB800" s="162"/>
      <c r="FC800" s="162"/>
      <c r="FD800" s="162"/>
      <c r="FE800" s="162"/>
      <c r="FF800" s="162"/>
      <c r="FG800" s="162"/>
      <c r="FH800" s="162"/>
      <c r="FI800" s="162"/>
      <c r="FJ800" s="162"/>
      <c r="FK800" s="162"/>
      <c r="FL800" s="162"/>
      <c r="FM800" s="162"/>
      <c r="FN800" s="162"/>
      <c r="FO800" s="162"/>
      <c r="FP800" s="162"/>
      <c r="FQ800" s="162"/>
      <c r="FR800" s="162"/>
      <c r="FS800" s="162"/>
      <c r="FT800" s="162"/>
      <c r="FU800" s="162"/>
      <c r="FV800" s="162"/>
      <c r="FW800" s="162"/>
      <c r="FX800" s="162"/>
      <c r="FY800" s="162"/>
      <c r="FZ800" s="162"/>
      <c r="GA800" s="162"/>
      <c r="GB800" s="162"/>
      <c r="GC800" s="162"/>
      <c r="GD800" s="162"/>
      <c r="GE800" s="162"/>
      <c r="GF800" s="162"/>
      <c r="GG800" s="162"/>
      <c r="GH800" s="162"/>
      <c r="GI800" s="162"/>
      <c r="GJ800" s="162"/>
      <c r="GK800" s="162"/>
      <c r="GL800" s="162"/>
      <c r="GM800" s="162"/>
      <c r="GN800" s="162"/>
      <c r="GO800" s="162"/>
      <c r="GP800" s="162"/>
      <c r="GQ800" s="162"/>
      <c r="GR800" s="162"/>
      <c r="GS800" s="162"/>
      <c r="GT800" s="162"/>
      <c r="GU800" s="162"/>
      <c r="GV800" s="162"/>
      <c r="GW800" s="162"/>
      <c r="GX800" s="162"/>
      <c r="GY800" s="162"/>
      <c r="GZ800" s="162"/>
      <c r="HA800" s="162"/>
      <c r="HB800" s="162"/>
      <c r="HC800" s="162"/>
      <c r="HD800" s="162"/>
      <c r="HE800" s="162"/>
      <c r="HF800" s="162"/>
      <c r="HG800" s="162"/>
      <c r="HH800" s="162"/>
      <c r="HI800" s="162"/>
      <c r="HJ800" s="162"/>
      <c r="HK800" s="162"/>
      <c r="HL800" s="162"/>
      <c r="HM800" s="162"/>
      <c r="HN800" s="162"/>
      <c r="HO800" s="162"/>
      <c r="HP800" s="162"/>
      <c r="HQ800" s="162"/>
      <c r="HR800" s="162"/>
      <c r="HS800" s="162"/>
      <c r="HT800" s="162"/>
      <c r="HU800" s="162"/>
      <c r="HV800" s="162"/>
      <c r="HW800" s="162"/>
      <c r="HX800" s="162"/>
      <c r="HY800" s="162"/>
      <c r="HZ800" s="162"/>
      <c r="IA800" s="162"/>
      <c r="IB800" s="162"/>
      <c r="IC800" s="162"/>
      <c r="ID800" s="162"/>
      <c r="IE800" s="162"/>
      <c r="IF800" s="162"/>
      <c r="IG800" s="162"/>
      <c r="IH800" s="162"/>
      <c r="II800" s="162"/>
      <c r="IJ800" s="162"/>
      <c r="IK800" s="162"/>
      <c r="IL800" s="162"/>
      <c r="IM800" s="162"/>
      <c r="IN800" s="162"/>
      <c r="IO800" s="162"/>
      <c r="IP800" s="162"/>
      <c r="IQ800" s="162"/>
      <c r="IR800" s="162"/>
      <c r="IS800" s="162"/>
      <c r="IT800" s="162"/>
      <c r="IU800" s="162"/>
      <c r="IV800" s="162"/>
      <c r="IW800" s="162"/>
      <c r="IX800" s="162"/>
    </row>
    <row r="801" spans="1:258">
      <c r="A801" s="159"/>
      <c r="B801" s="160"/>
      <c r="C801" s="160"/>
      <c r="D801" s="160"/>
      <c r="E801" s="160"/>
      <c r="F801" s="161"/>
      <c r="G801" s="161"/>
      <c r="H801" s="161"/>
      <c r="I801" s="161"/>
      <c r="J801" s="161"/>
      <c r="K801" s="161"/>
      <c r="L801" s="161"/>
      <c r="M801" s="161"/>
      <c r="N801" s="160"/>
      <c r="O801" s="160"/>
      <c r="P801" s="160"/>
      <c r="Q801" s="160"/>
      <c r="R801" s="160"/>
      <c r="S801" s="161"/>
      <c r="T801" s="161"/>
      <c r="U801" s="161"/>
      <c r="V801" s="161"/>
      <c r="W801" s="161"/>
      <c r="X801" s="161"/>
      <c r="Y801" s="161"/>
      <c r="Z801" s="317"/>
      <c r="AA801" s="161"/>
      <c r="BI801" s="162"/>
      <c r="BJ801" s="162"/>
      <c r="BK801" s="162"/>
      <c r="BL801" s="162"/>
      <c r="BM801" s="162"/>
      <c r="BN801" s="162"/>
      <c r="BO801" s="162"/>
      <c r="BP801" s="162"/>
      <c r="BQ801" s="162"/>
      <c r="BR801" s="162"/>
      <c r="BS801" s="162"/>
      <c r="BT801" s="162"/>
      <c r="BU801" s="162"/>
      <c r="BV801" s="162"/>
      <c r="BW801" s="162"/>
      <c r="BX801" s="162"/>
      <c r="BY801" s="162"/>
      <c r="BZ801" s="162"/>
      <c r="CA801" s="162"/>
      <c r="CB801" s="162"/>
      <c r="CC801" s="162"/>
      <c r="CD801" s="162"/>
      <c r="CE801" s="162"/>
      <c r="CF801" s="162"/>
      <c r="CG801" s="162"/>
      <c r="CH801" s="162"/>
      <c r="CI801" s="162"/>
      <c r="CJ801" s="162"/>
      <c r="CK801" s="162"/>
      <c r="CL801" s="162"/>
      <c r="CM801" s="162"/>
      <c r="CN801" s="162"/>
      <c r="CO801" s="162"/>
      <c r="CP801" s="162"/>
      <c r="CQ801" s="162"/>
      <c r="CR801" s="162"/>
      <c r="CS801" s="162"/>
      <c r="CT801" s="162"/>
      <c r="CU801" s="162"/>
      <c r="CV801" s="162"/>
      <c r="CW801" s="162"/>
      <c r="CX801" s="162"/>
      <c r="CY801" s="162"/>
      <c r="CZ801" s="162"/>
      <c r="DA801" s="162"/>
      <c r="DB801" s="162"/>
      <c r="DC801" s="162"/>
      <c r="DD801" s="162"/>
      <c r="DE801" s="162"/>
      <c r="DF801" s="162"/>
      <c r="DG801" s="162"/>
      <c r="DH801" s="162"/>
      <c r="DI801" s="162"/>
      <c r="DJ801" s="162"/>
      <c r="DK801" s="162"/>
      <c r="DL801" s="162"/>
      <c r="DM801" s="162"/>
      <c r="DN801" s="162"/>
      <c r="DO801" s="162"/>
      <c r="DP801" s="162"/>
      <c r="DQ801" s="162"/>
      <c r="DR801" s="162"/>
      <c r="DS801" s="162"/>
      <c r="DT801" s="162"/>
      <c r="DU801" s="162"/>
      <c r="DV801" s="162"/>
      <c r="DW801" s="162"/>
      <c r="DX801" s="162"/>
      <c r="DY801" s="162"/>
      <c r="DZ801" s="162"/>
      <c r="EA801" s="162"/>
      <c r="EB801" s="162"/>
      <c r="EC801" s="162"/>
      <c r="ED801" s="162"/>
      <c r="EE801" s="162"/>
      <c r="EF801" s="162"/>
      <c r="EG801" s="162"/>
      <c r="EH801" s="162"/>
      <c r="EI801" s="162"/>
      <c r="EJ801" s="162"/>
      <c r="EK801" s="162"/>
      <c r="EL801" s="162"/>
      <c r="EM801" s="162"/>
      <c r="EN801" s="162"/>
      <c r="EO801" s="162"/>
      <c r="EP801" s="162"/>
      <c r="EQ801" s="162"/>
      <c r="ER801" s="162"/>
      <c r="ES801" s="162"/>
      <c r="ET801" s="162"/>
      <c r="EU801" s="162"/>
      <c r="EV801" s="162"/>
      <c r="EW801" s="162"/>
      <c r="EX801" s="162"/>
      <c r="EY801" s="162"/>
      <c r="EZ801" s="162"/>
      <c r="FA801" s="162"/>
      <c r="FB801" s="162"/>
      <c r="FC801" s="162"/>
      <c r="FD801" s="162"/>
      <c r="FE801" s="162"/>
      <c r="FF801" s="162"/>
      <c r="FG801" s="162"/>
      <c r="FH801" s="162"/>
      <c r="FI801" s="162"/>
      <c r="FJ801" s="162"/>
      <c r="FK801" s="162"/>
      <c r="FL801" s="162"/>
      <c r="FM801" s="162"/>
      <c r="FN801" s="162"/>
      <c r="FO801" s="162"/>
      <c r="FP801" s="162"/>
      <c r="FQ801" s="162"/>
      <c r="FR801" s="162"/>
      <c r="FS801" s="162"/>
      <c r="FT801" s="162"/>
      <c r="FU801" s="162"/>
      <c r="FV801" s="162"/>
      <c r="FW801" s="162"/>
      <c r="FX801" s="162"/>
      <c r="FY801" s="162"/>
      <c r="FZ801" s="162"/>
      <c r="GA801" s="162"/>
      <c r="GB801" s="162"/>
      <c r="GC801" s="162"/>
      <c r="GD801" s="162"/>
      <c r="GE801" s="162"/>
      <c r="GF801" s="162"/>
      <c r="GG801" s="162"/>
      <c r="GH801" s="162"/>
      <c r="GI801" s="162"/>
      <c r="GJ801" s="162"/>
      <c r="GK801" s="162"/>
      <c r="GL801" s="162"/>
      <c r="GM801" s="162"/>
      <c r="GN801" s="162"/>
      <c r="GO801" s="162"/>
      <c r="GP801" s="162"/>
      <c r="GQ801" s="162"/>
      <c r="GR801" s="162"/>
      <c r="GS801" s="162"/>
      <c r="GT801" s="162"/>
      <c r="GU801" s="162"/>
      <c r="GV801" s="162"/>
      <c r="GW801" s="162"/>
      <c r="GX801" s="162"/>
      <c r="GY801" s="162"/>
      <c r="GZ801" s="162"/>
      <c r="HA801" s="162"/>
      <c r="HB801" s="162"/>
      <c r="HC801" s="162"/>
      <c r="HD801" s="162"/>
      <c r="HE801" s="162"/>
      <c r="HF801" s="162"/>
      <c r="HG801" s="162"/>
      <c r="HH801" s="162"/>
      <c r="HI801" s="162"/>
      <c r="HJ801" s="162"/>
      <c r="HK801" s="162"/>
      <c r="HL801" s="162"/>
      <c r="HM801" s="162"/>
      <c r="HN801" s="162"/>
      <c r="HO801" s="162"/>
      <c r="HP801" s="162"/>
      <c r="HQ801" s="162"/>
      <c r="HR801" s="162"/>
      <c r="HS801" s="162"/>
      <c r="HT801" s="162"/>
      <c r="HU801" s="162"/>
      <c r="HV801" s="162"/>
      <c r="HW801" s="162"/>
      <c r="HX801" s="162"/>
      <c r="HY801" s="162"/>
      <c r="HZ801" s="162"/>
      <c r="IA801" s="162"/>
      <c r="IB801" s="162"/>
      <c r="IC801" s="162"/>
      <c r="ID801" s="162"/>
      <c r="IE801" s="162"/>
      <c r="IF801" s="162"/>
      <c r="IG801" s="162"/>
      <c r="IH801" s="162"/>
      <c r="II801" s="162"/>
      <c r="IJ801" s="162"/>
      <c r="IK801" s="162"/>
      <c r="IL801" s="162"/>
      <c r="IM801" s="162"/>
      <c r="IN801" s="162"/>
      <c r="IO801" s="162"/>
      <c r="IP801" s="162"/>
      <c r="IQ801" s="162"/>
      <c r="IR801" s="162"/>
      <c r="IS801" s="162"/>
      <c r="IT801" s="162"/>
      <c r="IU801" s="162"/>
      <c r="IV801" s="162"/>
      <c r="IW801" s="162"/>
      <c r="IX801" s="162"/>
    </row>
    <row r="802" spans="1:258">
      <c r="A802" s="159"/>
      <c r="B802" s="160"/>
      <c r="C802" s="160"/>
      <c r="D802" s="160"/>
      <c r="E802" s="160"/>
      <c r="F802" s="161"/>
      <c r="G802" s="161"/>
      <c r="H802" s="161"/>
      <c r="I802" s="161"/>
      <c r="J802" s="161"/>
      <c r="K802" s="161"/>
      <c r="L802" s="161"/>
      <c r="M802" s="161"/>
      <c r="N802" s="160"/>
      <c r="O802" s="160"/>
      <c r="P802" s="160"/>
      <c r="Q802" s="160"/>
      <c r="R802" s="160"/>
      <c r="S802" s="161"/>
      <c r="T802" s="161"/>
      <c r="U802" s="161"/>
      <c r="V802" s="161"/>
      <c r="W802" s="161"/>
      <c r="X802" s="161"/>
      <c r="Y802" s="161"/>
      <c r="Z802" s="317"/>
      <c r="AA802" s="161"/>
      <c r="BI802" s="162"/>
      <c r="BJ802" s="162"/>
      <c r="BK802" s="162"/>
      <c r="BL802" s="162"/>
      <c r="BM802" s="162"/>
      <c r="BN802" s="162"/>
      <c r="BO802" s="162"/>
      <c r="BP802" s="162"/>
      <c r="BQ802" s="162"/>
      <c r="BR802" s="162"/>
      <c r="BS802" s="162"/>
      <c r="BT802" s="162"/>
      <c r="BU802" s="162"/>
      <c r="BV802" s="162"/>
      <c r="BW802" s="162"/>
      <c r="BX802" s="162"/>
      <c r="BY802" s="162"/>
      <c r="BZ802" s="162"/>
      <c r="CA802" s="162"/>
      <c r="CB802" s="162"/>
      <c r="CC802" s="162"/>
      <c r="CD802" s="162"/>
      <c r="CE802" s="162"/>
      <c r="CF802" s="162"/>
      <c r="CG802" s="162"/>
      <c r="CH802" s="162"/>
      <c r="CI802" s="162"/>
      <c r="CJ802" s="162"/>
      <c r="CK802" s="162"/>
      <c r="CL802" s="162"/>
      <c r="CM802" s="162"/>
      <c r="CN802" s="162"/>
      <c r="CO802" s="162"/>
      <c r="CP802" s="162"/>
      <c r="CQ802" s="162"/>
      <c r="CR802" s="162"/>
      <c r="CS802" s="162"/>
      <c r="CT802" s="162"/>
      <c r="CU802" s="162"/>
      <c r="CV802" s="162"/>
      <c r="CW802" s="162"/>
      <c r="CX802" s="162"/>
      <c r="CY802" s="162"/>
      <c r="CZ802" s="162"/>
      <c r="DA802" s="162"/>
      <c r="DB802" s="162"/>
      <c r="DC802" s="162"/>
      <c r="DD802" s="162"/>
      <c r="DE802" s="162"/>
      <c r="DF802" s="162"/>
      <c r="DG802" s="162"/>
      <c r="DH802" s="162"/>
      <c r="DI802" s="162"/>
      <c r="DJ802" s="162"/>
      <c r="DK802" s="162"/>
      <c r="DL802" s="162"/>
      <c r="DM802" s="162"/>
      <c r="DN802" s="162"/>
      <c r="DO802" s="162"/>
      <c r="DP802" s="162"/>
      <c r="DQ802" s="162"/>
      <c r="DR802" s="162"/>
      <c r="DS802" s="162"/>
      <c r="DT802" s="162"/>
      <c r="DU802" s="162"/>
      <c r="DV802" s="162"/>
      <c r="DW802" s="162"/>
      <c r="DX802" s="162"/>
      <c r="DY802" s="162"/>
      <c r="DZ802" s="162"/>
      <c r="EA802" s="162"/>
      <c r="EB802" s="162"/>
      <c r="EC802" s="162"/>
      <c r="ED802" s="162"/>
      <c r="EE802" s="162"/>
      <c r="EF802" s="162"/>
      <c r="EG802" s="162"/>
      <c r="EH802" s="162"/>
      <c r="EI802" s="162"/>
      <c r="EJ802" s="162"/>
      <c r="EK802" s="162"/>
      <c r="EL802" s="162"/>
      <c r="EM802" s="162"/>
      <c r="EN802" s="162"/>
      <c r="EO802" s="162"/>
      <c r="EP802" s="162"/>
      <c r="EQ802" s="162"/>
      <c r="ER802" s="162"/>
      <c r="ES802" s="162"/>
      <c r="ET802" s="162"/>
      <c r="EU802" s="162"/>
      <c r="EV802" s="162"/>
      <c r="EW802" s="162"/>
      <c r="EX802" s="162"/>
      <c r="EY802" s="162"/>
      <c r="EZ802" s="162"/>
      <c r="FA802" s="162"/>
      <c r="FB802" s="162"/>
      <c r="FC802" s="162"/>
      <c r="FD802" s="162"/>
      <c r="FE802" s="162"/>
      <c r="FF802" s="162"/>
      <c r="FG802" s="162"/>
      <c r="FH802" s="162"/>
      <c r="FI802" s="162"/>
      <c r="FJ802" s="162"/>
      <c r="FK802" s="162"/>
      <c r="FL802" s="162"/>
      <c r="FM802" s="162"/>
      <c r="FN802" s="162"/>
      <c r="FO802" s="162"/>
      <c r="FP802" s="162"/>
      <c r="FQ802" s="162"/>
      <c r="FR802" s="162"/>
      <c r="FS802" s="162"/>
      <c r="FT802" s="162"/>
      <c r="FU802" s="162"/>
      <c r="FV802" s="162"/>
      <c r="FW802" s="162"/>
      <c r="FX802" s="162"/>
      <c r="FY802" s="162"/>
      <c r="FZ802" s="162"/>
      <c r="GA802" s="162"/>
      <c r="GB802" s="162"/>
      <c r="GC802" s="162"/>
      <c r="GD802" s="162"/>
      <c r="GE802" s="162"/>
      <c r="GF802" s="162"/>
      <c r="GG802" s="162"/>
      <c r="GH802" s="162"/>
      <c r="GI802" s="162"/>
      <c r="GJ802" s="162"/>
      <c r="GK802" s="162"/>
      <c r="GL802" s="162"/>
      <c r="GM802" s="162"/>
      <c r="GN802" s="162"/>
      <c r="GO802" s="162"/>
      <c r="GP802" s="162"/>
      <c r="GQ802" s="162"/>
      <c r="GR802" s="162"/>
      <c r="GS802" s="162"/>
      <c r="GT802" s="162"/>
      <c r="GU802" s="162"/>
      <c r="GV802" s="162"/>
      <c r="GW802" s="162"/>
      <c r="GX802" s="162"/>
      <c r="GY802" s="162"/>
      <c r="GZ802" s="162"/>
      <c r="HA802" s="162"/>
      <c r="HB802" s="162"/>
      <c r="HC802" s="162"/>
      <c r="HD802" s="162"/>
      <c r="HE802" s="162"/>
      <c r="HF802" s="162"/>
      <c r="HG802" s="162"/>
      <c r="HH802" s="162"/>
      <c r="HI802" s="162"/>
      <c r="HJ802" s="162"/>
      <c r="HK802" s="162"/>
      <c r="HL802" s="162"/>
      <c r="HM802" s="162"/>
      <c r="HN802" s="162"/>
      <c r="HO802" s="162"/>
      <c r="HP802" s="162"/>
      <c r="HQ802" s="162"/>
      <c r="HR802" s="162"/>
      <c r="HS802" s="162"/>
      <c r="HT802" s="162"/>
      <c r="HU802" s="162"/>
      <c r="HV802" s="162"/>
      <c r="HW802" s="162"/>
      <c r="HX802" s="162"/>
      <c r="HY802" s="162"/>
      <c r="HZ802" s="162"/>
      <c r="IA802" s="162"/>
      <c r="IB802" s="162"/>
      <c r="IC802" s="162"/>
      <c r="ID802" s="162"/>
      <c r="IE802" s="162"/>
      <c r="IF802" s="162"/>
      <c r="IG802" s="162"/>
      <c r="IH802" s="162"/>
      <c r="II802" s="162"/>
      <c r="IJ802" s="162"/>
      <c r="IK802" s="162"/>
      <c r="IL802" s="162"/>
      <c r="IM802" s="162"/>
      <c r="IN802" s="162"/>
      <c r="IO802" s="162"/>
      <c r="IP802" s="162"/>
      <c r="IQ802" s="162"/>
      <c r="IR802" s="162"/>
      <c r="IS802" s="162"/>
      <c r="IT802" s="162"/>
      <c r="IU802" s="162"/>
      <c r="IV802" s="162"/>
      <c r="IW802" s="162"/>
      <c r="IX802" s="162"/>
    </row>
    <row r="803" spans="1:258">
      <c r="A803" s="159"/>
      <c r="B803" s="160"/>
      <c r="C803" s="160"/>
      <c r="D803" s="160"/>
      <c r="E803" s="160"/>
      <c r="F803" s="161"/>
      <c r="G803" s="161"/>
      <c r="H803" s="161"/>
      <c r="I803" s="161"/>
      <c r="J803" s="161"/>
      <c r="K803" s="161"/>
      <c r="L803" s="161"/>
      <c r="M803" s="161"/>
      <c r="N803" s="160"/>
      <c r="O803" s="160"/>
      <c r="P803" s="160"/>
      <c r="Q803" s="160"/>
      <c r="R803" s="160"/>
      <c r="S803" s="161"/>
      <c r="T803" s="161"/>
      <c r="U803" s="161"/>
      <c r="V803" s="161"/>
      <c r="W803" s="161"/>
      <c r="X803" s="161"/>
      <c r="Y803" s="161"/>
      <c r="Z803" s="317"/>
      <c r="AA803" s="161"/>
      <c r="BI803" s="162"/>
      <c r="BJ803" s="162"/>
      <c r="BK803" s="162"/>
      <c r="BL803" s="162"/>
      <c r="BM803" s="162"/>
      <c r="BN803" s="162"/>
      <c r="BO803" s="162"/>
      <c r="BP803" s="162"/>
      <c r="BQ803" s="162"/>
      <c r="BR803" s="162"/>
      <c r="BS803" s="162"/>
      <c r="BT803" s="162"/>
      <c r="BU803" s="162"/>
      <c r="BV803" s="162"/>
      <c r="BW803" s="162"/>
      <c r="BX803" s="162"/>
      <c r="BY803" s="162"/>
      <c r="BZ803" s="162"/>
      <c r="CA803" s="162"/>
      <c r="CB803" s="162"/>
      <c r="CC803" s="162"/>
      <c r="CD803" s="162"/>
      <c r="CE803" s="162"/>
      <c r="CF803" s="162"/>
      <c r="CG803" s="162"/>
      <c r="CH803" s="162"/>
      <c r="CI803" s="162"/>
      <c r="CJ803" s="162"/>
      <c r="CK803" s="162"/>
      <c r="CL803" s="162"/>
      <c r="CM803" s="162"/>
      <c r="CN803" s="162"/>
      <c r="CO803" s="162"/>
      <c r="CP803" s="162"/>
      <c r="CQ803" s="162"/>
      <c r="CR803" s="162"/>
      <c r="CS803" s="162"/>
      <c r="CT803" s="162"/>
      <c r="CU803" s="162"/>
      <c r="CV803" s="162"/>
      <c r="CW803" s="162"/>
      <c r="CX803" s="162"/>
      <c r="CY803" s="162"/>
      <c r="CZ803" s="162"/>
      <c r="DA803" s="162"/>
      <c r="DB803" s="162"/>
      <c r="DC803" s="162"/>
      <c r="DD803" s="162"/>
      <c r="DE803" s="162"/>
      <c r="DF803" s="162"/>
      <c r="DG803" s="162"/>
      <c r="DH803" s="162"/>
      <c r="DI803" s="162"/>
      <c r="DJ803" s="162"/>
      <c r="DK803" s="162"/>
      <c r="DL803" s="162"/>
      <c r="DM803" s="162"/>
      <c r="DN803" s="162"/>
      <c r="DO803" s="162"/>
      <c r="DP803" s="162"/>
      <c r="DQ803" s="162"/>
      <c r="DR803" s="162"/>
      <c r="DS803" s="162"/>
      <c r="DT803" s="162"/>
      <c r="DU803" s="162"/>
      <c r="DV803" s="162"/>
      <c r="DW803" s="162"/>
      <c r="DX803" s="162"/>
      <c r="DY803" s="162"/>
      <c r="DZ803" s="162"/>
      <c r="EA803" s="162"/>
      <c r="EB803" s="162"/>
      <c r="EC803" s="162"/>
      <c r="ED803" s="162"/>
      <c r="EE803" s="162"/>
      <c r="EF803" s="162"/>
      <c r="EG803" s="162"/>
      <c r="EH803" s="162"/>
      <c r="EI803" s="162"/>
      <c r="EJ803" s="162"/>
      <c r="EK803" s="162"/>
      <c r="EL803" s="162"/>
      <c r="EM803" s="162"/>
      <c r="EN803" s="162"/>
      <c r="EO803" s="162"/>
      <c r="EP803" s="162"/>
      <c r="EQ803" s="162"/>
      <c r="ER803" s="162"/>
      <c r="ES803" s="162"/>
      <c r="ET803" s="162"/>
      <c r="EU803" s="162"/>
      <c r="EV803" s="162"/>
      <c r="EW803" s="162"/>
      <c r="EX803" s="162"/>
      <c r="EY803" s="162"/>
      <c r="EZ803" s="162"/>
      <c r="FA803" s="162"/>
      <c r="FB803" s="162"/>
      <c r="FC803" s="162"/>
      <c r="FD803" s="162"/>
      <c r="FE803" s="162"/>
      <c r="FF803" s="162"/>
      <c r="FG803" s="162"/>
      <c r="FH803" s="162"/>
      <c r="FI803" s="162"/>
      <c r="FJ803" s="162"/>
      <c r="FK803" s="162"/>
      <c r="FL803" s="162"/>
      <c r="FM803" s="162"/>
      <c r="FN803" s="162"/>
      <c r="FO803" s="162"/>
      <c r="FP803" s="162"/>
      <c r="FQ803" s="162"/>
      <c r="FR803" s="162"/>
      <c r="FS803" s="162"/>
      <c r="FT803" s="162"/>
      <c r="FU803" s="162"/>
      <c r="FV803" s="162"/>
      <c r="FW803" s="162"/>
      <c r="FX803" s="162"/>
      <c r="FY803" s="162"/>
      <c r="FZ803" s="162"/>
      <c r="GA803" s="162"/>
      <c r="GB803" s="162"/>
      <c r="GC803" s="162"/>
      <c r="GD803" s="162"/>
      <c r="GE803" s="162"/>
      <c r="GF803" s="162"/>
      <c r="GG803" s="162"/>
      <c r="GH803" s="162"/>
      <c r="GI803" s="162"/>
      <c r="GJ803" s="162"/>
      <c r="GK803" s="162"/>
      <c r="GL803" s="162"/>
      <c r="GM803" s="162"/>
      <c r="GN803" s="162"/>
      <c r="GO803" s="162"/>
      <c r="GP803" s="162"/>
      <c r="GQ803" s="162"/>
      <c r="GR803" s="162"/>
      <c r="GS803" s="162"/>
      <c r="GT803" s="162"/>
      <c r="GU803" s="162"/>
      <c r="GV803" s="162"/>
      <c r="GW803" s="162"/>
      <c r="GX803" s="162"/>
      <c r="GY803" s="162"/>
      <c r="GZ803" s="162"/>
      <c r="HA803" s="162"/>
      <c r="HB803" s="162"/>
      <c r="HC803" s="162"/>
      <c r="HD803" s="162"/>
      <c r="HE803" s="162"/>
      <c r="HF803" s="162"/>
      <c r="HG803" s="162"/>
      <c r="HH803" s="162"/>
      <c r="HI803" s="162"/>
      <c r="HJ803" s="162"/>
      <c r="HK803" s="162"/>
      <c r="HL803" s="162"/>
      <c r="HM803" s="162"/>
      <c r="HN803" s="162"/>
      <c r="HO803" s="162"/>
      <c r="HP803" s="162"/>
      <c r="HQ803" s="162"/>
      <c r="HR803" s="162"/>
      <c r="HS803" s="162"/>
      <c r="HT803" s="162"/>
      <c r="HU803" s="162"/>
      <c r="HV803" s="162"/>
      <c r="HW803" s="162"/>
      <c r="HX803" s="162"/>
      <c r="HY803" s="162"/>
      <c r="HZ803" s="162"/>
      <c r="IA803" s="162"/>
      <c r="IB803" s="162"/>
      <c r="IC803" s="162"/>
      <c r="ID803" s="162"/>
      <c r="IE803" s="162"/>
      <c r="IF803" s="162"/>
      <c r="IG803" s="162"/>
      <c r="IH803" s="162"/>
      <c r="II803" s="162"/>
      <c r="IJ803" s="162"/>
      <c r="IK803" s="162"/>
      <c r="IL803" s="162"/>
      <c r="IM803" s="162"/>
      <c r="IN803" s="162"/>
      <c r="IO803" s="162"/>
      <c r="IP803" s="162"/>
      <c r="IQ803" s="162"/>
      <c r="IR803" s="162"/>
      <c r="IS803" s="162"/>
      <c r="IT803" s="162"/>
      <c r="IU803" s="162"/>
      <c r="IV803" s="162"/>
      <c r="IW803" s="162"/>
      <c r="IX803" s="162"/>
    </row>
    <row r="804" spans="1:258">
      <c r="A804" s="159"/>
      <c r="B804" s="160"/>
      <c r="C804" s="160"/>
      <c r="D804" s="160"/>
      <c r="E804" s="160"/>
      <c r="F804" s="161"/>
      <c r="G804" s="161"/>
      <c r="H804" s="161"/>
      <c r="I804" s="161"/>
      <c r="J804" s="161"/>
      <c r="K804" s="161"/>
      <c r="L804" s="161"/>
      <c r="M804" s="161"/>
      <c r="N804" s="160"/>
      <c r="O804" s="160"/>
      <c r="P804" s="160"/>
      <c r="Q804" s="160"/>
      <c r="R804" s="160"/>
      <c r="S804" s="161"/>
      <c r="T804" s="161"/>
      <c r="U804" s="161"/>
      <c r="V804" s="161"/>
      <c r="W804" s="161"/>
      <c r="X804" s="161"/>
      <c r="Y804" s="161"/>
      <c r="Z804" s="317"/>
      <c r="AA804" s="161"/>
      <c r="BI804" s="162"/>
      <c r="BJ804" s="162"/>
      <c r="BK804" s="162"/>
      <c r="BL804" s="162"/>
      <c r="BM804" s="162"/>
      <c r="BN804" s="162"/>
      <c r="BO804" s="162"/>
      <c r="BP804" s="162"/>
      <c r="BQ804" s="162"/>
      <c r="BR804" s="162"/>
      <c r="BS804" s="162"/>
      <c r="BT804" s="162"/>
      <c r="BU804" s="162"/>
      <c r="BV804" s="162"/>
      <c r="BW804" s="162"/>
      <c r="BX804" s="162"/>
      <c r="BY804" s="162"/>
      <c r="BZ804" s="162"/>
      <c r="CA804" s="162"/>
      <c r="CB804" s="162"/>
      <c r="CC804" s="162"/>
      <c r="CD804" s="162"/>
      <c r="CE804" s="162"/>
      <c r="CF804" s="162"/>
      <c r="CG804" s="162"/>
      <c r="CH804" s="162"/>
      <c r="CI804" s="162"/>
      <c r="CJ804" s="162"/>
      <c r="CK804" s="162"/>
      <c r="CL804" s="162"/>
      <c r="CM804" s="162"/>
      <c r="CN804" s="162"/>
      <c r="CO804" s="162"/>
      <c r="CP804" s="162"/>
      <c r="CQ804" s="162"/>
      <c r="CR804" s="162"/>
      <c r="CS804" s="162"/>
      <c r="CT804" s="162"/>
      <c r="CU804" s="162"/>
      <c r="CV804" s="162"/>
      <c r="CW804" s="162"/>
      <c r="CX804" s="162"/>
      <c r="CY804" s="162"/>
      <c r="CZ804" s="162"/>
      <c r="DA804" s="162"/>
      <c r="DB804" s="162"/>
      <c r="DC804" s="162"/>
      <c r="DD804" s="162"/>
      <c r="DE804" s="162"/>
      <c r="DF804" s="162"/>
      <c r="DG804" s="162"/>
      <c r="DH804" s="162"/>
      <c r="DI804" s="162"/>
      <c r="DJ804" s="162"/>
      <c r="DK804" s="162"/>
      <c r="DL804" s="162"/>
      <c r="DM804" s="162"/>
      <c r="DN804" s="162"/>
      <c r="DO804" s="162"/>
      <c r="DP804" s="162"/>
      <c r="DQ804" s="162"/>
      <c r="DR804" s="162"/>
      <c r="DS804" s="162"/>
      <c r="DT804" s="162"/>
      <c r="DU804" s="162"/>
      <c r="DV804" s="162"/>
      <c r="DW804" s="162"/>
      <c r="DX804" s="162"/>
      <c r="DY804" s="162"/>
      <c r="DZ804" s="162"/>
      <c r="EA804" s="162"/>
      <c r="EB804" s="162"/>
      <c r="EC804" s="162"/>
      <c r="ED804" s="162"/>
      <c r="EE804" s="162"/>
      <c r="EF804" s="162"/>
      <c r="EG804" s="162"/>
      <c r="EH804" s="162"/>
      <c r="EI804" s="162"/>
      <c r="EJ804" s="162"/>
      <c r="EK804" s="162"/>
      <c r="EL804" s="162"/>
      <c r="EM804" s="162"/>
      <c r="EN804" s="162"/>
      <c r="EO804" s="162"/>
      <c r="EP804" s="162"/>
      <c r="EQ804" s="162"/>
      <c r="ER804" s="162"/>
      <c r="ES804" s="162"/>
      <c r="ET804" s="162"/>
      <c r="EU804" s="162"/>
      <c r="EV804" s="162"/>
      <c r="EW804" s="162"/>
      <c r="EX804" s="162"/>
      <c r="EY804" s="162"/>
      <c r="EZ804" s="162"/>
      <c r="FA804" s="162"/>
      <c r="FB804" s="162"/>
      <c r="FC804" s="162"/>
      <c r="FD804" s="162"/>
      <c r="FE804" s="162"/>
      <c r="FF804" s="162"/>
      <c r="FG804" s="162"/>
      <c r="FH804" s="162"/>
      <c r="FI804" s="162"/>
      <c r="FJ804" s="162"/>
      <c r="FK804" s="162"/>
      <c r="FL804" s="162"/>
      <c r="FM804" s="162"/>
      <c r="FN804" s="162"/>
      <c r="FO804" s="162"/>
      <c r="FP804" s="162"/>
      <c r="FQ804" s="162"/>
      <c r="FR804" s="162"/>
      <c r="FS804" s="162"/>
      <c r="FT804" s="162"/>
      <c r="FU804" s="162"/>
      <c r="FV804" s="162"/>
      <c r="FW804" s="162"/>
      <c r="FX804" s="162"/>
      <c r="FY804" s="162"/>
      <c r="FZ804" s="162"/>
      <c r="GA804" s="162"/>
      <c r="GB804" s="162"/>
      <c r="GC804" s="162"/>
      <c r="GD804" s="162"/>
      <c r="GE804" s="162"/>
      <c r="GF804" s="162"/>
      <c r="GG804" s="162"/>
      <c r="GH804" s="162"/>
      <c r="GI804" s="162"/>
      <c r="GJ804" s="162"/>
      <c r="GK804" s="162"/>
      <c r="GL804" s="162"/>
      <c r="GM804" s="162"/>
      <c r="GN804" s="162"/>
      <c r="GO804" s="162"/>
      <c r="GP804" s="162"/>
      <c r="GQ804" s="162"/>
      <c r="GR804" s="162"/>
      <c r="GS804" s="162"/>
      <c r="GT804" s="162"/>
      <c r="GU804" s="162"/>
      <c r="GV804" s="162"/>
      <c r="GW804" s="162"/>
      <c r="GX804" s="162"/>
      <c r="GY804" s="162"/>
      <c r="GZ804" s="162"/>
      <c r="HA804" s="162"/>
      <c r="HB804" s="162"/>
      <c r="HC804" s="162"/>
      <c r="HD804" s="162"/>
      <c r="HE804" s="162"/>
      <c r="HF804" s="162"/>
      <c r="HG804" s="162"/>
      <c r="HH804" s="162"/>
      <c r="HI804" s="162"/>
      <c r="HJ804" s="162"/>
      <c r="HK804" s="162"/>
      <c r="HL804" s="162"/>
      <c r="HM804" s="162"/>
      <c r="HN804" s="162"/>
      <c r="HO804" s="162"/>
      <c r="HP804" s="162"/>
      <c r="HQ804" s="162"/>
      <c r="HR804" s="162"/>
      <c r="HS804" s="162"/>
      <c r="HT804" s="162"/>
      <c r="HU804" s="162"/>
      <c r="HV804" s="162"/>
      <c r="HW804" s="162"/>
      <c r="HX804" s="162"/>
      <c r="HY804" s="162"/>
      <c r="HZ804" s="162"/>
      <c r="IA804" s="162"/>
      <c r="IB804" s="162"/>
      <c r="IC804" s="162"/>
      <c r="ID804" s="162"/>
      <c r="IE804" s="162"/>
      <c r="IF804" s="162"/>
      <c r="IG804" s="162"/>
      <c r="IH804" s="162"/>
      <c r="II804" s="162"/>
      <c r="IJ804" s="162"/>
      <c r="IK804" s="162"/>
      <c r="IL804" s="162"/>
      <c r="IM804" s="162"/>
      <c r="IN804" s="162"/>
      <c r="IO804" s="162"/>
      <c r="IP804" s="162"/>
      <c r="IQ804" s="162"/>
      <c r="IR804" s="162"/>
      <c r="IS804" s="162"/>
      <c r="IT804" s="162"/>
      <c r="IU804" s="162"/>
      <c r="IV804" s="162"/>
      <c r="IW804" s="162"/>
      <c r="IX804" s="162"/>
    </row>
    <row r="805" spans="1:258">
      <c r="A805" s="159"/>
      <c r="B805" s="160"/>
      <c r="C805" s="160"/>
      <c r="D805" s="160"/>
      <c r="E805" s="160"/>
      <c r="F805" s="161"/>
      <c r="G805" s="161"/>
      <c r="H805" s="161"/>
      <c r="I805" s="161"/>
      <c r="J805" s="161"/>
      <c r="K805" s="161"/>
      <c r="L805" s="161"/>
      <c r="M805" s="161"/>
      <c r="N805" s="160"/>
      <c r="O805" s="160"/>
      <c r="P805" s="160"/>
      <c r="Q805" s="160"/>
      <c r="R805" s="160"/>
      <c r="S805" s="161"/>
      <c r="T805" s="161"/>
      <c r="U805" s="161"/>
      <c r="V805" s="161"/>
      <c r="W805" s="161"/>
      <c r="X805" s="161"/>
      <c r="Y805" s="161"/>
      <c r="Z805" s="317"/>
      <c r="AA805" s="161"/>
      <c r="BI805" s="162"/>
      <c r="BJ805" s="162"/>
      <c r="BK805" s="162"/>
      <c r="BL805" s="162"/>
      <c r="BM805" s="162"/>
      <c r="BN805" s="162"/>
      <c r="BO805" s="162"/>
      <c r="BP805" s="162"/>
      <c r="BQ805" s="162"/>
      <c r="BR805" s="162"/>
      <c r="BS805" s="162"/>
      <c r="BT805" s="162"/>
      <c r="BU805" s="162"/>
      <c r="BV805" s="162"/>
      <c r="BW805" s="162"/>
      <c r="BX805" s="162"/>
      <c r="BY805" s="162"/>
      <c r="BZ805" s="162"/>
      <c r="CA805" s="162"/>
      <c r="CB805" s="162"/>
      <c r="CC805" s="162"/>
      <c r="CD805" s="162"/>
      <c r="CE805" s="162"/>
      <c r="CF805" s="162"/>
      <c r="CG805" s="162"/>
      <c r="CH805" s="162"/>
      <c r="CI805" s="162"/>
      <c r="CJ805" s="162"/>
      <c r="CK805" s="162"/>
      <c r="CL805" s="162"/>
      <c r="CM805" s="162"/>
      <c r="CN805" s="162"/>
      <c r="CO805" s="162"/>
      <c r="CP805" s="162"/>
      <c r="CQ805" s="162"/>
      <c r="CR805" s="162"/>
      <c r="CS805" s="162"/>
      <c r="CT805" s="162"/>
      <c r="CU805" s="162"/>
      <c r="CV805" s="162"/>
      <c r="CW805" s="162"/>
      <c r="CX805" s="162"/>
      <c r="CY805" s="162"/>
      <c r="CZ805" s="162"/>
      <c r="DA805" s="162"/>
      <c r="DB805" s="162"/>
      <c r="DC805" s="162"/>
      <c r="DD805" s="162"/>
      <c r="DE805" s="162"/>
      <c r="DF805" s="162"/>
      <c r="DG805" s="162"/>
      <c r="DH805" s="162"/>
      <c r="DI805" s="162"/>
      <c r="DJ805" s="162"/>
      <c r="DK805" s="162"/>
      <c r="DL805" s="162"/>
      <c r="DM805" s="162"/>
      <c r="DN805" s="162"/>
      <c r="DO805" s="162"/>
      <c r="DP805" s="162"/>
      <c r="DQ805" s="162"/>
      <c r="DR805" s="162"/>
      <c r="DS805" s="162"/>
      <c r="DT805" s="162"/>
      <c r="DU805" s="162"/>
      <c r="DV805" s="162"/>
      <c r="DW805" s="162"/>
      <c r="DX805" s="162"/>
      <c r="DY805" s="162"/>
      <c r="DZ805" s="162"/>
      <c r="EA805" s="162"/>
      <c r="EB805" s="162"/>
      <c r="EC805" s="162"/>
      <c r="ED805" s="162"/>
      <c r="EE805" s="162"/>
      <c r="EF805" s="162"/>
      <c r="EG805" s="162"/>
      <c r="EH805" s="162"/>
      <c r="EI805" s="162"/>
      <c r="EJ805" s="162"/>
      <c r="EK805" s="162"/>
      <c r="EL805" s="162"/>
      <c r="EM805" s="162"/>
      <c r="EN805" s="162"/>
      <c r="EO805" s="162"/>
      <c r="EP805" s="162"/>
      <c r="EQ805" s="162"/>
      <c r="ER805" s="162"/>
      <c r="ES805" s="162"/>
      <c r="ET805" s="162"/>
      <c r="EU805" s="162"/>
      <c r="EV805" s="162"/>
      <c r="EW805" s="162"/>
      <c r="EX805" s="162"/>
      <c r="EY805" s="162"/>
      <c r="EZ805" s="162"/>
      <c r="FA805" s="162"/>
      <c r="FB805" s="162"/>
      <c r="FC805" s="162"/>
      <c r="FD805" s="162"/>
      <c r="FE805" s="162"/>
      <c r="FF805" s="162"/>
      <c r="FG805" s="162"/>
      <c r="FH805" s="162"/>
      <c r="FI805" s="162"/>
      <c r="FJ805" s="162"/>
      <c r="FK805" s="162"/>
      <c r="FL805" s="162"/>
      <c r="FM805" s="162"/>
      <c r="FN805" s="162"/>
      <c r="FO805" s="162"/>
      <c r="FP805" s="162"/>
      <c r="FQ805" s="162"/>
      <c r="FR805" s="162"/>
      <c r="FS805" s="162"/>
      <c r="FT805" s="162"/>
      <c r="FU805" s="162"/>
      <c r="FV805" s="162"/>
      <c r="FW805" s="162"/>
      <c r="FX805" s="162"/>
      <c r="FY805" s="162"/>
      <c r="FZ805" s="162"/>
      <c r="GA805" s="162"/>
      <c r="GB805" s="162"/>
      <c r="GC805" s="162"/>
      <c r="GD805" s="162"/>
      <c r="GE805" s="162"/>
      <c r="GF805" s="162"/>
      <c r="GG805" s="162"/>
      <c r="GH805" s="162"/>
      <c r="GI805" s="162"/>
      <c r="GJ805" s="162"/>
      <c r="GK805" s="162"/>
      <c r="GL805" s="162"/>
      <c r="GM805" s="162"/>
      <c r="GN805" s="162"/>
      <c r="GO805" s="162"/>
      <c r="GP805" s="162"/>
      <c r="GQ805" s="162"/>
      <c r="GR805" s="162"/>
      <c r="GS805" s="162"/>
      <c r="GT805" s="162"/>
      <c r="GU805" s="162"/>
      <c r="GV805" s="162"/>
      <c r="GW805" s="162"/>
      <c r="GX805" s="162"/>
      <c r="GY805" s="162"/>
      <c r="GZ805" s="162"/>
      <c r="HA805" s="162"/>
      <c r="HB805" s="162"/>
      <c r="HC805" s="162"/>
      <c r="HD805" s="162"/>
      <c r="HE805" s="162"/>
      <c r="HF805" s="162"/>
      <c r="HG805" s="162"/>
      <c r="HH805" s="162"/>
      <c r="HI805" s="162"/>
      <c r="HJ805" s="162"/>
      <c r="HK805" s="162"/>
      <c r="HL805" s="162"/>
      <c r="HM805" s="162"/>
      <c r="HN805" s="162"/>
      <c r="HO805" s="162"/>
      <c r="HP805" s="162"/>
      <c r="HQ805" s="162"/>
      <c r="HR805" s="162"/>
      <c r="HS805" s="162"/>
      <c r="HT805" s="162"/>
      <c r="HU805" s="162"/>
      <c r="HV805" s="162"/>
      <c r="HW805" s="162"/>
      <c r="HX805" s="162"/>
      <c r="HY805" s="162"/>
      <c r="HZ805" s="162"/>
      <c r="IA805" s="162"/>
      <c r="IB805" s="162"/>
      <c r="IC805" s="162"/>
      <c r="ID805" s="162"/>
      <c r="IE805" s="162"/>
      <c r="IF805" s="162"/>
      <c r="IG805" s="162"/>
      <c r="IH805" s="162"/>
      <c r="II805" s="162"/>
      <c r="IJ805" s="162"/>
      <c r="IK805" s="162"/>
      <c r="IL805" s="162"/>
      <c r="IM805" s="162"/>
      <c r="IN805" s="162"/>
      <c r="IO805" s="162"/>
      <c r="IP805" s="162"/>
      <c r="IQ805" s="162"/>
      <c r="IR805" s="162"/>
      <c r="IS805" s="162"/>
      <c r="IT805" s="162"/>
      <c r="IU805" s="162"/>
      <c r="IV805" s="162"/>
      <c r="IW805" s="162"/>
      <c r="IX805" s="162"/>
    </row>
    <row r="806" spans="1:258">
      <c r="A806" s="159"/>
      <c r="B806" s="160"/>
      <c r="C806" s="160"/>
      <c r="D806" s="160"/>
      <c r="E806" s="160"/>
      <c r="F806" s="161"/>
      <c r="G806" s="161"/>
      <c r="H806" s="161"/>
      <c r="I806" s="161"/>
      <c r="J806" s="161"/>
      <c r="K806" s="161"/>
      <c r="L806" s="161"/>
      <c r="M806" s="161"/>
      <c r="N806" s="160"/>
      <c r="O806" s="160"/>
      <c r="P806" s="160"/>
      <c r="Q806" s="160"/>
      <c r="R806" s="160"/>
      <c r="S806" s="161"/>
      <c r="T806" s="161"/>
      <c r="U806" s="161"/>
      <c r="V806" s="161"/>
      <c r="W806" s="161"/>
      <c r="X806" s="161"/>
      <c r="Y806" s="161"/>
      <c r="Z806" s="317"/>
      <c r="AA806" s="161"/>
      <c r="BI806" s="162"/>
      <c r="BJ806" s="162"/>
      <c r="BK806" s="162"/>
      <c r="BL806" s="162"/>
      <c r="BM806" s="162"/>
      <c r="BN806" s="162"/>
      <c r="BO806" s="162"/>
      <c r="BP806" s="162"/>
      <c r="BQ806" s="162"/>
      <c r="BR806" s="162"/>
      <c r="BS806" s="162"/>
      <c r="BT806" s="162"/>
      <c r="BU806" s="162"/>
      <c r="BV806" s="162"/>
      <c r="BW806" s="162"/>
      <c r="BX806" s="162"/>
      <c r="BY806" s="162"/>
      <c r="BZ806" s="162"/>
      <c r="CA806" s="162"/>
      <c r="CB806" s="162"/>
      <c r="CC806" s="162"/>
      <c r="CD806" s="162"/>
      <c r="CE806" s="162"/>
      <c r="CF806" s="162"/>
      <c r="CG806" s="162"/>
      <c r="CH806" s="162"/>
      <c r="CI806" s="162"/>
      <c r="CJ806" s="162"/>
      <c r="CK806" s="162"/>
      <c r="CL806" s="162"/>
      <c r="CM806" s="162"/>
      <c r="CN806" s="162"/>
      <c r="CO806" s="162"/>
      <c r="CP806" s="162"/>
      <c r="CQ806" s="162"/>
      <c r="CR806" s="162"/>
      <c r="CS806" s="162"/>
      <c r="CT806" s="162"/>
      <c r="CU806" s="162"/>
      <c r="CV806" s="162"/>
      <c r="CW806" s="162"/>
      <c r="CX806" s="162"/>
      <c r="CY806" s="162"/>
      <c r="CZ806" s="162"/>
      <c r="DA806" s="162"/>
      <c r="DB806" s="162"/>
      <c r="DC806" s="162"/>
      <c r="DD806" s="162"/>
      <c r="DE806" s="162"/>
      <c r="DF806" s="162"/>
      <c r="DG806" s="162"/>
      <c r="DH806" s="162"/>
      <c r="DI806" s="162"/>
      <c r="DJ806" s="162"/>
      <c r="DK806" s="162"/>
      <c r="DL806" s="162"/>
      <c r="DM806" s="162"/>
      <c r="DN806" s="162"/>
      <c r="DO806" s="162"/>
      <c r="DP806" s="162"/>
      <c r="DQ806" s="162"/>
      <c r="DR806" s="162"/>
      <c r="DS806" s="162"/>
      <c r="DT806" s="162"/>
      <c r="DU806" s="162"/>
      <c r="DV806" s="162"/>
      <c r="DW806" s="162"/>
      <c r="DX806" s="162"/>
      <c r="DY806" s="162"/>
      <c r="DZ806" s="162"/>
      <c r="EA806" s="162"/>
      <c r="EB806" s="162"/>
      <c r="EC806" s="162"/>
      <c r="ED806" s="162"/>
      <c r="EE806" s="162"/>
      <c r="EF806" s="162"/>
      <c r="EG806" s="162"/>
      <c r="EH806" s="162"/>
      <c r="EI806" s="162"/>
      <c r="EJ806" s="162"/>
      <c r="EK806" s="162"/>
      <c r="EL806" s="162"/>
      <c r="EM806" s="162"/>
      <c r="EN806" s="162"/>
      <c r="EO806" s="162"/>
      <c r="EP806" s="162"/>
      <c r="EQ806" s="162"/>
      <c r="ER806" s="162"/>
      <c r="ES806" s="162"/>
      <c r="ET806" s="162"/>
      <c r="EU806" s="162"/>
      <c r="EV806" s="162"/>
      <c r="EW806" s="162"/>
      <c r="EX806" s="162"/>
      <c r="EY806" s="162"/>
      <c r="EZ806" s="162"/>
      <c r="FA806" s="162"/>
      <c r="FB806" s="162"/>
      <c r="FC806" s="162"/>
      <c r="FD806" s="162"/>
      <c r="FE806" s="162"/>
      <c r="FF806" s="162"/>
      <c r="FG806" s="162"/>
      <c r="FH806" s="162"/>
      <c r="FI806" s="162"/>
      <c r="FJ806" s="162"/>
      <c r="FK806" s="162"/>
      <c r="FL806" s="162"/>
      <c r="FM806" s="162"/>
      <c r="FN806" s="162"/>
      <c r="FO806" s="162"/>
      <c r="FP806" s="162"/>
      <c r="FQ806" s="162"/>
      <c r="FR806" s="162"/>
      <c r="FS806" s="162"/>
      <c r="FT806" s="162"/>
      <c r="FU806" s="162"/>
      <c r="FV806" s="162"/>
      <c r="FW806" s="162"/>
      <c r="FX806" s="162"/>
      <c r="FY806" s="162"/>
      <c r="FZ806" s="162"/>
      <c r="GA806" s="162"/>
      <c r="GB806" s="162"/>
      <c r="GC806" s="162"/>
      <c r="GD806" s="162"/>
      <c r="GE806" s="162"/>
      <c r="GF806" s="162"/>
      <c r="GG806" s="162"/>
      <c r="GH806" s="162"/>
      <c r="GI806" s="162"/>
      <c r="GJ806" s="162"/>
      <c r="GK806" s="162"/>
      <c r="GL806" s="162"/>
      <c r="GM806" s="162"/>
      <c r="GN806" s="162"/>
      <c r="GO806" s="162"/>
      <c r="GP806" s="162"/>
      <c r="GQ806" s="162"/>
      <c r="GR806" s="162"/>
      <c r="GS806" s="162"/>
      <c r="GT806" s="162"/>
      <c r="GU806" s="162"/>
      <c r="GV806" s="162"/>
      <c r="GW806" s="162"/>
      <c r="GX806" s="162"/>
      <c r="GY806" s="162"/>
      <c r="GZ806" s="162"/>
      <c r="HA806" s="162"/>
      <c r="HB806" s="162"/>
      <c r="HC806" s="162"/>
      <c r="HD806" s="162"/>
      <c r="HE806" s="162"/>
      <c r="HF806" s="162"/>
      <c r="HG806" s="162"/>
      <c r="HH806" s="162"/>
      <c r="HI806" s="162"/>
      <c r="HJ806" s="162"/>
      <c r="HK806" s="162"/>
      <c r="HL806" s="162"/>
      <c r="HM806" s="162"/>
      <c r="HN806" s="162"/>
      <c r="HO806" s="162"/>
      <c r="HP806" s="162"/>
      <c r="HQ806" s="162"/>
      <c r="HR806" s="162"/>
      <c r="HS806" s="162"/>
      <c r="HT806" s="162"/>
      <c r="HU806" s="162"/>
      <c r="HV806" s="162"/>
      <c r="HW806" s="162"/>
      <c r="HX806" s="162"/>
      <c r="HY806" s="162"/>
      <c r="HZ806" s="162"/>
      <c r="IA806" s="162"/>
      <c r="IB806" s="162"/>
      <c r="IC806" s="162"/>
      <c r="ID806" s="162"/>
      <c r="IE806" s="162"/>
      <c r="IF806" s="162"/>
      <c r="IG806" s="162"/>
      <c r="IH806" s="162"/>
      <c r="II806" s="162"/>
      <c r="IJ806" s="162"/>
      <c r="IK806" s="162"/>
      <c r="IL806" s="162"/>
      <c r="IM806" s="162"/>
      <c r="IN806" s="162"/>
      <c r="IO806" s="162"/>
      <c r="IP806" s="162"/>
      <c r="IQ806" s="162"/>
      <c r="IR806" s="162"/>
      <c r="IS806" s="162"/>
      <c r="IT806" s="162"/>
      <c r="IU806" s="162"/>
      <c r="IV806" s="162"/>
      <c r="IW806" s="162"/>
      <c r="IX806" s="162"/>
    </row>
    <row r="807" spans="1:258">
      <c r="A807" s="159"/>
      <c r="B807" s="160"/>
      <c r="C807" s="160"/>
      <c r="D807" s="160"/>
      <c r="E807" s="160"/>
      <c r="F807" s="161"/>
      <c r="G807" s="161"/>
      <c r="H807" s="161"/>
      <c r="I807" s="161"/>
      <c r="J807" s="161"/>
      <c r="K807" s="161"/>
      <c r="L807" s="161"/>
      <c r="M807" s="161"/>
      <c r="N807" s="160"/>
      <c r="O807" s="160"/>
      <c r="P807" s="160"/>
      <c r="Q807" s="160"/>
      <c r="R807" s="160"/>
      <c r="S807" s="161"/>
      <c r="T807" s="161"/>
      <c r="U807" s="161"/>
      <c r="V807" s="161"/>
      <c r="W807" s="161"/>
      <c r="X807" s="161"/>
      <c r="Y807" s="161"/>
      <c r="Z807" s="317"/>
      <c r="AA807" s="161"/>
      <c r="BI807" s="162"/>
      <c r="BJ807" s="162"/>
      <c r="BK807" s="162"/>
      <c r="BL807" s="162"/>
      <c r="BM807" s="162"/>
      <c r="BN807" s="162"/>
      <c r="BO807" s="162"/>
      <c r="BP807" s="162"/>
      <c r="BQ807" s="162"/>
      <c r="BR807" s="162"/>
      <c r="BS807" s="162"/>
      <c r="BT807" s="162"/>
      <c r="BU807" s="162"/>
      <c r="BV807" s="162"/>
      <c r="BW807" s="162"/>
      <c r="BX807" s="162"/>
      <c r="BY807" s="162"/>
      <c r="BZ807" s="162"/>
      <c r="CA807" s="162"/>
      <c r="CB807" s="162"/>
      <c r="CC807" s="162"/>
      <c r="CD807" s="162"/>
      <c r="CE807" s="162"/>
      <c r="CF807" s="162"/>
      <c r="CG807" s="162"/>
      <c r="CH807" s="162"/>
      <c r="CI807" s="162"/>
      <c r="CJ807" s="162"/>
      <c r="CK807" s="162"/>
      <c r="CL807" s="162"/>
      <c r="CM807" s="162"/>
      <c r="CN807" s="162"/>
      <c r="CO807" s="162"/>
      <c r="CP807" s="162"/>
      <c r="CQ807" s="162"/>
      <c r="CR807" s="162"/>
      <c r="CS807" s="162"/>
      <c r="CT807" s="162"/>
      <c r="CU807" s="162"/>
      <c r="CV807" s="162"/>
      <c r="CW807" s="162"/>
      <c r="CX807" s="162"/>
      <c r="CY807" s="162"/>
      <c r="CZ807" s="162"/>
      <c r="DA807" s="162"/>
      <c r="DB807" s="162"/>
      <c r="DC807" s="162"/>
      <c r="DD807" s="162"/>
      <c r="DE807" s="162"/>
      <c r="DF807" s="162"/>
      <c r="DG807" s="162"/>
      <c r="DH807" s="162"/>
      <c r="DI807" s="162"/>
      <c r="DJ807" s="162"/>
      <c r="DK807" s="162"/>
      <c r="DL807" s="162"/>
      <c r="DM807" s="162"/>
      <c r="DN807" s="162"/>
      <c r="DO807" s="162"/>
      <c r="DP807" s="162"/>
      <c r="DQ807" s="162"/>
      <c r="DR807" s="162"/>
      <c r="DS807" s="162"/>
      <c r="DT807" s="162"/>
      <c r="DU807" s="162"/>
      <c r="DV807" s="162"/>
      <c r="DW807" s="162"/>
      <c r="DX807" s="162"/>
      <c r="DY807" s="162"/>
      <c r="DZ807" s="162"/>
      <c r="EA807" s="162"/>
      <c r="EB807" s="162"/>
      <c r="EC807" s="162"/>
      <c r="ED807" s="162"/>
      <c r="EE807" s="162"/>
      <c r="EF807" s="162"/>
      <c r="EG807" s="162"/>
      <c r="EH807" s="162"/>
      <c r="EI807" s="162"/>
      <c r="EJ807" s="162"/>
      <c r="EK807" s="162"/>
      <c r="EL807" s="162"/>
      <c r="EM807" s="162"/>
      <c r="EN807" s="162"/>
      <c r="EO807" s="162"/>
      <c r="EP807" s="162"/>
      <c r="EQ807" s="162"/>
      <c r="ER807" s="162"/>
      <c r="ES807" s="162"/>
      <c r="ET807" s="162"/>
      <c r="EU807" s="162"/>
      <c r="EV807" s="162"/>
      <c r="EW807" s="162"/>
      <c r="EX807" s="162"/>
      <c r="EY807" s="162"/>
      <c r="EZ807" s="162"/>
      <c r="FA807" s="162"/>
      <c r="FB807" s="162"/>
      <c r="FC807" s="162"/>
      <c r="FD807" s="162"/>
      <c r="FE807" s="162"/>
      <c r="FF807" s="162"/>
      <c r="FG807" s="162"/>
      <c r="FH807" s="162"/>
      <c r="FI807" s="162"/>
      <c r="FJ807" s="162"/>
      <c r="FK807" s="162"/>
      <c r="FL807" s="162"/>
      <c r="FM807" s="162"/>
      <c r="FN807" s="162"/>
      <c r="FO807" s="162"/>
      <c r="FP807" s="162"/>
      <c r="FQ807" s="162"/>
      <c r="FR807" s="162"/>
      <c r="FS807" s="162"/>
      <c r="FT807" s="162"/>
      <c r="FU807" s="162"/>
      <c r="FV807" s="162"/>
      <c r="FW807" s="162"/>
      <c r="FX807" s="162"/>
      <c r="FY807" s="162"/>
      <c r="FZ807" s="162"/>
      <c r="GA807" s="162"/>
      <c r="GB807" s="162"/>
      <c r="GC807" s="162"/>
      <c r="GD807" s="162"/>
      <c r="GE807" s="162"/>
      <c r="GF807" s="162"/>
      <c r="GG807" s="162"/>
      <c r="GH807" s="162"/>
      <c r="GI807" s="162"/>
      <c r="GJ807" s="162"/>
      <c r="GK807" s="162"/>
      <c r="GL807" s="162"/>
      <c r="GM807" s="162"/>
      <c r="GN807" s="162"/>
      <c r="GO807" s="162"/>
      <c r="GP807" s="162"/>
      <c r="GQ807" s="162"/>
      <c r="GR807" s="162"/>
      <c r="GS807" s="162"/>
      <c r="GT807" s="162"/>
      <c r="GU807" s="162"/>
      <c r="GV807" s="162"/>
      <c r="GW807" s="162"/>
      <c r="GX807" s="162"/>
      <c r="GY807" s="162"/>
      <c r="GZ807" s="162"/>
      <c r="HA807" s="162"/>
      <c r="HB807" s="162"/>
      <c r="HC807" s="162"/>
      <c r="HD807" s="162"/>
      <c r="HE807" s="162"/>
      <c r="HF807" s="162"/>
      <c r="HG807" s="162"/>
      <c r="HH807" s="162"/>
      <c r="HI807" s="162"/>
      <c r="HJ807" s="162"/>
      <c r="HK807" s="162"/>
      <c r="HL807" s="162"/>
      <c r="HM807" s="162"/>
      <c r="HN807" s="162"/>
      <c r="HO807" s="162"/>
      <c r="HP807" s="162"/>
      <c r="HQ807" s="162"/>
      <c r="HR807" s="162"/>
      <c r="HS807" s="162"/>
      <c r="HT807" s="162"/>
      <c r="HU807" s="162"/>
      <c r="HV807" s="162"/>
      <c r="HW807" s="162"/>
      <c r="HX807" s="162"/>
      <c r="HY807" s="162"/>
      <c r="HZ807" s="162"/>
      <c r="IA807" s="162"/>
      <c r="IB807" s="162"/>
      <c r="IC807" s="162"/>
      <c r="ID807" s="162"/>
      <c r="IE807" s="162"/>
      <c r="IF807" s="162"/>
      <c r="IG807" s="162"/>
      <c r="IH807" s="162"/>
      <c r="II807" s="162"/>
      <c r="IJ807" s="162"/>
      <c r="IK807" s="162"/>
      <c r="IL807" s="162"/>
      <c r="IM807" s="162"/>
      <c r="IN807" s="162"/>
      <c r="IO807" s="162"/>
      <c r="IP807" s="162"/>
      <c r="IQ807" s="162"/>
      <c r="IR807" s="162"/>
      <c r="IS807" s="162"/>
      <c r="IT807" s="162"/>
      <c r="IU807" s="162"/>
      <c r="IV807" s="162"/>
      <c r="IW807" s="162"/>
      <c r="IX807" s="162"/>
    </row>
    <row r="808" spans="1:258">
      <c r="A808" s="159"/>
      <c r="B808" s="160"/>
      <c r="C808" s="160"/>
      <c r="D808" s="160"/>
      <c r="E808" s="160"/>
      <c r="F808" s="161"/>
      <c r="G808" s="161"/>
      <c r="H808" s="161"/>
      <c r="I808" s="161"/>
      <c r="J808" s="161"/>
      <c r="K808" s="161"/>
      <c r="L808" s="161"/>
      <c r="M808" s="161"/>
      <c r="N808" s="160"/>
      <c r="O808" s="160"/>
      <c r="P808" s="160"/>
      <c r="Q808" s="160"/>
      <c r="R808" s="160"/>
      <c r="S808" s="161"/>
      <c r="T808" s="161"/>
      <c r="U808" s="161"/>
      <c r="V808" s="161"/>
      <c r="W808" s="161"/>
      <c r="X808" s="161"/>
      <c r="Y808" s="161"/>
      <c r="Z808" s="317"/>
      <c r="AA808" s="161"/>
      <c r="BI808" s="162"/>
      <c r="BJ808" s="162"/>
      <c r="BK808" s="162"/>
      <c r="BL808" s="162"/>
      <c r="BM808" s="162"/>
      <c r="BN808" s="162"/>
      <c r="BO808" s="162"/>
      <c r="BP808" s="162"/>
      <c r="BQ808" s="162"/>
      <c r="BR808" s="162"/>
      <c r="BS808" s="162"/>
      <c r="BT808" s="162"/>
      <c r="BU808" s="162"/>
      <c r="BV808" s="162"/>
      <c r="BW808" s="162"/>
      <c r="BX808" s="162"/>
      <c r="BY808" s="162"/>
      <c r="BZ808" s="162"/>
      <c r="CA808" s="162"/>
      <c r="CB808" s="162"/>
      <c r="CC808" s="162"/>
      <c r="CD808" s="162"/>
      <c r="CE808" s="162"/>
      <c r="CF808" s="162"/>
      <c r="CG808" s="162"/>
      <c r="CH808" s="162"/>
      <c r="CI808" s="162"/>
      <c r="CJ808" s="162"/>
      <c r="CK808" s="162"/>
      <c r="CL808" s="162"/>
      <c r="CM808" s="162"/>
      <c r="CN808" s="162"/>
      <c r="CO808" s="162"/>
      <c r="CP808" s="162"/>
      <c r="CQ808" s="162"/>
      <c r="CR808" s="162"/>
      <c r="CS808" s="162"/>
      <c r="CT808" s="162"/>
      <c r="CU808" s="162"/>
      <c r="CV808" s="162"/>
      <c r="CW808" s="162"/>
      <c r="CX808" s="162"/>
      <c r="CY808" s="162"/>
      <c r="CZ808" s="162"/>
      <c r="DA808" s="162"/>
      <c r="DB808" s="162"/>
      <c r="DC808" s="162"/>
      <c r="DD808" s="162"/>
      <c r="DE808" s="162"/>
      <c r="DF808" s="162"/>
      <c r="DG808" s="162"/>
      <c r="DH808" s="162"/>
      <c r="DI808" s="162"/>
      <c r="DJ808" s="162"/>
      <c r="DK808" s="162"/>
      <c r="DL808" s="162"/>
      <c r="DM808" s="162"/>
      <c r="DN808" s="162"/>
      <c r="DO808" s="162"/>
      <c r="DP808" s="162"/>
      <c r="DQ808" s="162"/>
      <c r="DR808" s="162"/>
      <c r="DS808" s="162"/>
      <c r="DT808" s="162"/>
      <c r="DU808" s="162"/>
      <c r="DV808" s="162"/>
      <c r="DW808" s="162"/>
      <c r="DX808" s="162"/>
      <c r="DY808" s="162"/>
      <c r="DZ808" s="162"/>
      <c r="EA808" s="162"/>
      <c r="EB808" s="162"/>
      <c r="EC808" s="162"/>
      <c r="ED808" s="162"/>
      <c r="EE808" s="162"/>
      <c r="EF808" s="162"/>
      <c r="EG808" s="162"/>
      <c r="EH808" s="162"/>
      <c r="EI808" s="162"/>
      <c r="EJ808" s="162"/>
      <c r="EK808" s="162"/>
      <c r="EL808" s="162"/>
      <c r="EM808" s="162"/>
      <c r="EN808" s="162"/>
      <c r="EO808" s="162"/>
      <c r="EP808" s="162"/>
      <c r="EQ808" s="162"/>
      <c r="ER808" s="162"/>
      <c r="ES808" s="162"/>
      <c r="ET808" s="162"/>
      <c r="EU808" s="162"/>
      <c r="EV808" s="162"/>
      <c r="EW808" s="162"/>
      <c r="EX808" s="162"/>
      <c r="EY808" s="162"/>
      <c r="EZ808" s="162"/>
      <c r="FA808" s="162"/>
      <c r="FB808" s="162"/>
      <c r="FC808" s="162"/>
      <c r="FD808" s="162"/>
      <c r="FE808" s="162"/>
      <c r="FF808" s="162"/>
      <c r="FG808" s="162"/>
      <c r="FH808" s="162"/>
      <c r="FI808" s="162"/>
      <c r="FJ808" s="162"/>
      <c r="FK808" s="162"/>
      <c r="FL808" s="162"/>
      <c r="FM808" s="162"/>
      <c r="FN808" s="162"/>
      <c r="FO808" s="162"/>
      <c r="FP808" s="162"/>
      <c r="FQ808" s="162"/>
      <c r="FR808" s="162"/>
      <c r="FS808" s="162"/>
      <c r="FT808" s="162"/>
      <c r="FU808" s="162"/>
      <c r="FV808" s="162"/>
      <c r="FW808" s="162"/>
      <c r="FX808" s="162"/>
      <c r="FY808" s="162"/>
      <c r="FZ808" s="162"/>
      <c r="GA808" s="162"/>
      <c r="GB808" s="162"/>
      <c r="GC808" s="162"/>
      <c r="GD808" s="162"/>
      <c r="GE808" s="162"/>
      <c r="GF808" s="162"/>
      <c r="GG808" s="162"/>
      <c r="GH808" s="162"/>
      <c r="GI808" s="162"/>
      <c r="GJ808" s="162"/>
      <c r="GK808" s="162"/>
      <c r="GL808" s="162"/>
      <c r="GM808" s="162"/>
      <c r="GN808" s="162"/>
      <c r="GO808" s="162"/>
      <c r="GP808" s="162"/>
      <c r="GQ808" s="162"/>
      <c r="GR808" s="162"/>
      <c r="GS808" s="162"/>
      <c r="GT808" s="162"/>
      <c r="GU808" s="162"/>
      <c r="GV808" s="162"/>
      <c r="GW808" s="162"/>
      <c r="GX808" s="162"/>
      <c r="GY808" s="162"/>
      <c r="GZ808" s="162"/>
      <c r="HA808" s="162"/>
      <c r="HB808" s="162"/>
      <c r="HC808" s="162"/>
      <c r="HD808" s="162"/>
      <c r="HE808" s="162"/>
      <c r="HF808" s="162"/>
      <c r="HG808" s="162"/>
      <c r="HH808" s="162"/>
      <c r="HI808" s="162"/>
      <c r="HJ808" s="162"/>
      <c r="HK808" s="162"/>
      <c r="HL808" s="162"/>
      <c r="HM808" s="162"/>
      <c r="HN808" s="162"/>
      <c r="HO808" s="162"/>
      <c r="HP808" s="162"/>
      <c r="HQ808" s="162"/>
      <c r="HR808" s="162"/>
      <c r="HS808" s="162"/>
      <c r="HT808" s="162"/>
      <c r="HU808" s="162"/>
      <c r="HV808" s="162"/>
      <c r="HW808" s="162"/>
      <c r="HX808" s="162"/>
      <c r="HY808" s="162"/>
      <c r="HZ808" s="162"/>
      <c r="IA808" s="162"/>
      <c r="IB808" s="162"/>
      <c r="IC808" s="162"/>
      <c r="ID808" s="162"/>
      <c r="IE808" s="162"/>
      <c r="IF808" s="162"/>
      <c r="IG808" s="162"/>
      <c r="IH808" s="162"/>
      <c r="II808" s="162"/>
      <c r="IJ808" s="162"/>
      <c r="IK808" s="162"/>
      <c r="IL808" s="162"/>
      <c r="IM808" s="162"/>
      <c r="IN808" s="162"/>
      <c r="IO808" s="162"/>
      <c r="IP808" s="162"/>
      <c r="IQ808" s="162"/>
      <c r="IR808" s="162"/>
      <c r="IS808" s="162"/>
      <c r="IT808" s="162"/>
      <c r="IU808" s="162"/>
      <c r="IV808" s="162"/>
      <c r="IW808" s="162"/>
      <c r="IX808" s="162"/>
    </row>
    <row r="809" spans="1:258">
      <c r="A809" s="159"/>
      <c r="B809" s="160"/>
      <c r="C809" s="160"/>
      <c r="D809" s="160"/>
      <c r="E809" s="160"/>
      <c r="F809" s="161"/>
      <c r="G809" s="161"/>
      <c r="H809" s="161"/>
      <c r="I809" s="161"/>
      <c r="J809" s="161"/>
      <c r="K809" s="161"/>
      <c r="L809" s="161"/>
      <c r="M809" s="161"/>
      <c r="N809" s="160"/>
      <c r="O809" s="160"/>
      <c r="P809" s="160"/>
      <c r="Q809" s="160"/>
      <c r="R809" s="160"/>
      <c r="S809" s="161"/>
      <c r="T809" s="161"/>
      <c r="U809" s="161"/>
      <c r="V809" s="161"/>
      <c r="W809" s="161"/>
      <c r="X809" s="161"/>
      <c r="Y809" s="161"/>
      <c r="Z809" s="317"/>
      <c r="AA809" s="161"/>
      <c r="BI809" s="162"/>
      <c r="BJ809" s="162"/>
      <c r="BK809" s="162"/>
      <c r="BL809" s="162"/>
      <c r="BM809" s="162"/>
      <c r="BN809" s="162"/>
      <c r="BO809" s="162"/>
      <c r="BP809" s="162"/>
      <c r="BQ809" s="162"/>
      <c r="BR809" s="162"/>
      <c r="BS809" s="162"/>
      <c r="BT809" s="162"/>
      <c r="BU809" s="162"/>
      <c r="BV809" s="162"/>
      <c r="BW809" s="162"/>
      <c r="BX809" s="162"/>
      <c r="BY809" s="162"/>
      <c r="BZ809" s="162"/>
      <c r="CA809" s="162"/>
      <c r="CB809" s="162"/>
      <c r="CC809" s="162"/>
      <c r="CD809" s="162"/>
      <c r="CE809" s="162"/>
      <c r="CF809" s="162"/>
      <c r="CG809" s="162"/>
      <c r="CH809" s="162"/>
      <c r="CI809" s="162"/>
      <c r="CJ809" s="162"/>
      <c r="CK809" s="162"/>
      <c r="CL809" s="162"/>
      <c r="CM809" s="162"/>
      <c r="CN809" s="162"/>
      <c r="CO809" s="162"/>
      <c r="CP809" s="162"/>
      <c r="CQ809" s="162"/>
      <c r="CR809" s="162"/>
      <c r="CS809" s="162"/>
      <c r="CT809" s="162"/>
      <c r="CU809" s="162"/>
      <c r="CV809" s="162"/>
      <c r="CW809" s="162"/>
      <c r="CX809" s="162"/>
      <c r="CY809" s="162"/>
      <c r="CZ809" s="162"/>
      <c r="DA809" s="162"/>
      <c r="DB809" s="162"/>
      <c r="DC809" s="162"/>
      <c r="DD809" s="162"/>
      <c r="DE809" s="162"/>
      <c r="DF809" s="162"/>
      <c r="DG809" s="162"/>
      <c r="DH809" s="162"/>
      <c r="DI809" s="162"/>
      <c r="DJ809" s="162"/>
      <c r="DK809" s="162"/>
      <c r="DL809" s="162"/>
      <c r="DM809" s="162"/>
      <c r="DN809" s="162"/>
      <c r="DO809" s="162"/>
      <c r="DP809" s="162"/>
      <c r="DQ809" s="162"/>
      <c r="DR809" s="162"/>
      <c r="DS809" s="162"/>
      <c r="DT809" s="162"/>
      <c r="DU809" s="162"/>
      <c r="DV809" s="162"/>
      <c r="DW809" s="162"/>
      <c r="DX809" s="162"/>
      <c r="DY809" s="162"/>
      <c r="DZ809" s="162"/>
      <c r="EA809" s="162"/>
      <c r="EB809" s="162"/>
      <c r="EC809" s="162"/>
      <c r="ED809" s="162"/>
      <c r="EE809" s="162"/>
      <c r="EF809" s="162"/>
      <c r="EG809" s="162"/>
      <c r="EH809" s="162"/>
      <c r="EI809" s="162"/>
      <c r="EJ809" s="162"/>
      <c r="EK809" s="162"/>
      <c r="EL809" s="162"/>
      <c r="EM809" s="162"/>
      <c r="EN809" s="162"/>
      <c r="EO809" s="162"/>
      <c r="EP809" s="162"/>
      <c r="EQ809" s="162"/>
      <c r="ER809" s="162"/>
      <c r="ES809" s="162"/>
      <c r="ET809" s="162"/>
      <c r="EU809" s="162"/>
      <c r="EV809" s="162"/>
      <c r="EW809" s="162"/>
      <c r="EX809" s="162"/>
      <c r="EY809" s="162"/>
      <c r="EZ809" s="162"/>
      <c r="FA809" s="162"/>
      <c r="FB809" s="162"/>
      <c r="FC809" s="162"/>
      <c r="FD809" s="162"/>
      <c r="FE809" s="162"/>
      <c r="FF809" s="162"/>
      <c r="FG809" s="162"/>
      <c r="FH809" s="162"/>
      <c r="FI809" s="162"/>
      <c r="FJ809" s="162"/>
      <c r="FK809" s="162"/>
      <c r="FL809" s="162"/>
      <c r="FM809" s="162"/>
      <c r="FN809" s="162"/>
      <c r="FO809" s="162"/>
      <c r="FP809" s="162"/>
      <c r="FQ809" s="162"/>
      <c r="FR809" s="162"/>
      <c r="FS809" s="162"/>
      <c r="FT809" s="162"/>
      <c r="FU809" s="162"/>
      <c r="FV809" s="162"/>
      <c r="FW809" s="162"/>
      <c r="FX809" s="162"/>
      <c r="FY809" s="162"/>
      <c r="FZ809" s="162"/>
      <c r="GA809" s="162"/>
      <c r="GB809" s="162"/>
      <c r="GC809" s="162"/>
      <c r="GD809" s="162"/>
      <c r="GE809" s="162"/>
      <c r="GF809" s="162"/>
      <c r="GG809" s="162"/>
      <c r="GH809" s="162"/>
      <c r="GI809" s="162"/>
      <c r="GJ809" s="162"/>
      <c r="GK809" s="162"/>
      <c r="GL809" s="162"/>
      <c r="GM809" s="162"/>
      <c r="GN809" s="162"/>
      <c r="GO809" s="162"/>
      <c r="GP809" s="162"/>
      <c r="GQ809" s="162"/>
      <c r="GR809" s="162"/>
      <c r="GS809" s="162"/>
      <c r="GT809" s="162"/>
      <c r="GU809" s="162"/>
      <c r="GV809" s="162"/>
      <c r="GW809" s="162"/>
      <c r="GX809" s="162"/>
      <c r="GY809" s="162"/>
      <c r="GZ809" s="162"/>
      <c r="HA809" s="162"/>
      <c r="HB809" s="162"/>
      <c r="HC809" s="162"/>
      <c r="HD809" s="162"/>
      <c r="HE809" s="162"/>
      <c r="HF809" s="162"/>
      <c r="HG809" s="162"/>
      <c r="HH809" s="162"/>
      <c r="HI809" s="162"/>
      <c r="HJ809" s="162"/>
      <c r="HK809" s="162"/>
      <c r="HL809" s="162"/>
      <c r="HM809" s="162"/>
      <c r="HN809" s="162"/>
      <c r="HO809" s="162"/>
      <c r="HP809" s="162"/>
      <c r="HQ809" s="162"/>
      <c r="HR809" s="162"/>
      <c r="HS809" s="162"/>
      <c r="HT809" s="162"/>
      <c r="HU809" s="162"/>
      <c r="HV809" s="162"/>
      <c r="HW809" s="162"/>
      <c r="HX809" s="162"/>
      <c r="HY809" s="162"/>
      <c r="HZ809" s="162"/>
      <c r="IA809" s="162"/>
      <c r="IB809" s="162"/>
      <c r="IC809" s="162"/>
      <c r="ID809" s="162"/>
      <c r="IE809" s="162"/>
      <c r="IF809" s="162"/>
      <c r="IG809" s="162"/>
      <c r="IH809" s="162"/>
      <c r="II809" s="162"/>
      <c r="IJ809" s="162"/>
      <c r="IK809" s="162"/>
      <c r="IL809" s="162"/>
      <c r="IM809" s="162"/>
      <c r="IN809" s="162"/>
      <c r="IO809" s="162"/>
      <c r="IP809" s="162"/>
      <c r="IQ809" s="162"/>
      <c r="IR809" s="162"/>
      <c r="IS809" s="162"/>
      <c r="IT809" s="162"/>
      <c r="IU809" s="162"/>
      <c r="IV809" s="162"/>
      <c r="IW809" s="162"/>
      <c r="IX809" s="162"/>
    </row>
    <row r="810" spans="1:258">
      <c r="A810" s="159"/>
      <c r="B810" s="160"/>
      <c r="C810" s="160"/>
      <c r="D810" s="160"/>
      <c r="E810" s="160"/>
      <c r="F810" s="161"/>
      <c r="G810" s="161"/>
      <c r="H810" s="161"/>
      <c r="I810" s="161"/>
      <c r="J810" s="161"/>
      <c r="K810" s="161"/>
      <c r="L810" s="161"/>
      <c r="M810" s="161"/>
      <c r="N810" s="160"/>
      <c r="O810" s="160"/>
      <c r="P810" s="160"/>
      <c r="Q810" s="160"/>
      <c r="R810" s="160"/>
      <c r="S810" s="161"/>
      <c r="T810" s="161"/>
      <c r="U810" s="161"/>
      <c r="V810" s="161"/>
      <c r="W810" s="161"/>
      <c r="X810" s="161"/>
      <c r="Y810" s="161"/>
      <c r="Z810" s="317"/>
      <c r="AA810" s="161"/>
      <c r="BI810" s="162"/>
      <c r="BJ810" s="162"/>
      <c r="BK810" s="162"/>
      <c r="BL810" s="162"/>
      <c r="BM810" s="162"/>
      <c r="BN810" s="162"/>
      <c r="BO810" s="162"/>
      <c r="BP810" s="162"/>
      <c r="BQ810" s="162"/>
      <c r="BR810" s="162"/>
      <c r="BS810" s="162"/>
      <c r="BT810" s="162"/>
      <c r="BU810" s="162"/>
      <c r="BV810" s="162"/>
      <c r="BW810" s="162"/>
      <c r="BX810" s="162"/>
      <c r="BY810" s="162"/>
      <c r="BZ810" s="162"/>
      <c r="CA810" s="162"/>
      <c r="CB810" s="162"/>
      <c r="CC810" s="162"/>
      <c r="CD810" s="162"/>
      <c r="CE810" s="162"/>
      <c r="CF810" s="162"/>
      <c r="CG810" s="162"/>
      <c r="CH810" s="162"/>
      <c r="CI810" s="162"/>
      <c r="CJ810" s="162"/>
      <c r="CK810" s="162"/>
      <c r="CL810" s="162"/>
      <c r="CM810" s="162"/>
      <c r="CN810" s="162"/>
      <c r="CO810" s="162"/>
      <c r="CP810" s="162"/>
      <c r="CQ810" s="162"/>
      <c r="CR810" s="162"/>
      <c r="CS810" s="162"/>
      <c r="CT810" s="162"/>
      <c r="CU810" s="162"/>
      <c r="CV810" s="162"/>
      <c r="CW810" s="162"/>
      <c r="CX810" s="162"/>
      <c r="CY810" s="162"/>
      <c r="CZ810" s="162"/>
      <c r="DA810" s="162"/>
      <c r="DB810" s="162"/>
      <c r="DC810" s="162"/>
      <c r="DD810" s="162"/>
      <c r="DE810" s="162"/>
      <c r="DF810" s="162"/>
      <c r="DG810" s="162"/>
      <c r="DH810" s="162"/>
      <c r="DI810" s="162"/>
      <c r="DJ810" s="162"/>
      <c r="DK810" s="162"/>
      <c r="DL810" s="162"/>
      <c r="DM810" s="162"/>
      <c r="DN810" s="162"/>
      <c r="DO810" s="162"/>
      <c r="DP810" s="162"/>
      <c r="DQ810" s="162"/>
      <c r="DR810" s="162"/>
      <c r="DS810" s="162"/>
      <c r="DT810" s="162"/>
      <c r="DU810" s="162"/>
      <c r="DV810" s="162"/>
      <c r="DW810" s="162"/>
      <c r="DX810" s="162"/>
      <c r="DY810" s="162"/>
      <c r="DZ810" s="162"/>
      <c r="EA810" s="162"/>
      <c r="EB810" s="162"/>
      <c r="EC810" s="162"/>
      <c r="ED810" s="162"/>
      <c r="EE810" s="162"/>
      <c r="EF810" s="162"/>
      <c r="EG810" s="162"/>
      <c r="EH810" s="162"/>
      <c r="EI810" s="162"/>
      <c r="EJ810" s="162"/>
      <c r="EK810" s="162"/>
      <c r="EL810" s="162"/>
      <c r="EM810" s="162"/>
      <c r="EN810" s="162"/>
      <c r="EO810" s="162"/>
      <c r="EP810" s="162"/>
      <c r="EQ810" s="162"/>
      <c r="ER810" s="162"/>
      <c r="ES810" s="162"/>
      <c r="ET810" s="162"/>
      <c r="EU810" s="162"/>
      <c r="EV810" s="162"/>
      <c r="EW810" s="162"/>
      <c r="EX810" s="162"/>
      <c r="EY810" s="162"/>
      <c r="EZ810" s="162"/>
      <c r="FA810" s="162"/>
      <c r="FB810" s="162"/>
      <c r="FC810" s="162"/>
      <c r="FD810" s="162"/>
      <c r="FE810" s="162"/>
      <c r="FF810" s="162"/>
      <c r="FG810" s="162"/>
      <c r="FH810" s="162"/>
      <c r="FI810" s="162"/>
      <c r="FJ810" s="162"/>
      <c r="FK810" s="162"/>
      <c r="FL810" s="162"/>
      <c r="FM810" s="162"/>
      <c r="FN810" s="162"/>
      <c r="FO810" s="162"/>
      <c r="FP810" s="162"/>
      <c r="FQ810" s="162"/>
      <c r="FR810" s="162"/>
      <c r="FS810" s="162"/>
      <c r="FT810" s="162"/>
      <c r="FU810" s="162"/>
      <c r="FV810" s="162"/>
      <c r="FW810" s="162"/>
      <c r="FX810" s="162"/>
      <c r="FY810" s="162"/>
      <c r="FZ810" s="162"/>
      <c r="GA810" s="162"/>
      <c r="GB810" s="162"/>
      <c r="GC810" s="162"/>
      <c r="GD810" s="162"/>
      <c r="GE810" s="162"/>
      <c r="GF810" s="162"/>
      <c r="GG810" s="162"/>
      <c r="GH810" s="162"/>
      <c r="GI810" s="162"/>
      <c r="GJ810" s="162"/>
      <c r="GK810" s="162"/>
      <c r="GL810" s="162"/>
      <c r="GM810" s="162"/>
      <c r="GN810" s="162"/>
      <c r="GO810" s="162"/>
      <c r="GP810" s="162"/>
      <c r="GQ810" s="162"/>
      <c r="GR810" s="162"/>
      <c r="GS810" s="162"/>
      <c r="GT810" s="162"/>
      <c r="GU810" s="162"/>
      <c r="GV810" s="162"/>
      <c r="GW810" s="162"/>
      <c r="GX810" s="162"/>
      <c r="GY810" s="162"/>
      <c r="GZ810" s="162"/>
      <c r="HA810" s="162"/>
      <c r="HB810" s="162"/>
      <c r="HC810" s="162"/>
      <c r="HD810" s="162"/>
      <c r="HE810" s="162"/>
      <c r="HF810" s="162"/>
      <c r="HG810" s="162"/>
      <c r="HH810" s="162"/>
      <c r="HI810" s="162"/>
      <c r="HJ810" s="162"/>
      <c r="HK810" s="162"/>
      <c r="HL810" s="162"/>
      <c r="HM810" s="162"/>
      <c r="HN810" s="162"/>
      <c r="HO810" s="162"/>
      <c r="HP810" s="162"/>
      <c r="HQ810" s="162"/>
      <c r="HR810" s="162"/>
      <c r="HS810" s="162"/>
      <c r="HT810" s="162"/>
      <c r="HU810" s="162"/>
      <c r="HV810" s="162"/>
      <c r="HW810" s="162"/>
      <c r="HX810" s="162"/>
      <c r="HY810" s="162"/>
      <c r="HZ810" s="162"/>
      <c r="IA810" s="162"/>
      <c r="IB810" s="162"/>
      <c r="IC810" s="162"/>
      <c r="ID810" s="162"/>
      <c r="IE810" s="162"/>
      <c r="IF810" s="162"/>
      <c r="IG810" s="162"/>
      <c r="IH810" s="162"/>
      <c r="II810" s="162"/>
      <c r="IJ810" s="162"/>
      <c r="IK810" s="162"/>
      <c r="IL810" s="162"/>
      <c r="IM810" s="162"/>
      <c r="IN810" s="162"/>
      <c r="IO810" s="162"/>
      <c r="IP810" s="162"/>
      <c r="IQ810" s="162"/>
      <c r="IR810" s="162"/>
      <c r="IS810" s="162"/>
      <c r="IT810" s="162"/>
      <c r="IU810" s="162"/>
      <c r="IV810" s="162"/>
      <c r="IW810" s="162"/>
      <c r="IX810" s="162"/>
    </row>
    <row r="811" spans="1:258">
      <c r="A811" s="159"/>
      <c r="B811" s="160"/>
      <c r="C811" s="160"/>
      <c r="D811" s="160"/>
      <c r="E811" s="160"/>
      <c r="F811" s="161"/>
      <c r="G811" s="161"/>
      <c r="H811" s="161"/>
      <c r="I811" s="161"/>
      <c r="J811" s="161"/>
      <c r="K811" s="161"/>
      <c r="L811" s="161"/>
      <c r="M811" s="161"/>
      <c r="N811" s="160"/>
      <c r="O811" s="160"/>
      <c r="P811" s="160"/>
      <c r="Q811" s="160"/>
      <c r="R811" s="160"/>
      <c r="S811" s="161"/>
      <c r="T811" s="161"/>
      <c r="U811" s="161"/>
      <c r="V811" s="161"/>
      <c r="W811" s="161"/>
      <c r="X811" s="161"/>
      <c r="Y811" s="161"/>
      <c r="Z811" s="317"/>
      <c r="AA811" s="161"/>
      <c r="BI811" s="162"/>
      <c r="BJ811" s="162"/>
      <c r="BK811" s="162"/>
      <c r="BL811" s="162"/>
      <c r="BM811" s="162"/>
      <c r="BN811" s="162"/>
      <c r="BO811" s="162"/>
      <c r="BP811" s="162"/>
      <c r="BQ811" s="162"/>
      <c r="BR811" s="162"/>
      <c r="BS811" s="162"/>
      <c r="BT811" s="162"/>
      <c r="BU811" s="162"/>
      <c r="BV811" s="162"/>
      <c r="BW811" s="162"/>
      <c r="BX811" s="162"/>
      <c r="BY811" s="162"/>
      <c r="BZ811" s="162"/>
      <c r="CA811" s="162"/>
      <c r="CB811" s="162"/>
      <c r="CC811" s="162"/>
      <c r="CD811" s="162"/>
      <c r="CE811" s="162"/>
      <c r="CF811" s="162"/>
      <c r="CG811" s="162"/>
      <c r="CH811" s="162"/>
      <c r="CI811" s="162"/>
      <c r="CJ811" s="162"/>
      <c r="CK811" s="162"/>
      <c r="CL811" s="162"/>
      <c r="CM811" s="162"/>
      <c r="CN811" s="162"/>
      <c r="CO811" s="162"/>
      <c r="CP811" s="162"/>
      <c r="CQ811" s="162"/>
      <c r="CR811" s="162"/>
      <c r="CS811" s="162"/>
      <c r="CT811" s="162"/>
      <c r="CU811" s="162"/>
      <c r="CV811" s="162"/>
      <c r="CW811" s="162"/>
      <c r="CX811" s="162"/>
      <c r="CY811" s="162"/>
      <c r="CZ811" s="162"/>
      <c r="DA811" s="162"/>
      <c r="DB811" s="162"/>
      <c r="DC811" s="162"/>
      <c r="DD811" s="162"/>
      <c r="DE811" s="162"/>
      <c r="DF811" s="162"/>
      <c r="DG811" s="162"/>
      <c r="DH811" s="162"/>
      <c r="DI811" s="162"/>
      <c r="DJ811" s="162"/>
      <c r="DK811" s="162"/>
      <c r="DL811" s="162"/>
      <c r="DM811" s="162"/>
      <c r="DN811" s="162"/>
      <c r="DO811" s="162"/>
      <c r="DP811" s="162"/>
      <c r="DQ811" s="162"/>
      <c r="DR811" s="162"/>
      <c r="DS811" s="162"/>
      <c r="DT811" s="162"/>
      <c r="DU811" s="162"/>
      <c r="DV811" s="162"/>
      <c r="DW811" s="162"/>
      <c r="DX811" s="162"/>
      <c r="DY811" s="162"/>
      <c r="DZ811" s="162"/>
      <c r="EA811" s="162"/>
      <c r="EB811" s="162"/>
      <c r="EC811" s="162"/>
      <c r="ED811" s="162"/>
      <c r="EE811" s="162"/>
      <c r="EF811" s="162"/>
      <c r="EG811" s="162"/>
      <c r="EH811" s="162"/>
      <c r="EI811" s="162"/>
      <c r="EJ811" s="162"/>
      <c r="EK811" s="162"/>
      <c r="EL811" s="162"/>
      <c r="EM811" s="162"/>
      <c r="EN811" s="162"/>
      <c r="EO811" s="162"/>
      <c r="EP811" s="162"/>
      <c r="EQ811" s="162"/>
      <c r="ER811" s="162"/>
      <c r="ES811" s="162"/>
      <c r="ET811" s="162"/>
      <c r="EU811" s="162"/>
      <c r="EV811" s="162"/>
      <c r="EW811" s="162"/>
      <c r="EX811" s="162"/>
      <c r="EY811" s="162"/>
      <c r="EZ811" s="162"/>
      <c r="FA811" s="162"/>
      <c r="FB811" s="162"/>
      <c r="FC811" s="162"/>
      <c r="FD811" s="162"/>
      <c r="FE811" s="162"/>
      <c r="FF811" s="162"/>
      <c r="FG811" s="162"/>
      <c r="FH811" s="162"/>
      <c r="FI811" s="162"/>
      <c r="FJ811" s="162"/>
      <c r="FK811" s="162"/>
      <c r="FL811" s="162"/>
      <c r="FM811" s="162"/>
      <c r="FN811" s="162"/>
      <c r="FO811" s="162"/>
      <c r="FP811" s="162"/>
      <c r="FQ811" s="162"/>
      <c r="FR811" s="162"/>
      <c r="FS811" s="162"/>
      <c r="FT811" s="162"/>
      <c r="FU811" s="162"/>
      <c r="FV811" s="162"/>
      <c r="FW811" s="162"/>
      <c r="FX811" s="162"/>
      <c r="FY811" s="162"/>
      <c r="FZ811" s="162"/>
      <c r="GA811" s="162"/>
      <c r="GB811" s="162"/>
      <c r="GC811" s="162"/>
      <c r="GD811" s="162"/>
      <c r="GE811" s="162"/>
      <c r="GF811" s="162"/>
      <c r="GG811" s="162"/>
      <c r="GH811" s="162"/>
      <c r="GI811" s="162"/>
      <c r="GJ811" s="162"/>
      <c r="GK811" s="162"/>
      <c r="GL811" s="162"/>
      <c r="GM811" s="162"/>
      <c r="GN811" s="162"/>
      <c r="GO811" s="162"/>
      <c r="GP811" s="162"/>
      <c r="GQ811" s="162"/>
      <c r="GR811" s="162"/>
      <c r="GS811" s="162"/>
      <c r="GT811" s="162"/>
      <c r="GU811" s="162"/>
      <c r="GV811" s="162"/>
      <c r="GW811" s="162"/>
      <c r="GX811" s="162"/>
      <c r="GY811" s="162"/>
      <c r="GZ811" s="162"/>
      <c r="HA811" s="162"/>
      <c r="HB811" s="162"/>
      <c r="HC811" s="162"/>
      <c r="HD811" s="162"/>
      <c r="HE811" s="162"/>
      <c r="HF811" s="162"/>
      <c r="HG811" s="162"/>
      <c r="HH811" s="162"/>
      <c r="HI811" s="162"/>
      <c r="HJ811" s="162"/>
      <c r="HK811" s="162"/>
      <c r="HL811" s="162"/>
      <c r="HM811" s="162"/>
      <c r="HN811" s="162"/>
      <c r="HO811" s="162"/>
      <c r="HP811" s="162"/>
      <c r="HQ811" s="162"/>
      <c r="HR811" s="162"/>
      <c r="HS811" s="162"/>
      <c r="HT811" s="162"/>
      <c r="HU811" s="162"/>
      <c r="HV811" s="162"/>
      <c r="HW811" s="162"/>
      <c r="HX811" s="162"/>
      <c r="HY811" s="162"/>
      <c r="HZ811" s="162"/>
      <c r="IA811" s="162"/>
      <c r="IB811" s="162"/>
      <c r="IC811" s="162"/>
      <c r="ID811" s="162"/>
      <c r="IE811" s="162"/>
      <c r="IF811" s="162"/>
      <c r="IG811" s="162"/>
      <c r="IH811" s="162"/>
      <c r="II811" s="162"/>
      <c r="IJ811" s="162"/>
      <c r="IK811" s="162"/>
      <c r="IL811" s="162"/>
      <c r="IM811" s="162"/>
      <c r="IN811" s="162"/>
      <c r="IO811" s="162"/>
      <c r="IP811" s="162"/>
      <c r="IQ811" s="162"/>
      <c r="IR811" s="162"/>
      <c r="IS811" s="162"/>
      <c r="IT811" s="162"/>
      <c r="IU811" s="162"/>
      <c r="IV811" s="162"/>
      <c r="IW811" s="162"/>
      <c r="IX811" s="162"/>
    </row>
    <row r="812" spans="1:258">
      <c r="A812" s="159"/>
      <c r="B812" s="160"/>
      <c r="C812" s="160"/>
      <c r="D812" s="160"/>
      <c r="E812" s="160"/>
      <c r="F812" s="161"/>
      <c r="G812" s="161"/>
      <c r="H812" s="161"/>
      <c r="I812" s="161"/>
      <c r="J812" s="161"/>
      <c r="K812" s="161"/>
      <c r="L812" s="161"/>
      <c r="M812" s="161"/>
      <c r="N812" s="160"/>
      <c r="O812" s="160"/>
      <c r="P812" s="160"/>
      <c r="Q812" s="160"/>
      <c r="R812" s="160"/>
      <c r="S812" s="161"/>
      <c r="T812" s="161"/>
      <c r="U812" s="161"/>
      <c r="V812" s="161"/>
      <c r="W812" s="161"/>
      <c r="X812" s="161"/>
      <c r="Y812" s="161"/>
      <c r="Z812" s="317"/>
      <c r="AA812" s="161"/>
      <c r="BI812" s="162"/>
      <c r="BJ812" s="162"/>
      <c r="BK812" s="162"/>
      <c r="BL812" s="162"/>
      <c r="BM812" s="162"/>
      <c r="BN812" s="162"/>
      <c r="BO812" s="162"/>
      <c r="BP812" s="162"/>
      <c r="BQ812" s="162"/>
      <c r="BR812" s="162"/>
      <c r="BS812" s="162"/>
      <c r="BT812" s="162"/>
      <c r="BU812" s="162"/>
      <c r="BV812" s="162"/>
      <c r="BW812" s="162"/>
      <c r="BX812" s="162"/>
      <c r="BY812" s="162"/>
      <c r="BZ812" s="162"/>
      <c r="CA812" s="162"/>
      <c r="CB812" s="162"/>
      <c r="CC812" s="162"/>
      <c r="CD812" s="162"/>
      <c r="CE812" s="162"/>
      <c r="CF812" s="162"/>
      <c r="CG812" s="162"/>
      <c r="CH812" s="162"/>
      <c r="CI812" s="162"/>
      <c r="CJ812" s="162"/>
      <c r="CK812" s="162"/>
      <c r="CL812" s="162"/>
      <c r="CM812" s="162"/>
      <c r="CN812" s="162"/>
      <c r="CO812" s="162"/>
      <c r="CP812" s="162"/>
      <c r="CQ812" s="162"/>
      <c r="CR812" s="162"/>
      <c r="CS812" s="162"/>
      <c r="CT812" s="162"/>
      <c r="CU812" s="162"/>
      <c r="CV812" s="162"/>
      <c r="CW812" s="162"/>
      <c r="CX812" s="162"/>
      <c r="CY812" s="162"/>
      <c r="CZ812" s="162"/>
      <c r="DA812" s="162"/>
      <c r="DB812" s="162"/>
      <c r="DC812" s="162"/>
      <c r="DD812" s="162"/>
      <c r="DE812" s="162"/>
      <c r="DF812" s="162"/>
      <c r="DG812" s="162"/>
      <c r="DH812" s="162"/>
      <c r="DI812" s="162"/>
      <c r="DJ812" s="162"/>
      <c r="DK812" s="162"/>
      <c r="DL812" s="162"/>
      <c r="DM812" s="162"/>
      <c r="DN812" s="162"/>
      <c r="DO812" s="162"/>
      <c r="DP812" s="162"/>
      <c r="DQ812" s="162"/>
      <c r="DR812" s="162"/>
      <c r="DS812" s="162"/>
      <c r="DT812" s="162"/>
      <c r="DU812" s="162"/>
      <c r="DV812" s="162"/>
      <c r="DW812" s="162"/>
      <c r="DX812" s="162"/>
      <c r="DY812" s="162"/>
      <c r="DZ812" s="162"/>
      <c r="EA812" s="162"/>
      <c r="EB812" s="162"/>
      <c r="EC812" s="162"/>
      <c r="ED812" s="162"/>
      <c r="EE812" s="162"/>
      <c r="EF812" s="162"/>
      <c r="EG812" s="162"/>
      <c r="EH812" s="162"/>
      <c r="EI812" s="162"/>
      <c r="EJ812" s="162"/>
      <c r="EK812" s="162"/>
      <c r="EL812" s="162"/>
      <c r="EM812" s="162"/>
      <c r="EN812" s="162"/>
      <c r="EO812" s="162"/>
      <c r="EP812" s="162"/>
      <c r="EQ812" s="162"/>
      <c r="ER812" s="162"/>
      <c r="ES812" s="162"/>
      <c r="ET812" s="162"/>
      <c r="EU812" s="162"/>
      <c r="EV812" s="162"/>
      <c r="EW812" s="162"/>
      <c r="EX812" s="162"/>
      <c r="EY812" s="162"/>
      <c r="EZ812" s="162"/>
      <c r="FA812" s="162"/>
      <c r="FB812" s="162"/>
      <c r="FC812" s="162"/>
      <c r="FD812" s="162"/>
      <c r="FE812" s="162"/>
      <c r="FF812" s="162"/>
      <c r="FG812" s="162"/>
      <c r="FH812" s="162"/>
      <c r="FI812" s="162"/>
      <c r="FJ812" s="162"/>
      <c r="FK812" s="162"/>
      <c r="FL812" s="162"/>
      <c r="FM812" s="162"/>
      <c r="FN812" s="162"/>
      <c r="FO812" s="162"/>
      <c r="FP812" s="162"/>
      <c r="FQ812" s="162"/>
      <c r="FR812" s="162"/>
      <c r="FS812" s="162"/>
      <c r="FT812" s="162"/>
      <c r="FU812" s="162"/>
      <c r="FV812" s="162"/>
      <c r="FW812" s="162"/>
      <c r="FX812" s="162"/>
      <c r="FY812" s="162"/>
      <c r="FZ812" s="162"/>
      <c r="GA812" s="162"/>
      <c r="GB812" s="162"/>
      <c r="GC812" s="162"/>
      <c r="GD812" s="162"/>
      <c r="GE812" s="162"/>
      <c r="GF812" s="162"/>
      <c r="GG812" s="162"/>
      <c r="GH812" s="162"/>
      <c r="GI812" s="162"/>
      <c r="GJ812" s="162"/>
      <c r="GK812" s="162"/>
      <c r="GL812" s="162"/>
      <c r="GM812" s="162"/>
      <c r="GN812" s="162"/>
      <c r="GO812" s="162"/>
      <c r="GP812" s="162"/>
      <c r="GQ812" s="162"/>
      <c r="GR812" s="162"/>
      <c r="GS812" s="162"/>
      <c r="GT812" s="162"/>
      <c r="GU812" s="162"/>
      <c r="GV812" s="162"/>
      <c r="GW812" s="162"/>
      <c r="GX812" s="162"/>
      <c r="GY812" s="162"/>
      <c r="GZ812" s="162"/>
      <c r="HA812" s="162"/>
      <c r="HB812" s="162"/>
      <c r="HC812" s="162"/>
      <c r="HD812" s="162"/>
      <c r="HE812" s="162"/>
      <c r="HF812" s="162"/>
      <c r="HG812" s="162"/>
      <c r="HH812" s="162"/>
      <c r="HI812" s="162"/>
      <c r="HJ812" s="162"/>
      <c r="HK812" s="162"/>
      <c r="HL812" s="162"/>
      <c r="HM812" s="162"/>
      <c r="HN812" s="162"/>
      <c r="HO812" s="162"/>
      <c r="HP812" s="162"/>
      <c r="HQ812" s="162"/>
      <c r="HR812" s="162"/>
      <c r="HS812" s="162"/>
      <c r="HT812" s="162"/>
      <c r="HU812" s="162"/>
      <c r="HV812" s="162"/>
      <c r="HW812" s="162"/>
      <c r="HX812" s="162"/>
      <c r="HY812" s="162"/>
      <c r="HZ812" s="162"/>
      <c r="IA812" s="162"/>
      <c r="IB812" s="162"/>
      <c r="IC812" s="162"/>
      <c r="ID812" s="162"/>
      <c r="IE812" s="162"/>
      <c r="IF812" s="162"/>
      <c r="IG812" s="162"/>
      <c r="IH812" s="162"/>
      <c r="II812" s="162"/>
      <c r="IJ812" s="162"/>
      <c r="IK812" s="162"/>
      <c r="IL812" s="162"/>
      <c r="IM812" s="162"/>
      <c r="IN812" s="162"/>
      <c r="IO812" s="162"/>
      <c r="IP812" s="162"/>
      <c r="IQ812" s="162"/>
      <c r="IR812" s="162"/>
      <c r="IS812" s="162"/>
      <c r="IT812" s="162"/>
      <c r="IU812" s="162"/>
      <c r="IV812" s="162"/>
      <c r="IW812" s="162"/>
      <c r="IX812" s="162"/>
    </row>
    <row r="813" spans="1:258">
      <c r="A813" s="159"/>
      <c r="B813" s="160"/>
      <c r="C813" s="160"/>
      <c r="D813" s="160"/>
      <c r="E813" s="160"/>
      <c r="F813" s="161"/>
      <c r="G813" s="161"/>
      <c r="H813" s="161"/>
      <c r="I813" s="161"/>
      <c r="J813" s="161"/>
      <c r="K813" s="161"/>
      <c r="L813" s="161"/>
      <c r="M813" s="161"/>
      <c r="N813" s="160"/>
      <c r="O813" s="160"/>
      <c r="P813" s="160"/>
      <c r="Q813" s="160"/>
      <c r="R813" s="160"/>
      <c r="S813" s="161"/>
      <c r="T813" s="161"/>
      <c r="U813" s="161"/>
      <c r="V813" s="161"/>
      <c r="W813" s="161"/>
      <c r="X813" s="161"/>
      <c r="Y813" s="161"/>
      <c r="Z813" s="317"/>
      <c r="AA813" s="161"/>
      <c r="BI813" s="162"/>
      <c r="BJ813" s="162"/>
      <c r="BK813" s="162"/>
      <c r="BL813" s="162"/>
      <c r="BM813" s="162"/>
      <c r="BN813" s="162"/>
      <c r="BO813" s="162"/>
      <c r="BP813" s="162"/>
      <c r="BQ813" s="162"/>
      <c r="BR813" s="162"/>
      <c r="BS813" s="162"/>
      <c r="BT813" s="162"/>
      <c r="BU813" s="162"/>
      <c r="BV813" s="162"/>
      <c r="BW813" s="162"/>
      <c r="BX813" s="162"/>
      <c r="BY813" s="162"/>
      <c r="BZ813" s="162"/>
      <c r="CA813" s="162"/>
      <c r="CB813" s="162"/>
      <c r="CC813" s="162"/>
      <c r="CD813" s="162"/>
      <c r="CE813" s="162"/>
      <c r="CF813" s="162"/>
      <c r="CG813" s="162"/>
      <c r="CH813" s="162"/>
      <c r="CI813" s="162"/>
      <c r="CJ813" s="162"/>
      <c r="CK813" s="162"/>
      <c r="CL813" s="162"/>
      <c r="CM813" s="162"/>
      <c r="CN813" s="162"/>
      <c r="CO813" s="162"/>
      <c r="CP813" s="162"/>
      <c r="CQ813" s="162"/>
      <c r="CR813" s="162"/>
      <c r="CS813" s="162"/>
      <c r="CT813" s="162"/>
      <c r="CU813" s="162"/>
      <c r="CV813" s="162"/>
      <c r="CW813" s="162"/>
      <c r="CX813" s="162"/>
      <c r="CY813" s="162"/>
      <c r="CZ813" s="162"/>
      <c r="DA813" s="162"/>
      <c r="DB813" s="162"/>
      <c r="DC813" s="162"/>
      <c r="DD813" s="162"/>
      <c r="DE813" s="162"/>
      <c r="DF813" s="162"/>
      <c r="DG813" s="162"/>
      <c r="DH813" s="162"/>
      <c r="DI813" s="162"/>
      <c r="DJ813" s="162"/>
      <c r="DK813" s="162"/>
      <c r="DL813" s="162"/>
      <c r="DM813" s="162"/>
      <c r="DN813" s="162"/>
      <c r="DO813" s="162"/>
      <c r="DP813" s="162"/>
      <c r="DQ813" s="162"/>
      <c r="DR813" s="162"/>
      <c r="DS813" s="162"/>
      <c r="DT813" s="162"/>
      <c r="DU813" s="162"/>
      <c r="DV813" s="162"/>
      <c r="DW813" s="162"/>
      <c r="DX813" s="162"/>
      <c r="DY813" s="162"/>
      <c r="DZ813" s="162"/>
      <c r="EA813" s="162"/>
      <c r="EB813" s="162"/>
      <c r="EC813" s="162"/>
      <c r="ED813" s="162"/>
      <c r="EE813" s="162"/>
      <c r="EF813" s="162"/>
      <c r="EG813" s="162"/>
      <c r="EH813" s="162"/>
      <c r="EI813" s="162"/>
      <c r="EJ813" s="162"/>
      <c r="EK813" s="162"/>
      <c r="EL813" s="162"/>
      <c r="EM813" s="162"/>
      <c r="EN813" s="162"/>
      <c r="EO813" s="162"/>
      <c r="EP813" s="162"/>
      <c r="EQ813" s="162"/>
      <c r="ER813" s="162"/>
      <c r="ES813" s="162"/>
      <c r="ET813" s="162"/>
      <c r="EU813" s="162"/>
      <c r="EV813" s="162"/>
      <c r="EW813" s="162"/>
      <c r="EX813" s="162"/>
      <c r="EY813" s="162"/>
      <c r="EZ813" s="162"/>
      <c r="FA813" s="162"/>
      <c r="FB813" s="162"/>
      <c r="FC813" s="162"/>
      <c r="FD813" s="162"/>
      <c r="FE813" s="162"/>
      <c r="FF813" s="162"/>
      <c r="FG813" s="162"/>
      <c r="FH813" s="162"/>
      <c r="FI813" s="162"/>
      <c r="FJ813" s="162"/>
      <c r="FK813" s="162"/>
      <c r="FL813" s="162"/>
      <c r="FM813" s="162"/>
      <c r="FN813" s="162"/>
      <c r="FO813" s="162"/>
      <c r="FP813" s="162"/>
      <c r="FQ813" s="162"/>
      <c r="FR813" s="162"/>
      <c r="FS813" s="162"/>
      <c r="FT813" s="162"/>
      <c r="FU813" s="162"/>
      <c r="FV813" s="162"/>
      <c r="FW813" s="162"/>
      <c r="FX813" s="162"/>
      <c r="FY813" s="162"/>
      <c r="FZ813" s="162"/>
      <c r="GA813" s="162"/>
      <c r="GB813" s="162"/>
      <c r="GC813" s="162"/>
      <c r="GD813" s="162"/>
      <c r="GE813" s="162"/>
      <c r="GF813" s="162"/>
      <c r="GG813" s="162"/>
      <c r="GH813" s="162"/>
      <c r="GI813" s="162"/>
      <c r="GJ813" s="162"/>
      <c r="GK813" s="162"/>
      <c r="GL813" s="162"/>
      <c r="GM813" s="162"/>
      <c r="GN813" s="162"/>
      <c r="GO813" s="162"/>
      <c r="GP813" s="162"/>
      <c r="GQ813" s="162"/>
      <c r="GR813" s="162"/>
      <c r="GS813" s="162"/>
      <c r="GT813" s="162"/>
      <c r="GU813" s="162"/>
      <c r="GV813" s="162"/>
      <c r="GW813" s="162"/>
      <c r="GX813" s="162"/>
      <c r="GY813" s="162"/>
      <c r="GZ813" s="162"/>
      <c r="HA813" s="162"/>
      <c r="HB813" s="162"/>
      <c r="HC813" s="162"/>
      <c r="HD813" s="162"/>
      <c r="HE813" s="162"/>
      <c r="HF813" s="162"/>
      <c r="HG813" s="162"/>
      <c r="HH813" s="162"/>
      <c r="HI813" s="162"/>
      <c r="HJ813" s="162"/>
      <c r="HK813" s="162"/>
      <c r="HL813" s="162"/>
      <c r="HM813" s="162"/>
      <c r="HN813" s="162"/>
      <c r="HO813" s="162"/>
      <c r="HP813" s="162"/>
      <c r="HQ813" s="162"/>
      <c r="HR813" s="162"/>
      <c r="HS813" s="162"/>
      <c r="HT813" s="162"/>
      <c r="HU813" s="162"/>
      <c r="HV813" s="162"/>
      <c r="HW813" s="162"/>
      <c r="HX813" s="162"/>
      <c r="HY813" s="162"/>
      <c r="HZ813" s="162"/>
      <c r="IA813" s="162"/>
      <c r="IB813" s="162"/>
      <c r="IC813" s="162"/>
      <c r="ID813" s="162"/>
      <c r="IE813" s="162"/>
      <c r="IF813" s="162"/>
      <c r="IG813" s="162"/>
      <c r="IH813" s="162"/>
      <c r="II813" s="162"/>
      <c r="IJ813" s="162"/>
      <c r="IK813" s="162"/>
      <c r="IL813" s="162"/>
      <c r="IM813" s="162"/>
      <c r="IN813" s="162"/>
      <c r="IO813" s="162"/>
      <c r="IP813" s="162"/>
      <c r="IQ813" s="162"/>
      <c r="IR813" s="162"/>
      <c r="IS813" s="162"/>
      <c r="IT813" s="162"/>
      <c r="IU813" s="162"/>
      <c r="IV813" s="162"/>
      <c r="IW813" s="162"/>
      <c r="IX813" s="162"/>
    </row>
    <row r="814" spans="1:258">
      <c r="A814" s="159"/>
      <c r="B814" s="160"/>
      <c r="C814" s="160"/>
      <c r="D814" s="160"/>
      <c r="E814" s="160"/>
      <c r="F814" s="161"/>
      <c r="G814" s="161"/>
      <c r="H814" s="161"/>
      <c r="I814" s="161"/>
      <c r="J814" s="161"/>
      <c r="K814" s="161"/>
      <c r="L814" s="161"/>
      <c r="M814" s="161"/>
      <c r="N814" s="160"/>
      <c r="O814" s="160"/>
      <c r="P814" s="160"/>
      <c r="Q814" s="160"/>
      <c r="R814" s="160"/>
      <c r="S814" s="161"/>
      <c r="T814" s="161"/>
      <c r="U814" s="161"/>
      <c r="V814" s="161"/>
      <c r="W814" s="161"/>
      <c r="X814" s="161"/>
      <c r="Y814" s="161"/>
      <c r="Z814" s="317"/>
      <c r="AA814" s="161"/>
      <c r="BI814" s="162"/>
      <c r="BJ814" s="162"/>
      <c r="BK814" s="162"/>
      <c r="BL814" s="162"/>
      <c r="BM814" s="162"/>
      <c r="BN814" s="162"/>
      <c r="BO814" s="162"/>
      <c r="BP814" s="162"/>
      <c r="BQ814" s="162"/>
      <c r="BR814" s="162"/>
      <c r="BS814" s="162"/>
      <c r="BT814" s="162"/>
      <c r="BU814" s="162"/>
      <c r="BV814" s="162"/>
      <c r="BW814" s="162"/>
      <c r="BX814" s="162"/>
      <c r="BY814" s="162"/>
      <c r="BZ814" s="162"/>
      <c r="CA814" s="162"/>
      <c r="CB814" s="162"/>
      <c r="CC814" s="162"/>
      <c r="CD814" s="162"/>
      <c r="CE814" s="162"/>
      <c r="CF814" s="162"/>
      <c r="CG814" s="162"/>
      <c r="CH814" s="162"/>
      <c r="CI814" s="162"/>
      <c r="CJ814" s="162"/>
      <c r="CK814" s="162"/>
      <c r="CL814" s="162"/>
      <c r="CM814" s="162"/>
      <c r="CN814" s="162"/>
      <c r="CO814" s="162"/>
      <c r="CP814" s="162"/>
      <c r="CQ814" s="162"/>
      <c r="CR814" s="162"/>
      <c r="CS814" s="162"/>
      <c r="CT814" s="162"/>
      <c r="CU814" s="162"/>
      <c r="CV814" s="162"/>
      <c r="CW814" s="162"/>
      <c r="CX814" s="162"/>
      <c r="CY814" s="162"/>
      <c r="CZ814" s="162"/>
      <c r="DA814" s="162"/>
      <c r="DB814" s="162"/>
      <c r="DC814" s="162"/>
      <c r="DD814" s="162"/>
      <c r="DE814" s="162"/>
      <c r="DF814" s="162"/>
      <c r="DG814" s="162"/>
      <c r="DH814" s="162"/>
      <c r="DI814" s="162"/>
      <c r="DJ814" s="162"/>
      <c r="DK814" s="162"/>
      <c r="DL814" s="162"/>
      <c r="DM814" s="162"/>
      <c r="DN814" s="162"/>
      <c r="DO814" s="162"/>
      <c r="DP814" s="162"/>
      <c r="DQ814" s="162"/>
      <c r="DR814" s="162"/>
      <c r="DS814" s="162"/>
      <c r="DT814" s="162"/>
      <c r="DU814" s="162"/>
      <c r="DV814" s="162"/>
      <c r="DW814" s="162"/>
      <c r="DX814" s="162"/>
      <c r="DY814" s="162"/>
      <c r="DZ814" s="162"/>
      <c r="EA814" s="162"/>
      <c r="EB814" s="162"/>
      <c r="EC814" s="162"/>
      <c r="ED814" s="162"/>
      <c r="EE814" s="162"/>
      <c r="EF814" s="162"/>
      <c r="EG814" s="162"/>
      <c r="EH814" s="162"/>
      <c r="EI814" s="162"/>
      <c r="EJ814" s="162"/>
      <c r="EK814" s="162"/>
      <c r="EL814" s="162"/>
      <c r="EM814" s="162"/>
      <c r="EN814" s="162"/>
      <c r="EO814" s="162"/>
      <c r="EP814" s="162"/>
      <c r="EQ814" s="162"/>
      <c r="ER814" s="162"/>
      <c r="ES814" s="162"/>
      <c r="ET814" s="162"/>
      <c r="EU814" s="162"/>
      <c r="EV814" s="162"/>
      <c r="EW814" s="162"/>
      <c r="EX814" s="162"/>
      <c r="EY814" s="162"/>
      <c r="EZ814" s="162"/>
      <c r="FA814" s="162"/>
      <c r="FB814" s="162"/>
      <c r="FC814" s="162"/>
      <c r="FD814" s="162"/>
      <c r="FE814" s="162"/>
      <c r="FF814" s="162"/>
      <c r="FG814" s="162"/>
      <c r="FH814" s="162"/>
      <c r="FI814" s="162"/>
      <c r="FJ814" s="162"/>
      <c r="FK814" s="162"/>
      <c r="FL814" s="162"/>
      <c r="FM814" s="162"/>
      <c r="FN814" s="162"/>
      <c r="FO814" s="162"/>
      <c r="FP814" s="162"/>
      <c r="FQ814" s="162"/>
      <c r="FR814" s="162"/>
      <c r="FS814" s="162"/>
      <c r="FT814" s="162"/>
      <c r="FU814" s="162"/>
      <c r="FV814" s="162"/>
      <c r="FW814" s="162"/>
      <c r="FX814" s="162"/>
      <c r="FY814" s="162"/>
      <c r="FZ814" s="162"/>
      <c r="GA814" s="162"/>
      <c r="GB814" s="162"/>
      <c r="GC814" s="162"/>
      <c r="GD814" s="162"/>
      <c r="GE814" s="162"/>
      <c r="GF814" s="162"/>
      <c r="GG814" s="162"/>
      <c r="GH814" s="162"/>
      <c r="GI814" s="162"/>
      <c r="GJ814" s="162"/>
      <c r="GK814" s="162"/>
      <c r="GL814" s="162"/>
      <c r="GM814" s="162"/>
      <c r="GN814" s="162"/>
      <c r="GO814" s="162"/>
      <c r="GP814" s="162"/>
      <c r="GQ814" s="162"/>
      <c r="GR814" s="162"/>
      <c r="GS814" s="162"/>
      <c r="GT814" s="162"/>
      <c r="GU814" s="162"/>
      <c r="GV814" s="162"/>
      <c r="GW814" s="162"/>
      <c r="GX814" s="162"/>
      <c r="GY814" s="162"/>
      <c r="GZ814" s="162"/>
      <c r="HA814" s="162"/>
      <c r="HB814" s="162"/>
      <c r="HC814" s="162"/>
      <c r="HD814" s="162"/>
      <c r="HE814" s="162"/>
      <c r="HF814" s="162"/>
      <c r="HG814" s="162"/>
      <c r="HH814" s="162"/>
      <c r="HI814" s="162"/>
      <c r="HJ814" s="162"/>
      <c r="HK814" s="162"/>
      <c r="HL814" s="162"/>
      <c r="HM814" s="162"/>
      <c r="HN814" s="162"/>
      <c r="HO814" s="162"/>
      <c r="HP814" s="162"/>
      <c r="HQ814" s="162"/>
      <c r="HR814" s="162"/>
      <c r="HS814" s="162"/>
      <c r="HT814" s="162"/>
      <c r="HU814" s="162"/>
      <c r="HV814" s="162"/>
      <c r="HW814" s="162"/>
      <c r="HX814" s="162"/>
      <c r="HY814" s="162"/>
      <c r="HZ814" s="162"/>
      <c r="IA814" s="162"/>
      <c r="IB814" s="162"/>
      <c r="IC814" s="162"/>
      <c r="ID814" s="162"/>
      <c r="IE814" s="162"/>
      <c r="IF814" s="162"/>
      <c r="IG814" s="162"/>
      <c r="IH814" s="162"/>
      <c r="II814" s="162"/>
      <c r="IJ814" s="162"/>
      <c r="IK814" s="162"/>
      <c r="IL814" s="162"/>
      <c r="IM814" s="162"/>
      <c r="IN814" s="162"/>
      <c r="IO814" s="162"/>
      <c r="IP814" s="162"/>
      <c r="IQ814" s="162"/>
      <c r="IR814" s="162"/>
      <c r="IS814" s="162"/>
      <c r="IT814" s="162"/>
      <c r="IU814" s="162"/>
      <c r="IV814" s="162"/>
      <c r="IW814" s="162"/>
      <c r="IX814" s="162"/>
    </row>
    <row r="815" spans="1:258">
      <c r="A815" s="159"/>
      <c r="B815" s="160"/>
      <c r="C815" s="160"/>
      <c r="D815" s="160"/>
      <c r="E815" s="160"/>
      <c r="F815" s="161"/>
      <c r="G815" s="161"/>
      <c r="H815" s="161"/>
      <c r="I815" s="161"/>
      <c r="J815" s="161"/>
      <c r="K815" s="161"/>
      <c r="L815" s="161"/>
      <c r="M815" s="161"/>
      <c r="N815" s="160"/>
      <c r="O815" s="160"/>
      <c r="P815" s="160"/>
      <c r="Q815" s="160"/>
      <c r="R815" s="160"/>
      <c r="S815" s="161"/>
      <c r="T815" s="161"/>
      <c r="U815" s="161"/>
      <c r="V815" s="161"/>
      <c r="W815" s="161"/>
      <c r="X815" s="161"/>
      <c r="Y815" s="161"/>
      <c r="Z815" s="317"/>
      <c r="AA815" s="161"/>
      <c r="BI815" s="162"/>
      <c r="BJ815" s="162"/>
      <c r="BK815" s="162"/>
      <c r="BL815" s="162"/>
      <c r="BM815" s="162"/>
      <c r="BN815" s="162"/>
      <c r="BO815" s="162"/>
      <c r="BP815" s="162"/>
      <c r="BQ815" s="162"/>
      <c r="BR815" s="162"/>
      <c r="BS815" s="162"/>
      <c r="BT815" s="162"/>
      <c r="BU815" s="162"/>
      <c r="BV815" s="162"/>
      <c r="BW815" s="162"/>
      <c r="BX815" s="162"/>
      <c r="BY815" s="162"/>
      <c r="BZ815" s="162"/>
      <c r="CA815" s="162"/>
      <c r="CB815" s="162"/>
      <c r="CC815" s="162"/>
      <c r="CD815" s="162"/>
      <c r="CE815" s="162"/>
      <c r="CF815" s="162"/>
      <c r="CG815" s="162"/>
      <c r="CH815" s="162"/>
      <c r="CI815" s="162"/>
      <c r="CJ815" s="162"/>
      <c r="CK815" s="162"/>
      <c r="CL815" s="162"/>
      <c r="CM815" s="162"/>
      <c r="CN815" s="162"/>
      <c r="CO815" s="162"/>
      <c r="CP815" s="162"/>
      <c r="CQ815" s="162"/>
      <c r="CR815" s="162"/>
      <c r="CS815" s="162"/>
      <c r="CT815" s="162"/>
      <c r="CU815" s="162"/>
      <c r="CV815" s="162"/>
      <c r="CW815" s="162"/>
      <c r="CX815" s="162"/>
      <c r="CY815" s="162"/>
      <c r="CZ815" s="162"/>
      <c r="DA815" s="162"/>
      <c r="DB815" s="162"/>
      <c r="DC815" s="162"/>
      <c r="DD815" s="162"/>
      <c r="DE815" s="162"/>
      <c r="DF815" s="162"/>
      <c r="DG815" s="162"/>
      <c r="DH815" s="162"/>
      <c r="DI815" s="162"/>
      <c r="DJ815" s="162"/>
      <c r="DK815" s="162"/>
      <c r="DL815" s="162"/>
      <c r="DM815" s="162"/>
      <c r="DN815" s="162"/>
      <c r="DO815" s="162"/>
      <c r="DP815" s="162"/>
      <c r="DQ815" s="162"/>
      <c r="DR815" s="162"/>
      <c r="DS815" s="162"/>
      <c r="DT815" s="162"/>
      <c r="DU815" s="162"/>
      <c r="DV815" s="162"/>
      <c r="DW815" s="162"/>
      <c r="DX815" s="162"/>
      <c r="DY815" s="162"/>
      <c r="DZ815" s="162"/>
      <c r="EA815" s="162"/>
      <c r="EB815" s="162"/>
      <c r="EC815" s="162"/>
      <c r="ED815" s="162"/>
      <c r="EE815" s="162"/>
      <c r="EF815" s="162"/>
      <c r="EG815" s="162"/>
      <c r="EH815" s="162"/>
      <c r="EI815" s="162"/>
      <c r="EJ815" s="162"/>
      <c r="EK815" s="162"/>
      <c r="EL815" s="162"/>
      <c r="EM815" s="162"/>
      <c r="EN815" s="162"/>
      <c r="EO815" s="162"/>
      <c r="EP815" s="162"/>
      <c r="EQ815" s="162"/>
      <c r="ER815" s="162"/>
      <c r="ES815" s="162"/>
      <c r="ET815" s="162"/>
      <c r="EU815" s="162"/>
      <c r="EV815" s="162"/>
      <c r="EW815" s="162"/>
      <c r="EX815" s="162"/>
      <c r="EY815" s="162"/>
      <c r="EZ815" s="162"/>
      <c r="FA815" s="162"/>
      <c r="FB815" s="162"/>
      <c r="FC815" s="162"/>
      <c r="FD815" s="162"/>
      <c r="FE815" s="162"/>
      <c r="FF815" s="162"/>
      <c r="FG815" s="162"/>
      <c r="FH815" s="162"/>
      <c r="FI815" s="162"/>
      <c r="FJ815" s="162"/>
      <c r="FK815" s="162"/>
      <c r="FL815" s="162"/>
      <c r="FM815" s="162"/>
      <c r="FN815" s="162"/>
      <c r="FO815" s="162"/>
      <c r="FP815" s="162"/>
      <c r="FQ815" s="162"/>
      <c r="FR815" s="162"/>
      <c r="FS815" s="162"/>
      <c r="FT815" s="162"/>
      <c r="FU815" s="162"/>
      <c r="FV815" s="162"/>
      <c r="FW815" s="162"/>
      <c r="FX815" s="162"/>
      <c r="FY815" s="162"/>
      <c r="FZ815" s="162"/>
      <c r="GA815" s="162"/>
      <c r="GB815" s="162"/>
      <c r="GC815" s="162"/>
      <c r="GD815" s="162"/>
      <c r="GE815" s="162"/>
      <c r="GF815" s="162"/>
      <c r="GG815" s="162"/>
      <c r="GH815" s="162"/>
      <c r="GI815" s="162"/>
      <c r="GJ815" s="162"/>
      <c r="GK815" s="162"/>
      <c r="GL815" s="162"/>
      <c r="GM815" s="162"/>
      <c r="GN815" s="162"/>
      <c r="GO815" s="162"/>
      <c r="GP815" s="162"/>
      <c r="GQ815" s="162"/>
      <c r="GR815" s="162"/>
      <c r="GS815" s="162"/>
      <c r="GT815" s="162"/>
      <c r="GU815" s="162"/>
      <c r="GV815" s="162"/>
      <c r="GW815" s="162"/>
      <c r="GX815" s="162"/>
      <c r="GY815" s="162"/>
      <c r="GZ815" s="162"/>
      <c r="HA815" s="162"/>
      <c r="HB815" s="162"/>
      <c r="HC815" s="162"/>
      <c r="HD815" s="162"/>
      <c r="HE815" s="162"/>
      <c r="HF815" s="162"/>
      <c r="HG815" s="162"/>
      <c r="HH815" s="162"/>
      <c r="HI815" s="162"/>
      <c r="HJ815" s="162"/>
      <c r="HK815" s="162"/>
      <c r="HL815" s="162"/>
      <c r="HM815" s="162"/>
      <c r="HN815" s="162"/>
      <c r="HO815" s="162"/>
      <c r="HP815" s="162"/>
      <c r="HQ815" s="162"/>
      <c r="HR815" s="162"/>
      <c r="HS815" s="162"/>
      <c r="HT815" s="162"/>
      <c r="HU815" s="162"/>
      <c r="HV815" s="162"/>
      <c r="HW815" s="162"/>
      <c r="HX815" s="162"/>
      <c r="HY815" s="162"/>
      <c r="HZ815" s="162"/>
      <c r="IA815" s="162"/>
      <c r="IB815" s="162"/>
      <c r="IC815" s="162"/>
      <c r="ID815" s="162"/>
      <c r="IE815" s="162"/>
      <c r="IF815" s="162"/>
      <c r="IG815" s="162"/>
      <c r="IH815" s="162"/>
      <c r="II815" s="162"/>
      <c r="IJ815" s="162"/>
      <c r="IK815" s="162"/>
      <c r="IL815" s="162"/>
      <c r="IM815" s="162"/>
      <c r="IN815" s="162"/>
      <c r="IO815" s="162"/>
      <c r="IP815" s="162"/>
      <c r="IQ815" s="162"/>
      <c r="IR815" s="162"/>
      <c r="IS815" s="162"/>
      <c r="IT815" s="162"/>
      <c r="IU815" s="162"/>
      <c r="IV815" s="162"/>
      <c r="IW815" s="162"/>
      <c r="IX815" s="162"/>
    </row>
    <row r="816" spans="1:258">
      <c r="A816" s="159"/>
      <c r="B816" s="160"/>
      <c r="C816" s="160"/>
      <c r="D816" s="160"/>
      <c r="E816" s="160"/>
      <c r="F816" s="161"/>
      <c r="G816" s="161"/>
      <c r="H816" s="161"/>
      <c r="I816" s="161"/>
      <c r="J816" s="161"/>
      <c r="K816" s="161"/>
      <c r="L816" s="161"/>
      <c r="M816" s="161"/>
      <c r="N816" s="160"/>
      <c r="O816" s="160"/>
      <c r="P816" s="160"/>
      <c r="Q816" s="160"/>
      <c r="R816" s="160"/>
      <c r="S816" s="161"/>
      <c r="T816" s="161"/>
      <c r="U816" s="161"/>
      <c r="V816" s="161"/>
      <c r="W816" s="161"/>
      <c r="X816" s="161"/>
      <c r="Y816" s="161"/>
      <c r="Z816" s="317"/>
      <c r="AA816" s="161"/>
      <c r="BI816" s="162"/>
      <c r="BJ816" s="162"/>
      <c r="BK816" s="162"/>
      <c r="BL816" s="162"/>
      <c r="BM816" s="162"/>
      <c r="BN816" s="162"/>
      <c r="BO816" s="162"/>
      <c r="BP816" s="162"/>
      <c r="BQ816" s="162"/>
      <c r="BR816" s="162"/>
      <c r="BS816" s="162"/>
      <c r="BT816" s="162"/>
      <c r="BU816" s="162"/>
      <c r="BV816" s="162"/>
      <c r="BW816" s="162"/>
      <c r="BX816" s="162"/>
      <c r="BY816" s="162"/>
      <c r="BZ816" s="162"/>
      <c r="CA816" s="162"/>
      <c r="CB816" s="162"/>
      <c r="CC816" s="162"/>
      <c r="CD816" s="162"/>
      <c r="CE816" s="162"/>
      <c r="CF816" s="162"/>
      <c r="CG816" s="162"/>
      <c r="CH816" s="162"/>
      <c r="CI816" s="162"/>
      <c r="CJ816" s="162"/>
      <c r="CK816" s="162"/>
      <c r="CL816" s="162"/>
      <c r="CM816" s="162"/>
      <c r="CN816" s="162"/>
      <c r="CO816" s="162"/>
      <c r="CP816" s="162"/>
      <c r="CQ816" s="162"/>
      <c r="CR816" s="162"/>
      <c r="CS816" s="162"/>
      <c r="CT816" s="162"/>
      <c r="CU816" s="162"/>
      <c r="CV816" s="162"/>
      <c r="CW816" s="162"/>
      <c r="CX816" s="162"/>
      <c r="CY816" s="162"/>
      <c r="CZ816" s="162"/>
      <c r="DA816" s="162"/>
      <c r="DB816" s="162"/>
      <c r="DC816" s="162"/>
      <c r="DD816" s="162"/>
      <c r="DE816" s="162"/>
      <c r="DF816" s="162"/>
      <c r="DG816" s="162"/>
      <c r="DH816" s="162"/>
      <c r="DI816" s="162"/>
      <c r="DJ816" s="162"/>
      <c r="DK816" s="162"/>
      <c r="DL816" s="162"/>
      <c r="DM816" s="162"/>
      <c r="DN816" s="162"/>
      <c r="DO816" s="162"/>
      <c r="DP816" s="162"/>
      <c r="DQ816" s="162"/>
      <c r="DR816" s="162"/>
      <c r="DS816" s="162"/>
      <c r="DT816" s="162"/>
      <c r="DU816" s="162"/>
      <c r="DV816" s="162"/>
      <c r="DW816" s="162"/>
      <c r="DX816" s="162"/>
      <c r="DY816" s="162"/>
      <c r="DZ816" s="162"/>
      <c r="EA816" s="162"/>
      <c r="EB816" s="162"/>
      <c r="EC816" s="162"/>
      <c r="ED816" s="162"/>
      <c r="EE816" s="162"/>
      <c r="EF816" s="162"/>
      <c r="EG816" s="162"/>
      <c r="EH816" s="162"/>
      <c r="EI816" s="162"/>
      <c r="EJ816" s="162"/>
      <c r="EK816" s="162"/>
      <c r="EL816" s="162"/>
      <c r="EM816" s="162"/>
      <c r="EN816" s="162"/>
      <c r="EO816" s="162"/>
      <c r="EP816" s="162"/>
      <c r="EQ816" s="162"/>
      <c r="ER816" s="162"/>
      <c r="ES816" s="162"/>
      <c r="ET816" s="162"/>
      <c r="EU816" s="162"/>
      <c r="EV816" s="162"/>
      <c r="EW816" s="162"/>
      <c r="EX816" s="162"/>
      <c r="EY816" s="162"/>
      <c r="EZ816" s="162"/>
      <c r="FA816" s="162"/>
      <c r="FB816" s="162"/>
      <c r="FC816" s="162"/>
      <c r="FD816" s="162"/>
      <c r="FE816" s="162"/>
      <c r="FF816" s="162"/>
      <c r="FG816" s="162"/>
      <c r="FH816" s="162"/>
      <c r="FI816" s="162"/>
      <c r="FJ816" s="162"/>
      <c r="FK816" s="162"/>
      <c r="FL816" s="162"/>
      <c r="FM816" s="162"/>
      <c r="FN816" s="162"/>
      <c r="FO816" s="162"/>
      <c r="FP816" s="162"/>
      <c r="FQ816" s="162"/>
      <c r="FR816" s="162"/>
      <c r="FS816" s="162"/>
      <c r="FT816" s="162"/>
      <c r="FU816" s="162"/>
      <c r="FV816" s="162"/>
      <c r="FW816" s="162"/>
      <c r="FX816" s="162"/>
      <c r="FY816" s="162"/>
      <c r="FZ816" s="162"/>
      <c r="GA816" s="162"/>
      <c r="GB816" s="162"/>
      <c r="GC816" s="162"/>
      <c r="GD816" s="162"/>
      <c r="GE816" s="162"/>
      <c r="GF816" s="162"/>
      <c r="GG816" s="162"/>
      <c r="GH816" s="162"/>
      <c r="GI816" s="162"/>
      <c r="GJ816" s="162"/>
      <c r="GK816" s="162"/>
      <c r="GL816" s="162"/>
      <c r="GM816" s="162"/>
      <c r="GN816" s="162"/>
      <c r="GO816" s="162"/>
      <c r="GP816" s="162"/>
      <c r="GQ816" s="162"/>
      <c r="GR816" s="162"/>
      <c r="GS816" s="162"/>
      <c r="GT816" s="162"/>
      <c r="GU816" s="162"/>
      <c r="GV816" s="162"/>
      <c r="GW816" s="162"/>
      <c r="GX816" s="162"/>
      <c r="GY816" s="162"/>
      <c r="GZ816" s="162"/>
      <c r="HA816" s="162"/>
      <c r="HB816" s="162"/>
      <c r="HC816" s="162"/>
      <c r="HD816" s="162"/>
      <c r="HE816" s="162"/>
      <c r="HF816" s="162"/>
      <c r="HG816" s="162"/>
      <c r="HH816" s="162"/>
      <c r="HI816" s="162"/>
      <c r="HJ816" s="162"/>
      <c r="HK816" s="162"/>
      <c r="HL816" s="162"/>
      <c r="HM816" s="162"/>
      <c r="HN816" s="162"/>
      <c r="HO816" s="162"/>
      <c r="HP816" s="162"/>
      <c r="HQ816" s="162"/>
      <c r="HR816" s="162"/>
      <c r="HS816" s="162"/>
      <c r="HT816" s="162"/>
      <c r="HU816" s="162"/>
      <c r="HV816" s="162"/>
      <c r="HW816" s="162"/>
      <c r="HX816" s="162"/>
      <c r="HY816" s="162"/>
      <c r="HZ816" s="162"/>
      <c r="IA816" s="162"/>
      <c r="IB816" s="162"/>
      <c r="IC816" s="162"/>
      <c r="ID816" s="162"/>
      <c r="IE816" s="162"/>
      <c r="IF816" s="162"/>
      <c r="IG816" s="162"/>
      <c r="IH816" s="162"/>
      <c r="II816" s="162"/>
      <c r="IJ816" s="162"/>
      <c r="IK816" s="162"/>
      <c r="IL816" s="162"/>
      <c r="IM816" s="162"/>
      <c r="IN816" s="162"/>
      <c r="IO816" s="162"/>
      <c r="IP816" s="162"/>
      <c r="IQ816" s="162"/>
      <c r="IR816" s="162"/>
      <c r="IS816" s="162"/>
      <c r="IT816" s="162"/>
      <c r="IU816" s="162"/>
      <c r="IV816" s="162"/>
      <c r="IW816" s="162"/>
      <c r="IX816" s="162"/>
    </row>
    <row r="817" spans="1:258">
      <c r="A817" s="159"/>
      <c r="B817" s="160"/>
      <c r="C817" s="160"/>
      <c r="D817" s="160"/>
      <c r="E817" s="160"/>
      <c r="F817" s="161"/>
      <c r="G817" s="161"/>
      <c r="H817" s="161"/>
      <c r="I817" s="161"/>
      <c r="J817" s="161"/>
      <c r="K817" s="161"/>
      <c r="L817" s="161"/>
      <c r="M817" s="161"/>
      <c r="N817" s="160"/>
      <c r="O817" s="160"/>
      <c r="P817" s="160"/>
      <c r="Q817" s="160"/>
      <c r="R817" s="160"/>
      <c r="S817" s="161"/>
      <c r="T817" s="161"/>
      <c r="U817" s="161"/>
      <c r="V817" s="161"/>
      <c r="W817" s="161"/>
      <c r="X817" s="161"/>
      <c r="Y817" s="161"/>
      <c r="Z817" s="317"/>
      <c r="AA817" s="161"/>
      <c r="BI817" s="162"/>
      <c r="BJ817" s="162"/>
      <c r="BK817" s="162"/>
      <c r="BL817" s="162"/>
      <c r="BM817" s="162"/>
      <c r="BN817" s="162"/>
      <c r="BO817" s="162"/>
      <c r="BP817" s="162"/>
      <c r="BQ817" s="162"/>
      <c r="BR817" s="162"/>
      <c r="BS817" s="162"/>
      <c r="BT817" s="162"/>
      <c r="BU817" s="162"/>
      <c r="BV817" s="162"/>
      <c r="BW817" s="162"/>
      <c r="BX817" s="162"/>
      <c r="BY817" s="162"/>
      <c r="BZ817" s="162"/>
      <c r="CA817" s="162"/>
      <c r="CB817" s="162"/>
      <c r="CC817" s="162"/>
      <c r="CD817" s="162"/>
      <c r="CE817" s="162"/>
      <c r="CF817" s="162"/>
      <c r="CG817" s="162"/>
      <c r="CH817" s="162"/>
      <c r="CI817" s="162"/>
      <c r="CJ817" s="162"/>
      <c r="CK817" s="162"/>
      <c r="CL817" s="162"/>
      <c r="CM817" s="162"/>
      <c r="CN817" s="162"/>
      <c r="CO817" s="162"/>
      <c r="CP817" s="162"/>
      <c r="CQ817" s="162"/>
      <c r="CR817" s="162"/>
      <c r="CS817" s="162"/>
      <c r="CT817" s="162"/>
      <c r="CU817" s="162"/>
      <c r="CV817" s="162"/>
      <c r="CW817" s="162"/>
      <c r="CX817" s="162"/>
      <c r="CY817" s="162"/>
      <c r="CZ817" s="162"/>
      <c r="DA817" s="162"/>
      <c r="DB817" s="162"/>
      <c r="DC817" s="162"/>
      <c r="DD817" s="162"/>
      <c r="DE817" s="162"/>
      <c r="DF817" s="162"/>
      <c r="DG817" s="162"/>
      <c r="DH817" s="162"/>
      <c r="DI817" s="162"/>
      <c r="DJ817" s="162"/>
      <c r="DK817" s="162"/>
      <c r="DL817" s="162"/>
      <c r="DM817" s="162"/>
      <c r="DN817" s="162"/>
      <c r="DO817" s="162"/>
      <c r="DP817" s="162"/>
      <c r="DQ817" s="162"/>
      <c r="DR817" s="162"/>
      <c r="DS817" s="162"/>
      <c r="DT817" s="162"/>
      <c r="DU817" s="162"/>
      <c r="DV817" s="162"/>
      <c r="DW817" s="162"/>
      <c r="DX817" s="162"/>
      <c r="DY817" s="162"/>
      <c r="DZ817" s="162"/>
      <c r="EA817" s="162"/>
      <c r="EB817" s="162"/>
      <c r="EC817" s="162"/>
      <c r="ED817" s="162"/>
      <c r="EE817" s="162"/>
      <c r="EF817" s="162"/>
      <c r="EG817" s="162"/>
      <c r="EH817" s="162"/>
      <c r="EI817" s="162"/>
      <c r="EJ817" s="162"/>
      <c r="EK817" s="162"/>
      <c r="EL817" s="162"/>
      <c r="EM817" s="162"/>
      <c r="EN817" s="162"/>
      <c r="EO817" s="162"/>
      <c r="EP817" s="162"/>
      <c r="EQ817" s="162"/>
      <c r="ER817" s="162"/>
      <c r="ES817" s="162"/>
      <c r="ET817" s="162"/>
      <c r="EU817" s="162"/>
      <c r="EV817" s="162"/>
      <c r="EW817" s="162"/>
      <c r="EX817" s="162"/>
      <c r="EY817" s="162"/>
      <c r="EZ817" s="162"/>
      <c r="FA817" s="162"/>
      <c r="FB817" s="162"/>
      <c r="FC817" s="162"/>
      <c r="FD817" s="162"/>
      <c r="FE817" s="162"/>
      <c r="FF817" s="162"/>
      <c r="FG817" s="162"/>
      <c r="FH817" s="162"/>
      <c r="FI817" s="162"/>
      <c r="FJ817" s="162"/>
      <c r="FK817" s="162"/>
      <c r="FL817" s="162"/>
      <c r="FM817" s="162"/>
      <c r="FN817" s="162"/>
      <c r="FO817" s="162"/>
      <c r="FP817" s="162"/>
      <c r="FQ817" s="162"/>
      <c r="FR817" s="162"/>
      <c r="FS817" s="162"/>
      <c r="FT817" s="162"/>
      <c r="FU817" s="162"/>
      <c r="FV817" s="162"/>
      <c r="FW817" s="162"/>
      <c r="FX817" s="162"/>
      <c r="FY817" s="162"/>
      <c r="FZ817" s="162"/>
      <c r="GA817" s="162"/>
      <c r="GB817" s="162"/>
      <c r="GC817" s="162"/>
      <c r="GD817" s="162"/>
      <c r="GE817" s="162"/>
      <c r="GF817" s="162"/>
      <c r="GG817" s="162"/>
      <c r="GH817" s="162"/>
      <c r="GI817" s="162"/>
      <c r="GJ817" s="162"/>
      <c r="GK817" s="162"/>
      <c r="GL817" s="162"/>
      <c r="GM817" s="162"/>
      <c r="GN817" s="162"/>
      <c r="GO817" s="162"/>
      <c r="GP817" s="162"/>
      <c r="GQ817" s="162"/>
      <c r="GR817" s="162"/>
      <c r="GS817" s="162"/>
      <c r="GT817" s="162"/>
      <c r="GU817" s="162"/>
      <c r="GV817" s="162"/>
      <c r="GW817" s="162"/>
      <c r="GX817" s="162"/>
      <c r="GY817" s="162"/>
      <c r="GZ817" s="162"/>
      <c r="HA817" s="162"/>
      <c r="HB817" s="162"/>
      <c r="HC817" s="162"/>
      <c r="HD817" s="162"/>
      <c r="HE817" s="162"/>
      <c r="HF817" s="162"/>
      <c r="HG817" s="162"/>
      <c r="HH817" s="162"/>
      <c r="HI817" s="162"/>
      <c r="HJ817" s="162"/>
      <c r="HK817" s="162"/>
      <c r="HL817" s="162"/>
      <c r="HM817" s="162"/>
      <c r="HN817" s="162"/>
      <c r="HO817" s="162"/>
      <c r="HP817" s="162"/>
      <c r="HQ817" s="162"/>
      <c r="HR817" s="162"/>
      <c r="HS817" s="162"/>
      <c r="HT817" s="162"/>
      <c r="HU817" s="162"/>
      <c r="HV817" s="162"/>
      <c r="HW817" s="162"/>
      <c r="HX817" s="162"/>
      <c r="HY817" s="162"/>
      <c r="HZ817" s="162"/>
      <c r="IA817" s="162"/>
      <c r="IB817" s="162"/>
      <c r="IC817" s="162"/>
      <c r="ID817" s="162"/>
      <c r="IE817" s="162"/>
      <c r="IF817" s="162"/>
      <c r="IG817" s="162"/>
      <c r="IH817" s="162"/>
      <c r="II817" s="162"/>
      <c r="IJ817" s="162"/>
      <c r="IK817" s="162"/>
      <c r="IL817" s="162"/>
      <c r="IM817" s="162"/>
      <c r="IN817" s="162"/>
      <c r="IO817" s="162"/>
      <c r="IP817" s="162"/>
      <c r="IQ817" s="162"/>
      <c r="IR817" s="162"/>
      <c r="IS817" s="162"/>
      <c r="IT817" s="162"/>
      <c r="IU817" s="162"/>
      <c r="IV817" s="162"/>
      <c r="IW817" s="162"/>
      <c r="IX817" s="162"/>
    </row>
    <row r="818" spans="1:258">
      <c r="A818" s="159"/>
      <c r="B818" s="160"/>
      <c r="C818" s="160"/>
      <c r="D818" s="160"/>
      <c r="E818" s="160"/>
      <c r="F818" s="161"/>
      <c r="G818" s="161"/>
      <c r="H818" s="161"/>
      <c r="I818" s="161"/>
      <c r="J818" s="161"/>
      <c r="K818" s="161"/>
      <c r="L818" s="161"/>
      <c r="M818" s="161"/>
      <c r="N818" s="160"/>
      <c r="O818" s="160"/>
      <c r="P818" s="160"/>
      <c r="Q818" s="160"/>
      <c r="R818" s="160"/>
      <c r="S818" s="161"/>
      <c r="T818" s="161"/>
      <c r="U818" s="161"/>
      <c r="V818" s="161"/>
      <c r="W818" s="161"/>
      <c r="X818" s="161"/>
      <c r="Y818" s="161"/>
      <c r="Z818" s="317"/>
      <c r="AA818" s="161"/>
      <c r="BI818" s="162"/>
      <c r="BJ818" s="162"/>
      <c r="BK818" s="162"/>
      <c r="BL818" s="162"/>
      <c r="BM818" s="162"/>
      <c r="BN818" s="162"/>
      <c r="BO818" s="162"/>
      <c r="BP818" s="162"/>
      <c r="BQ818" s="162"/>
      <c r="BR818" s="162"/>
      <c r="BS818" s="162"/>
      <c r="BT818" s="162"/>
      <c r="BU818" s="162"/>
      <c r="BV818" s="162"/>
      <c r="BW818" s="162"/>
      <c r="BX818" s="162"/>
      <c r="BY818" s="162"/>
      <c r="BZ818" s="162"/>
      <c r="CA818" s="162"/>
      <c r="CB818" s="162"/>
      <c r="CC818" s="162"/>
      <c r="CD818" s="162"/>
      <c r="CE818" s="162"/>
      <c r="CF818" s="162"/>
      <c r="CG818" s="162"/>
      <c r="CH818" s="162"/>
      <c r="CI818" s="162"/>
      <c r="CJ818" s="162"/>
      <c r="CK818" s="162"/>
      <c r="CL818" s="162"/>
      <c r="CM818" s="162"/>
      <c r="CN818" s="162"/>
      <c r="CO818" s="162"/>
      <c r="CP818" s="162"/>
      <c r="CQ818" s="162"/>
      <c r="CR818" s="162"/>
      <c r="CS818" s="162"/>
      <c r="CT818" s="162"/>
      <c r="CU818" s="162"/>
      <c r="CV818" s="162"/>
      <c r="CW818" s="162"/>
      <c r="CX818" s="162"/>
      <c r="CY818" s="162"/>
      <c r="CZ818" s="162"/>
      <c r="DA818" s="162"/>
      <c r="DB818" s="162"/>
      <c r="DC818" s="162"/>
      <c r="DD818" s="162"/>
      <c r="DE818" s="162"/>
      <c r="DF818" s="162"/>
      <c r="DG818" s="162"/>
      <c r="DH818" s="162"/>
      <c r="DI818" s="162"/>
      <c r="DJ818" s="162"/>
      <c r="DK818" s="162"/>
      <c r="DL818" s="162"/>
      <c r="DM818" s="162"/>
      <c r="DN818" s="162"/>
      <c r="DO818" s="162"/>
      <c r="DP818" s="162"/>
      <c r="DQ818" s="162"/>
      <c r="DR818" s="162"/>
      <c r="DS818" s="162"/>
      <c r="DT818" s="162"/>
      <c r="DU818" s="162"/>
      <c r="DV818" s="162"/>
      <c r="DW818" s="162"/>
      <c r="DX818" s="162"/>
      <c r="DY818" s="162"/>
      <c r="DZ818" s="162"/>
      <c r="EA818" s="162"/>
      <c r="EB818" s="162"/>
      <c r="EC818" s="162"/>
      <c r="ED818" s="162"/>
      <c r="EE818" s="162"/>
      <c r="EF818" s="162"/>
      <c r="EG818" s="162"/>
      <c r="EH818" s="162"/>
      <c r="EI818" s="162"/>
      <c r="EJ818" s="162"/>
      <c r="EK818" s="162"/>
      <c r="EL818" s="162"/>
      <c r="EM818" s="162"/>
      <c r="EN818" s="162"/>
      <c r="EO818" s="162"/>
      <c r="EP818" s="162"/>
      <c r="EQ818" s="162"/>
      <c r="ER818" s="162"/>
      <c r="ES818" s="162"/>
      <c r="ET818" s="162"/>
      <c r="EU818" s="162"/>
      <c r="EV818" s="162"/>
      <c r="EW818" s="162"/>
      <c r="EX818" s="162"/>
      <c r="EY818" s="162"/>
      <c r="EZ818" s="162"/>
      <c r="FA818" s="162"/>
      <c r="FB818" s="162"/>
      <c r="FC818" s="162"/>
      <c r="FD818" s="162"/>
      <c r="FE818" s="162"/>
      <c r="FF818" s="162"/>
      <c r="FG818" s="162"/>
      <c r="FH818" s="162"/>
      <c r="FI818" s="162"/>
      <c r="FJ818" s="162"/>
      <c r="FK818" s="162"/>
      <c r="FL818" s="162"/>
      <c r="FM818" s="162"/>
      <c r="FN818" s="162"/>
      <c r="FO818" s="162"/>
      <c r="FP818" s="162"/>
      <c r="FQ818" s="162"/>
      <c r="FR818" s="162"/>
      <c r="FS818" s="162"/>
      <c r="FT818" s="162"/>
      <c r="FU818" s="162"/>
      <c r="FV818" s="162"/>
      <c r="FW818" s="162"/>
      <c r="FX818" s="162"/>
      <c r="FY818" s="162"/>
      <c r="FZ818" s="162"/>
      <c r="GA818" s="162"/>
      <c r="GB818" s="162"/>
      <c r="GC818" s="162"/>
      <c r="GD818" s="162"/>
      <c r="GE818" s="162"/>
      <c r="GF818" s="162"/>
      <c r="GG818" s="162"/>
      <c r="GH818" s="162"/>
      <c r="GI818" s="162"/>
      <c r="GJ818" s="162"/>
      <c r="GK818" s="162"/>
      <c r="GL818" s="162"/>
      <c r="GM818" s="162"/>
      <c r="GN818" s="162"/>
      <c r="GO818" s="162"/>
      <c r="GP818" s="162"/>
      <c r="GQ818" s="162"/>
      <c r="GR818" s="162"/>
      <c r="GS818" s="162"/>
      <c r="GT818" s="162"/>
      <c r="GU818" s="162"/>
      <c r="GV818" s="162"/>
      <c r="GW818" s="162"/>
      <c r="GX818" s="162"/>
      <c r="GY818" s="162"/>
      <c r="GZ818" s="162"/>
      <c r="HA818" s="162"/>
      <c r="HB818" s="162"/>
      <c r="HC818" s="162"/>
      <c r="HD818" s="162"/>
      <c r="HE818" s="162"/>
      <c r="HF818" s="162"/>
      <c r="HG818" s="162"/>
      <c r="HH818" s="162"/>
      <c r="HI818" s="162"/>
      <c r="HJ818" s="162"/>
      <c r="HK818" s="162"/>
      <c r="HL818" s="162"/>
      <c r="HM818" s="162"/>
      <c r="HN818" s="162"/>
      <c r="HO818" s="162"/>
      <c r="HP818" s="162"/>
      <c r="HQ818" s="162"/>
      <c r="HR818" s="162"/>
      <c r="HS818" s="162"/>
      <c r="HT818" s="162"/>
      <c r="HU818" s="162"/>
      <c r="HV818" s="162"/>
      <c r="HW818" s="162"/>
      <c r="HX818" s="162"/>
      <c r="HY818" s="162"/>
      <c r="HZ818" s="162"/>
      <c r="IA818" s="162"/>
      <c r="IB818" s="162"/>
      <c r="IC818" s="162"/>
      <c r="ID818" s="162"/>
      <c r="IE818" s="162"/>
      <c r="IF818" s="162"/>
      <c r="IG818" s="162"/>
      <c r="IH818" s="162"/>
      <c r="II818" s="162"/>
      <c r="IJ818" s="162"/>
      <c r="IK818" s="162"/>
      <c r="IL818" s="162"/>
      <c r="IM818" s="162"/>
      <c r="IN818" s="162"/>
      <c r="IO818" s="162"/>
      <c r="IP818" s="162"/>
      <c r="IQ818" s="162"/>
      <c r="IR818" s="162"/>
      <c r="IS818" s="162"/>
      <c r="IT818" s="162"/>
      <c r="IU818" s="162"/>
      <c r="IV818" s="162"/>
      <c r="IW818" s="162"/>
      <c r="IX818" s="162"/>
    </row>
    <row r="819" spans="1:258">
      <c r="A819" s="159"/>
      <c r="B819" s="160"/>
      <c r="C819" s="160"/>
      <c r="D819" s="160"/>
      <c r="E819" s="160"/>
      <c r="F819" s="161"/>
      <c r="G819" s="161"/>
      <c r="H819" s="161"/>
      <c r="I819" s="161"/>
      <c r="J819" s="161"/>
      <c r="K819" s="161"/>
      <c r="L819" s="161"/>
      <c r="M819" s="161"/>
      <c r="N819" s="160"/>
      <c r="O819" s="160"/>
      <c r="P819" s="160"/>
      <c r="Q819" s="160"/>
      <c r="R819" s="160"/>
      <c r="S819" s="161"/>
      <c r="T819" s="161"/>
      <c r="U819" s="161"/>
      <c r="V819" s="161"/>
      <c r="W819" s="161"/>
      <c r="X819" s="161"/>
      <c r="Y819" s="161"/>
      <c r="Z819" s="317"/>
      <c r="AA819" s="161"/>
      <c r="BI819" s="162"/>
      <c r="BJ819" s="162"/>
      <c r="BK819" s="162"/>
      <c r="BL819" s="162"/>
      <c r="BM819" s="162"/>
      <c r="BN819" s="162"/>
      <c r="BO819" s="162"/>
      <c r="BP819" s="162"/>
      <c r="BQ819" s="162"/>
      <c r="BR819" s="162"/>
      <c r="BS819" s="162"/>
      <c r="BT819" s="162"/>
      <c r="BU819" s="162"/>
      <c r="BV819" s="162"/>
      <c r="BW819" s="162"/>
      <c r="BX819" s="162"/>
      <c r="BY819" s="162"/>
      <c r="BZ819" s="162"/>
      <c r="CA819" s="162"/>
      <c r="CB819" s="162"/>
      <c r="CC819" s="162"/>
      <c r="CD819" s="162"/>
      <c r="CE819" s="162"/>
      <c r="CF819" s="162"/>
      <c r="CG819" s="162"/>
      <c r="CH819" s="162"/>
      <c r="CI819" s="162"/>
      <c r="CJ819" s="162"/>
      <c r="CK819" s="162"/>
      <c r="CL819" s="162"/>
      <c r="CM819" s="162"/>
      <c r="CN819" s="162"/>
      <c r="CO819" s="162"/>
      <c r="CP819" s="162"/>
      <c r="CQ819" s="162"/>
      <c r="CR819" s="162"/>
      <c r="CS819" s="162"/>
      <c r="CT819" s="162"/>
      <c r="CU819" s="162"/>
      <c r="CV819" s="162"/>
      <c r="CW819" s="162"/>
      <c r="CX819" s="162"/>
      <c r="CY819" s="162"/>
      <c r="CZ819" s="162"/>
      <c r="DA819" s="162"/>
      <c r="DB819" s="162"/>
      <c r="DC819" s="162"/>
      <c r="DD819" s="162"/>
      <c r="DE819" s="162"/>
      <c r="DF819" s="162"/>
      <c r="DG819" s="162"/>
      <c r="DH819" s="162"/>
      <c r="DI819" s="162"/>
      <c r="DJ819" s="162"/>
      <c r="DK819" s="162"/>
      <c r="DL819" s="162"/>
      <c r="DM819" s="162"/>
      <c r="DN819" s="162"/>
      <c r="DO819" s="162"/>
      <c r="DP819" s="162"/>
      <c r="DQ819" s="162"/>
      <c r="DR819" s="162"/>
      <c r="DS819" s="162"/>
      <c r="DT819" s="162"/>
      <c r="DU819" s="162"/>
      <c r="DV819" s="162"/>
      <c r="DW819" s="162"/>
      <c r="DX819" s="162"/>
      <c r="DY819" s="162"/>
      <c r="DZ819" s="162"/>
      <c r="EA819" s="162"/>
      <c r="EB819" s="162"/>
      <c r="EC819" s="162"/>
      <c r="ED819" s="162"/>
      <c r="EE819" s="162"/>
      <c r="EF819" s="162"/>
      <c r="EG819" s="162"/>
      <c r="EH819" s="162"/>
      <c r="EI819" s="162"/>
      <c r="EJ819" s="162"/>
      <c r="EK819" s="162"/>
      <c r="EL819" s="162"/>
      <c r="EM819" s="162"/>
      <c r="EN819" s="162"/>
      <c r="EO819" s="162"/>
      <c r="EP819" s="162"/>
      <c r="EQ819" s="162"/>
      <c r="ER819" s="162"/>
      <c r="ES819" s="162"/>
      <c r="ET819" s="162"/>
      <c r="EU819" s="162"/>
      <c r="EV819" s="162"/>
      <c r="EW819" s="162"/>
      <c r="EX819" s="162"/>
      <c r="EY819" s="162"/>
      <c r="EZ819" s="162"/>
      <c r="FA819" s="162"/>
      <c r="FB819" s="162"/>
      <c r="FC819" s="162"/>
      <c r="FD819" s="162"/>
      <c r="FE819" s="162"/>
      <c r="FF819" s="162"/>
      <c r="FG819" s="162"/>
      <c r="FH819" s="162"/>
      <c r="FI819" s="162"/>
      <c r="FJ819" s="162"/>
      <c r="FK819" s="162"/>
      <c r="FL819" s="162"/>
      <c r="FM819" s="162"/>
      <c r="FN819" s="162"/>
      <c r="FO819" s="162"/>
      <c r="FP819" s="162"/>
      <c r="FQ819" s="162"/>
      <c r="FR819" s="162"/>
      <c r="FS819" s="162"/>
      <c r="FT819" s="162"/>
      <c r="FU819" s="162"/>
      <c r="FV819" s="162"/>
      <c r="FW819" s="162"/>
      <c r="FX819" s="162"/>
      <c r="FY819" s="162"/>
      <c r="FZ819" s="162"/>
      <c r="GA819" s="162"/>
      <c r="GB819" s="162"/>
      <c r="GC819" s="162"/>
      <c r="GD819" s="162"/>
      <c r="GE819" s="162"/>
      <c r="GF819" s="162"/>
      <c r="GG819" s="162"/>
      <c r="GH819" s="162"/>
      <c r="GI819" s="162"/>
      <c r="GJ819" s="162"/>
      <c r="GK819" s="162"/>
      <c r="GL819" s="162"/>
      <c r="GM819" s="162"/>
      <c r="GN819" s="162"/>
      <c r="GO819" s="162"/>
      <c r="GP819" s="162"/>
      <c r="GQ819" s="162"/>
      <c r="GR819" s="162"/>
      <c r="GS819" s="162"/>
      <c r="GT819" s="162"/>
      <c r="GU819" s="162"/>
      <c r="GV819" s="162"/>
      <c r="GW819" s="162"/>
      <c r="GX819" s="162"/>
      <c r="GY819" s="162"/>
      <c r="GZ819" s="162"/>
      <c r="HA819" s="162"/>
      <c r="HB819" s="162"/>
      <c r="HC819" s="162"/>
      <c r="HD819" s="162"/>
      <c r="HE819" s="162"/>
      <c r="HF819" s="162"/>
      <c r="HG819" s="162"/>
      <c r="HH819" s="162"/>
      <c r="HI819" s="162"/>
      <c r="HJ819" s="162"/>
      <c r="HK819" s="162"/>
      <c r="HL819" s="162"/>
      <c r="HM819" s="162"/>
      <c r="HN819" s="162"/>
      <c r="HO819" s="162"/>
      <c r="HP819" s="162"/>
      <c r="HQ819" s="162"/>
      <c r="HR819" s="162"/>
      <c r="HS819" s="162"/>
      <c r="HT819" s="162"/>
      <c r="HU819" s="162"/>
      <c r="HV819" s="162"/>
      <c r="HW819" s="162"/>
      <c r="HX819" s="162"/>
      <c r="HY819" s="162"/>
      <c r="HZ819" s="162"/>
      <c r="IA819" s="162"/>
      <c r="IB819" s="162"/>
      <c r="IC819" s="162"/>
      <c r="ID819" s="162"/>
      <c r="IE819" s="162"/>
      <c r="IF819" s="162"/>
      <c r="IG819" s="162"/>
      <c r="IH819" s="162"/>
      <c r="II819" s="162"/>
      <c r="IJ819" s="162"/>
      <c r="IK819" s="162"/>
      <c r="IL819" s="162"/>
      <c r="IM819" s="162"/>
      <c r="IN819" s="162"/>
      <c r="IO819" s="162"/>
      <c r="IP819" s="162"/>
      <c r="IQ819" s="162"/>
      <c r="IR819" s="162"/>
      <c r="IS819" s="162"/>
      <c r="IT819" s="162"/>
      <c r="IU819" s="162"/>
      <c r="IV819" s="162"/>
      <c r="IW819" s="162"/>
      <c r="IX819" s="162"/>
    </row>
    <row r="820" spans="1:258">
      <c r="A820" s="159"/>
      <c r="B820" s="160"/>
      <c r="C820" s="160"/>
      <c r="D820" s="160"/>
      <c r="E820" s="160"/>
      <c r="F820" s="161"/>
      <c r="G820" s="161"/>
      <c r="H820" s="161"/>
      <c r="I820" s="161"/>
      <c r="J820" s="161"/>
      <c r="K820" s="161"/>
      <c r="L820" s="161"/>
      <c r="M820" s="161"/>
      <c r="N820" s="160"/>
      <c r="O820" s="160"/>
      <c r="P820" s="160"/>
      <c r="Q820" s="160"/>
      <c r="R820" s="160"/>
      <c r="S820" s="161"/>
      <c r="T820" s="161"/>
      <c r="U820" s="161"/>
      <c r="V820" s="161"/>
      <c r="W820" s="161"/>
      <c r="X820" s="161"/>
      <c r="Y820" s="161"/>
      <c r="Z820" s="317"/>
      <c r="AA820" s="161"/>
      <c r="BI820" s="162"/>
      <c r="BJ820" s="162"/>
      <c r="BK820" s="162"/>
      <c r="BL820" s="162"/>
      <c r="BM820" s="162"/>
      <c r="BN820" s="162"/>
      <c r="BO820" s="162"/>
      <c r="BP820" s="162"/>
      <c r="BQ820" s="162"/>
      <c r="BR820" s="162"/>
      <c r="BS820" s="162"/>
      <c r="BT820" s="162"/>
      <c r="BU820" s="162"/>
      <c r="BV820" s="162"/>
      <c r="BW820" s="162"/>
      <c r="BX820" s="162"/>
      <c r="BY820" s="162"/>
      <c r="BZ820" s="162"/>
      <c r="CA820" s="162"/>
      <c r="CB820" s="162"/>
      <c r="CC820" s="162"/>
      <c r="CD820" s="162"/>
      <c r="CE820" s="162"/>
      <c r="CF820" s="162"/>
      <c r="CG820" s="162"/>
      <c r="CH820" s="162"/>
      <c r="CI820" s="162"/>
      <c r="CJ820" s="162"/>
      <c r="CK820" s="162"/>
      <c r="CL820" s="162"/>
      <c r="CM820" s="162"/>
      <c r="CN820" s="162"/>
      <c r="CO820" s="162"/>
      <c r="CP820" s="162"/>
      <c r="CQ820" s="162"/>
      <c r="CR820" s="162"/>
      <c r="CS820" s="162"/>
      <c r="CT820" s="162"/>
      <c r="CU820" s="162"/>
      <c r="CV820" s="162"/>
      <c r="CW820" s="162"/>
      <c r="CX820" s="162"/>
      <c r="CY820" s="162"/>
      <c r="CZ820" s="162"/>
      <c r="DA820" s="162"/>
      <c r="DB820" s="162"/>
      <c r="DC820" s="162"/>
      <c r="DD820" s="162"/>
      <c r="DE820" s="162"/>
      <c r="DF820" s="162"/>
      <c r="DG820" s="162"/>
      <c r="DH820" s="162"/>
      <c r="DI820" s="162"/>
      <c r="DJ820" s="162"/>
      <c r="DK820" s="162"/>
      <c r="DL820" s="162"/>
      <c r="DM820" s="162"/>
      <c r="DN820" s="162"/>
      <c r="DO820" s="162"/>
      <c r="DP820" s="162"/>
      <c r="DQ820" s="162"/>
      <c r="DR820" s="162"/>
      <c r="DS820" s="162"/>
      <c r="DT820" s="162"/>
      <c r="DU820" s="162"/>
      <c r="DV820" s="162"/>
      <c r="DW820" s="162"/>
      <c r="DX820" s="162"/>
      <c r="DY820" s="162"/>
      <c r="DZ820" s="162"/>
      <c r="EA820" s="162"/>
      <c r="EB820" s="162"/>
      <c r="EC820" s="162"/>
      <c r="ED820" s="162"/>
      <c r="EE820" s="162"/>
      <c r="EF820" s="162"/>
      <c r="EG820" s="162"/>
      <c r="EH820" s="162"/>
      <c r="EI820" s="162"/>
      <c r="EJ820" s="162"/>
      <c r="EK820" s="162"/>
      <c r="EL820" s="162"/>
      <c r="EM820" s="162"/>
      <c r="EN820" s="162"/>
      <c r="EO820" s="162"/>
      <c r="EP820" s="162"/>
      <c r="EQ820" s="162"/>
      <c r="ER820" s="162"/>
      <c r="ES820" s="162"/>
      <c r="ET820" s="162"/>
      <c r="EU820" s="162"/>
      <c r="EV820" s="162"/>
      <c r="EW820" s="162"/>
      <c r="EX820" s="162"/>
      <c r="EY820" s="162"/>
      <c r="EZ820" s="162"/>
      <c r="FA820" s="162"/>
      <c r="FB820" s="162"/>
      <c r="FC820" s="162"/>
      <c r="FD820" s="162"/>
      <c r="FE820" s="162"/>
      <c r="FF820" s="162"/>
      <c r="FG820" s="162"/>
      <c r="FH820" s="162"/>
      <c r="FI820" s="162"/>
      <c r="FJ820" s="162"/>
      <c r="FK820" s="162"/>
      <c r="FL820" s="162"/>
      <c r="FM820" s="162"/>
      <c r="FN820" s="162"/>
      <c r="FO820" s="162"/>
      <c r="FP820" s="162"/>
      <c r="FQ820" s="162"/>
      <c r="FR820" s="162"/>
      <c r="FS820" s="162"/>
      <c r="FT820" s="162"/>
      <c r="FU820" s="162"/>
      <c r="FV820" s="162"/>
      <c r="FW820" s="162"/>
      <c r="FX820" s="162"/>
      <c r="FY820" s="162"/>
      <c r="FZ820" s="162"/>
      <c r="GA820" s="162"/>
      <c r="GB820" s="162"/>
      <c r="GC820" s="162"/>
      <c r="GD820" s="162"/>
      <c r="GE820" s="162"/>
      <c r="GF820" s="162"/>
      <c r="GG820" s="162"/>
      <c r="GH820" s="162"/>
      <c r="GI820" s="162"/>
      <c r="GJ820" s="162"/>
      <c r="GK820" s="162"/>
      <c r="GL820" s="162"/>
      <c r="GM820" s="162"/>
      <c r="GN820" s="162"/>
      <c r="GO820" s="162"/>
      <c r="GP820" s="162"/>
      <c r="GQ820" s="162"/>
      <c r="GR820" s="162"/>
      <c r="GS820" s="162"/>
      <c r="GT820" s="162"/>
      <c r="GU820" s="162"/>
      <c r="GV820" s="162"/>
      <c r="GW820" s="162"/>
      <c r="GX820" s="162"/>
      <c r="GY820" s="162"/>
      <c r="GZ820" s="162"/>
      <c r="HA820" s="162"/>
      <c r="HB820" s="162"/>
      <c r="HC820" s="162"/>
      <c r="HD820" s="162"/>
      <c r="HE820" s="162"/>
      <c r="HF820" s="162"/>
      <c r="HG820" s="162"/>
      <c r="HH820" s="162"/>
      <c r="HI820" s="162"/>
      <c r="HJ820" s="162"/>
      <c r="HK820" s="162"/>
      <c r="HL820" s="162"/>
      <c r="HM820" s="162"/>
      <c r="HN820" s="162"/>
      <c r="HO820" s="162"/>
      <c r="HP820" s="162"/>
      <c r="HQ820" s="162"/>
      <c r="HR820" s="162"/>
      <c r="HS820" s="162"/>
      <c r="HT820" s="162"/>
      <c r="HU820" s="162"/>
      <c r="HV820" s="162"/>
      <c r="HW820" s="162"/>
      <c r="HX820" s="162"/>
      <c r="HY820" s="162"/>
      <c r="HZ820" s="162"/>
      <c r="IA820" s="162"/>
      <c r="IB820" s="162"/>
      <c r="IC820" s="162"/>
      <c r="ID820" s="162"/>
      <c r="IE820" s="162"/>
      <c r="IF820" s="162"/>
      <c r="IG820" s="162"/>
      <c r="IH820" s="162"/>
      <c r="II820" s="162"/>
      <c r="IJ820" s="162"/>
      <c r="IK820" s="162"/>
      <c r="IL820" s="162"/>
      <c r="IM820" s="162"/>
      <c r="IN820" s="162"/>
      <c r="IO820" s="162"/>
      <c r="IP820" s="162"/>
      <c r="IQ820" s="162"/>
      <c r="IR820" s="162"/>
      <c r="IS820" s="162"/>
      <c r="IT820" s="162"/>
      <c r="IU820" s="162"/>
      <c r="IV820" s="162"/>
      <c r="IW820" s="162"/>
      <c r="IX820" s="162"/>
    </row>
    <row r="821" spans="1:258">
      <c r="A821" s="159"/>
      <c r="B821" s="160"/>
      <c r="C821" s="160"/>
      <c r="D821" s="160"/>
      <c r="E821" s="160"/>
      <c r="F821" s="161"/>
      <c r="G821" s="161"/>
      <c r="H821" s="161"/>
      <c r="I821" s="161"/>
      <c r="J821" s="161"/>
      <c r="K821" s="161"/>
      <c r="L821" s="161"/>
      <c r="M821" s="161"/>
      <c r="N821" s="160"/>
      <c r="O821" s="160"/>
      <c r="P821" s="160"/>
      <c r="Q821" s="160"/>
      <c r="R821" s="160"/>
      <c r="S821" s="161"/>
      <c r="T821" s="161"/>
      <c r="U821" s="161"/>
      <c r="V821" s="161"/>
      <c r="W821" s="161"/>
      <c r="X821" s="161"/>
      <c r="Y821" s="161"/>
      <c r="Z821" s="317"/>
      <c r="AA821" s="161"/>
      <c r="BI821" s="162"/>
      <c r="BJ821" s="162"/>
      <c r="BK821" s="162"/>
      <c r="BL821" s="162"/>
      <c r="BM821" s="162"/>
      <c r="BN821" s="162"/>
      <c r="BO821" s="162"/>
      <c r="BP821" s="162"/>
      <c r="BQ821" s="162"/>
      <c r="BR821" s="162"/>
      <c r="BS821" s="162"/>
      <c r="BT821" s="162"/>
      <c r="BU821" s="162"/>
      <c r="BV821" s="162"/>
      <c r="BW821" s="162"/>
      <c r="BX821" s="162"/>
      <c r="BY821" s="162"/>
      <c r="BZ821" s="162"/>
      <c r="CA821" s="162"/>
      <c r="CB821" s="162"/>
      <c r="CC821" s="162"/>
      <c r="CD821" s="162"/>
      <c r="CE821" s="162"/>
      <c r="CF821" s="162"/>
      <c r="CG821" s="162"/>
      <c r="CH821" s="162"/>
      <c r="CI821" s="162"/>
      <c r="CJ821" s="162"/>
      <c r="CK821" s="162"/>
      <c r="CL821" s="162"/>
      <c r="CM821" s="162"/>
      <c r="CN821" s="162"/>
      <c r="CO821" s="162"/>
      <c r="CP821" s="162"/>
      <c r="CQ821" s="162"/>
      <c r="CR821" s="162"/>
      <c r="CS821" s="162"/>
      <c r="CT821" s="162"/>
      <c r="CU821" s="162"/>
      <c r="CV821" s="162"/>
      <c r="CW821" s="162"/>
      <c r="CX821" s="162"/>
      <c r="CY821" s="162"/>
      <c r="CZ821" s="162"/>
      <c r="DA821" s="162"/>
      <c r="DB821" s="162"/>
      <c r="DC821" s="162"/>
      <c r="DD821" s="162"/>
      <c r="DE821" s="162"/>
      <c r="DF821" s="162"/>
      <c r="DG821" s="162"/>
      <c r="DH821" s="162"/>
      <c r="DI821" s="162"/>
      <c r="DJ821" s="162"/>
      <c r="DK821" s="162"/>
      <c r="DL821" s="162"/>
      <c r="DM821" s="162"/>
      <c r="DN821" s="162"/>
      <c r="DO821" s="162"/>
      <c r="DP821" s="162"/>
      <c r="DQ821" s="162"/>
      <c r="DR821" s="162"/>
      <c r="DS821" s="162"/>
      <c r="DT821" s="162"/>
      <c r="DU821" s="162"/>
      <c r="DV821" s="162"/>
      <c r="DW821" s="162"/>
      <c r="DX821" s="162"/>
      <c r="DY821" s="162"/>
      <c r="DZ821" s="162"/>
      <c r="EA821" s="162"/>
      <c r="EB821" s="162"/>
      <c r="EC821" s="162"/>
      <c r="ED821" s="162"/>
      <c r="EE821" s="162"/>
      <c r="EF821" s="162"/>
      <c r="EG821" s="162"/>
      <c r="EH821" s="162"/>
      <c r="EI821" s="162"/>
      <c r="EJ821" s="162"/>
      <c r="EK821" s="162"/>
      <c r="EL821" s="162"/>
      <c r="EM821" s="162"/>
      <c r="EN821" s="162"/>
      <c r="EO821" s="162"/>
      <c r="EP821" s="162"/>
      <c r="EQ821" s="162"/>
      <c r="ER821" s="162"/>
      <c r="ES821" s="162"/>
      <c r="ET821" s="162"/>
      <c r="EU821" s="162"/>
      <c r="EV821" s="162"/>
      <c r="EW821" s="162"/>
      <c r="EX821" s="162"/>
      <c r="EY821" s="162"/>
      <c r="EZ821" s="162"/>
      <c r="FA821" s="162"/>
      <c r="FB821" s="162"/>
      <c r="FC821" s="162"/>
      <c r="FD821" s="162"/>
      <c r="FE821" s="162"/>
      <c r="FF821" s="162"/>
      <c r="FG821" s="162"/>
      <c r="FH821" s="162"/>
      <c r="FI821" s="162"/>
      <c r="FJ821" s="162"/>
      <c r="FK821" s="162"/>
      <c r="FL821" s="162"/>
      <c r="FM821" s="162"/>
      <c r="FN821" s="162"/>
      <c r="FO821" s="162"/>
      <c r="FP821" s="162"/>
      <c r="FQ821" s="162"/>
      <c r="FR821" s="162"/>
      <c r="FS821" s="162"/>
      <c r="FT821" s="162"/>
      <c r="FU821" s="162"/>
      <c r="FV821" s="162"/>
      <c r="FW821" s="162"/>
      <c r="FX821" s="162"/>
      <c r="FY821" s="162"/>
      <c r="FZ821" s="162"/>
      <c r="GA821" s="162"/>
      <c r="GB821" s="162"/>
      <c r="GC821" s="162"/>
      <c r="GD821" s="162"/>
      <c r="GE821" s="162"/>
      <c r="GF821" s="162"/>
      <c r="GG821" s="162"/>
      <c r="GH821" s="162"/>
      <c r="GI821" s="162"/>
      <c r="GJ821" s="162"/>
      <c r="GK821" s="162"/>
      <c r="GL821" s="162"/>
      <c r="GM821" s="162"/>
      <c r="GN821" s="162"/>
      <c r="GO821" s="162"/>
      <c r="GP821" s="162"/>
      <c r="GQ821" s="162"/>
      <c r="GR821" s="162"/>
      <c r="GS821" s="162"/>
      <c r="GT821" s="162"/>
      <c r="GU821" s="162"/>
      <c r="GV821" s="162"/>
      <c r="GW821" s="162"/>
      <c r="GX821" s="162"/>
      <c r="GY821" s="162"/>
      <c r="GZ821" s="162"/>
      <c r="HA821" s="162"/>
      <c r="HB821" s="162"/>
      <c r="HC821" s="162"/>
      <c r="HD821" s="162"/>
      <c r="HE821" s="162"/>
      <c r="HF821" s="162"/>
      <c r="HG821" s="162"/>
      <c r="HH821" s="162"/>
      <c r="HI821" s="162"/>
      <c r="HJ821" s="162"/>
      <c r="HK821" s="162"/>
      <c r="HL821" s="162"/>
      <c r="HM821" s="162"/>
      <c r="HN821" s="162"/>
      <c r="HO821" s="162"/>
      <c r="HP821" s="162"/>
      <c r="HQ821" s="162"/>
      <c r="HR821" s="162"/>
      <c r="HS821" s="162"/>
      <c r="HT821" s="162"/>
      <c r="HU821" s="162"/>
      <c r="HV821" s="162"/>
      <c r="HW821" s="162"/>
      <c r="HX821" s="162"/>
      <c r="HY821" s="162"/>
      <c r="HZ821" s="162"/>
      <c r="IA821" s="162"/>
      <c r="IB821" s="162"/>
      <c r="IC821" s="162"/>
      <c r="ID821" s="162"/>
      <c r="IE821" s="162"/>
      <c r="IF821" s="162"/>
      <c r="IG821" s="162"/>
      <c r="IH821" s="162"/>
      <c r="II821" s="162"/>
      <c r="IJ821" s="162"/>
      <c r="IK821" s="162"/>
      <c r="IL821" s="162"/>
      <c r="IM821" s="162"/>
      <c r="IN821" s="162"/>
      <c r="IO821" s="162"/>
      <c r="IP821" s="162"/>
      <c r="IQ821" s="162"/>
      <c r="IR821" s="162"/>
      <c r="IS821" s="162"/>
      <c r="IT821" s="162"/>
      <c r="IU821" s="162"/>
      <c r="IV821" s="162"/>
      <c r="IW821" s="162"/>
      <c r="IX821" s="162"/>
    </row>
    <row r="822" spans="1:258">
      <c r="A822" s="159"/>
      <c r="B822" s="160"/>
      <c r="C822" s="160"/>
      <c r="D822" s="160"/>
      <c r="E822" s="160"/>
      <c r="F822" s="161"/>
      <c r="G822" s="161"/>
      <c r="H822" s="161"/>
      <c r="I822" s="161"/>
      <c r="J822" s="161"/>
      <c r="K822" s="161"/>
      <c r="L822" s="161"/>
      <c r="M822" s="161"/>
      <c r="N822" s="160"/>
      <c r="O822" s="160"/>
      <c r="P822" s="160"/>
      <c r="Q822" s="160"/>
      <c r="R822" s="160"/>
      <c r="S822" s="161"/>
      <c r="T822" s="161"/>
      <c r="U822" s="161"/>
      <c r="V822" s="161"/>
      <c r="W822" s="161"/>
      <c r="X822" s="161"/>
      <c r="Y822" s="161"/>
      <c r="Z822" s="317"/>
      <c r="AA822" s="161"/>
      <c r="BI822" s="162"/>
      <c r="BJ822" s="162"/>
      <c r="BK822" s="162"/>
      <c r="BL822" s="162"/>
      <c r="BM822" s="162"/>
      <c r="BN822" s="162"/>
      <c r="BO822" s="162"/>
      <c r="BP822" s="162"/>
      <c r="BQ822" s="162"/>
      <c r="BR822" s="162"/>
      <c r="BS822" s="162"/>
      <c r="BT822" s="162"/>
      <c r="BU822" s="162"/>
      <c r="BV822" s="162"/>
      <c r="BW822" s="162"/>
      <c r="BX822" s="162"/>
      <c r="BY822" s="162"/>
      <c r="BZ822" s="162"/>
      <c r="CA822" s="162"/>
      <c r="CB822" s="162"/>
      <c r="CC822" s="162"/>
      <c r="CD822" s="162"/>
      <c r="CE822" s="162"/>
      <c r="CF822" s="162"/>
      <c r="CG822" s="162"/>
      <c r="CH822" s="162"/>
      <c r="CI822" s="162"/>
      <c r="CJ822" s="162"/>
      <c r="CK822" s="162"/>
      <c r="CL822" s="162"/>
      <c r="CM822" s="162"/>
      <c r="CN822" s="162"/>
      <c r="CO822" s="162"/>
      <c r="CP822" s="162"/>
      <c r="CQ822" s="162"/>
      <c r="CR822" s="162"/>
      <c r="CS822" s="162"/>
      <c r="CT822" s="162"/>
      <c r="CU822" s="162"/>
      <c r="CV822" s="162"/>
      <c r="CW822" s="162"/>
      <c r="CX822" s="162"/>
      <c r="CY822" s="162"/>
      <c r="CZ822" s="162"/>
      <c r="DA822" s="162"/>
      <c r="DB822" s="162"/>
      <c r="DC822" s="162"/>
      <c r="DD822" s="162"/>
      <c r="DE822" s="162"/>
      <c r="DF822" s="162"/>
      <c r="DG822" s="162"/>
      <c r="DH822" s="162"/>
      <c r="DI822" s="162"/>
      <c r="DJ822" s="162"/>
      <c r="DK822" s="162"/>
      <c r="DL822" s="162"/>
      <c r="DM822" s="162"/>
      <c r="DN822" s="162"/>
      <c r="DO822" s="162"/>
      <c r="DP822" s="162"/>
      <c r="DQ822" s="162"/>
      <c r="DR822" s="162"/>
      <c r="DS822" s="162"/>
      <c r="DT822" s="162"/>
      <c r="DU822" s="162"/>
      <c r="DV822" s="162"/>
      <c r="DW822" s="162"/>
      <c r="DX822" s="162"/>
      <c r="DY822" s="162"/>
      <c r="DZ822" s="162"/>
      <c r="EA822" s="162"/>
      <c r="EB822" s="162"/>
      <c r="EC822" s="162"/>
      <c r="ED822" s="162"/>
      <c r="EE822" s="162"/>
      <c r="EF822" s="162"/>
      <c r="EG822" s="162"/>
      <c r="EH822" s="162"/>
      <c r="EI822" s="162"/>
      <c r="EJ822" s="162"/>
      <c r="EK822" s="162"/>
      <c r="EL822" s="162"/>
      <c r="EM822" s="162"/>
      <c r="EN822" s="162"/>
      <c r="EO822" s="162"/>
      <c r="EP822" s="162"/>
      <c r="EQ822" s="162"/>
      <c r="ER822" s="162"/>
      <c r="ES822" s="162"/>
      <c r="ET822" s="162"/>
      <c r="EU822" s="162"/>
      <c r="EV822" s="162"/>
      <c r="EW822" s="162"/>
      <c r="EX822" s="162"/>
      <c r="EY822" s="162"/>
      <c r="EZ822" s="162"/>
      <c r="FA822" s="162"/>
      <c r="FB822" s="162"/>
      <c r="FC822" s="162"/>
      <c r="FD822" s="162"/>
      <c r="FE822" s="162"/>
      <c r="FF822" s="162"/>
      <c r="FG822" s="162"/>
      <c r="FH822" s="162"/>
      <c r="FI822" s="162"/>
      <c r="FJ822" s="162"/>
      <c r="FK822" s="162"/>
      <c r="FL822" s="162"/>
      <c r="FM822" s="162"/>
      <c r="FN822" s="162"/>
      <c r="FO822" s="162"/>
      <c r="FP822" s="162"/>
      <c r="FQ822" s="162"/>
      <c r="FR822" s="162"/>
      <c r="FS822" s="162"/>
      <c r="FT822" s="162"/>
      <c r="FU822" s="162"/>
      <c r="FV822" s="162"/>
      <c r="FW822" s="162"/>
      <c r="FX822" s="162"/>
      <c r="FY822" s="162"/>
      <c r="FZ822" s="162"/>
      <c r="GA822" s="162"/>
      <c r="GB822" s="162"/>
      <c r="GC822" s="162"/>
      <c r="GD822" s="162"/>
      <c r="GE822" s="162"/>
      <c r="GF822" s="162"/>
      <c r="GG822" s="162"/>
      <c r="GH822" s="162"/>
      <c r="GI822" s="162"/>
      <c r="GJ822" s="162"/>
      <c r="GK822" s="162"/>
      <c r="GL822" s="162"/>
      <c r="GM822" s="162"/>
      <c r="GN822" s="162"/>
      <c r="GO822" s="162"/>
      <c r="GP822" s="162"/>
      <c r="GQ822" s="162"/>
      <c r="GR822" s="162"/>
      <c r="GS822" s="162"/>
      <c r="GT822" s="162"/>
      <c r="GU822" s="162"/>
      <c r="GV822" s="162"/>
      <c r="GW822" s="162"/>
      <c r="GX822" s="162"/>
      <c r="GY822" s="162"/>
      <c r="GZ822" s="162"/>
      <c r="HA822" s="162"/>
      <c r="HB822" s="162"/>
      <c r="HC822" s="162"/>
      <c r="HD822" s="162"/>
      <c r="HE822" s="162"/>
      <c r="HF822" s="162"/>
      <c r="HG822" s="162"/>
      <c r="HH822" s="162"/>
      <c r="HI822" s="162"/>
      <c r="HJ822" s="162"/>
      <c r="HK822" s="162"/>
      <c r="HL822" s="162"/>
      <c r="HM822" s="162"/>
      <c r="HN822" s="162"/>
      <c r="HO822" s="162"/>
      <c r="HP822" s="162"/>
      <c r="HQ822" s="162"/>
      <c r="HR822" s="162"/>
      <c r="HS822" s="162"/>
      <c r="HT822" s="162"/>
      <c r="HU822" s="162"/>
      <c r="HV822" s="162"/>
      <c r="HW822" s="162"/>
      <c r="HX822" s="162"/>
      <c r="HY822" s="162"/>
      <c r="HZ822" s="162"/>
      <c r="IA822" s="162"/>
      <c r="IB822" s="162"/>
      <c r="IC822" s="162"/>
      <c r="ID822" s="162"/>
      <c r="IE822" s="162"/>
      <c r="IF822" s="162"/>
      <c r="IG822" s="162"/>
      <c r="IH822" s="162"/>
      <c r="II822" s="162"/>
      <c r="IJ822" s="162"/>
      <c r="IK822" s="162"/>
      <c r="IL822" s="162"/>
      <c r="IM822" s="162"/>
      <c r="IN822" s="162"/>
      <c r="IO822" s="162"/>
      <c r="IP822" s="162"/>
      <c r="IQ822" s="162"/>
      <c r="IR822" s="162"/>
      <c r="IS822" s="162"/>
      <c r="IT822" s="162"/>
      <c r="IU822" s="162"/>
      <c r="IV822" s="162"/>
      <c r="IW822" s="162"/>
      <c r="IX822" s="162"/>
    </row>
    <row r="823" spans="1:258">
      <c r="A823" s="159"/>
      <c r="B823" s="160"/>
      <c r="C823" s="160"/>
      <c r="D823" s="160"/>
      <c r="E823" s="160"/>
      <c r="F823" s="161"/>
      <c r="G823" s="161"/>
      <c r="H823" s="161"/>
      <c r="I823" s="161"/>
      <c r="J823" s="161"/>
      <c r="K823" s="161"/>
      <c r="L823" s="161"/>
      <c r="M823" s="161"/>
      <c r="N823" s="160"/>
      <c r="O823" s="160"/>
      <c r="P823" s="160"/>
      <c r="Q823" s="160"/>
      <c r="R823" s="160"/>
      <c r="S823" s="161"/>
      <c r="T823" s="161"/>
      <c r="U823" s="161"/>
      <c r="V823" s="161"/>
      <c r="W823" s="161"/>
      <c r="X823" s="161"/>
      <c r="Y823" s="161"/>
      <c r="Z823" s="317"/>
      <c r="AA823" s="161"/>
      <c r="BI823" s="162"/>
      <c r="BJ823" s="162"/>
      <c r="BK823" s="162"/>
      <c r="BL823" s="162"/>
      <c r="BM823" s="162"/>
      <c r="BN823" s="162"/>
      <c r="BO823" s="162"/>
      <c r="BP823" s="162"/>
      <c r="BQ823" s="162"/>
      <c r="BR823" s="162"/>
      <c r="BS823" s="162"/>
      <c r="BT823" s="162"/>
      <c r="BU823" s="162"/>
      <c r="BV823" s="162"/>
      <c r="BW823" s="162"/>
      <c r="BX823" s="162"/>
      <c r="BY823" s="162"/>
      <c r="BZ823" s="162"/>
      <c r="CA823" s="162"/>
      <c r="CB823" s="162"/>
      <c r="CC823" s="162"/>
      <c r="CD823" s="162"/>
      <c r="CE823" s="162"/>
      <c r="CF823" s="162"/>
      <c r="CG823" s="162"/>
      <c r="CH823" s="162"/>
      <c r="CI823" s="162"/>
      <c r="CJ823" s="162"/>
      <c r="CK823" s="162"/>
      <c r="CL823" s="162"/>
      <c r="CM823" s="162"/>
      <c r="CN823" s="162"/>
      <c r="CO823" s="162"/>
      <c r="CP823" s="162"/>
      <c r="CQ823" s="162"/>
      <c r="CR823" s="162"/>
      <c r="CS823" s="162"/>
      <c r="CT823" s="162"/>
      <c r="CU823" s="162"/>
      <c r="CV823" s="162"/>
      <c r="CW823" s="162"/>
      <c r="CX823" s="162"/>
      <c r="CY823" s="162"/>
      <c r="CZ823" s="162"/>
      <c r="DA823" s="162"/>
      <c r="DB823" s="162"/>
      <c r="DC823" s="162"/>
      <c r="DD823" s="162"/>
      <c r="DE823" s="162"/>
      <c r="DF823" s="162"/>
      <c r="DG823" s="162"/>
      <c r="DH823" s="162"/>
      <c r="DI823" s="162"/>
      <c r="DJ823" s="162"/>
      <c r="DK823" s="162"/>
      <c r="DL823" s="162"/>
      <c r="DM823" s="162"/>
      <c r="DN823" s="162"/>
      <c r="DO823" s="162"/>
      <c r="DP823" s="162"/>
      <c r="DQ823" s="162"/>
      <c r="DR823" s="162"/>
      <c r="DS823" s="162"/>
      <c r="DT823" s="162"/>
      <c r="DU823" s="162"/>
      <c r="DV823" s="162"/>
      <c r="DW823" s="162"/>
      <c r="DX823" s="162"/>
      <c r="DY823" s="162"/>
      <c r="DZ823" s="162"/>
      <c r="EA823" s="162"/>
      <c r="EB823" s="162"/>
      <c r="EC823" s="162"/>
      <c r="ED823" s="162"/>
      <c r="EE823" s="162"/>
      <c r="EF823" s="162"/>
      <c r="EG823" s="162"/>
      <c r="EH823" s="162"/>
      <c r="EI823" s="162"/>
      <c r="EJ823" s="162"/>
      <c r="EK823" s="162"/>
      <c r="EL823" s="162"/>
      <c r="EM823" s="162"/>
      <c r="EN823" s="162"/>
      <c r="EO823" s="162"/>
      <c r="EP823" s="162"/>
      <c r="EQ823" s="162"/>
      <c r="ER823" s="162"/>
      <c r="ES823" s="162"/>
      <c r="ET823" s="162"/>
      <c r="EU823" s="162"/>
      <c r="EV823" s="162"/>
      <c r="EW823" s="162"/>
      <c r="EX823" s="162"/>
      <c r="EY823" s="162"/>
      <c r="EZ823" s="162"/>
      <c r="FA823" s="162"/>
      <c r="FB823" s="162"/>
      <c r="FC823" s="162"/>
      <c r="FD823" s="162"/>
      <c r="FE823" s="162"/>
      <c r="FF823" s="162"/>
      <c r="FG823" s="162"/>
      <c r="FH823" s="162"/>
      <c r="FI823" s="162"/>
      <c r="FJ823" s="162"/>
      <c r="FK823" s="162"/>
      <c r="FL823" s="162"/>
      <c r="FM823" s="162"/>
      <c r="FN823" s="162"/>
      <c r="FO823" s="162"/>
      <c r="FP823" s="162"/>
      <c r="FQ823" s="162"/>
      <c r="FR823" s="162"/>
      <c r="FS823" s="162"/>
      <c r="FT823" s="162"/>
      <c r="FU823" s="162"/>
      <c r="FV823" s="162"/>
      <c r="FW823" s="162"/>
      <c r="FX823" s="162"/>
      <c r="FY823" s="162"/>
      <c r="FZ823" s="162"/>
      <c r="GA823" s="162"/>
      <c r="GB823" s="162"/>
      <c r="GC823" s="162"/>
      <c r="GD823" s="162"/>
      <c r="GE823" s="162"/>
      <c r="GF823" s="162"/>
      <c r="GG823" s="162"/>
      <c r="GH823" s="162"/>
      <c r="GI823" s="162"/>
      <c r="GJ823" s="162"/>
      <c r="GK823" s="162"/>
      <c r="GL823" s="162"/>
      <c r="GM823" s="162"/>
      <c r="GN823" s="162"/>
      <c r="GO823" s="162"/>
      <c r="GP823" s="162"/>
      <c r="GQ823" s="162"/>
      <c r="GR823" s="162"/>
      <c r="GS823" s="162"/>
      <c r="GT823" s="162"/>
      <c r="GU823" s="162"/>
      <c r="GV823" s="162"/>
      <c r="GW823" s="162"/>
      <c r="GX823" s="162"/>
      <c r="GY823" s="162"/>
      <c r="GZ823" s="162"/>
      <c r="HA823" s="162"/>
      <c r="HB823" s="162"/>
      <c r="HC823" s="162"/>
      <c r="HD823" s="162"/>
      <c r="HE823" s="162"/>
      <c r="HF823" s="162"/>
      <c r="HG823" s="162"/>
      <c r="HH823" s="162"/>
      <c r="HI823" s="162"/>
      <c r="HJ823" s="162"/>
      <c r="HK823" s="162"/>
      <c r="HL823" s="162"/>
      <c r="HM823" s="162"/>
      <c r="HN823" s="162"/>
      <c r="HO823" s="162"/>
      <c r="HP823" s="162"/>
      <c r="HQ823" s="162"/>
      <c r="HR823" s="162"/>
      <c r="HS823" s="162"/>
      <c r="HT823" s="162"/>
      <c r="HU823" s="162"/>
      <c r="HV823" s="162"/>
      <c r="HW823" s="162"/>
      <c r="HX823" s="162"/>
      <c r="HY823" s="162"/>
      <c r="HZ823" s="162"/>
      <c r="IA823" s="162"/>
      <c r="IB823" s="162"/>
      <c r="IC823" s="162"/>
      <c r="ID823" s="162"/>
      <c r="IE823" s="162"/>
      <c r="IF823" s="162"/>
      <c r="IG823" s="162"/>
      <c r="IH823" s="162"/>
      <c r="II823" s="162"/>
      <c r="IJ823" s="162"/>
      <c r="IK823" s="162"/>
      <c r="IL823" s="162"/>
      <c r="IM823" s="162"/>
      <c r="IN823" s="162"/>
      <c r="IO823" s="162"/>
      <c r="IP823" s="162"/>
      <c r="IQ823" s="162"/>
      <c r="IR823" s="162"/>
      <c r="IS823" s="162"/>
      <c r="IT823" s="162"/>
      <c r="IU823" s="162"/>
      <c r="IV823" s="162"/>
      <c r="IW823" s="162"/>
      <c r="IX823" s="162"/>
    </row>
    <row r="824" spans="1:258">
      <c r="A824" s="159"/>
      <c r="B824" s="160"/>
      <c r="C824" s="160"/>
      <c r="D824" s="160"/>
      <c r="E824" s="160"/>
      <c r="F824" s="161"/>
      <c r="G824" s="161"/>
      <c r="H824" s="161"/>
      <c r="I824" s="161"/>
      <c r="J824" s="161"/>
      <c r="K824" s="161"/>
      <c r="L824" s="161"/>
      <c r="M824" s="161"/>
      <c r="N824" s="160"/>
      <c r="O824" s="160"/>
      <c r="P824" s="160"/>
      <c r="Q824" s="160"/>
      <c r="R824" s="160"/>
      <c r="S824" s="161"/>
      <c r="T824" s="161"/>
      <c r="U824" s="161"/>
      <c r="V824" s="161"/>
      <c r="W824" s="161"/>
      <c r="X824" s="161"/>
      <c r="Y824" s="161"/>
      <c r="Z824" s="317"/>
      <c r="AA824" s="161"/>
      <c r="BI824" s="162"/>
      <c r="BJ824" s="162"/>
      <c r="BK824" s="162"/>
      <c r="BL824" s="162"/>
      <c r="BM824" s="162"/>
      <c r="BN824" s="162"/>
      <c r="BO824" s="162"/>
      <c r="BP824" s="162"/>
      <c r="BQ824" s="162"/>
      <c r="BR824" s="162"/>
      <c r="BS824" s="162"/>
      <c r="BT824" s="162"/>
      <c r="BU824" s="162"/>
      <c r="BV824" s="162"/>
      <c r="BW824" s="162"/>
      <c r="BX824" s="162"/>
      <c r="BY824" s="162"/>
      <c r="BZ824" s="162"/>
      <c r="CA824" s="162"/>
      <c r="CB824" s="162"/>
      <c r="CC824" s="162"/>
      <c r="CD824" s="162"/>
      <c r="CE824" s="162"/>
      <c r="CF824" s="162"/>
      <c r="CG824" s="162"/>
      <c r="CH824" s="162"/>
      <c r="CI824" s="162"/>
      <c r="CJ824" s="162"/>
      <c r="CK824" s="162"/>
      <c r="CL824" s="162"/>
      <c r="CM824" s="162"/>
      <c r="CN824" s="162"/>
      <c r="CO824" s="162"/>
      <c r="CP824" s="162"/>
      <c r="CQ824" s="162"/>
      <c r="CR824" s="162"/>
      <c r="CS824" s="162"/>
      <c r="CT824" s="162"/>
      <c r="CU824" s="162"/>
      <c r="CV824" s="162"/>
      <c r="CW824" s="162"/>
      <c r="CX824" s="162"/>
      <c r="CY824" s="162"/>
      <c r="CZ824" s="162"/>
      <c r="DA824" s="162"/>
      <c r="DB824" s="162"/>
      <c r="DC824" s="162"/>
      <c r="DD824" s="162"/>
      <c r="DE824" s="162"/>
      <c r="DF824" s="162"/>
      <c r="DG824" s="162"/>
      <c r="DH824" s="162"/>
      <c r="DI824" s="162"/>
      <c r="DJ824" s="162"/>
      <c r="DK824" s="162"/>
      <c r="DL824" s="162"/>
      <c r="DM824" s="162"/>
      <c r="DN824" s="162"/>
      <c r="DO824" s="162"/>
      <c r="DP824" s="162"/>
      <c r="DQ824" s="162"/>
      <c r="DR824" s="162"/>
      <c r="DS824" s="162"/>
      <c r="DT824" s="162"/>
      <c r="DU824" s="162"/>
      <c r="DV824" s="162"/>
      <c r="DW824" s="162"/>
      <c r="DX824" s="162"/>
      <c r="DY824" s="162"/>
      <c r="DZ824" s="162"/>
      <c r="EA824" s="162"/>
      <c r="EB824" s="162"/>
      <c r="EC824" s="162"/>
      <c r="ED824" s="162"/>
      <c r="EE824" s="162"/>
      <c r="EF824" s="162"/>
      <c r="EG824" s="162"/>
      <c r="EH824" s="162"/>
      <c r="EI824" s="162"/>
      <c r="EJ824" s="162"/>
      <c r="EK824" s="162"/>
      <c r="EL824" s="162"/>
      <c r="EM824" s="162"/>
      <c r="EN824" s="162"/>
      <c r="EO824" s="162"/>
      <c r="EP824" s="162"/>
      <c r="EQ824" s="162"/>
      <c r="ER824" s="162"/>
      <c r="ES824" s="162"/>
      <c r="ET824" s="162"/>
      <c r="EU824" s="162"/>
      <c r="EV824" s="162"/>
      <c r="EW824" s="162"/>
      <c r="EX824" s="162"/>
      <c r="EY824" s="162"/>
      <c r="EZ824" s="162"/>
      <c r="FA824" s="162"/>
      <c r="FB824" s="162"/>
      <c r="FC824" s="162"/>
      <c r="FD824" s="162"/>
      <c r="FE824" s="162"/>
      <c r="FF824" s="162"/>
      <c r="FG824" s="162"/>
      <c r="FH824" s="162"/>
      <c r="FI824" s="162"/>
      <c r="FJ824" s="162"/>
      <c r="FK824" s="162"/>
      <c r="FL824" s="162"/>
      <c r="FM824" s="162"/>
      <c r="FN824" s="162"/>
      <c r="FO824" s="162"/>
      <c r="FP824" s="162"/>
      <c r="FQ824" s="162"/>
      <c r="FR824" s="162"/>
      <c r="FS824" s="162"/>
      <c r="FT824" s="162"/>
      <c r="FU824" s="162"/>
      <c r="FV824" s="162"/>
      <c r="FW824" s="162"/>
      <c r="FX824" s="162"/>
      <c r="FY824" s="162"/>
      <c r="FZ824" s="162"/>
      <c r="GA824" s="162"/>
      <c r="GB824" s="162"/>
      <c r="GC824" s="162"/>
      <c r="GD824" s="162"/>
      <c r="GE824" s="162"/>
      <c r="GF824" s="162"/>
      <c r="GG824" s="162"/>
      <c r="GH824" s="162"/>
      <c r="GI824" s="162"/>
      <c r="GJ824" s="162"/>
      <c r="GK824" s="162"/>
      <c r="GL824" s="162"/>
      <c r="GM824" s="162"/>
      <c r="GN824" s="162"/>
      <c r="GO824" s="162"/>
      <c r="GP824" s="162"/>
      <c r="GQ824" s="162"/>
      <c r="GR824" s="162"/>
      <c r="GS824" s="162"/>
      <c r="GT824" s="162"/>
      <c r="GU824" s="162"/>
      <c r="GV824" s="162"/>
      <c r="GW824" s="162"/>
      <c r="GX824" s="162"/>
      <c r="GY824" s="162"/>
      <c r="GZ824" s="162"/>
      <c r="HA824" s="162"/>
      <c r="HB824" s="162"/>
      <c r="HC824" s="162"/>
      <c r="HD824" s="162"/>
      <c r="HE824" s="162"/>
      <c r="HF824" s="162"/>
      <c r="HG824" s="162"/>
      <c r="HH824" s="162"/>
      <c r="HI824" s="162"/>
      <c r="HJ824" s="162"/>
      <c r="HK824" s="162"/>
      <c r="HL824" s="162"/>
      <c r="HM824" s="162"/>
      <c r="HN824" s="162"/>
      <c r="HO824" s="162"/>
      <c r="HP824" s="162"/>
      <c r="HQ824" s="162"/>
      <c r="HR824" s="162"/>
      <c r="HS824" s="162"/>
      <c r="HT824" s="162"/>
      <c r="HU824" s="162"/>
      <c r="HV824" s="162"/>
      <c r="HW824" s="162"/>
      <c r="HX824" s="162"/>
      <c r="HY824" s="162"/>
      <c r="HZ824" s="162"/>
      <c r="IA824" s="162"/>
      <c r="IB824" s="162"/>
      <c r="IC824" s="162"/>
      <c r="ID824" s="162"/>
      <c r="IE824" s="162"/>
      <c r="IF824" s="162"/>
      <c r="IG824" s="162"/>
      <c r="IH824" s="162"/>
      <c r="II824" s="162"/>
      <c r="IJ824" s="162"/>
      <c r="IK824" s="162"/>
      <c r="IL824" s="162"/>
      <c r="IM824" s="162"/>
      <c r="IN824" s="162"/>
      <c r="IO824" s="162"/>
      <c r="IP824" s="162"/>
      <c r="IQ824" s="162"/>
      <c r="IR824" s="162"/>
      <c r="IS824" s="162"/>
      <c r="IT824" s="162"/>
      <c r="IU824" s="162"/>
      <c r="IV824" s="162"/>
      <c r="IW824" s="162"/>
      <c r="IX824" s="162"/>
    </row>
    <row r="825" spans="1:258">
      <c r="A825" s="159"/>
      <c r="B825" s="160"/>
      <c r="C825" s="160"/>
      <c r="D825" s="160"/>
      <c r="E825" s="160"/>
      <c r="F825" s="161"/>
      <c r="G825" s="161"/>
      <c r="H825" s="161"/>
      <c r="I825" s="161"/>
      <c r="J825" s="161"/>
      <c r="K825" s="161"/>
      <c r="L825" s="161"/>
      <c r="M825" s="161"/>
      <c r="N825" s="160"/>
      <c r="O825" s="160"/>
      <c r="P825" s="160"/>
      <c r="Q825" s="160"/>
      <c r="R825" s="160"/>
      <c r="S825" s="161"/>
      <c r="T825" s="161"/>
      <c r="U825" s="161"/>
      <c r="V825" s="161"/>
      <c r="W825" s="161"/>
      <c r="X825" s="161"/>
      <c r="Y825" s="161"/>
      <c r="Z825" s="317"/>
      <c r="AA825" s="161"/>
      <c r="BI825" s="162"/>
      <c r="BJ825" s="162"/>
      <c r="BK825" s="162"/>
      <c r="BL825" s="162"/>
      <c r="BM825" s="162"/>
      <c r="BN825" s="162"/>
      <c r="BO825" s="162"/>
      <c r="BP825" s="162"/>
      <c r="BQ825" s="162"/>
      <c r="BR825" s="162"/>
      <c r="BS825" s="162"/>
      <c r="BT825" s="162"/>
      <c r="BU825" s="162"/>
      <c r="BV825" s="162"/>
      <c r="BW825" s="162"/>
      <c r="BX825" s="162"/>
      <c r="BY825" s="162"/>
      <c r="BZ825" s="162"/>
      <c r="CA825" s="162"/>
      <c r="CB825" s="162"/>
      <c r="CC825" s="162"/>
      <c r="CD825" s="162"/>
      <c r="CE825" s="162"/>
      <c r="CF825" s="162"/>
      <c r="CG825" s="162"/>
      <c r="CH825" s="162"/>
      <c r="CI825" s="162"/>
      <c r="CJ825" s="162"/>
      <c r="CK825" s="162"/>
      <c r="CL825" s="162"/>
      <c r="CM825" s="162"/>
      <c r="CN825" s="162"/>
      <c r="CO825" s="162"/>
      <c r="CP825" s="162"/>
      <c r="CQ825" s="162"/>
      <c r="CR825" s="162"/>
      <c r="CS825" s="162"/>
      <c r="CT825" s="162"/>
      <c r="CU825" s="162"/>
      <c r="CV825" s="162"/>
      <c r="CW825" s="162"/>
      <c r="CX825" s="162"/>
      <c r="CY825" s="162"/>
      <c r="CZ825" s="162"/>
      <c r="DA825" s="162"/>
      <c r="DB825" s="162"/>
      <c r="DC825" s="162"/>
      <c r="DD825" s="162"/>
      <c r="DE825" s="162"/>
      <c r="DF825" s="162"/>
      <c r="DG825" s="162"/>
      <c r="DH825" s="162"/>
      <c r="DI825" s="162"/>
      <c r="DJ825" s="162"/>
      <c r="DK825" s="162"/>
      <c r="DL825" s="162"/>
      <c r="DM825" s="162"/>
      <c r="DN825" s="162"/>
      <c r="DO825" s="162"/>
      <c r="DP825" s="162"/>
      <c r="DQ825" s="162"/>
      <c r="DR825" s="162"/>
      <c r="DS825" s="162"/>
      <c r="DT825" s="162"/>
      <c r="DU825" s="162"/>
      <c r="DV825" s="162"/>
      <c r="DW825" s="162"/>
      <c r="DX825" s="162"/>
      <c r="DY825" s="162"/>
      <c r="DZ825" s="162"/>
      <c r="EA825" s="162"/>
      <c r="EB825" s="162"/>
      <c r="EC825" s="162"/>
      <c r="ED825" s="162"/>
      <c r="EE825" s="162"/>
      <c r="EF825" s="162"/>
      <c r="EG825" s="162"/>
      <c r="EH825" s="162"/>
      <c r="EI825" s="162"/>
      <c r="EJ825" s="162"/>
      <c r="EK825" s="162"/>
      <c r="EL825" s="162"/>
      <c r="EM825" s="162"/>
      <c r="EN825" s="162"/>
      <c r="EO825" s="162"/>
      <c r="EP825" s="162"/>
      <c r="EQ825" s="162"/>
      <c r="ER825" s="162"/>
      <c r="ES825" s="162"/>
      <c r="ET825" s="162"/>
      <c r="EU825" s="162"/>
      <c r="EV825" s="162"/>
      <c r="EW825" s="162"/>
      <c r="EX825" s="162"/>
      <c r="EY825" s="162"/>
      <c r="EZ825" s="162"/>
      <c r="FA825" s="162"/>
      <c r="FB825" s="162"/>
      <c r="FC825" s="162"/>
      <c r="FD825" s="162"/>
      <c r="FE825" s="162"/>
      <c r="FF825" s="162"/>
      <c r="FG825" s="162"/>
      <c r="FH825" s="162"/>
      <c r="FI825" s="162"/>
      <c r="FJ825" s="162"/>
      <c r="FK825" s="162"/>
      <c r="FL825" s="162"/>
      <c r="FM825" s="162"/>
      <c r="FN825" s="162"/>
      <c r="FO825" s="162"/>
      <c r="FP825" s="162"/>
      <c r="FQ825" s="162"/>
      <c r="FR825" s="162"/>
      <c r="FS825" s="162"/>
      <c r="FT825" s="162"/>
      <c r="FU825" s="162"/>
      <c r="FV825" s="162"/>
      <c r="FW825" s="162"/>
      <c r="FX825" s="162"/>
      <c r="FY825" s="162"/>
      <c r="FZ825" s="162"/>
      <c r="GA825" s="162"/>
      <c r="GB825" s="162"/>
      <c r="GC825" s="162"/>
      <c r="GD825" s="162"/>
      <c r="GE825" s="162"/>
      <c r="GF825" s="162"/>
      <c r="GG825" s="162"/>
      <c r="GH825" s="162"/>
      <c r="GI825" s="162"/>
      <c r="GJ825" s="162"/>
      <c r="GK825" s="162"/>
      <c r="GL825" s="162"/>
      <c r="GM825" s="162"/>
      <c r="GN825" s="162"/>
      <c r="GO825" s="162"/>
      <c r="GP825" s="162"/>
      <c r="GQ825" s="162"/>
      <c r="GR825" s="162"/>
      <c r="GS825" s="162"/>
      <c r="GT825" s="162"/>
      <c r="GU825" s="162"/>
      <c r="GV825" s="162"/>
      <c r="GW825" s="162"/>
      <c r="GX825" s="162"/>
      <c r="GY825" s="162"/>
      <c r="GZ825" s="162"/>
      <c r="HA825" s="162"/>
      <c r="HB825" s="162"/>
      <c r="HC825" s="162"/>
      <c r="HD825" s="162"/>
      <c r="HE825" s="162"/>
      <c r="HF825" s="162"/>
      <c r="HG825" s="162"/>
      <c r="HH825" s="162"/>
      <c r="HI825" s="162"/>
      <c r="HJ825" s="162"/>
      <c r="HK825" s="162"/>
      <c r="HL825" s="162"/>
      <c r="HM825" s="162"/>
      <c r="HN825" s="162"/>
      <c r="HO825" s="162"/>
      <c r="HP825" s="162"/>
      <c r="HQ825" s="162"/>
      <c r="HR825" s="162"/>
      <c r="HS825" s="162"/>
      <c r="HT825" s="162"/>
      <c r="HU825" s="162"/>
      <c r="HV825" s="162"/>
      <c r="HW825" s="162"/>
      <c r="HX825" s="162"/>
      <c r="HY825" s="162"/>
      <c r="HZ825" s="162"/>
      <c r="IA825" s="162"/>
      <c r="IB825" s="162"/>
      <c r="IC825" s="162"/>
      <c r="ID825" s="162"/>
      <c r="IE825" s="162"/>
      <c r="IF825" s="162"/>
      <c r="IG825" s="162"/>
      <c r="IH825" s="162"/>
      <c r="II825" s="162"/>
      <c r="IJ825" s="162"/>
      <c r="IK825" s="162"/>
      <c r="IL825" s="162"/>
      <c r="IM825" s="162"/>
      <c r="IN825" s="162"/>
      <c r="IO825" s="162"/>
      <c r="IP825" s="162"/>
      <c r="IQ825" s="162"/>
      <c r="IR825" s="162"/>
      <c r="IS825" s="162"/>
      <c r="IT825" s="162"/>
      <c r="IU825" s="162"/>
      <c r="IV825" s="162"/>
      <c r="IW825" s="162"/>
      <c r="IX825" s="162"/>
    </row>
    <row r="826" spans="1:258">
      <c r="A826" s="159"/>
      <c r="B826" s="160"/>
      <c r="C826" s="160"/>
      <c r="D826" s="160"/>
      <c r="E826" s="160"/>
      <c r="F826" s="161"/>
      <c r="G826" s="161"/>
      <c r="H826" s="161"/>
      <c r="I826" s="161"/>
      <c r="J826" s="161"/>
      <c r="K826" s="161"/>
      <c r="L826" s="161"/>
      <c r="M826" s="161"/>
      <c r="N826" s="160"/>
      <c r="O826" s="160"/>
      <c r="P826" s="160"/>
      <c r="Q826" s="160"/>
      <c r="R826" s="160"/>
      <c r="S826" s="161"/>
      <c r="T826" s="161"/>
      <c r="U826" s="161"/>
      <c r="V826" s="161"/>
      <c r="W826" s="161"/>
      <c r="X826" s="161"/>
      <c r="Y826" s="161"/>
      <c r="Z826" s="317"/>
      <c r="AA826" s="161"/>
      <c r="BI826" s="162"/>
      <c r="BJ826" s="162"/>
      <c r="BK826" s="162"/>
      <c r="BL826" s="162"/>
      <c r="BM826" s="162"/>
      <c r="BN826" s="162"/>
      <c r="BO826" s="162"/>
      <c r="BP826" s="162"/>
      <c r="BQ826" s="162"/>
      <c r="BR826" s="162"/>
      <c r="BS826" s="162"/>
      <c r="BT826" s="162"/>
      <c r="BU826" s="162"/>
      <c r="BV826" s="162"/>
      <c r="BW826" s="162"/>
      <c r="BX826" s="162"/>
      <c r="BY826" s="162"/>
      <c r="BZ826" s="162"/>
      <c r="CA826" s="162"/>
      <c r="CB826" s="162"/>
      <c r="CC826" s="162"/>
      <c r="CD826" s="162"/>
      <c r="CE826" s="162"/>
      <c r="CF826" s="162"/>
      <c r="CG826" s="162"/>
      <c r="CH826" s="162"/>
      <c r="CI826" s="162"/>
      <c r="CJ826" s="162"/>
      <c r="CK826" s="162"/>
      <c r="CL826" s="162"/>
      <c r="CM826" s="162"/>
      <c r="CN826" s="162"/>
      <c r="CO826" s="162"/>
      <c r="CP826" s="162"/>
      <c r="CQ826" s="162"/>
      <c r="CR826" s="162"/>
      <c r="CS826" s="162"/>
      <c r="CT826" s="162"/>
      <c r="CU826" s="162"/>
      <c r="CV826" s="162"/>
      <c r="CW826" s="162"/>
      <c r="CX826" s="162"/>
      <c r="CY826" s="162"/>
      <c r="CZ826" s="162"/>
      <c r="DA826" s="162"/>
      <c r="DB826" s="162"/>
      <c r="DC826" s="162"/>
      <c r="DD826" s="162"/>
      <c r="DE826" s="162"/>
      <c r="DF826" s="162"/>
      <c r="DG826" s="162"/>
      <c r="DH826" s="162"/>
      <c r="DI826" s="162"/>
      <c r="DJ826" s="162"/>
      <c r="DK826" s="162"/>
      <c r="DL826" s="162"/>
      <c r="DM826" s="162"/>
      <c r="DN826" s="162"/>
      <c r="DO826" s="162"/>
      <c r="DP826" s="162"/>
      <c r="DQ826" s="162"/>
      <c r="DR826" s="162"/>
      <c r="DS826" s="162"/>
      <c r="DT826" s="162"/>
      <c r="DU826" s="162"/>
      <c r="DV826" s="162"/>
      <c r="DW826" s="162"/>
      <c r="DX826" s="162"/>
      <c r="DY826" s="162"/>
      <c r="DZ826" s="162"/>
      <c r="EA826" s="162"/>
      <c r="EB826" s="162"/>
      <c r="EC826" s="162"/>
      <c r="ED826" s="162"/>
      <c r="EE826" s="162"/>
      <c r="EF826" s="162"/>
      <c r="EG826" s="162"/>
      <c r="EH826" s="162"/>
      <c r="EI826" s="162"/>
      <c r="EJ826" s="162"/>
      <c r="EK826" s="162"/>
      <c r="EL826" s="162"/>
      <c r="EM826" s="162"/>
      <c r="EN826" s="162"/>
      <c r="EO826" s="162"/>
      <c r="EP826" s="162"/>
      <c r="EQ826" s="162"/>
      <c r="ER826" s="162"/>
      <c r="ES826" s="162"/>
      <c r="ET826" s="162"/>
      <c r="EU826" s="162"/>
      <c r="EV826" s="162"/>
      <c r="EW826" s="162"/>
      <c r="EX826" s="162"/>
      <c r="EY826" s="162"/>
      <c r="EZ826" s="162"/>
      <c r="FA826" s="162"/>
      <c r="FB826" s="162"/>
      <c r="FC826" s="162"/>
      <c r="FD826" s="162"/>
      <c r="FE826" s="162"/>
      <c r="FF826" s="162"/>
      <c r="FG826" s="162"/>
      <c r="FH826" s="162"/>
      <c r="FI826" s="162"/>
      <c r="FJ826" s="162"/>
      <c r="FK826" s="162"/>
      <c r="FL826" s="162"/>
      <c r="FM826" s="162"/>
      <c r="FN826" s="162"/>
      <c r="FO826" s="162"/>
      <c r="FP826" s="162"/>
      <c r="FQ826" s="162"/>
      <c r="FR826" s="162"/>
      <c r="FS826" s="162"/>
      <c r="FT826" s="162"/>
      <c r="FU826" s="162"/>
      <c r="FV826" s="162"/>
      <c r="FW826" s="162"/>
      <c r="FX826" s="162"/>
      <c r="FY826" s="162"/>
      <c r="FZ826" s="162"/>
      <c r="GA826" s="162"/>
      <c r="GB826" s="162"/>
      <c r="GC826" s="162"/>
      <c r="GD826" s="162"/>
      <c r="GE826" s="162"/>
      <c r="GF826" s="162"/>
      <c r="GG826" s="162"/>
      <c r="GH826" s="162"/>
      <c r="GI826" s="162"/>
      <c r="GJ826" s="162"/>
      <c r="GK826" s="162"/>
      <c r="GL826" s="162"/>
      <c r="GM826" s="162"/>
      <c r="GN826" s="162"/>
      <c r="GO826" s="162"/>
      <c r="GP826" s="162"/>
      <c r="GQ826" s="162"/>
      <c r="GR826" s="162"/>
      <c r="GS826" s="162"/>
      <c r="GT826" s="162"/>
      <c r="GU826" s="162"/>
      <c r="GV826" s="162"/>
      <c r="GW826" s="162"/>
      <c r="GX826" s="162"/>
      <c r="GY826" s="162"/>
      <c r="GZ826" s="162"/>
      <c r="HA826" s="162"/>
      <c r="HB826" s="162"/>
      <c r="HC826" s="162"/>
      <c r="HD826" s="162"/>
      <c r="HE826" s="162"/>
      <c r="HF826" s="162"/>
      <c r="HG826" s="162"/>
      <c r="HH826" s="162"/>
      <c r="HI826" s="162"/>
      <c r="HJ826" s="162"/>
      <c r="HK826" s="162"/>
      <c r="HL826" s="162"/>
      <c r="HM826" s="162"/>
      <c r="HN826" s="162"/>
      <c r="HO826" s="162"/>
      <c r="HP826" s="162"/>
      <c r="HQ826" s="162"/>
      <c r="HR826" s="162"/>
      <c r="HS826" s="162"/>
      <c r="HT826" s="162"/>
      <c r="HU826" s="162"/>
      <c r="HV826" s="162"/>
      <c r="HW826" s="162"/>
      <c r="HX826" s="162"/>
      <c r="HY826" s="162"/>
      <c r="HZ826" s="162"/>
      <c r="IA826" s="162"/>
      <c r="IB826" s="162"/>
      <c r="IC826" s="162"/>
      <c r="ID826" s="162"/>
      <c r="IE826" s="162"/>
      <c r="IF826" s="162"/>
      <c r="IG826" s="162"/>
      <c r="IH826" s="162"/>
      <c r="II826" s="162"/>
      <c r="IJ826" s="162"/>
      <c r="IK826" s="162"/>
      <c r="IL826" s="162"/>
      <c r="IM826" s="162"/>
      <c r="IN826" s="162"/>
      <c r="IO826" s="162"/>
      <c r="IP826" s="162"/>
      <c r="IQ826" s="162"/>
      <c r="IR826" s="162"/>
      <c r="IS826" s="162"/>
      <c r="IT826" s="162"/>
      <c r="IU826" s="162"/>
      <c r="IV826" s="162"/>
      <c r="IW826" s="162"/>
      <c r="IX826" s="162"/>
    </row>
    <row r="827" spans="1:258">
      <c r="A827" s="159"/>
      <c r="B827" s="160"/>
      <c r="C827" s="160"/>
      <c r="D827" s="160"/>
      <c r="E827" s="160"/>
      <c r="F827" s="161"/>
      <c r="G827" s="161"/>
      <c r="H827" s="161"/>
      <c r="I827" s="161"/>
      <c r="J827" s="161"/>
      <c r="K827" s="161"/>
      <c r="L827" s="161"/>
      <c r="M827" s="161"/>
      <c r="N827" s="160"/>
      <c r="O827" s="160"/>
      <c r="P827" s="160"/>
      <c r="Q827" s="160"/>
      <c r="R827" s="160"/>
      <c r="S827" s="161"/>
      <c r="T827" s="161"/>
      <c r="U827" s="161"/>
      <c r="V827" s="161"/>
      <c r="W827" s="161"/>
      <c r="X827" s="161"/>
      <c r="Y827" s="161"/>
      <c r="Z827" s="317"/>
      <c r="AA827" s="161"/>
      <c r="BI827" s="162"/>
      <c r="BJ827" s="162"/>
      <c r="BK827" s="162"/>
      <c r="BL827" s="162"/>
      <c r="BM827" s="162"/>
      <c r="BN827" s="162"/>
      <c r="BO827" s="162"/>
      <c r="BP827" s="162"/>
      <c r="BQ827" s="162"/>
      <c r="BR827" s="162"/>
      <c r="BS827" s="162"/>
      <c r="BT827" s="162"/>
      <c r="BU827" s="162"/>
      <c r="BV827" s="162"/>
      <c r="BW827" s="162"/>
      <c r="BX827" s="162"/>
      <c r="BY827" s="162"/>
      <c r="BZ827" s="162"/>
      <c r="CA827" s="162"/>
      <c r="CB827" s="162"/>
      <c r="CC827" s="162"/>
      <c r="CD827" s="162"/>
      <c r="CE827" s="162"/>
      <c r="CF827" s="162"/>
      <c r="CG827" s="162"/>
      <c r="CH827" s="162"/>
      <c r="CI827" s="162"/>
      <c r="CJ827" s="162"/>
      <c r="CK827" s="162"/>
      <c r="CL827" s="162"/>
      <c r="CM827" s="162"/>
      <c r="CN827" s="162"/>
      <c r="CO827" s="162"/>
      <c r="CP827" s="162"/>
      <c r="CQ827" s="162"/>
      <c r="CR827" s="162"/>
      <c r="CS827" s="162"/>
      <c r="CT827" s="162"/>
      <c r="CU827" s="162"/>
      <c r="CV827" s="162"/>
      <c r="CW827" s="162"/>
      <c r="CX827" s="162"/>
      <c r="CY827" s="162"/>
      <c r="CZ827" s="162"/>
      <c r="DA827" s="162"/>
      <c r="DB827" s="162"/>
      <c r="DC827" s="162"/>
      <c r="DD827" s="162"/>
      <c r="DE827" s="162"/>
      <c r="DF827" s="162"/>
      <c r="DG827" s="162"/>
      <c r="DH827" s="162"/>
      <c r="DI827" s="162"/>
      <c r="DJ827" s="162"/>
      <c r="DK827" s="162"/>
      <c r="DL827" s="162"/>
      <c r="DM827" s="162"/>
      <c r="DN827" s="162"/>
      <c r="DO827" s="162"/>
      <c r="DP827" s="162"/>
      <c r="DQ827" s="162"/>
      <c r="DR827" s="162"/>
      <c r="DS827" s="162"/>
      <c r="DT827" s="162"/>
      <c r="DU827" s="162"/>
      <c r="DV827" s="162"/>
      <c r="DW827" s="162"/>
      <c r="DX827" s="162"/>
      <c r="DY827" s="162"/>
      <c r="DZ827" s="162"/>
      <c r="EA827" s="162"/>
      <c r="EB827" s="162"/>
      <c r="EC827" s="162"/>
      <c r="ED827" s="162"/>
      <c r="EE827" s="162"/>
      <c r="EF827" s="162"/>
      <c r="EG827" s="162"/>
      <c r="EH827" s="162"/>
      <c r="EI827" s="162"/>
      <c r="EJ827" s="162"/>
      <c r="EK827" s="162"/>
      <c r="EL827" s="162"/>
      <c r="EM827" s="162"/>
      <c r="EN827" s="162"/>
      <c r="EO827" s="162"/>
      <c r="EP827" s="162"/>
      <c r="EQ827" s="162"/>
      <c r="ER827" s="162"/>
      <c r="ES827" s="162"/>
      <c r="ET827" s="162"/>
      <c r="EU827" s="162"/>
      <c r="EV827" s="162"/>
      <c r="EW827" s="162"/>
      <c r="EX827" s="162"/>
      <c r="EY827" s="162"/>
      <c r="EZ827" s="162"/>
      <c r="FA827" s="162"/>
      <c r="FB827" s="162"/>
      <c r="FC827" s="162"/>
      <c r="FD827" s="162"/>
      <c r="FE827" s="162"/>
      <c r="FF827" s="162"/>
      <c r="FG827" s="162"/>
      <c r="FH827" s="162"/>
      <c r="FI827" s="162"/>
      <c r="FJ827" s="162"/>
      <c r="FK827" s="162"/>
      <c r="FL827" s="162"/>
      <c r="FM827" s="162"/>
      <c r="FN827" s="162"/>
      <c r="FO827" s="162"/>
      <c r="FP827" s="162"/>
      <c r="FQ827" s="162"/>
      <c r="FR827" s="162"/>
      <c r="FS827" s="162"/>
      <c r="FT827" s="162"/>
      <c r="FU827" s="162"/>
      <c r="FV827" s="162"/>
      <c r="FW827" s="162"/>
      <c r="FX827" s="162"/>
      <c r="FY827" s="162"/>
      <c r="FZ827" s="162"/>
      <c r="GA827" s="162"/>
      <c r="GB827" s="162"/>
      <c r="GC827" s="162"/>
      <c r="GD827" s="162"/>
      <c r="GE827" s="162"/>
      <c r="GF827" s="162"/>
      <c r="GG827" s="162"/>
      <c r="GH827" s="162"/>
      <c r="GI827" s="162"/>
      <c r="GJ827" s="162"/>
      <c r="GK827" s="162"/>
      <c r="GL827" s="162"/>
      <c r="GM827" s="162"/>
      <c r="GN827" s="162"/>
      <c r="GO827" s="162"/>
      <c r="GP827" s="162"/>
      <c r="GQ827" s="162"/>
      <c r="GR827" s="162"/>
      <c r="GS827" s="162"/>
      <c r="GT827" s="162"/>
      <c r="GU827" s="162"/>
      <c r="GV827" s="162"/>
      <c r="GW827" s="162"/>
      <c r="GX827" s="162"/>
      <c r="GY827" s="162"/>
      <c r="GZ827" s="162"/>
      <c r="HA827" s="162"/>
      <c r="HB827" s="162"/>
      <c r="HC827" s="162"/>
      <c r="HD827" s="162"/>
      <c r="HE827" s="162"/>
      <c r="HF827" s="162"/>
      <c r="HG827" s="162"/>
      <c r="HH827" s="162"/>
      <c r="HI827" s="162"/>
      <c r="HJ827" s="162"/>
      <c r="HK827" s="162"/>
      <c r="HL827" s="162"/>
      <c r="HM827" s="162"/>
      <c r="HN827" s="162"/>
      <c r="HO827" s="162"/>
      <c r="HP827" s="162"/>
      <c r="HQ827" s="162"/>
      <c r="HR827" s="162"/>
      <c r="HS827" s="162"/>
      <c r="HT827" s="162"/>
      <c r="HU827" s="162"/>
      <c r="HV827" s="162"/>
      <c r="HW827" s="162"/>
      <c r="HX827" s="162"/>
      <c r="HY827" s="162"/>
      <c r="HZ827" s="162"/>
      <c r="IA827" s="162"/>
      <c r="IB827" s="162"/>
      <c r="IC827" s="162"/>
      <c r="ID827" s="162"/>
      <c r="IE827" s="162"/>
      <c r="IF827" s="162"/>
      <c r="IG827" s="162"/>
      <c r="IH827" s="162"/>
      <c r="II827" s="162"/>
      <c r="IJ827" s="162"/>
      <c r="IK827" s="162"/>
      <c r="IL827" s="162"/>
      <c r="IM827" s="162"/>
      <c r="IN827" s="162"/>
      <c r="IO827" s="162"/>
      <c r="IP827" s="162"/>
      <c r="IQ827" s="162"/>
      <c r="IR827" s="162"/>
      <c r="IS827" s="162"/>
      <c r="IT827" s="162"/>
      <c r="IU827" s="162"/>
      <c r="IV827" s="162"/>
      <c r="IW827" s="162"/>
      <c r="IX827" s="162"/>
    </row>
    <row r="828" spans="1:258">
      <c r="A828" s="159"/>
      <c r="B828" s="160"/>
      <c r="C828" s="160"/>
      <c r="D828" s="160"/>
      <c r="E828" s="160"/>
      <c r="F828" s="161"/>
      <c r="G828" s="161"/>
      <c r="H828" s="161"/>
      <c r="I828" s="161"/>
      <c r="J828" s="161"/>
      <c r="K828" s="161"/>
      <c r="L828" s="161"/>
      <c r="M828" s="161"/>
      <c r="N828" s="160"/>
      <c r="O828" s="160"/>
      <c r="P828" s="160"/>
      <c r="Q828" s="160"/>
      <c r="R828" s="160"/>
      <c r="S828" s="161"/>
      <c r="T828" s="161"/>
      <c r="U828" s="161"/>
      <c r="V828" s="161"/>
      <c r="W828" s="161"/>
      <c r="X828" s="161"/>
      <c r="Y828" s="161"/>
      <c r="Z828" s="317"/>
      <c r="AA828" s="161"/>
      <c r="BI828" s="162"/>
      <c r="BJ828" s="162"/>
      <c r="BK828" s="162"/>
      <c r="BL828" s="162"/>
      <c r="BM828" s="162"/>
      <c r="BN828" s="162"/>
      <c r="BO828" s="162"/>
      <c r="BP828" s="162"/>
      <c r="BQ828" s="162"/>
      <c r="BR828" s="162"/>
      <c r="BS828" s="162"/>
      <c r="BT828" s="162"/>
      <c r="BU828" s="162"/>
      <c r="BV828" s="162"/>
      <c r="BW828" s="162"/>
      <c r="BX828" s="162"/>
      <c r="BY828" s="162"/>
      <c r="BZ828" s="162"/>
      <c r="CA828" s="162"/>
      <c r="CB828" s="162"/>
      <c r="CC828" s="162"/>
      <c r="CD828" s="162"/>
      <c r="CE828" s="162"/>
      <c r="CF828" s="162"/>
      <c r="CG828" s="162"/>
      <c r="CH828" s="162"/>
      <c r="CI828" s="162"/>
      <c r="CJ828" s="162"/>
      <c r="CK828" s="162"/>
      <c r="CL828" s="162"/>
      <c r="CM828" s="162"/>
      <c r="CN828" s="162"/>
      <c r="CO828" s="162"/>
      <c r="CP828" s="162"/>
      <c r="CQ828" s="162"/>
      <c r="CR828" s="162"/>
      <c r="CS828" s="162"/>
      <c r="CT828" s="162"/>
      <c r="CU828" s="162"/>
      <c r="CV828" s="162"/>
      <c r="CW828" s="162"/>
      <c r="CX828" s="162"/>
      <c r="CY828" s="162"/>
      <c r="CZ828" s="162"/>
      <c r="DA828" s="162"/>
      <c r="DB828" s="162"/>
      <c r="DC828" s="162"/>
      <c r="DD828" s="162"/>
      <c r="DE828" s="162"/>
      <c r="DF828" s="162"/>
      <c r="DG828" s="162"/>
      <c r="DH828" s="162"/>
      <c r="DI828" s="162"/>
      <c r="DJ828" s="162"/>
      <c r="DK828" s="162"/>
      <c r="DL828" s="162"/>
      <c r="DM828" s="162"/>
      <c r="DN828" s="162"/>
      <c r="DO828" s="162"/>
      <c r="DP828" s="162"/>
      <c r="DQ828" s="162"/>
      <c r="DR828" s="162"/>
      <c r="DS828" s="162"/>
      <c r="DT828" s="162"/>
      <c r="DU828" s="162"/>
      <c r="DV828" s="162"/>
      <c r="DW828" s="162"/>
      <c r="DX828" s="162"/>
      <c r="DY828" s="162"/>
      <c r="DZ828" s="162"/>
      <c r="EA828" s="162"/>
      <c r="EB828" s="162"/>
      <c r="EC828" s="162"/>
      <c r="ED828" s="162"/>
      <c r="EE828" s="162"/>
      <c r="EF828" s="162"/>
      <c r="EG828" s="162"/>
      <c r="EH828" s="162"/>
      <c r="EI828" s="162"/>
      <c r="EJ828" s="162"/>
      <c r="EK828" s="162"/>
      <c r="EL828" s="162"/>
      <c r="EM828" s="162"/>
      <c r="EN828" s="162"/>
      <c r="EO828" s="162"/>
      <c r="EP828" s="162"/>
      <c r="EQ828" s="162"/>
      <c r="ER828" s="162"/>
      <c r="ES828" s="162"/>
      <c r="ET828" s="162"/>
      <c r="EU828" s="162"/>
      <c r="EV828" s="162"/>
      <c r="EW828" s="162"/>
      <c r="EX828" s="162"/>
      <c r="EY828" s="162"/>
      <c r="EZ828" s="162"/>
      <c r="FA828" s="162"/>
      <c r="FB828" s="162"/>
      <c r="FC828" s="162"/>
      <c r="FD828" s="162"/>
      <c r="FE828" s="162"/>
      <c r="FF828" s="162"/>
      <c r="FG828" s="162"/>
      <c r="FH828" s="162"/>
      <c r="FI828" s="162"/>
      <c r="FJ828" s="162"/>
      <c r="FK828" s="162"/>
      <c r="FL828" s="162"/>
      <c r="FM828" s="162"/>
      <c r="FN828" s="162"/>
      <c r="FO828" s="162"/>
      <c r="FP828" s="162"/>
      <c r="FQ828" s="162"/>
      <c r="FR828" s="162"/>
      <c r="FS828" s="162"/>
      <c r="FT828" s="162"/>
      <c r="FU828" s="162"/>
      <c r="FV828" s="162"/>
      <c r="FW828" s="162"/>
      <c r="FX828" s="162"/>
      <c r="FY828" s="162"/>
      <c r="FZ828" s="162"/>
      <c r="GA828" s="162"/>
      <c r="GB828" s="162"/>
      <c r="GC828" s="162"/>
      <c r="GD828" s="162"/>
      <c r="GE828" s="162"/>
      <c r="GF828" s="162"/>
      <c r="GG828" s="162"/>
      <c r="GH828" s="162"/>
      <c r="GI828" s="162"/>
      <c r="GJ828" s="162"/>
      <c r="GK828" s="162"/>
      <c r="GL828" s="162"/>
      <c r="GM828" s="162"/>
      <c r="GN828" s="162"/>
      <c r="GO828" s="162"/>
      <c r="GP828" s="162"/>
      <c r="GQ828" s="162"/>
      <c r="GR828" s="162"/>
      <c r="GS828" s="162"/>
      <c r="GT828" s="162"/>
      <c r="GU828" s="162"/>
      <c r="GV828" s="162"/>
      <c r="GW828" s="162"/>
      <c r="GX828" s="162"/>
      <c r="GY828" s="162"/>
      <c r="GZ828" s="162"/>
      <c r="HA828" s="162"/>
      <c r="HB828" s="162"/>
      <c r="HC828" s="162"/>
      <c r="HD828" s="162"/>
      <c r="HE828" s="162"/>
      <c r="HF828" s="162"/>
      <c r="HG828" s="162"/>
      <c r="HH828" s="162"/>
      <c r="HI828" s="162"/>
      <c r="HJ828" s="162"/>
      <c r="HK828" s="162"/>
      <c r="HL828" s="162"/>
      <c r="HM828" s="162"/>
      <c r="HN828" s="162"/>
      <c r="HO828" s="162"/>
      <c r="HP828" s="162"/>
      <c r="HQ828" s="162"/>
      <c r="HR828" s="162"/>
      <c r="HS828" s="162"/>
      <c r="HT828" s="162"/>
      <c r="HU828" s="162"/>
      <c r="HV828" s="162"/>
      <c r="HW828" s="162"/>
      <c r="HX828" s="162"/>
      <c r="HY828" s="162"/>
      <c r="HZ828" s="162"/>
      <c r="IA828" s="162"/>
      <c r="IB828" s="162"/>
      <c r="IC828" s="162"/>
      <c r="ID828" s="162"/>
      <c r="IE828" s="162"/>
      <c r="IF828" s="162"/>
      <c r="IG828" s="162"/>
      <c r="IH828" s="162"/>
      <c r="II828" s="162"/>
      <c r="IJ828" s="162"/>
      <c r="IK828" s="162"/>
      <c r="IL828" s="162"/>
      <c r="IM828" s="162"/>
      <c r="IN828" s="162"/>
      <c r="IO828" s="162"/>
      <c r="IP828" s="162"/>
      <c r="IQ828" s="162"/>
      <c r="IR828" s="162"/>
      <c r="IS828" s="162"/>
      <c r="IT828" s="162"/>
      <c r="IU828" s="162"/>
      <c r="IV828" s="162"/>
      <c r="IW828" s="162"/>
      <c r="IX828" s="162"/>
    </row>
    <row r="829" spans="1:258">
      <c r="A829" s="159"/>
      <c r="B829" s="160"/>
      <c r="C829" s="160"/>
      <c r="D829" s="160"/>
      <c r="E829" s="160"/>
      <c r="F829" s="161"/>
      <c r="G829" s="161"/>
      <c r="H829" s="161"/>
      <c r="I829" s="161"/>
      <c r="J829" s="161"/>
      <c r="K829" s="161"/>
      <c r="L829" s="161"/>
      <c r="M829" s="161"/>
      <c r="N829" s="160"/>
      <c r="O829" s="160"/>
      <c r="P829" s="160"/>
      <c r="Q829" s="160"/>
      <c r="R829" s="160"/>
      <c r="S829" s="161"/>
      <c r="T829" s="161"/>
      <c r="U829" s="161"/>
      <c r="V829" s="161"/>
      <c r="W829" s="161"/>
      <c r="X829" s="161"/>
      <c r="Y829" s="161"/>
      <c r="Z829" s="317"/>
      <c r="AA829" s="161"/>
      <c r="BI829" s="162"/>
      <c r="BJ829" s="162"/>
      <c r="BK829" s="162"/>
      <c r="BL829" s="162"/>
      <c r="BM829" s="162"/>
      <c r="BN829" s="162"/>
      <c r="BO829" s="162"/>
      <c r="BP829" s="162"/>
      <c r="BQ829" s="162"/>
      <c r="BR829" s="162"/>
      <c r="BS829" s="162"/>
      <c r="BT829" s="162"/>
      <c r="BU829" s="162"/>
      <c r="BV829" s="162"/>
      <c r="BW829" s="162"/>
      <c r="BX829" s="162"/>
      <c r="BY829" s="162"/>
      <c r="BZ829" s="162"/>
      <c r="CA829" s="162"/>
      <c r="CB829" s="162"/>
      <c r="CC829" s="162"/>
      <c r="CD829" s="162"/>
      <c r="CE829" s="162"/>
      <c r="CF829" s="162"/>
      <c r="CG829" s="162"/>
      <c r="CH829" s="162"/>
      <c r="CI829" s="162"/>
      <c r="CJ829" s="162"/>
      <c r="CK829" s="162"/>
      <c r="CL829" s="162"/>
      <c r="CM829" s="162"/>
      <c r="CN829" s="162"/>
      <c r="CO829" s="162"/>
      <c r="CP829" s="162"/>
      <c r="CQ829" s="162"/>
      <c r="CR829" s="162"/>
      <c r="CS829" s="162"/>
      <c r="CT829" s="162"/>
      <c r="CU829" s="162"/>
      <c r="CV829" s="162"/>
      <c r="CW829" s="162"/>
      <c r="CX829" s="162"/>
      <c r="CY829" s="162"/>
      <c r="CZ829" s="162"/>
      <c r="DA829" s="162"/>
      <c r="DB829" s="162"/>
      <c r="DC829" s="162"/>
      <c r="DD829" s="162"/>
      <c r="DE829" s="162"/>
      <c r="DF829" s="162"/>
      <c r="DG829" s="162"/>
      <c r="DH829" s="162"/>
      <c r="DI829" s="162"/>
      <c r="DJ829" s="162"/>
      <c r="DK829" s="162"/>
      <c r="DL829" s="162"/>
      <c r="DM829" s="162"/>
      <c r="DN829" s="162"/>
      <c r="DO829" s="162"/>
      <c r="DP829" s="162"/>
      <c r="DQ829" s="162"/>
      <c r="DR829" s="162"/>
      <c r="DS829" s="162"/>
      <c r="DT829" s="162"/>
      <c r="DU829" s="162"/>
      <c r="DV829" s="162"/>
      <c r="DW829" s="162"/>
      <c r="DX829" s="162"/>
      <c r="DY829" s="162"/>
      <c r="DZ829" s="162"/>
      <c r="EA829" s="162"/>
      <c r="EB829" s="162"/>
      <c r="EC829" s="162"/>
      <c r="ED829" s="162"/>
      <c r="EE829" s="162"/>
      <c r="EF829" s="162"/>
      <c r="EG829" s="162"/>
      <c r="EH829" s="162"/>
      <c r="EI829" s="162"/>
      <c r="EJ829" s="162"/>
      <c r="EK829" s="162"/>
      <c r="EL829" s="162"/>
      <c r="EM829" s="162"/>
      <c r="EN829" s="162"/>
      <c r="EO829" s="162"/>
      <c r="EP829" s="162"/>
      <c r="EQ829" s="162"/>
      <c r="ER829" s="162"/>
      <c r="ES829" s="162"/>
      <c r="ET829" s="162"/>
      <c r="EU829" s="162"/>
      <c r="EV829" s="162"/>
      <c r="EW829" s="162"/>
      <c r="EX829" s="162"/>
      <c r="EY829" s="162"/>
      <c r="EZ829" s="162"/>
      <c r="FA829" s="162"/>
      <c r="FB829" s="162"/>
      <c r="FC829" s="162"/>
      <c r="FD829" s="162"/>
      <c r="FE829" s="162"/>
      <c r="FF829" s="162"/>
      <c r="FG829" s="162"/>
      <c r="FH829" s="162"/>
      <c r="FI829" s="162"/>
      <c r="FJ829" s="162"/>
      <c r="FK829" s="162"/>
      <c r="FL829" s="162"/>
      <c r="FM829" s="162"/>
      <c r="FN829" s="162"/>
      <c r="FO829" s="162"/>
      <c r="FP829" s="162"/>
      <c r="FQ829" s="162"/>
      <c r="FR829" s="162"/>
      <c r="FS829" s="162"/>
      <c r="FT829" s="162"/>
      <c r="FU829" s="162"/>
      <c r="FV829" s="162"/>
      <c r="FW829" s="162"/>
      <c r="FX829" s="162"/>
      <c r="FY829" s="162"/>
      <c r="FZ829" s="162"/>
      <c r="GA829" s="162"/>
      <c r="GB829" s="162"/>
      <c r="GC829" s="162"/>
      <c r="GD829" s="162"/>
      <c r="GE829" s="162"/>
      <c r="GF829" s="162"/>
      <c r="GG829" s="162"/>
      <c r="GH829" s="162"/>
      <c r="GI829" s="162"/>
      <c r="GJ829" s="162"/>
      <c r="GK829" s="162"/>
      <c r="GL829" s="162"/>
      <c r="GM829" s="162"/>
      <c r="GN829" s="162"/>
      <c r="GO829" s="162"/>
      <c r="GP829" s="162"/>
      <c r="GQ829" s="162"/>
      <c r="GR829" s="162"/>
      <c r="GS829" s="162"/>
      <c r="GT829" s="162"/>
      <c r="GU829" s="162"/>
      <c r="GV829" s="162"/>
      <c r="GW829" s="162"/>
      <c r="GX829" s="162"/>
      <c r="GY829" s="162"/>
      <c r="GZ829" s="162"/>
      <c r="HA829" s="162"/>
      <c r="HB829" s="162"/>
      <c r="HC829" s="162"/>
      <c r="HD829" s="162"/>
      <c r="HE829" s="162"/>
      <c r="HF829" s="162"/>
      <c r="HG829" s="162"/>
      <c r="HH829" s="162"/>
      <c r="HI829" s="162"/>
      <c r="HJ829" s="162"/>
      <c r="HK829" s="162"/>
      <c r="HL829" s="162"/>
      <c r="HM829" s="162"/>
      <c r="HN829" s="162"/>
      <c r="HO829" s="162"/>
      <c r="HP829" s="162"/>
      <c r="HQ829" s="162"/>
      <c r="HR829" s="162"/>
      <c r="HS829" s="162"/>
      <c r="HT829" s="162"/>
      <c r="HU829" s="162"/>
      <c r="HV829" s="162"/>
      <c r="HW829" s="162"/>
      <c r="HX829" s="162"/>
      <c r="HY829" s="162"/>
      <c r="HZ829" s="162"/>
      <c r="IA829" s="162"/>
      <c r="IB829" s="162"/>
      <c r="IC829" s="162"/>
      <c r="ID829" s="162"/>
      <c r="IE829" s="162"/>
      <c r="IF829" s="162"/>
      <c r="IG829" s="162"/>
      <c r="IH829" s="162"/>
      <c r="II829" s="162"/>
      <c r="IJ829" s="162"/>
      <c r="IK829" s="162"/>
      <c r="IL829" s="162"/>
      <c r="IM829" s="162"/>
      <c r="IN829" s="162"/>
      <c r="IO829" s="162"/>
      <c r="IP829" s="162"/>
      <c r="IQ829" s="162"/>
      <c r="IR829" s="162"/>
      <c r="IS829" s="162"/>
      <c r="IT829" s="162"/>
      <c r="IU829" s="162"/>
      <c r="IV829" s="162"/>
      <c r="IW829" s="162"/>
      <c r="IX829" s="162"/>
    </row>
    <row r="830" spans="1:258">
      <c r="A830" s="159"/>
      <c r="B830" s="160"/>
      <c r="C830" s="160"/>
      <c r="D830" s="160"/>
      <c r="E830" s="160"/>
      <c r="F830" s="161"/>
      <c r="G830" s="161"/>
      <c r="H830" s="161"/>
      <c r="I830" s="161"/>
      <c r="J830" s="161"/>
      <c r="K830" s="161"/>
      <c r="L830" s="161"/>
      <c r="M830" s="161"/>
      <c r="N830" s="160"/>
      <c r="O830" s="160"/>
      <c r="P830" s="160"/>
      <c r="Q830" s="160"/>
      <c r="R830" s="160"/>
      <c r="S830" s="161"/>
      <c r="T830" s="161"/>
      <c r="U830" s="161"/>
      <c r="V830" s="161"/>
      <c r="W830" s="161"/>
      <c r="X830" s="161"/>
      <c r="Y830" s="161"/>
      <c r="Z830" s="317"/>
      <c r="AA830" s="161"/>
      <c r="BI830" s="162"/>
      <c r="BJ830" s="162"/>
      <c r="BK830" s="162"/>
      <c r="BL830" s="162"/>
      <c r="BM830" s="162"/>
      <c r="BN830" s="162"/>
      <c r="BO830" s="162"/>
      <c r="BP830" s="162"/>
      <c r="BQ830" s="162"/>
      <c r="BR830" s="162"/>
      <c r="BS830" s="162"/>
      <c r="BT830" s="162"/>
      <c r="BU830" s="162"/>
      <c r="BV830" s="162"/>
      <c r="BW830" s="162"/>
      <c r="BX830" s="162"/>
      <c r="BY830" s="162"/>
      <c r="BZ830" s="162"/>
      <c r="CA830" s="162"/>
      <c r="CB830" s="162"/>
      <c r="CC830" s="162"/>
      <c r="CD830" s="162"/>
      <c r="CE830" s="162"/>
      <c r="CF830" s="162"/>
      <c r="CG830" s="162"/>
      <c r="CH830" s="162"/>
      <c r="CI830" s="162"/>
      <c r="CJ830" s="162"/>
      <c r="CK830" s="162"/>
      <c r="CL830" s="162"/>
      <c r="CM830" s="162"/>
      <c r="CN830" s="162"/>
      <c r="CO830" s="162"/>
      <c r="CP830" s="162"/>
      <c r="CQ830" s="162"/>
      <c r="CR830" s="162"/>
      <c r="CS830" s="162"/>
      <c r="CT830" s="162"/>
      <c r="CU830" s="162"/>
      <c r="CV830" s="162"/>
      <c r="CW830" s="162"/>
      <c r="CX830" s="162"/>
      <c r="CY830" s="162"/>
      <c r="CZ830" s="162"/>
      <c r="DA830" s="162"/>
      <c r="DB830" s="162"/>
      <c r="DC830" s="162"/>
      <c r="DD830" s="162"/>
      <c r="DE830" s="162"/>
      <c r="DF830" s="162"/>
      <c r="DG830" s="162"/>
      <c r="DH830" s="162"/>
      <c r="DI830" s="162"/>
      <c r="DJ830" s="162"/>
      <c r="DK830" s="162"/>
      <c r="DL830" s="162"/>
      <c r="DM830" s="162"/>
      <c r="DN830" s="162"/>
      <c r="DO830" s="162"/>
      <c r="DP830" s="162"/>
      <c r="DQ830" s="162"/>
      <c r="DR830" s="162"/>
      <c r="DS830" s="162"/>
      <c r="DT830" s="162"/>
      <c r="DU830" s="162"/>
      <c r="DV830" s="162"/>
      <c r="DW830" s="162"/>
      <c r="DX830" s="162"/>
      <c r="DY830" s="162"/>
      <c r="DZ830" s="162"/>
      <c r="EA830" s="162"/>
      <c r="EB830" s="162"/>
      <c r="EC830" s="162"/>
      <c r="ED830" s="162"/>
      <c r="EE830" s="162"/>
      <c r="EF830" s="162"/>
      <c r="EG830" s="162"/>
      <c r="EH830" s="162"/>
      <c r="EI830" s="162"/>
      <c r="EJ830" s="162"/>
      <c r="EK830" s="162"/>
      <c r="EL830" s="162"/>
      <c r="EM830" s="162"/>
      <c r="EN830" s="162"/>
      <c r="EO830" s="162"/>
      <c r="EP830" s="162"/>
      <c r="EQ830" s="162"/>
      <c r="ER830" s="162"/>
      <c r="ES830" s="162"/>
      <c r="ET830" s="162"/>
      <c r="EU830" s="162"/>
      <c r="EV830" s="162"/>
      <c r="EW830" s="162"/>
      <c r="EX830" s="162"/>
      <c r="EY830" s="162"/>
      <c r="EZ830" s="162"/>
      <c r="FA830" s="162"/>
      <c r="FB830" s="162"/>
      <c r="FC830" s="162"/>
      <c r="FD830" s="162"/>
      <c r="FE830" s="162"/>
      <c r="FF830" s="162"/>
      <c r="FG830" s="162"/>
      <c r="FH830" s="162"/>
      <c r="FI830" s="162"/>
      <c r="FJ830" s="162"/>
      <c r="FK830" s="162"/>
      <c r="FL830" s="162"/>
      <c r="FM830" s="162"/>
      <c r="FN830" s="162"/>
      <c r="FO830" s="162"/>
      <c r="FP830" s="162"/>
      <c r="FQ830" s="162"/>
      <c r="FR830" s="162"/>
      <c r="FS830" s="162"/>
      <c r="FT830" s="162"/>
      <c r="FU830" s="162"/>
      <c r="FV830" s="162"/>
      <c r="FW830" s="162"/>
      <c r="FX830" s="162"/>
      <c r="FY830" s="162"/>
      <c r="FZ830" s="162"/>
      <c r="GA830" s="162"/>
      <c r="GB830" s="162"/>
      <c r="GC830" s="162"/>
      <c r="GD830" s="162"/>
      <c r="GE830" s="162"/>
      <c r="GF830" s="162"/>
      <c r="GG830" s="162"/>
      <c r="GH830" s="162"/>
      <c r="GI830" s="162"/>
      <c r="GJ830" s="162"/>
      <c r="GK830" s="162"/>
      <c r="GL830" s="162"/>
      <c r="GM830" s="162"/>
      <c r="GN830" s="162"/>
      <c r="GO830" s="162"/>
      <c r="GP830" s="162"/>
      <c r="GQ830" s="162"/>
      <c r="GR830" s="162"/>
      <c r="GS830" s="162"/>
      <c r="GT830" s="162"/>
      <c r="GU830" s="162"/>
      <c r="GV830" s="162"/>
      <c r="GW830" s="162"/>
      <c r="GX830" s="162"/>
      <c r="GY830" s="162"/>
      <c r="GZ830" s="162"/>
      <c r="HA830" s="162"/>
      <c r="HB830" s="162"/>
      <c r="HC830" s="162"/>
      <c r="HD830" s="162"/>
      <c r="HE830" s="162"/>
      <c r="HF830" s="162"/>
      <c r="HG830" s="162"/>
      <c r="HH830" s="162"/>
      <c r="HI830" s="162"/>
      <c r="HJ830" s="162"/>
      <c r="HK830" s="162"/>
      <c r="HL830" s="162"/>
      <c r="HM830" s="162"/>
      <c r="HN830" s="162"/>
      <c r="HO830" s="162"/>
      <c r="HP830" s="162"/>
      <c r="HQ830" s="162"/>
      <c r="HR830" s="162"/>
      <c r="HS830" s="162"/>
      <c r="HT830" s="162"/>
      <c r="HU830" s="162"/>
      <c r="HV830" s="162"/>
      <c r="HW830" s="162"/>
      <c r="HX830" s="162"/>
      <c r="HY830" s="162"/>
      <c r="HZ830" s="162"/>
      <c r="IA830" s="162"/>
      <c r="IB830" s="162"/>
      <c r="IC830" s="162"/>
      <c r="ID830" s="162"/>
      <c r="IE830" s="162"/>
      <c r="IF830" s="162"/>
      <c r="IG830" s="162"/>
      <c r="IH830" s="162"/>
      <c r="II830" s="162"/>
      <c r="IJ830" s="162"/>
      <c r="IK830" s="162"/>
      <c r="IL830" s="162"/>
      <c r="IM830" s="162"/>
      <c r="IN830" s="162"/>
      <c r="IO830" s="162"/>
      <c r="IP830" s="162"/>
      <c r="IQ830" s="162"/>
      <c r="IR830" s="162"/>
      <c r="IS830" s="162"/>
      <c r="IT830" s="162"/>
      <c r="IU830" s="162"/>
      <c r="IV830" s="162"/>
      <c r="IW830" s="162"/>
      <c r="IX830" s="162"/>
    </row>
    <row r="831" spans="1:258">
      <c r="A831" s="159"/>
      <c r="B831" s="160"/>
      <c r="C831" s="160"/>
      <c r="D831" s="160"/>
      <c r="E831" s="160"/>
      <c r="F831" s="161"/>
      <c r="G831" s="161"/>
      <c r="H831" s="161"/>
      <c r="I831" s="161"/>
      <c r="J831" s="161"/>
      <c r="K831" s="161"/>
      <c r="L831" s="161"/>
      <c r="M831" s="161"/>
      <c r="N831" s="160"/>
      <c r="O831" s="160"/>
      <c r="P831" s="160"/>
      <c r="Q831" s="160"/>
      <c r="R831" s="160"/>
      <c r="S831" s="161"/>
      <c r="T831" s="161"/>
      <c r="U831" s="161"/>
      <c r="V831" s="161"/>
      <c r="W831" s="161"/>
      <c r="X831" s="161"/>
      <c r="Y831" s="161"/>
      <c r="Z831" s="317"/>
      <c r="AA831" s="161"/>
      <c r="BI831" s="162"/>
      <c r="BJ831" s="162"/>
      <c r="BK831" s="162"/>
      <c r="BL831" s="162"/>
      <c r="BM831" s="162"/>
      <c r="BN831" s="162"/>
      <c r="BO831" s="162"/>
      <c r="BP831" s="162"/>
      <c r="BQ831" s="162"/>
      <c r="BR831" s="162"/>
      <c r="BS831" s="162"/>
      <c r="BT831" s="162"/>
      <c r="BU831" s="162"/>
      <c r="BV831" s="162"/>
      <c r="BW831" s="162"/>
      <c r="BX831" s="162"/>
      <c r="BY831" s="162"/>
      <c r="BZ831" s="162"/>
      <c r="CA831" s="162"/>
      <c r="CB831" s="162"/>
      <c r="CC831" s="162"/>
      <c r="CD831" s="162"/>
      <c r="CE831" s="162"/>
      <c r="CF831" s="162"/>
      <c r="CG831" s="162"/>
      <c r="CH831" s="162"/>
      <c r="CI831" s="162"/>
      <c r="CJ831" s="162"/>
      <c r="CK831" s="162"/>
      <c r="CL831" s="162"/>
      <c r="CM831" s="162"/>
      <c r="CN831" s="162"/>
      <c r="CO831" s="162"/>
      <c r="CP831" s="162"/>
      <c r="CQ831" s="162"/>
      <c r="CR831" s="162"/>
      <c r="CS831" s="162"/>
      <c r="CT831" s="162"/>
      <c r="CU831" s="162"/>
      <c r="CV831" s="162"/>
      <c r="CW831" s="162"/>
      <c r="CX831" s="162"/>
      <c r="CY831" s="162"/>
      <c r="CZ831" s="162"/>
      <c r="DA831" s="162"/>
      <c r="DB831" s="162"/>
      <c r="DC831" s="162"/>
      <c r="DD831" s="162"/>
      <c r="DE831" s="162"/>
      <c r="DF831" s="162"/>
      <c r="DG831" s="162"/>
      <c r="DH831" s="162"/>
      <c r="DI831" s="162"/>
      <c r="DJ831" s="162"/>
      <c r="DK831" s="162"/>
      <c r="DL831" s="162"/>
      <c r="DM831" s="162"/>
      <c r="DN831" s="162"/>
      <c r="DO831" s="162"/>
      <c r="DP831" s="162"/>
      <c r="DQ831" s="162"/>
      <c r="DR831" s="162"/>
      <c r="DS831" s="162"/>
      <c r="DT831" s="162"/>
      <c r="DU831" s="162"/>
      <c r="DV831" s="162"/>
      <c r="DW831" s="162"/>
      <c r="DX831" s="162"/>
      <c r="DY831" s="162"/>
      <c r="DZ831" s="162"/>
      <c r="EA831" s="162"/>
      <c r="EB831" s="162"/>
      <c r="EC831" s="162"/>
      <c r="ED831" s="162"/>
      <c r="EE831" s="162"/>
      <c r="EF831" s="162"/>
      <c r="EG831" s="162"/>
      <c r="EH831" s="162"/>
      <c r="EI831" s="162"/>
      <c r="EJ831" s="162"/>
      <c r="EK831" s="162"/>
      <c r="EL831" s="162"/>
      <c r="EM831" s="162"/>
      <c r="EN831" s="162"/>
      <c r="EO831" s="162"/>
      <c r="EP831" s="162"/>
      <c r="EQ831" s="162"/>
      <c r="ER831" s="162"/>
      <c r="ES831" s="162"/>
      <c r="ET831" s="162"/>
      <c r="EU831" s="162"/>
      <c r="EV831" s="162"/>
      <c r="EW831" s="162"/>
      <c r="EX831" s="162"/>
      <c r="EY831" s="162"/>
      <c r="EZ831" s="162"/>
      <c r="FA831" s="162"/>
      <c r="FB831" s="162"/>
      <c r="FC831" s="162"/>
      <c r="FD831" s="162"/>
      <c r="FE831" s="162"/>
      <c r="FF831" s="162"/>
      <c r="FG831" s="162"/>
      <c r="FH831" s="162"/>
      <c r="FI831" s="162"/>
      <c r="FJ831" s="162"/>
      <c r="FK831" s="162"/>
      <c r="FL831" s="162"/>
      <c r="FM831" s="162"/>
      <c r="FN831" s="162"/>
      <c r="FO831" s="162"/>
      <c r="FP831" s="162"/>
      <c r="FQ831" s="162"/>
      <c r="FR831" s="162"/>
      <c r="FS831" s="162"/>
      <c r="FT831" s="162"/>
      <c r="FU831" s="162"/>
      <c r="FV831" s="162"/>
      <c r="FW831" s="162"/>
      <c r="FX831" s="162"/>
      <c r="FY831" s="162"/>
      <c r="FZ831" s="162"/>
      <c r="GA831" s="162"/>
      <c r="GB831" s="162"/>
      <c r="GC831" s="162"/>
      <c r="GD831" s="162"/>
      <c r="GE831" s="162"/>
      <c r="GF831" s="162"/>
      <c r="GG831" s="162"/>
      <c r="GH831" s="162"/>
      <c r="GI831" s="162"/>
      <c r="GJ831" s="162"/>
      <c r="GK831" s="162"/>
      <c r="GL831" s="162"/>
      <c r="GM831" s="162"/>
      <c r="GN831" s="162"/>
      <c r="GO831" s="162"/>
      <c r="GP831" s="162"/>
      <c r="GQ831" s="162"/>
      <c r="GR831" s="162"/>
      <c r="GS831" s="162"/>
      <c r="GT831" s="162"/>
      <c r="GU831" s="162"/>
      <c r="GV831" s="162"/>
      <c r="GW831" s="162"/>
      <c r="GX831" s="162"/>
      <c r="GY831" s="162"/>
      <c r="GZ831" s="162"/>
      <c r="HA831" s="162"/>
      <c r="HB831" s="162"/>
      <c r="HC831" s="162"/>
      <c r="HD831" s="162"/>
      <c r="HE831" s="162"/>
      <c r="HF831" s="162"/>
      <c r="HG831" s="162"/>
      <c r="HH831" s="162"/>
      <c r="HI831" s="162"/>
      <c r="HJ831" s="162"/>
      <c r="HK831" s="162"/>
      <c r="HL831" s="162"/>
      <c r="HM831" s="162"/>
      <c r="HN831" s="162"/>
      <c r="HO831" s="162"/>
      <c r="HP831" s="162"/>
      <c r="HQ831" s="162"/>
      <c r="HR831" s="162"/>
      <c r="HS831" s="162"/>
      <c r="HT831" s="162"/>
      <c r="HU831" s="162"/>
      <c r="HV831" s="162"/>
      <c r="HW831" s="162"/>
      <c r="HX831" s="162"/>
      <c r="HY831" s="162"/>
      <c r="HZ831" s="162"/>
      <c r="IA831" s="162"/>
      <c r="IB831" s="162"/>
      <c r="IC831" s="162"/>
      <c r="ID831" s="162"/>
      <c r="IE831" s="162"/>
      <c r="IF831" s="162"/>
      <c r="IG831" s="162"/>
      <c r="IH831" s="162"/>
      <c r="II831" s="162"/>
      <c r="IJ831" s="162"/>
      <c r="IK831" s="162"/>
      <c r="IL831" s="162"/>
      <c r="IM831" s="162"/>
      <c r="IN831" s="162"/>
      <c r="IO831" s="162"/>
      <c r="IP831" s="162"/>
      <c r="IQ831" s="162"/>
      <c r="IR831" s="162"/>
      <c r="IS831" s="162"/>
      <c r="IT831" s="162"/>
      <c r="IU831" s="162"/>
      <c r="IV831" s="162"/>
      <c r="IW831" s="162"/>
      <c r="IX831" s="162"/>
    </row>
    <row r="832" spans="1:258">
      <c r="A832" s="159"/>
      <c r="B832" s="160"/>
      <c r="C832" s="160"/>
      <c r="D832" s="160"/>
      <c r="E832" s="160"/>
      <c r="F832" s="161"/>
      <c r="G832" s="161"/>
      <c r="H832" s="161"/>
      <c r="I832" s="161"/>
      <c r="J832" s="161"/>
      <c r="K832" s="161"/>
      <c r="L832" s="161"/>
      <c r="M832" s="161"/>
      <c r="N832" s="160"/>
      <c r="O832" s="160"/>
      <c r="P832" s="160"/>
      <c r="Q832" s="160"/>
      <c r="R832" s="160"/>
      <c r="S832" s="161"/>
      <c r="T832" s="161"/>
      <c r="U832" s="161"/>
      <c r="V832" s="161"/>
      <c r="W832" s="161"/>
      <c r="X832" s="161"/>
      <c r="Y832" s="161"/>
      <c r="Z832" s="317"/>
      <c r="AA832" s="161"/>
      <c r="BI832" s="162"/>
      <c r="BJ832" s="162"/>
      <c r="BK832" s="162"/>
      <c r="BL832" s="162"/>
      <c r="BM832" s="162"/>
      <c r="BN832" s="162"/>
      <c r="BO832" s="162"/>
      <c r="BP832" s="162"/>
      <c r="BQ832" s="162"/>
      <c r="BR832" s="162"/>
      <c r="BS832" s="162"/>
      <c r="BT832" s="162"/>
      <c r="BU832" s="162"/>
      <c r="BV832" s="162"/>
      <c r="BW832" s="162"/>
      <c r="BX832" s="162"/>
      <c r="BY832" s="162"/>
      <c r="BZ832" s="162"/>
      <c r="CA832" s="162"/>
      <c r="CB832" s="162"/>
      <c r="CC832" s="162"/>
      <c r="CD832" s="162"/>
      <c r="CE832" s="162"/>
      <c r="CF832" s="162"/>
      <c r="CG832" s="162"/>
      <c r="CH832" s="162"/>
      <c r="CI832" s="162"/>
      <c r="CJ832" s="162"/>
      <c r="CK832" s="162"/>
      <c r="CL832" s="162"/>
      <c r="CM832" s="162"/>
      <c r="CN832" s="162"/>
      <c r="CO832" s="162"/>
      <c r="CP832" s="162"/>
      <c r="CQ832" s="162"/>
      <c r="CR832" s="162"/>
      <c r="CS832" s="162"/>
      <c r="CT832" s="162"/>
      <c r="CU832" s="162"/>
      <c r="CV832" s="162"/>
      <c r="CW832" s="162"/>
      <c r="CX832" s="162"/>
      <c r="CY832" s="162"/>
      <c r="CZ832" s="162"/>
      <c r="DA832" s="162"/>
      <c r="DB832" s="162"/>
      <c r="DC832" s="162"/>
      <c r="DD832" s="162"/>
      <c r="DE832" s="162"/>
      <c r="DF832" s="162"/>
      <c r="DG832" s="162"/>
      <c r="DH832" s="162"/>
      <c r="DI832" s="162"/>
      <c r="DJ832" s="162"/>
      <c r="DK832" s="162"/>
      <c r="DL832" s="162"/>
      <c r="DM832" s="162"/>
      <c r="DN832" s="162"/>
      <c r="DO832" s="162"/>
      <c r="DP832" s="162"/>
      <c r="DQ832" s="162"/>
      <c r="DR832" s="162"/>
      <c r="DS832" s="162"/>
      <c r="DT832" s="162"/>
      <c r="DU832" s="162"/>
      <c r="DV832" s="162"/>
      <c r="DW832" s="162"/>
      <c r="DX832" s="162"/>
      <c r="DY832" s="162"/>
      <c r="DZ832" s="162"/>
      <c r="EA832" s="162"/>
      <c r="EB832" s="162"/>
      <c r="EC832" s="162"/>
      <c r="ED832" s="162"/>
      <c r="EE832" s="162"/>
      <c r="EF832" s="162"/>
      <c r="EG832" s="162"/>
      <c r="EH832" s="162"/>
      <c r="EI832" s="162"/>
      <c r="EJ832" s="162"/>
      <c r="EK832" s="162"/>
      <c r="EL832" s="162"/>
      <c r="EM832" s="162"/>
      <c r="EN832" s="162"/>
      <c r="EO832" s="162"/>
      <c r="EP832" s="162"/>
      <c r="EQ832" s="162"/>
      <c r="ER832" s="162"/>
      <c r="ES832" s="162"/>
      <c r="ET832" s="162"/>
      <c r="EU832" s="162"/>
      <c r="EV832" s="162"/>
      <c r="EW832" s="162"/>
      <c r="EX832" s="162"/>
      <c r="EY832" s="162"/>
      <c r="EZ832" s="162"/>
      <c r="FA832" s="162"/>
      <c r="FB832" s="162"/>
      <c r="FC832" s="162"/>
      <c r="FD832" s="162"/>
      <c r="FE832" s="162"/>
      <c r="FF832" s="162"/>
      <c r="FG832" s="162"/>
      <c r="FH832" s="162"/>
      <c r="FI832" s="162"/>
      <c r="FJ832" s="162"/>
      <c r="FK832" s="162"/>
      <c r="FL832" s="162"/>
      <c r="FM832" s="162"/>
      <c r="FN832" s="162"/>
      <c r="FO832" s="162"/>
      <c r="FP832" s="162"/>
      <c r="FQ832" s="162"/>
      <c r="FR832" s="162"/>
      <c r="FS832" s="162"/>
      <c r="FT832" s="162"/>
      <c r="FU832" s="162"/>
      <c r="FV832" s="162"/>
      <c r="FW832" s="162"/>
      <c r="FX832" s="162"/>
      <c r="FY832" s="162"/>
      <c r="FZ832" s="162"/>
      <c r="GA832" s="162"/>
      <c r="GB832" s="162"/>
      <c r="GC832" s="162"/>
      <c r="GD832" s="162"/>
      <c r="GE832" s="162"/>
      <c r="GF832" s="162"/>
      <c r="GG832" s="162"/>
      <c r="GH832" s="162"/>
      <c r="GI832" s="162"/>
      <c r="GJ832" s="162"/>
      <c r="GK832" s="162"/>
      <c r="GL832" s="162"/>
      <c r="GM832" s="162"/>
      <c r="GN832" s="162"/>
      <c r="GO832" s="162"/>
      <c r="GP832" s="162"/>
      <c r="GQ832" s="162"/>
      <c r="GR832" s="162"/>
      <c r="GS832" s="162"/>
      <c r="GT832" s="162"/>
      <c r="GU832" s="162"/>
      <c r="GV832" s="162"/>
      <c r="GW832" s="162"/>
      <c r="GX832" s="162"/>
      <c r="GY832" s="162"/>
      <c r="GZ832" s="162"/>
      <c r="HA832" s="162"/>
      <c r="HB832" s="162"/>
      <c r="HC832" s="162"/>
      <c r="HD832" s="162"/>
      <c r="HE832" s="162"/>
      <c r="HF832" s="162"/>
      <c r="HG832" s="162"/>
      <c r="HH832" s="162"/>
      <c r="HI832" s="162"/>
      <c r="HJ832" s="162"/>
      <c r="HK832" s="162"/>
      <c r="HL832" s="162"/>
      <c r="HM832" s="162"/>
      <c r="HN832" s="162"/>
      <c r="HO832" s="162"/>
      <c r="HP832" s="162"/>
      <c r="HQ832" s="162"/>
      <c r="HR832" s="162"/>
      <c r="HS832" s="162"/>
      <c r="HT832" s="162"/>
      <c r="HU832" s="162"/>
      <c r="HV832" s="162"/>
      <c r="HW832" s="162"/>
      <c r="HX832" s="162"/>
      <c r="HY832" s="162"/>
      <c r="HZ832" s="162"/>
      <c r="IA832" s="162"/>
      <c r="IB832" s="162"/>
      <c r="IC832" s="162"/>
      <c r="ID832" s="162"/>
      <c r="IE832" s="162"/>
      <c r="IF832" s="162"/>
      <c r="IG832" s="162"/>
      <c r="IH832" s="162"/>
      <c r="II832" s="162"/>
      <c r="IJ832" s="162"/>
      <c r="IK832" s="162"/>
      <c r="IL832" s="162"/>
      <c r="IM832" s="162"/>
      <c r="IN832" s="162"/>
      <c r="IO832" s="162"/>
      <c r="IP832" s="162"/>
      <c r="IQ832" s="162"/>
      <c r="IR832" s="162"/>
      <c r="IS832" s="162"/>
      <c r="IT832" s="162"/>
      <c r="IU832" s="162"/>
      <c r="IV832" s="162"/>
      <c r="IW832" s="162"/>
      <c r="IX832" s="162"/>
    </row>
    <row r="833" spans="1:258">
      <c r="A833" s="159"/>
      <c r="B833" s="160"/>
      <c r="C833" s="160"/>
      <c r="D833" s="160"/>
      <c r="E833" s="160"/>
      <c r="F833" s="161"/>
      <c r="G833" s="161"/>
      <c r="H833" s="161"/>
      <c r="I833" s="161"/>
      <c r="J833" s="161"/>
      <c r="K833" s="161"/>
      <c r="L833" s="161"/>
      <c r="M833" s="161"/>
      <c r="N833" s="160"/>
      <c r="O833" s="160"/>
      <c r="P833" s="160"/>
      <c r="Q833" s="160"/>
      <c r="R833" s="160"/>
      <c r="S833" s="161"/>
      <c r="T833" s="161"/>
      <c r="U833" s="161"/>
      <c r="V833" s="161"/>
      <c r="W833" s="161"/>
      <c r="X833" s="161"/>
      <c r="Y833" s="161"/>
      <c r="Z833" s="317"/>
      <c r="AA833" s="161"/>
      <c r="BI833" s="162"/>
      <c r="BJ833" s="162"/>
      <c r="BK833" s="162"/>
      <c r="BL833" s="162"/>
      <c r="BM833" s="162"/>
      <c r="BN833" s="162"/>
      <c r="BO833" s="162"/>
      <c r="BP833" s="162"/>
      <c r="BQ833" s="162"/>
      <c r="BR833" s="162"/>
      <c r="BS833" s="162"/>
      <c r="BT833" s="162"/>
      <c r="BU833" s="162"/>
      <c r="BV833" s="162"/>
      <c r="BW833" s="162"/>
      <c r="BX833" s="162"/>
      <c r="BY833" s="162"/>
      <c r="BZ833" s="162"/>
      <c r="CA833" s="162"/>
      <c r="CB833" s="162"/>
      <c r="CC833" s="162"/>
      <c r="CD833" s="162"/>
      <c r="CE833" s="162"/>
      <c r="CF833" s="162"/>
      <c r="CG833" s="162"/>
      <c r="CH833" s="162"/>
      <c r="CI833" s="162"/>
      <c r="CJ833" s="162"/>
      <c r="CK833" s="162"/>
      <c r="CL833" s="162"/>
      <c r="CM833" s="162"/>
      <c r="CN833" s="162"/>
      <c r="CO833" s="162"/>
      <c r="CP833" s="162"/>
      <c r="CQ833" s="162"/>
      <c r="CR833" s="162"/>
      <c r="CS833" s="162"/>
      <c r="CT833" s="162"/>
      <c r="CU833" s="162"/>
      <c r="CV833" s="162"/>
      <c r="CW833" s="162"/>
      <c r="CX833" s="162"/>
      <c r="CY833" s="162"/>
      <c r="CZ833" s="162"/>
      <c r="DA833" s="162"/>
      <c r="DB833" s="162"/>
      <c r="DC833" s="162"/>
      <c r="DD833" s="162"/>
      <c r="DE833" s="162"/>
      <c r="DF833" s="162"/>
      <c r="DG833" s="162"/>
      <c r="DH833" s="162"/>
      <c r="DI833" s="162"/>
      <c r="DJ833" s="162"/>
      <c r="DK833" s="162"/>
      <c r="DL833" s="162"/>
      <c r="DM833" s="162"/>
      <c r="DN833" s="162"/>
      <c r="DO833" s="162"/>
      <c r="DP833" s="162"/>
      <c r="DQ833" s="162"/>
      <c r="DR833" s="162"/>
      <c r="DS833" s="162"/>
      <c r="DT833" s="162"/>
      <c r="DU833" s="162"/>
      <c r="DV833" s="162"/>
      <c r="DW833" s="162"/>
      <c r="DX833" s="162"/>
      <c r="DY833" s="162"/>
      <c r="DZ833" s="162"/>
      <c r="EA833" s="162"/>
      <c r="EB833" s="162"/>
      <c r="EC833" s="162"/>
      <c r="ED833" s="162"/>
      <c r="EE833" s="162"/>
      <c r="EF833" s="162"/>
      <c r="EG833" s="162"/>
      <c r="EH833" s="162"/>
      <c r="EI833" s="162"/>
      <c r="EJ833" s="162"/>
      <c r="EK833" s="162"/>
      <c r="EL833" s="162"/>
      <c r="EM833" s="162"/>
      <c r="EN833" s="162"/>
      <c r="EO833" s="162"/>
      <c r="EP833" s="162"/>
      <c r="EQ833" s="162"/>
      <c r="ER833" s="162"/>
      <c r="ES833" s="162"/>
      <c r="ET833" s="162"/>
      <c r="EU833" s="162"/>
      <c r="EV833" s="162"/>
      <c r="EW833" s="162"/>
      <c r="EX833" s="162"/>
      <c r="EY833" s="162"/>
      <c r="EZ833" s="162"/>
      <c r="FA833" s="162"/>
      <c r="FB833" s="162"/>
      <c r="FC833" s="162"/>
      <c r="FD833" s="162"/>
      <c r="FE833" s="162"/>
      <c r="FF833" s="162"/>
      <c r="FG833" s="162"/>
      <c r="FH833" s="162"/>
      <c r="FI833" s="162"/>
      <c r="FJ833" s="162"/>
      <c r="FK833" s="162"/>
      <c r="FL833" s="162"/>
      <c r="FM833" s="162"/>
      <c r="FN833" s="162"/>
      <c r="FO833" s="162"/>
      <c r="FP833" s="162"/>
      <c r="FQ833" s="162"/>
      <c r="FR833" s="162"/>
      <c r="FS833" s="162"/>
      <c r="FT833" s="162"/>
      <c r="FU833" s="162"/>
      <c r="FV833" s="162"/>
      <c r="FW833" s="162"/>
      <c r="FX833" s="162"/>
      <c r="FY833" s="162"/>
      <c r="FZ833" s="162"/>
      <c r="GA833" s="162"/>
      <c r="GB833" s="162"/>
      <c r="GC833" s="162"/>
      <c r="GD833" s="162"/>
      <c r="GE833" s="162"/>
      <c r="GF833" s="162"/>
      <c r="GG833" s="162"/>
      <c r="GH833" s="162"/>
      <c r="GI833" s="162"/>
      <c r="GJ833" s="162"/>
      <c r="GK833" s="162"/>
      <c r="GL833" s="162"/>
      <c r="GM833" s="162"/>
      <c r="GN833" s="162"/>
      <c r="GO833" s="162"/>
      <c r="GP833" s="162"/>
      <c r="GQ833" s="162"/>
      <c r="GR833" s="162"/>
      <c r="GS833" s="162"/>
      <c r="GT833" s="162"/>
      <c r="GU833" s="162"/>
      <c r="GV833" s="162"/>
      <c r="GW833" s="162"/>
      <c r="GX833" s="162"/>
      <c r="GY833" s="162"/>
      <c r="GZ833" s="162"/>
      <c r="HA833" s="162"/>
      <c r="HB833" s="162"/>
      <c r="HC833" s="162"/>
      <c r="HD833" s="162"/>
      <c r="HE833" s="162"/>
      <c r="HF833" s="162"/>
      <c r="HG833" s="162"/>
      <c r="HH833" s="162"/>
      <c r="HI833" s="162"/>
      <c r="HJ833" s="162"/>
      <c r="HK833" s="162"/>
      <c r="HL833" s="162"/>
      <c r="HM833" s="162"/>
      <c r="HN833" s="162"/>
      <c r="HO833" s="162"/>
      <c r="HP833" s="162"/>
      <c r="HQ833" s="162"/>
      <c r="HR833" s="162"/>
      <c r="HS833" s="162"/>
      <c r="HT833" s="162"/>
      <c r="HU833" s="162"/>
      <c r="HV833" s="162"/>
      <c r="HW833" s="162"/>
      <c r="HX833" s="162"/>
      <c r="HY833" s="162"/>
      <c r="HZ833" s="162"/>
      <c r="IA833" s="162"/>
      <c r="IB833" s="162"/>
      <c r="IC833" s="162"/>
      <c r="ID833" s="162"/>
      <c r="IE833" s="162"/>
      <c r="IF833" s="162"/>
      <c r="IG833" s="162"/>
      <c r="IH833" s="162"/>
      <c r="II833" s="162"/>
      <c r="IJ833" s="162"/>
      <c r="IK833" s="162"/>
      <c r="IL833" s="162"/>
      <c r="IM833" s="162"/>
      <c r="IN833" s="162"/>
      <c r="IO833" s="162"/>
      <c r="IP833" s="162"/>
      <c r="IQ833" s="162"/>
      <c r="IR833" s="162"/>
      <c r="IS833" s="162"/>
      <c r="IT833" s="162"/>
      <c r="IU833" s="162"/>
      <c r="IV833" s="162"/>
      <c r="IW833" s="162"/>
      <c r="IX833" s="162"/>
    </row>
    <row r="834" spans="1:258">
      <c r="A834" s="159"/>
      <c r="B834" s="160"/>
      <c r="C834" s="160"/>
      <c r="D834" s="160"/>
      <c r="E834" s="160"/>
      <c r="F834" s="161"/>
      <c r="G834" s="161"/>
      <c r="H834" s="161"/>
      <c r="I834" s="161"/>
      <c r="J834" s="161"/>
      <c r="K834" s="161"/>
      <c r="L834" s="161"/>
      <c r="M834" s="161"/>
      <c r="N834" s="160"/>
      <c r="O834" s="160"/>
      <c r="P834" s="160"/>
      <c r="Q834" s="160"/>
      <c r="R834" s="160"/>
      <c r="S834" s="161"/>
      <c r="T834" s="161"/>
      <c r="U834" s="161"/>
      <c r="V834" s="161"/>
      <c r="W834" s="161"/>
      <c r="X834" s="161"/>
      <c r="Y834" s="161"/>
      <c r="Z834" s="317"/>
      <c r="AA834" s="161"/>
      <c r="BI834" s="162"/>
      <c r="BJ834" s="162"/>
      <c r="BK834" s="162"/>
      <c r="BL834" s="162"/>
      <c r="BM834" s="162"/>
      <c r="BN834" s="162"/>
      <c r="BO834" s="162"/>
      <c r="BP834" s="162"/>
      <c r="BQ834" s="162"/>
      <c r="BR834" s="162"/>
      <c r="BS834" s="162"/>
      <c r="BT834" s="162"/>
      <c r="BU834" s="162"/>
      <c r="BV834" s="162"/>
      <c r="BW834" s="162"/>
      <c r="BX834" s="162"/>
      <c r="BY834" s="162"/>
      <c r="BZ834" s="162"/>
      <c r="CA834" s="162"/>
      <c r="CB834" s="162"/>
      <c r="CC834" s="162"/>
      <c r="CD834" s="162"/>
      <c r="CE834" s="162"/>
      <c r="CF834" s="162"/>
      <c r="CG834" s="162"/>
      <c r="CH834" s="162"/>
      <c r="CI834" s="162"/>
      <c r="CJ834" s="162"/>
      <c r="CK834" s="162"/>
      <c r="CL834" s="162"/>
      <c r="CM834" s="162"/>
      <c r="CN834" s="162"/>
      <c r="CO834" s="162"/>
      <c r="CP834" s="162"/>
      <c r="CQ834" s="162"/>
      <c r="CR834" s="162"/>
      <c r="CS834" s="162"/>
      <c r="CT834" s="162"/>
      <c r="CU834" s="162"/>
      <c r="CV834" s="162"/>
      <c r="CW834" s="162"/>
      <c r="CX834" s="162"/>
      <c r="CY834" s="162"/>
      <c r="CZ834" s="162"/>
      <c r="DA834" s="162"/>
      <c r="DB834" s="162"/>
      <c r="DC834" s="162"/>
      <c r="DD834" s="162"/>
      <c r="DE834" s="162"/>
      <c r="DF834" s="162"/>
      <c r="DG834" s="162"/>
      <c r="DH834" s="162"/>
      <c r="DI834" s="162"/>
      <c r="DJ834" s="162"/>
      <c r="DK834" s="162"/>
      <c r="DL834" s="162"/>
      <c r="DM834" s="162"/>
      <c r="DN834" s="162"/>
      <c r="DO834" s="162"/>
      <c r="DP834" s="162"/>
      <c r="DQ834" s="162"/>
      <c r="DR834" s="162"/>
      <c r="DS834" s="162"/>
      <c r="DT834" s="162"/>
      <c r="DU834" s="162"/>
      <c r="DV834" s="162"/>
      <c r="DW834" s="162"/>
      <c r="DX834" s="162"/>
      <c r="DY834" s="162"/>
      <c r="DZ834" s="162"/>
      <c r="EA834" s="162"/>
      <c r="EB834" s="162"/>
      <c r="EC834" s="162"/>
      <c r="ED834" s="162"/>
      <c r="EE834" s="162"/>
      <c r="EF834" s="162"/>
      <c r="EG834" s="162"/>
      <c r="EH834" s="162"/>
      <c r="EI834" s="162"/>
      <c r="EJ834" s="162"/>
      <c r="EK834" s="162"/>
      <c r="EL834" s="162"/>
      <c r="EM834" s="162"/>
      <c r="EN834" s="162"/>
      <c r="EO834" s="162"/>
      <c r="EP834" s="162"/>
      <c r="EQ834" s="162"/>
      <c r="ER834" s="162"/>
      <c r="ES834" s="162"/>
      <c r="ET834" s="162"/>
      <c r="EU834" s="162"/>
      <c r="EV834" s="162"/>
      <c r="EW834" s="162"/>
      <c r="EX834" s="162"/>
      <c r="EY834" s="162"/>
      <c r="EZ834" s="162"/>
      <c r="FA834" s="162"/>
      <c r="FB834" s="162"/>
      <c r="FC834" s="162"/>
      <c r="FD834" s="162"/>
      <c r="FE834" s="162"/>
      <c r="FF834" s="162"/>
      <c r="FG834" s="162"/>
      <c r="FH834" s="162"/>
      <c r="FI834" s="162"/>
      <c r="FJ834" s="162"/>
      <c r="FK834" s="162"/>
      <c r="FL834" s="162"/>
      <c r="FM834" s="162"/>
      <c r="FN834" s="162"/>
      <c r="FO834" s="162"/>
      <c r="FP834" s="162"/>
      <c r="FQ834" s="162"/>
      <c r="FR834" s="162"/>
      <c r="FS834" s="162"/>
      <c r="FT834" s="162"/>
      <c r="FU834" s="162"/>
      <c r="FV834" s="162"/>
      <c r="FW834" s="162"/>
      <c r="FX834" s="162"/>
      <c r="FY834" s="162"/>
      <c r="FZ834" s="162"/>
      <c r="GA834" s="162"/>
      <c r="GB834" s="162"/>
      <c r="GC834" s="162"/>
      <c r="GD834" s="162"/>
      <c r="GE834" s="162"/>
      <c r="GF834" s="162"/>
      <c r="GG834" s="162"/>
      <c r="GH834" s="162"/>
      <c r="GI834" s="162"/>
      <c r="GJ834" s="162"/>
      <c r="GK834" s="162"/>
      <c r="GL834" s="162"/>
      <c r="GM834" s="162"/>
      <c r="GN834" s="162"/>
      <c r="GO834" s="162"/>
      <c r="GP834" s="162"/>
      <c r="GQ834" s="162"/>
      <c r="GR834" s="162"/>
      <c r="GS834" s="162"/>
      <c r="GT834" s="162"/>
      <c r="GU834" s="162"/>
      <c r="GV834" s="162"/>
      <c r="GW834" s="162"/>
      <c r="GX834" s="162"/>
      <c r="GY834" s="162"/>
      <c r="GZ834" s="162"/>
      <c r="HA834" s="162"/>
      <c r="HB834" s="162"/>
      <c r="HC834" s="162"/>
      <c r="HD834" s="162"/>
      <c r="HE834" s="162"/>
      <c r="HF834" s="162"/>
      <c r="HG834" s="162"/>
      <c r="HH834" s="162"/>
      <c r="HI834" s="162"/>
      <c r="HJ834" s="162"/>
      <c r="HK834" s="162"/>
      <c r="HL834" s="162"/>
      <c r="HM834" s="162"/>
      <c r="HN834" s="162"/>
      <c r="HO834" s="162"/>
      <c r="HP834" s="162"/>
      <c r="HQ834" s="162"/>
      <c r="HR834" s="162"/>
      <c r="HS834" s="162"/>
      <c r="HT834" s="162"/>
      <c r="HU834" s="162"/>
      <c r="HV834" s="162"/>
      <c r="HW834" s="162"/>
      <c r="HX834" s="162"/>
      <c r="HY834" s="162"/>
      <c r="HZ834" s="162"/>
      <c r="IA834" s="162"/>
      <c r="IB834" s="162"/>
      <c r="IC834" s="162"/>
      <c r="ID834" s="162"/>
      <c r="IE834" s="162"/>
      <c r="IF834" s="162"/>
      <c r="IG834" s="162"/>
      <c r="IH834" s="162"/>
      <c r="II834" s="162"/>
      <c r="IJ834" s="162"/>
      <c r="IK834" s="162"/>
      <c r="IL834" s="162"/>
      <c r="IM834" s="162"/>
      <c r="IN834" s="162"/>
      <c r="IO834" s="162"/>
      <c r="IP834" s="162"/>
      <c r="IQ834" s="162"/>
      <c r="IR834" s="162"/>
      <c r="IS834" s="162"/>
      <c r="IT834" s="162"/>
      <c r="IU834" s="162"/>
      <c r="IV834" s="162"/>
      <c r="IW834" s="162"/>
      <c r="IX834" s="162"/>
    </row>
    <row r="835" spans="1:258">
      <c r="A835" s="159"/>
      <c r="B835" s="160"/>
      <c r="C835" s="160"/>
      <c r="D835" s="160"/>
      <c r="E835" s="160"/>
      <c r="F835" s="161"/>
      <c r="G835" s="161"/>
      <c r="H835" s="161"/>
      <c r="I835" s="161"/>
      <c r="J835" s="161"/>
      <c r="K835" s="161"/>
      <c r="L835" s="161"/>
      <c r="M835" s="161"/>
      <c r="N835" s="160"/>
      <c r="O835" s="160"/>
      <c r="P835" s="160"/>
      <c r="Q835" s="160"/>
      <c r="R835" s="160"/>
      <c r="S835" s="161"/>
      <c r="T835" s="161"/>
      <c r="U835" s="161"/>
      <c r="V835" s="161"/>
      <c r="W835" s="161"/>
      <c r="X835" s="161"/>
      <c r="Y835" s="161"/>
      <c r="Z835" s="317"/>
      <c r="AA835" s="161"/>
      <c r="BI835" s="162"/>
      <c r="BJ835" s="162"/>
      <c r="BK835" s="162"/>
      <c r="BL835" s="162"/>
      <c r="BM835" s="162"/>
      <c r="BN835" s="162"/>
      <c r="BO835" s="162"/>
      <c r="BP835" s="162"/>
      <c r="BQ835" s="162"/>
      <c r="BR835" s="162"/>
      <c r="BS835" s="162"/>
      <c r="BT835" s="162"/>
      <c r="BU835" s="162"/>
      <c r="BV835" s="162"/>
      <c r="BW835" s="162"/>
      <c r="BX835" s="162"/>
      <c r="BY835" s="162"/>
      <c r="BZ835" s="162"/>
      <c r="CA835" s="162"/>
      <c r="CB835" s="162"/>
      <c r="CC835" s="162"/>
      <c r="CD835" s="162"/>
      <c r="CE835" s="162"/>
      <c r="CF835" s="162"/>
      <c r="CG835" s="162"/>
      <c r="CH835" s="162"/>
      <c r="CI835" s="162"/>
      <c r="CJ835" s="162"/>
      <c r="CK835" s="162"/>
      <c r="CL835" s="162"/>
      <c r="CM835" s="162"/>
      <c r="CN835" s="162"/>
      <c r="CO835" s="162"/>
      <c r="CP835" s="162"/>
      <c r="CQ835" s="162"/>
      <c r="CR835" s="162"/>
      <c r="CS835" s="162"/>
      <c r="CT835" s="162"/>
      <c r="CU835" s="162"/>
      <c r="CV835" s="162"/>
      <c r="CW835" s="162"/>
      <c r="CX835" s="162"/>
      <c r="CY835" s="162"/>
      <c r="CZ835" s="162"/>
      <c r="DA835" s="162"/>
      <c r="DB835" s="162"/>
      <c r="DC835" s="162"/>
      <c r="DD835" s="162"/>
      <c r="DE835" s="162"/>
      <c r="DF835" s="162"/>
      <c r="DG835" s="162"/>
      <c r="DH835" s="162"/>
      <c r="DI835" s="162"/>
      <c r="DJ835" s="162"/>
      <c r="DK835" s="162"/>
      <c r="DL835" s="162"/>
      <c r="DM835" s="162"/>
      <c r="DN835" s="162"/>
      <c r="DO835" s="162"/>
      <c r="DP835" s="162"/>
      <c r="DQ835" s="162"/>
      <c r="DR835" s="162"/>
      <c r="DS835" s="162"/>
      <c r="DT835" s="162"/>
      <c r="DU835" s="162"/>
      <c r="DV835" s="162"/>
      <c r="DW835" s="162"/>
      <c r="DX835" s="162"/>
      <c r="DY835" s="162"/>
      <c r="DZ835" s="162"/>
      <c r="EA835" s="162"/>
      <c r="EB835" s="162"/>
      <c r="EC835" s="162"/>
      <c r="ED835" s="162"/>
      <c r="EE835" s="162"/>
      <c r="EF835" s="162"/>
      <c r="EG835" s="162"/>
      <c r="EH835" s="162"/>
      <c r="EI835" s="162"/>
      <c r="EJ835" s="162"/>
      <c r="EK835" s="162"/>
      <c r="EL835" s="162"/>
      <c r="EM835" s="162"/>
      <c r="EN835" s="162"/>
      <c r="EO835" s="162"/>
      <c r="EP835" s="162"/>
      <c r="EQ835" s="162"/>
      <c r="ER835" s="162"/>
      <c r="ES835" s="162"/>
      <c r="ET835" s="162"/>
      <c r="EU835" s="162"/>
      <c r="EV835" s="162"/>
      <c r="EW835" s="162"/>
      <c r="EX835" s="162"/>
      <c r="EY835" s="162"/>
      <c r="EZ835" s="162"/>
      <c r="FA835" s="162"/>
      <c r="FB835" s="162"/>
      <c r="FC835" s="162"/>
      <c r="FD835" s="162"/>
      <c r="FE835" s="162"/>
      <c r="FF835" s="162"/>
      <c r="FG835" s="162"/>
      <c r="FH835" s="162"/>
      <c r="FI835" s="162"/>
      <c r="FJ835" s="162"/>
      <c r="FK835" s="162"/>
      <c r="FL835" s="162"/>
      <c r="FM835" s="162"/>
      <c r="FN835" s="162"/>
      <c r="FO835" s="162"/>
      <c r="FP835" s="162"/>
      <c r="FQ835" s="162"/>
      <c r="FR835" s="162"/>
      <c r="FS835" s="162"/>
      <c r="FT835" s="162"/>
      <c r="FU835" s="162"/>
      <c r="FV835" s="162"/>
      <c r="FW835" s="162"/>
      <c r="FX835" s="162"/>
      <c r="FY835" s="162"/>
      <c r="FZ835" s="162"/>
      <c r="GA835" s="162"/>
      <c r="GB835" s="162"/>
      <c r="GC835" s="162"/>
      <c r="GD835" s="162"/>
      <c r="GE835" s="162"/>
      <c r="GF835" s="162"/>
      <c r="GG835" s="162"/>
      <c r="GH835" s="162"/>
      <c r="GI835" s="162"/>
      <c r="GJ835" s="162"/>
      <c r="GK835" s="162"/>
      <c r="GL835" s="162"/>
      <c r="GM835" s="162"/>
      <c r="GN835" s="162"/>
      <c r="GO835" s="162"/>
      <c r="GP835" s="162"/>
      <c r="GQ835" s="162"/>
      <c r="GR835" s="162"/>
      <c r="GS835" s="162"/>
      <c r="GT835" s="162"/>
      <c r="GU835" s="162"/>
      <c r="GV835" s="162"/>
      <c r="GW835" s="162"/>
      <c r="GX835" s="162"/>
      <c r="GY835" s="162"/>
      <c r="GZ835" s="162"/>
      <c r="HA835" s="162"/>
      <c r="HB835" s="162"/>
      <c r="HC835" s="162"/>
      <c r="HD835" s="162"/>
      <c r="HE835" s="162"/>
      <c r="HF835" s="162"/>
      <c r="HG835" s="162"/>
      <c r="HH835" s="162"/>
      <c r="HI835" s="162"/>
      <c r="HJ835" s="162"/>
      <c r="HK835" s="162"/>
      <c r="HL835" s="162"/>
      <c r="HM835" s="162"/>
      <c r="HN835" s="162"/>
      <c r="HO835" s="162"/>
      <c r="HP835" s="162"/>
      <c r="HQ835" s="162"/>
      <c r="HR835" s="162"/>
      <c r="HS835" s="162"/>
      <c r="HT835" s="162"/>
      <c r="HU835" s="162"/>
      <c r="HV835" s="162"/>
      <c r="HW835" s="162"/>
      <c r="HX835" s="162"/>
      <c r="HY835" s="162"/>
      <c r="HZ835" s="162"/>
      <c r="IA835" s="162"/>
      <c r="IB835" s="162"/>
      <c r="IC835" s="162"/>
      <c r="ID835" s="162"/>
      <c r="IE835" s="162"/>
      <c r="IF835" s="162"/>
      <c r="IG835" s="162"/>
      <c r="IH835" s="162"/>
      <c r="II835" s="162"/>
      <c r="IJ835" s="162"/>
      <c r="IK835" s="162"/>
      <c r="IL835" s="162"/>
      <c r="IM835" s="162"/>
      <c r="IN835" s="162"/>
      <c r="IO835" s="162"/>
      <c r="IP835" s="162"/>
      <c r="IQ835" s="162"/>
      <c r="IR835" s="162"/>
      <c r="IS835" s="162"/>
      <c r="IT835" s="162"/>
      <c r="IU835" s="162"/>
      <c r="IV835" s="162"/>
      <c r="IW835" s="162"/>
      <c r="IX835" s="162"/>
    </row>
    <row r="836" spans="1:258">
      <c r="A836" s="159"/>
      <c r="B836" s="160"/>
      <c r="C836" s="160"/>
      <c r="D836" s="160"/>
      <c r="E836" s="160"/>
      <c r="F836" s="161"/>
      <c r="G836" s="161"/>
      <c r="H836" s="161"/>
      <c r="I836" s="161"/>
      <c r="J836" s="161"/>
      <c r="K836" s="161"/>
      <c r="L836" s="161"/>
      <c r="M836" s="161"/>
      <c r="N836" s="160"/>
      <c r="O836" s="160"/>
      <c r="P836" s="160"/>
      <c r="Q836" s="160"/>
      <c r="R836" s="160"/>
      <c r="S836" s="161"/>
      <c r="T836" s="161"/>
      <c r="U836" s="161"/>
      <c r="V836" s="161"/>
      <c r="W836" s="161"/>
      <c r="X836" s="161"/>
      <c r="Y836" s="161"/>
      <c r="Z836" s="317"/>
      <c r="AA836" s="161"/>
      <c r="BI836" s="162"/>
      <c r="BJ836" s="162"/>
      <c r="BK836" s="162"/>
      <c r="BL836" s="162"/>
      <c r="BM836" s="162"/>
      <c r="BN836" s="162"/>
      <c r="BO836" s="162"/>
      <c r="BP836" s="162"/>
      <c r="BQ836" s="162"/>
      <c r="BR836" s="162"/>
      <c r="BS836" s="162"/>
      <c r="BT836" s="162"/>
      <c r="BU836" s="162"/>
      <c r="BV836" s="162"/>
      <c r="BW836" s="162"/>
      <c r="BX836" s="162"/>
      <c r="BY836" s="162"/>
      <c r="BZ836" s="162"/>
      <c r="CA836" s="162"/>
      <c r="CB836" s="162"/>
      <c r="CC836" s="162"/>
      <c r="CD836" s="162"/>
      <c r="CE836" s="162"/>
      <c r="CF836" s="162"/>
      <c r="CG836" s="162"/>
      <c r="CH836" s="162"/>
      <c r="CI836" s="162"/>
      <c r="CJ836" s="162"/>
      <c r="CK836" s="162"/>
      <c r="CL836" s="162"/>
      <c r="CM836" s="162"/>
      <c r="CN836" s="162"/>
      <c r="CO836" s="162"/>
      <c r="CP836" s="162"/>
      <c r="CQ836" s="162"/>
      <c r="CR836" s="162"/>
      <c r="CS836" s="162"/>
      <c r="CT836" s="162"/>
      <c r="CU836" s="162"/>
      <c r="CV836" s="162"/>
      <c r="CW836" s="162"/>
      <c r="CX836" s="162"/>
      <c r="CY836" s="162"/>
      <c r="CZ836" s="162"/>
      <c r="DA836" s="162"/>
      <c r="DB836" s="162"/>
      <c r="DC836" s="162"/>
      <c r="DD836" s="162"/>
      <c r="DE836" s="162"/>
      <c r="DF836" s="162"/>
      <c r="DG836" s="162"/>
      <c r="DH836" s="162"/>
      <c r="DI836" s="162"/>
      <c r="DJ836" s="162"/>
      <c r="DK836" s="162"/>
      <c r="DL836" s="162"/>
      <c r="DM836" s="162"/>
      <c r="DN836" s="162"/>
      <c r="DO836" s="162"/>
      <c r="DP836" s="162"/>
      <c r="DQ836" s="162"/>
      <c r="DR836" s="162"/>
      <c r="DS836" s="162"/>
      <c r="DT836" s="162"/>
      <c r="DU836" s="162"/>
      <c r="DV836" s="162"/>
      <c r="DW836" s="162"/>
      <c r="DX836" s="162"/>
      <c r="DY836" s="162"/>
      <c r="DZ836" s="162"/>
      <c r="EA836" s="162"/>
      <c r="EB836" s="162"/>
      <c r="EC836" s="162"/>
      <c r="ED836" s="162"/>
      <c r="EE836" s="162"/>
      <c r="EF836" s="162"/>
      <c r="EG836" s="162"/>
      <c r="EH836" s="162"/>
      <c r="EI836" s="162"/>
      <c r="EJ836" s="162"/>
      <c r="EK836" s="162"/>
      <c r="EL836" s="162"/>
      <c r="EM836" s="162"/>
      <c r="EN836" s="162"/>
      <c r="EO836" s="162"/>
      <c r="EP836" s="162"/>
      <c r="EQ836" s="162"/>
      <c r="ER836" s="162"/>
      <c r="ES836" s="162"/>
      <c r="ET836" s="162"/>
      <c r="EU836" s="162"/>
      <c r="EV836" s="162"/>
      <c r="EW836" s="162"/>
      <c r="EX836" s="162"/>
      <c r="EY836" s="162"/>
      <c r="EZ836" s="162"/>
      <c r="FA836" s="162"/>
      <c r="FB836" s="162"/>
      <c r="FC836" s="162"/>
      <c r="FD836" s="162"/>
      <c r="FE836" s="162"/>
      <c r="FF836" s="162"/>
      <c r="FG836" s="162"/>
      <c r="FH836" s="162"/>
      <c r="FI836" s="162"/>
      <c r="FJ836" s="162"/>
      <c r="FK836" s="162"/>
      <c r="FL836" s="162"/>
      <c r="FM836" s="162"/>
      <c r="FN836" s="162"/>
      <c r="FO836" s="162"/>
      <c r="FP836" s="162"/>
      <c r="FQ836" s="162"/>
      <c r="FR836" s="162"/>
      <c r="FS836" s="162"/>
      <c r="FT836" s="162"/>
      <c r="FU836" s="162"/>
      <c r="FV836" s="162"/>
      <c r="FW836" s="162"/>
      <c r="FX836" s="162"/>
      <c r="FY836" s="162"/>
      <c r="FZ836" s="162"/>
      <c r="GA836" s="162"/>
      <c r="GB836" s="162"/>
      <c r="GC836" s="162"/>
      <c r="GD836" s="162"/>
      <c r="GE836" s="162"/>
      <c r="GF836" s="162"/>
      <c r="GG836" s="162"/>
      <c r="GH836" s="162"/>
      <c r="GI836" s="162"/>
      <c r="GJ836" s="162"/>
      <c r="GK836" s="162"/>
      <c r="GL836" s="162"/>
      <c r="GM836" s="162"/>
      <c r="GN836" s="162"/>
      <c r="GO836" s="162"/>
      <c r="GP836" s="162"/>
      <c r="GQ836" s="162"/>
      <c r="GR836" s="162"/>
      <c r="GS836" s="162"/>
      <c r="GT836" s="162"/>
      <c r="GU836" s="162"/>
      <c r="GV836" s="162"/>
      <c r="GW836" s="162"/>
      <c r="GX836" s="162"/>
      <c r="GY836" s="162"/>
      <c r="GZ836" s="162"/>
      <c r="HA836" s="162"/>
      <c r="HB836" s="162"/>
      <c r="HC836" s="162"/>
      <c r="HD836" s="162"/>
      <c r="HE836" s="162"/>
      <c r="HF836" s="162"/>
      <c r="HG836" s="162"/>
      <c r="HH836" s="162"/>
      <c r="HI836" s="162"/>
      <c r="HJ836" s="162"/>
      <c r="HK836" s="162"/>
      <c r="HL836" s="162"/>
      <c r="HM836" s="162"/>
      <c r="HN836" s="162"/>
      <c r="HO836" s="162"/>
      <c r="HP836" s="162"/>
      <c r="HQ836" s="162"/>
      <c r="HR836" s="162"/>
      <c r="HS836" s="162"/>
      <c r="HT836" s="162"/>
      <c r="HU836" s="162"/>
      <c r="HV836" s="162"/>
      <c r="HW836" s="162"/>
      <c r="HX836" s="162"/>
      <c r="HY836" s="162"/>
      <c r="HZ836" s="162"/>
      <c r="IA836" s="162"/>
      <c r="IB836" s="162"/>
      <c r="IC836" s="162"/>
      <c r="ID836" s="162"/>
      <c r="IE836" s="162"/>
      <c r="IF836" s="162"/>
      <c r="IG836" s="162"/>
      <c r="IH836" s="162"/>
      <c r="II836" s="162"/>
      <c r="IJ836" s="162"/>
      <c r="IK836" s="162"/>
      <c r="IL836" s="162"/>
      <c r="IM836" s="162"/>
      <c r="IN836" s="162"/>
      <c r="IO836" s="162"/>
      <c r="IP836" s="162"/>
      <c r="IQ836" s="162"/>
      <c r="IR836" s="162"/>
      <c r="IS836" s="162"/>
      <c r="IT836" s="162"/>
      <c r="IU836" s="162"/>
      <c r="IV836" s="162"/>
      <c r="IW836" s="162"/>
      <c r="IX836" s="162"/>
    </row>
    <row r="837" spans="1:258">
      <c r="A837" s="159"/>
      <c r="B837" s="160"/>
      <c r="C837" s="160"/>
      <c r="D837" s="160"/>
      <c r="E837" s="160"/>
      <c r="F837" s="161"/>
      <c r="G837" s="161"/>
      <c r="H837" s="161"/>
      <c r="I837" s="161"/>
      <c r="J837" s="161"/>
      <c r="K837" s="161"/>
      <c r="L837" s="161"/>
      <c r="M837" s="161"/>
      <c r="N837" s="160"/>
      <c r="O837" s="160"/>
      <c r="P837" s="160"/>
      <c r="Q837" s="160"/>
      <c r="R837" s="160"/>
      <c r="S837" s="161"/>
      <c r="T837" s="161"/>
      <c r="U837" s="161"/>
      <c r="V837" s="161"/>
      <c r="W837" s="161"/>
      <c r="X837" s="161"/>
      <c r="Y837" s="161"/>
      <c r="Z837" s="317"/>
      <c r="AA837" s="161"/>
      <c r="BI837" s="162"/>
      <c r="BJ837" s="162"/>
      <c r="BK837" s="162"/>
      <c r="BL837" s="162"/>
      <c r="BM837" s="162"/>
      <c r="BN837" s="162"/>
      <c r="BO837" s="162"/>
      <c r="BP837" s="162"/>
      <c r="BQ837" s="162"/>
      <c r="BR837" s="162"/>
      <c r="BS837" s="162"/>
      <c r="BT837" s="162"/>
      <c r="BU837" s="162"/>
      <c r="BV837" s="162"/>
      <c r="BW837" s="162"/>
      <c r="BX837" s="162"/>
      <c r="BY837" s="162"/>
      <c r="BZ837" s="162"/>
      <c r="CA837" s="162"/>
      <c r="CB837" s="162"/>
      <c r="CC837" s="162"/>
      <c r="CD837" s="162"/>
      <c r="CE837" s="162"/>
      <c r="CF837" s="162"/>
      <c r="CG837" s="162"/>
      <c r="CH837" s="162"/>
      <c r="CI837" s="162"/>
      <c r="CJ837" s="162"/>
      <c r="CK837" s="162"/>
      <c r="CL837" s="162"/>
      <c r="CM837" s="162"/>
      <c r="CN837" s="162"/>
      <c r="CO837" s="162"/>
      <c r="CP837" s="162"/>
      <c r="CQ837" s="162"/>
      <c r="CR837" s="162"/>
      <c r="CS837" s="162"/>
      <c r="CT837" s="162"/>
      <c r="CU837" s="162"/>
      <c r="CV837" s="162"/>
      <c r="CW837" s="162"/>
      <c r="CX837" s="162"/>
      <c r="CY837" s="162"/>
      <c r="CZ837" s="162"/>
      <c r="DA837" s="162"/>
      <c r="DB837" s="162"/>
      <c r="DC837" s="162"/>
      <c r="DD837" s="162"/>
      <c r="DE837" s="162"/>
      <c r="DF837" s="162"/>
      <c r="DG837" s="162"/>
      <c r="DH837" s="162"/>
      <c r="DI837" s="162"/>
      <c r="DJ837" s="162"/>
      <c r="DK837" s="162"/>
      <c r="DL837" s="162"/>
      <c r="DM837" s="162"/>
      <c r="DN837" s="162"/>
      <c r="DO837" s="162"/>
      <c r="DP837" s="162"/>
      <c r="DQ837" s="162"/>
      <c r="DR837" s="162"/>
      <c r="DS837" s="162"/>
      <c r="DT837" s="162"/>
      <c r="DU837" s="162"/>
      <c r="DV837" s="162"/>
      <c r="DW837" s="162"/>
      <c r="DX837" s="162"/>
      <c r="DY837" s="162"/>
      <c r="DZ837" s="162"/>
      <c r="EA837" s="162"/>
      <c r="EB837" s="162"/>
      <c r="EC837" s="162"/>
      <c r="ED837" s="162"/>
      <c r="EE837" s="162"/>
      <c r="EF837" s="162"/>
      <c r="EG837" s="162"/>
      <c r="EH837" s="162"/>
      <c r="EI837" s="162"/>
      <c r="EJ837" s="162"/>
      <c r="EK837" s="162"/>
      <c r="EL837" s="162"/>
      <c r="EM837" s="162"/>
      <c r="EN837" s="162"/>
      <c r="EO837" s="162"/>
      <c r="EP837" s="162"/>
      <c r="EQ837" s="162"/>
      <c r="ER837" s="162"/>
      <c r="ES837" s="162"/>
      <c r="ET837" s="162"/>
      <c r="EU837" s="162"/>
      <c r="EV837" s="162"/>
      <c r="EW837" s="162"/>
      <c r="EX837" s="162"/>
      <c r="EY837" s="162"/>
      <c r="EZ837" s="162"/>
      <c r="FA837" s="162"/>
      <c r="FB837" s="162"/>
      <c r="FC837" s="162"/>
      <c r="FD837" s="162"/>
      <c r="FE837" s="162"/>
      <c r="FF837" s="162"/>
      <c r="FG837" s="162"/>
      <c r="FH837" s="162"/>
      <c r="FI837" s="162"/>
      <c r="FJ837" s="162"/>
      <c r="FK837" s="162"/>
      <c r="FL837" s="162"/>
      <c r="FM837" s="162"/>
      <c r="FN837" s="162"/>
      <c r="FO837" s="162"/>
      <c r="FP837" s="162"/>
      <c r="FQ837" s="162"/>
      <c r="FR837" s="162"/>
      <c r="FS837" s="162"/>
      <c r="FT837" s="162"/>
      <c r="FU837" s="162"/>
      <c r="FV837" s="162"/>
      <c r="FW837" s="162"/>
      <c r="FX837" s="162"/>
      <c r="FY837" s="162"/>
      <c r="FZ837" s="162"/>
      <c r="GA837" s="162"/>
      <c r="GB837" s="162"/>
      <c r="GC837" s="162"/>
      <c r="GD837" s="162"/>
      <c r="GE837" s="162"/>
      <c r="GF837" s="162"/>
      <c r="GG837" s="162"/>
      <c r="GH837" s="162"/>
      <c r="GI837" s="162"/>
      <c r="GJ837" s="162"/>
      <c r="GK837" s="162"/>
      <c r="GL837" s="162"/>
      <c r="GM837" s="162"/>
      <c r="GN837" s="162"/>
      <c r="GO837" s="162"/>
      <c r="GP837" s="162"/>
      <c r="GQ837" s="162"/>
      <c r="GR837" s="162"/>
      <c r="GS837" s="162"/>
      <c r="GT837" s="162"/>
      <c r="GU837" s="162"/>
      <c r="GV837" s="162"/>
      <c r="GW837" s="162"/>
      <c r="GX837" s="162"/>
      <c r="GY837" s="162"/>
      <c r="GZ837" s="162"/>
      <c r="HA837" s="162"/>
      <c r="HB837" s="162"/>
      <c r="HC837" s="162"/>
      <c r="HD837" s="162"/>
      <c r="HE837" s="162"/>
      <c r="HF837" s="162"/>
      <c r="HG837" s="162"/>
      <c r="HH837" s="162"/>
      <c r="HI837" s="162"/>
      <c r="HJ837" s="162"/>
      <c r="HK837" s="162"/>
      <c r="HL837" s="162"/>
      <c r="HM837" s="162"/>
      <c r="HN837" s="162"/>
      <c r="HO837" s="162"/>
      <c r="HP837" s="162"/>
      <c r="HQ837" s="162"/>
      <c r="HR837" s="162"/>
      <c r="HS837" s="162"/>
      <c r="HT837" s="162"/>
      <c r="HU837" s="162"/>
      <c r="HV837" s="162"/>
      <c r="HW837" s="162"/>
      <c r="HX837" s="162"/>
      <c r="HY837" s="162"/>
      <c r="HZ837" s="162"/>
      <c r="IA837" s="162"/>
      <c r="IB837" s="162"/>
      <c r="IC837" s="162"/>
      <c r="ID837" s="162"/>
      <c r="IE837" s="162"/>
      <c r="IF837" s="162"/>
      <c r="IG837" s="162"/>
      <c r="IH837" s="162"/>
      <c r="II837" s="162"/>
      <c r="IJ837" s="162"/>
      <c r="IK837" s="162"/>
      <c r="IL837" s="162"/>
      <c r="IM837" s="162"/>
      <c r="IN837" s="162"/>
      <c r="IO837" s="162"/>
      <c r="IP837" s="162"/>
      <c r="IQ837" s="162"/>
      <c r="IR837" s="162"/>
      <c r="IS837" s="162"/>
      <c r="IT837" s="162"/>
      <c r="IU837" s="162"/>
      <c r="IV837" s="162"/>
      <c r="IW837" s="162"/>
      <c r="IX837" s="162"/>
    </row>
    <row r="838" spans="1:258">
      <c r="A838" s="159"/>
      <c r="B838" s="160"/>
      <c r="C838" s="160"/>
      <c r="D838" s="160"/>
      <c r="E838" s="160"/>
      <c r="F838" s="161"/>
      <c r="G838" s="161"/>
      <c r="H838" s="161"/>
      <c r="I838" s="161"/>
      <c r="J838" s="161"/>
      <c r="K838" s="161"/>
      <c r="L838" s="161"/>
      <c r="M838" s="161"/>
      <c r="N838" s="160"/>
      <c r="O838" s="160"/>
      <c r="P838" s="160"/>
      <c r="Q838" s="160"/>
      <c r="R838" s="160"/>
      <c r="S838" s="161"/>
      <c r="T838" s="161"/>
      <c r="U838" s="161"/>
      <c r="V838" s="161"/>
      <c r="W838" s="161"/>
      <c r="X838" s="161"/>
      <c r="Y838" s="161"/>
      <c r="Z838" s="317"/>
      <c r="AA838" s="161"/>
      <c r="BI838" s="162"/>
      <c r="BJ838" s="162"/>
      <c r="BK838" s="162"/>
      <c r="BL838" s="162"/>
      <c r="BM838" s="162"/>
      <c r="BN838" s="162"/>
      <c r="BO838" s="162"/>
      <c r="BP838" s="162"/>
      <c r="BQ838" s="162"/>
      <c r="BR838" s="162"/>
      <c r="BS838" s="162"/>
      <c r="BT838" s="162"/>
      <c r="BU838" s="162"/>
      <c r="BV838" s="162"/>
      <c r="BW838" s="162"/>
      <c r="BX838" s="162"/>
      <c r="BY838" s="162"/>
      <c r="BZ838" s="162"/>
      <c r="CA838" s="162"/>
      <c r="CB838" s="162"/>
      <c r="CC838" s="162"/>
      <c r="CD838" s="162"/>
      <c r="CE838" s="162"/>
      <c r="CF838" s="162"/>
      <c r="CG838" s="162"/>
      <c r="CH838" s="162"/>
      <c r="CI838" s="162"/>
      <c r="CJ838" s="162"/>
      <c r="CK838" s="162"/>
      <c r="CL838" s="162"/>
      <c r="CM838" s="162"/>
      <c r="CN838" s="162"/>
      <c r="CO838" s="162"/>
      <c r="CP838" s="162"/>
      <c r="CQ838" s="162"/>
      <c r="CR838" s="162"/>
      <c r="CS838" s="162"/>
      <c r="CT838" s="162"/>
      <c r="CU838" s="162"/>
      <c r="CV838" s="162"/>
      <c r="CW838" s="162"/>
      <c r="CX838" s="162"/>
      <c r="CY838" s="162"/>
      <c r="CZ838" s="162"/>
      <c r="DA838" s="162"/>
      <c r="DB838" s="162"/>
      <c r="DC838" s="162"/>
      <c r="DD838" s="162"/>
      <c r="DE838" s="162"/>
      <c r="DF838" s="162"/>
      <c r="DG838" s="162"/>
      <c r="DH838" s="162"/>
      <c r="DI838" s="162"/>
      <c r="DJ838" s="162"/>
      <c r="DK838" s="162"/>
      <c r="DL838" s="162"/>
      <c r="DM838" s="162"/>
      <c r="DN838" s="162"/>
      <c r="DO838" s="162"/>
      <c r="DP838" s="162"/>
      <c r="DQ838" s="162"/>
      <c r="DR838" s="162"/>
      <c r="DS838" s="162"/>
      <c r="DT838" s="162"/>
      <c r="DU838" s="162"/>
      <c r="DV838" s="162"/>
      <c r="DW838" s="162"/>
      <c r="DX838" s="162"/>
      <c r="DY838" s="162"/>
      <c r="DZ838" s="162"/>
      <c r="EA838" s="162"/>
      <c r="EB838" s="162"/>
      <c r="EC838" s="162"/>
      <c r="ED838" s="162"/>
      <c r="EE838" s="162"/>
      <c r="EF838" s="162"/>
      <c r="EG838" s="162"/>
      <c r="EH838" s="162"/>
      <c r="EI838" s="162"/>
      <c r="EJ838" s="162"/>
      <c r="EK838" s="162"/>
      <c r="EL838" s="162"/>
      <c r="EM838" s="162"/>
      <c r="EN838" s="162"/>
      <c r="EO838" s="162"/>
      <c r="EP838" s="162"/>
      <c r="EQ838" s="162"/>
      <c r="ER838" s="162"/>
      <c r="ES838" s="162"/>
      <c r="ET838" s="162"/>
      <c r="EU838" s="162"/>
      <c r="EV838" s="162"/>
      <c r="EW838" s="162"/>
      <c r="EX838" s="162"/>
      <c r="EY838" s="162"/>
      <c r="EZ838" s="162"/>
      <c r="FA838" s="162"/>
      <c r="FB838" s="162"/>
      <c r="FC838" s="162"/>
      <c r="FD838" s="162"/>
      <c r="FE838" s="162"/>
      <c r="FF838" s="162"/>
      <c r="FG838" s="162"/>
      <c r="FH838" s="162"/>
      <c r="FI838" s="162"/>
      <c r="FJ838" s="162"/>
      <c r="FK838" s="162"/>
      <c r="FL838" s="162"/>
      <c r="FM838" s="162"/>
      <c r="FN838" s="162"/>
      <c r="FO838" s="162"/>
      <c r="FP838" s="162"/>
      <c r="FQ838" s="162"/>
      <c r="FR838" s="162"/>
      <c r="FS838" s="162"/>
      <c r="FT838" s="162"/>
      <c r="FU838" s="162"/>
      <c r="FV838" s="162"/>
      <c r="FW838" s="162"/>
      <c r="FX838" s="162"/>
      <c r="FY838" s="162"/>
      <c r="FZ838" s="162"/>
      <c r="GA838" s="162"/>
      <c r="GB838" s="162"/>
      <c r="GC838" s="162"/>
      <c r="GD838" s="162"/>
      <c r="GE838" s="162"/>
      <c r="GF838" s="162"/>
      <c r="GG838" s="162"/>
      <c r="GH838" s="162"/>
      <c r="GI838" s="162"/>
      <c r="GJ838" s="162"/>
      <c r="GK838" s="162"/>
      <c r="GL838" s="162"/>
      <c r="GM838" s="162"/>
      <c r="GN838" s="162"/>
      <c r="GO838" s="162"/>
      <c r="GP838" s="162"/>
      <c r="GQ838" s="162"/>
      <c r="GR838" s="162"/>
      <c r="GS838" s="162"/>
      <c r="GT838" s="162"/>
      <c r="GU838" s="162"/>
      <c r="GV838" s="162"/>
      <c r="GW838" s="162"/>
      <c r="GX838" s="162"/>
      <c r="GY838" s="162"/>
      <c r="GZ838" s="162"/>
      <c r="HA838" s="162"/>
      <c r="HB838" s="162"/>
      <c r="HC838" s="162"/>
      <c r="HD838" s="162"/>
      <c r="HE838" s="162"/>
      <c r="HF838" s="162"/>
      <c r="HG838" s="162"/>
      <c r="HH838" s="162"/>
      <c r="HI838" s="162"/>
      <c r="HJ838" s="162"/>
      <c r="HK838" s="162"/>
      <c r="HL838" s="162"/>
      <c r="HM838" s="162"/>
      <c r="HN838" s="162"/>
      <c r="HO838" s="162"/>
      <c r="HP838" s="162"/>
      <c r="HQ838" s="162"/>
      <c r="HR838" s="162"/>
      <c r="HS838" s="162"/>
      <c r="HT838" s="162"/>
      <c r="HU838" s="162"/>
      <c r="HV838" s="162"/>
      <c r="HW838" s="162"/>
      <c r="HX838" s="162"/>
      <c r="HY838" s="162"/>
      <c r="HZ838" s="162"/>
      <c r="IA838" s="162"/>
      <c r="IB838" s="162"/>
      <c r="IC838" s="162"/>
      <c r="ID838" s="162"/>
      <c r="IE838" s="162"/>
      <c r="IF838" s="162"/>
      <c r="IG838" s="162"/>
      <c r="IH838" s="162"/>
      <c r="II838" s="162"/>
      <c r="IJ838" s="162"/>
      <c r="IK838" s="162"/>
      <c r="IL838" s="162"/>
      <c r="IM838" s="162"/>
      <c r="IN838" s="162"/>
      <c r="IO838" s="162"/>
      <c r="IP838" s="162"/>
      <c r="IQ838" s="162"/>
      <c r="IR838" s="162"/>
      <c r="IS838" s="162"/>
      <c r="IT838" s="162"/>
      <c r="IU838" s="162"/>
      <c r="IV838" s="162"/>
      <c r="IW838" s="162"/>
      <c r="IX838" s="162"/>
    </row>
    <row r="839" spans="1:258">
      <c r="A839" s="159"/>
      <c r="B839" s="160"/>
      <c r="C839" s="160"/>
      <c r="D839" s="160"/>
      <c r="E839" s="160"/>
      <c r="F839" s="161"/>
      <c r="G839" s="161"/>
      <c r="H839" s="161"/>
      <c r="I839" s="161"/>
      <c r="J839" s="161"/>
      <c r="K839" s="161"/>
      <c r="L839" s="161"/>
      <c r="M839" s="161"/>
      <c r="N839" s="160"/>
      <c r="O839" s="160"/>
      <c r="P839" s="160"/>
      <c r="Q839" s="160"/>
      <c r="R839" s="160"/>
      <c r="S839" s="161"/>
      <c r="T839" s="161"/>
      <c r="U839" s="161"/>
      <c r="V839" s="161"/>
      <c r="W839" s="161"/>
      <c r="X839" s="161"/>
      <c r="Y839" s="161"/>
      <c r="Z839" s="317"/>
      <c r="AA839" s="161"/>
      <c r="BI839" s="162"/>
      <c r="BJ839" s="162"/>
      <c r="BK839" s="162"/>
      <c r="BL839" s="162"/>
      <c r="BM839" s="162"/>
      <c r="BN839" s="162"/>
      <c r="BO839" s="162"/>
      <c r="BP839" s="162"/>
      <c r="BQ839" s="162"/>
      <c r="BR839" s="162"/>
      <c r="BS839" s="162"/>
      <c r="BT839" s="162"/>
      <c r="BU839" s="162"/>
      <c r="BV839" s="162"/>
      <c r="BW839" s="162"/>
      <c r="BX839" s="162"/>
      <c r="BY839" s="162"/>
      <c r="BZ839" s="162"/>
      <c r="CA839" s="162"/>
      <c r="CB839" s="162"/>
      <c r="CC839" s="162"/>
      <c r="CD839" s="162"/>
      <c r="CE839" s="162"/>
      <c r="CF839" s="162"/>
      <c r="CG839" s="162"/>
      <c r="CH839" s="162"/>
      <c r="CI839" s="162"/>
      <c r="CJ839" s="162"/>
      <c r="CK839" s="162"/>
      <c r="CL839" s="162"/>
      <c r="CM839" s="162"/>
      <c r="CN839" s="162"/>
      <c r="CO839" s="162"/>
      <c r="CP839" s="162"/>
      <c r="CQ839" s="162"/>
      <c r="CR839" s="162"/>
      <c r="CS839" s="162"/>
      <c r="CT839" s="162"/>
      <c r="CU839" s="162"/>
      <c r="CV839" s="162"/>
      <c r="CW839" s="162"/>
      <c r="CX839" s="162"/>
      <c r="CY839" s="162"/>
      <c r="CZ839" s="162"/>
      <c r="DA839" s="162"/>
      <c r="DB839" s="162"/>
      <c r="DC839" s="162"/>
      <c r="DD839" s="162"/>
      <c r="DE839" s="162"/>
      <c r="DF839" s="162"/>
      <c r="DG839" s="162"/>
      <c r="DH839" s="162"/>
      <c r="DI839" s="162"/>
      <c r="DJ839" s="162"/>
      <c r="DK839" s="162"/>
      <c r="DL839" s="162"/>
      <c r="DM839" s="162"/>
      <c r="DN839" s="162"/>
      <c r="DO839" s="162"/>
      <c r="DP839" s="162"/>
      <c r="DQ839" s="162"/>
      <c r="DR839" s="162"/>
      <c r="DS839" s="162"/>
      <c r="DT839" s="162"/>
      <c r="DU839" s="162"/>
      <c r="DV839" s="162"/>
      <c r="DW839" s="162"/>
      <c r="DX839" s="162"/>
      <c r="DY839" s="162"/>
      <c r="DZ839" s="162"/>
      <c r="EA839" s="162"/>
      <c r="EB839" s="162"/>
      <c r="EC839" s="162"/>
      <c r="ED839" s="162"/>
      <c r="EE839" s="162"/>
      <c r="EF839" s="162"/>
      <c r="EG839" s="162"/>
      <c r="EH839" s="162"/>
      <c r="EI839" s="162"/>
      <c r="EJ839" s="162"/>
      <c r="EK839" s="162"/>
      <c r="EL839" s="162"/>
      <c r="EM839" s="162"/>
      <c r="EN839" s="162"/>
      <c r="EO839" s="162"/>
      <c r="EP839" s="162"/>
      <c r="EQ839" s="162"/>
      <c r="ER839" s="162"/>
      <c r="ES839" s="162"/>
      <c r="ET839" s="162"/>
      <c r="EU839" s="162"/>
      <c r="EV839" s="162"/>
      <c r="EW839" s="162"/>
      <c r="EX839" s="162"/>
      <c r="EY839" s="162"/>
      <c r="EZ839" s="162"/>
      <c r="FA839" s="162"/>
      <c r="FB839" s="162"/>
      <c r="FC839" s="162"/>
      <c r="FD839" s="162"/>
      <c r="FE839" s="162"/>
      <c r="FF839" s="162"/>
      <c r="FG839" s="162"/>
      <c r="FH839" s="162"/>
      <c r="FI839" s="162"/>
      <c r="FJ839" s="162"/>
      <c r="FK839" s="162"/>
      <c r="FL839" s="162"/>
      <c r="FM839" s="162"/>
      <c r="FN839" s="162"/>
      <c r="FO839" s="162"/>
      <c r="FP839" s="162"/>
      <c r="FQ839" s="162"/>
      <c r="FR839" s="162"/>
      <c r="FS839" s="162"/>
      <c r="FT839" s="162"/>
      <c r="FU839" s="162"/>
      <c r="FV839" s="162"/>
      <c r="FW839" s="162"/>
      <c r="FX839" s="162"/>
      <c r="FY839" s="162"/>
      <c r="FZ839" s="162"/>
      <c r="GA839" s="162"/>
      <c r="GB839" s="162"/>
      <c r="GC839" s="162"/>
      <c r="GD839" s="162"/>
      <c r="GE839" s="162"/>
      <c r="GF839" s="162"/>
      <c r="GG839" s="162"/>
      <c r="GH839" s="162"/>
      <c r="GI839" s="162"/>
      <c r="GJ839" s="162"/>
      <c r="GK839" s="162"/>
      <c r="GL839" s="162"/>
      <c r="GM839" s="162"/>
      <c r="GN839" s="162"/>
      <c r="GO839" s="162"/>
      <c r="GP839" s="162"/>
      <c r="GQ839" s="162"/>
      <c r="GR839" s="162"/>
      <c r="GS839" s="162"/>
      <c r="GT839" s="162"/>
      <c r="GU839" s="162"/>
      <c r="GV839" s="162"/>
      <c r="GW839" s="162"/>
      <c r="GX839" s="162"/>
      <c r="GY839" s="162"/>
      <c r="GZ839" s="162"/>
      <c r="HA839" s="162"/>
      <c r="HB839" s="162"/>
      <c r="HC839" s="162"/>
      <c r="HD839" s="162"/>
      <c r="HE839" s="162"/>
      <c r="HF839" s="162"/>
      <c r="HG839" s="162"/>
      <c r="HH839" s="162"/>
      <c r="HI839" s="162"/>
      <c r="HJ839" s="162"/>
      <c r="HK839" s="162"/>
      <c r="HL839" s="162"/>
      <c r="HM839" s="162"/>
      <c r="HN839" s="162"/>
      <c r="HO839" s="162"/>
      <c r="HP839" s="162"/>
      <c r="HQ839" s="162"/>
      <c r="HR839" s="162"/>
      <c r="HS839" s="162"/>
      <c r="HT839" s="162"/>
      <c r="HU839" s="162"/>
      <c r="HV839" s="162"/>
      <c r="HW839" s="162"/>
      <c r="HX839" s="162"/>
      <c r="HY839" s="162"/>
      <c r="HZ839" s="162"/>
      <c r="IA839" s="162"/>
      <c r="IB839" s="162"/>
      <c r="IC839" s="162"/>
      <c r="ID839" s="162"/>
      <c r="IE839" s="162"/>
      <c r="IF839" s="162"/>
      <c r="IG839" s="162"/>
      <c r="IH839" s="162"/>
      <c r="II839" s="162"/>
      <c r="IJ839" s="162"/>
      <c r="IK839" s="162"/>
      <c r="IL839" s="162"/>
      <c r="IM839" s="162"/>
      <c r="IN839" s="162"/>
      <c r="IO839" s="162"/>
      <c r="IP839" s="162"/>
      <c r="IQ839" s="162"/>
      <c r="IR839" s="162"/>
      <c r="IS839" s="162"/>
      <c r="IT839" s="162"/>
      <c r="IU839" s="162"/>
      <c r="IV839" s="162"/>
      <c r="IW839" s="162"/>
      <c r="IX839" s="162"/>
    </row>
    <row r="840" spans="1:258">
      <c r="A840" s="159"/>
      <c r="B840" s="160"/>
      <c r="C840" s="160"/>
      <c r="D840" s="160"/>
      <c r="E840" s="160"/>
      <c r="F840" s="161"/>
      <c r="G840" s="161"/>
      <c r="H840" s="161"/>
      <c r="I840" s="161"/>
      <c r="J840" s="161"/>
      <c r="K840" s="161"/>
      <c r="L840" s="161"/>
      <c r="M840" s="161"/>
      <c r="N840" s="160"/>
      <c r="O840" s="160"/>
      <c r="P840" s="160"/>
      <c r="Q840" s="160"/>
      <c r="R840" s="160"/>
      <c r="S840" s="161"/>
      <c r="T840" s="161"/>
      <c r="U840" s="161"/>
      <c r="V840" s="161"/>
      <c r="W840" s="161"/>
      <c r="X840" s="161"/>
      <c r="Y840" s="161"/>
      <c r="Z840" s="317"/>
      <c r="AA840" s="161"/>
      <c r="BI840" s="162"/>
      <c r="BJ840" s="162"/>
      <c r="BK840" s="162"/>
      <c r="BL840" s="162"/>
      <c r="BM840" s="162"/>
      <c r="BN840" s="162"/>
      <c r="BO840" s="162"/>
      <c r="BP840" s="162"/>
      <c r="BQ840" s="162"/>
      <c r="BR840" s="162"/>
      <c r="BS840" s="162"/>
      <c r="BT840" s="162"/>
      <c r="BU840" s="162"/>
      <c r="BV840" s="162"/>
      <c r="BW840" s="162"/>
      <c r="BX840" s="162"/>
      <c r="BY840" s="162"/>
      <c r="BZ840" s="162"/>
      <c r="CA840" s="162"/>
      <c r="CB840" s="162"/>
      <c r="CC840" s="162"/>
      <c r="CD840" s="162"/>
      <c r="CE840" s="162"/>
      <c r="CF840" s="162"/>
      <c r="CG840" s="162"/>
      <c r="CH840" s="162"/>
      <c r="CI840" s="162"/>
      <c r="CJ840" s="162"/>
      <c r="CK840" s="162"/>
      <c r="CL840" s="162"/>
      <c r="CM840" s="162"/>
      <c r="CN840" s="162"/>
      <c r="CO840" s="162"/>
      <c r="CP840" s="162"/>
      <c r="CQ840" s="162"/>
      <c r="CR840" s="162"/>
      <c r="CS840" s="162"/>
      <c r="CT840" s="162"/>
      <c r="CU840" s="162"/>
      <c r="CV840" s="162"/>
      <c r="CW840" s="162"/>
      <c r="CX840" s="162"/>
      <c r="CY840" s="162"/>
      <c r="CZ840" s="162"/>
      <c r="DA840" s="162"/>
      <c r="DB840" s="162"/>
      <c r="DC840" s="162"/>
      <c r="DD840" s="162"/>
      <c r="DE840" s="162"/>
      <c r="DF840" s="162"/>
      <c r="DG840" s="162"/>
      <c r="DH840" s="162"/>
      <c r="DI840" s="162"/>
      <c r="DJ840" s="162"/>
      <c r="DK840" s="162"/>
      <c r="DL840" s="162"/>
      <c r="DM840" s="162"/>
      <c r="DN840" s="162"/>
      <c r="DO840" s="162"/>
      <c r="DP840" s="162"/>
      <c r="DQ840" s="162"/>
      <c r="DR840" s="162"/>
      <c r="DS840" s="162"/>
      <c r="DT840" s="162"/>
      <c r="DU840" s="162"/>
      <c r="DV840" s="162"/>
      <c r="DW840" s="162"/>
      <c r="DX840" s="162"/>
      <c r="DY840" s="162"/>
      <c r="DZ840" s="162"/>
      <c r="EA840" s="162"/>
      <c r="EB840" s="162"/>
      <c r="EC840" s="162"/>
      <c r="ED840" s="162"/>
      <c r="EE840" s="162"/>
      <c r="EF840" s="162"/>
      <c r="EG840" s="162"/>
      <c r="EH840" s="162"/>
      <c r="EI840" s="162"/>
      <c r="EJ840" s="162"/>
      <c r="EK840" s="162"/>
      <c r="EL840" s="162"/>
      <c r="EM840" s="162"/>
      <c r="EN840" s="162"/>
      <c r="EO840" s="162"/>
      <c r="EP840" s="162"/>
      <c r="EQ840" s="162"/>
      <c r="ER840" s="162"/>
      <c r="ES840" s="162"/>
      <c r="ET840" s="162"/>
      <c r="EU840" s="162"/>
      <c r="EV840" s="162"/>
      <c r="EW840" s="162"/>
      <c r="EX840" s="162"/>
      <c r="EY840" s="162"/>
      <c r="EZ840" s="162"/>
      <c r="FA840" s="162"/>
      <c r="FB840" s="162"/>
      <c r="FC840" s="162"/>
      <c r="FD840" s="162"/>
      <c r="FE840" s="162"/>
      <c r="FF840" s="162"/>
      <c r="FG840" s="162"/>
      <c r="FH840" s="162"/>
      <c r="FI840" s="162"/>
      <c r="FJ840" s="162"/>
      <c r="FK840" s="162"/>
      <c r="FL840" s="162"/>
      <c r="FM840" s="162"/>
      <c r="FN840" s="162"/>
      <c r="FO840" s="162"/>
      <c r="FP840" s="162"/>
      <c r="FQ840" s="162"/>
      <c r="FR840" s="162"/>
      <c r="FS840" s="162"/>
      <c r="FT840" s="162"/>
      <c r="FU840" s="162"/>
      <c r="FV840" s="162"/>
      <c r="FW840" s="162"/>
      <c r="FX840" s="162"/>
      <c r="FY840" s="162"/>
      <c r="FZ840" s="162"/>
      <c r="GA840" s="162"/>
      <c r="GB840" s="162"/>
      <c r="GC840" s="162"/>
      <c r="GD840" s="162"/>
      <c r="GE840" s="162"/>
      <c r="GF840" s="162"/>
      <c r="GG840" s="162"/>
      <c r="GH840" s="162"/>
      <c r="GI840" s="162"/>
      <c r="GJ840" s="162"/>
      <c r="GK840" s="162"/>
      <c r="GL840" s="162"/>
      <c r="GM840" s="162"/>
      <c r="GN840" s="162"/>
      <c r="GO840" s="162"/>
      <c r="GP840" s="162"/>
      <c r="GQ840" s="162"/>
      <c r="GR840" s="162"/>
      <c r="GS840" s="162"/>
      <c r="GT840" s="162"/>
      <c r="GU840" s="162"/>
      <c r="GV840" s="162"/>
      <c r="GW840" s="162"/>
      <c r="GX840" s="162"/>
      <c r="GY840" s="162"/>
      <c r="GZ840" s="162"/>
      <c r="HA840" s="162"/>
      <c r="HB840" s="162"/>
      <c r="HC840" s="162"/>
      <c r="HD840" s="162"/>
      <c r="HE840" s="162"/>
      <c r="HF840" s="162"/>
      <c r="HG840" s="162"/>
      <c r="HH840" s="162"/>
      <c r="HI840" s="162"/>
      <c r="HJ840" s="162"/>
      <c r="HK840" s="162"/>
      <c r="HL840" s="162"/>
      <c r="HM840" s="162"/>
      <c r="HN840" s="162"/>
      <c r="HO840" s="162"/>
      <c r="HP840" s="162"/>
      <c r="HQ840" s="162"/>
      <c r="HR840" s="162"/>
      <c r="HS840" s="162"/>
      <c r="HT840" s="162"/>
      <c r="HU840" s="162"/>
      <c r="HV840" s="162"/>
      <c r="HW840" s="162"/>
      <c r="HX840" s="162"/>
      <c r="HY840" s="162"/>
      <c r="HZ840" s="162"/>
      <c r="IA840" s="162"/>
      <c r="IB840" s="162"/>
      <c r="IC840" s="162"/>
      <c r="ID840" s="162"/>
      <c r="IE840" s="162"/>
      <c r="IF840" s="162"/>
      <c r="IG840" s="162"/>
      <c r="IH840" s="162"/>
      <c r="II840" s="162"/>
      <c r="IJ840" s="162"/>
      <c r="IK840" s="162"/>
      <c r="IL840" s="162"/>
      <c r="IM840" s="162"/>
      <c r="IN840" s="162"/>
      <c r="IO840" s="162"/>
      <c r="IP840" s="162"/>
      <c r="IQ840" s="162"/>
      <c r="IR840" s="162"/>
      <c r="IS840" s="162"/>
      <c r="IT840" s="162"/>
      <c r="IU840" s="162"/>
      <c r="IV840" s="162"/>
      <c r="IW840" s="162"/>
      <c r="IX840" s="162"/>
    </row>
    <row r="841" spans="1:258">
      <c r="A841" s="159"/>
      <c r="B841" s="160"/>
      <c r="C841" s="160"/>
      <c r="D841" s="160"/>
      <c r="E841" s="160"/>
      <c r="F841" s="161"/>
      <c r="G841" s="161"/>
      <c r="H841" s="161"/>
      <c r="I841" s="161"/>
      <c r="J841" s="161"/>
      <c r="K841" s="161"/>
      <c r="L841" s="161"/>
      <c r="M841" s="161"/>
      <c r="N841" s="160"/>
      <c r="O841" s="160"/>
      <c r="P841" s="160"/>
      <c r="Q841" s="160"/>
      <c r="R841" s="160"/>
      <c r="S841" s="161"/>
      <c r="T841" s="161"/>
      <c r="U841" s="161"/>
      <c r="V841" s="161"/>
      <c r="W841" s="161"/>
      <c r="X841" s="161"/>
      <c r="Y841" s="161"/>
      <c r="Z841" s="317"/>
      <c r="AA841" s="161"/>
      <c r="BI841" s="162"/>
      <c r="BJ841" s="162"/>
      <c r="BK841" s="162"/>
      <c r="BL841" s="162"/>
      <c r="BM841" s="162"/>
      <c r="BN841" s="162"/>
      <c r="BO841" s="162"/>
      <c r="BP841" s="162"/>
      <c r="BQ841" s="162"/>
      <c r="BR841" s="162"/>
      <c r="BS841" s="162"/>
      <c r="BT841" s="162"/>
      <c r="BU841" s="162"/>
      <c r="BV841" s="162"/>
      <c r="BW841" s="162"/>
      <c r="BX841" s="162"/>
      <c r="BY841" s="162"/>
      <c r="BZ841" s="162"/>
      <c r="CA841" s="162"/>
      <c r="CB841" s="162"/>
      <c r="CC841" s="162"/>
      <c r="CD841" s="162"/>
      <c r="CE841" s="162"/>
      <c r="CF841" s="162"/>
      <c r="CG841" s="162"/>
      <c r="CH841" s="162"/>
      <c r="CI841" s="162"/>
      <c r="CJ841" s="162"/>
      <c r="CK841" s="162"/>
      <c r="CL841" s="162"/>
      <c r="CM841" s="162"/>
      <c r="CN841" s="162"/>
      <c r="CO841" s="162"/>
      <c r="CP841" s="162"/>
      <c r="CQ841" s="162"/>
      <c r="CR841" s="162"/>
      <c r="CS841" s="162"/>
      <c r="CT841" s="162"/>
      <c r="CU841" s="162"/>
      <c r="CV841" s="162"/>
      <c r="CW841" s="162"/>
      <c r="CX841" s="162"/>
      <c r="CY841" s="162"/>
      <c r="CZ841" s="162"/>
      <c r="DA841" s="162"/>
      <c r="DB841" s="162"/>
      <c r="DC841" s="162"/>
      <c r="DD841" s="162"/>
      <c r="DE841" s="162"/>
      <c r="DF841" s="162"/>
      <c r="DG841" s="162"/>
      <c r="DH841" s="162"/>
      <c r="DI841" s="162"/>
      <c r="DJ841" s="162"/>
      <c r="DK841" s="162"/>
      <c r="DL841" s="162"/>
      <c r="DM841" s="162"/>
      <c r="DN841" s="162"/>
      <c r="DO841" s="162"/>
      <c r="DP841" s="162"/>
      <c r="DQ841" s="162"/>
      <c r="DR841" s="162"/>
      <c r="DS841" s="162"/>
      <c r="DT841" s="162"/>
      <c r="DU841" s="162"/>
      <c r="DV841" s="162"/>
      <c r="DW841" s="162"/>
      <c r="DX841" s="162"/>
      <c r="DY841" s="162"/>
      <c r="DZ841" s="162"/>
      <c r="EA841" s="162"/>
      <c r="EB841" s="162"/>
      <c r="EC841" s="162"/>
      <c r="ED841" s="162"/>
      <c r="EE841" s="162"/>
      <c r="EF841" s="162"/>
      <c r="EG841" s="162"/>
      <c r="EH841" s="162"/>
      <c r="EI841" s="162"/>
      <c r="EJ841" s="162"/>
      <c r="EK841" s="162"/>
      <c r="EL841" s="162"/>
      <c r="EM841" s="162"/>
      <c r="EN841" s="162"/>
      <c r="EO841" s="162"/>
      <c r="EP841" s="162"/>
      <c r="EQ841" s="162"/>
      <c r="ER841" s="162"/>
      <c r="ES841" s="162"/>
      <c r="ET841" s="162"/>
      <c r="EU841" s="162"/>
      <c r="EV841" s="162"/>
      <c r="EW841" s="162"/>
      <c r="EX841" s="162"/>
      <c r="EY841" s="162"/>
      <c r="EZ841" s="162"/>
      <c r="FA841" s="162"/>
      <c r="FB841" s="162"/>
      <c r="FC841" s="162"/>
      <c r="FD841" s="162"/>
      <c r="FE841" s="162"/>
      <c r="FF841" s="162"/>
      <c r="FG841" s="162"/>
      <c r="FH841" s="162"/>
      <c r="FI841" s="162"/>
      <c r="FJ841" s="162"/>
      <c r="FK841" s="162"/>
      <c r="FL841" s="162"/>
      <c r="FM841" s="162"/>
      <c r="FN841" s="162"/>
      <c r="FO841" s="162"/>
      <c r="FP841" s="162"/>
      <c r="FQ841" s="162"/>
      <c r="FR841" s="162"/>
      <c r="FS841" s="162"/>
      <c r="FT841" s="162"/>
      <c r="FU841" s="162"/>
      <c r="FV841" s="162"/>
      <c r="FW841" s="162"/>
      <c r="FX841" s="162"/>
      <c r="FY841" s="162"/>
      <c r="FZ841" s="162"/>
      <c r="GA841" s="162"/>
      <c r="GB841" s="162"/>
      <c r="GC841" s="162"/>
      <c r="GD841" s="162"/>
      <c r="GE841" s="162"/>
      <c r="GF841" s="162"/>
      <c r="GG841" s="162"/>
      <c r="GH841" s="162"/>
      <c r="GI841" s="162"/>
      <c r="GJ841" s="162"/>
      <c r="GK841" s="162"/>
      <c r="GL841" s="162"/>
      <c r="GM841" s="162"/>
      <c r="GN841" s="162"/>
      <c r="GO841" s="162"/>
      <c r="GP841" s="162"/>
      <c r="GQ841" s="162"/>
      <c r="GR841" s="162"/>
      <c r="GS841" s="162"/>
      <c r="GT841" s="162"/>
      <c r="GU841" s="162"/>
      <c r="GV841" s="162"/>
      <c r="GW841" s="162"/>
      <c r="GX841" s="162"/>
      <c r="GY841" s="162"/>
      <c r="GZ841" s="162"/>
      <c r="HA841" s="162"/>
      <c r="HB841" s="162"/>
      <c r="HC841" s="162"/>
      <c r="HD841" s="162"/>
      <c r="HE841" s="162"/>
      <c r="HF841" s="162"/>
      <c r="HG841" s="162"/>
      <c r="HH841" s="162"/>
      <c r="HI841" s="162"/>
      <c r="HJ841" s="162"/>
      <c r="HK841" s="162"/>
      <c r="HL841" s="162"/>
      <c r="HM841" s="162"/>
      <c r="HN841" s="162"/>
      <c r="HO841" s="162"/>
      <c r="HP841" s="162"/>
      <c r="HQ841" s="162"/>
      <c r="HR841" s="162"/>
      <c r="HS841" s="162"/>
      <c r="HT841" s="162"/>
      <c r="HU841" s="162"/>
      <c r="HV841" s="162"/>
      <c r="HW841" s="162"/>
      <c r="HX841" s="162"/>
      <c r="HY841" s="162"/>
      <c r="HZ841" s="162"/>
      <c r="IA841" s="162"/>
      <c r="IB841" s="162"/>
      <c r="IC841" s="162"/>
      <c r="ID841" s="162"/>
      <c r="IE841" s="162"/>
      <c r="IF841" s="162"/>
      <c r="IG841" s="162"/>
      <c r="IH841" s="162"/>
      <c r="II841" s="162"/>
      <c r="IJ841" s="162"/>
      <c r="IK841" s="162"/>
      <c r="IL841" s="162"/>
      <c r="IM841" s="162"/>
      <c r="IN841" s="162"/>
      <c r="IO841" s="162"/>
      <c r="IP841" s="162"/>
      <c r="IQ841" s="162"/>
      <c r="IR841" s="162"/>
      <c r="IS841" s="162"/>
      <c r="IT841" s="162"/>
      <c r="IU841" s="162"/>
      <c r="IV841" s="162"/>
      <c r="IW841" s="162"/>
      <c r="IX841" s="162"/>
    </row>
    <row r="842" spans="1:258">
      <c r="A842" s="159"/>
      <c r="B842" s="160"/>
      <c r="C842" s="160"/>
      <c r="D842" s="160"/>
      <c r="E842" s="160"/>
      <c r="F842" s="161"/>
      <c r="G842" s="161"/>
      <c r="H842" s="161"/>
      <c r="I842" s="161"/>
      <c r="J842" s="161"/>
      <c r="K842" s="161"/>
      <c r="L842" s="161"/>
      <c r="M842" s="161"/>
      <c r="N842" s="160"/>
      <c r="O842" s="160"/>
      <c r="P842" s="160"/>
      <c r="Q842" s="160"/>
      <c r="R842" s="160"/>
      <c r="S842" s="161"/>
      <c r="T842" s="161"/>
      <c r="U842" s="161"/>
      <c r="V842" s="161"/>
      <c r="W842" s="161"/>
      <c r="X842" s="161"/>
      <c r="Y842" s="161"/>
      <c r="Z842" s="317"/>
      <c r="AA842" s="161"/>
      <c r="BI842" s="162"/>
      <c r="BJ842" s="162"/>
      <c r="BK842" s="162"/>
      <c r="BL842" s="162"/>
      <c r="BM842" s="162"/>
      <c r="BN842" s="162"/>
      <c r="BO842" s="162"/>
      <c r="BP842" s="162"/>
      <c r="BQ842" s="162"/>
      <c r="BR842" s="162"/>
      <c r="BS842" s="162"/>
      <c r="BT842" s="162"/>
      <c r="BU842" s="162"/>
      <c r="BV842" s="162"/>
      <c r="BW842" s="162"/>
      <c r="BX842" s="162"/>
      <c r="BY842" s="162"/>
      <c r="BZ842" s="162"/>
      <c r="CA842" s="162"/>
      <c r="CB842" s="162"/>
      <c r="CC842" s="162"/>
      <c r="CD842" s="162"/>
      <c r="CE842" s="162"/>
      <c r="CF842" s="162"/>
      <c r="CG842" s="162"/>
      <c r="CH842" s="162"/>
      <c r="CI842" s="162"/>
      <c r="CJ842" s="162"/>
      <c r="CK842" s="162"/>
      <c r="CL842" s="162"/>
      <c r="CM842" s="162"/>
      <c r="CN842" s="162"/>
      <c r="CO842" s="162"/>
      <c r="CP842" s="162"/>
      <c r="CQ842" s="162"/>
      <c r="CR842" s="162"/>
      <c r="CS842" s="162"/>
      <c r="CT842" s="162"/>
      <c r="CU842" s="162"/>
      <c r="CV842" s="162"/>
      <c r="CW842" s="162"/>
      <c r="CX842" s="162"/>
      <c r="CY842" s="162"/>
      <c r="CZ842" s="162"/>
      <c r="DA842" s="162"/>
      <c r="DB842" s="162"/>
      <c r="DC842" s="162"/>
      <c r="DD842" s="162"/>
      <c r="DE842" s="162"/>
      <c r="DF842" s="162"/>
      <c r="DG842" s="162"/>
      <c r="DH842" s="162"/>
      <c r="DI842" s="162"/>
      <c r="DJ842" s="162"/>
      <c r="DK842" s="162"/>
      <c r="DL842" s="162"/>
      <c r="DM842" s="162"/>
      <c r="DN842" s="162"/>
      <c r="DO842" s="162"/>
      <c r="DP842" s="162"/>
      <c r="DQ842" s="162"/>
      <c r="DR842" s="162"/>
      <c r="DS842" s="162"/>
      <c r="DT842" s="162"/>
      <c r="DU842" s="162"/>
      <c r="DV842" s="162"/>
      <c r="DW842" s="162"/>
      <c r="DX842" s="162"/>
      <c r="DY842" s="162"/>
      <c r="DZ842" s="162"/>
      <c r="EA842" s="162"/>
      <c r="EB842" s="162"/>
      <c r="EC842" s="162"/>
      <c r="ED842" s="162"/>
      <c r="EE842" s="162"/>
      <c r="EF842" s="162"/>
      <c r="EG842" s="162"/>
      <c r="EH842" s="162"/>
      <c r="EI842" s="162"/>
      <c r="EJ842" s="162"/>
      <c r="EK842" s="162"/>
      <c r="EL842" s="162"/>
      <c r="EM842" s="162"/>
      <c r="EN842" s="162"/>
      <c r="EO842" s="162"/>
      <c r="EP842" s="162"/>
      <c r="EQ842" s="162"/>
      <c r="ER842" s="162"/>
      <c r="ES842" s="162"/>
      <c r="ET842" s="162"/>
      <c r="EU842" s="162"/>
      <c r="EV842" s="162"/>
      <c r="EW842" s="162"/>
      <c r="EX842" s="162"/>
      <c r="EY842" s="162"/>
      <c r="EZ842" s="162"/>
      <c r="FA842" s="162"/>
      <c r="FB842" s="162"/>
      <c r="FC842" s="162"/>
      <c r="FD842" s="162"/>
      <c r="FE842" s="162"/>
      <c r="FF842" s="162"/>
      <c r="FG842" s="162"/>
      <c r="FH842" s="162"/>
      <c r="FI842" s="162"/>
      <c r="FJ842" s="162"/>
      <c r="FK842" s="162"/>
      <c r="FL842" s="162"/>
      <c r="FM842" s="162"/>
      <c r="FN842" s="162"/>
      <c r="FO842" s="162"/>
      <c r="FP842" s="162"/>
      <c r="FQ842" s="162"/>
      <c r="FR842" s="162"/>
      <c r="FS842" s="162"/>
      <c r="FT842" s="162"/>
      <c r="FU842" s="162"/>
      <c r="FV842" s="162"/>
      <c r="FW842" s="162"/>
      <c r="FX842" s="162"/>
      <c r="FY842" s="162"/>
      <c r="FZ842" s="162"/>
      <c r="GA842" s="162"/>
      <c r="GB842" s="162"/>
      <c r="GC842" s="162"/>
      <c r="GD842" s="162"/>
      <c r="GE842" s="162"/>
      <c r="GF842" s="162"/>
      <c r="GG842" s="162"/>
      <c r="GH842" s="162"/>
      <c r="GI842" s="162"/>
      <c r="GJ842" s="162"/>
      <c r="GK842" s="162"/>
      <c r="GL842" s="162"/>
      <c r="GM842" s="162"/>
      <c r="GN842" s="162"/>
      <c r="GO842" s="162"/>
      <c r="GP842" s="162"/>
      <c r="GQ842" s="162"/>
      <c r="GR842" s="162"/>
      <c r="GS842" s="162"/>
      <c r="GT842" s="162"/>
      <c r="GU842" s="162"/>
      <c r="GV842" s="162"/>
      <c r="GW842" s="162"/>
      <c r="GX842" s="162"/>
      <c r="GY842" s="162"/>
      <c r="GZ842" s="162"/>
      <c r="HA842" s="162"/>
      <c r="HB842" s="162"/>
      <c r="HC842" s="162"/>
      <c r="HD842" s="162"/>
      <c r="HE842" s="162"/>
      <c r="HF842" s="162"/>
      <c r="HG842" s="162"/>
      <c r="HH842" s="162"/>
      <c r="HI842" s="162"/>
      <c r="HJ842" s="162"/>
      <c r="HK842" s="162"/>
      <c r="HL842" s="162"/>
      <c r="HM842" s="162"/>
      <c r="HN842" s="162"/>
      <c r="HO842" s="162"/>
      <c r="HP842" s="162"/>
      <c r="HQ842" s="162"/>
      <c r="HR842" s="162"/>
      <c r="HS842" s="162"/>
      <c r="HT842" s="162"/>
      <c r="HU842" s="162"/>
      <c r="HV842" s="162"/>
      <c r="HW842" s="162"/>
      <c r="HX842" s="162"/>
      <c r="HY842" s="162"/>
      <c r="HZ842" s="162"/>
      <c r="IA842" s="162"/>
      <c r="IB842" s="162"/>
      <c r="IC842" s="162"/>
      <c r="ID842" s="162"/>
      <c r="IE842" s="162"/>
      <c r="IF842" s="162"/>
      <c r="IG842" s="162"/>
      <c r="IH842" s="162"/>
      <c r="II842" s="162"/>
      <c r="IJ842" s="162"/>
      <c r="IK842" s="162"/>
      <c r="IL842" s="162"/>
      <c r="IM842" s="162"/>
      <c r="IN842" s="162"/>
      <c r="IO842" s="162"/>
      <c r="IP842" s="162"/>
      <c r="IQ842" s="162"/>
      <c r="IR842" s="162"/>
      <c r="IS842" s="162"/>
      <c r="IT842" s="162"/>
      <c r="IU842" s="162"/>
      <c r="IV842" s="162"/>
      <c r="IW842" s="162"/>
      <c r="IX842" s="162"/>
    </row>
    <row r="843" spans="1:258">
      <c r="A843" s="159"/>
      <c r="B843" s="160"/>
      <c r="C843" s="160"/>
      <c r="D843" s="160"/>
      <c r="E843" s="160"/>
      <c r="F843" s="161"/>
      <c r="G843" s="161"/>
      <c r="H843" s="161"/>
      <c r="I843" s="161"/>
      <c r="J843" s="161"/>
      <c r="K843" s="161"/>
      <c r="L843" s="161"/>
      <c r="M843" s="161"/>
      <c r="N843" s="160"/>
      <c r="O843" s="160"/>
      <c r="P843" s="160"/>
      <c r="Q843" s="160"/>
      <c r="R843" s="160"/>
      <c r="S843" s="161"/>
      <c r="T843" s="161"/>
      <c r="U843" s="161"/>
      <c r="V843" s="161"/>
      <c r="W843" s="161"/>
      <c r="X843" s="161"/>
      <c r="Y843" s="161"/>
      <c r="Z843" s="317"/>
      <c r="AA843" s="161"/>
      <c r="BI843" s="162"/>
      <c r="BJ843" s="162"/>
      <c r="BK843" s="162"/>
      <c r="BL843" s="162"/>
      <c r="BM843" s="162"/>
      <c r="BN843" s="162"/>
      <c r="BO843" s="162"/>
      <c r="BP843" s="162"/>
      <c r="BQ843" s="162"/>
      <c r="BR843" s="162"/>
      <c r="BS843" s="162"/>
      <c r="BT843" s="162"/>
      <c r="BU843" s="162"/>
      <c r="BV843" s="162"/>
      <c r="BW843" s="162"/>
      <c r="BX843" s="162"/>
      <c r="BY843" s="162"/>
      <c r="BZ843" s="162"/>
      <c r="CA843" s="162"/>
      <c r="CB843" s="162"/>
      <c r="CC843" s="162"/>
      <c r="CD843" s="162"/>
      <c r="CE843" s="162"/>
      <c r="CF843" s="162"/>
      <c r="CG843" s="162"/>
      <c r="CH843" s="162"/>
      <c r="CI843" s="162"/>
      <c r="CJ843" s="162"/>
      <c r="CK843" s="162"/>
      <c r="CL843" s="162"/>
      <c r="CM843" s="162"/>
      <c r="CN843" s="162"/>
      <c r="CO843" s="162"/>
      <c r="CP843" s="162"/>
      <c r="CQ843" s="162"/>
      <c r="CR843" s="162"/>
      <c r="CS843" s="162"/>
      <c r="CT843" s="162"/>
      <c r="CU843" s="162"/>
      <c r="CV843" s="162"/>
      <c r="CW843" s="162"/>
      <c r="CX843" s="162"/>
      <c r="CY843" s="162"/>
      <c r="CZ843" s="162"/>
      <c r="DA843" s="162"/>
      <c r="DB843" s="162"/>
      <c r="DC843" s="162"/>
      <c r="DD843" s="162"/>
      <c r="DE843" s="162"/>
      <c r="DF843" s="162"/>
      <c r="DG843" s="162"/>
      <c r="DH843" s="162"/>
      <c r="DI843" s="162"/>
      <c r="DJ843" s="162"/>
      <c r="DK843" s="162"/>
      <c r="DL843" s="162"/>
      <c r="DM843" s="162"/>
      <c r="DN843" s="162"/>
      <c r="DO843" s="162"/>
      <c r="DP843" s="162"/>
      <c r="DQ843" s="162"/>
      <c r="DR843" s="162"/>
      <c r="DS843" s="162"/>
      <c r="DT843" s="162"/>
      <c r="DU843" s="162"/>
      <c r="DV843" s="162"/>
      <c r="DW843" s="162"/>
      <c r="DX843" s="162"/>
      <c r="DY843" s="162"/>
      <c r="DZ843" s="162"/>
      <c r="EA843" s="162"/>
      <c r="EB843" s="162"/>
      <c r="EC843" s="162"/>
      <c r="ED843" s="162"/>
      <c r="EE843" s="162"/>
      <c r="EF843" s="162"/>
      <c r="EG843" s="162"/>
      <c r="EH843" s="162"/>
      <c r="EI843" s="162"/>
      <c r="EJ843" s="162"/>
      <c r="EK843" s="162"/>
      <c r="EL843" s="162"/>
      <c r="EM843" s="162"/>
      <c r="EN843" s="162"/>
      <c r="EO843" s="162"/>
      <c r="EP843" s="162"/>
      <c r="EQ843" s="162"/>
      <c r="ER843" s="162"/>
      <c r="ES843" s="162"/>
      <c r="ET843" s="162"/>
      <c r="EU843" s="162"/>
      <c r="EV843" s="162"/>
      <c r="EW843" s="162"/>
      <c r="EX843" s="162"/>
      <c r="EY843" s="162"/>
      <c r="EZ843" s="162"/>
      <c r="FA843" s="162"/>
      <c r="FB843" s="162"/>
      <c r="FC843" s="162"/>
      <c r="FD843" s="162"/>
      <c r="FE843" s="162"/>
      <c r="FF843" s="162"/>
      <c r="FG843" s="162"/>
      <c r="FH843" s="162"/>
      <c r="FI843" s="162"/>
      <c r="FJ843" s="162"/>
      <c r="FK843" s="162"/>
      <c r="FL843" s="162"/>
      <c r="FM843" s="162"/>
      <c r="FN843" s="162"/>
      <c r="FO843" s="162"/>
      <c r="FP843" s="162"/>
      <c r="FQ843" s="162"/>
      <c r="FR843" s="162"/>
      <c r="FS843" s="162"/>
      <c r="FT843" s="162"/>
      <c r="FU843" s="162"/>
      <c r="FV843" s="162"/>
      <c r="FW843" s="162"/>
      <c r="FX843" s="162"/>
      <c r="FY843" s="162"/>
      <c r="FZ843" s="162"/>
      <c r="GA843" s="162"/>
      <c r="GB843" s="162"/>
      <c r="GC843" s="162"/>
      <c r="GD843" s="162"/>
      <c r="GE843" s="162"/>
      <c r="GF843" s="162"/>
      <c r="GG843" s="162"/>
      <c r="GH843" s="162"/>
      <c r="GI843" s="162"/>
      <c r="GJ843" s="162"/>
      <c r="GK843" s="162"/>
      <c r="GL843" s="162"/>
      <c r="GM843" s="162"/>
      <c r="GN843" s="162"/>
      <c r="GO843" s="162"/>
      <c r="GP843" s="162"/>
      <c r="GQ843" s="162"/>
      <c r="GR843" s="162"/>
      <c r="GS843" s="162"/>
      <c r="GT843" s="162"/>
      <c r="GU843" s="162"/>
      <c r="GV843" s="162"/>
      <c r="GW843" s="162"/>
      <c r="GX843" s="162"/>
      <c r="GY843" s="162"/>
      <c r="GZ843" s="162"/>
      <c r="HA843" s="162"/>
      <c r="HB843" s="162"/>
      <c r="HC843" s="162"/>
      <c r="HD843" s="162"/>
      <c r="HE843" s="162"/>
      <c r="HF843" s="162"/>
      <c r="HG843" s="162"/>
      <c r="HH843" s="162"/>
      <c r="HI843" s="162"/>
      <c r="HJ843" s="162"/>
      <c r="HK843" s="162"/>
      <c r="HL843" s="162"/>
      <c r="HM843" s="162"/>
      <c r="HN843" s="162"/>
      <c r="HO843" s="162"/>
      <c r="HP843" s="162"/>
      <c r="HQ843" s="162"/>
      <c r="HR843" s="162"/>
      <c r="HS843" s="162"/>
      <c r="HT843" s="162"/>
      <c r="HU843" s="162"/>
      <c r="HV843" s="162"/>
      <c r="HW843" s="162"/>
      <c r="HX843" s="162"/>
      <c r="HY843" s="162"/>
      <c r="HZ843" s="162"/>
      <c r="IA843" s="162"/>
      <c r="IB843" s="162"/>
      <c r="IC843" s="162"/>
      <c r="ID843" s="162"/>
      <c r="IE843" s="162"/>
      <c r="IF843" s="162"/>
      <c r="IG843" s="162"/>
      <c r="IH843" s="162"/>
      <c r="II843" s="162"/>
      <c r="IJ843" s="162"/>
      <c r="IK843" s="162"/>
      <c r="IL843" s="162"/>
      <c r="IM843" s="162"/>
      <c r="IN843" s="162"/>
      <c r="IO843" s="162"/>
      <c r="IP843" s="162"/>
      <c r="IQ843" s="162"/>
      <c r="IR843" s="162"/>
      <c r="IS843" s="162"/>
      <c r="IT843" s="162"/>
      <c r="IU843" s="162"/>
      <c r="IV843" s="162"/>
      <c r="IW843" s="162"/>
      <c r="IX843" s="162"/>
    </row>
    <row r="844" spans="1:258">
      <c r="A844" s="159"/>
      <c r="B844" s="160"/>
      <c r="C844" s="160"/>
      <c r="D844" s="160"/>
      <c r="E844" s="160"/>
      <c r="F844" s="161"/>
      <c r="G844" s="161"/>
      <c r="H844" s="161"/>
      <c r="I844" s="161"/>
      <c r="J844" s="161"/>
      <c r="K844" s="161"/>
      <c r="L844" s="161"/>
      <c r="M844" s="161"/>
      <c r="N844" s="160"/>
      <c r="O844" s="160"/>
      <c r="P844" s="160"/>
      <c r="Q844" s="160"/>
      <c r="R844" s="160"/>
      <c r="S844" s="161"/>
      <c r="T844" s="161"/>
      <c r="U844" s="161"/>
      <c r="V844" s="161"/>
      <c r="W844" s="161"/>
      <c r="X844" s="161"/>
      <c r="Y844" s="161"/>
      <c r="Z844" s="317"/>
      <c r="AA844" s="161"/>
      <c r="BI844" s="162"/>
      <c r="BJ844" s="162"/>
      <c r="BK844" s="162"/>
      <c r="BL844" s="162"/>
      <c r="BM844" s="162"/>
      <c r="BN844" s="162"/>
      <c r="BO844" s="162"/>
      <c r="BP844" s="162"/>
      <c r="BQ844" s="162"/>
      <c r="BR844" s="162"/>
      <c r="BS844" s="162"/>
      <c r="BT844" s="162"/>
      <c r="BU844" s="162"/>
      <c r="BV844" s="162"/>
      <c r="BW844" s="162"/>
      <c r="BX844" s="162"/>
      <c r="BY844" s="162"/>
      <c r="BZ844" s="162"/>
      <c r="CA844" s="162"/>
      <c r="CB844" s="162"/>
      <c r="CC844" s="162"/>
      <c r="CD844" s="162"/>
      <c r="CE844" s="162"/>
      <c r="CF844" s="162"/>
      <c r="CG844" s="162"/>
      <c r="CH844" s="162"/>
      <c r="CI844" s="162"/>
      <c r="CJ844" s="162"/>
      <c r="CK844" s="162"/>
      <c r="CL844" s="162"/>
      <c r="CM844" s="162"/>
      <c r="CN844" s="162"/>
      <c r="CO844" s="162"/>
      <c r="CP844" s="162"/>
      <c r="CQ844" s="162"/>
      <c r="CR844" s="162"/>
      <c r="CS844" s="162"/>
      <c r="CT844" s="162"/>
      <c r="CU844" s="162"/>
      <c r="CV844" s="162"/>
      <c r="CW844" s="162"/>
      <c r="CX844" s="162"/>
      <c r="CY844" s="162"/>
      <c r="CZ844" s="162"/>
      <c r="DA844" s="162"/>
      <c r="DB844" s="162"/>
      <c r="DC844" s="162"/>
      <c r="DD844" s="162"/>
      <c r="DE844" s="162"/>
      <c r="DF844" s="162"/>
      <c r="DG844" s="162"/>
      <c r="DH844" s="162"/>
      <c r="DI844" s="162"/>
      <c r="DJ844" s="162"/>
      <c r="DK844" s="162"/>
      <c r="DL844" s="162"/>
      <c r="DM844" s="162"/>
      <c r="DN844" s="162"/>
      <c r="DO844" s="162"/>
      <c r="DP844" s="162"/>
      <c r="DQ844" s="162"/>
      <c r="DR844" s="162"/>
      <c r="DS844" s="162"/>
      <c r="DT844" s="162"/>
      <c r="DU844" s="162"/>
      <c r="DV844" s="162"/>
      <c r="DW844" s="162"/>
      <c r="DX844" s="162"/>
      <c r="DY844" s="162"/>
      <c r="DZ844" s="162"/>
      <c r="EA844" s="162"/>
      <c r="EB844" s="162"/>
      <c r="EC844" s="162"/>
      <c r="ED844" s="162"/>
      <c r="EE844" s="162"/>
      <c r="EF844" s="162"/>
      <c r="EG844" s="162"/>
      <c r="EH844" s="162"/>
      <c r="EI844" s="162"/>
      <c r="EJ844" s="162"/>
      <c r="EK844" s="162"/>
      <c r="EL844" s="162"/>
      <c r="EM844" s="162"/>
      <c r="EN844" s="162"/>
      <c r="EO844" s="162"/>
      <c r="EP844" s="162"/>
      <c r="EQ844" s="162"/>
      <c r="ER844" s="162"/>
      <c r="ES844" s="162"/>
      <c r="ET844" s="162"/>
      <c r="EU844" s="162"/>
      <c r="EV844" s="162"/>
      <c r="EW844" s="162"/>
      <c r="EX844" s="162"/>
      <c r="EY844" s="162"/>
      <c r="EZ844" s="162"/>
      <c r="FA844" s="162"/>
      <c r="FB844" s="162"/>
      <c r="FC844" s="162"/>
      <c r="FD844" s="162"/>
      <c r="FE844" s="162"/>
      <c r="FF844" s="162"/>
      <c r="FG844" s="162"/>
      <c r="FH844" s="162"/>
      <c r="FI844" s="162"/>
      <c r="FJ844" s="162"/>
      <c r="FK844" s="162"/>
      <c r="FL844" s="162"/>
      <c r="FM844" s="162"/>
      <c r="FN844" s="162"/>
      <c r="FO844" s="162"/>
      <c r="FP844" s="162"/>
      <c r="FQ844" s="162"/>
      <c r="FR844" s="162"/>
      <c r="FS844" s="162"/>
      <c r="FT844" s="162"/>
      <c r="FU844" s="162"/>
      <c r="FV844" s="162"/>
      <c r="FW844" s="162"/>
      <c r="FX844" s="162"/>
      <c r="FY844" s="162"/>
      <c r="FZ844" s="162"/>
      <c r="GA844" s="162"/>
      <c r="GB844" s="162"/>
      <c r="GC844" s="162"/>
      <c r="GD844" s="162"/>
      <c r="GE844" s="162"/>
      <c r="GF844" s="162"/>
      <c r="GG844" s="162"/>
      <c r="GH844" s="162"/>
      <c r="GI844" s="162"/>
      <c r="GJ844" s="162"/>
      <c r="GK844" s="162"/>
      <c r="GL844" s="162"/>
      <c r="GM844" s="162"/>
      <c r="GN844" s="162"/>
      <c r="GO844" s="162"/>
      <c r="GP844" s="162"/>
      <c r="GQ844" s="162"/>
      <c r="GR844" s="162"/>
      <c r="GS844" s="162"/>
      <c r="GT844" s="162"/>
      <c r="GU844" s="162"/>
      <c r="GV844" s="162"/>
      <c r="GW844" s="162"/>
      <c r="GX844" s="162"/>
      <c r="GY844" s="162"/>
      <c r="GZ844" s="162"/>
      <c r="HA844" s="162"/>
      <c r="HB844" s="162"/>
      <c r="HC844" s="162"/>
      <c r="HD844" s="162"/>
      <c r="HE844" s="162"/>
      <c r="HF844" s="162"/>
      <c r="HG844" s="162"/>
      <c r="HH844" s="162"/>
      <c r="HI844" s="162"/>
      <c r="HJ844" s="162"/>
      <c r="HK844" s="162"/>
      <c r="HL844" s="162"/>
      <c r="HM844" s="162"/>
      <c r="HN844" s="162"/>
      <c r="HO844" s="162"/>
      <c r="HP844" s="162"/>
      <c r="HQ844" s="162"/>
      <c r="HR844" s="162"/>
      <c r="HS844" s="162"/>
      <c r="HT844" s="162"/>
      <c r="HU844" s="162"/>
      <c r="HV844" s="162"/>
      <c r="HW844" s="162"/>
      <c r="HX844" s="162"/>
      <c r="HY844" s="162"/>
      <c r="HZ844" s="162"/>
      <c r="IA844" s="162"/>
      <c r="IB844" s="162"/>
      <c r="IC844" s="162"/>
      <c r="ID844" s="162"/>
      <c r="IE844" s="162"/>
      <c r="IF844" s="162"/>
      <c r="IG844" s="162"/>
      <c r="IH844" s="162"/>
      <c r="II844" s="162"/>
      <c r="IJ844" s="162"/>
      <c r="IK844" s="162"/>
      <c r="IL844" s="162"/>
      <c r="IM844" s="162"/>
      <c r="IN844" s="162"/>
      <c r="IO844" s="162"/>
      <c r="IP844" s="162"/>
      <c r="IQ844" s="162"/>
      <c r="IR844" s="162"/>
      <c r="IS844" s="162"/>
      <c r="IT844" s="162"/>
      <c r="IU844" s="162"/>
      <c r="IV844" s="162"/>
      <c r="IW844" s="162"/>
      <c r="IX844" s="162"/>
    </row>
    <row r="845" spans="1:258">
      <c r="A845" s="159"/>
      <c r="B845" s="160"/>
      <c r="C845" s="160"/>
      <c r="D845" s="160"/>
      <c r="E845" s="160"/>
      <c r="F845" s="161"/>
      <c r="G845" s="161"/>
      <c r="H845" s="161"/>
      <c r="I845" s="161"/>
      <c r="J845" s="161"/>
      <c r="K845" s="161"/>
      <c r="L845" s="161"/>
      <c r="M845" s="161"/>
      <c r="N845" s="160"/>
      <c r="O845" s="160"/>
      <c r="P845" s="160"/>
      <c r="Q845" s="160"/>
      <c r="R845" s="160"/>
      <c r="S845" s="161"/>
      <c r="T845" s="161"/>
      <c r="U845" s="161"/>
      <c r="V845" s="161"/>
      <c r="W845" s="161"/>
      <c r="X845" s="161"/>
      <c r="Y845" s="161"/>
      <c r="Z845" s="317"/>
      <c r="AA845" s="161"/>
      <c r="BI845" s="162"/>
      <c r="BJ845" s="162"/>
      <c r="BK845" s="162"/>
      <c r="BL845" s="162"/>
      <c r="BM845" s="162"/>
      <c r="BN845" s="162"/>
      <c r="BO845" s="162"/>
      <c r="BP845" s="162"/>
      <c r="BQ845" s="162"/>
      <c r="BR845" s="162"/>
      <c r="BS845" s="162"/>
      <c r="BT845" s="162"/>
      <c r="BU845" s="162"/>
      <c r="BV845" s="162"/>
      <c r="BW845" s="162"/>
      <c r="BX845" s="162"/>
      <c r="BY845" s="162"/>
      <c r="BZ845" s="162"/>
      <c r="CA845" s="162"/>
      <c r="CB845" s="162"/>
      <c r="CC845" s="162"/>
      <c r="CD845" s="162"/>
      <c r="CE845" s="162"/>
      <c r="CF845" s="162"/>
      <c r="CG845" s="162"/>
      <c r="CH845" s="162"/>
      <c r="CI845" s="162"/>
      <c r="CJ845" s="162"/>
      <c r="CK845" s="162"/>
      <c r="CL845" s="162"/>
      <c r="CM845" s="162"/>
      <c r="CN845" s="162"/>
      <c r="CO845" s="162"/>
      <c r="CP845" s="162"/>
      <c r="CQ845" s="162"/>
      <c r="CR845" s="162"/>
      <c r="CS845" s="162"/>
      <c r="CT845" s="162"/>
      <c r="CU845" s="162"/>
      <c r="CV845" s="162"/>
      <c r="CW845" s="162"/>
      <c r="CX845" s="162"/>
      <c r="CY845" s="162"/>
      <c r="CZ845" s="162"/>
      <c r="DA845" s="162"/>
      <c r="DB845" s="162"/>
      <c r="DC845" s="162"/>
      <c r="DD845" s="162"/>
      <c r="DE845" s="162"/>
      <c r="DF845" s="162"/>
      <c r="DG845" s="162"/>
      <c r="DH845" s="162"/>
      <c r="DI845" s="162"/>
      <c r="DJ845" s="162"/>
      <c r="DK845" s="162"/>
      <c r="DL845" s="162"/>
      <c r="DM845" s="162"/>
      <c r="DN845" s="162"/>
      <c r="DO845" s="162"/>
      <c r="DP845" s="162"/>
      <c r="DQ845" s="162"/>
      <c r="DR845" s="162"/>
      <c r="DS845" s="162"/>
      <c r="DT845" s="162"/>
      <c r="DU845" s="162"/>
      <c r="DV845" s="162"/>
      <c r="DW845" s="162"/>
      <c r="DX845" s="162"/>
      <c r="DY845" s="162"/>
      <c r="DZ845" s="162"/>
      <c r="EA845" s="162"/>
      <c r="EB845" s="162"/>
      <c r="EC845" s="162"/>
      <c r="ED845" s="162"/>
      <c r="EE845" s="162"/>
      <c r="EF845" s="162"/>
      <c r="EG845" s="162"/>
      <c r="EH845" s="162"/>
      <c r="EI845" s="162"/>
      <c r="EJ845" s="162"/>
      <c r="EK845" s="162"/>
      <c r="EL845" s="162"/>
      <c r="EM845" s="162"/>
      <c r="EN845" s="162"/>
      <c r="EO845" s="162"/>
      <c r="EP845" s="162"/>
      <c r="EQ845" s="162"/>
      <c r="ER845" s="162"/>
      <c r="ES845" s="162"/>
      <c r="ET845" s="162"/>
      <c r="EU845" s="162"/>
      <c r="EV845" s="162"/>
      <c r="EW845" s="162"/>
      <c r="EX845" s="162"/>
      <c r="EY845" s="162"/>
      <c r="EZ845" s="162"/>
      <c r="FA845" s="162"/>
      <c r="FB845" s="162"/>
      <c r="FC845" s="162"/>
      <c r="FD845" s="162"/>
      <c r="FE845" s="162"/>
      <c r="FF845" s="162"/>
      <c r="FG845" s="162"/>
      <c r="FH845" s="162"/>
      <c r="FI845" s="162"/>
      <c r="FJ845" s="162"/>
      <c r="FK845" s="162"/>
      <c r="FL845" s="162"/>
      <c r="FM845" s="162"/>
      <c r="FN845" s="162"/>
      <c r="FO845" s="162"/>
      <c r="FP845" s="162"/>
      <c r="FQ845" s="162"/>
      <c r="FR845" s="162"/>
      <c r="FS845" s="162"/>
      <c r="FT845" s="162"/>
      <c r="FU845" s="162"/>
      <c r="FV845" s="162"/>
      <c r="FW845" s="162"/>
      <c r="FX845" s="162"/>
      <c r="FY845" s="162"/>
      <c r="FZ845" s="162"/>
      <c r="GA845" s="162"/>
      <c r="GB845" s="162"/>
      <c r="GC845" s="162"/>
      <c r="GD845" s="162"/>
      <c r="GE845" s="162"/>
      <c r="GF845" s="162"/>
      <c r="GG845" s="162"/>
      <c r="GH845" s="162"/>
      <c r="GI845" s="162"/>
      <c r="GJ845" s="162"/>
      <c r="GK845" s="162"/>
      <c r="GL845" s="162"/>
      <c r="GM845" s="162"/>
      <c r="GN845" s="162"/>
      <c r="GO845" s="162"/>
      <c r="GP845" s="162"/>
      <c r="GQ845" s="162"/>
      <c r="GR845" s="162"/>
      <c r="GS845" s="162"/>
      <c r="GT845" s="162"/>
      <c r="GU845" s="162"/>
      <c r="GV845" s="162"/>
      <c r="GW845" s="162"/>
      <c r="GX845" s="162"/>
      <c r="GY845" s="162"/>
      <c r="GZ845" s="162"/>
      <c r="HA845" s="162"/>
      <c r="HB845" s="162"/>
      <c r="HC845" s="162"/>
      <c r="HD845" s="162"/>
      <c r="HE845" s="162"/>
      <c r="HF845" s="162"/>
      <c r="HG845" s="162"/>
      <c r="HH845" s="162"/>
      <c r="HI845" s="162"/>
      <c r="HJ845" s="162"/>
      <c r="HK845" s="162"/>
      <c r="HL845" s="162"/>
      <c r="HM845" s="162"/>
      <c r="HN845" s="162"/>
      <c r="HO845" s="162"/>
      <c r="HP845" s="162"/>
      <c r="HQ845" s="162"/>
      <c r="HR845" s="162"/>
      <c r="HS845" s="162"/>
      <c r="HT845" s="162"/>
      <c r="HU845" s="162"/>
      <c r="HV845" s="162"/>
      <c r="HW845" s="162"/>
      <c r="HX845" s="162"/>
      <c r="HY845" s="162"/>
      <c r="HZ845" s="162"/>
      <c r="IA845" s="162"/>
      <c r="IB845" s="162"/>
      <c r="IC845" s="162"/>
      <c r="ID845" s="162"/>
      <c r="IE845" s="162"/>
      <c r="IF845" s="162"/>
      <c r="IG845" s="162"/>
      <c r="IH845" s="162"/>
      <c r="II845" s="162"/>
      <c r="IJ845" s="162"/>
      <c r="IK845" s="162"/>
      <c r="IL845" s="162"/>
      <c r="IM845" s="162"/>
      <c r="IN845" s="162"/>
      <c r="IO845" s="162"/>
      <c r="IP845" s="162"/>
      <c r="IQ845" s="162"/>
      <c r="IR845" s="162"/>
      <c r="IS845" s="162"/>
      <c r="IT845" s="162"/>
      <c r="IU845" s="162"/>
      <c r="IV845" s="162"/>
      <c r="IW845" s="162"/>
      <c r="IX845" s="162"/>
    </row>
    <row r="846" spans="1:258">
      <c r="A846" s="159"/>
      <c r="B846" s="160"/>
      <c r="C846" s="160"/>
      <c r="D846" s="160"/>
      <c r="E846" s="160"/>
      <c r="F846" s="161"/>
      <c r="G846" s="161"/>
      <c r="H846" s="161"/>
      <c r="I846" s="161"/>
      <c r="J846" s="161"/>
      <c r="K846" s="161"/>
      <c r="L846" s="161"/>
      <c r="M846" s="161"/>
      <c r="N846" s="160"/>
      <c r="O846" s="160"/>
      <c r="P846" s="160"/>
      <c r="Q846" s="160"/>
      <c r="R846" s="160"/>
      <c r="S846" s="161"/>
      <c r="T846" s="161"/>
      <c r="U846" s="161"/>
      <c r="V846" s="161"/>
      <c r="W846" s="161"/>
      <c r="X846" s="161"/>
      <c r="Y846" s="161"/>
      <c r="Z846" s="317"/>
      <c r="AA846" s="161"/>
      <c r="BI846" s="162"/>
      <c r="BJ846" s="162"/>
      <c r="BK846" s="162"/>
      <c r="BL846" s="162"/>
      <c r="BM846" s="162"/>
      <c r="BN846" s="162"/>
      <c r="BO846" s="162"/>
      <c r="BP846" s="162"/>
      <c r="BQ846" s="162"/>
      <c r="BR846" s="162"/>
      <c r="BS846" s="162"/>
      <c r="BT846" s="162"/>
      <c r="BU846" s="162"/>
      <c r="BV846" s="162"/>
      <c r="BW846" s="162"/>
      <c r="BX846" s="162"/>
      <c r="BY846" s="162"/>
      <c r="BZ846" s="162"/>
      <c r="CA846" s="162"/>
      <c r="CB846" s="162"/>
      <c r="CC846" s="162"/>
      <c r="CD846" s="162"/>
      <c r="CE846" s="162"/>
      <c r="CF846" s="162"/>
      <c r="CG846" s="162"/>
      <c r="CH846" s="162"/>
      <c r="CI846" s="162"/>
      <c r="CJ846" s="162"/>
      <c r="CK846" s="162"/>
      <c r="CL846" s="162"/>
      <c r="CM846" s="162"/>
      <c r="CN846" s="162"/>
      <c r="CO846" s="162"/>
      <c r="CP846" s="162"/>
      <c r="CQ846" s="162"/>
      <c r="CR846" s="162"/>
      <c r="CS846" s="162"/>
      <c r="CT846" s="162"/>
      <c r="CU846" s="162"/>
      <c r="CV846" s="162"/>
      <c r="CW846" s="162"/>
      <c r="CX846" s="162"/>
      <c r="CY846" s="162"/>
      <c r="CZ846" s="162"/>
      <c r="DA846" s="162"/>
      <c r="DB846" s="162"/>
      <c r="DC846" s="162"/>
      <c r="DD846" s="162"/>
      <c r="DE846" s="162"/>
      <c r="DF846" s="162"/>
      <c r="DG846" s="162"/>
      <c r="DH846" s="162"/>
      <c r="DI846" s="162"/>
      <c r="DJ846" s="162"/>
      <c r="DK846" s="162"/>
      <c r="DL846" s="162"/>
      <c r="DM846" s="162"/>
      <c r="DN846" s="162"/>
      <c r="DO846" s="162"/>
      <c r="DP846" s="162"/>
      <c r="DQ846" s="162"/>
      <c r="DR846" s="162"/>
      <c r="DS846" s="162"/>
      <c r="DT846" s="162"/>
      <c r="DU846" s="162"/>
      <c r="DV846" s="162"/>
      <c r="DW846" s="162"/>
      <c r="DX846" s="162"/>
      <c r="DY846" s="162"/>
      <c r="DZ846" s="162"/>
      <c r="EA846" s="162"/>
      <c r="EB846" s="162"/>
      <c r="EC846" s="162"/>
      <c r="ED846" s="162"/>
      <c r="EE846" s="162"/>
      <c r="EF846" s="162"/>
      <c r="EG846" s="162"/>
      <c r="EH846" s="162"/>
      <c r="EI846" s="162"/>
      <c r="EJ846" s="162"/>
      <c r="EK846" s="162"/>
      <c r="EL846" s="162"/>
      <c r="EM846" s="162"/>
      <c r="EN846" s="162"/>
      <c r="EO846" s="162"/>
      <c r="EP846" s="162"/>
      <c r="EQ846" s="162"/>
      <c r="ER846" s="162"/>
      <c r="ES846" s="162"/>
      <c r="ET846" s="162"/>
      <c r="EU846" s="162"/>
      <c r="EV846" s="162"/>
      <c r="EW846" s="162"/>
      <c r="EX846" s="162"/>
      <c r="EY846" s="162"/>
      <c r="EZ846" s="162"/>
      <c r="FA846" s="162"/>
      <c r="FB846" s="162"/>
      <c r="FC846" s="162"/>
      <c r="FD846" s="162"/>
      <c r="FE846" s="162"/>
      <c r="FF846" s="162"/>
      <c r="FG846" s="162"/>
      <c r="FH846" s="162"/>
      <c r="FI846" s="162"/>
      <c r="FJ846" s="162"/>
      <c r="FK846" s="162"/>
      <c r="FL846" s="162"/>
      <c r="FM846" s="162"/>
      <c r="FN846" s="162"/>
      <c r="FO846" s="162"/>
      <c r="FP846" s="162"/>
      <c r="FQ846" s="162"/>
      <c r="FR846" s="162"/>
      <c r="FS846" s="162"/>
      <c r="FT846" s="162"/>
      <c r="FU846" s="162"/>
      <c r="FV846" s="162"/>
      <c r="FW846" s="162"/>
      <c r="FX846" s="162"/>
      <c r="FY846" s="162"/>
      <c r="FZ846" s="162"/>
      <c r="GA846" s="162"/>
      <c r="GB846" s="162"/>
      <c r="GC846" s="162"/>
      <c r="GD846" s="162"/>
      <c r="GE846" s="162"/>
      <c r="GF846" s="162"/>
      <c r="GG846" s="162"/>
      <c r="GH846" s="162"/>
      <c r="GI846" s="162"/>
      <c r="GJ846" s="162"/>
      <c r="GK846" s="162"/>
      <c r="GL846" s="162"/>
      <c r="GM846" s="162"/>
      <c r="GN846" s="162"/>
      <c r="GO846" s="162"/>
      <c r="GP846" s="162"/>
      <c r="GQ846" s="162"/>
      <c r="GR846" s="162"/>
      <c r="GS846" s="162"/>
      <c r="GT846" s="162"/>
      <c r="GU846" s="162"/>
      <c r="GV846" s="162"/>
      <c r="GW846" s="162"/>
      <c r="GX846" s="162"/>
      <c r="GY846" s="162"/>
      <c r="GZ846" s="162"/>
      <c r="HA846" s="162"/>
      <c r="HB846" s="162"/>
      <c r="HC846" s="162"/>
      <c r="HD846" s="162"/>
      <c r="HE846" s="162"/>
      <c r="HF846" s="162"/>
      <c r="HG846" s="162"/>
      <c r="HH846" s="162"/>
      <c r="HI846" s="162"/>
      <c r="HJ846" s="162"/>
      <c r="HK846" s="162"/>
      <c r="HL846" s="162"/>
      <c r="HM846" s="162"/>
      <c r="HN846" s="162"/>
      <c r="HO846" s="162"/>
      <c r="HP846" s="162"/>
      <c r="HQ846" s="162"/>
      <c r="HR846" s="162"/>
      <c r="HS846" s="162"/>
      <c r="HT846" s="162"/>
      <c r="HU846" s="162"/>
      <c r="HV846" s="162"/>
      <c r="HW846" s="162"/>
      <c r="HX846" s="162"/>
      <c r="HY846" s="162"/>
      <c r="HZ846" s="162"/>
      <c r="IA846" s="162"/>
      <c r="IB846" s="162"/>
      <c r="IC846" s="162"/>
      <c r="ID846" s="162"/>
      <c r="IE846" s="162"/>
      <c r="IF846" s="162"/>
      <c r="IG846" s="162"/>
      <c r="IH846" s="162"/>
      <c r="II846" s="162"/>
      <c r="IJ846" s="162"/>
      <c r="IK846" s="162"/>
      <c r="IL846" s="162"/>
      <c r="IM846" s="162"/>
      <c r="IN846" s="162"/>
      <c r="IO846" s="162"/>
      <c r="IP846" s="162"/>
      <c r="IQ846" s="162"/>
      <c r="IR846" s="162"/>
      <c r="IS846" s="162"/>
      <c r="IT846" s="162"/>
      <c r="IU846" s="162"/>
      <c r="IV846" s="162"/>
      <c r="IW846" s="162"/>
      <c r="IX846" s="162"/>
    </row>
    <row r="847" spans="1:258">
      <c r="A847" s="159"/>
      <c r="B847" s="160"/>
      <c r="C847" s="160"/>
      <c r="D847" s="160"/>
      <c r="E847" s="160"/>
      <c r="F847" s="161"/>
      <c r="G847" s="161"/>
      <c r="H847" s="161"/>
      <c r="I847" s="161"/>
      <c r="J847" s="161"/>
      <c r="K847" s="161"/>
      <c r="L847" s="161"/>
      <c r="M847" s="161"/>
      <c r="N847" s="160"/>
      <c r="O847" s="160"/>
      <c r="P847" s="160"/>
      <c r="Q847" s="160"/>
      <c r="R847" s="160"/>
      <c r="S847" s="161"/>
      <c r="T847" s="161"/>
      <c r="U847" s="161"/>
      <c r="V847" s="161"/>
      <c r="W847" s="161"/>
      <c r="X847" s="161"/>
      <c r="Y847" s="161"/>
      <c r="Z847" s="317"/>
      <c r="AA847" s="161"/>
      <c r="BI847" s="162"/>
      <c r="BJ847" s="162"/>
      <c r="BK847" s="162"/>
      <c r="BL847" s="162"/>
      <c r="BM847" s="162"/>
      <c r="BN847" s="162"/>
      <c r="BO847" s="162"/>
      <c r="BP847" s="162"/>
      <c r="BQ847" s="162"/>
      <c r="BR847" s="162"/>
      <c r="BS847" s="162"/>
      <c r="BT847" s="162"/>
      <c r="BU847" s="162"/>
      <c r="BV847" s="162"/>
      <c r="BW847" s="162"/>
      <c r="BX847" s="162"/>
      <c r="BY847" s="162"/>
      <c r="BZ847" s="162"/>
      <c r="CA847" s="162"/>
      <c r="CB847" s="162"/>
      <c r="CC847" s="162"/>
      <c r="CD847" s="162"/>
      <c r="CE847" s="162"/>
      <c r="CF847" s="162"/>
      <c r="CG847" s="162"/>
      <c r="CH847" s="162"/>
      <c r="CI847" s="162"/>
      <c r="CJ847" s="162"/>
      <c r="CK847" s="162"/>
      <c r="CL847" s="162"/>
      <c r="CM847" s="162"/>
      <c r="CN847" s="162"/>
      <c r="CO847" s="162"/>
      <c r="CP847" s="162"/>
      <c r="CQ847" s="162"/>
      <c r="CR847" s="162"/>
      <c r="CS847" s="162"/>
      <c r="CT847" s="162"/>
      <c r="CU847" s="162"/>
      <c r="CV847" s="162"/>
      <c r="CW847" s="162"/>
      <c r="CX847" s="162"/>
      <c r="CY847" s="162"/>
      <c r="CZ847" s="162"/>
      <c r="DA847" s="162"/>
      <c r="DB847" s="162"/>
      <c r="DC847" s="162"/>
      <c r="DD847" s="162"/>
      <c r="DE847" s="162"/>
      <c r="DF847" s="162"/>
      <c r="DG847" s="162"/>
      <c r="DH847" s="162"/>
      <c r="DI847" s="162"/>
      <c r="DJ847" s="162"/>
      <c r="DK847" s="162"/>
      <c r="DL847" s="162"/>
      <c r="DM847" s="162"/>
      <c r="DN847" s="162"/>
      <c r="DO847" s="162"/>
      <c r="DP847" s="162"/>
      <c r="DQ847" s="162"/>
      <c r="DR847" s="162"/>
      <c r="DS847" s="162"/>
      <c r="DT847" s="162"/>
      <c r="DU847" s="162"/>
      <c r="DV847" s="162"/>
      <c r="DW847" s="162"/>
      <c r="DX847" s="162"/>
      <c r="DY847" s="162"/>
      <c r="DZ847" s="162"/>
      <c r="EA847" s="162"/>
      <c r="EB847" s="162"/>
      <c r="EC847" s="162"/>
      <c r="ED847" s="162"/>
      <c r="EE847" s="162"/>
      <c r="EF847" s="162"/>
      <c r="EG847" s="162"/>
      <c r="EH847" s="162"/>
      <c r="EI847" s="162"/>
      <c r="EJ847" s="162"/>
      <c r="EK847" s="162"/>
      <c r="EL847" s="162"/>
      <c r="EM847" s="162"/>
      <c r="EN847" s="162"/>
      <c r="EO847" s="162"/>
      <c r="EP847" s="162"/>
      <c r="EQ847" s="162"/>
      <c r="ER847" s="162"/>
      <c r="ES847" s="162"/>
      <c r="ET847" s="162"/>
      <c r="EU847" s="162"/>
      <c r="EV847" s="162"/>
      <c r="EW847" s="162"/>
      <c r="EX847" s="162"/>
      <c r="EY847" s="162"/>
      <c r="EZ847" s="162"/>
      <c r="FA847" s="162"/>
      <c r="FB847" s="162"/>
      <c r="FC847" s="162"/>
      <c r="FD847" s="162"/>
      <c r="FE847" s="162"/>
      <c r="FF847" s="162"/>
      <c r="FG847" s="162"/>
      <c r="FH847" s="162"/>
      <c r="FI847" s="162"/>
      <c r="FJ847" s="162"/>
      <c r="FK847" s="162"/>
      <c r="FL847" s="162"/>
      <c r="FM847" s="162"/>
      <c r="FN847" s="162"/>
      <c r="FO847" s="162"/>
      <c r="FP847" s="162"/>
      <c r="FQ847" s="162"/>
      <c r="FR847" s="162"/>
      <c r="FS847" s="162"/>
      <c r="FT847" s="162"/>
      <c r="FU847" s="162"/>
      <c r="FV847" s="162"/>
      <c r="FW847" s="162"/>
      <c r="FX847" s="162"/>
      <c r="FY847" s="162"/>
      <c r="FZ847" s="162"/>
      <c r="GA847" s="162"/>
      <c r="GB847" s="162"/>
      <c r="GC847" s="162"/>
      <c r="GD847" s="162"/>
      <c r="GE847" s="162"/>
      <c r="GF847" s="162"/>
      <c r="GG847" s="162"/>
      <c r="GH847" s="162"/>
      <c r="GI847" s="162"/>
      <c r="GJ847" s="162"/>
      <c r="GK847" s="162"/>
      <c r="GL847" s="162"/>
      <c r="GM847" s="162"/>
      <c r="GN847" s="162"/>
      <c r="GO847" s="162"/>
      <c r="GP847" s="162"/>
      <c r="GQ847" s="162"/>
      <c r="GR847" s="162"/>
      <c r="GS847" s="162"/>
      <c r="GT847" s="162"/>
      <c r="GU847" s="162"/>
      <c r="GV847" s="162"/>
      <c r="GW847" s="162"/>
      <c r="GX847" s="162"/>
      <c r="GY847" s="162"/>
      <c r="GZ847" s="162"/>
      <c r="HA847" s="162"/>
      <c r="HB847" s="162"/>
      <c r="HC847" s="162"/>
      <c r="HD847" s="162"/>
      <c r="HE847" s="162"/>
      <c r="HF847" s="162"/>
      <c r="HG847" s="162"/>
      <c r="HH847" s="162"/>
      <c r="HI847" s="162"/>
      <c r="HJ847" s="162"/>
      <c r="HK847" s="162"/>
      <c r="HL847" s="162"/>
      <c r="HM847" s="162"/>
      <c r="HN847" s="162"/>
      <c r="HO847" s="162"/>
      <c r="HP847" s="162"/>
      <c r="HQ847" s="162"/>
      <c r="HR847" s="162"/>
      <c r="HS847" s="162"/>
      <c r="HT847" s="162"/>
      <c r="HU847" s="162"/>
      <c r="HV847" s="162"/>
      <c r="HW847" s="162"/>
      <c r="HX847" s="162"/>
      <c r="HY847" s="162"/>
      <c r="HZ847" s="162"/>
      <c r="IA847" s="162"/>
      <c r="IB847" s="162"/>
      <c r="IC847" s="162"/>
      <c r="ID847" s="162"/>
      <c r="IE847" s="162"/>
      <c r="IF847" s="162"/>
      <c r="IG847" s="162"/>
      <c r="IH847" s="162"/>
      <c r="II847" s="162"/>
      <c r="IJ847" s="162"/>
      <c r="IK847" s="162"/>
      <c r="IL847" s="162"/>
      <c r="IM847" s="162"/>
      <c r="IN847" s="162"/>
      <c r="IO847" s="162"/>
      <c r="IP847" s="162"/>
      <c r="IQ847" s="162"/>
      <c r="IR847" s="162"/>
      <c r="IS847" s="162"/>
      <c r="IT847" s="162"/>
      <c r="IU847" s="162"/>
      <c r="IV847" s="162"/>
      <c r="IW847" s="162"/>
      <c r="IX847" s="162"/>
    </row>
    <row r="848" spans="1:258">
      <c r="A848" s="159"/>
      <c r="B848" s="160"/>
      <c r="C848" s="160"/>
      <c r="D848" s="160"/>
      <c r="E848" s="160"/>
      <c r="F848" s="161"/>
      <c r="G848" s="161"/>
      <c r="H848" s="161"/>
      <c r="I848" s="161"/>
      <c r="J848" s="161"/>
      <c r="K848" s="161"/>
      <c r="L848" s="161"/>
      <c r="M848" s="161"/>
      <c r="N848" s="160"/>
      <c r="O848" s="160"/>
      <c r="P848" s="160"/>
      <c r="Q848" s="160"/>
      <c r="R848" s="160"/>
      <c r="S848" s="161"/>
      <c r="T848" s="161"/>
      <c r="U848" s="161"/>
      <c r="V848" s="161"/>
      <c r="W848" s="161"/>
      <c r="X848" s="161"/>
      <c r="Y848" s="161"/>
      <c r="Z848" s="317"/>
      <c r="AA848" s="161"/>
      <c r="BI848" s="162"/>
      <c r="BJ848" s="162"/>
      <c r="BK848" s="162"/>
      <c r="BL848" s="162"/>
      <c r="BM848" s="162"/>
      <c r="BN848" s="162"/>
      <c r="BO848" s="162"/>
      <c r="BP848" s="162"/>
      <c r="BQ848" s="162"/>
      <c r="BR848" s="162"/>
      <c r="BS848" s="162"/>
      <c r="BT848" s="162"/>
      <c r="BU848" s="162"/>
      <c r="BV848" s="162"/>
      <c r="BW848" s="162"/>
      <c r="BX848" s="162"/>
      <c r="BY848" s="162"/>
      <c r="BZ848" s="162"/>
      <c r="CA848" s="162"/>
      <c r="CB848" s="162"/>
      <c r="CC848" s="162"/>
      <c r="CD848" s="162"/>
      <c r="CE848" s="162"/>
      <c r="CF848" s="162"/>
      <c r="CG848" s="162"/>
      <c r="CH848" s="162"/>
      <c r="CI848" s="162"/>
      <c r="CJ848" s="162"/>
      <c r="CK848" s="162"/>
      <c r="CL848" s="162"/>
      <c r="CM848" s="162"/>
      <c r="CN848" s="162"/>
      <c r="CO848" s="162"/>
      <c r="CP848" s="162"/>
      <c r="CQ848" s="162"/>
      <c r="CR848" s="162"/>
      <c r="CS848" s="162"/>
      <c r="CT848" s="162"/>
      <c r="CU848" s="162"/>
      <c r="CV848" s="162"/>
      <c r="CW848" s="162"/>
      <c r="CX848" s="162"/>
      <c r="CY848" s="162"/>
      <c r="CZ848" s="162"/>
      <c r="DA848" s="162"/>
      <c r="DB848" s="162"/>
      <c r="DC848" s="162"/>
      <c r="DD848" s="162"/>
      <c r="DE848" s="162"/>
      <c r="DF848" s="162"/>
      <c r="DG848" s="162"/>
      <c r="DH848" s="162"/>
      <c r="DI848" s="162"/>
      <c r="DJ848" s="162"/>
      <c r="DK848" s="162"/>
      <c r="DL848" s="162"/>
      <c r="DM848" s="162"/>
      <c r="DN848" s="162"/>
      <c r="DO848" s="162"/>
      <c r="DP848" s="162"/>
      <c r="DQ848" s="162"/>
      <c r="DR848" s="162"/>
      <c r="DS848" s="162"/>
      <c r="DT848" s="162"/>
      <c r="DU848" s="162"/>
      <c r="DV848" s="162"/>
      <c r="DW848" s="162"/>
      <c r="DX848" s="162"/>
      <c r="DY848" s="162"/>
      <c r="DZ848" s="162"/>
      <c r="EA848" s="162"/>
      <c r="EB848" s="162"/>
      <c r="EC848" s="162"/>
      <c r="ED848" s="162"/>
      <c r="EE848" s="162"/>
      <c r="EF848" s="162"/>
      <c r="EG848" s="162"/>
      <c r="EH848" s="162"/>
      <c r="EI848" s="162"/>
      <c r="EJ848" s="162"/>
      <c r="EK848" s="162"/>
      <c r="EL848" s="162"/>
      <c r="EM848" s="162"/>
      <c r="EN848" s="162"/>
      <c r="EO848" s="162"/>
      <c r="EP848" s="162"/>
      <c r="EQ848" s="162"/>
      <c r="ER848" s="162"/>
      <c r="ES848" s="162"/>
      <c r="ET848" s="162"/>
      <c r="EU848" s="162"/>
      <c r="EV848" s="162"/>
      <c r="EW848" s="162"/>
      <c r="EX848" s="162"/>
      <c r="EY848" s="162"/>
      <c r="EZ848" s="162"/>
      <c r="FA848" s="162"/>
      <c r="FB848" s="162"/>
      <c r="FC848" s="162"/>
      <c r="FD848" s="162"/>
      <c r="FE848" s="162"/>
      <c r="FF848" s="162"/>
      <c r="FG848" s="162"/>
      <c r="FH848" s="162"/>
      <c r="FI848" s="162"/>
      <c r="FJ848" s="162"/>
      <c r="FK848" s="162"/>
      <c r="FL848" s="162"/>
      <c r="FM848" s="162"/>
      <c r="FN848" s="162"/>
      <c r="FO848" s="162"/>
      <c r="FP848" s="162"/>
      <c r="FQ848" s="162"/>
      <c r="FR848" s="162"/>
      <c r="FS848" s="162"/>
      <c r="FT848" s="162"/>
      <c r="FU848" s="162"/>
      <c r="FV848" s="162"/>
      <c r="FW848" s="162"/>
      <c r="FX848" s="162"/>
      <c r="FY848" s="162"/>
      <c r="FZ848" s="162"/>
      <c r="GA848" s="162"/>
      <c r="GB848" s="162"/>
      <c r="GC848" s="162"/>
      <c r="GD848" s="162"/>
      <c r="GE848" s="162"/>
      <c r="GF848" s="162"/>
      <c r="GG848" s="162"/>
      <c r="GH848" s="162"/>
      <c r="GI848" s="162"/>
      <c r="GJ848" s="162"/>
      <c r="GK848" s="162"/>
      <c r="GL848" s="162"/>
      <c r="GM848" s="162"/>
      <c r="GN848" s="162"/>
      <c r="GO848" s="162"/>
      <c r="GP848" s="162"/>
      <c r="GQ848" s="162"/>
      <c r="GR848" s="162"/>
      <c r="GS848" s="162"/>
      <c r="GT848" s="162"/>
      <c r="GU848" s="162"/>
      <c r="GV848" s="162"/>
      <c r="GW848" s="162"/>
      <c r="GX848" s="162"/>
      <c r="GY848" s="162"/>
      <c r="GZ848" s="162"/>
      <c r="HA848" s="162"/>
      <c r="HB848" s="162"/>
      <c r="HC848" s="162"/>
      <c r="HD848" s="162"/>
      <c r="HE848" s="162"/>
      <c r="HF848" s="162"/>
      <c r="HG848" s="162"/>
      <c r="HH848" s="162"/>
      <c r="HI848" s="162"/>
      <c r="HJ848" s="162"/>
      <c r="HK848" s="162"/>
      <c r="HL848" s="162"/>
      <c r="HM848" s="162"/>
      <c r="HN848" s="162"/>
      <c r="HO848" s="162"/>
      <c r="HP848" s="162"/>
      <c r="HQ848" s="162"/>
      <c r="HR848" s="162"/>
      <c r="HS848" s="162"/>
      <c r="HT848" s="162"/>
      <c r="HU848" s="162"/>
      <c r="HV848" s="162"/>
      <c r="HW848" s="162"/>
      <c r="HX848" s="162"/>
      <c r="HY848" s="162"/>
      <c r="HZ848" s="162"/>
      <c r="IA848" s="162"/>
      <c r="IB848" s="162"/>
      <c r="IC848" s="162"/>
      <c r="ID848" s="162"/>
      <c r="IE848" s="162"/>
      <c r="IF848" s="162"/>
      <c r="IG848" s="162"/>
      <c r="IH848" s="162"/>
      <c r="II848" s="162"/>
      <c r="IJ848" s="162"/>
      <c r="IK848" s="162"/>
      <c r="IL848" s="162"/>
      <c r="IM848" s="162"/>
      <c r="IN848" s="162"/>
      <c r="IO848" s="162"/>
      <c r="IP848" s="162"/>
      <c r="IQ848" s="162"/>
      <c r="IR848" s="162"/>
      <c r="IS848" s="162"/>
      <c r="IT848" s="162"/>
      <c r="IU848" s="162"/>
      <c r="IV848" s="162"/>
      <c r="IW848" s="162"/>
      <c r="IX848" s="162"/>
    </row>
    <row r="849" spans="1:258">
      <c r="A849" s="159"/>
      <c r="B849" s="160"/>
      <c r="C849" s="160"/>
      <c r="D849" s="160"/>
      <c r="E849" s="160"/>
      <c r="F849" s="161"/>
      <c r="G849" s="161"/>
      <c r="H849" s="161"/>
      <c r="I849" s="161"/>
      <c r="J849" s="161"/>
      <c r="K849" s="161"/>
      <c r="L849" s="161"/>
      <c r="M849" s="161"/>
      <c r="N849" s="160"/>
      <c r="O849" s="160"/>
      <c r="P849" s="160"/>
      <c r="Q849" s="160"/>
      <c r="R849" s="160"/>
      <c r="S849" s="161"/>
      <c r="T849" s="161"/>
      <c r="U849" s="161"/>
      <c r="V849" s="161"/>
      <c r="W849" s="161"/>
      <c r="X849" s="161"/>
      <c r="Y849" s="161"/>
      <c r="Z849" s="317"/>
      <c r="AA849" s="161"/>
      <c r="BI849" s="162"/>
      <c r="BJ849" s="162"/>
      <c r="BK849" s="162"/>
      <c r="BL849" s="162"/>
      <c r="BM849" s="162"/>
      <c r="BN849" s="162"/>
      <c r="BO849" s="162"/>
      <c r="BP849" s="162"/>
      <c r="BQ849" s="162"/>
      <c r="BR849" s="162"/>
      <c r="BS849" s="162"/>
      <c r="BT849" s="162"/>
      <c r="BU849" s="162"/>
      <c r="BV849" s="162"/>
      <c r="BW849" s="162"/>
      <c r="BX849" s="162"/>
      <c r="BY849" s="162"/>
      <c r="BZ849" s="162"/>
      <c r="CA849" s="162"/>
      <c r="CB849" s="162"/>
      <c r="CC849" s="162"/>
      <c r="CD849" s="162"/>
      <c r="CE849" s="162"/>
      <c r="CF849" s="162"/>
      <c r="CG849" s="162"/>
      <c r="CH849" s="162"/>
      <c r="CI849" s="162"/>
      <c r="CJ849" s="162"/>
      <c r="CK849" s="162"/>
      <c r="CL849" s="162"/>
      <c r="CM849" s="162"/>
      <c r="CN849" s="162"/>
      <c r="CO849" s="162"/>
      <c r="CP849" s="162"/>
      <c r="CQ849" s="162"/>
      <c r="CR849" s="162"/>
      <c r="CS849" s="162"/>
      <c r="CT849" s="162"/>
      <c r="CU849" s="162"/>
      <c r="CV849" s="162"/>
      <c r="CW849" s="162"/>
      <c r="CX849" s="162"/>
      <c r="CY849" s="162"/>
      <c r="CZ849" s="162"/>
      <c r="DA849" s="162"/>
      <c r="DB849" s="162"/>
      <c r="DC849" s="162"/>
      <c r="DD849" s="162"/>
      <c r="DE849" s="162"/>
      <c r="DF849" s="162"/>
      <c r="DG849" s="162"/>
      <c r="DH849" s="162"/>
      <c r="DI849" s="162"/>
      <c r="DJ849" s="162"/>
      <c r="DK849" s="162"/>
      <c r="DL849" s="162"/>
      <c r="DM849" s="162"/>
      <c r="DN849" s="162"/>
      <c r="DO849" s="162"/>
      <c r="DP849" s="162"/>
      <c r="DQ849" s="162"/>
      <c r="DR849" s="162"/>
      <c r="DS849" s="162"/>
      <c r="DT849" s="162"/>
      <c r="DU849" s="162"/>
      <c r="DV849" s="162"/>
      <c r="DW849" s="162"/>
      <c r="DX849" s="162"/>
      <c r="DY849" s="162"/>
      <c r="DZ849" s="162"/>
      <c r="EA849" s="162"/>
      <c r="EB849" s="162"/>
      <c r="EC849" s="162"/>
      <c r="ED849" s="162"/>
      <c r="EE849" s="162"/>
      <c r="EF849" s="162"/>
      <c r="EG849" s="162"/>
      <c r="EH849" s="162"/>
      <c r="EI849" s="162"/>
      <c r="EJ849" s="162"/>
      <c r="EK849" s="162"/>
      <c r="EL849" s="162"/>
      <c r="EM849" s="162"/>
      <c r="EN849" s="162"/>
      <c r="EO849" s="162"/>
      <c r="EP849" s="162"/>
      <c r="EQ849" s="162"/>
      <c r="ER849" s="162"/>
      <c r="ES849" s="162"/>
      <c r="ET849" s="162"/>
      <c r="EU849" s="162"/>
      <c r="EV849" s="162"/>
      <c r="EW849" s="162"/>
      <c r="EX849" s="162"/>
      <c r="EY849" s="162"/>
      <c r="EZ849" s="162"/>
      <c r="FA849" s="162"/>
      <c r="FB849" s="162"/>
      <c r="FC849" s="162"/>
      <c r="FD849" s="162"/>
      <c r="FE849" s="162"/>
      <c r="FF849" s="162"/>
      <c r="FG849" s="162"/>
      <c r="FH849" s="162"/>
      <c r="FI849" s="162"/>
      <c r="FJ849" s="162"/>
      <c r="FK849" s="162"/>
      <c r="FL849" s="162"/>
      <c r="FM849" s="162"/>
      <c r="FN849" s="162"/>
      <c r="FO849" s="162"/>
      <c r="FP849" s="162"/>
      <c r="FQ849" s="162"/>
      <c r="FR849" s="162"/>
      <c r="FS849" s="162"/>
      <c r="FT849" s="162"/>
      <c r="FU849" s="162"/>
      <c r="FV849" s="162"/>
      <c r="FW849" s="162"/>
      <c r="FX849" s="162"/>
      <c r="FY849" s="162"/>
      <c r="FZ849" s="162"/>
      <c r="GA849" s="162"/>
      <c r="GB849" s="162"/>
      <c r="GC849" s="162"/>
      <c r="GD849" s="162"/>
      <c r="GE849" s="162"/>
      <c r="GF849" s="162"/>
      <c r="GG849" s="162"/>
      <c r="GH849" s="162"/>
      <c r="GI849" s="162"/>
      <c r="GJ849" s="162"/>
      <c r="GK849" s="162"/>
      <c r="GL849" s="162"/>
      <c r="GM849" s="162"/>
      <c r="GN849" s="162"/>
      <c r="GO849" s="162"/>
      <c r="GP849" s="162"/>
      <c r="GQ849" s="162"/>
      <c r="GR849" s="162"/>
      <c r="GS849" s="162"/>
      <c r="GT849" s="162"/>
      <c r="GU849" s="162"/>
      <c r="GV849" s="162"/>
      <c r="GW849" s="162"/>
      <c r="GX849" s="162"/>
      <c r="GY849" s="162"/>
      <c r="GZ849" s="162"/>
      <c r="HA849" s="162"/>
      <c r="HB849" s="162"/>
      <c r="HC849" s="162"/>
      <c r="HD849" s="162"/>
      <c r="HE849" s="162"/>
      <c r="HF849" s="162"/>
      <c r="HG849" s="162"/>
      <c r="HH849" s="162"/>
      <c r="HI849" s="162"/>
      <c r="HJ849" s="162"/>
      <c r="HK849" s="162"/>
      <c r="HL849" s="162"/>
      <c r="HM849" s="162"/>
      <c r="HN849" s="162"/>
      <c r="HO849" s="162"/>
      <c r="HP849" s="162"/>
      <c r="HQ849" s="162"/>
      <c r="HR849" s="162"/>
      <c r="HS849" s="162"/>
      <c r="HT849" s="162"/>
      <c r="HU849" s="162"/>
      <c r="HV849" s="162"/>
      <c r="HW849" s="162"/>
      <c r="HX849" s="162"/>
      <c r="HY849" s="162"/>
      <c r="HZ849" s="162"/>
      <c r="IA849" s="162"/>
      <c r="IB849" s="162"/>
      <c r="IC849" s="162"/>
      <c r="ID849" s="162"/>
      <c r="IE849" s="162"/>
      <c r="IF849" s="162"/>
      <c r="IG849" s="162"/>
      <c r="IH849" s="162"/>
      <c r="II849" s="162"/>
      <c r="IJ849" s="162"/>
      <c r="IK849" s="162"/>
      <c r="IL849" s="162"/>
      <c r="IM849" s="162"/>
      <c r="IN849" s="162"/>
      <c r="IO849" s="162"/>
      <c r="IP849" s="162"/>
      <c r="IQ849" s="162"/>
      <c r="IR849" s="162"/>
      <c r="IS849" s="162"/>
      <c r="IT849" s="162"/>
      <c r="IU849" s="162"/>
      <c r="IV849" s="162"/>
      <c r="IW849" s="162"/>
      <c r="IX849" s="162"/>
    </row>
    <row r="850" spans="1:258">
      <c r="A850" s="159"/>
      <c r="B850" s="160"/>
      <c r="C850" s="160"/>
      <c r="D850" s="160"/>
      <c r="E850" s="160"/>
      <c r="F850" s="161"/>
      <c r="G850" s="161"/>
      <c r="H850" s="161"/>
      <c r="I850" s="161"/>
      <c r="J850" s="161"/>
      <c r="K850" s="161"/>
      <c r="L850" s="161"/>
      <c r="M850" s="161"/>
      <c r="N850" s="160"/>
      <c r="O850" s="160"/>
      <c r="P850" s="160"/>
      <c r="Q850" s="160"/>
      <c r="R850" s="160"/>
      <c r="S850" s="161"/>
      <c r="T850" s="161"/>
      <c r="U850" s="161"/>
      <c r="V850" s="161"/>
      <c r="W850" s="161"/>
      <c r="X850" s="161"/>
      <c r="Y850" s="161"/>
      <c r="Z850" s="317"/>
      <c r="AA850" s="161"/>
      <c r="BI850" s="162"/>
      <c r="BJ850" s="162"/>
      <c r="BK850" s="162"/>
      <c r="BL850" s="162"/>
      <c r="BM850" s="162"/>
      <c r="BN850" s="162"/>
      <c r="BO850" s="162"/>
      <c r="BP850" s="162"/>
      <c r="BQ850" s="162"/>
      <c r="BR850" s="162"/>
      <c r="BS850" s="162"/>
      <c r="BT850" s="162"/>
      <c r="BU850" s="162"/>
      <c r="BV850" s="162"/>
      <c r="BW850" s="162"/>
      <c r="BX850" s="162"/>
      <c r="BY850" s="162"/>
      <c r="BZ850" s="162"/>
      <c r="CA850" s="162"/>
      <c r="CB850" s="162"/>
      <c r="CC850" s="162"/>
      <c r="CD850" s="162"/>
      <c r="CE850" s="162"/>
      <c r="CF850" s="162"/>
      <c r="CG850" s="162"/>
      <c r="CH850" s="162"/>
      <c r="CI850" s="162"/>
      <c r="CJ850" s="162"/>
      <c r="CK850" s="162"/>
      <c r="CL850" s="162"/>
      <c r="CM850" s="162"/>
      <c r="CN850" s="162"/>
      <c r="CO850" s="162"/>
      <c r="CP850" s="162"/>
      <c r="CQ850" s="162"/>
      <c r="CR850" s="162"/>
      <c r="CS850" s="162"/>
      <c r="CT850" s="162"/>
      <c r="CU850" s="162"/>
      <c r="CV850" s="162"/>
      <c r="CW850" s="162"/>
      <c r="CX850" s="162"/>
      <c r="CY850" s="162"/>
      <c r="CZ850" s="162"/>
      <c r="DA850" s="162"/>
      <c r="DB850" s="162"/>
      <c r="DC850" s="162"/>
      <c r="DD850" s="162"/>
      <c r="DE850" s="162"/>
      <c r="DF850" s="162"/>
      <c r="DG850" s="162"/>
      <c r="DH850" s="162"/>
      <c r="DI850" s="162"/>
      <c r="DJ850" s="162"/>
      <c r="DK850" s="162"/>
      <c r="DL850" s="162"/>
      <c r="DM850" s="162"/>
      <c r="DN850" s="162"/>
      <c r="DO850" s="162"/>
      <c r="DP850" s="162"/>
      <c r="DQ850" s="162"/>
      <c r="DR850" s="162"/>
      <c r="DS850" s="162"/>
      <c r="DT850" s="162"/>
      <c r="DU850" s="162"/>
      <c r="DV850" s="162"/>
      <c r="DW850" s="162"/>
      <c r="DX850" s="162"/>
      <c r="DY850" s="162"/>
      <c r="DZ850" s="162"/>
      <c r="EA850" s="162"/>
      <c r="EB850" s="162"/>
      <c r="EC850" s="162"/>
      <c r="ED850" s="162"/>
      <c r="EE850" s="162"/>
      <c r="EF850" s="162"/>
      <c r="EG850" s="162"/>
      <c r="EH850" s="162"/>
      <c r="EI850" s="162"/>
      <c r="EJ850" s="162"/>
      <c r="EK850" s="162"/>
      <c r="EL850" s="162"/>
      <c r="EM850" s="162"/>
      <c r="EN850" s="162"/>
      <c r="EO850" s="162"/>
      <c r="EP850" s="162"/>
      <c r="EQ850" s="162"/>
      <c r="ER850" s="162"/>
      <c r="ES850" s="162"/>
      <c r="ET850" s="162"/>
      <c r="EU850" s="162"/>
      <c r="EV850" s="162"/>
      <c r="EW850" s="162"/>
      <c r="EX850" s="162"/>
      <c r="EY850" s="162"/>
      <c r="EZ850" s="162"/>
      <c r="FA850" s="162"/>
      <c r="FB850" s="162"/>
      <c r="FC850" s="162"/>
      <c r="FD850" s="162"/>
      <c r="FE850" s="162"/>
      <c r="FF850" s="162"/>
      <c r="FG850" s="162"/>
      <c r="FH850" s="162"/>
      <c r="FI850" s="162"/>
      <c r="FJ850" s="162"/>
      <c r="FK850" s="162"/>
      <c r="FL850" s="162"/>
      <c r="FM850" s="162"/>
      <c r="FN850" s="162"/>
      <c r="FO850" s="162"/>
      <c r="FP850" s="162"/>
      <c r="FQ850" s="162"/>
      <c r="FR850" s="162"/>
      <c r="FS850" s="162"/>
      <c r="FT850" s="162"/>
      <c r="FU850" s="162"/>
      <c r="FV850" s="162"/>
      <c r="FW850" s="162"/>
      <c r="FX850" s="162"/>
      <c r="FY850" s="162"/>
      <c r="FZ850" s="162"/>
      <c r="GA850" s="162"/>
      <c r="GB850" s="162"/>
      <c r="GC850" s="162"/>
      <c r="GD850" s="162"/>
      <c r="GE850" s="162"/>
      <c r="GF850" s="162"/>
      <c r="GG850" s="162"/>
      <c r="GH850" s="162"/>
      <c r="GI850" s="162"/>
      <c r="GJ850" s="162"/>
      <c r="GK850" s="162"/>
      <c r="GL850" s="162"/>
      <c r="GM850" s="162"/>
      <c r="GN850" s="162"/>
      <c r="GO850" s="162"/>
      <c r="GP850" s="162"/>
      <c r="GQ850" s="162"/>
      <c r="GR850" s="162"/>
      <c r="GS850" s="162"/>
      <c r="GT850" s="162"/>
      <c r="GU850" s="162"/>
      <c r="GV850" s="162"/>
      <c r="GW850" s="162"/>
      <c r="GX850" s="162"/>
      <c r="GY850" s="162"/>
      <c r="GZ850" s="162"/>
      <c r="HA850" s="162"/>
      <c r="HB850" s="162"/>
      <c r="HC850" s="162"/>
      <c r="HD850" s="162"/>
      <c r="HE850" s="162"/>
      <c r="HF850" s="162"/>
      <c r="HG850" s="162"/>
      <c r="HH850" s="162"/>
      <c r="HI850" s="162"/>
      <c r="HJ850" s="162"/>
      <c r="HK850" s="162"/>
      <c r="HL850" s="162"/>
      <c r="HM850" s="162"/>
      <c r="HN850" s="162"/>
      <c r="HO850" s="162"/>
      <c r="HP850" s="162"/>
      <c r="HQ850" s="162"/>
      <c r="HR850" s="162"/>
      <c r="HS850" s="162"/>
      <c r="HT850" s="162"/>
      <c r="HU850" s="162"/>
      <c r="HV850" s="162"/>
      <c r="HW850" s="162"/>
      <c r="HX850" s="162"/>
      <c r="HY850" s="162"/>
      <c r="HZ850" s="162"/>
      <c r="IA850" s="162"/>
      <c r="IB850" s="162"/>
      <c r="IC850" s="162"/>
      <c r="ID850" s="162"/>
      <c r="IE850" s="162"/>
      <c r="IF850" s="162"/>
      <c r="IG850" s="162"/>
      <c r="IH850" s="162"/>
      <c r="II850" s="162"/>
      <c r="IJ850" s="162"/>
      <c r="IK850" s="162"/>
      <c r="IL850" s="162"/>
      <c r="IM850" s="162"/>
      <c r="IN850" s="162"/>
      <c r="IO850" s="162"/>
      <c r="IP850" s="162"/>
      <c r="IQ850" s="162"/>
      <c r="IR850" s="162"/>
      <c r="IS850" s="162"/>
      <c r="IT850" s="162"/>
      <c r="IU850" s="162"/>
      <c r="IV850" s="162"/>
      <c r="IW850" s="162"/>
      <c r="IX850" s="162"/>
    </row>
    <row r="851" spans="1:258">
      <c r="A851" s="159"/>
      <c r="B851" s="160"/>
      <c r="C851" s="160"/>
      <c r="D851" s="160"/>
      <c r="E851" s="160"/>
      <c r="F851" s="161"/>
      <c r="G851" s="161"/>
      <c r="H851" s="161"/>
      <c r="I851" s="161"/>
      <c r="J851" s="161"/>
      <c r="K851" s="161"/>
      <c r="L851" s="161"/>
      <c r="M851" s="161"/>
      <c r="N851" s="160"/>
      <c r="O851" s="160"/>
      <c r="P851" s="160"/>
      <c r="Q851" s="160"/>
      <c r="R851" s="160"/>
      <c r="S851" s="161"/>
      <c r="T851" s="161"/>
      <c r="U851" s="161"/>
      <c r="V851" s="161"/>
      <c r="W851" s="161"/>
      <c r="X851" s="161"/>
      <c r="Y851" s="161"/>
      <c r="Z851" s="317"/>
      <c r="AA851" s="161"/>
      <c r="BI851" s="162"/>
      <c r="BJ851" s="162"/>
      <c r="BK851" s="162"/>
      <c r="BL851" s="162"/>
      <c r="BM851" s="162"/>
      <c r="BN851" s="162"/>
      <c r="BO851" s="162"/>
      <c r="BP851" s="162"/>
      <c r="BQ851" s="162"/>
      <c r="BR851" s="162"/>
      <c r="BS851" s="162"/>
      <c r="BT851" s="162"/>
      <c r="BU851" s="162"/>
      <c r="BV851" s="162"/>
      <c r="BW851" s="162"/>
      <c r="BX851" s="162"/>
      <c r="BY851" s="162"/>
      <c r="BZ851" s="162"/>
      <c r="CA851" s="162"/>
      <c r="CB851" s="162"/>
      <c r="CC851" s="162"/>
      <c r="CD851" s="162"/>
      <c r="CE851" s="162"/>
      <c r="CF851" s="162"/>
      <c r="CG851" s="162"/>
      <c r="CH851" s="162"/>
      <c r="CI851" s="162"/>
      <c r="CJ851" s="162"/>
      <c r="CK851" s="162"/>
      <c r="CL851" s="162"/>
      <c r="CM851" s="162"/>
      <c r="CN851" s="162"/>
      <c r="CO851" s="162"/>
      <c r="CP851" s="162"/>
      <c r="CQ851" s="162"/>
      <c r="CR851" s="162"/>
      <c r="CS851" s="162"/>
      <c r="CT851" s="162"/>
      <c r="CU851" s="162"/>
      <c r="CV851" s="162"/>
      <c r="CW851" s="162"/>
      <c r="CX851" s="162"/>
      <c r="CY851" s="162"/>
      <c r="CZ851" s="162"/>
      <c r="DA851" s="162"/>
      <c r="DB851" s="162"/>
      <c r="DC851" s="162"/>
      <c r="DD851" s="162"/>
      <c r="DE851" s="162"/>
      <c r="DF851" s="162"/>
      <c r="DG851" s="162"/>
      <c r="DH851" s="162"/>
      <c r="DI851" s="162"/>
      <c r="DJ851" s="162"/>
      <c r="DK851" s="162"/>
      <c r="DL851" s="162"/>
      <c r="DM851" s="162"/>
      <c r="DN851" s="162"/>
      <c r="DO851" s="162"/>
      <c r="DP851" s="162"/>
      <c r="DQ851" s="162"/>
      <c r="DR851" s="162"/>
      <c r="DS851" s="162"/>
      <c r="DT851" s="162"/>
      <c r="DU851" s="162"/>
      <c r="DV851" s="162"/>
      <c r="DW851" s="162"/>
      <c r="DX851" s="162"/>
      <c r="DY851" s="162"/>
      <c r="DZ851" s="162"/>
      <c r="EA851" s="162"/>
      <c r="EB851" s="162"/>
      <c r="EC851" s="162"/>
      <c r="ED851" s="162"/>
      <c r="EE851" s="162"/>
      <c r="EF851" s="162"/>
      <c r="EG851" s="162"/>
      <c r="EH851" s="162"/>
      <c r="EI851" s="162"/>
      <c r="EJ851" s="162"/>
      <c r="EK851" s="162"/>
      <c r="EL851" s="162"/>
      <c r="EM851" s="162"/>
      <c r="EN851" s="162"/>
      <c r="EO851" s="162"/>
      <c r="EP851" s="162"/>
      <c r="EQ851" s="162"/>
      <c r="ER851" s="162"/>
      <c r="ES851" s="162"/>
      <c r="ET851" s="162"/>
      <c r="EU851" s="162"/>
      <c r="EV851" s="162"/>
      <c r="EW851" s="162"/>
      <c r="EX851" s="162"/>
      <c r="EY851" s="162"/>
      <c r="EZ851" s="162"/>
      <c r="FA851" s="162"/>
      <c r="FB851" s="162"/>
      <c r="FC851" s="162"/>
      <c r="FD851" s="162"/>
      <c r="FE851" s="162"/>
      <c r="FF851" s="162"/>
      <c r="FG851" s="162"/>
      <c r="FH851" s="162"/>
      <c r="FI851" s="162"/>
      <c r="FJ851" s="162"/>
      <c r="FK851" s="162"/>
      <c r="FL851" s="162"/>
      <c r="FM851" s="162"/>
      <c r="FN851" s="162"/>
      <c r="FO851" s="162"/>
      <c r="FP851" s="162"/>
      <c r="FQ851" s="162"/>
      <c r="FR851" s="162"/>
      <c r="FS851" s="162"/>
      <c r="FT851" s="162"/>
      <c r="FU851" s="162"/>
      <c r="FV851" s="162"/>
      <c r="FW851" s="162"/>
      <c r="FX851" s="162"/>
      <c r="FY851" s="162"/>
      <c r="FZ851" s="162"/>
      <c r="GA851" s="162"/>
      <c r="GB851" s="162"/>
      <c r="GC851" s="162"/>
      <c r="GD851" s="162"/>
      <c r="GE851" s="162"/>
      <c r="GF851" s="162"/>
      <c r="GG851" s="162"/>
      <c r="GH851" s="162"/>
      <c r="GI851" s="162"/>
      <c r="GJ851" s="162"/>
      <c r="GK851" s="162"/>
      <c r="GL851" s="162"/>
      <c r="GM851" s="162"/>
      <c r="GN851" s="162"/>
      <c r="GO851" s="162"/>
      <c r="GP851" s="162"/>
      <c r="GQ851" s="162"/>
      <c r="GR851" s="162"/>
      <c r="GS851" s="162"/>
      <c r="GT851" s="162"/>
      <c r="GU851" s="162"/>
      <c r="GV851" s="162"/>
      <c r="GW851" s="162"/>
      <c r="GX851" s="162"/>
      <c r="GY851" s="162"/>
      <c r="GZ851" s="162"/>
      <c r="HA851" s="162"/>
      <c r="HB851" s="162"/>
      <c r="HC851" s="162"/>
      <c r="HD851" s="162"/>
      <c r="HE851" s="162"/>
      <c r="HF851" s="162"/>
      <c r="HG851" s="162"/>
      <c r="HH851" s="162"/>
      <c r="HI851" s="162"/>
      <c r="HJ851" s="162"/>
      <c r="HK851" s="162"/>
      <c r="HL851" s="162"/>
      <c r="HM851" s="162"/>
      <c r="HN851" s="162"/>
      <c r="HO851" s="162"/>
      <c r="HP851" s="162"/>
      <c r="HQ851" s="162"/>
      <c r="HR851" s="162"/>
      <c r="HS851" s="162"/>
      <c r="HT851" s="162"/>
      <c r="HU851" s="162"/>
      <c r="HV851" s="162"/>
      <c r="HW851" s="162"/>
      <c r="HX851" s="162"/>
      <c r="HY851" s="162"/>
      <c r="HZ851" s="162"/>
      <c r="IA851" s="162"/>
      <c r="IB851" s="162"/>
      <c r="IC851" s="162"/>
      <c r="ID851" s="162"/>
      <c r="IE851" s="162"/>
      <c r="IF851" s="162"/>
      <c r="IG851" s="162"/>
      <c r="IH851" s="162"/>
      <c r="II851" s="162"/>
      <c r="IJ851" s="162"/>
      <c r="IK851" s="162"/>
      <c r="IL851" s="162"/>
      <c r="IM851" s="162"/>
      <c r="IN851" s="162"/>
      <c r="IO851" s="162"/>
      <c r="IP851" s="162"/>
      <c r="IQ851" s="162"/>
      <c r="IR851" s="162"/>
      <c r="IS851" s="162"/>
      <c r="IT851" s="162"/>
      <c r="IU851" s="162"/>
      <c r="IV851" s="162"/>
      <c r="IW851" s="162"/>
      <c r="IX851" s="162"/>
    </row>
    <row r="852" spans="1:258">
      <c r="A852" s="159"/>
      <c r="B852" s="160"/>
      <c r="C852" s="160"/>
      <c r="D852" s="160"/>
      <c r="E852" s="160"/>
      <c r="F852" s="161"/>
      <c r="G852" s="161"/>
      <c r="H852" s="161"/>
      <c r="I852" s="161"/>
      <c r="J852" s="161"/>
      <c r="K852" s="161"/>
      <c r="L852" s="161"/>
      <c r="M852" s="161"/>
      <c r="N852" s="160"/>
      <c r="O852" s="160"/>
      <c r="P852" s="160"/>
      <c r="Q852" s="160"/>
      <c r="R852" s="160"/>
      <c r="S852" s="161"/>
      <c r="T852" s="161"/>
      <c r="U852" s="161"/>
      <c r="V852" s="161"/>
      <c r="W852" s="161"/>
      <c r="X852" s="161"/>
      <c r="Y852" s="161"/>
      <c r="Z852" s="317"/>
      <c r="AA852" s="161"/>
      <c r="BI852" s="162"/>
      <c r="BJ852" s="162"/>
      <c r="BK852" s="162"/>
      <c r="BL852" s="162"/>
      <c r="BM852" s="162"/>
      <c r="BN852" s="162"/>
      <c r="BO852" s="162"/>
      <c r="BP852" s="162"/>
      <c r="BQ852" s="162"/>
      <c r="BR852" s="162"/>
      <c r="BS852" s="162"/>
      <c r="BT852" s="162"/>
      <c r="BU852" s="162"/>
      <c r="BV852" s="162"/>
      <c r="BW852" s="162"/>
      <c r="BX852" s="162"/>
      <c r="BY852" s="162"/>
      <c r="BZ852" s="162"/>
      <c r="CA852" s="162"/>
      <c r="CB852" s="162"/>
      <c r="CC852" s="162"/>
      <c r="CD852" s="162"/>
      <c r="CE852" s="162"/>
      <c r="CF852" s="162"/>
      <c r="CG852" s="162"/>
      <c r="CH852" s="162"/>
      <c r="CI852" s="162"/>
      <c r="CJ852" s="162"/>
      <c r="CK852" s="162"/>
      <c r="CL852" s="162"/>
      <c r="CM852" s="162"/>
      <c r="CN852" s="162"/>
      <c r="CO852" s="162"/>
      <c r="CP852" s="162"/>
      <c r="CQ852" s="162"/>
      <c r="CR852" s="162"/>
      <c r="CS852" s="162"/>
      <c r="CT852" s="162"/>
      <c r="CU852" s="162"/>
      <c r="CV852" s="162"/>
      <c r="CW852" s="162"/>
      <c r="CX852" s="162"/>
      <c r="CY852" s="162"/>
      <c r="CZ852" s="162"/>
      <c r="DA852" s="162"/>
      <c r="DB852" s="162"/>
      <c r="DC852" s="162"/>
      <c r="DD852" s="162"/>
      <c r="DE852" s="162"/>
      <c r="DF852" s="162"/>
      <c r="DG852" s="162"/>
      <c r="DH852" s="162"/>
      <c r="DI852" s="162"/>
      <c r="DJ852" s="162"/>
      <c r="DK852" s="162"/>
      <c r="DL852" s="162"/>
      <c r="DM852" s="162"/>
      <c r="DN852" s="162"/>
      <c r="DO852" s="162"/>
      <c r="DP852" s="162"/>
      <c r="DQ852" s="162"/>
      <c r="DR852" s="162"/>
      <c r="DS852" s="162"/>
      <c r="DT852" s="162"/>
      <c r="DU852" s="162"/>
      <c r="DV852" s="162"/>
      <c r="DW852" s="162"/>
      <c r="DX852" s="162"/>
      <c r="DY852" s="162"/>
      <c r="DZ852" s="162"/>
      <c r="EA852" s="162"/>
      <c r="EB852" s="162"/>
      <c r="EC852" s="162"/>
      <c r="ED852" s="162"/>
      <c r="EE852" s="162"/>
      <c r="EF852" s="162"/>
      <c r="EG852" s="162"/>
      <c r="EH852" s="162"/>
      <c r="EI852" s="162"/>
      <c r="EJ852" s="162"/>
      <c r="EK852" s="162"/>
      <c r="EL852" s="162"/>
      <c r="EM852" s="162"/>
      <c r="EN852" s="162"/>
      <c r="EO852" s="162"/>
      <c r="EP852" s="162"/>
      <c r="EQ852" s="162"/>
      <c r="ER852" s="162"/>
      <c r="ES852" s="162"/>
      <c r="ET852" s="162"/>
      <c r="EU852" s="162"/>
      <c r="EV852" s="162"/>
      <c r="EW852" s="162"/>
      <c r="EX852" s="162"/>
      <c r="EY852" s="162"/>
      <c r="EZ852" s="162"/>
      <c r="FA852" s="162"/>
      <c r="FB852" s="162"/>
      <c r="FC852" s="162"/>
      <c r="FD852" s="162"/>
      <c r="FE852" s="162"/>
      <c r="FF852" s="162"/>
      <c r="FG852" s="162"/>
      <c r="FH852" s="162"/>
      <c r="FI852" s="162"/>
      <c r="FJ852" s="162"/>
      <c r="FK852" s="162"/>
      <c r="FL852" s="162"/>
      <c r="FM852" s="162"/>
      <c r="FN852" s="162"/>
      <c r="FO852" s="162"/>
      <c r="FP852" s="162"/>
      <c r="FQ852" s="162"/>
      <c r="FR852" s="162"/>
      <c r="FS852" s="162"/>
      <c r="FT852" s="162"/>
      <c r="FU852" s="162"/>
      <c r="FV852" s="162"/>
      <c r="FW852" s="162"/>
      <c r="FX852" s="162"/>
      <c r="FY852" s="162"/>
      <c r="FZ852" s="162"/>
      <c r="GA852" s="162"/>
      <c r="GB852" s="162"/>
      <c r="GC852" s="162"/>
      <c r="GD852" s="162"/>
      <c r="GE852" s="162"/>
      <c r="GF852" s="162"/>
      <c r="GG852" s="162"/>
      <c r="GH852" s="162"/>
      <c r="GI852" s="162"/>
      <c r="GJ852" s="162"/>
      <c r="GK852" s="162"/>
      <c r="GL852" s="162"/>
      <c r="GM852" s="162"/>
      <c r="GN852" s="162"/>
      <c r="GO852" s="162"/>
      <c r="GP852" s="162"/>
      <c r="GQ852" s="162"/>
      <c r="GR852" s="162"/>
      <c r="GS852" s="162"/>
      <c r="GT852" s="162"/>
      <c r="GU852" s="162"/>
      <c r="GV852" s="162"/>
      <c r="GW852" s="162"/>
      <c r="GX852" s="162"/>
      <c r="GY852" s="162"/>
      <c r="GZ852" s="162"/>
      <c r="HA852" s="162"/>
      <c r="HB852" s="162"/>
      <c r="HC852" s="162"/>
      <c r="HD852" s="162"/>
      <c r="HE852" s="162"/>
      <c r="HF852" s="162"/>
      <c r="HG852" s="162"/>
      <c r="HH852" s="162"/>
      <c r="HI852" s="162"/>
      <c r="HJ852" s="162"/>
      <c r="HK852" s="162"/>
      <c r="HL852" s="162"/>
      <c r="HM852" s="162"/>
      <c r="HN852" s="162"/>
      <c r="HO852" s="162"/>
      <c r="HP852" s="162"/>
      <c r="HQ852" s="162"/>
      <c r="HR852" s="162"/>
      <c r="HS852" s="162"/>
      <c r="HT852" s="162"/>
      <c r="HU852" s="162"/>
      <c r="HV852" s="162"/>
      <c r="HW852" s="162"/>
      <c r="HX852" s="162"/>
      <c r="HY852" s="162"/>
      <c r="HZ852" s="162"/>
      <c r="IA852" s="162"/>
      <c r="IB852" s="162"/>
      <c r="IC852" s="162"/>
      <c r="ID852" s="162"/>
      <c r="IE852" s="162"/>
      <c r="IF852" s="162"/>
      <c r="IG852" s="162"/>
      <c r="IH852" s="162"/>
      <c r="II852" s="162"/>
      <c r="IJ852" s="162"/>
      <c r="IK852" s="162"/>
      <c r="IL852" s="162"/>
      <c r="IM852" s="162"/>
      <c r="IN852" s="162"/>
      <c r="IO852" s="162"/>
      <c r="IP852" s="162"/>
      <c r="IQ852" s="162"/>
      <c r="IR852" s="162"/>
      <c r="IS852" s="162"/>
      <c r="IT852" s="162"/>
      <c r="IU852" s="162"/>
      <c r="IV852" s="162"/>
      <c r="IW852" s="162"/>
      <c r="IX852" s="162"/>
    </row>
    <row r="853" spans="1:258">
      <c r="A853" s="159"/>
      <c r="B853" s="160"/>
      <c r="C853" s="160"/>
      <c r="D853" s="160"/>
      <c r="E853" s="160"/>
      <c r="F853" s="161"/>
      <c r="G853" s="161"/>
      <c r="H853" s="161"/>
      <c r="I853" s="161"/>
      <c r="J853" s="161"/>
      <c r="K853" s="161"/>
      <c r="L853" s="161"/>
      <c r="M853" s="161"/>
      <c r="N853" s="160"/>
      <c r="O853" s="160"/>
      <c r="P853" s="160"/>
      <c r="Q853" s="160"/>
      <c r="R853" s="160"/>
      <c r="S853" s="161"/>
      <c r="T853" s="161"/>
      <c r="U853" s="161"/>
      <c r="V853" s="161"/>
      <c r="W853" s="161"/>
      <c r="X853" s="161"/>
      <c r="Y853" s="161"/>
      <c r="Z853" s="317"/>
      <c r="AA853" s="161"/>
      <c r="BI853" s="162"/>
      <c r="BJ853" s="162"/>
      <c r="BK853" s="162"/>
      <c r="BL853" s="162"/>
      <c r="BM853" s="162"/>
      <c r="BN853" s="162"/>
      <c r="BO853" s="162"/>
      <c r="BP853" s="162"/>
      <c r="BQ853" s="162"/>
      <c r="BR853" s="162"/>
      <c r="BS853" s="162"/>
      <c r="BT853" s="162"/>
      <c r="BU853" s="162"/>
      <c r="BV853" s="162"/>
      <c r="BW853" s="162"/>
      <c r="BX853" s="162"/>
      <c r="BY853" s="162"/>
      <c r="BZ853" s="162"/>
      <c r="CA853" s="162"/>
      <c r="CB853" s="162"/>
      <c r="CC853" s="162"/>
      <c r="CD853" s="162"/>
      <c r="CE853" s="162"/>
      <c r="CF853" s="162"/>
      <c r="CG853" s="162"/>
      <c r="CH853" s="162"/>
      <c r="CI853" s="162"/>
      <c r="CJ853" s="162"/>
      <c r="CK853" s="162"/>
      <c r="CL853" s="162"/>
      <c r="CM853" s="162"/>
      <c r="CN853" s="162"/>
      <c r="CO853" s="162"/>
      <c r="CP853" s="162"/>
      <c r="CQ853" s="162"/>
      <c r="CR853" s="162"/>
      <c r="CS853" s="162"/>
      <c r="CT853" s="162"/>
      <c r="CU853" s="162"/>
      <c r="CV853" s="162"/>
      <c r="CW853" s="162"/>
      <c r="CX853" s="162"/>
      <c r="CY853" s="162"/>
      <c r="CZ853" s="162"/>
      <c r="DA853" s="162"/>
      <c r="DB853" s="162"/>
      <c r="DC853" s="162"/>
      <c r="DD853" s="162"/>
      <c r="DE853" s="162"/>
      <c r="DF853" s="162"/>
      <c r="DG853" s="162"/>
      <c r="DH853" s="162"/>
      <c r="DI853" s="162"/>
      <c r="DJ853" s="162"/>
      <c r="DK853" s="162"/>
      <c r="DL853" s="162"/>
      <c r="DM853" s="162"/>
      <c r="DN853" s="162"/>
      <c r="DO853" s="162"/>
      <c r="DP853" s="162"/>
      <c r="DQ853" s="162"/>
      <c r="DR853" s="162"/>
      <c r="DS853" s="162"/>
      <c r="DT853" s="162"/>
      <c r="DU853" s="162"/>
      <c r="DV853" s="162"/>
      <c r="DW853" s="162"/>
      <c r="DX853" s="162"/>
      <c r="DY853" s="162"/>
      <c r="DZ853" s="162"/>
      <c r="EA853" s="162"/>
      <c r="EB853" s="162"/>
      <c r="EC853" s="162"/>
      <c r="ED853" s="162"/>
      <c r="EE853" s="162"/>
      <c r="EF853" s="162"/>
      <c r="EG853" s="162"/>
      <c r="EH853" s="162"/>
      <c r="EI853" s="162"/>
      <c r="EJ853" s="162"/>
      <c r="EK853" s="162"/>
      <c r="EL853" s="162"/>
      <c r="EM853" s="162"/>
      <c r="EN853" s="162"/>
      <c r="EO853" s="162"/>
      <c r="EP853" s="162"/>
      <c r="EQ853" s="162"/>
      <c r="ER853" s="162"/>
      <c r="ES853" s="162"/>
      <c r="ET853" s="162"/>
      <c r="EU853" s="162"/>
      <c r="EV853" s="162"/>
      <c r="EW853" s="162"/>
      <c r="EX853" s="162"/>
      <c r="EY853" s="162"/>
      <c r="EZ853" s="162"/>
      <c r="FA853" s="162"/>
      <c r="FB853" s="162"/>
      <c r="FC853" s="162"/>
      <c r="FD853" s="162"/>
      <c r="FE853" s="162"/>
      <c r="FF853" s="162"/>
      <c r="FG853" s="162"/>
      <c r="FH853" s="162"/>
      <c r="FI853" s="162"/>
      <c r="FJ853" s="162"/>
      <c r="FK853" s="162"/>
      <c r="FL853" s="162"/>
      <c r="FM853" s="162"/>
      <c r="FN853" s="162"/>
      <c r="FO853" s="162"/>
      <c r="FP853" s="162"/>
      <c r="FQ853" s="162"/>
      <c r="FR853" s="162"/>
      <c r="FS853" s="162"/>
      <c r="FT853" s="162"/>
      <c r="FU853" s="162"/>
      <c r="FV853" s="162"/>
      <c r="FW853" s="162"/>
      <c r="FX853" s="162"/>
      <c r="FY853" s="162"/>
      <c r="FZ853" s="162"/>
      <c r="GA853" s="162"/>
      <c r="GB853" s="162"/>
      <c r="GC853" s="162"/>
      <c r="GD853" s="162"/>
      <c r="GE853" s="162"/>
      <c r="GF853" s="162"/>
      <c r="GG853" s="162"/>
      <c r="GH853" s="162"/>
      <c r="GI853" s="162"/>
      <c r="GJ853" s="162"/>
      <c r="GK853" s="162"/>
      <c r="GL853" s="162"/>
      <c r="GM853" s="162"/>
      <c r="GN853" s="162"/>
      <c r="GO853" s="162"/>
      <c r="GP853" s="162"/>
      <c r="GQ853" s="162"/>
      <c r="GR853" s="162"/>
      <c r="GS853" s="162"/>
      <c r="GT853" s="162"/>
      <c r="GU853" s="162"/>
      <c r="GV853" s="162"/>
      <c r="GW853" s="162"/>
      <c r="GX853" s="162"/>
      <c r="GY853" s="162"/>
      <c r="GZ853" s="162"/>
      <c r="HA853" s="162"/>
      <c r="HB853" s="162"/>
      <c r="HC853" s="162"/>
      <c r="HD853" s="162"/>
      <c r="HE853" s="162"/>
      <c r="HF853" s="162"/>
      <c r="HG853" s="162"/>
      <c r="HH853" s="162"/>
      <c r="HI853" s="162"/>
      <c r="HJ853" s="162"/>
      <c r="HK853" s="162"/>
      <c r="HL853" s="162"/>
      <c r="HM853" s="162"/>
      <c r="HN853" s="162"/>
      <c r="HO853" s="162"/>
      <c r="HP853" s="162"/>
      <c r="HQ853" s="162"/>
      <c r="HR853" s="162"/>
      <c r="HS853" s="162"/>
      <c r="HT853" s="162"/>
      <c r="HU853" s="162"/>
      <c r="HV853" s="162"/>
      <c r="HW853" s="162"/>
      <c r="HX853" s="162"/>
      <c r="HY853" s="162"/>
      <c r="HZ853" s="162"/>
      <c r="IA853" s="162"/>
      <c r="IB853" s="162"/>
      <c r="IC853" s="162"/>
      <c r="ID853" s="162"/>
      <c r="IE853" s="162"/>
      <c r="IF853" s="162"/>
      <c r="IG853" s="162"/>
      <c r="IH853" s="162"/>
      <c r="II853" s="162"/>
      <c r="IJ853" s="162"/>
      <c r="IK853" s="162"/>
      <c r="IL853" s="162"/>
      <c r="IM853" s="162"/>
      <c r="IN853" s="162"/>
      <c r="IO853" s="162"/>
      <c r="IP853" s="162"/>
      <c r="IQ853" s="162"/>
      <c r="IR853" s="162"/>
      <c r="IS853" s="162"/>
      <c r="IT853" s="162"/>
      <c r="IU853" s="162"/>
      <c r="IV853" s="162"/>
      <c r="IW853" s="162"/>
      <c r="IX853" s="162"/>
    </row>
    <row r="854" spans="1:258">
      <c r="A854" s="159"/>
      <c r="B854" s="160"/>
      <c r="C854" s="160"/>
      <c r="D854" s="160"/>
      <c r="E854" s="160"/>
      <c r="F854" s="161"/>
      <c r="G854" s="161"/>
      <c r="H854" s="161"/>
      <c r="I854" s="161"/>
      <c r="J854" s="161"/>
      <c r="K854" s="161"/>
      <c r="L854" s="161"/>
      <c r="M854" s="161"/>
      <c r="N854" s="160"/>
      <c r="O854" s="160"/>
      <c r="P854" s="160"/>
      <c r="Q854" s="160"/>
      <c r="R854" s="160"/>
      <c r="S854" s="161"/>
      <c r="T854" s="161"/>
      <c r="U854" s="161"/>
      <c r="V854" s="161"/>
      <c r="W854" s="161"/>
      <c r="X854" s="161"/>
      <c r="Y854" s="161"/>
      <c r="Z854" s="317"/>
      <c r="AA854" s="161"/>
      <c r="BI854" s="162"/>
      <c r="BJ854" s="162"/>
      <c r="BK854" s="162"/>
      <c r="BL854" s="162"/>
      <c r="BM854" s="162"/>
      <c r="BN854" s="162"/>
      <c r="BO854" s="162"/>
      <c r="BP854" s="162"/>
      <c r="BQ854" s="162"/>
      <c r="BR854" s="162"/>
      <c r="BS854" s="162"/>
      <c r="BT854" s="162"/>
      <c r="BU854" s="162"/>
      <c r="BV854" s="162"/>
      <c r="BW854" s="162"/>
      <c r="BX854" s="162"/>
      <c r="BY854" s="162"/>
      <c r="BZ854" s="162"/>
      <c r="CA854" s="162"/>
      <c r="CB854" s="162"/>
      <c r="CC854" s="162"/>
      <c r="CD854" s="162"/>
      <c r="CE854" s="162"/>
      <c r="CF854" s="162"/>
      <c r="CG854" s="162"/>
      <c r="CH854" s="162"/>
      <c r="CI854" s="162"/>
      <c r="CJ854" s="162"/>
      <c r="CK854" s="162"/>
      <c r="CL854" s="162"/>
      <c r="CM854" s="162"/>
      <c r="CN854" s="162"/>
      <c r="CO854" s="162"/>
      <c r="CP854" s="162"/>
      <c r="CQ854" s="162"/>
      <c r="CR854" s="162"/>
      <c r="CS854" s="162"/>
      <c r="CT854" s="162"/>
      <c r="CU854" s="162"/>
      <c r="CV854" s="162"/>
      <c r="CW854" s="162"/>
      <c r="CX854" s="162"/>
      <c r="CY854" s="162"/>
      <c r="CZ854" s="162"/>
      <c r="DA854" s="162"/>
      <c r="DB854" s="162"/>
      <c r="DC854" s="162"/>
      <c r="DD854" s="162"/>
      <c r="DE854" s="162"/>
      <c r="DF854" s="162"/>
      <c r="DG854" s="162"/>
      <c r="DH854" s="162"/>
      <c r="DI854" s="162"/>
      <c r="DJ854" s="162"/>
      <c r="DK854" s="162"/>
      <c r="DL854" s="162"/>
      <c r="DM854" s="162"/>
      <c r="DN854" s="162"/>
      <c r="DO854" s="162"/>
      <c r="DP854" s="162"/>
      <c r="DQ854" s="162"/>
      <c r="DR854" s="162"/>
      <c r="DS854" s="162"/>
      <c r="DT854" s="162"/>
      <c r="DU854" s="162"/>
      <c r="DV854" s="162"/>
      <c r="DW854" s="162"/>
      <c r="DX854" s="162"/>
      <c r="DY854" s="162"/>
      <c r="DZ854" s="162"/>
      <c r="EA854" s="162"/>
      <c r="EB854" s="162"/>
      <c r="EC854" s="162"/>
      <c r="ED854" s="162"/>
      <c r="EE854" s="162"/>
      <c r="EF854" s="162"/>
      <c r="EG854" s="162"/>
      <c r="EH854" s="162"/>
      <c r="EI854" s="162"/>
      <c r="EJ854" s="162"/>
      <c r="EK854" s="162"/>
      <c r="EL854" s="162"/>
      <c r="EM854" s="162"/>
      <c r="EN854" s="162"/>
      <c r="EO854" s="162"/>
      <c r="EP854" s="162"/>
      <c r="EQ854" s="162"/>
      <c r="ER854" s="162"/>
      <c r="ES854" s="162"/>
      <c r="ET854" s="162"/>
      <c r="EU854" s="162"/>
      <c r="EV854" s="162"/>
      <c r="EW854" s="162"/>
      <c r="EX854" s="162"/>
      <c r="EY854" s="162"/>
      <c r="EZ854" s="162"/>
      <c r="FA854" s="162"/>
      <c r="FB854" s="162"/>
      <c r="FC854" s="162"/>
      <c r="FD854" s="162"/>
      <c r="FE854" s="162"/>
      <c r="FF854" s="162"/>
      <c r="FG854" s="162"/>
      <c r="FH854" s="162"/>
      <c r="FI854" s="162"/>
      <c r="FJ854" s="162"/>
      <c r="FK854" s="162"/>
      <c r="FL854" s="162"/>
      <c r="FM854" s="162"/>
      <c r="FN854" s="162"/>
      <c r="FO854" s="162"/>
      <c r="FP854" s="162"/>
      <c r="FQ854" s="162"/>
      <c r="FR854" s="162"/>
      <c r="FS854" s="162"/>
      <c r="FT854" s="162"/>
      <c r="FU854" s="162"/>
      <c r="FV854" s="162"/>
      <c r="FW854" s="162"/>
      <c r="FX854" s="162"/>
      <c r="FY854" s="162"/>
      <c r="FZ854" s="162"/>
      <c r="GA854" s="162"/>
      <c r="GB854" s="162"/>
      <c r="GC854" s="162"/>
      <c r="GD854" s="162"/>
      <c r="GE854" s="162"/>
      <c r="GF854" s="162"/>
      <c r="GG854" s="162"/>
      <c r="GH854" s="162"/>
      <c r="GI854" s="162"/>
      <c r="GJ854" s="162"/>
      <c r="GK854" s="162"/>
      <c r="GL854" s="162"/>
      <c r="GM854" s="162"/>
      <c r="GN854" s="162"/>
      <c r="GO854" s="162"/>
      <c r="GP854" s="162"/>
      <c r="GQ854" s="162"/>
      <c r="GR854" s="162"/>
      <c r="GS854" s="162"/>
      <c r="GT854" s="162"/>
      <c r="GU854" s="162"/>
      <c r="GV854" s="162"/>
      <c r="GW854" s="162"/>
      <c r="GX854" s="162"/>
      <c r="GY854" s="162"/>
      <c r="GZ854" s="162"/>
      <c r="HA854" s="162"/>
      <c r="HB854" s="162"/>
      <c r="HC854" s="162"/>
      <c r="HD854" s="162"/>
      <c r="HE854" s="162"/>
      <c r="HF854" s="162"/>
      <c r="HG854" s="162"/>
      <c r="HH854" s="162"/>
      <c r="HI854" s="162"/>
      <c r="HJ854" s="162"/>
      <c r="HK854" s="162"/>
      <c r="HL854" s="162"/>
      <c r="HM854" s="162"/>
      <c r="HN854" s="162"/>
      <c r="HO854" s="162"/>
      <c r="HP854" s="162"/>
      <c r="HQ854" s="162"/>
      <c r="HR854" s="162"/>
      <c r="HS854" s="162"/>
      <c r="HT854" s="162"/>
      <c r="HU854" s="162"/>
      <c r="HV854" s="162"/>
      <c r="HW854" s="162"/>
      <c r="HX854" s="162"/>
      <c r="HY854" s="162"/>
      <c r="HZ854" s="162"/>
      <c r="IA854" s="162"/>
      <c r="IB854" s="162"/>
      <c r="IC854" s="162"/>
      <c r="ID854" s="162"/>
      <c r="IE854" s="162"/>
      <c r="IF854" s="162"/>
      <c r="IG854" s="162"/>
      <c r="IH854" s="162"/>
      <c r="II854" s="162"/>
      <c r="IJ854" s="162"/>
      <c r="IK854" s="162"/>
      <c r="IL854" s="162"/>
      <c r="IM854" s="162"/>
      <c r="IN854" s="162"/>
      <c r="IO854" s="162"/>
      <c r="IP854" s="162"/>
      <c r="IQ854" s="162"/>
      <c r="IR854" s="162"/>
      <c r="IS854" s="162"/>
      <c r="IT854" s="162"/>
      <c r="IU854" s="162"/>
      <c r="IV854" s="162"/>
      <c r="IW854" s="162"/>
      <c r="IX854" s="162"/>
    </row>
    <row r="855" spans="1:258">
      <c r="A855" s="159"/>
      <c r="B855" s="160"/>
      <c r="C855" s="160"/>
      <c r="D855" s="160"/>
      <c r="E855" s="160"/>
      <c r="F855" s="161"/>
      <c r="G855" s="161"/>
      <c r="H855" s="161"/>
      <c r="I855" s="161"/>
      <c r="J855" s="161"/>
      <c r="K855" s="161"/>
      <c r="L855" s="161"/>
      <c r="M855" s="161"/>
      <c r="N855" s="160"/>
      <c r="O855" s="160"/>
      <c r="P855" s="160"/>
      <c r="Q855" s="160"/>
      <c r="R855" s="160"/>
      <c r="S855" s="161"/>
      <c r="T855" s="161"/>
      <c r="U855" s="161"/>
      <c r="V855" s="161"/>
      <c r="W855" s="161"/>
      <c r="X855" s="161"/>
      <c r="Y855" s="161"/>
      <c r="Z855" s="317"/>
      <c r="AA855" s="161"/>
      <c r="BI855" s="162"/>
      <c r="BJ855" s="162"/>
      <c r="BK855" s="162"/>
      <c r="BL855" s="162"/>
      <c r="BM855" s="162"/>
      <c r="BN855" s="162"/>
      <c r="BO855" s="162"/>
      <c r="BP855" s="162"/>
      <c r="BQ855" s="162"/>
      <c r="BR855" s="162"/>
      <c r="BS855" s="162"/>
      <c r="BT855" s="162"/>
      <c r="BU855" s="162"/>
      <c r="BV855" s="162"/>
      <c r="BW855" s="162"/>
      <c r="BX855" s="162"/>
      <c r="BY855" s="162"/>
      <c r="BZ855" s="162"/>
      <c r="CA855" s="162"/>
      <c r="CB855" s="162"/>
      <c r="CC855" s="162"/>
      <c r="CD855" s="162"/>
      <c r="CE855" s="162"/>
      <c r="CF855" s="162"/>
      <c r="CG855" s="162"/>
      <c r="CH855" s="162"/>
      <c r="CI855" s="162"/>
      <c r="CJ855" s="162"/>
      <c r="CK855" s="162"/>
      <c r="CL855" s="162"/>
      <c r="CM855" s="162"/>
      <c r="CN855" s="162"/>
      <c r="CO855" s="162"/>
      <c r="CP855" s="162"/>
      <c r="CQ855" s="162"/>
      <c r="CR855" s="162"/>
      <c r="CS855" s="162"/>
      <c r="CT855" s="162"/>
      <c r="CU855" s="162"/>
      <c r="CV855" s="162"/>
      <c r="CW855" s="162"/>
      <c r="CX855" s="162"/>
      <c r="CY855" s="162"/>
      <c r="CZ855" s="162"/>
      <c r="DA855" s="162"/>
      <c r="DB855" s="162"/>
      <c r="DC855" s="162"/>
      <c r="DD855" s="162"/>
      <c r="DE855" s="162"/>
      <c r="DF855" s="162"/>
      <c r="DG855" s="162"/>
      <c r="DH855" s="162"/>
      <c r="DI855" s="162"/>
      <c r="DJ855" s="162"/>
      <c r="DK855" s="162"/>
      <c r="DL855" s="162"/>
      <c r="DM855" s="162"/>
      <c r="DN855" s="162"/>
      <c r="DO855" s="162"/>
      <c r="DP855" s="162"/>
      <c r="DQ855" s="162"/>
      <c r="DR855" s="162"/>
      <c r="DS855" s="162"/>
      <c r="DT855" s="162"/>
      <c r="DU855" s="162"/>
      <c r="DV855" s="162"/>
      <c r="DW855" s="162"/>
      <c r="DX855" s="162"/>
      <c r="DY855" s="162"/>
      <c r="DZ855" s="162"/>
      <c r="EA855" s="162"/>
      <c r="EB855" s="162"/>
      <c r="EC855" s="162"/>
      <c r="ED855" s="162"/>
      <c r="EE855" s="162"/>
      <c r="EF855" s="162"/>
      <c r="EG855" s="162"/>
      <c r="EH855" s="162"/>
      <c r="EI855" s="162"/>
      <c r="EJ855" s="162"/>
      <c r="EK855" s="162"/>
      <c r="EL855" s="162"/>
      <c r="EM855" s="162"/>
      <c r="EN855" s="162"/>
      <c r="EO855" s="162"/>
      <c r="EP855" s="162"/>
      <c r="EQ855" s="162"/>
      <c r="ER855" s="162"/>
      <c r="ES855" s="162"/>
      <c r="ET855" s="162"/>
      <c r="EU855" s="162"/>
      <c r="EV855" s="162"/>
      <c r="EW855" s="162"/>
      <c r="EX855" s="162"/>
      <c r="EY855" s="162"/>
      <c r="EZ855" s="162"/>
      <c r="FA855" s="162"/>
      <c r="FB855" s="162"/>
      <c r="FC855" s="162"/>
      <c r="FD855" s="162"/>
      <c r="FE855" s="162"/>
      <c r="FF855" s="162"/>
      <c r="FG855" s="162"/>
      <c r="FH855" s="162"/>
      <c r="FI855" s="162"/>
      <c r="FJ855" s="162"/>
      <c r="FK855" s="162"/>
      <c r="FL855" s="162"/>
      <c r="FM855" s="162"/>
      <c r="FN855" s="162"/>
      <c r="FO855" s="162"/>
      <c r="FP855" s="162"/>
      <c r="FQ855" s="162"/>
      <c r="FR855" s="162"/>
      <c r="FS855" s="162"/>
      <c r="FT855" s="162"/>
      <c r="FU855" s="162"/>
      <c r="FV855" s="162"/>
      <c r="FW855" s="162"/>
      <c r="FX855" s="162"/>
      <c r="FY855" s="162"/>
      <c r="FZ855" s="162"/>
      <c r="GA855" s="162"/>
      <c r="GB855" s="162"/>
      <c r="GC855" s="162"/>
      <c r="GD855" s="162"/>
      <c r="GE855" s="162"/>
      <c r="GF855" s="162"/>
      <c r="GG855" s="162"/>
      <c r="GH855" s="162"/>
      <c r="GI855" s="162"/>
      <c r="GJ855" s="162"/>
      <c r="GK855" s="162"/>
      <c r="GL855" s="162"/>
      <c r="GM855" s="162"/>
      <c r="GN855" s="162"/>
      <c r="GO855" s="162"/>
      <c r="GP855" s="162"/>
      <c r="GQ855" s="162"/>
      <c r="GR855" s="162"/>
      <c r="GS855" s="162"/>
      <c r="GT855" s="162"/>
      <c r="GU855" s="162"/>
      <c r="GV855" s="162"/>
      <c r="GW855" s="162"/>
      <c r="GX855" s="162"/>
      <c r="GY855" s="162"/>
      <c r="GZ855" s="162"/>
      <c r="HA855" s="162"/>
      <c r="HB855" s="162"/>
      <c r="HC855" s="162"/>
      <c r="HD855" s="162"/>
      <c r="HE855" s="162"/>
      <c r="HF855" s="162"/>
      <c r="HG855" s="162"/>
      <c r="HH855" s="162"/>
      <c r="HI855" s="162"/>
      <c r="HJ855" s="162"/>
      <c r="HK855" s="162"/>
      <c r="HL855" s="162"/>
      <c r="HM855" s="162"/>
      <c r="HN855" s="162"/>
      <c r="HO855" s="162"/>
      <c r="HP855" s="162"/>
      <c r="HQ855" s="162"/>
      <c r="HR855" s="162"/>
      <c r="HS855" s="162"/>
      <c r="HT855" s="162"/>
      <c r="HU855" s="162"/>
      <c r="HV855" s="162"/>
      <c r="HW855" s="162"/>
      <c r="HX855" s="162"/>
      <c r="HY855" s="162"/>
      <c r="HZ855" s="162"/>
      <c r="IA855" s="162"/>
      <c r="IB855" s="162"/>
      <c r="IC855" s="162"/>
      <c r="ID855" s="162"/>
      <c r="IE855" s="162"/>
      <c r="IF855" s="162"/>
      <c r="IG855" s="162"/>
      <c r="IH855" s="162"/>
      <c r="II855" s="162"/>
      <c r="IJ855" s="162"/>
      <c r="IK855" s="162"/>
      <c r="IL855" s="162"/>
      <c r="IM855" s="162"/>
      <c r="IN855" s="162"/>
      <c r="IO855" s="162"/>
      <c r="IP855" s="162"/>
      <c r="IQ855" s="162"/>
      <c r="IR855" s="162"/>
      <c r="IS855" s="162"/>
      <c r="IT855" s="162"/>
      <c r="IU855" s="162"/>
      <c r="IV855" s="162"/>
      <c r="IW855" s="162"/>
      <c r="IX855" s="162"/>
    </row>
    <row r="856" spans="1:258">
      <c r="A856" s="159"/>
      <c r="B856" s="160"/>
      <c r="C856" s="160"/>
      <c r="D856" s="160"/>
      <c r="E856" s="160"/>
      <c r="F856" s="161"/>
      <c r="G856" s="161"/>
      <c r="H856" s="161"/>
      <c r="I856" s="161"/>
      <c r="J856" s="161"/>
      <c r="K856" s="161"/>
      <c r="L856" s="161"/>
      <c r="M856" s="161"/>
      <c r="N856" s="160"/>
      <c r="O856" s="160"/>
      <c r="P856" s="160"/>
      <c r="Q856" s="160"/>
      <c r="R856" s="160"/>
      <c r="S856" s="161"/>
      <c r="T856" s="161"/>
      <c r="U856" s="161"/>
      <c r="V856" s="161"/>
      <c r="W856" s="161"/>
      <c r="X856" s="161"/>
      <c r="Y856" s="161"/>
      <c r="Z856" s="317"/>
      <c r="AA856" s="161"/>
      <c r="BI856" s="162"/>
      <c r="BJ856" s="162"/>
      <c r="BK856" s="162"/>
      <c r="BL856" s="162"/>
      <c r="BM856" s="162"/>
      <c r="BN856" s="162"/>
      <c r="BO856" s="162"/>
      <c r="BP856" s="162"/>
      <c r="BQ856" s="162"/>
      <c r="BR856" s="162"/>
      <c r="BS856" s="162"/>
      <c r="BT856" s="162"/>
      <c r="BU856" s="162"/>
      <c r="BV856" s="162"/>
      <c r="BW856" s="162"/>
      <c r="BX856" s="162"/>
      <c r="BY856" s="162"/>
      <c r="BZ856" s="162"/>
      <c r="CA856" s="162"/>
      <c r="CB856" s="162"/>
      <c r="CC856" s="162"/>
      <c r="CD856" s="162"/>
      <c r="CE856" s="162"/>
      <c r="CF856" s="162"/>
      <c r="CG856" s="162"/>
      <c r="CH856" s="162"/>
      <c r="CI856" s="162"/>
      <c r="CJ856" s="162"/>
      <c r="CK856" s="162"/>
      <c r="CL856" s="162"/>
      <c r="CM856" s="162"/>
      <c r="CN856" s="162"/>
      <c r="CO856" s="162"/>
      <c r="CP856" s="162"/>
      <c r="CQ856" s="162"/>
      <c r="CR856" s="162"/>
      <c r="CS856" s="162"/>
      <c r="CT856" s="162"/>
      <c r="CU856" s="162"/>
      <c r="CV856" s="162"/>
      <c r="CW856" s="162"/>
      <c r="CX856" s="162"/>
      <c r="CY856" s="162"/>
      <c r="CZ856" s="162"/>
      <c r="DA856" s="162"/>
      <c r="DB856" s="162"/>
      <c r="DC856" s="162"/>
      <c r="DD856" s="162"/>
      <c r="DE856" s="162"/>
      <c r="DF856" s="162"/>
      <c r="DG856" s="162"/>
      <c r="DH856" s="162"/>
      <c r="DI856" s="162"/>
      <c r="DJ856" s="162"/>
      <c r="DK856" s="162"/>
      <c r="DL856" s="162"/>
      <c r="DM856" s="162"/>
      <c r="DN856" s="162"/>
      <c r="DO856" s="162"/>
      <c r="DP856" s="162"/>
      <c r="DQ856" s="162"/>
      <c r="DR856" s="162"/>
      <c r="DS856" s="162"/>
      <c r="DT856" s="162"/>
      <c r="DU856" s="162"/>
      <c r="DV856" s="162"/>
      <c r="DW856" s="162"/>
      <c r="DX856" s="162"/>
      <c r="DY856" s="162"/>
      <c r="DZ856" s="162"/>
      <c r="EA856" s="162"/>
      <c r="EB856" s="162"/>
      <c r="EC856" s="162"/>
      <c r="ED856" s="162"/>
      <c r="EE856" s="162"/>
      <c r="EF856" s="162"/>
      <c r="EG856" s="162"/>
      <c r="EH856" s="162"/>
      <c r="EI856" s="162"/>
      <c r="EJ856" s="162"/>
      <c r="EK856" s="162"/>
      <c r="EL856" s="162"/>
      <c r="EM856" s="162"/>
      <c r="EN856" s="162"/>
      <c r="EO856" s="162"/>
      <c r="EP856" s="162"/>
      <c r="EQ856" s="162"/>
      <c r="ER856" s="162"/>
      <c r="ES856" s="162"/>
      <c r="ET856" s="162"/>
      <c r="EU856" s="162"/>
      <c r="EV856" s="162"/>
      <c r="EW856" s="162"/>
      <c r="EX856" s="162"/>
      <c r="EY856" s="162"/>
      <c r="EZ856" s="162"/>
      <c r="FA856" s="162"/>
      <c r="FB856" s="162"/>
      <c r="FC856" s="162"/>
      <c r="FD856" s="162"/>
      <c r="FE856" s="162"/>
      <c r="FF856" s="162"/>
      <c r="FG856" s="162"/>
      <c r="FH856" s="162"/>
      <c r="FI856" s="162"/>
      <c r="FJ856" s="162"/>
      <c r="FK856" s="162"/>
      <c r="FL856" s="162"/>
      <c r="FM856" s="162"/>
      <c r="FN856" s="162"/>
      <c r="FO856" s="162"/>
      <c r="FP856" s="162"/>
      <c r="FQ856" s="162"/>
      <c r="FR856" s="162"/>
      <c r="FS856" s="162"/>
      <c r="FT856" s="162"/>
      <c r="FU856" s="162"/>
      <c r="FV856" s="162"/>
      <c r="FW856" s="162"/>
      <c r="FX856" s="162"/>
      <c r="FY856" s="162"/>
      <c r="FZ856" s="162"/>
      <c r="GA856" s="162"/>
      <c r="GB856" s="162"/>
      <c r="GC856" s="162"/>
      <c r="GD856" s="162"/>
      <c r="GE856" s="162"/>
      <c r="GF856" s="162"/>
      <c r="GG856" s="162"/>
      <c r="GH856" s="162"/>
      <c r="GI856" s="162"/>
      <c r="GJ856" s="162"/>
      <c r="GK856" s="162"/>
      <c r="GL856" s="162"/>
      <c r="GM856" s="162"/>
      <c r="GN856" s="162"/>
      <c r="GO856" s="162"/>
      <c r="GP856" s="162"/>
      <c r="GQ856" s="162"/>
      <c r="GR856" s="162"/>
      <c r="GS856" s="162"/>
      <c r="GT856" s="162"/>
      <c r="GU856" s="162"/>
      <c r="GV856" s="162"/>
      <c r="GW856" s="162"/>
      <c r="GX856" s="162"/>
      <c r="GY856" s="162"/>
      <c r="GZ856" s="162"/>
      <c r="HA856" s="162"/>
      <c r="HB856" s="162"/>
      <c r="HC856" s="162"/>
      <c r="HD856" s="162"/>
      <c r="HE856" s="162"/>
      <c r="HF856" s="162"/>
      <c r="HG856" s="162"/>
      <c r="HH856" s="162"/>
      <c r="HI856" s="162"/>
      <c r="HJ856" s="162"/>
      <c r="HK856" s="162"/>
      <c r="HL856" s="162"/>
      <c r="HM856" s="162"/>
      <c r="HN856" s="162"/>
      <c r="HO856" s="162"/>
      <c r="HP856" s="162"/>
      <c r="HQ856" s="162"/>
      <c r="HR856" s="162"/>
      <c r="HS856" s="162"/>
      <c r="HT856" s="162"/>
      <c r="HU856" s="162"/>
      <c r="HV856" s="162"/>
      <c r="HW856" s="162"/>
      <c r="HX856" s="162"/>
      <c r="HY856" s="162"/>
      <c r="HZ856" s="162"/>
      <c r="IA856" s="162"/>
      <c r="IB856" s="162"/>
      <c r="IC856" s="162"/>
      <c r="ID856" s="162"/>
      <c r="IE856" s="162"/>
      <c r="IF856" s="162"/>
      <c r="IG856" s="162"/>
      <c r="IH856" s="162"/>
      <c r="II856" s="162"/>
      <c r="IJ856" s="162"/>
      <c r="IK856" s="162"/>
      <c r="IL856" s="162"/>
      <c r="IM856" s="162"/>
      <c r="IN856" s="162"/>
      <c r="IO856" s="162"/>
      <c r="IP856" s="162"/>
      <c r="IQ856" s="162"/>
      <c r="IR856" s="162"/>
      <c r="IS856" s="162"/>
      <c r="IT856" s="162"/>
      <c r="IU856" s="162"/>
      <c r="IV856" s="162"/>
      <c r="IW856" s="162"/>
      <c r="IX856" s="162"/>
    </row>
    <row r="857" spans="1:258">
      <c r="A857" s="159"/>
      <c r="B857" s="160"/>
      <c r="C857" s="160"/>
      <c r="D857" s="160"/>
      <c r="E857" s="160"/>
      <c r="F857" s="161"/>
      <c r="G857" s="161"/>
      <c r="H857" s="161"/>
      <c r="I857" s="161"/>
      <c r="J857" s="161"/>
      <c r="K857" s="161"/>
      <c r="L857" s="161"/>
      <c r="M857" s="161"/>
      <c r="N857" s="160"/>
      <c r="O857" s="160"/>
      <c r="P857" s="160"/>
      <c r="Q857" s="160"/>
      <c r="R857" s="160"/>
      <c r="S857" s="161"/>
      <c r="T857" s="161"/>
      <c r="U857" s="161"/>
      <c r="V857" s="161"/>
      <c r="W857" s="161"/>
      <c r="X857" s="161"/>
      <c r="Y857" s="161"/>
      <c r="Z857" s="317"/>
      <c r="AA857" s="161"/>
      <c r="BI857" s="162"/>
      <c r="BJ857" s="162"/>
      <c r="BK857" s="162"/>
      <c r="BL857" s="162"/>
      <c r="BM857" s="162"/>
      <c r="BN857" s="162"/>
      <c r="BO857" s="162"/>
      <c r="BP857" s="162"/>
      <c r="BQ857" s="162"/>
      <c r="BR857" s="162"/>
      <c r="BS857" s="162"/>
      <c r="BT857" s="162"/>
      <c r="BU857" s="162"/>
      <c r="BV857" s="162"/>
      <c r="BW857" s="162"/>
      <c r="BX857" s="162"/>
      <c r="BY857" s="162"/>
      <c r="BZ857" s="162"/>
      <c r="CA857" s="162"/>
      <c r="CB857" s="162"/>
      <c r="CC857" s="162"/>
      <c r="CD857" s="162"/>
      <c r="CE857" s="162"/>
      <c r="CF857" s="162"/>
      <c r="CG857" s="162"/>
      <c r="CH857" s="162"/>
      <c r="CI857" s="162"/>
      <c r="CJ857" s="162"/>
      <c r="CK857" s="162"/>
      <c r="CL857" s="162"/>
      <c r="CM857" s="162"/>
      <c r="CN857" s="162"/>
      <c r="CO857" s="162"/>
      <c r="CP857" s="162"/>
      <c r="CQ857" s="162"/>
      <c r="CR857" s="162"/>
      <c r="CS857" s="162"/>
      <c r="CT857" s="162"/>
      <c r="CU857" s="162"/>
      <c r="CV857" s="162"/>
      <c r="CW857" s="162"/>
      <c r="CX857" s="162"/>
      <c r="CY857" s="162"/>
      <c r="CZ857" s="162"/>
      <c r="DA857" s="162"/>
      <c r="DB857" s="162"/>
      <c r="DC857" s="162"/>
      <c r="DD857" s="162"/>
      <c r="DE857" s="162"/>
      <c r="DF857" s="162"/>
      <c r="DG857" s="162"/>
      <c r="DH857" s="162"/>
      <c r="DI857" s="162"/>
      <c r="DJ857" s="162"/>
      <c r="DK857" s="162"/>
      <c r="DL857" s="162"/>
      <c r="DM857" s="162"/>
      <c r="DN857" s="162"/>
      <c r="DO857" s="162"/>
      <c r="DP857" s="162"/>
      <c r="DQ857" s="162"/>
      <c r="DR857" s="162"/>
      <c r="DS857" s="162"/>
      <c r="DT857" s="162"/>
      <c r="DU857" s="162"/>
      <c r="DV857" s="162"/>
      <c r="DW857" s="162"/>
      <c r="DX857" s="162"/>
      <c r="DY857" s="162"/>
      <c r="DZ857" s="162"/>
      <c r="EA857" s="162"/>
      <c r="EB857" s="162"/>
      <c r="EC857" s="162"/>
      <c r="ED857" s="162"/>
      <c r="EE857" s="162"/>
      <c r="EF857" s="162"/>
      <c r="EG857" s="162"/>
      <c r="EH857" s="162"/>
      <c r="EI857" s="162"/>
      <c r="EJ857" s="162"/>
      <c r="EK857" s="162"/>
      <c r="EL857" s="162"/>
      <c r="EM857" s="162"/>
      <c r="EN857" s="162"/>
      <c r="EO857" s="162"/>
      <c r="EP857" s="162"/>
      <c r="EQ857" s="162"/>
      <c r="ER857" s="162"/>
      <c r="ES857" s="162"/>
      <c r="ET857" s="162"/>
      <c r="EU857" s="162"/>
      <c r="EV857" s="162"/>
      <c r="EW857" s="162"/>
      <c r="EX857" s="162"/>
      <c r="EY857" s="162"/>
      <c r="EZ857" s="162"/>
      <c r="FA857" s="162"/>
      <c r="FB857" s="162"/>
      <c r="FC857" s="162"/>
      <c r="FD857" s="162"/>
      <c r="FE857" s="162"/>
      <c r="FF857" s="162"/>
      <c r="FG857" s="162"/>
      <c r="FH857" s="162"/>
      <c r="FI857" s="162"/>
      <c r="FJ857" s="162"/>
      <c r="FK857" s="162"/>
      <c r="FL857" s="162"/>
      <c r="FM857" s="162"/>
      <c r="FN857" s="162"/>
      <c r="FO857" s="162"/>
      <c r="FP857" s="162"/>
      <c r="FQ857" s="162"/>
      <c r="FR857" s="162"/>
      <c r="FS857" s="162"/>
      <c r="FT857" s="162"/>
      <c r="FU857" s="162"/>
      <c r="FV857" s="162"/>
      <c r="FW857" s="162"/>
      <c r="FX857" s="162"/>
      <c r="FY857" s="162"/>
      <c r="FZ857" s="162"/>
      <c r="GA857" s="162"/>
      <c r="GB857" s="162"/>
      <c r="GC857" s="162"/>
      <c r="GD857" s="162"/>
      <c r="GE857" s="162"/>
      <c r="GF857" s="162"/>
      <c r="GG857" s="162"/>
      <c r="GH857" s="162"/>
      <c r="GI857" s="162"/>
      <c r="GJ857" s="162"/>
      <c r="GK857" s="162"/>
      <c r="GL857" s="162"/>
      <c r="GM857" s="162"/>
      <c r="GN857" s="162"/>
      <c r="GO857" s="162"/>
      <c r="GP857" s="162"/>
      <c r="GQ857" s="162"/>
      <c r="GR857" s="162"/>
      <c r="GS857" s="162"/>
      <c r="GT857" s="162"/>
      <c r="GU857" s="162"/>
      <c r="GV857" s="162"/>
      <c r="GW857" s="162"/>
      <c r="GX857" s="162"/>
      <c r="GY857" s="162"/>
      <c r="GZ857" s="162"/>
      <c r="HA857" s="162"/>
      <c r="HB857" s="162"/>
      <c r="HC857" s="162"/>
      <c r="HD857" s="162"/>
      <c r="HE857" s="162"/>
      <c r="HF857" s="162"/>
      <c r="HG857" s="162"/>
      <c r="HH857" s="162"/>
      <c r="HI857" s="162"/>
      <c r="HJ857" s="162"/>
      <c r="HK857" s="162"/>
      <c r="HL857" s="162"/>
      <c r="HM857" s="162"/>
      <c r="HN857" s="162"/>
      <c r="HO857" s="162"/>
      <c r="HP857" s="162"/>
      <c r="HQ857" s="162"/>
      <c r="HR857" s="162"/>
      <c r="HS857" s="162"/>
      <c r="HT857" s="162"/>
      <c r="HU857" s="162"/>
      <c r="HV857" s="162"/>
      <c r="HW857" s="162"/>
      <c r="HX857" s="162"/>
      <c r="HY857" s="162"/>
      <c r="HZ857" s="162"/>
      <c r="IA857" s="162"/>
      <c r="IB857" s="162"/>
      <c r="IC857" s="162"/>
      <c r="ID857" s="162"/>
      <c r="IE857" s="162"/>
      <c r="IF857" s="162"/>
      <c r="IG857" s="162"/>
      <c r="IH857" s="162"/>
      <c r="II857" s="162"/>
      <c r="IJ857" s="162"/>
      <c r="IK857" s="162"/>
      <c r="IL857" s="162"/>
      <c r="IM857" s="162"/>
      <c r="IN857" s="162"/>
      <c r="IO857" s="162"/>
      <c r="IP857" s="162"/>
      <c r="IQ857" s="162"/>
      <c r="IR857" s="162"/>
      <c r="IS857" s="162"/>
      <c r="IT857" s="162"/>
      <c r="IU857" s="162"/>
      <c r="IV857" s="162"/>
      <c r="IW857" s="162"/>
      <c r="IX857" s="162"/>
    </row>
    <row r="858" spans="1:258">
      <c r="A858" s="159"/>
      <c r="B858" s="160"/>
      <c r="C858" s="160"/>
      <c r="D858" s="160"/>
      <c r="E858" s="160"/>
      <c r="F858" s="161"/>
      <c r="G858" s="161"/>
      <c r="H858" s="161"/>
      <c r="I858" s="161"/>
      <c r="J858" s="161"/>
      <c r="K858" s="161"/>
      <c r="L858" s="161"/>
      <c r="M858" s="161"/>
      <c r="N858" s="160"/>
      <c r="O858" s="160"/>
      <c r="P858" s="160"/>
      <c r="Q858" s="160"/>
      <c r="R858" s="160"/>
      <c r="S858" s="161"/>
      <c r="T858" s="161"/>
      <c r="U858" s="161"/>
      <c r="V858" s="161"/>
      <c r="W858" s="161"/>
      <c r="X858" s="161"/>
      <c r="Y858" s="161"/>
      <c r="Z858" s="317"/>
      <c r="AA858" s="161"/>
      <c r="BI858" s="162"/>
      <c r="BJ858" s="162"/>
      <c r="BK858" s="162"/>
      <c r="BL858" s="162"/>
      <c r="BM858" s="162"/>
      <c r="BN858" s="162"/>
      <c r="BO858" s="162"/>
      <c r="BP858" s="162"/>
      <c r="BQ858" s="162"/>
      <c r="BR858" s="162"/>
      <c r="BS858" s="162"/>
      <c r="BT858" s="162"/>
      <c r="BU858" s="162"/>
      <c r="BV858" s="162"/>
      <c r="BW858" s="162"/>
      <c r="BX858" s="162"/>
      <c r="BY858" s="162"/>
      <c r="BZ858" s="162"/>
      <c r="CA858" s="162"/>
      <c r="CB858" s="162"/>
      <c r="CC858" s="162"/>
      <c r="CD858" s="162"/>
      <c r="CE858" s="162"/>
      <c r="CF858" s="162"/>
      <c r="CG858" s="162"/>
      <c r="CH858" s="162"/>
      <c r="CI858" s="162"/>
      <c r="CJ858" s="162"/>
      <c r="CK858" s="162"/>
      <c r="CL858" s="162"/>
      <c r="CM858" s="162"/>
      <c r="CN858" s="162"/>
      <c r="CO858" s="162"/>
      <c r="CP858" s="162"/>
      <c r="CQ858" s="162"/>
      <c r="CR858" s="162"/>
      <c r="CS858" s="162"/>
      <c r="CT858" s="162"/>
      <c r="CU858" s="162"/>
      <c r="CV858" s="162"/>
      <c r="CW858" s="162"/>
      <c r="CX858" s="162"/>
      <c r="CY858" s="162"/>
      <c r="CZ858" s="162"/>
      <c r="DA858" s="162"/>
      <c r="DB858" s="162"/>
      <c r="DC858" s="162"/>
      <c r="DD858" s="162"/>
      <c r="DE858" s="162"/>
      <c r="DF858" s="162"/>
      <c r="DG858" s="162"/>
      <c r="DH858" s="162"/>
      <c r="DI858" s="162"/>
      <c r="DJ858" s="162"/>
      <c r="DK858" s="162"/>
      <c r="DL858" s="162"/>
      <c r="DM858" s="162"/>
      <c r="DN858" s="162"/>
      <c r="DO858" s="162"/>
      <c r="DP858" s="162"/>
      <c r="DQ858" s="162"/>
      <c r="DR858" s="162"/>
      <c r="DS858" s="162"/>
      <c r="DT858" s="162"/>
      <c r="DU858" s="162"/>
      <c r="DV858" s="162"/>
      <c r="DW858" s="162"/>
      <c r="DX858" s="162"/>
      <c r="DY858" s="162"/>
      <c r="DZ858" s="162"/>
      <c r="EA858" s="162"/>
      <c r="EB858" s="162"/>
      <c r="EC858" s="162"/>
      <c r="ED858" s="162"/>
      <c r="EE858" s="162"/>
      <c r="EF858" s="162"/>
      <c r="EG858" s="162"/>
      <c r="EH858" s="162"/>
      <c r="EI858" s="162"/>
      <c r="EJ858" s="162"/>
      <c r="EK858" s="162"/>
      <c r="EL858" s="162"/>
      <c r="EM858" s="162"/>
      <c r="EN858" s="162"/>
      <c r="EO858" s="162"/>
      <c r="EP858" s="162"/>
      <c r="EQ858" s="162"/>
      <c r="ER858" s="162"/>
      <c r="ES858" s="162"/>
      <c r="ET858" s="162"/>
      <c r="EU858" s="162"/>
      <c r="EV858" s="162"/>
      <c r="EW858" s="162"/>
      <c r="EX858" s="162"/>
      <c r="EY858" s="162"/>
      <c r="EZ858" s="162"/>
      <c r="FA858" s="162"/>
      <c r="FB858" s="162"/>
      <c r="FC858" s="162"/>
      <c r="FD858" s="162"/>
      <c r="FE858" s="162"/>
      <c r="FF858" s="162"/>
      <c r="FG858" s="162"/>
      <c r="FH858" s="162"/>
      <c r="FI858" s="162"/>
      <c r="FJ858" s="162"/>
      <c r="FK858" s="162"/>
      <c r="FL858" s="162"/>
      <c r="FM858" s="162"/>
      <c r="FN858" s="162"/>
      <c r="FO858" s="162"/>
      <c r="FP858" s="162"/>
      <c r="FQ858" s="162"/>
      <c r="FR858" s="162"/>
      <c r="FS858" s="162"/>
      <c r="FT858" s="162"/>
      <c r="FU858" s="162"/>
      <c r="FV858" s="162"/>
      <c r="FW858" s="162"/>
      <c r="FX858" s="162"/>
      <c r="FY858" s="162"/>
      <c r="FZ858" s="162"/>
      <c r="GA858" s="162"/>
      <c r="GB858" s="162"/>
      <c r="GC858" s="162"/>
      <c r="GD858" s="162"/>
      <c r="GE858" s="162"/>
      <c r="GF858" s="162"/>
      <c r="GG858" s="162"/>
      <c r="GH858" s="162"/>
      <c r="GI858" s="162"/>
      <c r="GJ858" s="162"/>
      <c r="GK858" s="162"/>
      <c r="GL858" s="162"/>
      <c r="GM858" s="162"/>
      <c r="GN858" s="162"/>
      <c r="GO858" s="162"/>
      <c r="GP858" s="162"/>
      <c r="GQ858" s="162"/>
      <c r="GR858" s="162"/>
      <c r="GS858" s="162"/>
      <c r="GT858" s="162"/>
      <c r="GU858" s="162"/>
      <c r="GV858" s="162"/>
      <c r="GW858" s="162"/>
      <c r="GX858" s="162"/>
      <c r="GY858" s="162"/>
      <c r="GZ858" s="162"/>
      <c r="HA858" s="162"/>
      <c r="HB858" s="162"/>
      <c r="HC858" s="162"/>
      <c r="HD858" s="162"/>
      <c r="HE858" s="162"/>
      <c r="HF858" s="162"/>
      <c r="HG858" s="162"/>
      <c r="HH858" s="162"/>
      <c r="HI858" s="162"/>
      <c r="HJ858" s="162"/>
      <c r="HK858" s="162"/>
      <c r="HL858" s="162"/>
      <c r="HM858" s="162"/>
      <c r="HN858" s="162"/>
      <c r="HO858" s="162"/>
      <c r="HP858" s="162"/>
      <c r="HQ858" s="162"/>
      <c r="HR858" s="162"/>
      <c r="HS858" s="162"/>
      <c r="HT858" s="162"/>
      <c r="HU858" s="162"/>
      <c r="HV858" s="162"/>
      <c r="HW858" s="162"/>
      <c r="HX858" s="162"/>
      <c r="HY858" s="162"/>
      <c r="HZ858" s="162"/>
      <c r="IA858" s="162"/>
      <c r="IB858" s="162"/>
      <c r="IC858" s="162"/>
      <c r="ID858" s="162"/>
      <c r="IE858" s="162"/>
      <c r="IF858" s="162"/>
      <c r="IG858" s="162"/>
      <c r="IH858" s="162"/>
      <c r="II858" s="162"/>
      <c r="IJ858" s="162"/>
      <c r="IK858" s="162"/>
      <c r="IL858" s="162"/>
      <c r="IM858" s="162"/>
      <c r="IN858" s="162"/>
      <c r="IO858" s="162"/>
      <c r="IP858" s="162"/>
      <c r="IQ858" s="162"/>
      <c r="IR858" s="162"/>
      <c r="IS858" s="162"/>
      <c r="IT858" s="162"/>
      <c r="IU858" s="162"/>
      <c r="IV858" s="162"/>
      <c r="IW858" s="162"/>
      <c r="IX858" s="162"/>
    </row>
    <row r="859" spans="1:258">
      <c r="A859" s="159"/>
      <c r="B859" s="160"/>
      <c r="C859" s="160"/>
      <c r="D859" s="160"/>
      <c r="E859" s="160"/>
      <c r="F859" s="161"/>
      <c r="G859" s="161"/>
      <c r="H859" s="161"/>
      <c r="I859" s="161"/>
      <c r="J859" s="161"/>
      <c r="K859" s="161"/>
      <c r="L859" s="161"/>
      <c r="M859" s="161"/>
      <c r="N859" s="160"/>
      <c r="O859" s="160"/>
      <c r="P859" s="160"/>
      <c r="Q859" s="160"/>
      <c r="R859" s="160"/>
      <c r="S859" s="161"/>
      <c r="T859" s="161"/>
      <c r="U859" s="161"/>
      <c r="V859" s="161"/>
      <c r="W859" s="161"/>
      <c r="X859" s="161"/>
      <c r="Y859" s="161"/>
      <c r="Z859" s="317"/>
      <c r="AA859" s="161"/>
      <c r="BI859" s="162"/>
      <c r="BJ859" s="162"/>
      <c r="BK859" s="162"/>
      <c r="BL859" s="162"/>
      <c r="BM859" s="162"/>
      <c r="BN859" s="162"/>
      <c r="BO859" s="162"/>
      <c r="BP859" s="162"/>
      <c r="BQ859" s="162"/>
      <c r="BR859" s="162"/>
      <c r="BS859" s="162"/>
      <c r="BT859" s="162"/>
      <c r="BU859" s="162"/>
      <c r="BV859" s="162"/>
      <c r="BW859" s="162"/>
      <c r="BX859" s="162"/>
      <c r="BY859" s="162"/>
      <c r="BZ859" s="162"/>
      <c r="CA859" s="162"/>
      <c r="CB859" s="162"/>
      <c r="CC859" s="162"/>
      <c r="CD859" s="162"/>
      <c r="CE859" s="162"/>
      <c r="CF859" s="162"/>
      <c r="CG859" s="162"/>
      <c r="CH859" s="162"/>
      <c r="CI859" s="162"/>
      <c r="CJ859" s="162"/>
      <c r="CK859" s="162"/>
      <c r="CL859" s="162"/>
      <c r="CM859" s="162"/>
      <c r="CN859" s="162"/>
      <c r="CO859" s="162"/>
      <c r="CP859" s="162"/>
      <c r="CQ859" s="162"/>
      <c r="CR859" s="162"/>
      <c r="CS859" s="162"/>
      <c r="CT859" s="162"/>
      <c r="CU859" s="162"/>
      <c r="CV859" s="162"/>
      <c r="CW859" s="162"/>
      <c r="CX859" s="162"/>
      <c r="CY859" s="162"/>
      <c r="CZ859" s="162"/>
      <c r="DA859" s="162"/>
      <c r="DB859" s="162"/>
      <c r="DC859" s="162"/>
      <c r="DD859" s="162"/>
      <c r="DE859" s="162"/>
      <c r="DF859" s="162"/>
      <c r="DG859" s="162"/>
      <c r="DH859" s="162"/>
      <c r="DI859" s="162"/>
      <c r="DJ859" s="162"/>
      <c r="DK859" s="162"/>
      <c r="DL859" s="162"/>
      <c r="DM859" s="162"/>
      <c r="DN859" s="162"/>
      <c r="DO859" s="162"/>
      <c r="DP859" s="162"/>
      <c r="DQ859" s="162"/>
      <c r="DR859" s="162"/>
      <c r="DS859" s="162"/>
      <c r="DT859" s="162"/>
      <c r="DU859" s="162"/>
      <c r="DV859" s="162"/>
      <c r="DW859" s="162"/>
      <c r="DX859" s="162"/>
      <c r="DY859" s="162"/>
      <c r="DZ859" s="162"/>
      <c r="EA859" s="162"/>
      <c r="EB859" s="162"/>
      <c r="EC859" s="162"/>
      <c r="ED859" s="162"/>
      <c r="EE859" s="162"/>
      <c r="EF859" s="162"/>
      <c r="EG859" s="162"/>
      <c r="EH859" s="162"/>
      <c r="EI859" s="162"/>
      <c r="EJ859" s="162"/>
      <c r="EK859" s="162"/>
      <c r="EL859" s="162"/>
      <c r="EM859" s="162"/>
      <c r="EN859" s="162"/>
      <c r="EO859" s="162"/>
      <c r="EP859" s="162"/>
      <c r="EQ859" s="162"/>
      <c r="ER859" s="162"/>
      <c r="ES859" s="162"/>
      <c r="ET859" s="162"/>
      <c r="EU859" s="162"/>
      <c r="EV859" s="162"/>
      <c r="EW859" s="162"/>
      <c r="EX859" s="162"/>
      <c r="EY859" s="162"/>
      <c r="EZ859" s="162"/>
      <c r="FA859" s="162"/>
      <c r="FB859" s="162"/>
      <c r="FC859" s="162"/>
      <c r="FD859" s="162"/>
      <c r="FE859" s="162"/>
      <c r="FF859" s="162"/>
      <c r="FG859" s="162"/>
      <c r="FH859" s="162"/>
      <c r="FI859" s="162"/>
      <c r="FJ859" s="162"/>
      <c r="FK859" s="162"/>
      <c r="FL859" s="162"/>
      <c r="FM859" s="162"/>
      <c r="FN859" s="162"/>
      <c r="FO859" s="162"/>
      <c r="FP859" s="162"/>
      <c r="FQ859" s="162"/>
      <c r="FR859" s="162"/>
      <c r="FS859" s="162"/>
      <c r="FT859" s="162"/>
      <c r="FU859" s="162"/>
      <c r="FV859" s="162"/>
      <c r="FW859" s="162"/>
      <c r="FX859" s="162"/>
      <c r="FY859" s="162"/>
      <c r="FZ859" s="162"/>
      <c r="GA859" s="162"/>
      <c r="GB859" s="162"/>
      <c r="GC859" s="162"/>
      <c r="GD859" s="162"/>
      <c r="GE859" s="162"/>
      <c r="GF859" s="162"/>
      <c r="GG859" s="162"/>
      <c r="GH859" s="162"/>
      <c r="GI859" s="162"/>
      <c r="GJ859" s="162"/>
      <c r="GK859" s="162"/>
      <c r="GL859" s="162"/>
      <c r="GM859" s="162"/>
      <c r="GN859" s="162"/>
      <c r="GO859" s="162"/>
      <c r="GP859" s="162"/>
      <c r="GQ859" s="162"/>
      <c r="GR859" s="162"/>
      <c r="GS859" s="162"/>
      <c r="GT859" s="162"/>
      <c r="GU859" s="162"/>
      <c r="GV859" s="162"/>
      <c r="GW859" s="162"/>
      <c r="GX859" s="162"/>
      <c r="GY859" s="162"/>
      <c r="GZ859" s="162"/>
      <c r="HA859" s="162"/>
      <c r="HB859" s="162"/>
      <c r="HC859" s="162"/>
      <c r="HD859" s="162"/>
      <c r="HE859" s="162"/>
      <c r="HF859" s="162"/>
      <c r="HG859" s="162"/>
      <c r="HH859" s="162"/>
      <c r="HI859" s="162"/>
      <c r="HJ859" s="162"/>
      <c r="HK859" s="162"/>
      <c r="HL859" s="162"/>
      <c r="HM859" s="162"/>
      <c r="HN859" s="162"/>
      <c r="HO859" s="162"/>
      <c r="HP859" s="162"/>
      <c r="HQ859" s="162"/>
      <c r="HR859" s="162"/>
      <c r="HS859" s="162"/>
      <c r="HT859" s="162"/>
      <c r="HU859" s="162"/>
      <c r="HV859" s="162"/>
      <c r="HW859" s="162"/>
      <c r="HX859" s="162"/>
      <c r="HY859" s="162"/>
      <c r="HZ859" s="162"/>
      <c r="IA859" s="162"/>
      <c r="IB859" s="162"/>
      <c r="IC859" s="162"/>
      <c r="ID859" s="162"/>
      <c r="IE859" s="162"/>
      <c r="IF859" s="162"/>
      <c r="IG859" s="162"/>
      <c r="IH859" s="162"/>
      <c r="II859" s="162"/>
      <c r="IJ859" s="162"/>
      <c r="IK859" s="162"/>
      <c r="IL859" s="162"/>
      <c r="IM859" s="162"/>
      <c r="IN859" s="162"/>
      <c r="IO859" s="162"/>
      <c r="IP859" s="162"/>
      <c r="IQ859" s="162"/>
      <c r="IR859" s="162"/>
      <c r="IS859" s="162"/>
      <c r="IT859" s="162"/>
      <c r="IU859" s="162"/>
      <c r="IV859" s="162"/>
      <c r="IW859" s="162"/>
      <c r="IX859" s="162"/>
    </row>
    <row r="860" spans="1:258">
      <c r="A860" s="159"/>
      <c r="B860" s="160"/>
      <c r="C860" s="160"/>
      <c r="D860" s="160"/>
      <c r="E860" s="160"/>
      <c r="F860" s="161"/>
      <c r="G860" s="161"/>
      <c r="H860" s="161"/>
      <c r="I860" s="161"/>
      <c r="J860" s="161"/>
      <c r="K860" s="161"/>
      <c r="L860" s="161"/>
      <c r="M860" s="161"/>
      <c r="N860" s="160"/>
      <c r="O860" s="160"/>
      <c r="P860" s="160"/>
      <c r="Q860" s="160"/>
      <c r="R860" s="160"/>
      <c r="S860" s="161"/>
      <c r="T860" s="161"/>
      <c r="U860" s="161"/>
      <c r="V860" s="161"/>
      <c r="W860" s="161"/>
      <c r="X860" s="161"/>
      <c r="Y860" s="161"/>
      <c r="Z860" s="317"/>
      <c r="AA860" s="161"/>
      <c r="BI860" s="162"/>
      <c r="BJ860" s="162"/>
      <c r="BK860" s="162"/>
      <c r="BL860" s="162"/>
      <c r="BM860" s="162"/>
      <c r="BN860" s="162"/>
      <c r="BO860" s="162"/>
      <c r="BP860" s="162"/>
      <c r="BQ860" s="162"/>
      <c r="BR860" s="162"/>
      <c r="BS860" s="162"/>
      <c r="BT860" s="162"/>
      <c r="BU860" s="162"/>
      <c r="BV860" s="162"/>
      <c r="BW860" s="162"/>
      <c r="BX860" s="162"/>
      <c r="BY860" s="162"/>
      <c r="BZ860" s="162"/>
      <c r="CA860" s="162"/>
      <c r="CB860" s="162"/>
      <c r="CC860" s="162"/>
      <c r="CD860" s="162"/>
      <c r="CE860" s="162"/>
      <c r="CF860" s="162"/>
      <c r="CG860" s="162"/>
      <c r="CH860" s="162"/>
      <c r="CI860" s="162"/>
      <c r="CJ860" s="162"/>
      <c r="CK860" s="162"/>
      <c r="CL860" s="162"/>
      <c r="CM860" s="162"/>
      <c r="CN860" s="162"/>
      <c r="CO860" s="162"/>
      <c r="CP860" s="162"/>
      <c r="CQ860" s="162"/>
      <c r="CR860" s="162"/>
      <c r="CS860" s="162"/>
      <c r="CT860" s="162"/>
      <c r="CU860" s="162"/>
      <c r="CV860" s="162"/>
      <c r="CW860" s="162"/>
      <c r="CX860" s="162"/>
      <c r="CY860" s="162"/>
      <c r="CZ860" s="162"/>
      <c r="DA860" s="162"/>
      <c r="DB860" s="162"/>
      <c r="DC860" s="162"/>
      <c r="DD860" s="162"/>
      <c r="DE860" s="162"/>
      <c r="DF860" s="162"/>
      <c r="DG860" s="162"/>
      <c r="DH860" s="162"/>
      <c r="DI860" s="162"/>
      <c r="DJ860" s="162"/>
      <c r="DK860" s="162"/>
      <c r="DL860" s="162"/>
      <c r="DM860" s="162"/>
      <c r="DN860" s="162"/>
      <c r="DO860" s="162"/>
      <c r="DP860" s="162"/>
      <c r="DQ860" s="162"/>
      <c r="DR860" s="162"/>
      <c r="DS860" s="162"/>
      <c r="DT860" s="162"/>
      <c r="DU860" s="162"/>
      <c r="DV860" s="162"/>
      <c r="DW860" s="162"/>
      <c r="DX860" s="162"/>
      <c r="DY860" s="162"/>
      <c r="DZ860" s="162"/>
      <c r="EA860" s="162"/>
      <c r="EB860" s="162"/>
      <c r="EC860" s="162"/>
      <c r="ED860" s="162"/>
      <c r="EE860" s="162"/>
      <c r="EF860" s="162"/>
      <c r="EG860" s="162"/>
      <c r="EH860" s="162"/>
      <c r="EI860" s="162"/>
      <c r="EJ860" s="162"/>
      <c r="EK860" s="162"/>
      <c r="EL860" s="162"/>
      <c r="EM860" s="162"/>
      <c r="EN860" s="162"/>
      <c r="EO860" s="162"/>
      <c r="EP860" s="162"/>
      <c r="EQ860" s="162"/>
      <c r="ER860" s="162"/>
      <c r="ES860" s="162"/>
      <c r="ET860" s="162"/>
      <c r="EU860" s="162"/>
      <c r="EV860" s="162"/>
      <c r="EW860" s="162"/>
      <c r="EX860" s="162"/>
      <c r="EY860" s="162"/>
      <c r="EZ860" s="162"/>
      <c r="FA860" s="162"/>
      <c r="FB860" s="162"/>
      <c r="FC860" s="162"/>
      <c r="FD860" s="162"/>
      <c r="FE860" s="162"/>
      <c r="FF860" s="162"/>
      <c r="FG860" s="162"/>
      <c r="FH860" s="162"/>
      <c r="FI860" s="162"/>
      <c r="FJ860" s="162"/>
      <c r="FK860" s="162"/>
      <c r="FL860" s="162"/>
      <c r="FM860" s="162"/>
      <c r="FN860" s="162"/>
      <c r="FO860" s="162"/>
      <c r="FP860" s="162"/>
      <c r="FQ860" s="162"/>
      <c r="FR860" s="162"/>
      <c r="FS860" s="162"/>
      <c r="FT860" s="162"/>
      <c r="FU860" s="162"/>
      <c r="FV860" s="162"/>
      <c r="FW860" s="162"/>
      <c r="FX860" s="162"/>
      <c r="FY860" s="162"/>
      <c r="FZ860" s="162"/>
      <c r="GA860" s="162"/>
      <c r="GB860" s="162"/>
      <c r="GC860" s="162"/>
      <c r="GD860" s="162"/>
      <c r="GE860" s="162"/>
      <c r="GF860" s="162"/>
      <c r="GG860" s="162"/>
      <c r="GH860" s="162"/>
      <c r="GI860" s="162"/>
      <c r="GJ860" s="162"/>
      <c r="GK860" s="162"/>
      <c r="GL860" s="162"/>
      <c r="GM860" s="162"/>
      <c r="GN860" s="162"/>
      <c r="GO860" s="162"/>
      <c r="GP860" s="162"/>
      <c r="GQ860" s="162"/>
      <c r="GR860" s="162"/>
      <c r="GS860" s="162"/>
      <c r="GT860" s="162"/>
      <c r="GU860" s="162"/>
      <c r="GV860" s="162"/>
      <c r="GW860" s="162"/>
      <c r="GX860" s="162"/>
      <c r="GY860" s="162"/>
      <c r="GZ860" s="162"/>
      <c r="HA860" s="162"/>
      <c r="HB860" s="162"/>
      <c r="HC860" s="162"/>
      <c r="HD860" s="162"/>
      <c r="HE860" s="162"/>
      <c r="HF860" s="162"/>
      <c r="HG860" s="162"/>
      <c r="HH860" s="162"/>
      <c r="HI860" s="162"/>
      <c r="HJ860" s="162"/>
      <c r="HK860" s="162"/>
      <c r="HL860" s="162"/>
      <c r="HM860" s="162"/>
      <c r="HN860" s="162"/>
      <c r="HO860" s="162"/>
      <c r="HP860" s="162"/>
      <c r="HQ860" s="162"/>
      <c r="HR860" s="162"/>
      <c r="HS860" s="162"/>
      <c r="HT860" s="162"/>
      <c r="HU860" s="162"/>
      <c r="HV860" s="162"/>
      <c r="HW860" s="162"/>
      <c r="HX860" s="162"/>
      <c r="HY860" s="162"/>
      <c r="HZ860" s="162"/>
      <c r="IA860" s="162"/>
      <c r="IB860" s="162"/>
      <c r="IC860" s="162"/>
      <c r="ID860" s="162"/>
      <c r="IE860" s="162"/>
      <c r="IF860" s="162"/>
      <c r="IG860" s="162"/>
      <c r="IH860" s="162"/>
      <c r="II860" s="162"/>
      <c r="IJ860" s="162"/>
      <c r="IK860" s="162"/>
      <c r="IL860" s="162"/>
      <c r="IM860" s="162"/>
      <c r="IN860" s="162"/>
      <c r="IO860" s="162"/>
      <c r="IP860" s="162"/>
      <c r="IQ860" s="162"/>
      <c r="IR860" s="162"/>
      <c r="IS860" s="162"/>
      <c r="IT860" s="162"/>
      <c r="IU860" s="162"/>
      <c r="IV860" s="162"/>
      <c r="IW860" s="162"/>
      <c r="IX860" s="162"/>
    </row>
    <row r="861" spans="1:258">
      <c r="A861" s="159"/>
      <c r="B861" s="160"/>
      <c r="C861" s="160"/>
      <c r="D861" s="160"/>
      <c r="E861" s="160"/>
      <c r="F861" s="161"/>
      <c r="G861" s="161"/>
      <c r="H861" s="161"/>
      <c r="I861" s="161"/>
      <c r="J861" s="161"/>
      <c r="K861" s="161"/>
      <c r="L861" s="161"/>
      <c r="M861" s="161"/>
      <c r="N861" s="160"/>
      <c r="O861" s="160"/>
      <c r="P861" s="160"/>
      <c r="Q861" s="160"/>
      <c r="R861" s="160"/>
      <c r="S861" s="161"/>
      <c r="T861" s="161"/>
      <c r="U861" s="161"/>
      <c r="V861" s="161"/>
      <c r="W861" s="161"/>
      <c r="X861" s="161"/>
      <c r="Y861" s="161"/>
      <c r="Z861" s="317"/>
      <c r="AA861" s="161"/>
      <c r="BI861" s="162"/>
      <c r="BJ861" s="162"/>
      <c r="BK861" s="162"/>
      <c r="BL861" s="162"/>
      <c r="BM861" s="162"/>
      <c r="BN861" s="162"/>
      <c r="BO861" s="162"/>
      <c r="BP861" s="162"/>
      <c r="BQ861" s="162"/>
      <c r="BR861" s="162"/>
      <c r="BS861" s="162"/>
      <c r="BT861" s="162"/>
      <c r="BU861" s="162"/>
      <c r="BV861" s="162"/>
      <c r="BW861" s="162"/>
      <c r="BX861" s="162"/>
      <c r="BY861" s="162"/>
      <c r="BZ861" s="162"/>
      <c r="CA861" s="162"/>
      <c r="CB861" s="162"/>
      <c r="CC861" s="162"/>
      <c r="CD861" s="162"/>
      <c r="CE861" s="162"/>
      <c r="CF861" s="162"/>
      <c r="CG861" s="162"/>
      <c r="CH861" s="162"/>
      <c r="CI861" s="162"/>
      <c r="CJ861" s="162"/>
      <c r="CK861" s="162"/>
      <c r="CL861" s="162"/>
      <c r="CM861" s="162"/>
      <c r="CN861" s="162"/>
      <c r="CO861" s="162"/>
      <c r="CP861" s="162"/>
      <c r="CQ861" s="162"/>
      <c r="CR861" s="162"/>
      <c r="CS861" s="162"/>
      <c r="CT861" s="162"/>
      <c r="CU861" s="162"/>
      <c r="CV861" s="162"/>
      <c r="CW861" s="162"/>
      <c r="CX861" s="162"/>
      <c r="CY861" s="162"/>
      <c r="CZ861" s="162"/>
      <c r="DA861" s="162"/>
      <c r="DB861" s="162"/>
      <c r="DC861" s="162"/>
      <c r="DD861" s="162"/>
      <c r="DE861" s="162"/>
      <c r="DF861" s="162"/>
      <c r="DG861" s="162"/>
      <c r="DH861" s="162"/>
      <c r="DI861" s="162"/>
      <c r="DJ861" s="162"/>
      <c r="DK861" s="162"/>
      <c r="DL861" s="162"/>
      <c r="DM861" s="162"/>
      <c r="DN861" s="162"/>
      <c r="DO861" s="162"/>
      <c r="DP861" s="162"/>
      <c r="DQ861" s="162"/>
      <c r="DR861" s="162"/>
      <c r="DS861" s="162"/>
      <c r="DT861" s="162"/>
      <c r="DU861" s="162"/>
      <c r="DV861" s="162"/>
      <c r="DW861" s="162"/>
      <c r="DX861" s="162"/>
      <c r="DY861" s="162"/>
      <c r="DZ861" s="162"/>
      <c r="EA861" s="162"/>
      <c r="EB861" s="162"/>
      <c r="EC861" s="162"/>
      <c r="ED861" s="162"/>
      <c r="EE861" s="162"/>
      <c r="EF861" s="162"/>
      <c r="EG861" s="162"/>
      <c r="EH861" s="162"/>
      <c r="EI861" s="162"/>
      <c r="EJ861" s="162"/>
      <c r="EK861" s="162"/>
      <c r="EL861" s="162"/>
      <c r="EM861" s="162"/>
      <c r="EN861" s="162"/>
      <c r="EO861" s="162"/>
      <c r="EP861" s="162"/>
      <c r="EQ861" s="162"/>
      <c r="ER861" s="162"/>
      <c r="ES861" s="162"/>
      <c r="ET861" s="162"/>
      <c r="EU861" s="162"/>
      <c r="EV861" s="162"/>
      <c r="EW861" s="162"/>
      <c r="EX861" s="162"/>
      <c r="EY861" s="162"/>
      <c r="EZ861" s="162"/>
      <c r="FA861" s="162"/>
      <c r="FB861" s="162"/>
      <c r="FC861" s="162"/>
      <c r="FD861" s="162"/>
      <c r="FE861" s="162"/>
      <c r="FF861" s="162"/>
      <c r="FG861" s="162"/>
      <c r="FH861" s="162"/>
      <c r="FI861" s="162"/>
      <c r="FJ861" s="162"/>
      <c r="FK861" s="162"/>
      <c r="FL861" s="162"/>
      <c r="FM861" s="162"/>
      <c r="FN861" s="162"/>
      <c r="FO861" s="162"/>
      <c r="FP861" s="162"/>
      <c r="FQ861" s="162"/>
      <c r="FR861" s="162"/>
      <c r="FS861" s="162"/>
      <c r="FT861" s="162"/>
      <c r="FU861" s="162"/>
      <c r="FV861" s="162"/>
      <c r="FW861" s="162"/>
      <c r="FX861" s="162"/>
      <c r="FY861" s="162"/>
      <c r="FZ861" s="162"/>
      <c r="GA861" s="162"/>
      <c r="GB861" s="162"/>
      <c r="GC861" s="162"/>
      <c r="GD861" s="162"/>
      <c r="GE861" s="162"/>
      <c r="GF861" s="162"/>
      <c r="GG861" s="162"/>
      <c r="GH861" s="162"/>
      <c r="GI861" s="162"/>
      <c r="GJ861" s="162"/>
      <c r="GK861" s="162"/>
      <c r="GL861" s="162"/>
      <c r="GM861" s="162"/>
      <c r="GN861" s="162"/>
      <c r="GO861" s="162"/>
      <c r="GP861" s="162"/>
      <c r="GQ861" s="162"/>
      <c r="GR861" s="162"/>
      <c r="GS861" s="162"/>
      <c r="GT861" s="162"/>
      <c r="GU861" s="162"/>
      <c r="GV861" s="162"/>
      <c r="GW861" s="162"/>
      <c r="GX861" s="162"/>
      <c r="GY861" s="162"/>
      <c r="GZ861" s="162"/>
      <c r="HA861" s="162"/>
      <c r="HB861" s="162"/>
      <c r="HC861" s="162"/>
      <c r="HD861" s="162"/>
      <c r="HE861" s="162"/>
      <c r="HF861" s="162"/>
      <c r="HG861" s="162"/>
      <c r="HH861" s="162"/>
      <c r="HI861" s="162"/>
      <c r="HJ861" s="162"/>
      <c r="HK861" s="162"/>
      <c r="HL861" s="162"/>
      <c r="HM861" s="162"/>
      <c r="HN861" s="162"/>
      <c r="HO861" s="162"/>
      <c r="HP861" s="162"/>
      <c r="HQ861" s="162"/>
      <c r="HR861" s="162"/>
      <c r="HS861" s="162"/>
      <c r="HT861" s="162"/>
      <c r="HU861" s="162"/>
      <c r="HV861" s="162"/>
      <c r="HW861" s="162"/>
      <c r="HX861" s="162"/>
      <c r="HY861" s="162"/>
      <c r="HZ861" s="162"/>
      <c r="IA861" s="162"/>
      <c r="IB861" s="162"/>
      <c r="IC861" s="162"/>
      <c r="ID861" s="162"/>
      <c r="IE861" s="162"/>
      <c r="IF861" s="162"/>
      <c r="IG861" s="162"/>
      <c r="IH861" s="162"/>
      <c r="II861" s="162"/>
      <c r="IJ861" s="162"/>
      <c r="IK861" s="162"/>
      <c r="IL861" s="162"/>
      <c r="IM861" s="162"/>
      <c r="IN861" s="162"/>
      <c r="IO861" s="162"/>
      <c r="IP861" s="162"/>
      <c r="IQ861" s="162"/>
      <c r="IR861" s="162"/>
      <c r="IS861" s="162"/>
      <c r="IT861" s="162"/>
      <c r="IU861" s="162"/>
      <c r="IV861" s="162"/>
      <c r="IW861" s="162"/>
      <c r="IX861" s="162"/>
    </row>
    <row r="862" spans="1:258">
      <c r="A862" s="159"/>
      <c r="B862" s="160"/>
      <c r="C862" s="160"/>
      <c r="D862" s="160"/>
      <c r="E862" s="160"/>
      <c r="F862" s="161"/>
      <c r="G862" s="161"/>
      <c r="H862" s="161"/>
      <c r="I862" s="161"/>
      <c r="J862" s="161"/>
      <c r="K862" s="161"/>
      <c r="L862" s="161"/>
      <c r="M862" s="161"/>
      <c r="N862" s="160"/>
      <c r="O862" s="160"/>
      <c r="P862" s="160"/>
      <c r="Q862" s="160"/>
      <c r="R862" s="160"/>
      <c r="S862" s="161"/>
      <c r="T862" s="161"/>
      <c r="U862" s="161"/>
      <c r="V862" s="161"/>
      <c r="W862" s="161"/>
      <c r="X862" s="161"/>
      <c r="Y862" s="161"/>
      <c r="Z862" s="317"/>
      <c r="AA862" s="161"/>
      <c r="BI862" s="162"/>
      <c r="BJ862" s="162"/>
      <c r="BK862" s="162"/>
      <c r="BL862" s="162"/>
      <c r="BM862" s="162"/>
      <c r="BN862" s="162"/>
      <c r="BO862" s="162"/>
      <c r="BP862" s="162"/>
      <c r="BQ862" s="162"/>
      <c r="BR862" s="162"/>
      <c r="BS862" s="162"/>
      <c r="BT862" s="162"/>
      <c r="BU862" s="162"/>
      <c r="BV862" s="162"/>
      <c r="BW862" s="162"/>
      <c r="BX862" s="162"/>
      <c r="BY862" s="162"/>
      <c r="BZ862" s="162"/>
      <c r="CA862" s="162"/>
      <c r="CB862" s="162"/>
      <c r="CC862" s="162"/>
      <c r="CD862" s="162"/>
      <c r="CE862" s="162"/>
      <c r="CF862" s="162"/>
      <c r="CG862" s="162"/>
      <c r="CH862" s="162"/>
      <c r="CI862" s="162"/>
      <c r="CJ862" s="162"/>
      <c r="CK862" s="162"/>
      <c r="CL862" s="162"/>
      <c r="CM862" s="162"/>
      <c r="CN862" s="162"/>
      <c r="CO862" s="162"/>
      <c r="CP862" s="162"/>
      <c r="CQ862" s="162"/>
      <c r="CR862" s="162"/>
      <c r="CS862" s="162"/>
      <c r="CT862" s="162"/>
      <c r="CU862" s="162"/>
      <c r="CV862" s="162"/>
      <c r="CW862" s="162"/>
      <c r="CX862" s="162"/>
      <c r="CY862" s="162"/>
      <c r="CZ862" s="162"/>
      <c r="DA862" s="162"/>
      <c r="DB862" s="162"/>
      <c r="DC862" s="162"/>
      <c r="DD862" s="162"/>
      <c r="DE862" s="162"/>
      <c r="DF862" s="162"/>
      <c r="DG862" s="162"/>
      <c r="DH862" s="162"/>
      <c r="DI862" s="162"/>
      <c r="DJ862" s="162"/>
      <c r="DK862" s="162"/>
      <c r="DL862" s="162"/>
      <c r="DM862" s="162"/>
      <c r="DN862" s="162"/>
      <c r="DO862" s="162"/>
      <c r="DP862" s="162"/>
      <c r="DQ862" s="162"/>
      <c r="DR862" s="162"/>
      <c r="DS862" s="162"/>
      <c r="DT862" s="162"/>
      <c r="DU862" s="162"/>
      <c r="DV862" s="162"/>
      <c r="DW862" s="162"/>
      <c r="DX862" s="162"/>
      <c r="DY862" s="162"/>
      <c r="DZ862" s="162"/>
      <c r="EA862" s="162"/>
      <c r="EB862" s="162"/>
      <c r="EC862" s="162"/>
      <c r="ED862" s="162"/>
      <c r="EE862" s="162"/>
      <c r="EF862" s="162"/>
      <c r="EG862" s="162"/>
      <c r="EH862" s="162"/>
      <c r="EI862" s="162"/>
      <c r="EJ862" s="162"/>
      <c r="EK862" s="162"/>
      <c r="EL862" s="162"/>
      <c r="EM862" s="162"/>
      <c r="EN862" s="162"/>
      <c r="EO862" s="162"/>
      <c r="EP862" s="162"/>
      <c r="EQ862" s="162"/>
      <c r="ER862" s="162"/>
      <c r="ES862" s="162"/>
      <c r="ET862" s="162"/>
      <c r="EU862" s="162"/>
      <c r="EV862" s="162"/>
      <c r="EW862" s="162"/>
      <c r="EX862" s="162"/>
      <c r="EY862" s="162"/>
      <c r="EZ862" s="162"/>
      <c r="FA862" s="162"/>
      <c r="FB862" s="162"/>
      <c r="FC862" s="162"/>
      <c r="FD862" s="162"/>
      <c r="FE862" s="162"/>
      <c r="FF862" s="162"/>
      <c r="FG862" s="162"/>
      <c r="FH862" s="162"/>
      <c r="FI862" s="162"/>
      <c r="FJ862" s="162"/>
      <c r="FK862" s="162"/>
      <c r="FL862" s="162"/>
      <c r="FM862" s="162"/>
      <c r="FN862" s="162"/>
      <c r="FO862" s="162"/>
      <c r="FP862" s="162"/>
      <c r="FQ862" s="162"/>
      <c r="FR862" s="162"/>
      <c r="FS862" s="162"/>
      <c r="FT862" s="162"/>
      <c r="FU862" s="162"/>
      <c r="FV862" s="162"/>
      <c r="FW862" s="162"/>
      <c r="FX862" s="162"/>
      <c r="FY862" s="162"/>
      <c r="FZ862" s="162"/>
      <c r="GA862" s="162"/>
      <c r="GB862" s="162"/>
      <c r="GC862" s="162"/>
      <c r="GD862" s="162"/>
      <c r="GE862" s="162"/>
      <c r="GF862" s="162"/>
      <c r="GG862" s="162"/>
      <c r="GH862" s="162"/>
      <c r="GI862" s="162"/>
      <c r="GJ862" s="162"/>
      <c r="GK862" s="162"/>
      <c r="GL862" s="162"/>
      <c r="GM862" s="162"/>
      <c r="GN862" s="162"/>
      <c r="GO862" s="162"/>
      <c r="GP862" s="162"/>
      <c r="GQ862" s="162"/>
      <c r="GR862" s="162"/>
      <c r="GS862" s="162"/>
      <c r="GT862" s="162"/>
      <c r="GU862" s="162"/>
      <c r="GV862" s="162"/>
      <c r="GW862" s="162"/>
      <c r="GX862" s="162"/>
      <c r="GY862" s="162"/>
      <c r="GZ862" s="162"/>
      <c r="HA862" s="162"/>
      <c r="HB862" s="162"/>
      <c r="HC862" s="162"/>
      <c r="HD862" s="162"/>
      <c r="HE862" s="162"/>
      <c r="HF862" s="162"/>
      <c r="HG862" s="162"/>
      <c r="HH862" s="162"/>
      <c r="HI862" s="162"/>
      <c r="HJ862" s="162"/>
      <c r="HK862" s="162"/>
      <c r="HL862" s="162"/>
      <c r="HM862" s="162"/>
      <c r="HN862" s="162"/>
      <c r="HO862" s="162"/>
      <c r="HP862" s="162"/>
      <c r="HQ862" s="162"/>
      <c r="HR862" s="162"/>
      <c r="HS862" s="162"/>
      <c r="HT862" s="162"/>
      <c r="HU862" s="162"/>
      <c r="HV862" s="162"/>
      <c r="HW862" s="162"/>
      <c r="HX862" s="162"/>
      <c r="HY862" s="162"/>
      <c r="HZ862" s="162"/>
      <c r="IA862" s="162"/>
      <c r="IB862" s="162"/>
      <c r="IC862" s="162"/>
      <c r="ID862" s="162"/>
      <c r="IE862" s="162"/>
      <c r="IF862" s="162"/>
      <c r="IG862" s="162"/>
      <c r="IH862" s="162"/>
      <c r="II862" s="162"/>
      <c r="IJ862" s="162"/>
      <c r="IK862" s="162"/>
      <c r="IL862" s="162"/>
      <c r="IM862" s="162"/>
      <c r="IN862" s="162"/>
      <c r="IO862" s="162"/>
      <c r="IP862" s="162"/>
      <c r="IQ862" s="162"/>
      <c r="IR862" s="162"/>
      <c r="IS862" s="162"/>
      <c r="IT862" s="162"/>
      <c r="IU862" s="162"/>
      <c r="IV862" s="162"/>
      <c r="IW862" s="162"/>
      <c r="IX862" s="162"/>
    </row>
    <row r="863" spans="1:258">
      <c r="A863" s="159"/>
      <c r="B863" s="160"/>
      <c r="C863" s="160"/>
      <c r="D863" s="160"/>
      <c r="E863" s="160"/>
      <c r="F863" s="161"/>
      <c r="G863" s="161"/>
      <c r="H863" s="161"/>
      <c r="I863" s="161"/>
      <c r="J863" s="161"/>
      <c r="K863" s="161"/>
      <c r="L863" s="161"/>
      <c r="M863" s="161"/>
      <c r="N863" s="160"/>
      <c r="O863" s="160"/>
      <c r="P863" s="160"/>
      <c r="Q863" s="160"/>
      <c r="R863" s="160"/>
      <c r="S863" s="161"/>
      <c r="T863" s="161"/>
      <c r="U863" s="161"/>
      <c r="V863" s="161"/>
      <c r="W863" s="161"/>
      <c r="X863" s="161"/>
      <c r="Y863" s="161"/>
      <c r="Z863" s="317"/>
      <c r="AA863" s="161"/>
      <c r="BI863" s="162"/>
      <c r="BJ863" s="162"/>
      <c r="BK863" s="162"/>
      <c r="BL863" s="162"/>
      <c r="BM863" s="162"/>
      <c r="BN863" s="162"/>
      <c r="BO863" s="162"/>
      <c r="BP863" s="162"/>
      <c r="BQ863" s="162"/>
      <c r="BR863" s="162"/>
      <c r="BS863" s="162"/>
      <c r="BT863" s="162"/>
      <c r="BU863" s="162"/>
      <c r="BV863" s="162"/>
      <c r="BW863" s="162"/>
      <c r="BX863" s="162"/>
      <c r="BY863" s="162"/>
      <c r="BZ863" s="162"/>
      <c r="CA863" s="162"/>
      <c r="CB863" s="162"/>
      <c r="CC863" s="162"/>
      <c r="CD863" s="162"/>
      <c r="CE863" s="162"/>
      <c r="CF863" s="162"/>
      <c r="CG863" s="162"/>
      <c r="CH863" s="162"/>
      <c r="CI863" s="162"/>
      <c r="CJ863" s="162"/>
      <c r="CK863" s="162"/>
      <c r="CL863" s="162"/>
      <c r="CM863" s="162"/>
      <c r="CN863" s="162"/>
      <c r="CO863" s="162"/>
      <c r="CP863" s="162"/>
      <c r="CQ863" s="162"/>
      <c r="CR863" s="162"/>
      <c r="CS863" s="162"/>
      <c r="CT863" s="162"/>
      <c r="CU863" s="162"/>
      <c r="CV863" s="162"/>
      <c r="CW863" s="162"/>
      <c r="CX863" s="162"/>
      <c r="CY863" s="162"/>
      <c r="CZ863" s="162"/>
      <c r="DA863" s="162"/>
      <c r="DB863" s="162"/>
      <c r="DC863" s="162"/>
      <c r="DD863" s="162"/>
      <c r="DE863" s="162"/>
      <c r="DF863" s="162"/>
      <c r="DG863" s="162"/>
      <c r="DH863" s="162"/>
      <c r="DI863" s="162"/>
      <c r="DJ863" s="162"/>
      <c r="DK863" s="162"/>
      <c r="DL863" s="162"/>
      <c r="DM863" s="162"/>
      <c r="DN863" s="162"/>
      <c r="DO863" s="162"/>
      <c r="DP863" s="162"/>
      <c r="DQ863" s="162"/>
      <c r="DR863" s="162"/>
      <c r="DS863" s="162"/>
      <c r="DT863" s="162"/>
      <c r="DU863" s="162"/>
      <c r="DV863" s="162"/>
      <c r="DW863" s="162"/>
      <c r="DX863" s="162"/>
      <c r="DY863" s="162"/>
      <c r="DZ863" s="162"/>
      <c r="EA863" s="162"/>
      <c r="EB863" s="162"/>
      <c r="EC863" s="162"/>
      <c r="ED863" s="162"/>
      <c r="EE863" s="162"/>
      <c r="EF863" s="162"/>
      <c r="EG863" s="162"/>
      <c r="EH863" s="162"/>
      <c r="EI863" s="162"/>
      <c r="EJ863" s="162"/>
      <c r="EK863" s="162"/>
      <c r="EL863" s="162"/>
      <c r="EM863" s="162"/>
      <c r="EN863" s="162"/>
      <c r="EO863" s="162"/>
      <c r="EP863" s="162"/>
      <c r="EQ863" s="162"/>
      <c r="ER863" s="162"/>
      <c r="ES863" s="162"/>
      <c r="ET863" s="162"/>
      <c r="EU863" s="162"/>
      <c r="EV863" s="162"/>
      <c r="EW863" s="162"/>
      <c r="EX863" s="162"/>
      <c r="EY863" s="162"/>
      <c r="EZ863" s="162"/>
      <c r="FA863" s="162"/>
      <c r="FB863" s="162"/>
      <c r="FC863" s="162"/>
      <c r="FD863" s="162"/>
      <c r="FE863" s="162"/>
      <c r="FF863" s="162"/>
      <c r="FG863" s="162"/>
      <c r="FH863" s="162"/>
      <c r="FI863" s="162"/>
      <c r="FJ863" s="162"/>
      <c r="FK863" s="162"/>
      <c r="FL863" s="162"/>
      <c r="FM863" s="162"/>
      <c r="FN863" s="162"/>
      <c r="FO863" s="162"/>
      <c r="FP863" s="162"/>
      <c r="FQ863" s="162"/>
      <c r="FR863" s="162"/>
      <c r="FS863" s="162"/>
      <c r="FT863" s="162"/>
      <c r="FU863" s="162"/>
      <c r="FV863" s="162"/>
      <c r="FW863" s="162"/>
      <c r="FX863" s="162"/>
      <c r="FY863" s="162"/>
      <c r="FZ863" s="162"/>
      <c r="GA863" s="162"/>
      <c r="GB863" s="162"/>
      <c r="GC863" s="162"/>
      <c r="GD863" s="162"/>
      <c r="GE863" s="162"/>
      <c r="GF863" s="162"/>
      <c r="GG863" s="162"/>
      <c r="GH863" s="162"/>
      <c r="GI863" s="162"/>
      <c r="GJ863" s="162"/>
      <c r="GK863" s="162"/>
      <c r="GL863" s="162"/>
      <c r="GM863" s="162"/>
      <c r="GN863" s="162"/>
      <c r="GO863" s="162"/>
      <c r="GP863" s="162"/>
      <c r="GQ863" s="162"/>
      <c r="GR863" s="162"/>
      <c r="GS863" s="162"/>
      <c r="GT863" s="162"/>
      <c r="GU863" s="162"/>
      <c r="GV863" s="162"/>
      <c r="GW863" s="162"/>
      <c r="GX863" s="162"/>
      <c r="GY863" s="162"/>
      <c r="GZ863" s="162"/>
      <c r="HA863" s="162"/>
      <c r="HB863" s="162"/>
      <c r="HC863" s="162"/>
      <c r="HD863" s="162"/>
      <c r="HE863" s="162"/>
      <c r="HF863" s="162"/>
      <c r="HG863" s="162"/>
      <c r="HH863" s="162"/>
      <c r="HI863" s="162"/>
      <c r="HJ863" s="162"/>
      <c r="HK863" s="162"/>
      <c r="HL863" s="162"/>
      <c r="HM863" s="162"/>
      <c r="HN863" s="162"/>
      <c r="HO863" s="162"/>
      <c r="HP863" s="162"/>
      <c r="HQ863" s="162"/>
      <c r="HR863" s="162"/>
      <c r="HS863" s="162"/>
      <c r="HT863" s="162"/>
      <c r="HU863" s="162"/>
      <c r="HV863" s="162"/>
      <c r="HW863" s="162"/>
      <c r="HX863" s="162"/>
      <c r="HY863" s="162"/>
      <c r="HZ863" s="162"/>
      <c r="IA863" s="162"/>
      <c r="IB863" s="162"/>
      <c r="IC863" s="162"/>
      <c r="ID863" s="162"/>
      <c r="IE863" s="162"/>
      <c r="IF863" s="162"/>
      <c r="IG863" s="162"/>
      <c r="IH863" s="162"/>
      <c r="II863" s="162"/>
      <c r="IJ863" s="162"/>
      <c r="IK863" s="162"/>
      <c r="IL863" s="162"/>
      <c r="IM863" s="162"/>
      <c r="IN863" s="162"/>
      <c r="IO863" s="162"/>
      <c r="IP863" s="162"/>
      <c r="IQ863" s="162"/>
      <c r="IR863" s="162"/>
      <c r="IS863" s="162"/>
      <c r="IT863" s="162"/>
      <c r="IU863" s="162"/>
      <c r="IV863" s="162"/>
      <c r="IW863" s="162"/>
      <c r="IX863" s="162"/>
    </row>
    <row r="864" spans="1:258">
      <c r="A864" s="159"/>
      <c r="B864" s="160"/>
      <c r="C864" s="160"/>
      <c r="D864" s="160"/>
      <c r="E864" s="160"/>
      <c r="F864" s="161"/>
      <c r="G864" s="161"/>
      <c r="H864" s="161"/>
      <c r="I864" s="161"/>
      <c r="J864" s="161"/>
      <c r="K864" s="161"/>
      <c r="L864" s="161"/>
      <c r="M864" s="161"/>
      <c r="N864" s="160"/>
      <c r="O864" s="160"/>
      <c r="P864" s="160"/>
      <c r="Q864" s="160"/>
      <c r="R864" s="160"/>
      <c r="S864" s="161"/>
      <c r="T864" s="161"/>
      <c r="U864" s="161"/>
      <c r="V864" s="161"/>
      <c r="W864" s="161"/>
      <c r="X864" s="161"/>
      <c r="Y864" s="161"/>
      <c r="Z864" s="317"/>
      <c r="AA864" s="161"/>
      <c r="BI864" s="162"/>
      <c r="BJ864" s="162"/>
      <c r="BK864" s="162"/>
      <c r="BL864" s="162"/>
      <c r="BM864" s="162"/>
      <c r="BN864" s="162"/>
      <c r="BO864" s="162"/>
      <c r="BP864" s="162"/>
      <c r="BQ864" s="162"/>
      <c r="BR864" s="162"/>
      <c r="BS864" s="162"/>
      <c r="BT864" s="162"/>
      <c r="BU864" s="162"/>
      <c r="BV864" s="162"/>
      <c r="BW864" s="162"/>
      <c r="BX864" s="162"/>
      <c r="BY864" s="162"/>
      <c r="BZ864" s="162"/>
      <c r="CA864" s="162"/>
      <c r="CB864" s="162"/>
      <c r="CC864" s="162"/>
      <c r="CD864" s="162"/>
      <c r="CE864" s="162"/>
      <c r="CF864" s="162"/>
      <c r="CG864" s="162"/>
      <c r="CH864" s="162"/>
      <c r="CI864" s="162"/>
      <c r="CJ864" s="162"/>
      <c r="CK864" s="162"/>
      <c r="CL864" s="162"/>
      <c r="CM864" s="162"/>
      <c r="CN864" s="162"/>
      <c r="CO864" s="162"/>
      <c r="CP864" s="162"/>
      <c r="CQ864" s="162"/>
      <c r="CR864" s="162"/>
      <c r="CS864" s="162"/>
      <c r="CT864" s="162"/>
      <c r="CU864" s="162"/>
      <c r="CV864" s="162"/>
      <c r="CW864" s="162"/>
      <c r="CX864" s="162"/>
      <c r="CY864" s="162"/>
      <c r="CZ864" s="162"/>
      <c r="DA864" s="162"/>
      <c r="DB864" s="162"/>
      <c r="DC864" s="162"/>
      <c r="DD864" s="162"/>
      <c r="DE864" s="162"/>
      <c r="DF864" s="162"/>
      <c r="DG864" s="162"/>
      <c r="DH864" s="162"/>
      <c r="DI864" s="162"/>
      <c r="DJ864" s="162"/>
      <c r="DK864" s="162"/>
      <c r="DL864" s="162"/>
      <c r="DM864" s="162"/>
      <c r="DN864" s="162"/>
      <c r="DO864" s="162"/>
      <c r="DP864" s="162"/>
      <c r="DQ864" s="162"/>
      <c r="DR864" s="162"/>
      <c r="DS864" s="162"/>
      <c r="DT864" s="162"/>
      <c r="DU864" s="162"/>
      <c r="DV864" s="162"/>
      <c r="DW864" s="162"/>
      <c r="DX864" s="162"/>
      <c r="DY864" s="162"/>
      <c r="DZ864" s="162"/>
      <c r="EA864" s="162"/>
      <c r="EB864" s="162"/>
      <c r="EC864" s="162"/>
      <c r="ED864" s="162"/>
      <c r="EE864" s="162"/>
      <c r="EF864" s="162"/>
      <c r="EG864" s="162"/>
      <c r="EH864" s="162"/>
      <c r="EI864" s="162"/>
      <c r="EJ864" s="162"/>
      <c r="EK864" s="162"/>
      <c r="EL864" s="162"/>
      <c r="EM864" s="162"/>
      <c r="EN864" s="162"/>
      <c r="EO864" s="162"/>
      <c r="EP864" s="162"/>
      <c r="EQ864" s="162"/>
      <c r="ER864" s="162"/>
      <c r="ES864" s="162"/>
      <c r="ET864" s="162"/>
      <c r="EU864" s="162"/>
      <c r="EV864" s="162"/>
      <c r="EW864" s="162"/>
      <c r="EX864" s="162"/>
      <c r="EY864" s="162"/>
      <c r="EZ864" s="162"/>
      <c r="FA864" s="162"/>
      <c r="FB864" s="162"/>
      <c r="FC864" s="162"/>
      <c r="FD864" s="162"/>
      <c r="FE864" s="162"/>
      <c r="FF864" s="162"/>
      <c r="FG864" s="162"/>
      <c r="FH864" s="162"/>
      <c r="FI864" s="162"/>
      <c r="FJ864" s="162"/>
      <c r="FK864" s="162"/>
      <c r="FL864" s="162"/>
      <c r="FM864" s="162"/>
      <c r="FN864" s="162"/>
      <c r="FO864" s="162"/>
      <c r="FP864" s="162"/>
      <c r="FQ864" s="162"/>
      <c r="FR864" s="162"/>
      <c r="FS864" s="162"/>
      <c r="FT864" s="162"/>
      <c r="FU864" s="162"/>
      <c r="FV864" s="162"/>
      <c r="FW864" s="162"/>
      <c r="FX864" s="162"/>
      <c r="FY864" s="162"/>
      <c r="FZ864" s="162"/>
      <c r="GA864" s="162"/>
      <c r="GB864" s="162"/>
      <c r="GC864" s="162"/>
      <c r="GD864" s="162"/>
      <c r="GE864" s="162"/>
      <c r="GF864" s="162"/>
      <c r="GG864" s="162"/>
      <c r="GH864" s="162"/>
      <c r="GI864" s="162"/>
      <c r="GJ864" s="162"/>
      <c r="GK864" s="162"/>
      <c r="GL864" s="162"/>
      <c r="GM864" s="162"/>
      <c r="GN864" s="162"/>
      <c r="GO864" s="162"/>
      <c r="GP864" s="162"/>
      <c r="GQ864" s="162"/>
      <c r="GR864" s="162"/>
      <c r="GS864" s="162"/>
      <c r="GT864" s="162"/>
      <c r="GU864" s="162"/>
      <c r="GV864" s="162"/>
      <c r="GW864" s="162"/>
      <c r="GX864" s="162"/>
      <c r="GY864" s="162"/>
      <c r="GZ864" s="162"/>
      <c r="HA864" s="162"/>
      <c r="HB864" s="162"/>
      <c r="HC864" s="162"/>
      <c r="HD864" s="162"/>
      <c r="HE864" s="162"/>
      <c r="HF864" s="162"/>
      <c r="HG864" s="162"/>
      <c r="HH864" s="162"/>
      <c r="HI864" s="162"/>
      <c r="HJ864" s="162"/>
      <c r="HK864" s="162"/>
      <c r="HL864" s="162"/>
      <c r="HM864" s="162"/>
      <c r="HN864" s="162"/>
      <c r="HO864" s="162"/>
      <c r="HP864" s="162"/>
      <c r="HQ864" s="162"/>
      <c r="HR864" s="162"/>
      <c r="HS864" s="162"/>
      <c r="HT864" s="162"/>
      <c r="HU864" s="162"/>
      <c r="HV864" s="162"/>
      <c r="HW864" s="162"/>
      <c r="HX864" s="162"/>
      <c r="HY864" s="162"/>
      <c r="HZ864" s="162"/>
      <c r="IA864" s="162"/>
      <c r="IB864" s="162"/>
      <c r="IC864" s="162"/>
      <c r="ID864" s="162"/>
      <c r="IE864" s="162"/>
      <c r="IF864" s="162"/>
      <c r="IG864" s="162"/>
      <c r="IH864" s="162"/>
      <c r="II864" s="162"/>
      <c r="IJ864" s="162"/>
      <c r="IK864" s="162"/>
      <c r="IL864" s="162"/>
      <c r="IM864" s="162"/>
      <c r="IN864" s="162"/>
      <c r="IO864" s="162"/>
      <c r="IP864" s="162"/>
      <c r="IQ864" s="162"/>
      <c r="IR864" s="162"/>
      <c r="IS864" s="162"/>
      <c r="IT864" s="162"/>
      <c r="IU864" s="162"/>
      <c r="IV864" s="162"/>
      <c r="IW864" s="162"/>
      <c r="IX864" s="162"/>
    </row>
    <row r="865" spans="1:258">
      <c r="A865" s="159"/>
      <c r="B865" s="160"/>
      <c r="C865" s="160"/>
      <c r="D865" s="160"/>
      <c r="E865" s="160"/>
      <c r="F865" s="161"/>
      <c r="G865" s="161"/>
      <c r="H865" s="161"/>
      <c r="I865" s="161"/>
      <c r="J865" s="161"/>
      <c r="K865" s="161"/>
      <c r="L865" s="161"/>
      <c r="M865" s="161"/>
      <c r="N865" s="160"/>
      <c r="O865" s="160"/>
      <c r="P865" s="160"/>
      <c r="Q865" s="160"/>
      <c r="R865" s="160"/>
      <c r="S865" s="161"/>
      <c r="T865" s="161"/>
      <c r="U865" s="161"/>
      <c r="V865" s="161"/>
      <c r="W865" s="161"/>
      <c r="X865" s="161"/>
      <c r="Y865" s="161"/>
      <c r="Z865" s="317"/>
      <c r="AA865" s="161"/>
      <c r="BI865" s="162"/>
      <c r="BJ865" s="162"/>
      <c r="BK865" s="162"/>
      <c r="BL865" s="162"/>
      <c r="BM865" s="162"/>
      <c r="BN865" s="162"/>
      <c r="BO865" s="162"/>
      <c r="BP865" s="162"/>
      <c r="BQ865" s="162"/>
      <c r="BR865" s="162"/>
      <c r="BS865" s="162"/>
      <c r="BT865" s="162"/>
      <c r="BU865" s="162"/>
      <c r="BV865" s="162"/>
      <c r="BW865" s="162"/>
      <c r="BX865" s="162"/>
      <c r="BY865" s="162"/>
      <c r="BZ865" s="162"/>
      <c r="CA865" s="162"/>
      <c r="CB865" s="162"/>
      <c r="CC865" s="162"/>
      <c r="CD865" s="162"/>
      <c r="CE865" s="162"/>
      <c r="CF865" s="162"/>
      <c r="CG865" s="162"/>
      <c r="CH865" s="162"/>
      <c r="CI865" s="162"/>
      <c r="CJ865" s="162"/>
      <c r="CK865" s="162"/>
      <c r="CL865" s="162"/>
      <c r="CM865" s="162"/>
      <c r="CN865" s="162"/>
      <c r="CO865" s="162"/>
      <c r="CP865" s="162"/>
      <c r="CQ865" s="162"/>
      <c r="CR865" s="162"/>
      <c r="CS865" s="162"/>
      <c r="CT865" s="162"/>
      <c r="CU865" s="162"/>
      <c r="CV865" s="162"/>
      <c r="CW865" s="162"/>
      <c r="CX865" s="162"/>
      <c r="CY865" s="162"/>
      <c r="CZ865" s="162"/>
      <c r="DA865" s="162"/>
      <c r="DB865" s="162"/>
      <c r="DC865" s="162"/>
      <c r="DD865" s="162"/>
      <c r="DE865" s="162"/>
      <c r="DF865" s="162"/>
      <c r="DG865" s="162"/>
      <c r="DH865" s="162"/>
      <c r="DI865" s="162"/>
      <c r="DJ865" s="162"/>
      <c r="DK865" s="162"/>
      <c r="DL865" s="162"/>
      <c r="DM865" s="162"/>
      <c r="DN865" s="162"/>
      <c r="DO865" s="162"/>
      <c r="DP865" s="162"/>
      <c r="DQ865" s="162"/>
      <c r="DR865" s="162"/>
      <c r="DS865" s="162"/>
      <c r="DT865" s="162"/>
      <c r="DU865" s="162"/>
      <c r="DV865" s="162"/>
      <c r="DW865" s="162"/>
      <c r="DX865" s="162"/>
      <c r="DY865" s="162"/>
      <c r="DZ865" s="162"/>
      <c r="EA865" s="162"/>
      <c r="EB865" s="162"/>
      <c r="EC865" s="162"/>
      <c r="ED865" s="162"/>
      <c r="EE865" s="162"/>
      <c r="EF865" s="162"/>
      <c r="EG865" s="162"/>
      <c r="EH865" s="162"/>
      <c r="EI865" s="162"/>
      <c r="EJ865" s="162"/>
      <c r="EK865" s="162"/>
      <c r="EL865" s="162"/>
      <c r="EM865" s="162"/>
      <c r="EN865" s="162"/>
      <c r="EO865" s="162"/>
      <c r="EP865" s="162"/>
      <c r="EQ865" s="162"/>
      <c r="ER865" s="162"/>
      <c r="ES865" s="162"/>
      <c r="ET865" s="162"/>
      <c r="EU865" s="162"/>
      <c r="EV865" s="162"/>
      <c r="EW865" s="162"/>
      <c r="EX865" s="162"/>
      <c r="EY865" s="162"/>
      <c r="EZ865" s="162"/>
      <c r="FA865" s="162"/>
      <c r="FB865" s="162"/>
      <c r="FC865" s="162"/>
      <c r="FD865" s="162"/>
      <c r="FE865" s="162"/>
      <c r="FF865" s="162"/>
      <c r="FG865" s="162"/>
      <c r="FH865" s="162"/>
      <c r="FI865" s="162"/>
      <c r="FJ865" s="162"/>
      <c r="FK865" s="162"/>
      <c r="FL865" s="162"/>
      <c r="FM865" s="162"/>
      <c r="FN865" s="162"/>
      <c r="FO865" s="162"/>
      <c r="FP865" s="162"/>
      <c r="FQ865" s="162"/>
      <c r="FR865" s="162"/>
      <c r="FS865" s="162"/>
      <c r="FT865" s="162"/>
      <c r="FU865" s="162"/>
      <c r="FV865" s="162"/>
      <c r="FW865" s="162"/>
      <c r="FX865" s="162"/>
      <c r="FY865" s="162"/>
      <c r="FZ865" s="162"/>
      <c r="GA865" s="162"/>
      <c r="GB865" s="162"/>
      <c r="GC865" s="162"/>
      <c r="GD865" s="162"/>
      <c r="GE865" s="162"/>
      <c r="GF865" s="162"/>
      <c r="GG865" s="162"/>
      <c r="GH865" s="162"/>
      <c r="GI865" s="162"/>
      <c r="GJ865" s="162"/>
      <c r="GK865" s="162"/>
      <c r="GL865" s="162"/>
      <c r="GM865" s="162"/>
      <c r="GN865" s="162"/>
      <c r="GO865" s="162"/>
      <c r="GP865" s="162"/>
      <c r="GQ865" s="162"/>
      <c r="GR865" s="162"/>
      <c r="GS865" s="162"/>
      <c r="GT865" s="162"/>
      <c r="GU865" s="162"/>
      <c r="GV865" s="162"/>
      <c r="GW865" s="162"/>
      <c r="GX865" s="162"/>
      <c r="GY865" s="162"/>
      <c r="GZ865" s="162"/>
      <c r="HA865" s="162"/>
      <c r="HB865" s="162"/>
      <c r="HC865" s="162"/>
      <c r="HD865" s="162"/>
      <c r="HE865" s="162"/>
      <c r="HF865" s="162"/>
      <c r="HG865" s="162"/>
      <c r="HH865" s="162"/>
      <c r="HI865" s="162"/>
      <c r="HJ865" s="162"/>
      <c r="HK865" s="162"/>
      <c r="HL865" s="162"/>
      <c r="HM865" s="162"/>
      <c r="HN865" s="162"/>
      <c r="HO865" s="162"/>
      <c r="HP865" s="162"/>
      <c r="HQ865" s="162"/>
      <c r="HR865" s="162"/>
      <c r="HS865" s="162"/>
      <c r="HT865" s="162"/>
      <c r="HU865" s="162"/>
      <c r="HV865" s="162"/>
      <c r="HW865" s="162"/>
      <c r="HX865" s="162"/>
      <c r="HY865" s="162"/>
      <c r="HZ865" s="162"/>
      <c r="IA865" s="162"/>
      <c r="IB865" s="162"/>
      <c r="IC865" s="162"/>
      <c r="ID865" s="162"/>
      <c r="IE865" s="162"/>
      <c r="IF865" s="162"/>
      <c r="IG865" s="162"/>
      <c r="IH865" s="162"/>
      <c r="II865" s="162"/>
      <c r="IJ865" s="162"/>
      <c r="IK865" s="162"/>
      <c r="IL865" s="162"/>
      <c r="IM865" s="162"/>
      <c r="IN865" s="162"/>
      <c r="IO865" s="162"/>
      <c r="IP865" s="162"/>
      <c r="IQ865" s="162"/>
      <c r="IR865" s="162"/>
      <c r="IS865" s="162"/>
      <c r="IT865" s="162"/>
      <c r="IU865" s="162"/>
      <c r="IV865" s="162"/>
      <c r="IW865" s="162"/>
      <c r="IX865" s="162"/>
    </row>
    <row r="866" spans="1:258">
      <c r="A866" s="159"/>
      <c r="B866" s="160"/>
      <c r="C866" s="160"/>
      <c r="D866" s="160"/>
      <c r="E866" s="160"/>
      <c r="F866" s="161"/>
      <c r="G866" s="161"/>
      <c r="H866" s="161"/>
      <c r="I866" s="161"/>
      <c r="J866" s="161"/>
      <c r="K866" s="161"/>
      <c r="L866" s="161"/>
      <c r="M866" s="161"/>
      <c r="N866" s="160"/>
      <c r="O866" s="160"/>
      <c r="P866" s="160"/>
      <c r="Q866" s="160"/>
      <c r="R866" s="160"/>
      <c r="S866" s="161"/>
      <c r="T866" s="161"/>
      <c r="U866" s="161"/>
      <c r="V866" s="161"/>
      <c r="W866" s="161"/>
      <c r="X866" s="161"/>
      <c r="Y866" s="161"/>
      <c r="Z866" s="317"/>
      <c r="AA866" s="161"/>
      <c r="BI866" s="162"/>
      <c r="BJ866" s="162"/>
      <c r="BK866" s="162"/>
      <c r="BL866" s="162"/>
      <c r="BM866" s="162"/>
      <c r="BN866" s="162"/>
      <c r="BO866" s="162"/>
      <c r="BP866" s="162"/>
      <c r="BQ866" s="162"/>
      <c r="BR866" s="162"/>
      <c r="BS866" s="162"/>
      <c r="BT866" s="162"/>
      <c r="BU866" s="162"/>
      <c r="BV866" s="162"/>
      <c r="BW866" s="162"/>
      <c r="BX866" s="162"/>
      <c r="BY866" s="162"/>
      <c r="BZ866" s="162"/>
      <c r="CA866" s="162"/>
      <c r="CB866" s="162"/>
      <c r="CC866" s="162"/>
      <c r="CD866" s="162"/>
      <c r="CE866" s="162"/>
      <c r="CF866" s="162"/>
      <c r="CG866" s="162"/>
      <c r="CH866" s="162"/>
      <c r="CI866" s="162"/>
      <c r="CJ866" s="162"/>
      <c r="CK866" s="162"/>
      <c r="CL866" s="162"/>
      <c r="CM866" s="162"/>
      <c r="CN866" s="162"/>
      <c r="CO866" s="162"/>
      <c r="CP866" s="162"/>
      <c r="CQ866" s="162"/>
      <c r="CR866" s="162"/>
      <c r="CS866" s="162"/>
      <c r="CT866" s="162"/>
      <c r="CU866" s="162"/>
      <c r="CV866" s="162"/>
      <c r="CW866" s="162"/>
      <c r="CX866" s="162"/>
      <c r="CY866" s="162"/>
      <c r="CZ866" s="162"/>
      <c r="DA866" s="162"/>
      <c r="DB866" s="162"/>
      <c r="DC866" s="162"/>
      <c r="DD866" s="162"/>
      <c r="DE866" s="162"/>
      <c r="DF866" s="162"/>
      <c r="DG866" s="162"/>
      <c r="DH866" s="162"/>
      <c r="DI866" s="162"/>
      <c r="DJ866" s="162"/>
      <c r="DK866" s="162"/>
      <c r="DL866" s="162"/>
      <c r="DM866" s="162"/>
      <c r="DN866" s="162"/>
      <c r="DO866" s="162"/>
      <c r="DP866" s="162"/>
      <c r="DQ866" s="162"/>
      <c r="DR866" s="162"/>
      <c r="DS866" s="162"/>
      <c r="DT866" s="162"/>
      <c r="DU866" s="162"/>
      <c r="DV866" s="162"/>
      <c r="DW866" s="162"/>
      <c r="DX866" s="162"/>
      <c r="DY866" s="162"/>
      <c r="DZ866" s="162"/>
      <c r="EA866" s="162"/>
      <c r="EB866" s="162"/>
      <c r="EC866" s="162"/>
      <c r="ED866" s="162"/>
      <c r="EE866" s="162"/>
      <c r="EF866" s="162"/>
      <c r="EG866" s="162"/>
      <c r="EH866" s="162"/>
      <c r="EI866" s="162"/>
      <c r="EJ866" s="162"/>
      <c r="EK866" s="162"/>
      <c r="EL866" s="162"/>
      <c r="EM866" s="162"/>
      <c r="EN866" s="162"/>
      <c r="EO866" s="162"/>
      <c r="EP866" s="162"/>
      <c r="EQ866" s="162"/>
      <c r="ER866" s="162"/>
      <c r="ES866" s="162"/>
      <c r="ET866" s="162"/>
      <c r="EU866" s="162"/>
      <c r="EV866" s="162"/>
      <c r="EW866" s="162"/>
      <c r="EX866" s="162"/>
      <c r="EY866" s="162"/>
      <c r="EZ866" s="162"/>
      <c r="FA866" s="162"/>
      <c r="FB866" s="162"/>
      <c r="FC866" s="162"/>
      <c r="FD866" s="162"/>
      <c r="FE866" s="162"/>
      <c r="FF866" s="162"/>
      <c r="FG866" s="162"/>
      <c r="FH866" s="162"/>
      <c r="FI866" s="162"/>
      <c r="FJ866" s="162"/>
      <c r="FK866" s="162"/>
      <c r="FL866" s="162"/>
      <c r="FM866" s="162"/>
      <c r="FN866" s="162"/>
      <c r="FO866" s="162"/>
      <c r="FP866" s="162"/>
      <c r="FQ866" s="162"/>
      <c r="FR866" s="162"/>
      <c r="FS866" s="162"/>
      <c r="FT866" s="162"/>
      <c r="FU866" s="162"/>
      <c r="FV866" s="162"/>
      <c r="FW866" s="162"/>
      <c r="FX866" s="162"/>
      <c r="FY866" s="162"/>
      <c r="FZ866" s="162"/>
      <c r="GA866" s="162"/>
      <c r="GB866" s="162"/>
      <c r="GC866" s="162"/>
      <c r="GD866" s="162"/>
      <c r="GE866" s="162"/>
      <c r="GF866" s="162"/>
      <c r="GG866" s="162"/>
      <c r="GH866" s="162"/>
      <c r="GI866" s="162"/>
      <c r="GJ866" s="162"/>
      <c r="GK866" s="162"/>
      <c r="GL866" s="162"/>
      <c r="GM866" s="162"/>
      <c r="GN866" s="162"/>
      <c r="GO866" s="162"/>
      <c r="GP866" s="162"/>
      <c r="GQ866" s="162"/>
      <c r="GR866" s="162"/>
      <c r="GS866" s="162"/>
      <c r="GT866" s="162"/>
      <c r="GU866" s="162"/>
      <c r="GV866" s="162"/>
      <c r="GW866" s="162"/>
      <c r="GX866" s="162"/>
      <c r="GY866" s="162"/>
      <c r="GZ866" s="162"/>
      <c r="HA866" s="162"/>
      <c r="HB866" s="162"/>
      <c r="HC866" s="162"/>
      <c r="HD866" s="162"/>
      <c r="HE866" s="162"/>
      <c r="HF866" s="162"/>
      <c r="HG866" s="162"/>
      <c r="HH866" s="162"/>
      <c r="HI866" s="162"/>
      <c r="HJ866" s="162"/>
      <c r="HK866" s="162"/>
      <c r="HL866" s="162"/>
      <c r="HM866" s="162"/>
      <c r="HN866" s="162"/>
      <c r="HO866" s="162"/>
      <c r="HP866" s="162"/>
      <c r="HQ866" s="162"/>
      <c r="HR866" s="162"/>
      <c r="HS866" s="162"/>
      <c r="HT866" s="162"/>
      <c r="HU866" s="162"/>
      <c r="HV866" s="162"/>
      <c r="HW866" s="162"/>
      <c r="HX866" s="162"/>
      <c r="HY866" s="162"/>
      <c r="HZ866" s="162"/>
      <c r="IA866" s="162"/>
      <c r="IB866" s="162"/>
      <c r="IC866" s="162"/>
      <c r="ID866" s="162"/>
      <c r="IE866" s="162"/>
      <c r="IF866" s="162"/>
      <c r="IG866" s="162"/>
      <c r="IH866" s="162"/>
      <c r="II866" s="162"/>
      <c r="IJ866" s="162"/>
      <c r="IK866" s="162"/>
      <c r="IL866" s="162"/>
      <c r="IM866" s="162"/>
      <c r="IN866" s="162"/>
      <c r="IO866" s="162"/>
      <c r="IP866" s="162"/>
      <c r="IQ866" s="162"/>
      <c r="IR866" s="162"/>
      <c r="IS866" s="162"/>
      <c r="IT866" s="162"/>
      <c r="IU866" s="162"/>
      <c r="IV866" s="162"/>
      <c r="IW866" s="162"/>
      <c r="IX866" s="162"/>
    </row>
    <row r="867" spans="1:258">
      <c r="A867" s="159"/>
      <c r="B867" s="160"/>
      <c r="C867" s="160"/>
      <c r="D867" s="160"/>
      <c r="E867" s="160"/>
      <c r="F867" s="161"/>
      <c r="G867" s="161"/>
      <c r="H867" s="161"/>
      <c r="I867" s="161"/>
      <c r="J867" s="161"/>
      <c r="K867" s="161"/>
      <c r="L867" s="161"/>
      <c r="M867" s="161"/>
      <c r="N867" s="160"/>
      <c r="O867" s="160"/>
      <c r="P867" s="160"/>
      <c r="Q867" s="160"/>
      <c r="R867" s="160"/>
      <c r="S867" s="161"/>
      <c r="T867" s="161"/>
      <c r="U867" s="161"/>
      <c r="V867" s="161"/>
      <c r="W867" s="161"/>
      <c r="X867" s="161"/>
      <c r="Y867" s="161"/>
      <c r="Z867" s="317"/>
      <c r="AA867" s="161"/>
      <c r="BI867" s="162"/>
      <c r="BJ867" s="162"/>
      <c r="BK867" s="162"/>
      <c r="BL867" s="162"/>
      <c r="BM867" s="162"/>
      <c r="BN867" s="162"/>
      <c r="BO867" s="162"/>
      <c r="BP867" s="162"/>
      <c r="BQ867" s="162"/>
      <c r="BR867" s="162"/>
      <c r="BS867" s="162"/>
      <c r="BT867" s="162"/>
      <c r="BU867" s="162"/>
      <c r="BV867" s="162"/>
      <c r="BW867" s="162"/>
      <c r="BX867" s="162"/>
      <c r="BY867" s="162"/>
      <c r="BZ867" s="162"/>
      <c r="CA867" s="162"/>
      <c r="CB867" s="162"/>
      <c r="CC867" s="162"/>
      <c r="CD867" s="162"/>
      <c r="CE867" s="162"/>
      <c r="CF867" s="162"/>
      <c r="CG867" s="162"/>
      <c r="CH867" s="162"/>
      <c r="CI867" s="162"/>
      <c r="CJ867" s="162"/>
      <c r="CK867" s="162"/>
      <c r="CL867" s="162"/>
      <c r="CM867" s="162"/>
      <c r="CN867" s="162"/>
      <c r="CO867" s="162"/>
      <c r="CP867" s="162"/>
      <c r="CQ867" s="162"/>
      <c r="CR867" s="162"/>
      <c r="CS867" s="162"/>
      <c r="CT867" s="162"/>
      <c r="CU867" s="162"/>
      <c r="CV867" s="162"/>
      <c r="CW867" s="162"/>
      <c r="CX867" s="162"/>
      <c r="CY867" s="162"/>
      <c r="CZ867" s="162"/>
      <c r="DA867" s="162"/>
      <c r="DB867" s="162"/>
      <c r="DC867" s="162"/>
      <c r="DD867" s="162"/>
      <c r="DE867" s="162"/>
      <c r="DF867" s="162"/>
      <c r="DG867" s="162"/>
      <c r="DH867" s="162"/>
      <c r="DI867" s="162"/>
      <c r="DJ867" s="162"/>
      <c r="DK867" s="162"/>
      <c r="DL867" s="162"/>
      <c r="DM867" s="162"/>
      <c r="DN867" s="162"/>
      <c r="DO867" s="162"/>
      <c r="DP867" s="162"/>
      <c r="DQ867" s="162"/>
      <c r="DR867" s="162"/>
      <c r="DS867" s="162"/>
      <c r="DT867" s="162"/>
      <c r="DU867" s="162"/>
      <c r="DV867" s="162"/>
      <c r="DW867" s="162"/>
      <c r="DX867" s="162"/>
      <c r="DY867" s="162"/>
      <c r="DZ867" s="162"/>
      <c r="EA867" s="162"/>
      <c r="EB867" s="162"/>
      <c r="EC867" s="162"/>
      <c r="ED867" s="162"/>
      <c r="EE867" s="162"/>
      <c r="EF867" s="162"/>
      <c r="EG867" s="162"/>
      <c r="EH867" s="162"/>
      <c r="EI867" s="162"/>
      <c r="EJ867" s="162"/>
      <c r="EK867" s="162"/>
      <c r="EL867" s="162"/>
      <c r="EM867" s="162"/>
      <c r="EN867" s="162"/>
      <c r="EO867" s="162"/>
      <c r="EP867" s="162"/>
      <c r="EQ867" s="162"/>
      <c r="ER867" s="162"/>
      <c r="ES867" s="162"/>
      <c r="ET867" s="162"/>
      <c r="EU867" s="162"/>
      <c r="EV867" s="162"/>
      <c r="EW867" s="162"/>
      <c r="EX867" s="162"/>
      <c r="EY867" s="162"/>
      <c r="EZ867" s="162"/>
      <c r="FA867" s="162"/>
      <c r="FB867" s="162"/>
      <c r="FC867" s="162"/>
      <c r="FD867" s="162"/>
      <c r="FE867" s="162"/>
      <c r="FF867" s="162"/>
      <c r="FG867" s="162"/>
      <c r="FH867" s="162"/>
      <c r="FI867" s="162"/>
      <c r="FJ867" s="162"/>
      <c r="FK867" s="162"/>
      <c r="FL867" s="162"/>
      <c r="FM867" s="162"/>
      <c r="FN867" s="162"/>
      <c r="FO867" s="162"/>
      <c r="FP867" s="162"/>
      <c r="FQ867" s="162"/>
      <c r="FR867" s="162"/>
      <c r="FS867" s="162"/>
      <c r="FT867" s="162"/>
      <c r="FU867" s="162"/>
      <c r="FV867" s="162"/>
      <c r="FW867" s="162"/>
      <c r="FX867" s="162"/>
      <c r="FY867" s="162"/>
      <c r="FZ867" s="162"/>
      <c r="GA867" s="162"/>
      <c r="GB867" s="162"/>
      <c r="GC867" s="162"/>
      <c r="GD867" s="162"/>
      <c r="GE867" s="162"/>
      <c r="GF867" s="162"/>
      <c r="GG867" s="162"/>
      <c r="GH867" s="162"/>
      <c r="GI867" s="162"/>
      <c r="GJ867" s="162"/>
      <c r="GK867" s="162"/>
      <c r="GL867" s="162"/>
      <c r="GM867" s="162"/>
      <c r="GN867" s="162"/>
      <c r="GO867" s="162"/>
      <c r="GP867" s="162"/>
      <c r="GQ867" s="162"/>
      <c r="GR867" s="162"/>
      <c r="GS867" s="162"/>
      <c r="GT867" s="162"/>
      <c r="GU867" s="162"/>
      <c r="GV867" s="162"/>
      <c r="GW867" s="162"/>
      <c r="GX867" s="162"/>
      <c r="GY867" s="162"/>
      <c r="GZ867" s="162"/>
      <c r="HA867" s="162"/>
      <c r="HB867" s="162"/>
      <c r="HC867" s="162"/>
      <c r="HD867" s="162"/>
      <c r="HE867" s="162"/>
      <c r="HF867" s="162"/>
      <c r="HG867" s="162"/>
      <c r="HH867" s="162"/>
      <c r="HI867" s="162"/>
      <c r="HJ867" s="162"/>
      <c r="HK867" s="162"/>
      <c r="HL867" s="162"/>
      <c r="HM867" s="162"/>
      <c r="HN867" s="162"/>
      <c r="HO867" s="162"/>
      <c r="HP867" s="162"/>
      <c r="HQ867" s="162"/>
      <c r="HR867" s="162"/>
      <c r="HS867" s="162"/>
      <c r="HT867" s="162"/>
      <c r="HU867" s="162"/>
      <c r="HV867" s="162"/>
      <c r="HW867" s="162"/>
      <c r="HX867" s="162"/>
      <c r="HY867" s="162"/>
      <c r="HZ867" s="162"/>
      <c r="IA867" s="162"/>
      <c r="IB867" s="162"/>
      <c r="IC867" s="162"/>
      <c r="ID867" s="162"/>
      <c r="IE867" s="162"/>
      <c r="IF867" s="162"/>
      <c r="IG867" s="162"/>
      <c r="IH867" s="162"/>
      <c r="II867" s="162"/>
      <c r="IJ867" s="162"/>
      <c r="IK867" s="162"/>
      <c r="IL867" s="162"/>
      <c r="IM867" s="162"/>
      <c r="IN867" s="162"/>
      <c r="IO867" s="162"/>
      <c r="IP867" s="162"/>
      <c r="IQ867" s="162"/>
      <c r="IR867" s="162"/>
      <c r="IS867" s="162"/>
      <c r="IT867" s="162"/>
      <c r="IU867" s="162"/>
      <c r="IV867" s="162"/>
      <c r="IW867" s="162"/>
      <c r="IX867" s="162"/>
    </row>
    <row r="868" spans="1:258">
      <c r="A868" s="159"/>
      <c r="B868" s="160"/>
      <c r="C868" s="160"/>
      <c r="D868" s="160"/>
      <c r="E868" s="160"/>
      <c r="F868" s="161"/>
      <c r="G868" s="161"/>
      <c r="H868" s="161"/>
      <c r="I868" s="161"/>
      <c r="J868" s="161"/>
      <c r="K868" s="161"/>
      <c r="L868" s="161"/>
      <c r="M868" s="161"/>
      <c r="N868" s="160"/>
      <c r="O868" s="160"/>
      <c r="P868" s="160"/>
      <c r="Q868" s="160"/>
      <c r="R868" s="160"/>
      <c r="S868" s="161"/>
      <c r="T868" s="161"/>
      <c r="U868" s="161"/>
      <c r="V868" s="161"/>
      <c r="W868" s="161"/>
      <c r="X868" s="161"/>
      <c r="Y868" s="161"/>
      <c r="Z868" s="317"/>
      <c r="AA868" s="161"/>
      <c r="BI868" s="162"/>
      <c r="BJ868" s="162"/>
      <c r="BK868" s="162"/>
      <c r="BL868" s="162"/>
      <c r="BM868" s="162"/>
      <c r="BN868" s="162"/>
      <c r="BO868" s="162"/>
      <c r="BP868" s="162"/>
      <c r="BQ868" s="162"/>
      <c r="BR868" s="162"/>
      <c r="BS868" s="162"/>
      <c r="BT868" s="162"/>
      <c r="BU868" s="162"/>
      <c r="BV868" s="162"/>
      <c r="BW868" s="162"/>
      <c r="BX868" s="162"/>
      <c r="BY868" s="162"/>
      <c r="BZ868" s="162"/>
      <c r="CA868" s="162"/>
      <c r="CB868" s="162"/>
      <c r="CC868" s="162"/>
      <c r="CD868" s="162"/>
      <c r="CE868" s="162"/>
      <c r="CF868" s="162"/>
      <c r="CG868" s="162"/>
      <c r="CH868" s="162"/>
      <c r="CI868" s="162"/>
      <c r="CJ868" s="162"/>
      <c r="CK868" s="162"/>
      <c r="CL868" s="162"/>
      <c r="CM868" s="162"/>
      <c r="CN868" s="162"/>
      <c r="CO868" s="162"/>
      <c r="CP868" s="162"/>
      <c r="CQ868" s="162"/>
      <c r="CR868" s="162"/>
      <c r="CS868" s="162"/>
      <c r="CT868" s="162"/>
      <c r="CU868" s="162"/>
      <c r="CV868" s="162"/>
      <c r="CW868" s="162"/>
      <c r="CX868" s="162"/>
      <c r="CY868" s="162"/>
      <c r="CZ868" s="162"/>
      <c r="DA868" s="162"/>
      <c r="DB868" s="162"/>
      <c r="DC868" s="162"/>
      <c r="DD868" s="162"/>
      <c r="DE868" s="162"/>
      <c r="DF868" s="162"/>
      <c r="DG868" s="162"/>
      <c r="DH868" s="162"/>
      <c r="DI868" s="162"/>
      <c r="DJ868" s="162"/>
      <c r="DK868" s="162"/>
      <c r="DL868" s="162"/>
      <c r="DM868" s="162"/>
      <c r="DN868" s="162"/>
      <c r="DO868" s="162"/>
      <c r="DP868" s="162"/>
      <c r="DQ868" s="162"/>
      <c r="DR868" s="162"/>
      <c r="DS868" s="162"/>
      <c r="DT868" s="162"/>
      <c r="DU868" s="162"/>
      <c r="DV868" s="162"/>
      <c r="DW868" s="162"/>
      <c r="DX868" s="162"/>
      <c r="DY868" s="162"/>
      <c r="DZ868" s="162"/>
      <c r="EA868" s="162"/>
      <c r="EB868" s="162"/>
      <c r="EC868" s="162"/>
      <c r="ED868" s="162"/>
      <c r="EE868" s="162"/>
      <c r="EF868" s="162"/>
      <c r="EG868" s="162"/>
      <c r="EH868" s="162"/>
      <c r="EI868" s="162"/>
      <c r="EJ868" s="162"/>
      <c r="EK868" s="162"/>
      <c r="EL868" s="162"/>
      <c r="EM868" s="162"/>
      <c r="EN868" s="162"/>
      <c r="EO868" s="162"/>
      <c r="EP868" s="162"/>
      <c r="EQ868" s="162"/>
      <c r="ER868" s="162"/>
      <c r="ES868" s="162"/>
      <c r="ET868" s="162"/>
      <c r="EU868" s="162"/>
      <c r="EV868" s="162"/>
      <c r="EW868" s="162"/>
      <c r="EX868" s="162"/>
      <c r="EY868" s="162"/>
      <c r="EZ868" s="162"/>
      <c r="FA868" s="162"/>
      <c r="FB868" s="162"/>
      <c r="FC868" s="162"/>
      <c r="FD868" s="162"/>
      <c r="FE868" s="162"/>
      <c r="FF868" s="162"/>
      <c r="FG868" s="162"/>
      <c r="FH868" s="162"/>
      <c r="FI868" s="162"/>
      <c r="FJ868" s="162"/>
      <c r="FK868" s="162"/>
      <c r="FL868" s="162"/>
      <c r="FM868" s="162"/>
      <c r="FN868" s="162"/>
      <c r="FO868" s="162"/>
      <c r="FP868" s="162"/>
      <c r="FQ868" s="162"/>
      <c r="FR868" s="162"/>
      <c r="FS868" s="162"/>
      <c r="FT868" s="162"/>
      <c r="FU868" s="162"/>
      <c r="FV868" s="162"/>
      <c r="FW868" s="162"/>
      <c r="FX868" s="162"/>
      <c r="FY868" s="162"/>
      <c r="FZ868" s="162"/>
      <c r="GA868" s="162"/>
      <c r="GB868" s="162"/>
      <c r="GC868" s="162"/>
      <c r="GD868" s="162"/>
      <c r="GE868" s="162"/>
      <c r="GF868" s="162"/>
      <c r="GG868" s="162"/>
      <c r="GH868" s="162"/>
      <c r="GI868" s="162"/>
      <c r="GJ868" s="162"/>
      <c r="GK868" s="162"/>
      <c r="GL868" s="162"/>
      <c r="GM868" s="162"/>
      <c r="GN868" s="162"/>
      <c r="GO868" s="162"/>
      <c r="GP868" s="162"/>
      <c r="GQ868" s="162"/>
      <c r="GR868" s="162"/>
      <c r="GS868" s="162"/>
      <c r="GT868" s="162"/>
      <c r="GU868" s="162"/>
      <c r="GV868" s="162"/>
      <c r="GW868" s="162"/>
      <c r="GX868" s="162"/>
      <c r="GY868" s="162"/>
      <c r="GZ868" s="162"/>
      <c r="HA868" s="162"/>
      <c r="HB868" s="162"/>
      <c r="HC868" s="162"/>
      <c r="HD868" s="162"/>
      <c r="HE868" s="162"/>
      <c r="HF868" s="162"/>
      <c r="HG868" s="162"/>
      <c r="HH868" s="162"/>
      <c r="HI868" s="162"/>
      <c r="HJ868" s="162"/>
      <c r="HK868" s="162"/>
      <c r="HL868" s="162"/>
      <c r="HM868" s="162"/>
      <c r="HN868" s="162"/>
      <c r="HO868" s="162"/>
      <c r="HP868" s="162"/>
      <c r="HQ868" s="162"/>
      <c r="HR868" s="162"/>
      <c r="HS868" s="162"/>
      <c r="HT868" s="162"/>
      <c r="HU868" s="162"/>
      <c r="HV868" s="162"/>
      <c r="HW868" s="162"/>
      <c r="HX868" s="162"/>
      <c r="HY868" s="162"/>
      <c r="HZ868" s="162"/>
      <c r="IA868" s="162"/>
      <c r="IB868" s="162"/>
      <c r="IC868" s="162"/>
      <c r="ID868" s="162"/>
      <c r="IE868" s="162"/>
      <c r="IF868" s="162"/>
      <c r="IG868" s="162"/>
      <c r="IH868" s="162"/>
      <c r="II868" s="162"/>
      <c r="IJ868" s="162"/>
      <c r="IK868" s="162"/>
      <c r="IL868" s="162"/>
      <c r="IM868" s="162"/>
      <c r="IN868" s="162"/>
      <c r="IO868" s="162"/>
      <c r="IP868" s="162"/>
      <c r="IQ868" s="162"/>
      <c r="IR868" s="162"/>
      <c r="IS868" s="162"/>
      <c r="IT868" s="162"/>
      <c r="IU868" s="162"/>
      <c r="IV868" s="162"/>
      <c r="IW868" s="162"/>
      <c r="IX868" s="162"/>
    </row>
    <row r="869" spans="1:258">
      <c r="A869" s="159"/>
      <c r="B869" s="160"/>
      <c r="C869" s="160"/>
      <c r="D869" s="160"/>
      <c r="E869" s="160"/>
      <c r="F869" s="161"/>
      <c r="G869" s="161"/>
      <c r="H869" s="161"/>
      <c r="I869" s="161"/>
      <c r="J869" s="161"/>
      <c r="K869" s="161"/>
      <c r="L869" s="161"/>
      <c r="M869" s="161"/>
      <c r="N869" s="160"/>
      <c r="O869" s="160"/>
      <c r="P869" s="160"/>
      <c r="Q869" s="160"/>
      <c r="R869" s="160"/>
      <c r="S869" s="161"/>
      <c r="T869" s="161"/>
      <c r="U869" s="161"/>
      <c r="V869" s="161"/>
      <c r="W869" s="161"/>
      <c r="X869" s="161"/>
      <c r="Y869" s="161"/>
      <c r="Z869" s="317"/>
      <c r="AA869" s="161"/>
      <c r="BI869" s="162"/>
      <c r="BJ869" s="162"/>
      <c r="BK869" s="162"/>
      <c r="BL869" s="162"/>
      <c r="BM869" s="162"/>
      <c r="BN869" s="162"/>
      <c r="BO869" s="162"/>
      <c r="BP869" s="162"/>
      <c r="BQ869" s="162"/>
      <c r="BR869" s="162"/>
      <c r="BS869" s="162"/>
      <c r="BT869" s="162"/>
      <c r="BU869" s="162"/>
      <c r="BV869" s="162"/>
      <c r="BW869" s="162"/>
      <c r="BX869" s="162"/>
      <c r="BY869" s="162"/>
      <c r="BZ869" s="162"/>
      <c r="CA869" s="162"/>
      <c r="CB869" s="162"/>
      <c r="CC869" s="162"/>
      <c r="CD869" s="162"/>
      <c r="CE869" s="162"/>
      <c r="CF869" s="162"/>
      <c r="CG869" s="162"/>
      <c r="CH869" s="162"/>
      <c r="CI869" s="162"/>
      <c r="CJ869" s="162"/>
      <c r="CK869" s="162"/>
      <c r="CL869" s="162"/>
      <c r="CM869" s="162"/>
      <c r="CN869" s="162"/>
      <c r="CO869" s="162"/>
      <c r="CP869" s="162"/>
      <c r="CQ869" s="162"/>
      <c r="CR869" s="162"/>
      <c r="CS869" s="162"/>
      <c r="CT869" s="162"/>
      <c r="CU869" s="162"/>
      <c r="CV869" s="162"/>
      <c r="CW869" s="162"/>
      <c r="CX869" s="162"/>
      <c r="CY869" s="162"/>
      <c r="CZ869" s="162"/>
      <c r="DA869" s="162"/>
      <c r="DB869" s="162"/>
      <c r="DC869" s="162"/>
      <c r="DD869" s="162"/>
      <c r="DE869" s="162"/>
      <c r="DF869" s="162"/>
      <c r="DG869" s="162"/>
      <c r="DH869" s="162"/>
      <c r="DI869" s="162"/>
      <c r="DJ869" s="162"/>
      <c r="DK869" s="162"/>
      <c r="DL869" s="162"/>
      <c r="DM869" s="162"/>
      <c r="DN869" s="162"/>
      <c r="DO869" s="162"/>
      <c r="DP869" s="162"/>
      <c r="DQ869" s="162"/>
      <c r="DR869" s="162"/>
      <c r="DS869" s="162"/>
      <c r="DT869" s="162"/>
      <c r="DU869" s="162"/>
      <c r="DV869" s="162"/>
      <c r="DW869" s="162"/>
      <c r="DX869" s="162"/>
      <c r="DY869" s="162"/>
      <c r="DZ869" s="162"/>
      <c r="EA869" s="162"/>
      <c r="EB869" s="162"/>
      <c r="EC869" s="162"/>
      <c r="ED869" s="162"/>
      <c r="EE869" s="162"/>
      <c r="EF869" s="162"/>
      <c r="EG869" s="162"/>
      <c r="EH869" s="162"/>
      <c r="EI869" s="162"/>
      <c r="EJ869" s="162"/>
      <c r="EK869" s="162"/>
      <c r="EL869" s="162"/>
      <c r="EM869" s="162"/>
      <c r="EN869" s="162"/>
      <c r="EO869" s="162"/>
      <c r="EP869" s="162"/>
      <c r="EQ869" s="162"/>
      <c r="ER869" s="162"/>
      <c r="ES869" s="162"/>
      <c r="ET869" s="162"/>
      <c r="EU869" s="162"/>
      <c r="EV869" s="162"/>
      <c r="EW869" s="162"/>
      <c r="EX869" s="162"/>
      <c r="EY869" s="162"/>
      <c r="EZ869" s="162"/>
      <c r="FA869" s="162"/>
      <c r="FB869" s="162"/>
      <c r="FC869" s="162"/>
      <c r="FD869" s="162"/>
      <c r="FE869" s="162"/>
      <c r="FF869" s="162"/>
      <c r="FG869" s="162"/>
      <c r="FH869" s="162"/>
      <c r="FI869" s="162"/>
      <c r="FJ869" s="162"/>
      <c r="FK869" s="162"/>
      <c r="FL869" s="162"/>
      <c r="FM869" s="162"/>
      <c r="FN869" s="162"/>
      <c r="FO869" s="162"/>
      <c r="FP869" s="162"/>
      <c r="FQ869" s="162"/>
      <c r="FR869" s="162"/>
      <c r="FS869" s="162"/>
      <c r="FT869" s="162"/>
      <c r="FU869" s="162"/>
      <c r="FV869" s="162"/>
      <c r="FW869" s="162"/>
      <c r="FX869" s="162"/>
      <c r="FY869" s="162"/>
      <c r="FZ869" s="162"/>
      <c r="GA869" s="162"/>
      <c r="GB869" s="162"/>
      <c r="GC869" s="162"/>
      <c r="GD869" s="162"/>
      <c r="GE869" s="162"/>
      <c r="GF869" s="162"/>
      <c r="GG869" s="162"/>
      <c r="GH869" s="162"/>
      <c r="GI869" s="162"/>
      <c r="GJ869" s="162"/>
      <c r="GK869" s="162"/>
      <c r="GL869" s="162"/>
      <c r="GM869" s="162"/>
      <c r="GN869" s="162"/>
      <c r="GO869" s="162"/>
      <c r="GP869" s="162"/>
      <c r="GQ869" s="162"/>
      <c r="GR869" s="162"/>
      <c r="GS869" s="162"/>
      <c r="GT869" s="162"/>
      <c r="GU869" s="162"/>
      <c r="GV869" s="162"/>
      <c r="GW869" s="162"/>
      <c r="GX869" s="162"/>
      <c r="GY869" s="162"/>
      <c r="GZ869" s="162"/>
      <c r="HA869" s="162"/>
      <c r="HB869" s="162"/>
      <c r="HC869" s="162"/>
      <c r="HD869" s="162"/>
      <c r="HE869" s="162"/>
      <c r="HF869" s="162"/>
      <c r="HG869" s="162"/>
      <c r="HH869" s="162"/>
      <c r="HI869" s="162"/>
      <c r="HJ869" s="162"/>
      <c r="HK869" s="162"/>
      <c r="HL869" s="162"/>
      <c r="HM869" s="162"/>
      <c r="HN869" s="162"/>
      <c r="HO869" s="162"/>
      <c r="HP869" s="162"/>
      <c r="HQ869" s="162"/>
      <c r="HR869" s="162"/>
      <c r="HS869" s="162"/>
      <c r="HT869" s="162"/>
      <c r="HU869" s="162"/>
      <c r="HV869" s="162"/>
      <c r="HW869" s="162"/>
      <c r="HX869" s="162"/>
      <c r="HY869" s="162"/>
      <c r="HZ869" s="162"/>
      <c r="IA869" s="162"/>
      <c r="IB869" s="162"/>
      <c r="IC869" s="162"/>
      <c r="ID869" s="162"/>
      <c r="IE869" s="162"/>
      <c r="IF869" s="162"/>
      <c r="IG869" s="162"/>
      <c r="IH869" s="162"/>
      <c r="II869" s="162"/>
      <c r="IJ869" s="162"/>
      <c r="IK869" s="162"/>
      <c r="IL869" s="162"/>
      <c r="IM869" s="162"/>
      <c r="IN869" s="162"/>
      <c r="IO869" s="162"/>
      <c r="IP869" s="162"/>
      <c r="IQ869" s="162"/>
      <c r="IR869" s="162"/>
      <c r="IS869" s="162"/>
      <c r="IT869" s="162"/>
      <c r="IU869" s="162"/>
      <c r="IV869" s="162"/>
      <c r="IW869" s="162"/>
      <c r="IX869" s="162"/>
    </row>
    <row r="870" spans="1:258">
      <c r="A870" s="159"/>
      <c r="B870" s="160"/>
      <c r="C870" s="160"/>
      <c r="D870" s="160"/>
      <c r="E870" s="160"/>
      <c r="F870" s="161"/>
      <c r="G870" s="161"/>
      <c r="H870" s="161"/>
      <c r="I870" s="161"/>
      <c r="J870" s="161"/>
      <c r="K870" s="161"/>
      <c r="L870" s="161"/>
      <c r="M870" s="161"/>
      <c r="N870" s="160"/>
      <c r="O870" s="160"/>
      <c r="P870" s="160"/>
      <c r="Q870" s="160"/>
      <c r="R870" s="160"/>
      <c r="S870" s="161"/>
      <c r="T870" s="161"/>
      <c r="U870" s="161"/>
      <c r="V870" s="161"/>
      <c r="W870" s="161"/>
      <c r="X870" s="161"/>
      <c r="Y870" s="161"/>
      <c r="Z870" s="317"/>
      <c r="AA870" s="161"/>
      <c r="BI870" s="162"/>
      <c r="BJ870" s="162"/>
      <c r="BK870" s="162"/>
      <c r="BL870" s="162"/>
      <c r="BM870" s="162"/>
      <c r="BN870" s="162"/>
      <c r="BO870" s="162"/>
      <c r="BP870" s="162"/>
      <c r="BQ870" s="162"/>
      <c r="BR870" s="162"/>
      <c r="BS870" s="162"/>
      <c r="BT870" s="162"/>
      <c r="BU870" s="162"/>
      <c r="BV870" s="162"/>
      <c r="BW870" s="162"/>
      <c r="BX870" s="162"/>
      <c r="BY870" s="162"/>
      <c r="BZ870" s="162"/>
      <c r="CA870" s="162"/>
      <c r="CB870" s="162"/>
      <c r="CC870" s="162"/>
      <c r="CD870" s="162"/>
      <c r="CE870" s="162"/>
      <c r="CF870" s="162"/>
      <c r="CG870" s="162"/>
      <c r="CH870" s="162"/>
      <c r="CI870" s="162"/>
      <c r="CJ870" s="162"/>
      <c r="CK870" s="162"/>
      <c r="CL870" s="162"/>
      <c r="CM870" s="162"/>
      <c r="CN870" s="162"/>
      <c r="CO870" s="162"/>
      <c r="CP870" s="162"/>
      <c r="CQ870" s="162"/>
      <c r="CR870" s="162"/>
      <c r="CS870" s="162"/>
      <c r="CT870" s="162"/>
      <c r="CU870" s="162"/>
      <c r="CV870" s="162"/>
      <c r="CW870" s="162"/>
      <c r="CX870" s="162"/>
      <c r="CY870" s="162"/>
      <c r="CZ870" s="162"/>
      <c r="DA870" s="162"/>
      <c r="DB870" s="162"/>
      <c r="DC870" s="162"/>
      <c r="DD870" s="162"/>
      <c r="DE870" s="162"/>
      <c r="DF870" s="162"/>
      <c r="DG870" s="162"/>
      <c r="DH870" s="162"/>
      <c r="DI870" s="162"/>
      <c r="DJ870" s="162"/>
      <c r="DK870" s="162"/>
      <c r="DL870" s="162"/>
      <c r="DM870" s="162"/>
      <c r="DN870" s="162"/>
      <c r="DO870" s="162"/>
      <c r="DP870" s="162"/>
      <c r="DQ870" s="162"/>
      <c r="DR870" s="162"/>
      <c r="DS870" s="162"/>
      <c r="DT870" s="162"/>
      <c r="DU870" s="162"/>
      <c r="DV870" s="162"/>
      <c r="DW870" s="162"/>
      <c r="DX870" s="162"/>
      <c r="DY870" s="162"/>
      <c r="DZ870" s="162"/>
      <c r="EA870" s="162"/>
      <c r="EB870" s="162"/>
      <c r="EC870" s="162"/>
      <c r="ED870" s="162"/>
      <c r="EE870" s="162"/>
      <c r="EF870" s="162"/>
      <c r="EG870" s="162"/>
      <c r="EH870" s="162"/>
      <c r="EI870" s="162"/>
      <c r="EJ870" s="162"/>
      <c r="EK870" s="162"/>
      <c r="EL870" s="162"/>
      <c r="EM870" s="162"/>
      <c r="EN870" s="162"/>
      <c r="EO870" s="162"/>
      <c r="EP870" s="162"/>
      <c r="EQ870" s="162"/>
      <c r="ER870" s="162"/>
      <c r="ES870" s="162"/>
      <c r="ET870" s="162"/>
      <c r="EU870" s="162"/>
      <c r="EV870" s="162"/>
      <c r="EW870" s="162"/>
      <c r="EX870" s="162"/>
      <c r="EY870" s="162"/>
      <c r="EZ870" s="162"/>
      <c r="FA870" s="162"/>
      <c r="FB870" s="162"/>
      <c r="FC870" s="162"/>
      <c r="FD870" s="162"/>
      <c r="FE870" s="162"/>
      <c r="FF870" s="162"/>
      <c r="FG870" s="162"/>
      <c r="FH870" s="162"/>
      <c r="FI870" s="162"/>
      <c r="FJ870" s="162"/>
      <c r="FK870" s="162"/>
      <c r="FL870" s="162"/>
      <c r="FM870" s="162"/>
      <c r="FN870" s="162"/>
      <c r="FO870" s="162"/>
      <c r="FP870" s="162"/>
      <c r="FQ870" s="162"/>
      <c r="FR870" s="162"/>
      <c r="FS870" s="162"/>
      <c r="FT870" s="162"/>
      <c r="FU870" s="162"/>
      <c r="FV870" s="162"/>
      <c r="FW870" s="162"/>
      <c r="FX870" s="162"/>
      <c r="FY870" s="162"/>
      <c r="FZ870" s="162"/>
      <c r="GA870" s="162"/>
      <c r="GB870" s="162"/>
      <c r="GC870" s="162"/>
      <c r="GD870" s="162"/>
      <c r="GE870" s="162"/>
      <c r="GF870" s="162"/>
      <c r="GG870" s="162"/>
      <c r="GH870" s="162"/>
      <c r="GI870" s="162"/>
      <c r="GJ870" s="162"/>
      <c r="GK870" s="162"/>
      <c r="GL870" s="162"/>
      <c r="GM870" s="162"/>
      <c r="GN870" s="162"/>
      <c r="GO870" s="162"/>
      <c r="GP870" s="162"/>
      <c r="GQ870" s="162"/>
      <c r="GR870" s="162"/>
      <c r="GS870" s="162"/>
      <c r="GT870" s="162"/>
      <c r="GU870" s="162"/>
      <c r="GV870" s="162"/>
      <c r="GW870" s="162"/>
      <c r="GX870" s="162"/>
      <c r="GY870" s="162"/>
      <c r="GZ870" s="162"/>
      <c r="HA870" s="162"/>
      <c r="HB870" s="162"/>
      <c r="HC870" s="162"/>
      <c r="HD870" s="162"/>
      <c r="HE870" s="162"/>
      <c r="HF870" s="162"/>
      <c r="HG870" s="162"/>
      <c r="HH870" s="162"/>
      <c r="HI870" s="162"/>
      <c r="HJ870" s="162"/>
      <c r="HK870" s="162"/>
      <c r="HL870" s="162"/>
      <c r="HM870" s="162"/>
      <c r="HN870" s="162"/>
      <c r="HO870" s="162"/>
      <c r="HP870" s="162"/>
      <c r="HQ870" s="162"/>
      <c r="HR870" s="162"/>
      <c r="HS870" s="162"/>
      <c r="HT870" s="162"/>
      <c r="HU870" s="162"/>
      <c r="HV870" s="162"/>
      <c r="HW870" s="162"/>
      <c r="HX870" s="162"/>
      <c r="HY870" s="162"/>
      <c r="HZ870" s="162"/>
      <c r="IA870" s="162"/>
      <c r="IB870" s="162"/>
      <c r="IC870" s="162"/>
      <c r="ID870" s="162"/>
      <c r="IE870" s="162"/>
      <c r="IF870" s="162"/>
      <c r="IG870" s="162"/>
      <c r="IH870" s="162"/>
      <c r="II870" s="162"/>
      <c r="IJ870" s="162"/>
      <c r="IK870" s="162"/>
      <c r="IL870" s="162"/>
      <c r="IM870" s="162"/>
      <c r="IN870" s="162"/>
      <c r="IO870" s="162"/>
      <c r="IP870" s="162"/>
      <c r="IQ870" s="162"/>
      <c r="IR870" s="162"/>
      <c r="IS870" s="162"/>
      <c r="IT870" s="162"/>
      <c r="IU870" s="162"/>
      <c r="IV870" s="162"/>
      <c r="IW870" s="162"/>
      <c r="IX870" s="162"/>
    </row>
    <row r="871" spans="1:258">
      <c r="A871" s="159"/>
      <c r="B871" s="160"/>
      <c r="C871" s="160"/>
      <c r="D871" s="160"/>
      <c r="E871" s="160"/>
      <c r="F871" s="161"/>
      <c r="G871" s="161"/>
      <c r="H871" s="161"/>
      <c r="I871" s="161"/>
      <c r="J871" s="161"/>
      <c r="K871" s="161"/>
      <c r="L871" s="161"/>
      <c r="M871" s="161"/>
      <c r="N871" s="160"/>
      <c r="O871" s="160"/>
      <c r="P871" s="160"/>
      <c r="Q871" s="160"/>
      <c r="R871" s="160"/>
      <c r="S871" s="161"/>
      <c r="T871" s="161"/>
      <c r="U871" s="161"/>
      <c r="V871" s="161"/>
      <c r="W871" s="161"/>
      <c r="X871" s="161"/>
      <c r="Y871" s="161"/>
      <c r="Z871" s="317"/>
      <c r="AA871" s="161"/>
      <c r="BI871" s="162"/>
      <c r="BJ871" s="162"/>
      <c r="BK871" s="162"/>
      <c r="BL871" s="162"/>
      <c r="BM871" s="162"/>
      <c r="BN871" s="162"/>
      <c r="BO871" s="162"/>
      <c r="BP871" s="162"/>
      <c r="BQ871" s="162"/>
      <c r="BR871" s="162"/>
      <c r="BS871" s="162"/>
      <c r="BT871" s="162"/>
      <c r="BU871" s="162"/>
      <c r="BV871" s="162"/>
      <c r="BW871" s="162"/>
      <c r="BX871" s="162"/>
      <c r="BY871" s="162"/>
      <c r="BZ871" s="162"/>
      <c r="CA871" s="162"/>
      <c r="CB871" s="162"/>
      <c r="CC871" s="162"/>
      <c r="CD871" s="162"/>
      <c r="CE871" s="162"/>
      <c r="CF871" s="162"/>
      <c r="CG871" s="162"/>
      <c r="CH871" s="162"/>
      <c r="CI871" s="162"/>
      <c r="CJ871" s="162"/>
      <c r="CK871" s="162"/>
      <c r="CL871" s="162"/>
      <c r="CM871" s="162"/>
      <c r="CN871" s="162"/>
      <c r="CO871" s="162"/>
      <c r="CP871" s="162"/>
      <c r="CQ871" s="162"/>
      <c r="CR871" s="162"/>
      <c r="CS871" s="162"/>
      <c r="CT871" s="162"/>
      <c r="CU871" s="162"/>
      <c r="CV871" s="162"/>
      <c r="CW871" s="162"/>
      <c r="CX871" s="162"/>
      <c r="CY871" s="162"/>
      <c r="CZ871" s="162"/>
      <c r="DA871" s="162"/>
      <c r="DB871" s="162"/>
      <c r="DC871" s="162"/>
      <c r="DD871" s="162"/>
      <c r="DE871" s="162"/>
      <c r="DF871" s="162"/>
      <c r="DG871" s="162"/>
      <c r="DH871" s="162"/>
      <c r="DI871" s="162"/>
      <c r="DJ871" s="162"/>
      <c r="DK871" s="162"/>
      <c r="DL871" s="162"/>
      <c r="DM871" s="162"/>
      <c r="DN871" s="162"/>
      <c r="DO871" s="162"/>
      <c r="DP871" s="162"/>
      <c r="DQ871" s="162"/>
      <c r="DR871" s="162"/>
      <c r="DS871" s="162"/>
      <c r="DT871" s="162"/>
      <c r="DU871" s="162"/>
      <c r="DV871" s="162"/>
      <c r="DW871" s="162"/>
      <c r="DX871" s="162"/>
      <c r="DY871" s="162"/>
      <c r="DZ871" s="162"/>
      <c r="EA871" s="162"/>
      <c r="EB871" s="162"/>
      <c r="EC871" s="162"/>
      <c r="ED871" s="162"/>
      <c r="EE871" s="162"/>
      <c r="EF871" s="162"/>
      <c r="EG871" s="162"/>
      <c r="EH871" s="162"/>
      <c r="EI871" s="162"/>
      <c r="EJ871" s="162"/>
      <c r="EK871" s="162"/>
      <c r="EL871" s="162"/>
      <c r="EM871" s="162"/>
      <c r="EN871" s="162"/>
      <c r="EO871" s="162"/>
      <c r="EP871" s="162"/>
      <c r="EQ871" s="162"/>
      <c r="ER871" s="162"/>
      <c r="ES871" s="162"/>
      <c r="ET871" s="162"/>
      <c r="EU871" s="162"/>
      <c r="EV871" s="162"/>
      <c r="EW871" s="162"/>
      <c r="EX871" s="162"/>
      <c r="EY871" s="162"/>
      <c r="EZ871" s="162"/>
      <c r="FA871" s="162"/>
      <c r="FB871" s="162"/>
      <c r="FC871" s="162"/>
      <c r="FD871" s="162"/>
      <c r="FE871" s="162"/>
      <c r="FF871" s="162"/>
      <c r="FG871" s="162"/>
      <c r="FH871" s="162"/>
      <c r="FI871" s="162"/>
      <c r="FJ871" s="162"/>
      <c r="FK871" s="162"/>
      <c r="FL871" s="162"/>
      <c r="FM871" s="162"/>
      <c r="FN871" s="162"/>
      <c r="FO871" s="162"/>
      <c r="FP871" s="162"/>
      <c r="FQ871" s="162"/>
      <c r="FR871" s="162"/>
      <c r="FS871" s="162"/>
      <c r="FT871" s="162"/>
      <c r="FU871" s="162"/>
      <c r="FV871" s="162"/>
      <c r="FW871" s="162"/>
      <c r="FX871" s="162"/>
      <c r="FY871" s="162"/>
      <c r="FZ871" s="162"/>
      <c r="GA871" s="162"/>
      <c r="GB871" s="162"/>
      <c r="GC871" s="162"/>
      <c r="GD871" s="162"/>
      <c r="GE871" s="162"/>
      <c r="GF871" s="162"/>
      <c r="GG871" s="162"/>
      <c r="GH871" s="162"/>
      <c r="GI871" s="162"/>
      <c r="GJ871" s="162"/>
      <c r="GK871" s="162"/>
      <c r="GL871" s="162"/>
      <c r="GM871" s="162"/>
      <c r="GN871" s="162"/>
      <c r="GO871" s="162"/>
      <c r="GP871" s="162"/>
      <c r="GQ871" s="162"/>
      <c r="GR871" s="162"/>
      <c r="GS871" s="162"/>
      <c r="GT871" s="162"/>
      <c r="GU871" s="162"/>
      <c r="GV871" s="162"/>
      <c r="GW871" s="162"/>
      <c r="GX871" s="162"/>
      <c r="GY871" s="162"/>
      <c r="GZ871" s="162"/>
      <c r="HA871" s="162"/>
      <c r="HB871" s="162"/>
      <c r="HC871" s="162"/>
      <c r="HD871" s="162"/>
      <c r="HE871" s="162"/>
      <c r="HF871" s="162"/>
      <c r="HG871" s="162"/>
      <c r="HH871" s="162"/>
      <c r="HI871" s="162"/>
      <c r="HJ871" s="162"/>
      <c r="HK871" s="162"/>
      <c r="HL871" s="162"/>
      <c r="HM871" s="162"/>
      <c r="HN871" s="162"/>
      <c r="HO871" s="162"/>
      <c r="HP871" s="162"/>
      <c r="HQ871" s="162"/>
      <c r="HR871" s="162"/>
      <c r="HS871" s="162"/>
      <c r="HT871" s="162"/>
      <c r="HU871" s="162"/>
      <c r="HV871" s="162"/>
      <c r="HW871" s="162"/>
      <c r="HX871" s="162"/>
      <c r="HY871" s="162"/>
      <c r="HZ871" s="162"/>
      <c r="IA871" s="162"/>
      <c r="IB871" s="162"/>
      <c r="IC871" s="162"/>
      <c r="ID871" s="162"/>
      <c r="IE871" s="162"/>
      <c r="IF871" s="162"/>
      <c r="IG871" s="162"/>
      <c r="IH871" s="162"/>
      <c r="II871" s="162"/>
      <c r="IJ871" s="162"/>
      <c r="IK871" s="162"/>
      <c r="IL871" s="162"/>
      <c r="IM871" s="162"/>
      <c r="IN871" s="162"/>
      <c r="IO871" s="162"/>
      <c r="IP871" s="162"/>
      <c r="IQ871" s="162"/>
      <c r="IR871" s="162"/>
      <c r="IS871" s="162"/>
      <c r="IT871" s="162"/>
      <c r="IU871" s="162"/>
      <c r="IV871" s="162"/>
      <c r="IW871" s="162"/>
      <c r="IX871" s="162"/>
    </row>
    <row r="872" spans="1:258">
      <c r="A872" s="159"/>
      <c r="B872" s="160"/>
      <c r="C872" s="160"/>
      <c r="D872" s="160"/>
      <c r="E872" s="160"/>
      <c r="F872" s="161"/>
      <c r="G872" s="161"/>
      <c r="H872" s="161"/>
      <c r="I872" s="161"/>
      <c r="J872" s="161"/>
      <c r="K872" s="161"/>
      <c r="L872" s="161"/>
      <c r="M872" s="161"/>
      <c r="N872" s="160"/>
      <c r="O872" s="160"/>
      <c r="P872" s="160"/>
      <c r="Q872" s="160"/>
      <c r="R872" s="160"/>
      <c r="S872" s="161"/>
      <c r="T872" s="161"/>
      <c r="U872" s="161"/>
      <c r="V872" s="161"/>
      <c r="W872" s="161"/>
      <c r="X872" s="161"/>
      <c r="Y872" s="161"/>
      <c r="Z872" s="317"/>
      <c r="AA872" s="161"/>
      <c r="BI872" s="162"/>
      <c r="BJ872" s="162"/>
      <c r="BK872" s="162"/>
      <c r="BL872" s="162"/>
      <c r="BM872" s="162"/>
      <c r="BN872" s="162"/>
      <c r="BO872" s="162"/>
      <c r="BP872" s="162"/>
      <c r="BQ872" s="162"/>
      <c r="BR872" s="162"/>
      <c r="BS872" s="162"/>
      <c r="BT872" s="162"/>
      <c r="BU872" s="162"/>
      <c r="BV872" s="162"/>
      <c r="BW872" s="162"/>
      <c r="BX872" s="162"/>
      <c r="BY872" s="162"/>
      <c r="BZ872" s="162"/>
      <c r="CA872" s="162"/>
      <c r="CB872" s="162"/>
      <c r="CC872" s="162"/>
      <c r="CD872" s="162"/>
      <c r="CE872" s="162"/>
      <c r="CF872" s="162"/>
      <c r="CG872" s="162"/>
      <c r="CH872" s="162"/>
      <c r="CI872" s="162"/>
      <c r="CJ872" s="162"/>
      <c r="CK872" s="162"/>
      <c r="CL872" s="162"/>
      <c r="CM872" s="162"/>
      <c r="CN872" s="162"/>
      <c r="CO872" s="162"/>
      <c r="CP872" s="162"/>
      <c r="CQ872" s="162"/>
      <c r="CR872" s="162"/>
      <c r="CS872" s="162"/>
      <c r="CT872" s="162"/>
      <c r="CU872" s="162"/>
      <c r="CV872" s="162"/>
      <c r="CW872" s="162"/>
      <c r="CX872" s="162"/>
      <c r="CY872" s="162"/>
      <c r="CZ872" s="162"/>
      <c r="DA872" s="162"/>
      <c r="DB872" s="162"/>
      <c r="DC872" s="162"/>
      <c r="DD872" s="162"/>
      <c r="DE872" s="162"/>
      <c r="DF872" s="162"/>
      <c r="DG872" s="162"/>
      <c r="DH872" s="162"/>
      <c r="DI872" s="162"/>
      <c r="DJ872" s="162"/>
      <c r="DK872" s="162"/>
      <c r="DL872" s="162"/>
      <c r="DM872" s="162"/>
      <c r="DN872" s="162"/>
      <c r="DO872" s="162"/>
      <c r="DP872" s="162"/>
      <c r="DQ872" s="162"/>
      <c r="DR872" s="162"/>
      <c r="DS872" s="162"/>
      <c r="DT872" s="162"/>
      <c r="DU872" s="162"/>
      <c r="DV872" s="162"/>
      <c r="DW872" s="162"/>
      <c r="DX872" s="162"/>
      <c r="DY872" s="162"/>
      <c r="DZ872" s="162"/>
      <c r="EA872" s="162"/>
      <c r="EB872" s="162"/>
      <c r="EC872" s="162"/>
      <c r="ED872" s="162"/>
      <c r="EE872" s="162"/>
      <c r="EF872" s="162"/>
      <c r="EG872" s="162"/>
      <c r="EH872" s="162"/>
      <c r="EI872" s="162"/>
      <c r="EJ872" s="162"/>
      <c r="EK872" s="162"/>
      <c r="EL872" s="162"/>
      <c r="EM872" s="162"/>
      <c r="EN872" s="162"/>
      <c r="EO872" s="162"/>
      <c r="EP872" s="162"/>
      <c r="EQ872" s="162"/>
      <c r="ER872" s="162"/>
      <c r="ES872" s="162"/>
      <c r="ET872" s="162"/>
      <c r="EU872" s="162"/>
      <c r="EV872" s="162"/>
      <c r="EW872" s="162"/>
      <c r="EX872" s="162"/>
      <c r="EY872" s="162"/>
      <c r="EZ872" s="162"/>
      <c r="FA872" s="162"/>
      <c r="FB872" s="162"/>
      <c r="FC872" s="162"/>
      <c r="FD872" s="162"/>
      <c r="FE872" s="162"/>
      <c r="FF872" s="162"/>
      <c r="FG872" s="162"/>
      <c r="FH872" s="162"/>
      <c r="FI872" s="162"/>
      <c r="FJ872" s="162"/>
      <c r="FK872" s="162"/>
      <c r="FL872" s="162"/>
      <c r="FM872" s="162"/>
      <c r="FN872" s="162"/>
      <c r="FO872" s="162"/>
      <c r="FP872" s="162"/>
      <c r="FQ872" s="162"/>
      <c r="FR872" s="162"/>
      <c r="FS872" s="162"/>
      <c r="FT872" s="162"/>
      <c r="FU872" s="162"/>
      <c r="FV872" s="162"/>
      <c r="FW872" s="162"/>
      <c r="FX872" s="162"/>
      <c r="FY872" s="162"/>
      <c r="FZ872" s="162"/>
      <c r="GA872" s="162"/>
      <c r="GB872" s="162"/>
      <c r="GC872" s="162"/>
      <c r="GD872" s="162"/>
      <c r="GE872" s="162"/>
      <c r="GF872" s="162"/>
      <c r="GG872" s="162"/>
      <c r="GH872" s="162"/>
      <c r="GI872" s="162"/>
      <c r="GJ872" s="162"/>
      <c r="GK872" s="162"/>
      <c r="GL872" s="162"/>
      <c r="GM872" s="162"/>
      <c r="GN872" s="162"/>
      <c r="GO872" s="162"/>
      <c r="GP872" s="162"/>
      <c r="GQ872" s="162"/>
      <c r="GR872" s="162"/>
      <c r="GS872" s="162"/>
      <c r="GT872" s="162"/>
      <c r="GU872" s="162"/>
      <c r="GV872" s="162"/>
      <c r="GW872" s="162"/>
      <c r="GX872" s="162"/>
      <c r="GY872" s="162"/>
      <c r="GZ872" s="162"/>
      <c r="HA872" s="162"/>
      <c r="HB872" s="162"/>
      <c r="HC872" s="162"/>
      <c r="HD872" s="162"/>
      <c r="HE872" s="162"/>
      <c r="HF872" s="162"/>
      <c r="HG872" s="162"/>
      <c r="HH872" s="162"/>
      <c r="HI872" s="162"/>
      <c r="HJ872" s="162"/>
      <c r="HK872" s="162"/>
      <c r="HL872" s="162"/>
      <c r="HM872" s="162"/>
      <c r="HN872" s="162"/>
      <c r="HO872" s="162"/>
      <c r="HP872" s="162"/>
      <c r="HQ872" s="162"/>
      <c r="HR872" s="162"/>
      <c r="HS872" s="162"/>
      <c r="HT872" s="162"/>
      <c r="HU872" s="162"/>
      <c r="HV872" s="162"/>
      <c r="HW872" s="162"/>
      <c r="HX872" s="162"/>
      <c r="HY872" s="162"/>
      <c r="HZ872" s="162"/>
      <c r="IA872" s="162"/>
      <c r="IB872" s="162"/>
      <c r="IC872" s="162"/>
      <c r="ID872" s="162"/>
      <c r="IE872" s="162"/>
      <c r="IF872" s="162"/>
      <c r="IG872" s="162"/>
      <c r="IH872" s="162"/>
      <c r="II872" s="162"/>
      <c r="IJ872" s="162"/>
      <c r="IK872" s="162"/>
      <c r="IL872" s="162"/>
      <c r="IM872" s="162"/>
      <c r="IN872" s="162"/>
      <c r="IO872" s="162"/>
      <c r="IP872" s="162"/>
      <c r="IQ872" s="162"/>
      <c r="IR872" s="162"/>
      <c r="IS872" s="162"/>
      <c r="IT872" s="162"/>
      <c r="IU872" s="162"/>
      <c r="IV872" s="162"/>
      <c r="IW872" s="162"/>
      <c r="IX872" s="162"/>
    </row>
    <row r="873" spans="1:258">
      <c r="A873" s="159"/>
      <c r="B873" s="160"/>
      <c r="C873" s="160"/>
      <c r="D873" s="160"/>
      <c r="E873" s="160"/>
      <c r="F873" s="161"/>
      <c r="G873" s="161"/>
      <c r="H873" s="161"/>
      <c r="I873" s="161"/>
      <c r="J873" s="161"/>
      <c r="K873" s="161"/>
      <c r="L873" s="161"/>
      <c r="M873" s="161"/>
      <c r="N873" s="160"/>
      <c r="O873" s="160"/>
      <c r="P873" s="160"/>
      <c r="Q873" s="160"/>
      <c r="R873" s="160"/>
      <c r="S873" s="161"/>
      <c r="T873" s="161"/>
      <c r="U873" s="161"/>
      <c r="V873" s="161"/>
      <c r="W873" s="161"/>
      <c r="X873" s="161"/>
      <c r="Y873" s="161"/>
      <c r="Z873" s="317"/>
      <c r="AA873" s="161"/>
      <c r="BI873" s="162"/>
      <c r="BJ873" s="162"/>
      <c r="BK873" s="162"/>
      <c r="BL873" s="162"/>
      <c r="BM873" s="162"/>
      <c r="BN873" s="162"/>
      <c r="BO873" s="162"/>
      <c r="BP873" s="162"/>
      <c r="BQ873" s="162"/>
      <c r="BR873" s="162"/>
      <c r="BS873" s="162"/>
      <c r="BT873" s="162"/>
      <c r="BU873" s="162"/>
      <c r="BV873" s="162"/>
      <c r="BW873" s="162"/>
      <c r="BX873" s="162"/>
      <c r="BY873" s="162"/>
      <c r="BZ873" s="162"/>
      <c r="CA873" s="162"/>
      <c r="CB873" s="162"/>
      <c r="CC873" s="162"/>
      <c r="CD873" s="162"/>
      <c r="CE873" s="162"/>
      <c r="CF873" s="162"/>
      <c r="CG873" s="162"/>
      <c r="CH873" s="162"/>
      <c r="CI873" s="162"/>
      <c r="CJ873" s="162"/>
      <c r="CK873" s="162"/>
      <c r="CL873" s="162"/>
      <c r="CM873" s="162"/>
      <c r="CN873" s="162"/>
      <c r="CO873" s="162"/>
      <c r="CP873" s="162"/>
      <c r="CQ873" s="162"/>
      <c r="CR873" s="162"/>
      <c r="CS873" s="162"/>
      <c r="CT873" s="162"/>
      <c r="CU873" s="162"/>
      <c r="CV873" s="162"/>
      <c r="CW873" s="162"/>
      <c r="CX873" s="162"/>
      <c r="CY873" s="162"/>
      <c r="CZ873" s="162"/>
      <c r="DA873" s="162"/>
      <c r="DB873" s="162"/>
      <c r="DC873" s="162"/>
      <c r="DD873" s="162"/>
      <c r="DE873" s="162"/>
      <c r="DF873" s="162"/>
      <c r="DG873" s="162"/>
      <c r="DH873" s="162"/>
      <c r="DI873" s="162"/>
      <c r="DJ873" s="162"/>
      <c r="DK873" s="162"/>
      <c r="DL873" s="162"/>
      <c r="DM873" s="162"/>
      <c r="DN873" s="162"/>
      <c r="DO873" s="162"/>
      <c r="DP873" s="162"/>
      <c r="DQ873" s="162"/>
      <c r="DR873" s="162"/>
      <c r="DS873" s="162"/>
      <c r="DT873" s="162"/>
      <c r="DU873" s="162"/>
      <c r="DV873" s="162"/>
      <c r="DW873" s="162"/>
      <c r="DX873" s="162"/>
      <c r="DY873" s="162"/>
      <c r="DZ873" s="162"/>
      <c r="EA873" s="162"/>
      <c r="EB873" s="162"/>
      <c r="EC873" s="162"/>
      <c r="ED873" s="162"/>
      <c r="EE873" s="162"/>
      <c r="EF873" s="162"/>
      <c r="EG873" s="162"/>
      <c r="EH873" s="162"/>
      <c r="EI873" s="162"/>
      <c r="EJ873" s="162"/>
      <c r="EK873" s="162"/>
      <c r="EL873" s="162"/>
      <c r="EM873" s="162"/>
      <c r="EN873" s="162"/>
      <c r="EO873" s="162"/>
      <c r="EP873" s="162"/>
      <c r="EQ873" s="162"/>
      <c r="ER873" s="162"/>
      <c r="ES873" s="162"/>
      <c r="ET873" s="162"/>
      <c r="EU873" s="162"/>
      <c r="EV873" s="162"/>
      <c r="EW873" s="162"/>
      <c r="EX873" s="162"/>
      <c r="EY873" s="162"/>
      <c r="EZ873" s="162"/>
      <c r="FA873" s="162"/>
      <c r="FB873" s="162"/>
      <c r="FC873" s="162"/>
      <c r="FD873" s="162"/>
      <c r="FE873" s="162"/>
      <c r="FF873" s="162"/>
      <c r="FG873" s="162"/>
      <c r="FH873" s="162"/>
      <c r="FI873" s="162"/>
      <c r="FJ873" s="162"/>
      <c r="FK873" s="162"/>
      <c r="FL873" s="162"/>
      <c r="FM873" s="162"/>
      <c r="FN873" s="162"/>
      <c r="FO873" s="162"/>
      <c r="FP873" s="162"/>
      <c r="FQ873" s="162"/>
      <c r="FR873" s="162"/>
      <c r="FS873" s="162"/>
      <c r="FT873" s="162"/>
      <c r="FU873" s="162"/>
      <c r="FV873" s="162"/>
      <c r="FW873" s="162"/>
      <c r="FX873" s="162"/>
      <c r="FY873" s="162"/>
      <c r="FZ873" s="162"/>
      <c r="GA873" s="162"/>
      <c r="GB873" s="162"/>
      <c r="GC873" s="162"/>
      <c r="GD873" s="162"/>
      <c r="GE873" s="162"/>
      <c r="GF873" s="162"/>
      <c r="GG873" s="162"/>
      <c r="GH873" s="162"/>
      <c r="GI873" s="162"/>
      <c r="GJ873" s="162"/>
      <c r="GK873" s="162"/>
      <c r="GL873" s="162"/>
      <c r="GM873" s="162"/>
      <c r="GN873" s="162"/>
      <c r="GO873" s="162"/>
      <c r="GP873" s="162"/>
      <c r="GQ873" s="162"/>
      <c r="GR873" s="162"/>
      <c r="GS873" s="162"/>
      <c r="GT873" s="162"/>
      <c r="GU873" s="162"/>
      <c r="GV873" s="162"/>
      <c r="GW873" s="162"/>
      <c r="GX873" s="162"/>
      <c r="GY873" s="162"/>
      <c r="GZ873" s="162"/>
      <c r="HA873" s="162"/>
      <c r="HB873" s="162"/>
      <c r="HC873" s="162"/>
      <c r="HD873" s="162"/>
      <c r="HE873" s="162"/>
      <c r="HF873" s="162"/>
      <c r="HG873" s="162"/>
      <c r="HH873" s="162"/>
      <c r="HI873" s="162"/>
      <c r="HJ873" s="162"/>
      <c r="HK873" s="162"/>
      <c r="HL873" s="162"/>
      <c r="HM873" s="162"/>
      <c r="HN873" s="162"/>
      <c r="HO873" s="162"/>
      <c r="HP873" s="162"/>
      <c r="HQ873" s="162"/>
      <c r="HR873" s="162"/>
      <c r="HS873" s="162"/>
      <c r="HT873" s="162"/>
      <c r="HU873" s="162"/>
      <c r="HV873" s="162"/>
      <c r="HW873" s="162"/>
      <c r="HX873" s="162"/>
      <c r="HY873" s="162"/>
      <c r="HZ873" s="162"/>
      <c r="IA873" s="162"/>
      <c r="IB873" s="162"/>
      <c r="IC873" s="162"/>
      <c r="ID873" s="162"/>
      <c r="IE873" s="162"/>
      <c r="IF873" s="162"/>
      <c r="IG873" s="162"/>
      <c r="IH873" s="162"/>
      <c r="II873" s="162"/>
      <c r="IJ873" s="162"/>
      <c r="IK873" s="162"/>
      <c r="IL873" s="162"/>
      <c r="IM873" s="162"/>
      <c r="IN873" s="162"/>
      <c r="IO873" s="162"/>
      <c r="IP873" s="162"/>
      <c r="IQ873" s="162"/>
      <c r="IR873" s="162"/>
      <c r="IS873" s="162"/>
      <c r="IT873" s="162"/>
      <c r="IU873" s="162"/>
      <c r="IV873" s="162"/>
      <c r="IW873" s="162"/>
      <c r="IX873" s="162"/>
    </row>
    <row r="874" spans="1:258">
      <c r="A874" s="159"/>
      <c r="B874" s="160"/>
      <c r="C874" s="160"/>
      <c r="D874" s="160"/>
      <c r="E874" s="160"/>
      <c r="F874" s="161"/>
      <c r="G874" s="161"/>
      <c r="H874" s="161"/>
      <c r="I874" s="161"/>
      <c r="J874" s="161"/>
      <c r="K874" s="161"/>
      <c r="L874" s="161"/>
      <c r="M874" s="161"/>
      <c r="N874" s="160"/>
      <c r="O874" s="160"/>
      <c r="P874" s="160"/>
      <c r="Q874" s="160"/>
      <c r="R874" s="160"/>
      <c r="S874" s="161"/>
      <c r="T874" s="161"/>
      <c r="U874" s="161"/>
      <c r="V874" s="161"/>
      <c r="W874" s="161"/>
      <c r="X874" s="161"/>
      <c r="Y874" s="161"/>
      <c r="Z874" s="317"/>
      <c r="AA874" s="161"/>
      <c r="BI874" s="162"/>
      <c r="BJ874" s="162"/>
      <c r="BK874" s="162"/>
      <c r="BL874" s="162"/>
      <c r="BM874" s="162"/>
      <c r="BN874" s="162"/>
      <c r="BO874" s="162"/>
      <c r="BP874" s="162"/>
      <c r="BQ874" s="162"/>
      <c r="BR874" s="162"/>
      <c r="BS874" s="162"/>
      <c r="BT874" s="162"/>
      <c r="BU874" s="162"/>
      <c r="BV874" s="162"/>
      <c r="BW874" s="162"/>
      <c r="BX874" s="162"/>
      <c r="BY874" s="162"/>
      <c r="BZ874" s="162"/>
      <c r="CA874" s="162"/>
      <c r="CB874" s="162"/>
      <c r="CC874" s="162"/>
      <c r="CD874" s="162"/>
      <c r="CE874" s="162"/>
      <c r="CF874" s="162"/>
      <c r="CG874" s="162"/>
      <c r="CH874" s="162"/>
      <c r="CI874" s="162"/>
      <c r="CJ874" s="162"/>
      <c r="CK874" s="162"/>
      <c r="CL874" s="162"/>
      <c r="CM874" s="162"/>
      <c r="CN874" s="162"/>
      <c r="CO874" s="162"/>
      <c r="CP874" s="162"/>
      <c r="CQ874" s="162"/>
      <c r="CR874" s="162"/>
      <c r="CS874" s="162"/>
      <c r="CT874" s="162"/>
      <c r="CU874" s="162"/>
      <c r="CV874" s="162"/>
      <c r="CW874" s="162"/>
      <c r="CX874" s="162"/>
      <c r="CY874" s="162"/>
      <c r="CZ874" s="162"/>
      <c r="DA874" s="162"/>
      <c r="DB874" s="162"/>
      <c r="DC874" s="162"/>
      <c r="DD874" s="162"/>
      <c r="DE874" s="162"/>
      <c r="DF874" s="162"/>
      <c r="DG874" s="162"/>
      <c r="DH874" s="162"/>
      <c r="DI874" s="162"/>
      <c r="DJ874" s="162"/>
      <c r="DK874" s="162"/>
      <c r="DL874" s="162"/>
      <c r="DM874" s="162"/>
      <c r="DN874" s="162"/>
      <c r="DO874" s="162"/>
      <c r="DP874" s="162"/>
      <c r="DQ874" s="162"/>
      <c r="DR874" s="162"/>
      <c r="DS874" s="162"/>
      <c r="DT874" s="162"/>
      <c r="DU874" s="162"/>
      <c r="DV874" s="162"/>
      <c r="DW874" s="162"/>
      <c r="DX874" s="162"/>
      <c r="DY874" s="162"/>
      <c r="DZ874" s="162"/>
      <c r="EA874" s="162"/>
      <c r="EB874" s="162"/>
      <c r="EC874" s="162"/>
      <c r="ED874" s="162"/>
      <c r="EE874" s="162"/>
      <c r="EF874" s="162"/>
      <c r="EG874" s="162"/>
      <c r="EH874" s="162"/>
      <c r="EI874" s="162"/>
      <c r="EJ874" s="162"/>
      <c r="EK874" s="162"/>
      <c r="EL874" s="162"/>
      <c r="EM874" s="162"/>
      <c r="EN874" s="162"/>
      <c r="EO874" s="162"/>
      <c r="EP874" s="162"/>
      <c r="EQ874" s="162"/>
      <c r="ER874" s="162"/>
      <c r="ES874" s="162"/>
      <c r="ET874" s="162"/>
      <c r="EU874" s="162"/>
      <c r="EV874" s="162"/>
      <c r="EW874" s="162"/>
      <c r="EX874" s="162"/>
      <c r="EY874" s="162"/>
      <c r="EZ874" s="162"/>
      <c r="FA874" s="162"/>
      <c r="FB874" s="162"/>
      <c r="FC874" s="162"/>
      <c r="FD874" s="162"/>
      <c r="FE874" s="162"/>
      <c r="FF874" s="162"/>
      <c r="FG874" s="162"/>
      <c r="FH874" s="162"/>
      <c r="FI874" s="162"/>
      <c r="FJ874" s="162"/>
      <c r="FK874" s="162"/>
      <c r="FL874" s="162"/>
      <c r="FM874" s="162"/>
      <c r="FN874" s="162"/>
      <c r="FO874" s="162"/>
      <c r="FP874" s="162"/>
      <c r="FQ874" s="162"/>
      <c r="FR874" s="162"/>
      <c r="FS874" s="162"/>
      <c r="FT874" s="162"/>
      <c r="FU874" s="162"/>
      <c r="FV874" s="162"/>
      <c r="FW874" s="162"/>
      <c r="FX874" s="162"/>
      <c r="FY874" s="162"/>
      <c r="FZ874" s="162"/>
      <c r="GA874" s="162"/>
      <c r="GB874" s="162"/>
      <c r="GC874" s="162"/>
      <c r="GD874" s="162"/>
      <c r="GE874" s="162"/>
      <c r="GF874" s="162"/>
      <c r="GG874" s="162"/>
      <c r="GH874" s="162"/>
      <c r="GI874" s="162"/>
      <c r="GJ874" s="162"/>
      <c r="GK874" s="162"/>
      <c r="GL874" s="162"/>
      <c r="GM874" s="162"/>
      <c r="GN874" s="162"/>
      <c r="GO874" s="162"/>
      <c r="GP874" s="162"/>
      <c r="GQ874" s="162"/>
      <c r="GR874" s="162"/>
      <c r="GS874" s="162"/>
      <c r="GT874" s="162"/>
      <c r="GU874" s="162"/>
      <c r="GV874" s="162"/>
      <c r="GW874" s="162"/>
      <c r="GX874" s="162"/>
      <c r="GY874" s="162"/>
      <c r="GZ874" s="162"/>
      <c r="HA874" s="162"/>
      <c r="HB874" s="162"/>
      <c r="HC874" s="162"/>
      <c r="HD874" s="162"/>
      <c r="HE874" s="162"/>
      <c r="HF874" s="162"/>
      <c r="HG874" s="162"/>
      <c r="HH874" s="162"/>
      <c r="HI874" s="162"/>
      <c r="HJ874" s="162"/>
      <c r="HK874" s="162"/>
      <c r="HL874" s="162"/>
      <c r="HM874" s="162"/>
      <c r="HN874" s="162"/>
      <c r="HO874" s="162"/>
      <c r="HP874" s="162"/>
      <c r="HQ874" s="162"/>
      <c r="HR874" s="162"/>
      <c r="HS874" s="162"/>
      <c r="HT874" s="162"/>
      <c r="HU874" s="162"/>
      <c r="HV874" s="162"/>
      <c r="HW874" s="162"/>
      <c r="HX874" s="162"/>
      <c r="HY874" s="162"/>
      <c r="HZ874" s="162"/>
      <c r="IA874" s="162"/>
      <c r="IB874" s="162"/>
      <c r="IC874" s="162"/>
      <c r="ID874" s="162"/>
      <c r="IE874" s="162"/>
      <c r="IF874" s="162"/>
      <c r="IG874" s="162"/>
      <c r="IH874" s="162"/>
      <c r="II874" s="162"/>
      <c r="IJ874" s="162"/>
      <c r="IK874" s="162"/>
      <c r="IL874" s="162"/>
      <c r="IM874" s="162"/>
      <c r="IN874" s="162"/>
      <c r="IO874" s="162"/>
      <c r="IP874" s="162"/>
      <c r="IQ874" s="162"/>
      <c r="IR874" s="162"/>
      <c r="IS874" s="162"/>
      <c r="IT874" s="162"/>
      <c r="IU874" s="162"/>
      <c r="IV874" s="162"/>
      <c r="IW874" s="162"/>
      <c r="IX874" s="162"/>
    </row>
    <row r="875" spans="1:258">
      <c r="A875" s="159"/>
      <c r="B875" s="160"/>
      <c r="C875" s="160"/>
      <c r="D875" s="160"/>
      <c r="E875" s="160"/>
      <c r="F875" s="161"/>
      <c r="G875" s="161"/>
      <c r="H875" s="161"/>
      <c r="I875" s="161"/>
      <c r="J875" s="161"/>
      <c r="K875" s="161"/>
      <c r="L875" s="161"/>
      <c r="M875" s="161"/>
      <c r="N875" s="160"/>
      <c r="O875" s="160"/>
      <c r="P875" s="160"/>
      <c r="Q875" s="160"/>
      <c r="R875" s="160"/>
      <c r="S875" s="161"/>
      <c r="T875" s="161"/>
      <c r="U875" s="161"/>
      <c r="V875" s="161"/>
      <c r="W875" s="161"/>
      <c r="X875" s="161"/>
      <c r="Y875" s="161"/>
      <c r="Z875" s="317"/>
      <c r="AA875" s="161"/>
      <c r="BI875" s="162"/>
      <c r="BJ875" s="162"/>
      <c r="BK875" s="162"/>
      <c r="BL875" s="162"/>
      <c r="BM875" s="162"/>
      <c r="BN875" s="162"/>
      <c r="BO875" s="162"/>
      <c r="BP875" s="162"/>
      <c r="BQ875" s="162"/>
      <c r="BR875" s="162"/>
      <c r="BS875" s="162"/>
      <c r="BT875" s="162"/>
      <c r="BU875" s="162"/>
      <c r="BV875" s="162"/>
      <c r="BW875" s="162"/>
      <c r="BX875" s="162"/>
      <c r="BY875" s="162"/>
      <c r="BZ875" s="162"/>
      <c r="CA875" s="162"/>
      <c r="CB875" s="162"/>
      <c r="CC875" s="162"/>
      <c r="CD875" s="162"/>
      <c r="CE875" s="162"/>
      <c r="CF875" s="162"/>
      <c r="CG875" s="162"/>
      <c r="CH875" s="162"/>
      <c r="CI875" s="162"/>
      <c r="CJ875" s="162"/>
      <c r="CK875" s="162"/>
      <c r="CL875" s="162"/>
      <c r="CM875" s="162"/>
      <c r="CN875" s="162"/>
      <c r="CO875" s="162"/>
      <c r="CP875" s="162"/>
      <c r="CQ875" s="162"/>
      <c r="CR875" s="162"/>
      <c r="CS875" s="162"/>
      <c r="CT875" s="162"/>
      <c r="CU875" s="162"/>
      <c r="CV875" s="162"/>
      <c r="CW875" s="162"/>
      <c r="CX875" s="162"/>
      <c r="CY875" s="162"/>
      <c r="CZ875" s="162"/>
      <c r="DA875" s="162"/>
      <c r="DB875" s="162"/>
      <c r="DC875" s="162"/>
      <c r="DD875" s="162"/>
      <c r="DE875" s="162"/>
      <c r="DF875" s="162"/>
      <c r="DG875" s="162"/>
      <c r="DH875" s="162"/>
      <c r="DI875" s="162"/>
      <c r="DJ875" s="162"/>
      <c r="DK875" s="162"/>
      <c r="DL875" s="162"/>
      <c r="DM875" s="162"/>
      <c r="DN875" s="162"/>
      <c r="DO875" s="162"/>
      <c r="DP875" s="162"/>
      <c r="DQ875" s="162"/>
      <c r="DR875" s="162"/>
      <c r="DS875" s="162"/>
      <c r="DT875" s="162"/>
      <c r="DU875" s="162"/>
      <c r="DV875" s="162"/>
      <c r="DW875" s="162"/>
      <c r="DX875" s="162"/>
      <c r="DY875" s="162"/>
      <c r="DZ875" s="162"/>
      <c r="EA875" s="162"/>
      <c r="EB875" s="162"/>
      <c r="EC875" s="162"/>
      <c r="ED875" s="162"/>
      <c r="EE875" s="162"/>
      <c r="EF875" s="162"/>
      <c r="EG875" s="162"/>
      <c r="EH875" s="162"/>
      <c r="EI875" s="162"/>
      <c r="EJ875" s="162"/>
      <c r="EK875" s="162"/>
      <c r="EL875" s="162"/>
      <c r="EM875" s="162"/>
      <c r="EN875" s="162"/>
      <c r="EO875" s="162"/>
      <c r="EP875" s="162"/>
      <c r="EQ875" s="162"/>
      <c r="ER875" s="162"/>
      <c r="ES875" s="162"/>
      <c r="ET875" s="162"/>
      <c r="EU875" s="162"/>
      <c r="EV875" s="162"/>
      <c r="EW875" s="162"/>
      <c r="EX875" s="162"/>
      <c r="EY875" s="162"/>
      <c r="EZ875" s="162"/>
      <c r="FA875" s="162"/>
      <c r="FB875" s="162"/>
      <c r="FC875" s="162"/>
      <c r="FD875" s="162"/>
      <c r="FE875" s="162"/>
      <c r="FF875" s="162"/>
      <c r="FG875" s="162"/>
      <c r="FH875" s="162"/>
      <c r="FI875" s="162"/>
      <c r="FJ875" s="162"/>
      <c r="FK875" s="162"/>
      <c r="FL875" s="162"/>
      <c r="FM875" s="162"/>
      <c r="FN875" s="162"/>
      <c r="FO875" s="162"/>
      <c r="FP875" s="162"/>
      <c r="FQ875" s="162"/>
      <c r="FR875" s="162"/>
      <c r="FS875" s="162"/>
      <c r="FT875" s="162"/>
      <c r="FU875" s="162"/>
      <c r="FV875" s="162"/>
      <c r="FW875" s="162"/>
      <c r="FX875" s="162"/>
      <c r="FY875" s="162"/>
      <c r="FZ875" s="162"/>
      <c r="GA875" s="162"/>
      <c r="GB875" s="162"/>
      <c r="GC875" s="162"/>
      <c r="GD875" s="162"/>
      <c r="GE875" s="162"/>
      <c r="GF875" s="162"/>
      <c r="GG875" s="162"/>
      <c r="GH875" s="162"/>
      <c r="GI875" s="162"/>
      <c r="GJ875" s="162"/>
      <c r="GK875" s="162"/>
      <c r="GL875" s="162"/>
      <c r="GM875" s="162"/>
      <c r="GN875" s="162"/>
      <c r="GO875" s="162"/>
      <c r="GP875" s="162"/>
      <c r="GQ875" s="162"/>
      <c r="GR875" s="162"/>
      <c r="GS875" s="162"/>
      <c r="GT875" s="162"/>
      <c r="GU875" s="162"/>
      <c r="GV875" s="162"/>
      <c r="GW875" s="162"/>
      <c r="GX875" s="162"/>
      <c r="GY875" s="162"/>
      <c r="GZ875" s="162"/>
      <c r="HA875" s="162"/>
      <c r="HB875" s="162"/>
      <c r="HC875" s="162"/>
      <c r="HD875" s="162"/>
      <c r="HE875" s="162"/>
      <c r="HF875" s="162"/>
      <c r="HG875" s="162"/>
      <c r="HH875" s="162"/>
      <c r="HI875" s="162"/>
      <c r="HJ875" s="162"/>
      <c r="HK875" s="162"/>
      <c r="HL875" s="162"/>
      <c r="HM875" s="162"/>
      <c r="HN875" s="162"/>
      <c r="HO875" s="162"/>
      <c r="HP875" s="162"/>
      <c r="HQ875" s="162"/>
      <c r="HR875" s="162"/>
      <c r="HS875" s="162"/>
      <c r="HT875" s="162"/>
      <c r="HU875" s="162"/>
      <c r="HV875" s="162"/>
      <c r="HW875" s="162"/>
      <c r="HX875" s="162"/>
      <c r="HY875" s="162"/>
      <c r="HZ875" s="162"/>
      <c r="IA875" s="162"/>
      <c r="IB875" s="162"/>
      <c r="IC875" s="162"/>
      <c r="ID875" s="162"/>
      <c r="IE875" s="162"/>
      <c r="IF875" s="162"/>
      <c r="IG875" s="162"/>
      <c r="IH875" s="162"/>
      <c r="II875" s="162"/>
      <c r="IJ875" s="162"/>
      <c r="IK875" s="162"/>
      <c r="IL875" s="162"/>
      <c r="IM875" s="162"/>
      <c r="IN875" s="162"/>
      <c r="IO875" s="162"/>
      <c r="IP875" s="162"/>
      <c r="IQ875" s="162"/>
      <c r="IR875" s="162"/>
      <c r="IS875" s="162"/>
      <c r="IT875" s="162"/>
      <c r="IU875" s="162"/>
      <c r="IV875" s="162"/>
      <c r="IW875" s="162"/>
      <c r="IX875" s="162"/>
    </row>
    <row r="876" spans="1:258">
      <c r="A876" s="159"/>
      <c r="B876" s="160"/>
      <c r="C876" s="160"/>
      <c r="D876" s="160"/>
      <c r="E876" s="160"/>
      <c r="F876" s="161"/>
      <c r="G876" s="161"/>
      <c r="H876" s="161"/>
      <c r="I876" s="161"/>
      <c r="J876" s="161"/>
      <c r="K876" s="161"/>
      <c r="L876" s="161"/>
      <c r="M876" s="161"/>
      <c r="N876" s="160"/>
      <c r="O876" s="160"/>
      <c r="P876" s="160"/>
      <c r="Q876" s="160"/>
      <c r="R876" s="160"/>
      <c r="S876" s="161"/>
      <c r="T876" s="161"/>
      <c r="U876" s="161"/>
      <c r="V876" s="161"/>
      <c r="W876" s="161"/>
      <c r="X876" s="161"/>
      <c r="Y876" s="161"/>
      <c r="Z876" s="317"/>
      <c r="AA876" s="161"/>
      <c r="BI876" s="162"/>
      <c r="BJ876" s="162"/>
      <c r="BK876" s="162"/>
      <c r="BL876" s="162"/>
      <c r="BM876" s="162"/>
      <c r="BN876" s="162"/>
      <c r="BO876" s="162"/>
      <c r="BP876" s="162"/>
      <c r="BQ876" s="162"/>
      <c r="BR876" s="162"/>
      <c r="BS876" s="162"/>
      <c r="BT876" s="162"/>
      <c r="BU876" s="162"/>
      <c r="BV876" s="162"/>
      <c r="BW876" s="162"/>
      <c r="BX876" s="162"/>
      <c r="BY876" s="162"/>
      <c r="BZ876" s="162"/>
      <c r="CA876" s="162"/>
      <c r="CB876" s="162"/>
      <c r="CC876" s="162"/>
      <c r="CD876" s="162"/>
      <c r="CE876" s="162"/>
      <c r="CF876" s="162"/>
      <c r="CG876" s="162"/>
      <c r="CH876" s="162"/>
      <c r="CI876" s="162"/>
      <c r="CJ876" s="162"/>
      <c r="CK876" s="162"/>
      <c r="CL876" s="162"/>
      <c r="CM876" s="162"/>
      <c r="CN876" s="162"/>
      <c r="CO876" s="162"/>
      <c r="CP876" s="162"/>
      <c r="CQ876" s="162"/>
      <c r="CR876" s="162"/>
      <c r="CS876" s="162"/>
      <c r="CT876" s="162"/>
      <c r="CU876" s="162"/>
      <c r="CV876" s="162"/>
      <c r="CW876" s="162"/>
      <c r="CX876" s="162"/>
      <c r="CY876" s="162"/>
      <c r="CZ876" s="162"/>
      <c r="DA876" s="162"/>
      <c r="DB876" s="162"/>
      <c r="DC876" s="162"/>
      <c r="DD876" s="162"/>
      <c r="DE876" s="162"/>
      <c r="DF876" s="162"/>
      <c r="DG876" s="162"/>
      <c r="DH876" s="162"/>
      <c r="DI876" s="162"/>
      <c r="DJ876" s="162"/>
      <c r="DK876" s="162"/>
      <c r="DL876" s="162"/>
      <c r="DM876" s="162"/>
      <c r="DN876" s="162"/>
      <c r="DO876" s="162"/>
      <c r="DP876" s="162"/>
      <c r="DQ876" s="162"/>
      <c r="DR876" s="162"/>
      <c r="DS876" s="162"/>
      <c r="DT876" s="162"/>
      <c r="DU876" s="162"/>
      <c r="DV876" s="162"/>
      <c r="DW876" s="162"/>
      <c r="DX876" s="162"/>
      <c r="DY876" s="162"/>
      <c r="DZ876" s="162"/>
      <c r="EA876" s="162"/>
      <c r="EB876" s="162"/>
      <c r="EC876" s="162"/>
      <c r="ED876" s="162"/>
      <c r="EE876" s="162"/>
      <c r="EF876" s="162"/>
      <c r="EG876" s="162"/>
      <c r="EH876" s="162"/>
      <c r="EI876" s="162"/>
      <c r="EJ876" s="162"/>
      <c r="EK876" s="162"/>
      <c r="EL876" s="162"/>
      <c r="EM876" s="162"/>
      <c r="EN876" s="162"/>
      <c r="EO876" s="162"/>
      <c r="EP876" s="162"/>
      <c r="EQ876" s="162"/>
      <c r="ER876" s="162"/>
      <c r="ES876" s="162"/>
      <c r="ET876" s="162"/>
      <c r="EU876" s="162"/>
      <c r="EV876" s="162"/>
      <c r="EW876" s="162"/>
      <c r="EX876" s="162"/>
      <c r="EY876" s="162"/>
      <c r="EZ876" s="162"/>
      <c r="FA876" s="162"/>
      <c r="FB876" s="162"/>
      <c r="FC876" s="162"/>
      <c r="FD876" s="162"/>
      <c r="FE876" s="162"/>
      <c r="FF876" s="162"/>
      <c r="FG876" s="162"/>
      <c r="FH876" s="162"/>
      <c r="FI876" s="162"/>
      <c r="FJ876" s="162"/>
      <c r="FK876" s="162"/>
      <c r="FL876" s="162"/>
      <c r="FM876" s="162"/>
      <c r="FN876" s="162"/>
      <c r="FO876" s="162"/>
      <c r="FP876" s="162"/>
      <c r="FQ876" s="162"/>
      <c r="FR876" s="162"/>
      <c r="FS876" s="162"/>
      <c r="FT876" s="162"/>
      <c r="FU876" s="162"/>
      <c r="FV876" s="162"/>
      <c r="FW876" s="162"/>
      <c r="FX876" s="162"/>
      <c r="FY876" s="162"/>
      <c r="FZ876" s="162"/>
      <c r="GA876" s="162"/>
      <c r="GB876" s="162"/>
      <c r="GC876" s="162"/>
      <c r="GD876" s="162"/>
      <c r="GE876" s="162"/>
      <c r="GF876" s="162"/>
      <c r="GG876" s="162"/>
      <c r="GH876" s="162"/>
      <c r="GI876" s="162"/>
      <c r="GJ876" s="162"/>
      <c r="GK876" s="162"/>
      <c r="GL876" s="162"/>
      <c r="GM876" s="162"/>
      <c r="GN876" s="162"/>
      <c r="GO876" s="162"/>
      <c r="GP876" s="162"/>
      <c r="GQ876" s="162"/>
      <c r="GR876" s="162"/>
      <c r="GS876" s="162"/>
      <c r="GT876" s="162"/>
      <c r="GU876" s="162"/>
      <c r="GV876" s="162"/>
      <c r="GW876" s="162"/>
      <c r="GX876" s="162"/>
      <c r="GY876" s="162"/>
      <c r="GZ876" s="162"/>
      <c r="HA876" s="162"/>
      <c r="HB876" s="162"/>
      <c r="HC876" s="162"/>
      <c r="HD876" s="162"/>
      <c r="HE876" s="162"/>
      <c r="HF876" s="162"/>
      <c r="HG876" s="162"/>
      <c r="HH876" s="162"/>
      <c r="HI876" s="162"/>
      <c r="HJ876" s="162"/>
      <c r="HK876" s="162"/>
      <c r="HL876" s="162"/>
      <c r="HM876" s="162"/>
      <c r="HN876" s="162"/>
      <c r="HO876" s="162"/>
      <c r="HP876" s="162"/>
      <c r="HQ876" s="162"/>
      <c r="HR876" s="162"/>
      <c r="HS876" s="162"/>
      <c r="HT876" s="162"/>
      <c r="HU876" s="162"/>
      <c r="HV876" s="162"/>
      <c r="HW876" s="162"/>
      <c r="HX876" s="162"/>
      <c r="HY876" s="162"/>
      <c r="HZ876" s="162"/>
      <c r="IA876" s="162"/>
      <c r="IB876" s="162"/>
      <c r="IC876" s="162"/>
      <c r="ID876" s="162"/>
      <c r="IE876" s="162"/>
      <c r="IF876" s="162"/>
      <c r="IG876" s="162"/>
      <c r="IH876" s="162"/>
      <c r="II876" s="162"/>
      <c r="IJ876" s="162"/>
      <c r="IK876" s="162"/>
      <c r="IL876" s="162"/>
      <c r="IM876" s="162"/>
      <c r="IN876" s="162"/>
      <c r="IO876" s="162"/>
      <c r="IP876" s="162"/>
      <c r="IQ876" s="162"/>
      <c r="IR876" s="162"/>
      <c r="IS876" s="162"/>
      <c r="IT876" s="162"/>
      <c r="IU876" s="162"/>
      <c r="IV876" s="162"/>
      <c r="IW876" s="162"/>
      <c r="IX876" s="162"/>
    </row>
    <row r="877" spans="1:258">
      <c r="A877" s="159"/>
      <c r="B877" s="160"/>
      <c r="C877" s="160"/>
      <c r="D877" s="160"/>
      <c r="E877" s="160"/>
      <c r="F877" s="161"/>
      <c r="G877" s="161"/>
      <c r="H877" s="161"/>
      <c r="I877" s="161"/>
      <c r="J877" s="161"/>
      <c r="K877" s="161"/>
      <c r="L877" s="161"/>
      <c r="M877" s="161"/>
      <c r="N877" s="160"/>
      <c r="O877" s="160"/>
      <c r="P877" s="160"/>
      <c r="Q877" s="160"/>
      <c r="R877" s="160"/>
      <c r="S877" s="161"/>
      <c r="T877" s="161"/>
      <c r="U877" s="161"/>
      <c r="V877" s="161"/>
      <c r="W877" s="161"/>
      <c r="X877" s="161"/>
      <c r="Y877" s="161"/>
      <c r="Z877" s="317"/>
      <c r="AA877" s="161"/>
      <c r="BI877" s="162"/>
      <c r="BJ877" s="162"/>
      <c r="BK877" s="162"/>
      <c r="BL877" s="162"/>
      <c r="BM877" s="162"/>
      <c r="BN877" s="162"/>
      <c r="BO877" s="162"/>
      <c r="BP877" s="162"/>
      <c r="BQ877" s="162"/>
      <c r="BR877" s="162"/>
      <c r="BS877" s="162"/>
      <c r="BT877" s="162"/>
      <c r="BU877" s="162"/>
      <c r="BV877" s="162"/>
      <c r="BW877" s="162"/>
      <c r="BX877" s="162"/>
      <c r="BY877" s="162"/>
      <c r="BZ877" s="162"/>
      <c r="CA877" s="162"/>
      <c r="CB877" s="162"/>
      <c r="CC877" s="162"/>
      <c r="CD877" s="162"/>
      <c r="CE877" s="162"/>
      <c r="CF877" s="162"/>
      <c r="CG877" s="162"/>
      <c r="CH877" s="162"/>
      <c r="CI877" s="162"/>
      <c r="CJ877" s="162"/>
      <c r="CK877" s="162"/>
      <c r="CL877" s="162"/>
      <c r="CM877" s="162"/>
      <c r="CN877" s="162"/>
      <c r="CO877" s="162"/>
      <c r="CP877" s="162"/>
      <c r="CQ877" s="162"/>
      <c r="CR877" s="162"/>
      <c r="CS877" s="162"/>
      <c r="CT877" s="162"/>
      <c r="CU877" s="162"/>
      <c r="CV877" s="162"/>
      <c r="CW877" s="162"/>
      <c r="CX877" s="162"/>
      <c r="CY877" s="162"/>
      <c r="CZ877" s="162"/>
      <c r="DA877" s="162"/>
      <c r="DB877" s="162"/>
      <c r="DC877" s="162"/>
      <c r="DD877" s="162"/>
      <c r="DE877" s="162"/>
      <c r="DF877" s="162"/>
      <c r="DG877" s="162"/>
      <c r="DH877" s="162"/>
      <c r="DI877" s="162"/>
      <c r="DJ877" s="162"/>
      <c r="DK877" s="162"/>
      <c r="DL877" s="162"/>
      <c r="DM877" s="162"/>
      <c r="DN877" s="162"/>
      <c r="DO877" s="162"/>
      <c r="DP877" s="162"/>
      <c r="DQ877" s="162"/>
      <c r="DR877" s="162"/>
      <c r="DS877" s="162"/>
      <c r="DT877" s="162"/>
      <c r="DU877" s="162"/>
      <c r="DV877" s="162"/>
      <c r="DW877" s="162"/>
      <c r="DX877" s="162"/>
      <c r="DY877" s="162"/>
      <c r="DZ877" s="162"/>
      <c r="EA877" s="162"/>
      <c r="EB877" s="162"/>
      <c r="EC877" s="162"/>
      <c r="ED877" s="162"/>
      <c r="EE877" s="162"/>
      <c r="EF877" s="162"/>
      <c r="EG877" s="162"/>
      <c r="EH877" s="162"/>
      <c r="EI877" s="162"/>
      <c r="EJ877" s="162"/>
      <c r="EK877" s="162"/>
      <c r="EL877" s="162"/>
      <c r="EM877" s="162"/>
      <c r="EN877" s="162"/>
      <c r="EO877" s="162"/>
      <c r="EP877" s="162"/>
      <c r="EQ877" s="162"/>
      <c r="ER877" s="162"/>
      <c r="ES877" s="162"/>
      <c r="ET877" s="162"/>
      <c r="EU877" s="162"/>
      <c r="EV877" s="162"/>
      <c r="EW877" s="162"/>
      <c r="EX877" s="162"/>
      <c r="EY877" s="162"/>
      <c r="EZ877" s="162"/>
      <c r="FA877" s="162"/>
      <c r="FB877" s="162"/>
      <c r="FC877" s="162"/>
      <c r="FD877" s="162"/>
      <c r="FE877" s="162"/>
      <c r="FF877" s="162"/>
      <c r="FG877" s="162"/>
      <c r="FH877" s="162"/>
      <c r="FI877" s="162"/>
      <c r="FJ877" s="162"/>
      <c r="FK877" s="162"/>
      <c r="FL877" s="162"/>
      <c r="FM877" s="162"/>
      <c r="FN877" s="162"/>
      <c r="FO877" s="162"/>
      <c r="FP877" s="162"/>
      <c r="FQ877" s="162"/>
      <c r="FR877" s="162"/>
      <c r="FS877" s="162"/>
      <c r="FT877" s="162"/>
      <c r="FU877" s="162"/>
      <c r="FV877" s="162"/>
      <c r="FW877" s="162"/>
      <c r="FX877" s="162"/>
      <c r="FY877" s="162"/>
      <c r="FZ877" s="162"/>
      <c r="GA877" s="162"/>
      <c r="GB877" s="162"/>
      <c r="GC877" s="162"/>
      <c r="GD877" s="162"/>
      <c r="GE877" s="162"/>
      <c r="GF877" s="162"/>
      <c r="GG877" s="162"/>
      <c r="GH877" s="162"/>
      <c r="GI877" s="162"/>
      <c r="GJ877" s="162"/>
      <c r="GK877" s="162"/>
      <c r="GL877" s="162"/>
      <c r="GM877" s="162"/>
      <c r="GN877" s="162"/>
      <c r="GO877" s="162"/>
      <c r="GP877" s="162"/>
      <c r="GQ877" s="162"/>
      <c r="GR877" s="162"/>
      <c r="GS877" s="162"/>
      <c r="GT877" s="162"/>
      <c r="GU877" s="162"/>
      <c r="GV877" s="162"/>
      <c r="GW877" s="162"/>
      <c r="GX877" s="162"/>
      <c r="GY877" s="162"/>
      <c r="GZ877" s="162"/>
      <c r="HA877" s="162"/>
      <c r="HB877" s="162"/>
      <c r="HC877" s="162"/>
      <c r="HD877" s="162"/>
      <c r="HE877" s="162"/>
      <c r="HF877" s="162"/>
      <c r="HG877" s="162"/>
      <c r="HH877" s="162"/>
      <c r="HI877" s="162"/>
      <c r="HJ877" s="162"/>
      <c r="HK877" s="162"/>
      <c r="HL877" s="162"/>
      <c r="HM877" s="162"/>
      <c r="HN877" s="162"/>
      <c r="HO877" s="162"/>
      <c r="HP877" s="162"/>
      <c r="HQ877" s="162"/>
      <c r="HR877" s="162"/>
      <c r="HS877" s="162"/>
      <c r="HT877" s="162"/>
      <c r="HU877" s="162"/>
      <c r="HV877" s="162"/>
      <c r="HW877" s="162"/>
      <c r="HX877" s="162"/>
      <c r="HY877" s="162"/>
      <c r="HZ877" s="162"/>
      <c r="IA877" s="162"/>
      <c r="IB877" s="162"/>
      <c r="IC877" s="162"/>
      <c r="ID877" s="162"/>
      <c r="IE877" s="162"/>
      <c r="IF877" s="162"/>
      <c r="IG877" s="162"/>
      <c r="IH877" s="162"/>
      <c r="II877" s="162"/>
      <c r="IJ877" s="162"/>
      <c r="IK877" s="162"/>
      <c r="IL877" s="162"/>
      <c r="IM877" s="162"/>
      <c r="IN877" s="162"/>
      <c r="IO877" s="162"/>
      <c r="IP877" s="162"/>
      <c r="IQ877" s="162"/>
      <c r="IR877" s="162"/>
      <c r="IS877" s="162"/>
      <c r="IT877" s="162"/>
      <c r="IU877" s="162"/>
      <c r="IV877" s="162"/>
      <c r="IW877" s="162"/>
      <c r="IX877" s="162"/>
    </row>
    <row r="878" spans="1:258">
      <c r="A878" s="159"/>
      <c r="B878" s="160"/>
      <c r="C878" s="160"/>
      <c r="D878" s="160"/>
      <c r="E878" s="160"/>
      <c r="F878" s="161"/>
      <c r="G878" s="161"/>
      <c r="H878" s="161"/>
      <c r="I878" s="161"/>
      <c r="J878" s="161"/>
      <c r="K878" s="161"/>
      <c r="L878" s="161"/>
      <c r="M878" s="161"/>
      <c r="N878" s="160"/>
      <c r="O878" s="160"/>
      <c r="P878" s="160"/>
      <c r="Q878" s="160"/>
      <c r="R878" s="160"/>
      <c r="S878" s="161"/>
      <c r="T878" s="161"/>
      <c r="U878" s="161"/>
      <c r="V878" s="161"/>
      <c r="W878" s="161"/>
      <c r="X878" s="161"/>
      <c r="Y878" s="161"/>
      <c r="Z878" s="317"/>
      <c r="AA878" s="161"/>
      <c r="BI878" s="162"/>
      <c r="BJ878" s="162"/>
      <c r="BK878" s="162"/>
      <c r="BL878" s="162"/>
      <c r="BM878" s="162"/>
      <c r="BN878" s="162"/>
      <c r="BO878" s="162"/>
      <c r="BP878" s="162"/>
      <c r="BQ878" s="162"/>
      <c r="BR878" s="162"/>
      <c r="BS878" s="162"/>
      <c r="BT878" s="162"/>
      <c r="BU878" s="162"/>
      <c r="BV878" s="162"/>
      <c r="BW878" s="162"/>
      <c r="BX878" s="162"/>
      <c r="BY878" s="162"/>
      <c r="BZ878" s="162"/>
      <c r="CA878" s="162"/>
      <c r="CB878" s="162"/>
      <c r="CC878" s="162"/>
      <c r="CD878" s="162"/>
      <c r="CE878" s="162"/>
      <c r="CF878" s="162"/>
      <c r="CG878" s="162"/>
      <c r="CH878" s="162"/>
      <c r="CI878" s="162"/>
      <c r="CJ878" s="162"/>
      <c r="CK878" s="162"/>
      <c r="CL878" s="162"/>
      <c r="CM878" s="162"/>
      <c r="CN878" s="162"/>
      <c r="CO878" s="162"/>
      <c r="CP878" s="162"/>
      <c r="CQ878" s="162"/>
      <c r="CR878" s="162"/>
      <c r="CS878" s="162"/>
      <c r="CT878" s="162"/>
      <c r="CU878" s="162"/>
      <c r="CV878" s="162"/>
      <c r="CW878" s="162"/>
      <c r="CX878" s="162"/>
      <c r="CY878" s="162"/>
      <c r="CZ878" s="162"/>
      <c r="DA878" s="162"/>
      <c r="DB878" s="162"/>
      <c r="DC878" s="162"/>
      <c r="DD878" s="162"/>
      <c r="DE878" s="162"/>
      <c r="DF878" s="162"/>
      <c r="DG878" s="162"/>
      <c r="DH878" s="162"/>
      <c r="DI878" s="162"/>
      <c r="DJ878" s="162"/>
      <c r="DK878" s="162"/>
      <c r="DL878" s="162"/>
      <c r="DM878" s="162"/>
      <c r="DN878" s="162"/>
      <c r="DO878" s="162"/>
      <c r="DP878" s="162"/>
      <c r="DQ878" s="162"/>
      <c r="DR878" s="162"/>
      <c r="DS878" s="162"/>
      <c r="DT878" s="162"/>
      <c r="DU878" s="162"/>
      <c r="DV878" s="162"/>
      <c r="DW878" s="162"/>
      <c r="DX878" s="162"/>
      <c r="DY878" s="162"/>
      <c r="DZ878" s="162"/>
      <c r="EA878" s="162"/>
      <c r="EB878" s="162"/>
      <c r="EC878" s="162"/>
      <c r="ED878" s="162"/>
      <c r="EE878" s="162"/>
      <c r="EF878" s="162"/>
      <c r="EG878" s="162"/>
      <c r="EH878" s="162"/>
      <c r="EI878" s="162"/>
      <c r="EJ878" s="162"/>
      <c r="EK878" s="162"/>
      <c r="EL878" s="162"/>
      <c r="EM878" s="162"/>
      <c r="EN878" s="162"/>
      <c r="EO878" s="162"/>
      <c r="EP878" s="162"/>
      <c r="EQ878" s="162"/>
      <c r="ER878" s="162"/>
      <c r="ES878" s="162"/>
      <c r="ET878" s="162"/>
      <c r="EU878" s="162"/>
      <c r="EV878" s="162"/>
      <c r="EW878" s="162"/>
      <c r="EX878" s="162"/>
      <c r="EY878" s="162"/>
      <c r="EZ878" s="162"/>
      <c r="FA878" s="162"/>
      <c r="FB878" s="162"/>
      <c r="FC878" s="162"/>
      <c r="FD878" s="162"/>
      <c r="FE878" s="162"/>
      <c r="FF878" s="162"/>
      <c r="FG878" s="162"/>
      <c r="FH878" s="162"/>
      <c r="FI878" s="162"/>
      <c r="FJ878" s="162"/>
      <c r="FK878" s="162"/>
      <c r="FL878" s="162"/>
      <c r="FM878" s="162"/>
      <c r="FN878" s="162"/>
      <c r="FO878" s="162"/>
      <c r="FP878" s="162"/>
      <c r="FQ878" s="162"/>
      <c r="FR878" s="162"/>
      <c r="FS878" s="162"/>
      <c r="FT878" s="162"/>
      <c r="FU878" s="162"/>
      <c r="FV878" s="162"/>
      <c r="FW878" s="162"/>
      <c r="FX878" s="162"/>
      <c r="FY878" s="162"/>
      <c r="FZ878" s="162"/>
      <c r="GA878" s="162"/>
      <c r="GB878" s="162"/>
      <c r="GC878" s="162"/>
      <c r="GD878" s="162"/>
      <c r="GE878" s="162"/>
      <c r="GF878" s="162"/>
      <c r="GG878" s="162"/>
      <c r="GH878" s="162"/>
      <c r="GI878" s="162"/>
      <c r="GJ878" s="162"/>
      <c r="GK878" s="162"/>
      <c r="GL878" s="162"/>
      <c r="GM878" s="162"/>
      <c r="GN878" s="162"/>
      <c r="GO878" s="162"/>
      <c r="GP878" s="162"/>
      <c r="GQ878" s="162"/>
      <c r="GR878" s="162"/>
      <c r="GS878" s="162"/>
      <c r="GT878" s="162"/>
      <c r="GU878" s="162"/>
      <c r="GV878" s="162"/>
      <c r="GW878" s="162"/>
      <c r="GX878" s="162"/>
      <c r="GY878" s="162"/>
      <c r="GZ878" s="162"/>
      <c r="HA878" s="162"/>
      <c r="HB878" s="162"/>
      <c r="HC878" s="162"/>
      <c r="HD878" s="162"/>
      <c r="HE878" s="162"/>
      <c r="HF878" s="162"/>
      <c r="HG878" s="162"/>
      <c r="HH878" s="162"/>
      <c r="HI878" s="162"/>
      <c r="HJ878" s="162"/>
      <c r="HK878" s="162"/>
      <c r="HL878" s="162"/>
      <c r="HM878" s="162"/>
      <c r="HN878" s="162"/>
      <c r="HO878" s="162"/>
      <c r="HP878" s="162"/>
      <c r="HQ878" s="162"/>
      <c r="HR878" s="162"/>
      <c r="HS878" s="162"/>
      <c r="HT878" s="162"/>
      <c r="HU878" s="162"/>
      <c r="HV878" s="162"/>
      <c r="HW878" s="162"/>
      <c r="HX878" s="162"/>
      <c r="HY878" s="162"/>
      <c r="HZ878" s="162"/>
      <c r="IA878" s="162"/>
      <c r="IB878" s="162"/>
      <c r="IC878" s="162"/>
      <c r="ID878" s="162"/>
      <c r="IE878" s="162"/>
      <c r="IF878" s="162"/>
      <c r="IG878" s="162"/>
      <c r="IH878" s="162"/>
      <c r="II878" s="162"/>
      <c r="IJ878" s="162"/>
      <c r="IK878" s="162"/>
      <c r="IL878" s="162"/>
      <c r="IM878" s="162"/>
      <c r="IN878" s="162"/>
      <c r="IO878" s="162"/>
      <c r="IP878" s="162"/>
      <c r="IQ878" s="162"/>
      <c r="IR878" s="162"/>
      <c r="IS878" s="162"/>
      <c r="IT878" s="162"/>
      <c r="IU878" s="162"/>
      <c r="IV878" s="162"/>
      <c r="IW878" s="162"/>
      <c r="IX878" s="162"/>
    </row>
    <row r="879" spans="1:258">
      <c r="A879" s="159"/>
      <c r="B879" s="160"/>
      <c r="C879" s="160"/>
      <c r="D879" s="160"/>
      <c r="E879" s="160"/>
      <c r="F879" s="161"/>
      <c r="G879" s="161"/>
      <c r="H879" s="161"/>
      <c r="I879" s="161"/>
      <c r="J879" s="161"/>
      <c r="K879" s="161"/>
      <c r="L879" s="161"/>
      <c r="M879" s="161"/>
      <c r="N879" s="160"/>
      <c r="O879" s="160"/>
      <c r="P879" s="160"/>
      <c r="Q879" s="160"/>
      <c r="R879" s="160"/>
      <c r="S879" s="161"/>
      <c r="T879" s="161"/>
      <c r="U879" s="161"/>
      <c r="V879" s="161"/>
      <c r="W879" s="161"/>
      <c r="X879" s="161"/>
      <c r="Y879" s="161"/>
      <c r="Z879" s="317"/>
      <c r="AA879" s="161"/>
      <c r="BI879" s="162"/>
      <c r="BJ879" s="162"/>
      <c r="BK879" s="162"/>
      <c r="BL879" s="162"/>
      <c r="BM879" s="162"/>
      <c r="BN879" s="162"/>
      <c r="BO879" s="162"/>
      <c r="BP879" s="162"/>
      <c r="BQ879" s="162"/>
      <c r="BR879" s="162"/>
      <c r="BS879" s="162"/>
      <c r="BT879" s="162"/>
      <c r="BU879" s="162"/>
      <c r="BV879" s="162"/>
      <c r="BW879" s="162"/>
      <c r="BX879" s="162"/>
      <c r="BY879" s="162"/>
      <c r="BZ879" s="162"/>
      <c r="CA879" s="162"/>
      <c r="CB879" s="162"/>
      <c r="CC879" s="162"/>
      <c r="CD879" s="162"/>
      <c r="CE879" s="162"/>
      <c r="CF879" s="162"/>
      <c r="CG879" s="162"/>
      <c r="CH879" s="162"/>
      <c r="CI879" s="162"/>
      <c r="CJ879" s="162"/>
      <c r="CK879" s="162"/>
      <c r="CL879" s="162"/>
      <c r="CM879" s="162"/>
      <c r="CN879" s="162"/>
      <c r="CO879" s="162"/>
      <c r="CP879" s="162"/>
      <c r="CQ879" s="162"/>
      <c r="CR879" s="162"/>
      <c r="CS879" s="162"/>
      <c r="CT879" s="162"/>
      <c r="CU879" s="162"/>
      <c r="CV879" s="162"/>
      <c r="CW879" s="162"/>
      <c r="CX879" s="162"/>
      <c r="CY879" s="162"/>
      <c r="CZ879" s="162"/>
      <c r="DA879" s="162"/>
      <c r="DB879" s="162"/>
      <c r="DC879" s="162"/>
      <c r="DD879" s="162"/>
      <c r="DE879" s="162"/>
      <c r="DF879" s="162"/>
      <c r="DG879" s="162"/>
      <c r="DH879" s="162"/>
      <c r="DI879" s="162"/>
      <c r="DJ879" s="162"/>
      <c r="DK879" s="162"/>
      <c r="DL879" s="162"/>
      <c r="DM879" s="162"/>
      <c r="DN879" s="162"/>
      <c r="DO879" s="162"/>
      <c r="DP879" s="162"/>
      <c r="DQ879" s="162"/>
      <c r="DR879" s="162"/>
      <c r="DS879" s="162"/>
      <c r="DT879" s="162"/>
      <c r="DU879" s="162"/>
      <c r="DV879" s="162"/>
      <c r="DW879" s="162"/>
      <c r="DX879" s="162"/>
      <c r="DY879" s="162"/>
      <c r="DZ879" s="162"/>
      <c r="EA879" s="162"/>
      <c r="EB879" s="162"/>
      <c r="EC879" s="162"/>
      <c r="ED879" s="162"/>
      <c r="EE879" s="162"/>
      <c r="EF879" s="162"/>
      <c r="EG879" s="162"/>
      <c r="EH879" s="162"/>
      <c r="EI879" s="162"/>
      <c r="EJ879" s="162"/>
      <c r="EK879" s="162"/>
      <c r="EL879" s="162"/>
      <c r="EM879" s="162"/>
      <c r="EN879" s="162"/>
      <c r="EO879" s="162"/>
      <c r="EP879" s="162"/>
      <c r="EQ879" s="162"/>
      <c r="ER879" s="162"/>
      <c r="ES879" s="162"/>
      <c r="ET879" s="162"/>
      <c r="EU879" s="162"/>
      <c r="EV879" s="162"/>
      <c r="EW879" s="162"/>
      <c r="EX879" s="162"/>
      <c r="EY879" s="162"/>
      <c r="EZ879" s="162"/>
      <c r="FA879" s="162"/>
      <c r="FB879" s="162"/>
      <c r="FC879" s="162"/>
      <c r="FD879" s="162"/>
      <c r="FE879" s="162"/>
      <c r="FF879" s="162"/>
      <c r="FG879" s="162"/>
      <c r="FH879" s="162"/>
      <c r="FI879" s="162"/>
      <c r="FJ879" s="162"/>
      <c r="FK879" s="162"/>
      <c r="FL879" s="162"/>
      <c r="FM879" s="162"/>
      <c r="FN879" s="162"/>
      <c r="FO879" s="162"/>
      <c r="FP879" s="162"/>
      <c r="FQ879" s="162"/>
      <c r="FR879" s="162"/>
      <c r="FS879" s="162"/>
      <c r="FT879" s="162"/>
      <c r="FU879" s="162"/>
      <c r="FV879" s="162"/>
      <c r="FW879" s="162"/>
      <c r="FX879" s="162"/>
      <c r="FY879" s="162"/>
      <c r="FZ879" s="162"/>
      <c r="GA879" s="162"/>
      <c r="GB879" s="162"/>
      <c r="GC879" s="162"/>
      <c r="GD879" s="162"/>
      <c r="GE879" s="162"/>
      <c r="GF879" s="162"/>
      <c r="GG879" s="162"/>
      <c r="GH879" s="162"/>
      <c r="GI879" s="162"/>
      <c r="GJ879" s="162"/>
      <c r="GK879" s="162"/>
      <c r="GL879" s="162"/>
      <c r="GM879" s="162"/>
      <c r="GN879" s="162"/>
      <c r="GO879" s="162"/>
      <c r="GP879" s="162"/>
      <c r="GQ879" s="162"/>
      <c r="GR879" s="162"/>
      <c r="GS879" s="162"/>
      <c r="GT879" s="162"/>
      <c r="GU879" s="162"/>
      <c r="GV879" s="162"/>
      <c r="GW879" s="162"/>
      <c r="GX879" s="162"/>
      <c r="GY879" s="162"/>
      <c r="GZ879" s="162"/>
      <c r="HA879" s="162"/>
      <c r="HB879" s="162"/>
      <c r="HC879" s="162"/>
      <c r="HD879" s="162"/>
      <c r="HE879" s="162"/>
      <c r="HF879" s="162"/>
      <c r="HG879" s="162"/>
      <c r="HH879" s="162"/>
      <c r="HI879" s="162"/>
      <c r="HJ879" s="162"/>
      <c r="HK879" s="162"/>
      <c r="HL879" s="162"/>
      <c r="HM879" s="162"/>
      <c r="HN879" s="162"/>
      <c r="HO879" s="162"/>
      <c r="HP879" s="162"/>
      <c r="HQ879" s="162"/>
      <c r="HR879" s="162"/>
      <c r="HS879" s="162"/>
      <c r="HT879" s="162"/>
      <c r="HU879" s="162"/>
      <c r="HV879" s="162"/>
      <c r="HW879" s="162"/>
      <c r="HX879" s="162"/>
      <c r="HY879" s="162"/>
      <c r="HZ879" s="162"/>
      <c r="IA879" s="162"/>
      <c r="IB879" s="162"/>
      <c r="IC879" s="162"/>
      <c r="ID879" s="162"/>
      <c r="IE879" s="162"/>
      <c r="IF879" s="162"/>
      <c r="IG879" s="162"/>
      <c r="IH879" s="162"/>
      <c r="II879" s="162"/>
      <c r="IJ879" s="162"/>
      <c r="IK879" s="162"/>
      <c r="IL879" s="162"/>
      <c r="IM879" s="162"/>
      <c r="IN879" s="162"/>
      <c r="IO879" s="162"/>
      <c r="IP879" s="162"/>
      <c r="IQ879" s="162"/>
      <c r="IR879" s="162"/>
      <c r="IS879" s="162"/>
      <c r="IT879" s="162"/>
      <c r="IU879" s="162"/>
      <c r="IV879" s="162"/>
      <c r="IW879" s="162"/>
      <c r="IX879" s="162"/>
    </row>
    <row r="880" spans="1:258">
      <c r="A880" s="159"/>
      <c r="B880" s="160"/>
      <c r="C880" s="160"/>
      <c r="D880" s="160"/>
      <c r="E880" s="160"/>
      <c r="F880" s="161"/>
      <c r="G880" s="161"/>
      <c r="H880" s="161"/>
      <c r="I880" s="161"/>
      <c r="J880" s="161"/>
      <c r="K880" s="161"/>
      <c r="L880" s="161"/>
      <c r="M880" s="161"/>
      <c r="N880" s="160"/>
      <c r="O880" s="160"/>
      <c r="P880" s="160"/>
      <c r="Q880" s="160"/>
      <c r="R880" s="160"/>
      <c r="S880" s="161"/>
      <c r="T880" s="161"/>
      <c r="U880" s="161"/>
      <c r="V880" s="161"/>
      <c r="W880" s="161"/>
      <c r="X880" s="161"/>
      <c r="Y880" s="161"/>
      <c r="Z880" s="317"/>
      <c r="AA880" s="161"/>
      <c r="BI880" s="162"/>
      <c r="BJ880" s="162"/>
      <c r="BK880" s="162"/>
      <c r="BL880" s="162"/>
      <c r="BM880" s="162"/>
      <c r="BN880" s="162"/>
      <c r="BO880" s="162"/>
      <c r="BP880" s="162"/>
      <c r="BQ880" s="162"/>
      <c r="BR880" s="162"/>
      <c r="BS880" s="162"/>
      <c r="BT880" s="162"/>
      <c r="BU880" s="162"/>
      <c r="BV880" s="162"/>
      <c r="BW880" s="162"/>
      <c r="BX880" s="162"/>
      <c r="BY880" s="162"/>
      <c r="BZ880" s="162"/>
      <c r="CA880" s="162"/>
      <c r="CB880" s="162"/>
      <c r="CC880" s="162"/>
      <c r="CD880" s="162"/>
      <c r="CE880" s="162"/>
      <c r="CF880" s="162"/>
      <c r="CG880" s="162"/>
      <c r="CH880" s="162"/>
      <c r="CI880" s="162"/>
      <c r="CJ880" s="162"/>
      <c r="CK880" s="162"/>
      <c r="CL880" s="162"/>
      <c r="CM880" s="162"/>
      <c r="CN880" s="162"/>
      <c r="CO880" s="162"/>
      <c r="CP880" s="162"/>
      <c r="CQ880" s="162"/>
      <c r="CR880" s="162"/>
      <c r="CS880" s="162"/>
      <c r="CT880" s="162"/>
      <c r="CU880" s="162"/>
      <c r="CV880" s="162"/>
      <c r="CW880" s="162"/>
      <c r="CX880" s="162"/>
      <c r="CY880" s="162"/>
      <c r="CZ880" s="162"/>
      <c r="DA880" s="162"/>
      <c r="DB880" s="162"/>
      <c r="DC880" s="162"/>
      <c r="DD880" s="162"/>
      <c r="DE880" s="162"/>
      <c r="DF880" s="162"/>
      <c r="DG880" s="162"/>
      <c r="DH880" s="162"/>
      <c r="DI880" s="162"/>
      <c r="DJ880" s="162"/>
      <c r="DK880" s="162"/>
      <c r="DL880" s="162"/>
      <c r="DM880" s="162"/>
      <c r="DN880" s="162"/>
      <c r="DO880" s="162"/>
      <c r="DP880" s="162"/>
      <c r="DQ880" s="162"/>
      <c r="DR880" s="162"/>
      <c r="DS880" s="162"/>
      <c r="DT880" s="162"/>
      <c r="DU880" s="162"/>
      <c r="DV880" s="162"/>
      <c r="DW880" s="162"/>
      <c r="DX880" s="162"/>
      <c r="DY880" s="162"/>
      <c r="DZ880" s="162"/>
      <c r="EA880" s="162"/>
      <c r="EB880" s="162"/>
      <c r="EC880" s="162"/>
      <c r="ED880" s="162"/>
      <c r="EE880" s="162"/>
      <c r="EF880" s="162"/>
      <c r="EG880" s="162"/>
      <c r="EH880" s="162"/>
      <c r="EI880" s="162"/>
      <c r="EJ880" s="162"/>
      <c r="EK880" s="162"/>
      <c r="EL880" s="162"/>
      <c r="EM880" s="162"/>
      <c r="EN880" s="162"/>
      <c r="EO880" s="162"/>
      <c r="EP880" s="162"/>
      <c r="EQ880" s="162"/>
      <c r="ER880" s="162"/>
      <c r="ES880" s="162"/>
      <c r="ET880" s="162"/>
      <c r="EU880" s="162"/>
      <c r="EV880" s="162"/>
      <c r="EW880" s="162"/>
      <c r="EX880" s="162"/>
      <c r="EY880" s="162"/>
      <c r="EZ880" s="162"/>
      <c r="FA880" s="162"/>
      <c r="FB880" s="162"/>
      <c r="FC880" s="162"/>
      <c r="FD880" s="162"/>
      <c r="FE880" s="162"/>
      <c r="FF880" s="162"/>
      <c r="FG880" s="162"/>
      <c r="FH880" s="162"/>
      <c r="FI880" s="162"/>
      <c r="FJ880" s="162"/>
      <c r="FK880" s="162"/>
      <c r="FL880" s="162"/>
      <c r="FM880" s="162"/>
      <c r="FN880" s="162"/>
      <c r="FO880" s="162"/>
      <c r="FP880" s="162"/>
      <c r="FQ880" s="162"/>
      <c r="FR880" s="162"/>
      <c r="FS880" s="162"/>
      <c r="FT880" s="162"/>
      <c r="FU880" s="162"/>
      <c r="FV880" s="162"/>
      <c r="FW880" s="162"/>
      <c r="FX880" s="162"/>
      <c r="FY880" s="162"/>
      <c r="FZ880" s="162"/>
      <c r="GA880" s="162"/>
      <c r="GB880" s="162"/>
      <c r="GC880" s="162"/>
      <c r="GD880" s="162"/>
      <c r="GE880" s="162"/>
      <c r="GF880" s="162"/>
      <c r="GG880" s="162"/>
      <c r="GH880" s="162"/>
      <c r="GI880" s="162"/>
      <c r="GJ880" s="162"/>
      <c r="GK880" s="162"/>
      <c r="GL880" s="162"/>
      <c r="GM880" s="162"/>
      <c r="GN880" s="162"/>
      <c r="GO880" s="162"/>
      <c r="GP880" s="162"/>
      <c r="GQ880" s="162"/>
      <c r="GR880" s="162"/>
      <c r="GS880" s="162"/>
      <c r="GT880" s="162"/>
      <c r="GU880" s="162"/>
      <c r="GV880" s="162"/>
      <c r="GW880" s="162"/>
      <c r="GX880" s="162"/>
      <c r="GY880" s="162"/>
      <c r="GZ880" s="162"/>
      <c r="HA880" s="162"/>
      <c r="HB880" s="162"/>
      <c r="HC880" s="162"/>
      <c r="HD880" s="162"/>
      <c r="HE880" s="162"/>
      <c r="HF880" s="162"/>
      <c r="HG880" s="162"/>
      <c r="HH880" s="162"/>
      <c r="HI880" s="162"/>
      <c r="HJ880" s="162"/>
      <c r="HK880" s="162"/>
      <c r="HL880" s="162"/>
      <c r="HM880" s="162"/>
      <c r="HN880" s="162"/>
      <c r="HO880" s="162"/>
      <c r="HP880" s="162"/>
      <c r="HQ880" s="162"/>
      <c r="HR880" s="162"/>
      <c r="HS880" s="162"/>
      <c r="HT880" s="162"/>
      <c r="HU880" s="162"/>
      <c r="HV880" s="162"/>
      <c r="HW880" s="162"/>
      <c r="HX880" s="162"/>
      <c r="HY880" s="162"/>
      <c r="HZ880" s="162"/>
      <c r="IA880" s="162"/>
      <c r="IB880" s="162"/>
      <c r="IC880" s="162"/>
      <c r="ID880" s="162"/>
      <c r="IE880" s="162"/>
      <c r="IF880" s="162"/>
      <c r="IG880" s="162"/>
      <c r="IH880" s="162"/>
      <c r="II880" s="162"/>
      <c r="IJ880" s="162"/>
      <c r="IK880" s="162"/>
      <c r="IL880" s="162"/>
      <c r="IM880" s="162"/>
      <c r="IN880" s="162"/>
      <c r="IO880" s="162"/>
      <c r="IP880" s="162"/>
      <c r="IQ880" s="162"/>
      <c r="IR880" s="162"/>
      <c r="IS880" s="162"/>
      <c r="IT880" s="162"/>
      <c r="IU880" s="162"/>
      <c r="IV880" s="162"/>
      <c r="IW880" s="162"/>
      <c r="IX880" s="162"/>
    </row>
    <row r="881" spans="1:258">
      <c r="A881" s="159"/>
      <c r="B881" s="160"/>
      <c r="C881" s="160"/>
      <c r="D881" s="160"/>
      <c r="E881" s="160"/>
      <c r="F881" s="161"/>
      <c r="G881" s="161"/>
      <c r="H881" s="161"/>
      <c r="I881" s="161"/>
      <c r="J881" s="161"/>
      <c r="K881" s="161"/>
      <c r="L881" s="161"/>
      <c r="M881" s="161"/>
      <c r="N881" s="160"/>
      <c r="O881" s="160"/>
      <c r="P881" s="160"/>
      <c r="Q881" s="160"/>
      <c r="R881" s="160"/>
      <c r="S881" s="161"/>
      <c r="T881" s="161"/>
      <c r="U881" s="161"/>
      <c r="V881" s="161"/>
      <c r="W881" s="161"/>
      <c r="X881" s="161"/>
      <c r="Y881" s="161"/>
      <c r="Z881" s="317"/>
      <c r="AA881" s="161"/>
      <c r="BI881" s="162"/>
      <c r="BJ881" s="162"/>
      <c r="BK881" s="162"/>
      <c r="BL881" s="162"/>
      <c r="BM881" s="162"/>
      <c r="BN881" s="162"/>
      <c r="BO881" s="162"/>
      <c r="BP881" s="162"/>
      <c r="BQ881" s="162"/>
      <c r="BR881" s="162"/>
      <c r="BS881" s="162"/>
      <c r="BT881" s="162"/>
      <c r="BU881" s="162"/>
      <c r="BV881" s="162"/>
      <c r="BW881" s="162"/>
      <c r="BX881" s="162"/>
      <c r="BY881" s="162"/>
      <c r="BZ881" s="162"/>
      <c r="CA881" s="162"/>
      <c r="CB881" s="162"/>
      <c r="CC881" s="162"/>
      <c r="CD881" s="162"/>
      <c r="CE881" s="162"/>
      <c r="CF881" s="162"/>
      <c r="CG881" s="162"/>
      <c r="CH881" s="162"/>
      <c r="CI881" s="162"/>
      <c r="CJ881" s="162"/>
      <c r="CK881" s="162"/>
      <c r="CL881" s="162"/>
      <c r="CM881" s="162"/>
      <c r="CN881" s="162"/>
      <c r="CO881" s="162"/>
      <c r="CP881" s="162"/>
      <c r="CQ881" s="162"/>
      <c r="CR881" s="162"/>
      <c r="CS881" s="162"/>
      <c r="CT881" s="162"/>
      <c r="CU881" s="162"/>
      <c r="CV881" s="162"/>
      <c r="CW881" s="162"/>
      <c r="CX881" s="162"/>
      <c r="CY881" s="162"/>
      <c r="CZ881" s="162"/>
      <c r="DA881" s="162"/>
      <c r="DB881" s="162"/>
      <c r="DC881" s="162"/>
      <c r="DD881" s="162"/>
      <c r="DE881" s="162"/>
      <c r="DF881" s="162"/>
      <c r="DG881" s="162"/>
      <c r="DH881" s="162"/>
      <c r="DI881" s="162"/>
      <c r="DJ881" s="162"/>
      <c r="DK881" s="162"/>
      <c r="DL881" s="162"/>
      <c r="DM881" s="162"/>
      <c r="DN881" s="162"/>
      <c r="DO881" s="162"/>
      <c r="DP881" s="162"/>
      <c r="DQ881" s="162"/>
      <c r="DR881" s="162"/>
      <c r="DS881" s="162"/>
      <c r="DT881" s="162"/>
      <c r="DU881" s="162"/>
      <c r="DV881" s="162"/>
      <c r="DW881" s="162"/>
      <c r="DX881" s="162"/>
      <c r="DY881" s="162"/>
      <c r="DZ881" s="162"/>
      <c r="EA881" s="162"/>
      <c r="EB881" s="162"/>
      <c r="EC881" s="162"/>
      <c r="ED881" s="162"/>
      <c r="EE881" s="162"/>
      <c r="EF881" s="162"/>
      <c r="EG881" s="162"/>
      <c r="EH881" s="162"/>
      <c r="EI881" s="162"/>
      <c r="EJ881" s="162"/>
      <c r="EK881" s="162"/>
      <c r="EL881" s="162"/>
      <c r="EM881" s="162"/>
      <c r="EN881" s="162"/>
      <c r="EO881" s="162"/>
      <c r="EP881" s="162"/>
      <c r="EQ881" s="162"/>
      <c r="ER881" s="162"/>
      <c r="ES881" s="162"/>
      <c r="ET881" s="162"/>
      <c r="EU881" s="162"/>
      <c r="EV881" s="162"/>
      <c r="EW881" s="162"/>
      <c r="EX881" s="162"/>
      <c r="EY881" s="162"/>
      <c r="EZ881" s="162"/>
      <c r="FA881" s="162"/>
      <c r="FB881" s="162"/>
      <c r="FC881" s="162"/>
      <c r="FD881" s="162"/>
      <c r="FE881" s="162"/>
      <c r="FF881" s="162"/>
      <c r="FG881" s="162"/>
      <c r="FH881" s="162"/>
      <c r="FI881" s="162"/>
      <c r="FJ881" s="162"/>
      <c r="FK881" s="162"/>
      <c r="FL881" s="162"/>
      <c r="FM881" s="162"/>
      <c r="FN881" s="162"/>
      <c r="FO881" s="162"/>
      <c r="FP881" s="162"/>
      <c r="FQ881" s="162"/>
      <c r="FR881" s="162"/>
      <c r="FS881" s="162"/>
      <c r="FT881" s="162"/>
      <c r="FU881" s="162"/>
      <c r="FV881" s="162"/>
      <c r="FW881" s="162"/>
      <c r="FX881" s="162"/>
      <c r="FY881" s="162"/>
      <c r="FZ881" s="162"/>
      <c r="GA881" s="162"/>
      <c r="GB881" s="162"/>
      <c r="GC881" s="162"/>
      <c r="GD881" s="162"/>
      <c r="GE881" s="162"/>
      <c r="GF881" s="162"/>
      <c r="GG881" s="162"/>
      <c r="GH881" s="162"/>
      <c r="GI881" s="162"/>
      <c r="GJ881" s="162"/>
      <c r="GK881" s="162"/>
      <c r="GL881" s="162"/>
      <c r="GM881" s="162"/>
      <c r="GN881" s="162"/>
      <c r="GO881" s="162"/>
      <c r="GP881" s="162"/>
      <c r="GQ881" s="162"/>
      <c r="GR881" s="162"/>
      <c r="GS881" s="162"/>
      <c r="GT881" s="162"/>
      <c r="GU881" s="162"/>
      <c r="GV881" s="162"/>
      <c r="GW881" s="162"/>
      <c r="GX881" s="162"/>
      <c r="GY881" s="162"/>
      <c r="GZ881" s="162"/>
      <c r="HA881" s="162"/>
      <c r="HB881" s="162"/>
      <c r="HC881" s="162"/>
      <c r="HD881" s="162"/>
      <c r="HE881" s="162"/>
      <c r="HF881" s="162"/>
      <c r="HG881" s="162"/>
      <c r="HH881" s="162"/>
      <c r="HI881" s="162"/>
      <c r="HJ881" s="162"/>
      <c r="HK881" s="162"/>
      <c r="HL881" s="162"/>
      <c r="HM881" s="162"/>
      <c r="HN881" s="162"/>
      <c r="HO881" s="162"/>
      <c r="HP881" s="162"/>
      <c r="HQ881" s="162"/>
      <c r="HR881" s="162"/>
      <c r="HS881" s="162"/>
      <c r="HT881" s="162"/>
      <c r="HU881" s="162"/>
      <c r="HV881" s="162"/>
      <c r="HW881" s="162"/>
      <c r="HX881" s="162"/>
      <c r="HY881" s="162"/>
      <c r="HZ881" s="162"/>
      <c r="IA881" s="162"/>
      <c r="IB881" s="162"/>
      <c r="IC881" s="162"/>
      <c r="ID881" s="162"/>
      <c r="IE881" s="162"/>
      <c r="IF881" s="162"/>
      <c r="IG881" s="162"/>
      <c r="IH881" s="162"/>
      <c r="II881" s="162"/>
      <c r="IJ881" s="162"/>
      <c r="IK881" s="162"/>
      <c r="IL881" s="162"/>
      <c r="IM881" s="162"/>
      <c r="IN881" s="162"/>
      <c r="IO881" s="162"/>
      <c r="IP881" s="162"/>
      <c r="IQ881" s="162"/>
      <c r="IR881" s="162"/>
      <c r="IS881" s="162"/>
      <c r="IT881" s="162"/>
      <c r="IU881" s="162"/>
      <c r="IV881" s="162"/>
      <c r="IW881" s="162"/>
      <c r="IX881" s="162"/>
    </row>
    <row r="882" spans="1:258">
      <c r="A882" s="159"/>
      <c r="B882" s="160"/>
      <c r="C882" s="160"/>
      <c r="D882" s="160"/>
      <c r="E882" s="160"/>
      <c r="F882" s="161"/>
      <c r="G882" s="161"/>
      <c r="H882" s="161"/>
      <c r="I882" s="161"/>
      <c r="J882" s="161"/>
      <c r="K882" s="161"/>
      <c r="L882" s="161"/>
      <c r="M882" s="161"/>
      <c r="N882" s="160"/>
      <c r="O882" s="160"/>
      <c r="P882" s="160"/>
      <c r="Q882" s="160"/>
      <c r="R882" s="160"/>
      <c r="S882" s="161"/>
      <c r="T882" s="161"/>
      <c r="U882" s="161"/>
      <c r="V882" s="161"/>
      <c r="W882" s="161"/>
      <c r="X882" s="161"/>
      <c r="Y882" s="161"/>
      <c r="Z882" s="317"/>
      <c r="AA882" s="161"/>
      <c r="BI882" s="162"/>
      <c r="BJ882" s="162"/>
      <c r="BK882" s="162"/>
      <c r="BL882" s="162"/>
      <c r="BM882" s="162"/>
      <c r="BN882" s="162"/>
      <c r="BO882" s="162"/>
      <c r="BP882" s="162"/>
      <c r="BQ882" s="162"/>
      <c r="BR882" s="162"/>
      <c r="BS882" s="162"/>
      <c r="BT882" s="162"/>
      <c r="BU882" s="162"/>
      <c r="BV882" s="162"/>
      <c r="BW882" s="162"/>
      <c r="BX882" s="162"/>
      <c r="BY882" s="162"/>
      <c r="BZ882" s="162"/>
      <c r="CA882" s="162"/>
      <c r="CB882" s="162"/>
      <c r="CC882" s="162"/>
      <c r="CD882" s="162"/>
      <c r="CE882" s="162"/>
      <c r="CF882" s="162"/>
      <c r="CG882" s="162"/>
      <c r="CH882" s="162"/>
      <c r="CI882" s="162"/>
      <c r="CJ882" s="162"/>
      <c r="CK882" s="162"/>
      <c r="CL882" s="162"/>
      <c r="CM882" s="162"/>
      <c r="CN882" s="162"/>
      <c r="CO882" s="162"/>
      <c r="CP882" s="162"/>
      <c r="CQ882" s="162"/>
      <c r="CR882" s="162"/>
      <c r="CS882" s="162"/>
      <c r="CT882" s="162"/>
      <c r="CU882" s="162"/>
      <c r="CV882" s="162"/>
      <c r="CW882" s="162"/>
      <c r="CX882" s="162"/>
      <c r="CY882" s="162"/>
      <c r="CZ882" s="162"/>
      <c r="DA882" s="162"/>
      <c r="DB882" s="162"/>
      <c r="DC882" s="162"/>
      <c r="DD882" s="162"/>
      <c r="DE882" s="162"/>
      <c r="DF882" s="162"/>
      <c r="DG882" s="162"/>
      <c r="DH882" s="162"/>
      <c r="DI882" s="162"/>
      <c r="DJ882" s="162"/>
      <c r="DK882" s="162"/>
      <c r="DL882" s="162"/>
      <c r="DM882" s="162"/>
      <c r="DN882" s="162"/>
      <c r="DO882" s="162"/>
      <c r="DP882" s="162"/>
      <c r="DQ882" s="162"/>
      <c r="DR882" s="162"/>
      <c r="DS882" s="162"/>
      <c r="DT882" s="162"/>
      <c r="DU882" s="162"/>
      <c r="DV882" s="162"/>
      <c r="DW882" s="162"/>
      <c r="DX882" s="162"/>
      <c r="DY882" s="162"/>
      <c r="DZ882" s="162"/>
      <c r="EA882" s="162"/>
      <c r="EB882" s="162"/>
      <c r="EC882" s="162"/>
      <c r="ED882" s="162"/>
      <c r="EE882" s="162"/>
      <c r="EF882" s="162"/>
      <c r="EG882" s="162"/>
      <c r="EH882" s="162"/>
      <c r="EI882" s="162"/>
      <c r="EJ882" s="162"/>
      <c r="EK882" s="162"/>
      <c r="EL882" s="162"/>
      <c r="EM882" s="162"/>
      <c r="EN882" s="162"/>
      <c r="EO882" s="162"/>
      <c r="EP882" s="162"/>
      <c r="EQ882" s="162"/>
      <c r="ER882" s="162"/>
      <c r="ES882" s="162"/>
      <c r="ET882" s="162"/>
      <c r="EU882" s="162"/>
      <c r="EV882" s="162"/>
      <c r="EW882" s="162"/>
      <c r="EX882" s="162"/>
      <c r="EY882" s="162"/>
      <c r="EZ882" s="162"/>
      <c r="FA882" s="162"/>
      <c r="FB882" s="162"/>
      <c r="FC882" s="162"/>
      <c r="FD882" s="162"/>
      <c r="FE882" s="162"/>
      <c r="FF882" s="162"/>
      <c r="FG882" s="162"/>
      <c r="FH882" s="162"/>
      <c r="FI882" s="162"/>
      <c r="FJ882" s="162"/>
      <c r="FK882" s="162"/>
      <c r="FL882" s="162"/>
      <c r="FM882" s="162"/>
      <c r="FN882" s="162"/>
      <c r="FO882" s="162"/>
      <c r="FP882" s="162"/>
      <c r="FQ882" s="162"/>
      <c r="FR882" s="162"/>
      <c r="FS882" s="162"/>
      <c r="FT882" s="162"/>
      <c r="FU882" s="162"/>
      <c r="FV882" s="162"/>
      <c r="FW882" s="162"/>
      <c r="FX882" s="162"/>
      <c r="FY882" s="162"/>
      <c r="FZ882" s="162"/>
      <c r="GA882" s="162"/>
      <c r="GB882" s="162"/>
      <c r="GC882" s="162"/>
      <c r="GD882" s="162"/>
      <c r="GE882" s="162"/>
      <c r="GF882" s="162"/>
      <c r="GG882" s="162"/>
      <c r="GH882" s="162"/>
      <c r="GI882" s="162"/>
      <c r="GJ882" s="162"/>
      <c r="GK882" s="162"/>
      <c r="GL882" s="162"/>
      <c r="GM882" s="162"/>
      <c r="GN882" s="162"/>
      <c r="GO882" s="162"/>
      <c r="GP882" s="162"/>
      <c r="GQ882" s="162"/>
      <c r="GR882" s="162"/>
      <c r="GS882" s="162"/>
      <c r="GT882" s="162"/>
      <c r="GU882" s="162"/>
      <c r="GV882" s="162"/>
      <c r="GW882" s="162"/>
      <c r="GX882" s="162"/>
      <c r="GY882" s="162"/>
      <c r="GZ882" s="162"/>
      <c r="HA882" s="162"/>
      <c r="HB882" s="162"/>
      <c r="HC882" s="162"/>
      <c r="HD882" s="162"/>
      <c r="HE882" s="162"/>
      <c r="HF882" s="162"/>
      <c r="HG882" s="162"/>
      <c r="HH882" s="162"/>
      <c r="HI882" s="162"/>
      <c r="HJ882" s="162"/>
      <c r="HK882" s="162"/>
      <c r="HL882" s="162"/>
      <c r="HM882" s="162"/>
      <c r="HN882" s="162"/>
      <c r="HO882" s="162"/>
      <c r="HP882" s="162"/>
      <c r="HQ882" s="162"/>
      <c r="HR882" s="162"/>
      <c r="HS882" s="162"/>
      <c r="HT882" s="162"/>
      <c r="HU882" s="162"/>
      <c r="HV882" s="162"/>
      <c r="HW882" s="162"/>
      <c r="HX882" s="162"/>
      <c r="HY882" s="162"/>
      <c r="HZ882" s="162"/>
      <c r="IA882" s="162"/>
      <c r="IB882" s="162"/>
      <c r="IC882" s="162"/>
      <c r="ID882" s="162"/>
      <c r="IE882" s="162"/>
      <c r="IF882" s="162"/>
      <c r="IG882" s="162"/>
      <c r="IH882" s="162"/>
      <c r="II882" s="162"/>
      <c r="IJ882" s="162"/>
      <c r="IK882" s="162"/>
      <c r="IL882" s="162"/>
      <c r="IM882" s="162"/>
      <c r="IN882" s="162"/>
      <c r="IO882" s="162"/>
      <c r="IP882" s="162"/>
      <c r="IQ882" s="162"/>
      <c r="IR882" s="162"/>
      <c r="IS882" s="162"/>
      <c r="IT882" s="162"/>
      <c r="IU882" s="162"/>
      <c r="IV882" s="162"/>
      <c r="IW882" s="162"/>
      <c r="IX882" s="162"/>
    </row>
    <row r="883" spans="1:258">
      <c r="A883" s="159"/>
      <c r="B883" s="160"/>
      <c r="C883" s="160"/>
      <c r="D883" s="160"/>
      <c r="E883" s="160"/>
      <c r="F883" s="161"/>
      <c r="G883" s="161"/>
      <c r="H883" s="161"/>
      <c r="I883" s="161"/>
      <c r="J883" s="161"/>
      <c r="K883" s="161"/>
      <c r="L883" s="161"/>
      <c r="M883" s="161"/>
      <c r="N883" s="160"/>
      <c r="O883" s="160"/>
      <c r="P883" s="160"/>
      <c r="Q883" s="160"/>
      <c r="R883" s="160"/>
      <c r="S883" s="161"/>
      <c r="T883" s="161"/>
      <c r="U883" s="161"/>
      <c r="V883" s="161"/>
      <c r="W883" s="161"/>
      <c r="X883" s="161"/>
      <c r="Y883" s="161"/>
      <c r="Z883" s="317"/>
      <c r="AA883" s="161"/>
      <c r="BI883" s="162"/>
      <c r="BJ883" s="162"/>
      <c r="BK883" s="162"/>
      <c r="BL883" s="162"/>
      <c r="BM883" s="162"/>
      <c r="BN883" s="162"/>
      <c r="BO883" s="162"/>
      <c r="BP883" s="162"/>
      <c r="BQ883" s="162"/>
      <c r="BR883" s="162"/>
      <c r="BS883" s="162"/>
      <c r="BT883" s="162"/>
      <c r="BU883" s="162"/>
      <c r="BV883" s="162"/>
      <c r="BW883" s="162"/>
      <c r="BX883" s="162"/>
      <c r="BY883" s="162"/>
      <c r="BZ883" s="162"/>
      <c r="CA883" s="162"/>
      <c r="CB883" s="162"/>
      <c r="CC883" s="162"/>
      <c r="CD883" s="162"/>
      <c r="CE883" s="162"/>
      <c r="CF883" s="162"/>
      <c r="CG883" s="162"/>
      <c r="CH883" s="162"/>
      <c r="CI883" s="162"/>
      <c r="CJ883" s="162"/>
      <c r="CK883" s="162"/>
      <c r="CL883" s="162"/>
      <c r="CM883" s="162"/>
      <c r="CN883" s="162"/>
      <c r="CO883" s="162"/>
      <c r="CP883" s="162"/>
      <c r="CQ883" s="162"/>
      <c r="CR883" s="162"/>
      <c r="CS883" s="162"/>
      <c r="CT883" s="162"/>
      <c r="CU883" s="162"/>
      <c r="CV883" s="162"/>
      <c r="CW883" s="162"/>
      <c r="CX883" s="162"/>
      <c r="CY883" s="162"/>
      <c r="CZ883" s="162"/>
      <c r="DA883" s="162"/>
      <c r="DB883" s="162"/>
      <c r="DC883" s="162"/>
      <c r="DD883" s="162"/>
      <c r="DE883" s="162"/>
      <c r="DF883" s="162"/>
      <c r="DG883" s="162"/>
      <c r="DH883" s="162"/>
      <c r="DI883" s="162"/>
      <c r="DJ883" s="162"/>
      <c r="DK883" s="162"/>
      <c r="DL883" s="162"/>
      <c r="DM883" s="162"/>
      <c r="DN883" s="162"/>
      <c r="DO883" s="162"/>
      <c r="DP883" s="162"/>
      <c r="DQ883" s="162"/>
      <c r="DR883" s="162"/>
      <c r="DS883" s="162"/>
      <c r="DT883" s="162"/>
      <c r="DU883" s="162"/>
      <c r="DV883" s="162"/>
      <c r="DW883" s="162"/>
      <c r="DX883" s="162"/>
      <c r="DY883" s="162"/>
      <c r="DZ883" s="162"/>
      <c r="EA883" s="162"/>
      <c r="EB883" s="162"/>
      <c r="EC883" s="162"/>
      <c r="ED883" s="162"/>
      <c r="EE883" s="162"/>
      <c r="EF883" s="162"/>
      <c r="EG883" s="162"/>
      <c r="EH883" s="162"/>
      <c r="EI883" s="162"/>
      <c r="EJ883" s="162"/>
      <c r="EK883" s="162"/>
      <c r="EL883" s="162"/>
      <c r="EM883" s="162"/>
      <c r="EN883" s="162"/>
      <c r="EO883" s="162"/>
      <c r="EP883" s="162"/>
      <c r="EQ883" s="162"/>
      <c r="ER883" s="162"/>
      <c r="ES883" s="162"/>
      <c r="ET883" s="162"/>
      <c r="EU883" s="162"/>
      <c r="EV883" s="162"/>
      <c r="EW883" s="162"/>
      <c r="EX883" s="162"/>
      <c r="EY883" s="162"/>
      <c r="EZ883" s="162"/>
      <c r="FA883" s="162"/>
      <c r="FB883" s="162"/>
      <c r="FC883" s="162"/>
      <c r="FD883" s="162"/>
      <c r="FE883" s="162"/>
      <c r="FF883" s="162"/>
      <c r="FG883" s="162"/>
      <c r="FH883" s="162"/>
      <c r="FI883" s="162"/>
      <c r="FJ883" s="162"/>
      <c r="FK883" s="162"/>
      <c r="FL883" s="162"/>
      <c r="FM883" s="162"/>
      <c r="FN883" s="162"/>
      <c r="FO883" s="162"/>
      <c r="FP883" s="162"/>
      <c r="FQ883" s="162"/>
      <c r="FR883" s="162"/>
      <c r="FS883" s="162"/>
      <c r="FT883" s="162"/>
      <c r="FU883" s="162"/>
      <c r="FV883" s="162"/>
      <c r="FW883" s="162"/>
      <c r="FX883" s="162"/>
      <c r="FY883" s="162"/>
      <c r="FZ883" s="162"/>
      <c r="GA883" s="162"/>
      <c r="GB883" s="162"/>
      <c r="GC883" s="162"/>
      <c r="GD883" s="162"/>
      <c r="GE883" s="162"/>
      <c r="GF883" s="162"/>
      <c r="GG883" s="162"/>
      <c r="GH883" s="162"/>
      <c r="GI883" s="162"/>
      <c r="GJ883" s="162"/>
      <c r="GK883" s="162"/>
      <c r="GL883" s="162"/>
      <c r="GM883" s="162"/>
      <c r="GN883" s="162"/>
      <c r="GO883" s="162"/>
      <c r="GP883" s="162"/>
      <c r="GQ883" s="162"/>
      <c r="GR883" s="162"/>
      <c r="GS883" s="162"/>
      <c r="GT883" s="162"/>
      <c r="GU883" s="162"/>
      <c r="GV883" s="162"/>
      <c r="GW883" s="162"/>
      <c r="GX883" s="162"/>
      <c r="GY883" s="162"/>
      <c r="GZ883" s="162"/>
      <c r="HA883" s="162"/>
      <c r="HB883" s="162"/>
      <c r="HC883" s="162"/>
      <c r="HD883" s="162"/>
      <c r="HE883" s="162"/>
      <c r="HF883" s="162"/>
      <c r="HG883" s="162"/>
      <c r="HH883" s="162"/>
      <c r="HI883" s="162"/>
      <c r="HJ883" s="162"/>
      <c r="HK883" s="162"/>
      <c r="HL883" s="162"/>
      <c r="HM883" s="162"/>
      <c r="HN883" s="162"/>
      <c r="HO883" s="162"/>
      <c r="HP883" s="162"/>
      <c r="HQ883" s="162"/>
      <c r="HR883" s="162"/>
      <c r="HS883" s="162"/>
      <c r="HT883" s="162"/>
      <c r="HU883" s="162"/>
      <c r="HV883" s="162"/>
      <c r="HW883" s="162"/>
      <c r="HX883" s="162"/>
      <c r="HY883" s="162"/>
      <c r="HZ883" s="162"/>
      <c r="IA883" s="162"/>
      <c r="IB883" s="162"/>
      <c r="IC883" s="162"/>
      <c r="ID883" s="162"/>
      <c r="IE883" s="162"/>
      <c r="IF883" s="162"/>
      <c r="IG883" s="162"/>
      <c r="IH883" s="162"/>
      <c r="II883" s="162"/>
      <c r="IJ883" s="162"/>
      <c r="IK883" s="162"/>
      <c r="IL883" s="162"/>
      <c r="IM883" s="162"/>
      <c r="IN883" s="162"/>
      <c r="IO883" s="162"/>
      <c r="IP883" s="162"/>
      <c r="IQ883" s="162"/>
      <c r="IR883" s="162"/>
      <c r="IS883" s="162"/>
      <c r="IT883" s="162"/>
      <c r="IU883" s="162"/>
      <c r="IV883" s="162"/>
      <c r="IW883" s="162"/>
      <c r="IX883" s="162"/>
    </row>
    <row r="884" spans="1:258">
      <c r="A884" s="159"/>
      <c r="B884" s="160"/>
      <c r="C884" s="160"/>
      <c r="D884" s="160"/>
      <c r="E884" s="160"/>
      <c r="F884" s="161"/>
      <c r="G884" s="161"/>
      <c r="H884" s="161"/>
      <c r="I884" s="161"/>
      <c r="J884" s="161"/>
      <c r="K884" s="161"/>
      <c r="L884" s="161"/>
      <c r="M884" s="161"/>
      <c r="N884" s="160"/>
      <c r="O884" s="160"/>
      <c r="P884" s="160"/>
      <c r="Q884" s="160"/>
      <c r="R884" s="160"/>
      <c r="S884" s="161"/>
      <c r="T884" s="161"/>
      <c r="U884" s="161"/>
      <c r="V884" s="161"/>
      <c r="W884" s="161"/>
      <c r="X884" s="161"/>
      <c r="Y884" s="161"/>
      <c r="Z884" s="317"/>
      <c r="AA884" s="161"/>
      <c r="BI884" s="162"/>
      <c r="BJ884" s="162"/>
      <c r="BK884" s="162"/>
      <c r="BL884" s="162"/>
      <c r="BM884" s="162"/>
      <c r="BN884" s="162"/>
      <c r="BO884" s="162"/>
      <c r="BP884" s="162"/>
      <c r="BQ884" s="162"/>
      <c r="BR884" s="162"/>
      <c r="BS884" s="162"/>
      <c r="BT884" s="162"/>
      <c r="BU884" s="162"/>
      <c r="BV884" s="162"/>
      <c r="BW884" s="162"/>
      <c r="BX884" s="162"/>
      <c r="BY884" s="162"/>
      <c r="BZ884" s="162"/>
      <c r="CA884" s="162"/>
      <c r="CB884" s="162"/>
      <c r="CC884" s="162"/>
      <c r="CD884" s="162"/>
      <c r="CE884" s="162"/>
      <c r="CF884" s="162"/>
      <c r="CG884" s="162"/>
      <c r="CH884" s="162"/>
      <c r="CI884" s="162"/>
      <c r="CJ884" s="162"/>
      <c r="CK884" s="162"/>
      <c r="CL884" s="162"/>
      <c r="CM884" s="162"/>
      <c r="CN884" s="162"/>
      <c r="CO884" s="162"/>
      <c r="CP884" s="162"/>
      <c r="CQ884" s="162"/>
      <c r="CR884" s="162"/>
      <c r="CS884" s="162"/>
      <c r="CT884" s="162"/>
      <c r="CU884" s="162"/>
      <c r="CV884" s="162"/>
      <c r="CW884" s="162"/>
      <c r="CX884" s="162"/>
      <c r="CY884" s="162"/>
      <c r="CZ884" s="162"/>
      <c r="DA884" s="162"/>
      <c r="DB884" s="162"/>
      <c r="DC884" s="162"/>
      <c r="DD884" s="162"/>
      <c r="DE884" s="162"/>
      <c r="DF884" s="162"/>
      <c r="DG884" s="162"/>
      <c r="DH884" s="162"/>
      <c r="DI884" s="162"/>
      <c r="DJ884" s="162"/>
      <c r="DK884" s="162"/>
      <c r="DL884" s="162"/>
      <c r="DM884" s="162"/>
      <c r="DN884" s="162"/>
      <c r="DO884" s="162"/>
      <c r="DP884" s="162"/>
      <c r="DQ884" s="162"/>
      <c r="DR884" s="162"/>
      <c r="DS884" s="162"/>
      <c r="DT884" s="162"/>
      <c r="DU884" s="162"/>
      <c r="DV884" s="162"/>
      <c r="DW884" s="162"/>
      <c r="DX884" s="162"/>
      <c r="DY884" s="162"/>
      <c r="DZ884" s="162"/>
      <c r="EA884" s="162"/>
      <c r="EB884" s="162"/>
      <c r="EC884" s="162"/>
      <c r="ED884" s="162"/>
      <c r="EE884" s="162"/>
      <c r="EF884" s="162"/>
      <c r="EG884" s="162"/>
      <c r="EH884" s="162"/>
      <c r="EI884" s="162"/>
      <c r="EJ884" s="162"/>
      <c r="EK884" s="162"/>
      <c r="EL884" s="162"/>
      <c r="EM884" s="162"/>
      <c r="EN884" s="162"/>
      <c r="EO884" s="162"/>
      <c r="EP884" s="162"/>
      <c r="EQ884" s="162"/>
      <c r="ER884" s="162"/>
      <c r="ES884" s="162"/>
      <c r="ET884" s="162"/>
      <c r="EU884" s="162"/>
      <c r="EV884" s="162"/>
      <c r="EW884" s="162"/>
      <c r="EX884" s="162"/>
      <c r="EY884" s="162"/>
      <c r="EZ884" s="162"/>
      <c r="FA884" s="162"/>
      <c r="FB884" s="162"/>
      <c r="FC884" s="162"/>
      <c r="FD884" s="162"/>
      <c r="FE884" s="162"/>
      <c r="FF884" s="162"/>
      <c r="FG884" s="162"/>
      <c r="FH884" s="162"/>
      <c r="FI884" s="162"/>
      <c r="FJ884" s="162"/>
      <c r="FK884" s="162"/>
      <c r="FL884" s="162"/>
      <c r="FM884" s="162"/>
      <c r="FN884" s="162"/>
      <c r="FO884" s="162"/>
      <c r="FP884" s="162"/>
      <c r="FQ884" s="162"/>
      <c r="FR884" s="162"/>
      <c r="FS884" s="162"/>
      <c r="FT884" s="162"/>
      <c r="FU884" s="162"/>
      <c r="FV884" s="162"/>
      <c r="FW884" s="162"/>
      <c r="FX884" s="162"/>
      <c r="FY884" s="162"/>
      <c r="FZ884" s="162"/>
      <c r="GA884" s="162"/>
      <c r="GB884" s="162"/>
      <c r="GC884" s="162"/>
      <c r="GD884" s="162"/>
      <c r="GE884" s="162"/>
      <c r="GF884" s="162"/>
      <c r="GG884" s="162"/>
      <c r="GH884" s="162"/>
      <c r="GI884" s="162"/>
      <c r="GJ884" s="162"/>
      <c r="GK884" s="162"/>
      <c r="GL884" s="162"/>
      <c r="GM884" s="162"/>
      <c r="GN884" s="162"/>
      <c r="GO884" s="162"/>
      <c r="GP884" s="162"/>
      <c r="GQ884" s="162"/>
      <c r="GR884" s="162"/>
      <c r="GS884" s="162"/>
      <c r="GT884" s="162"/>
      <c r="GU884" s="162"/>
      <c r="GV884" s="162"/>
      <c r="GW884" s="162"/>
      <c r="GX884" s="162"/>
      <c r="GY884" s="162"/>
      <c r="GZ884" s="162"/>
      <c r="HA884" s="162"/>
      <c r="HB884" s="162"/>
      <c r="HC884" s="162"/>
      <c r="HD884" s="162"/>
      <c r="HE884" s="162"/>
      <c r="HF884" s="162"/>
      <c r="HG884" s="162"/>
      <c r="HH884" s="162"/>
      <c r="HI884" s="162"/>
      <c r="HJ884" s="162"/>
      <c r="HK884" s="162"/>
      <c r="HL884" s="162"/>
      <c r="HM884" s="162"/>
      <c r="HN884" s="162"/>
      <c r="HO884" s="162"/>
      <c r="HP884" s="162"/>
      <c r="HQ884" s="162"/>
      <c r="HR884" s="162"/>
      <c r="HS884" s="162"/>
      <c r="HT884" s="162"/>
      <c r="HU884" s="162"/>
      <c r="HV884" s="162"/>
      <c r="HW884" s="162"/>
      <c r="HX884" s="162"/>
      <c r="HY884" s="162"/>
      <c r="HZ884" s="162"/>
      <c r="IA884" s="162"/>
      <c r="IB884" s="162"/>
      <c r="IC884" s="162"/>
      <c r="ID884" s="162"/>
      <c r="IE884" s="162"/>
      <c r="IF884" s="162"/>
      <c r="IG884" s="162"/>
      <c r="IH884" s="162"/>
      <c r="II884" s="162"/>
      <c r="IJ884" s="162"/>
      <c r="IK884" s="162"/>
      <c r="IL884" s="162"/>
      <c r="IM884" s="162"/>
      <c r="IN884" s="162"/>
      <c r="IO884" s="162"/>
      <c r="IP884" s="162"/>
      <c r="IQ884" s="162"/>
      <c r="IR884" s="162"/>
      <c r="IS884" s="162"/>
      <c r="IT884" s="162"/>
      <c r="IU884" s="162"/>
      <c r="IV884" s="162"/>
      <c r="IW884" s="162"/>
      <c r="IX884" s="162"/>
    </row>
    <row r="885" spans="1:258">
      <c r="A885" s="159"/>
      <c r="B885" s="160"/>
      <c r="C885" s="160"/>
      <c r="D885" s="160"/>
      <c r="E885" s="160"/>
      <c r="F885" s="161"/>
      <c r="G885" s="161"/>
      <c r="H885" s="161"/>
      <c r="I885" s="161"/>
      <c r="J885" s="161"/>
      <c r="K885" s="161"/>
      <c r="L885" s="161"/>
      <c r="M885" s="161"/>
      <c r="N885" s="160"/>
      <c r="O885" s="160"/>
      <c r="P885" s="160"/>
      <c r="Q885" s="160"/>
      <c r="R885" s="160"/>
      <c r="S885" s="161"/>
      <c r="T885" s="161"/>
      <c r="U885" s="161"/>
      <c r="V885" s="161"/>
      <c r="W885" s="161"/>
      <c r="X885" s="161"/>
      <c r="Y885" s="161"/>
      <c r="Z885" s="317"/>
      <c r="AA885" s="161"/>
      <c r="BI885" s="162"/>
      <c r="BJ885" s="162"/>
      <c r="BK885" s="162"/>
      <c r="BL885" s="162"/>
      <c r="BM885" s="162"/>
      <c r="BN885" s="162"/>
      <c r="BO885" s="162"/>
      <c r="BP885" s="162"/>
      <c r="BQ885" s="162"/>
      <c r="BR885" s="162"/>
      <c r="BS885" s="162"/>
      <c r="BT885" s="162"/>
      <c r="BU885" s="162"/>
      <c r="BV885" s="162"/>
      <c r="BW885" s="162"/>
      <c r="BX885" s="162"/>
      <c r="BY885" s="162"/>
      <c r="BZ885" s="162"/>
      <c r="CA885" s="162"/>
      <c r="CB885" s="162"/>
      <c r="CC885" s="162"/>
      <c r="CD885" s="162"/>
      <c r="CE885" s="162"/>
      <c r="CF885" s="162"/>
      <c r="CG885" s="162"/>
      <c r="CH885" s="162"/>
      <c r="CI885" s="162"/>
      <c r="CJ885" s="162"/>
      <c r="CK885" s="162"/>
      <c r="CL885" s="162"/>
      <c r="CM885" s="162"/>
      <c r="CN885" s="162"/>
      <c r="CO885" s="162"/>
      <c r="CP885" s="162"/>
      <c r="CQ885" s="162"/>
      <c r="CR885" s="162"/>
      <c r="CS885" s="162"/>
      <c r="CT885" s="162"/>
      <c r="CU885" s="162"/>
      <c r="CV885" s="162"/>
      <c r="CW885" s="162"/>
      <c r="CX885" s="162"/>
      <c r="CY885" s="162"/>
      <c r="CZ885" s="162"/>
      <c r="DA885" s="162"/>
      <c r="DB885" s="162"/>
      <c r="DC885" s="162"/>
      <c r="DD885" s="162"/>
      <c r="DE885" s="162"/>
      <c r="DF885" s="162"/>
      <c r="DG885" s="162"/>
      <c r="DH885" s="162"/>
      <c r="DI885" s="162"/>
      <c r="DJ885" s="162"/>
      <c r="DK885" s="162"/>
      <c r="DL885" s="162"/>
      <c r="DM885" s="162"/>
      <c r="DN885" s="162"/>
      <c r="DO885" s="162"/>
      <c r="DP885" s="162"/>
      <c r="DQ885" s="162"/>
      <c r="DR885" s="162"/>
      <c r="DS885" s="162"/>
      <c r="DT885" s="162"/>
      <c r="DU885" s="162"/>
      <c r="DV885" s="162"/>
      <c r="DW885" s="162"/>
      <c r="DX885" s="162"/>
      <c r="DY885" s="162"/>
      <c r="DZ885" s="162"/>
      <c r="EA885" s="162"/>
      <c r="EB885" s="162"/>
      <c r="EC885" s="162"/>
      <c r="ED885" s="162"/>
      <c r="EE885" s="162"/>
      <c r="EF885" s="162"/>
      <c r="EG885" s="162"/>
      <c r="EH885" s="162"/>
      <c r="EI885" s="162"/>
      <c r="EJ885" s="162"/>
      <c r="EK885" s="162"/>
      <c r="EL885" s="162"/>
      <c r="EM885" s="162"/>
      <c r="EN885" s="162"/>
      <c r="EO885" s="162"/>
      <c r="EP885" s="162"/>
      <c r="EQ885" s="162"/>
      <c r="ER885" s="162"/>
      <c r="ES885" s="162"/>
      <c r="ET885" s="162"/>
      <c r="EU885" s="162"/>
      <c r="EV885" s="162"/>
      <c r="EW885" s="162"/>
      <c r="EX885" s="162"/>
      <c r="EY885" s="162"/>
      <c r="EZ885" s="162"/>
      <c r="FA885" s="162"/>
      <c r="FB885" s="162"/>
      <c r="FC885" s="162"/>
      <c r="FD885" s="162"/>
      <c r="FE885" s="162"/>
      <c r="FF885" s="162"/>
      <c r="FG885" s="162"/>
      <c r="FH885" s="162"/>
      <c r="FI885" s="162"/>
      <c r="FJ885" s="162"/>
      <c r="FK885" s="162"/>
      <c r="FL885" s="162"/>
      <c r="FM885" s="162"/>
      <c r="FN885" s="162"/>
      <c r="FO885" s="162"/>
      <c r="FP885" s="162"/>
      <c r="FQ885" s="162"/>
      <c r="FR885" s="162"/>
      <c r="FS885" s="162"/>
      <c r="FT885" s="162"/>
      <c r="FU885" s="162"/>
      <c r="FV885" s="162"/>
      <c r="FW885" s="162"/>
      <c r="FX885" s="162"/>
      <c r="FY885" s="162"/>
      <c r="FZ885" s="162"/>
      <c r="GA885" s="162"/>
      <c r="GB885" s="162"/>
      <c r="GC885" s="162"/>
      <c r="GD885" s="162"/>
      <c r="GE885" s="162"/>
      <c r="GF885" s="162"/>
      <c r="GG885" s="162"/>
      <c r="GH885" s="162"/>
      <c r="GI885" s="162"/>
      <c r="GJ885" s="162"/>
      <c r="GK885" s="162"/>
      <c r="GL885" s="162"/>
      <c r="GM885" s="162"/>
      <c r="GN885" s="162"/>
      <c r="GO885" s="162"/>
      <c r="GP885" s="162"/>
      <c r="GQ885" s="162"/>
      <c r="GR885" s="162"/>
      <c r="GS885" s="162"/>
      <c r="GT885" s="162"/>
      <c r="GU885" s="162"/>
      <c r="GV885" s="162"/>
      <c r="GW885" s="162"/>
      <c r="GX885" s="162"/>
      <c r="GY885" s="162"/>
      <c r="GZ885" s="162"/>
      <c r="HA885" s="162"/>
      <c r="HB885" s="162"/>
      <c r="HC885" s="162"/>
      <c r="HD885" s="162"/>
      <c r="HE885" s="162"/>
      <c r="HF885" s="162"/>
      <c r="HG885" s="162"/>
      <c r="HH885" s="162"/>
      <c r="HI885" s="162"/>
      <c r="HJ885" s="162"/>
      <c r="HK885" s="162"/>
      <c r="HL885" s="162"/>
      <c r="HM885" s="162"/>
      <c r="HN885" s="162"/>
      <c r="HO885" s="162"/>
      <c r="HP885" s="162"/>
      <c r="HQ885" s="162"/>
      <c r="HR885" s="162"/>
      <c r="HS885" s="162"/>
      <c r="HT885" s="162"/>
      <c r="HU885" s="162"/>
      <c r="HV885" s="162"/>
      <c r="HW885" s="162"/>
      <c r="HX885" s="162"/>
      <c r="HY885" s="162"/>
      <c r="HZ885" s="162"/>
      <c r="IA885" s="162"/>
      <c r="IB885" s="162"/>
      <c r="IC885" s="162"/>
      <c r="ID885" s="162"/>
      <c r="IE885" s="162"/>
      <c r="IF885" s="162"/>
      <c r="IG885" s="162"/>
      <c r="IH885" s="162"/>
      <c r="II885" s="162"/>
      <c r="IJ885" s="162"/>
      <c r="IK885" s="162"/>
      <c r="IL885" s="162"/>
      <c r="IM885" s="162"/>
      <c r="IN885" s="162"/>
      <c r="IO885" s="162"/>
      <c r="IP885" s="162"/>
      <c r="IQ885" s="162"/>
      <c r="IR885" s="162"/>
      <c r="IS885" s="162"/>
      <c r="IT885" s="162"/>
      <c r="IU885" s="162"/>
      <c r="IV885" s="162"/>
      <c r="IW885" s="162"/>
      <c r="IX885" s="162"/>
    </row>
    <row r="886" spans="1:258">
      <c r="A886" s="159"/>
      <c r="B886" s="160"/>
      <c r="C886" s="160"/>
      <c r="D886" s="160"/>
      <c r="E886" s="160"/>
      <c r="F886" s="161"/>
      <c r="G886" s="161"/>
      <c r="H886" s="161"/>
      <c r="I886" s="161"/>
      <c r="J886" s="161"/>
      <c r="K886" s="161"/>
      <c r="L886" s="161"/>
      <c r="M886" s="161"/>
      <c r="N886" s="160"/>
      <c r="O886" s="160"/>
      <c r="P886" s="160"/>
      <c r="Q886" s="160"/>
      <c r="R886" s="160"/>
      <c r="S886" s="161"/>
      <c r="T886" s="161"/>
      <c r="U886" s="161"/>
      <c r="V886" s="161"/>
      <c r="W886" s="161"/>
      <c r="X886" s="161"/>
      <c r="Y886" s="161"/>
      <c r="Z886" s="317"/>
      <c r="AA886" s="161"/>
      <c r="BI886" s="162"/>
      <c r="BJ886" s="162"/>
      <c r="BK886" s="162"/>
      <c r="BL886" s="162"/>
      <c r="BM886" s="162"/>
      <c r="BN886" s="162"/>
      <c r="BO886" s="162"/>
      <c r="BP886" s="162"/>
      <c r="BQ886" s="162"/>
      <c r="BR886" s="162"/>
      <c r="BS886" s="162"/>
      <c r="BT886" s="162"/>
      <c r="BU886" s="162"/>
      <c r="BV886" s="162"/>
      <c r="BW886" s="162"/>
      <c r="BX886" s="162"/>
      <c r="BY886" s="162"/>
      <c r="BZ886" s="162"/>
      <c r="CA886" s="162"/>
      <c r="CB886" s="162"/>
      <c r="CC886" s="162"/>
      <c r="CD886" s="162"/>
      <c r="CE886" s="162"/>
      <c r="CF886" s="162"/>
      <c r="CG886" s="162"/>
      <c r="CH886" s="162"/>
      <c r="CI886" s="162"/>
      <c r="CJ886" s="162"/>
      <c r="CK886" s="162"/>
      <c r="CL886" s="162"/>
      <c r="CM886" s="162"/>
      <c r="CN886" s="162"/>
      <c r="CO886" s="162"/>
      <c r="CP886" s="162"/>
      <c r="CQ886" s="162"/>
      <c r="CR886" s="162"/>
      <c r="CS886" s="162"/>
      <c r="CT886" s="162"/>
      <c r="CU886" s="162"/>
      <c r="CV886" s="162"/>
      <c r="CW886" s="162"/>
      <c r="CX886" s="162"/>
      <c r="CY886" s="162"/>
      <c r="CZ886" s="162"/>
      <c r="DA886" s="162"/>
      <c r="DB886" s="162"/>
      <c r="DC886" s="162"/>
      <c r="DD886" s="162"/>
      <c r="DE886" s="162"/>
      <c r="DF886" s="162"/>
      <c r="DG886" s="162"/>
      <c r="DH886" s="162"/>
      <c r="DI886" s="162"/>
      <c r="DJ886" s="162"/>
      <c r="DK886" s="162"/>
      <c r="DL886" s="162"/>
      <c r="DM886" s="162"/>
      <c r="DN886" s="162"/>
      <c r="DO886" s="162"/>
      <c r="DP886" s="162"/>
      <c r="DQ886" s="162"/>
      <c r="DR886" s="162"/>
      <c r="DS886" s="162"/>
      <c r="DT886" s="162"/>
      <c r="DU886" s="162"/>
      <c r="DV886" s="162"/>
      <c r="DW886" s="162"/>
      <c r="DX886" s="162"/>
      <c r="DY886" s="162"/>
      <c r="DZ886" s="162"/>
      <c r="EA886" s="162"/>
      <c r="EB886" s="162"/>
      <c r="EC886" s="162"/>
      <c r="ED886" s="162"/>
      <c r="EE886" s="162"/>
      <c r="EF886" s="162"/>
      <c r="EG886" s="162"/>
      <c r="EH886" s="162"/>
      <c r="EI886" s="162"/>
      <c r="EJ886" s="162"/>
      <c r="EK886" s="162"/>
      <c r="EL886" s="162"/>
      <c r="EM886" s="162"/>
      <c r="EN886" s="162"/>
      <c r="EO886" s="162"/>
      <c r="EP886" s="162"/>
      <c r="EQ886" s="162"/>
      <c r="ER886" s="162"/>
      <c r="ES886" s="162"/>
      <c r="ET886" s="162"/>
      <c r="EU886" s="162"/>
      <c r="EV886" s="162"/>
      <c r="EW886" s="162"/>
      <c r="EX886" s="162"/>
      <c r="EY886" s="162"/>
      <c r="EZ886" s="162"/>
      <c r="FA886" s="162"/>
      <c r="FB886" s="162"/>
      <c r="FC886" s="162"/>
      <c r="FD886" s="162"/>
      <c r="FE886" s="162"/>
      <c r="FF886" s="162"/>
      <c r="FG886" s="162"/>
      <c r="FH886" s="162"/>
      <c r="FI886" s="162"/>
      <c r="FJ886" s="162"/>
      <c r="FK886" s="162"/>
      <c r="FL886" s="162"/>
      <c r="FM886" s="162"/>
      <c r="FN886" s="162"/>
      <c r="FO886" s="162"/>
      <c r="FP886" s="162"/>
      <c r="FQ886" s="162"/>
      <c r="FR886" s="162"/>
      <c r="FS886" s="162"/>
      <c r="FT886" s="162"/>
      <c r="FU886" s="162"/>
      <c r="FV886" s="162"/>
      <c r="FW886" s="162"/>
      <c r="FX886" s="162"/>
      <c r="FY886" s="162"/>
      <c r="FZ886" s="162"/>
      <c r="GA886" s="162"/>
      <c r="GB886" s="162"/>
      <c r="GC886" s="162"/>
      <c r="GD886" s="162"/>
      <c r="GE886" s="162"/>
      <c r="GF886" s="162"/>
      <c r="GG886" s="162"/>
      <c r="GH886" s="162"/>
      <c r="GI886" s="162"/>
      <c r="GJ886" s="162"/>
      <c r="GK886" s="162"/>
      <c r="GL886" s="162"/>
      <c r="GM886" s="162"/>
      <c r="GN886" s="162"/>
      <c r="GO886" s="162"/>
      <c r="GP886" s="162"/>
      <c r="GQ886" s="162"/>
      <c r="GR886" s="162"/>
      <c r="GS886" s="162"/>
      <c r="GT886" s="162"/>
      <c r="GU886" s="162"/>
      <c r="GV886" s="162"/>
      <c r="GW886" s="162"/>
      <c r="GX886" s="162"/>
      <c r="GY886" s="162"/>
      <c r="GZ886" s="162"/>
      <c r="HA886" s="162"/>
      <c r="HB886" s="162"/>
      <c r="HC886" s="162"/>
      <c r="HD886" s="162"/>
      <c r="HE886" s="162"/>
      <c r="HF886" s="162"/>
      <c r="HG886" s="162"/>
      <c r="HH886" s="162"/>
      <c r="HI886" s="162"/>
      <c r="HJ886" s="162"/>
      <c r="HK886" s="162"/>
      <c r="HL886" s="162"/>
      <c r="HM886" s="162"/>
      <c r="HN886" s="162"/>
      <c r="HO886" s="162"/>
      <c r="HP886" s="162"/>
      <c r="HQ886" s="162"/>
      <c r="HR886" s="162"/>
      <c r="HS886" s="162"/>
      <c r="HT886" s="162"/>
      <c r="HU886" s="162"/>
      <c r="HV886" s="162"/>
      <c r="HW886" s="162"/>
      <c r="HX886" s="162"/>
      <c r="HY886" s="162"/>
      <c r="HZ886" s="162"/>
      <c r="IA886" s="162"/>
      <c r="IB886" s="162"/>
      <c r="IC886" s="162"/>
      <c r="ID886" s="162"/>
      <c r="IE886" s="162"/>
      <c r="IF886" s="162"/>
      <c r="IG886" s="162"/>
      <c r="IH886" s="162"/>
      <c r="II886" s="162"/>
      <c r="IJ886" s="162"/>
      <c r="IK886" s="162"/>
      <c r="IL886" s="162"/>
      <c r="IM886" s="162"/>
      <c r="IN886" s="162"/>
      <c r="IO886" s="162"/>
      <c r="IP886" s="162"/>
      <c r="IQ886" s="162"/>
      <c r="IR886" s="162"/>
      <c r="IS886" s="162"/>
      <c r="IT886" s="162"/>
      <c r="IU886" s="162"/>
      <c r="IV886" s="162"/>
      <c r="IW886" s="162"/>
      <c r="IX886" s="162"/>
    </row>
    <row r="887" spans="1:258">
      <c r="A887" s="159"/>
      <c r="B887" s="160"/>
      <c r="C887" s="160"/>
      <c r="D887" s="160"/>
      <c r="E887" s="160"/>
      <c r="F887" s="161"/>
      <c r="G887" s="161"/>
      <c r="H887" s="161"/>
      <c r="I887" s="161"/>
      <c r="J887" s="161"/>
      <c r="K887" s="161"/>
      <c r="L887" s="161"/>
      <c r="M887" s="161"/>
      <c r="N887" s="160"/>
      <c r="O887" s="160"/>
      <c r="P887" s="160"/>
      <c r="Q887" s="160"/>
      <c r="R887" s="160"/>
      <c r="S887" s="161"/>
      <c r="T887" s="161"/>
      <c r="U887" s="161"/>
      <c r="V887" s="161"/>
      <c r="W887" s="161"/>
      <c r="X887" s="161"/>
      <c r="Y887" s="161"/>
      <c r="Z887" s="317"/>
      <c r="AA887" s="161"/>
      <c r="BI887" s="162"/>
      <c r="BJ887" s="162"/>
      <c r="BK887" s="162"/>
      <c r="BL887" s="162"/>
      <c r="BM887" s="162"/>
      <c r="BN887" s="162"/>
      <c r="BO887" s="162"/>
      <c r="BP887" s="162"/>
      <c r="BQ887" s="162"/>
      <c r="BR887" s="162"/>
      <c r="BS887" s="162"/>
      <c r="BT887" s="162"/>
      <c r="BU887" s="162"/>
      <c r="BV887" s="162"/>
      <c r="BW887" s="162"/>
      <c r="BX887" s="162"/>
      <c r="BY887" s="162"/>
      <c r="BZ887" s="162"/>
      <c r="CA887" s="162"/>
      <c r="CB887" s="162"/>
      <c r="CC887" s="162"/>
      <c r="CD887" s="162"/>
      <c r="CE887" s="162"/>
      <c r="CF887" s="162"/>
      <c r="CG887" s="162"/>
      <c r="CH887" s="162"/>
      <c r="CI887" s="162"/>
      <c r="CJ887" s="162"/>
      <c r="CK887" s="162"/>
      <c r="CL887" s="162"/>
      <c r="CM887" s="162"/>
      <c r="CN887" s="162"/>
      <c r="CO887" s="162"/>
      <c r="CP887" s="162"/>
      <c r="CQ887" s="162"/>
      <c r="CR887" s="162"/>
      <c r="CS887" s="162"/>
      <c r="CT887" s="162"/>
      <c r="CU887" s="162"/>
      <c r="CV887" s="162"/>
      <c r="CW887" s="162"/>
      <c r="CX887" s="162"/>
      <c r="CY887" s="162"/>
      <c r="CZ887" s="162"/>
      <c r="DA887" s="162"/>
      <c r="DB887" s="162"/>
      <c r="DC887" s="162"/>
      <c r="DD887" s="162"/>
      <c r="DE887" s="162"/>
      <c r="DF887" s="162"/>
      <c r="DG887" s="162"/>
      <c r="DH887" s="162"/>
      <c r="DI887" s="162"/>
      <c r="DJ887" s="162"/>
      <c r="DK887" s="162"/>
      <c r="DL887" s="162"/>
      <c r="DM887" s="162"/>
      <c r="DN887" s="162"/>
      <c r="DO887" s="162"/>
      <c r="DP887" s="162"/>
      <c r="DQ887" s="162"/>
      <c r="DR887" s="162"/>
      <c r="DS887" s="162"/>
      <c r="DT887" s="162"/>
      <c r="DU887" s="162"/>
      <c r="DV887" s="162"/>
      <c r="DW887" s="162"/>
      <c r="DX887" s="162"/>
      <c r="DY887" s="162"/>
      <c r="DZ887" s="162"/>
      <c r="EA887" s="162"/>
      <c r="EB887" s="162"/>
      <c r="EC887" s="162"/>
      <c r="ED887" s="162"/>
      <c r="EE887" s="162"/>
      <c r="EF887" s="162"/>
      <c r="EG887" s="162"/>
      <c r="EH887" s="162"/>
      <c r="EI887" s="162"/>
      <c r="EJ887" s="162"/>
      <c r="EK887" s="162"/>
      <c r="EL887" s="162"/>
      <c r="EM887" s="162"/>
      <c r="EN887" s="162"/>
      <c r="EO887" s="162"/>
      <c r="EP887" s="162"/>
      <c r="EQ887" s="162"/>
      <c r="ER887" s="162"/>
      <c r="ES887" s="162"/>
      <c r="ET887" s="162"/>
      <c r="EU887" s="162"/>
      <c r="EV887" s="162"/>
      <c r="EW887" s="162"/>
      <c r="EX887" s="162"/>
      <c r="EY887" s="162"/>
      <c r="EZ887" s="162"/>
      <c r="FA887" s="162"/>
      <c r="FB887" s="162"/>
      <c r="FC887" s="162"/>
      <c r="FD887" s="162"/>
      <c r="FE887" s="162"/>
      <c r="FF887" s="162"/>
      <c r="FG887" s="162"/>
      <c r="FH887" s="162"/>
      <c r="FI887" s="162"/>
      <c r="FJ887" s="162"/>
      <c r="FK887" s="162"/>
      <c r="FL887" s="162"/>
      <c r="FM887" s="162"/>
      <c r="FN887" s="162"/>
      <c r="FO887" s="162"/>
      <c r="FP887" s="162"/>
      <c r="FQ887" s="162"/>
      <c r="FR887" s="162"/>
      <c r="FS887" s="162"/>
      <c r="FT887" s="162"/>
      <c r="FU887" s="162"/>
      <c r="FV887" s="162"/>
      <c r="FW887" s="162"/>
      <c r="FX887" s="162"/>
      <c r="FY887" s="162"/>
      <c r="FZ887" s="162"/>
      <c r="GA887" s="162"/>
      <c r="GB887" s="162"/>
      <c r="GC887" s="162"/>
      <c r="GD887" s="162"/>
      <c r="GE887" s="162"/>
      <c r="GF887" s="162"/>
      <c r="GG887" s="162"/>
      <c r="GH887" s="162"/>
      <c r="GI887" s="162"/>
      <c r="GJ887" s="162"/>
      <c r="GK887" s="162"/>
      <c r="GL887" s="162"/>
      <c r="GM887" s="162"/>
      <c r="GN887" s="162"/>
      <c r="GO887" s="162"/>
      <c r="GP887" s="162"/>
      <c r="GQ887" s="162"/>
      <c r="GR887" s="162"/>
      <c r="GS887" s="162"/>
      <c r="GT887" s="162"/>
      <c r="GU887" s="162"/>
      <c r="GV887" s="162"/>
      <c r="GW887" s="162"/>
      <c r="GX887" s="162"/>
      <c r="GY887" s="162"/>
      <c r="GZ887" s="162"/>
      <c r="HA887" s="162"/>
      <c r="HB887" s="162"/>
      <c r="HC887" s="162"/>
      <c r="HD887" s="162"/>
      <c r="HE887" s="162"/>
      <c r="HF887" s="162"/>
      <c r="HG887" s="162"/>
      <c r="HH887" s="162"/>
      <c r="HI887" s="162"/>
      <c r="HJ887" s="162"/>
      <c r="HK887" s="162"/>
      <c r="HL887" s="162"/>
      <c r="HM887" s="162"/>
      <c r="HN887" s="162"/>
      <c r="HO887" s="162"/>
      <c r="HP887" s="162"/>
      <c r="HQ887" s="162"/>
      <c r="HR887" s="162"/>
      <c r="HS887" s="162"/>
      <c r="HT887" s="162"/>
      <c r="HU887" s="162"/>
      <c r="HV887" s="162"/>
      <c r="HW887" s="162"/>
      <c r="HX887" s="162"/>
      <c r="HY887" s="162"/>
      <c r="HZ887" s="162"/>
      <c r="IA887" s="162"/>
      <c r="IB887" s="162"/>
      <c r="IC887" s="162"/>
      <c r="ID887" s="162"/>
      <c r="IE887" s="162"/>
      <c r="IF887" s="162"/>
      <c r="IG887" s="162"/>
      <c r="IH887" s="162"/>
      <c r="II887" s="162"/>
      <c r="IJ887" s="162"/>
      <c r="IK887" s="162"/>
      <c r="IL887" s="162"/>
      <c r="IM887" s="162"/>
      <c r="IN887" s="162"/>
      <c r="IO887" s="162"/>
      <c r="IP887" s="162"/>
      <c r="IQ887" s="162"/>
      <c r="IR887" s="162"/>
      <c r="IS887" s="162"/>
      <c r="IT887" s="162"/>
      <c r="IU887" s="162"/>
      <c r="IV887" s="162"/>
      <c r="IW887" s="162"/>
      <c r="IX887" s="162"/>
    </row>
    <row r="888" spans="1:258">
      <c r="A888" s="159"/>
      <c r="B888" s="160"/>
      <c r="C888" s="160"/>
      <c r="D888" s="160"/>
      <c r="E888" s="160"/>
      <c r="F888" s="161"/>
      <c r="G888" s="161"/>
      <c r="H888" s="161"/>
      <c r="I888" s="161"/>
      <c r="J888" s="161"/>
      <c r="K888" s="161"/>
      <c r="L888" s="161"/>
      <c r="M888" s="161"/>
      <c r="N888" s="160"/>
      <c r="O888" s="160"/>
      <c r="P888" s="160"/>
      <c r="Q888" s="160"/>
      <c r="R888" s="160"/>
      <c r="S888" s="161"/>
      <c r="T888" s="161"/>
      <c r="U888" s="161"/>
      <c r="V888" s="161"/>
      <c r="W888" s="161"/>
      <c r="X888" s="161"/>
      <c r="Y888" s="161"/>
      <c r="Z888" s="317"/>
      <c r="AA888" s="161"/>
      <c r="BI888" s="162"/>
      <c r="BJ888" s="162"/>
      <c r="BK888" s="162"/>
      <c r="BL888" s="162"/>
      <c r="BM888" s="162"/>
      <c r="BN888" s="162"/>
      <c r="BO888" s="162"/>
      <c r="BP888" s="162"/>
      <c r="BQ888" s="162"/>
      <c r="BR888" s="162"/>
      <c r="BS888" s="162"/>
      <c r="BT888" s="162"/>
      <c r="BU888" s="162"/>
      <c r="BV888" s="162"/>
      <c r="BW888" s="162"/>
      <c r="BX888" s="162"/>
      <c r="BY888" s="162"/>
      <c r="BZ888" s="162"/>
      <c r="CA888" s="162"/>
      <c r="CB888" s="162"/>
      <c r="CC888" s="162"/>
      <c r="CD888" s="162"/>
      <c r="CE888" s="162"/>
      <c r="CF888" s="162"/>
      <c r="CG888" s="162"/>
      <c r="CH888" s="162"/>
      <c r="CI888" s="162"/>
      <c r="CJ888" s="162"/>
      <c r="CK888" s="162"/>
      <c r="CL888" s="162"/>
      <c r="CM888" s="162"/>
      <c r="CN888" s="162"/>
      <c r="CO888" s="162"/>
      <c r="CP888" s="162"/>
      <c r="CQ888" s="162"/>
      <c r="CR888" s="162"/>
      <c r="CS888" s="162"/>
      <c r="CT888" s="162"/>
      <c r="CU888" s="162"/>
      <c r="CV888" s="162"/>
      <c r="CW888" s="162"/>
      <c r="CX888" s="162"/>
      <c r="CY888" s="162"/>
      <c r="CZ888" s="162"/>
      <c r="DA888" s="162"/>
      <c r="DB888" s="162"/>
      <c r="DC888" s="162"/>
      <c r="DD888" s="162"/>
      <c r="DE888" s="162"/>
      <c r="DF888" s="162"/>
      <c r="DG888" s="162"/>
      <c r="DH888" s="162"/>
      <c r="DI888" s="162"/>
      <c r="DJ888" s="162"/>
      <c r="DK888" s="162"/>
      <c r="DL888" s="162"/>
      <c r="DM888" s="162"/>
      <c r="DN888" s="162"/>
      <c r="DO888" s="162"/>
      <c r="DP888" s="162"/>
      <c r="DQ888" s="162"/>
      <c r="DR888" s="162"/>
      <c r="DS888" s="162"/>
      <c r="DT888" s="162"/>
      <c r="DU888" s="162"/>
      <c r="DV888" s="162"/>
      <c r="DW888" s="162"/>
      <c r="DX888" s="162"/>
      <c r="DY888" s="162"/>
      <c r="DZ888" s="162"/>
      <c r="EA888" s="162"/>
      <c r="EB888" s="162"/>
      <c r="EC888" s="162"/>
      <c r="ED888" s="162"/>
      <c r="EE888" s="162"/>
      <c r="EF888" s="162"/>
      <c r="EG888" s="162"/>
      <c r="EH888" s="162"/>
      <c r="EI888" s="162"/>
      <c r="EJ888" s="162"/>
      <c r="EK888" s="162"/>
      <c r="EL888" s="162"/>
      <c r="EM888" s="162"/>
      <c r="EN888" s="162"/>
      <c r="EO888" s="162"/>
      <c r="EP888" s="162"/>
      <c r="EQ888" s="162"/>
      <c r="ER888" s="162"/>
      <c r="ES888" s="162"/>
      <c r="ET888" s="162"/>
      <c r="EU888" s="162"/>
      <c r="EV888" s="162"/>
      <c r="EW888" s="162"/>
      <c r="EX888" s="162"/>
      <c r="EY888" s="162"/>
      <c r="EZ888" s="162"/>
      <c r="FA888" s="162"/>
      <c r="FB888" s="162"/>
      <c r="FC888" s="162"/>
      <c r="FD888" s="162"/>
      <c r="FE888" s="162"/>
      <c r="FF888" s="162"/>
      <c r="FG888" s="162"/>
      <c r="FH888" s="162"/>
      <c r="FI888" s="162"/>
      <c r="FJ888" s="162"/>
      <c r="FK888" s="162"/>
      <c r="FL888" s="162"/>
      <c r="FM888" s="162"/>
      <c r="FN888" s="162"/>
      <c r="FO888" s="162"/>
      <c r="FP888" s="162"/>
      <c r="FQ888" s="162"/>
      <c r="FR888" s="162"/>
      <c r="FS888" s="162"/>
      <c r="FT888" s="162"/>
      <c r="FU888" s="162"/>
      <c r="FV888" s="162"/>
      <c r="FW888" s="162"/>
      <c r="FX888" s="162"/>
      <c r="FY888" s="162"/>
      <c r="FZ888" s="162"/>
      <c r="GA888" s="162"/>
      <c r="GB888" s="162"/>
      <c r="GC888" s="162"/>
      <c r="GD888" s="162"/>
      <c r="GE888" s="162"/>
      <c r="GF888" s="162"/>
      <c r="GG888" s="162"/>
      <c r="GH888" s="162"/>
      <c r="GI888" s="162"/>
      <c r="GJ888" s="162"/>
      <c r="GK888" s="162"/>
      <c r="GL888" s="162"/>
      <c r="GM888" s="162"/>
      <c r="GN888" s="162"/>
      <c r="GO888" s="162"/>
      <c r="GP888" s="162"/>
      <c r="GQ888" s="162"/>
      <c r="GR888" s="162"/>
      <c r="GS888" s="162"/>
      <c r="GT888" s="162"/>
      <c r="GU888" s="162"/>
      <c r="GV888" s="162"/>
      <c r="GW888" s="162"/>
      <c r="GX888" s="162"/>
      <c r="GY888" s="162"/>
      <c r="GZ888" s="162"/>
      <c r="HA888" s="162"/>
      <c r="HB888" s="162"/>
      <c r="HC888" s="162"/>
      <c r="HD888" s="162"/>
      <c r="HE888" s="162"/>
      <c r="HF888" s="162"/>
      <c r="HG888" s="162"/>
      <c r="HH888" s="162"/>
      <c r="HI888" s="162"/>
      <c r="HJ888" s="162"/>
      <c r="HK888" s="162"/>
      <c r="HL888" s="162"/>
      <c r="HM888" s="162"/>
      <c r="HN888" s="162"/>
      <c r="HO888" s="162"/>
      <c r="HP888" s="162"/>
      <c r="HQ888" s="162"/>
      <c r="HR888" s="162"/>
      <c r="HS888" s="162"/>
      <c r="HT888" s="162"/>
      <c r="HU888" s="162"/>
      <c r="HV888" s="162"/>
      <c r="HW888" s="162"/>
      <c r="HX888" s="162"/>
      <c r="HY888" s="162"/>
      <c r="HZ888" s="162"/>
      <c r="IA888" s="162"/>
      <c r="IB888" s="162"/>
      <c r="IC888" s="162"/>
      <c r="ID888" s="162"/>
      <c r="IE888" s="162"/>
      <c r="IF888" s="162"/>
      <c r="IG888" s="162"/>
      <c r="IH888" s="162"/>
      <c r="II888" s="162"/>
      <c r="IJ888" s="162"/>
      <c r="IK888" s="162"/>
      <c r="IL888" s="162"/>
      <c r="IM888" s="162"/>
      <c r="IN888" s="162"/>
      <c r="IO888" s="162"/>
      <c r="IP888" s="162"/>
      <c r="IQ888" s="162"/>
      <c r="IR888" s="162"/>
      <c r="IS888" s="162"/>
      <c r="IT888" s="162"/>
      <c r="IU888" s="162"/>
      <c r="IV888" s="162"/>
      <c r="IW888" s="162"/>
      <c r="IX888" s="162"/>
    </row>
    <row r="889" spans="1:258">
      <c r="A889" s="159"/>
      <c r="B889" s="160"/>
      <c r="C889" s="160"/>
      <c r="D889" s="160"/>
      <c r="E889" s="160"/>
      <c r="F889" s="161"/>
      <c r="G889" s="161"/>
      <c r="H889" s="161"/>
      <c r="I889" s="161"/>
      <c r="J889" s="161"/>
      <c r="K889" s="161"/>
      <c r="L889" s="161"/>
      <c r="M889" s="161"/>
      <c r="N889" s="160"/>
      <c r="O889" s="160"/>
      <c r="P889" s="160"/>
      <c r="Q889" s="160"/>
      <c r="R889" s="160"/>
      <c r="S889" s="161"/>
      <c r="T889" s="161"/>
      <c r="U889" s="161"/>
      <c r="V889" s="161"/>
      <c r="W889" s="161"/>
      <c r="X889" s="161"/>
      <c r="Y889" s="161"/>
      <c r="Z889" s="317"/>
      <c r="AA889" s="161"/>
      <c r="BI889" s="162"/>
      <c r="BJ889" s="162"/>
      <c r="BK889" s="162"/>
      <c r="BL889" s="162"/>
      <c r="BM889" s="162"/>
      <c r="BN889" s="162"/>
      <c r="BO889" s="162"/>
      <c r="BP889" s="162"/>
      <c r="BQ889" s="162"/>
      <c r="BR889" s="162"/>
      <c r="BS889" s="162"/>
      <c r="BT889" s="162"/>
      <c r="BU889" s="162"/>
      <c r="BV889" s="162"/>
      <c r="BW889" s="162"/>
      <c r="BX889" s="162"/>
      <c r="BY889" s="162"/>
      <c r="BZ889" s="162"/>
      <c r="CA889" s="162"/>
      <c r="CB889" s="162"/>
      <c r="CC889" s="162"/>
      <c r="CD889" s="162"/>
      <c r="CE889" s="162"/>
      <c r="CF889" s="162"/>
      <c r="CG889" s="162"/>
      <c r="CH889" s="162"/>
      <c r="CI889" s="162"/>
      <c r="CJ889" s="162"/>
      <c r="CK889" s="162"/>
      <c r="CL889" s="162"/>
      <c r="CM889" s="162"/>
      <c r="CN889" s="162"/>
      <c r="CO889" s="162"/>
      <c r="CP889" s="162"/>
      <c r="CQ889" s="162"/>
      <c r="CR889" s="162"/>
      <c r="CS889" s="162"/>
      <c r="CT889" s="162"/>
      <c r="CU889" s="162"/>
      <c r="CV889" s="162"/>
      <c r="CW889" s="162"/>
      <c r="CX889" s="162"/>
      <c r="CY889" s="162"/>
      <c r="CZ889" s="162"/>
      <c r="DA889" s="162"/>
      <c r="DB889" s="162"/>
      <c r="DC889" s="162"/>
      <c r="DD889" s="162"/>
      <c r="DE889" s="162"/>
      <c r="DF889" s="162"/>
      <c r="DG889" s="162"/>
      <c r="DH889" s="162"/>
      <c r="DI889" s="162"/>
      <c r="DJ889" s="162"/>
      <c r="DK889" s="162"/>
      <c r="DL889" s="162"/>
      <c r="DM889" s="162"/>
      <c r="DN889" s="162"/>
      <c r="DO889" s="162"/>
      <c r="DP889" s="162"/>
      <c r="DQ889" s="162"/>
      <c r="DR889" s="162"/>
      <c r="DS889" s="162"/>
      <c r="DT889" s="162"/>
      <c r="DU889" s="162"/>
      <c r="DV889" s="162"/>
      <c r="DW889" s="162"/>
      <c r="DX889" s="162"/>
      <c r="DY889" s="162"/>
      <c r="DZ889" s="162"/>
      <c r="EA889" s="162"/>
      <c r="EB889" s="162"/>
      <c r="EC889" s="162"/>
      <c r="ED889" s="162"/>
      <c r="EE889" s="162"/>
      <c r="EF889" s="162"/>
      <c r="EG889" s="162"/>
      <c r="EH889" s="162"/>
      <c r="EI889" s="162"/>
      <c r="EJ889" s="162"/>
      <c r="EK889" s="162"/>
      <c r="EL889" s="162"/>
      <c r="EM889" s="162"/>
      <c r="EN889" s="162"/>
      <c r="EO889" s="162"/>
      <c r="EP889" s="162"/>
      <c r="EQ889" s="162"/>
      <c r="ER889" s="162"/>
      <c r="ES889" s="162"/>
      <c r="ET889" s="162"/>
      <c r="EU889" s="162"/>
      <c r="EV889" s="162"/>
      <c r="EW889" s="162"/>
      <c r="EX889" s="162"/>
      <c r="EY889" s="162"/>
      <c r="EZ889" s="162"/>
      <c r="FA889" s="162"/>
      <c r="FB889" s="162"/>
      <c r="FC889" s="162"/>
      <c r="FD889" s="162"/>
      <c r="FE889" s="162"/>
      <c r="FF889" s="162"/>
      <c r="FG889" s="162"/>
      <c r="FH889" s="162"/>
      <c r="FI889" s="162"/>
      <c r="FJ889" s="162"/>
      <c r="FK889" s="162"/>
      <c r="FL889" s="162"/>
      <c r="FM889" s="162"/>
      <c r="FN889" s="162"/>
      <c r="FO889" s="162"/>
      <c r="FP889" s="162"/>
      <c r="FQ889" s="162"/>
      <c r="FR889" s="162"/>
      <c r="FS889" s="162"/>
      <c r="FT889" s="162"/>
      <c r="FU889" s="162"/>
      <c r="FV889" s="162"/>
      <c r="FW889" s="162"/>
      <c r="FX889" s="162"/>
      <c r="FY889" s="162"/>
      <c r="FZ889" s="162"/>
      <c r="GA889" s="162"/>
      <c r="GB889" s="162"/>
      <c r="GC889" s="162"/>
      <c r="GD889" s="162"/>
      <c r="GE889" s="162"/>
      <c r="GF889" s="162"/>
      <c r="GG889" s="162"/>
      <c r="GH889" s="162"/>
      <c r="GI889" s="162"/>
      <c r="GJ889" s="162"/>
      <c r="GK889" s="162"/>
      <c r="GL889" s="162"/>
      <c r="GM889" s="162"/>
      <c r="GN889" s="162"/>
      <c r="GO889" s="162"/>
      <c r="GP889" s="162"/>
      <c r="GQ889" s="162"/>
      <c r="GR889" s="162"/>
      <c r="GS889" s="162"/>
      <c r="GT889" s="162"/>
      <c r="GU889" s="162"/>
      <c r="GV889" s="162"/>
      <c r="GW889" s="162"/>
      <c r="GX889" s="162"/>
      <c r="GY889" s="162"/>
      <c r="GZ889" s="162"/>
      <c r="HA889" s="162"/>
      <c r="HB889" s="162"/>
      <c r="HC889" s="162"/>
      <c r="HD889" s="162"/>
      <c r="HE889" s="162"/>
      <c r="HF889" s="162"/>
      <c r="HG889" s="162"/>
      <c r="HH889" s="162"/>
      <c r="HI889" s="162"/>
      <c r="HJ889" s="162"/>
      <c r="HK889" s="162"/>
      <c r="HL889" s="162"/>
      <c r="HM889" s="162"/>
      <c r="HN889" s="162"/>
      <c r="HO889" s="162"/>
      <c r="HP889" s="162"/>
      <c r="HQ889" s="162"/>
      <c r="HR889" s="162"/>
      <c r="HS889" s="162"/>
      <c r="HT889" s="162"/>
      <c r="HU889" s="162"/>
      <c r="HV889" s="162"/>
      <c r="HW889" s="162"/>
      <c r="HX889" s="162"/>
      <c r="HY889" s="162"/>
      <c r="HZ889" s="162"/>
      <c r="IA889" s="162"/>
      <c r="IB889" s="162"/>
      <c r="IC889" s="162"/>
      <c r="ID889" s="162"/>
      <c r="IE889" s="162"/>
      <c r="IF889" s="162"/>
      <c r="IG889" s="162"/>
      <c r="IH889" s="162"/>
      <c r="II889" s="162"/>
      <c r="IJ889" s="162"/>
      <c r="IK889" s="162"/>
      <c r="IL889" s="162"/>
      <c r="IM889" s="162"/>
      <c r="IN889" s="162"/>
      <c r="IO889" s="162"/>
      <c r="IP889" s="162"/>
      <c r="IQ889" s="162"/>
      <c r="IR889" s="162"/>
      <c r="IS889" s="162"/>
      <c r="IT889" s="162"/>
      <c r="IU889" s="162"/>
      <c r="IV889" s="162"/>
      <c r="IW889" s="162"/>
      <c r="IX889" s="162"/>
    </row>
    <row r="890" spans="1:258">
      <c r="A890" s="159"/>
      <c r="B890" s="160"/>
      <c r="C890" s="160"/>
      <c r="D890" s="160"/>
      <c r="E890" s="160"/>
      <c r="F890" s="161"/>
      <c r="G890" s="161"/>
      <c r="H890" s="161"/>
      <c r="I890" s="161"/>
      <c r="J890" s="161"/>
      <c r="K890" s="161"/>
      <c r="L890" s="161"/>
      <c r="M890" s="161"/>
      <c r="N890" s="160"/>
      <c r="O890" s="160"/>
      <c r="P890" s="160"/>
      <c r="Q890" s="160"/>
      <c r="R890" s="160"/>
      <c r="S890" s="161"/>
      <c r="T890" s="161"/>
      <c r="U890" s="161"/>
      <c r="V890" s="161"/>
      <c r="W890" s="161"/>
      <c r="X890" s="161"/>
      <c r="Y890" s="161"/>
      <c r="Z890" s="317"/>
      <c r="AA890" s="161"/>
      <c r="BI890" s="162"/>
      <c r="BJ890" s="162"/>
      <c r="BK890" s="162"/>
      <c r="BL890" s="162"/>
      <c r="BM890" s="162"/>
      <c r="BN890" s="162"/>
      <c r="BO890" s="162"/>
      <c r="BP890" s="162"/>
      <c r="BQ890" s="162"/>
      <c r="BR890" s="162"/>
      <c r="BS890" s="162"/>
      <c r="BT890" s="162"/>
      <c r="BU890" s="162"/>
      <c r="BV890" s="162"/>
      <c r="BW890" s="162"/>
      <c r="BX890" s="162"/>
      <c r="BY890" s="162"/>
      <c r="BZ890" s="162"/>
      <c r="CA890" s="162"/>
      <c r="CB890" s="162"/>
      <c r="CC890" s="162"/>
      <c r="CD890" s="162"/>
      <c r="CE890" s="162"/>
      <c r="CF890" s="162"/>
      <c r="CG890" s="162"/>
      <c r="CH890" s="162"/>
      <c r="CI890" s="162"/>
      <c r="CJ890" s="162"/>
      <c r="CK890" s="162"/>
      <c r="CL890" s="162"/>
      <c r="CM890" s="162"/>
      <c r="CN890" s="162"/>
      <c r="CO890" s="162"/>
      <c r="CP890" s="162"/>
      <c r="CQ890" s="162"/>
      <c r="CR890" s="162"/>
      <c r="CS890" s="162"/>
      <c r="CT890" s="162"/>
      <c r="CU890" s="162"/>
      <c r="CV890" s="162"/>
      <c r="CW890" s="162"/>
      <c r="CX890" s="162"/>
      <c r="CY890" s="162"/>
      <c r="CZ890" s="162"/>
      <c r="DA890" s="162"/>
      <c r="DB890" s="162"/>
      <c r="DC890" s="162"/>
      <c r="DD890" s="162"/>
      <c r="DE890" s="162"/>
      <c r="DF890" s="162"/>
      <c r="DG890" s="162"/>
      <c r="DH890" s="162"/>
      <c r="DI890" s="162"/>
      <c r="DJ890" s="162"/>
      <c r="DK890" s="162"/>
      <c r="DL890" s="162"/>
      <c r="DM890" s="162"/>
      <c r="DN890" s="162"/>
      <c r="DO890" s="162"/>
      <c r="DP890" s="162"/>
      <c r="DQ890" s="162"/>
      <c r="DR890" s="162"/>
      <c r="DS890" s="162"/>
      <c r="DT890" s="162"/>
      <c r="DU890" s="162"/>
      <c r="DV890" s="162"/>
      <c r="DW890" s="162"/>
      <c r="DX890" s="162"/>
      <c r="DY890" s="162"/>
      <c r="DZ890" s="162"/>
      <c r="EA890" s="162"/>
      <c r="EB890" s="162"/>
      <c r="EC890" s="162"/>
      <c r="ED890" s="162"/>
      <c r="EE890" s="162"/>
      <c r="EF890" s="162"/>
      <c r="EG890" s="162"/>
      <c r="EH890" s="162"/>
      <c r="EI890" s="162"/>
      <c r="EJ890" s="162"/>
      <c r="EK890" s="162"/>
      <c r="EL890" s="162"/>
      <c r="EM890" s="162"/>
      <c r="EN890" s="162"/>
      <c r="EO890" s="162"/>
      <c r="EP890" s="162"/>
      <c r="EQ890" s="162"/>
      <c r="ER890" s="162"/>
      <c r="ES890" s="162"/>
      <c r="ET890" s="162"/>
      <c r="EU890" s="162"/>
      <c r="EV890" s="162"/>
      <c r="EW890" s="162"/>
      <c r="EX890" s="162"/>
      <c r="EY890" s="162"/>
      <c r="EZ890" s="162"/>
      <c r="FA890" s="162"/>
      <c r="FB890" s="162"/>
      <c r="FC890" s="162"/>
      <c r="FD890" s="162"/>
      <c r="FE890" s="162"/>
      <c r="FF890" s="162"/>
      <c r="FG890" s="162"/>
      <c r="FH890" s="162"/>
      <c r="FI890" s="162"/>
      <c r="FJ890" s="162"/>
      <c r="FK890" s="162"/>
      <c r="FL890" s="162"/>
      <c r="FM890" s="162"/>
      <c r="FN890" s="162"/>
      <c r="FO890" s="162"/>
      <c r="FP890" s="162"/>
      <c r="FQ890" s="162"/>
      <c r="FR890" s="162"/>
      <c r="FS890" s="162"/>
      <c r="FT890" s="162"/>
      <c r="FU890" s="162"/>
      <c r="FV890" s="162"/>
      <c r="FW890" s="162"/>
      <c r="FX890" s="162"/>
      <c r="FY890" s="162"/>
      <c r="FZ890" s="162"/>
      <c r="GA890" s="162"/>
      <c r="GB890" s="162"/>
      <c r="GC890" s="162"/>
      <c r="GD890" s="162"/>
      <c r="GE890" s="162"/>
      <c r="GF890" s="162"/>
      <c r="GG890" s="162"/>
      <c r="GH890" s="162"/>
      <c r="GI890" s="162"/>
      <c r="GJ890" s="162"/>
      <c r="GK890" s="162"/>
      <c r="GL890" s="162"/>
      <c r="GM890" s="162"/>
      <c r="GN890" s="162"/>
      <c r="GO890" s="162"/>
      <c r="GP890" s="162"/>
      <c r="GQ890" s="162"/>
      <c r="GR890" s="162"/>
      <c r="GS890" s="162"/>
      <c r="GT890" s="162"/>
      <c r="GU890" s="162"/>
      <c r="GV890" s="162"/>
      <c r="GW890" s="162"/>
      <c r="GX890" s="162"/>
      <c r="GY890" s="162"/>
      <c r="GZ890" s="162"/>
      <c r="HA890" s="162"/>
      <c r="HB890" s="162"/>
      <c r="HC890" s="162"/>
      <c r="HD890" s="162"/>
      <c r="HE890" s="162"/>
      <c r="HF890" s="162"/>
      <c r="HG890" s="162"/>
      <c r="HH890" s="162"/>
      <c r="HI890" s="162"/>
      <c r="HJ890" s="162"/>
      <c r="HK890" s="162"/>
      <c r="HL890" s="162"/>
      <c r="HM890" s="162"/>
      <c r="HN890" s="162"/>
      <c r="HO890" s="162"/>
      <c r="HP890" s="162"/>
      <c r="HQ890" s="162"/>
      <c r="HR890" s="162"/>
      <c r="HS890" s="162"/>
      <c r="HT890" s="162"/>
      <c r="HU890" s="162"/>
      <c r="HV890" s="162"/>
      <c r="HW890" s="162"/>
      <c r="HX890" s="162"/>
      <c r="HY890" s="162"/>
      <c r="HZ890" s="162"/>
      <c r="IA890" s="162"/>
      <c r="IB890" s="162"/>
      <c r="IC890" s="162"/>
      <c r="ID890" s="162"/>
      <c r="IE890" s="162"/>
      <c r="IF890" s="162"/>
      <c r="IG890" s="162"/>
      <c r="IH890" s="162"/>
      <c r="II890" s="162"/>
      <c r="IJ890" s="162"/>
      <c r="IK890" s="162"/>
      <c r="IL890" s="162"/>
      <c r="IM890" s="162"/>
      <c r="IN890" s="162"/>
      <c r="IO890" s="162"/>
      <c r="IP890" s="162"/>
      <c r="IQ890" s="162"/>
      <c r="IR890" s="162"/>
      <c r="IS890" s="162"/>
      <c r="IT890" s="162"/>
      <c r="IU890" s="162"/>
      <c r="IV890" s="162"/>
      <c r="IW890" s="162"/>
      <c r="IX890" s="162"/>
    </row>
    <row r="891" spans="1:258">
      <c r="A891" s="159"/>
      <c r="B891" s="160"/>
      <c r="C891" s="160"/>
      <c r="D891" s="160"/>
      <c r="E891" s="160"/>
      <c r="F891" s="161"/>
      <c r="G891" s="161"/>
      <c r="H891" s="161"/>
      <c r="I891" s="161"/>
      <c r="J891" s="161"/>
      <c r="K891" s="161"/>
      <c r="L891" s="161"/>
      <c r="M891" s="161"/>
      <c r="N891" s="160"/>
      <c r="O891" s="160"/>
      <c r="P891" s="160"/>
      <c r="Q891" s="160"/>
      <c r="R891" s="160"/>
      <c r="S891" s="161"/>
      <c r="T891" s="161"/>
      <c r="U891" s="161"/>
      <c r="V891" s="161"/>
      <c r="W891" s="161"/>
      <c r="X891" s="161"/>
      <c r="Y891" s="161"/>
      <c r="Z891" s="317"/>
      <c r="AA891" s="161"/>
      <c r="BI891" s="162"/>
      <c r="BJ891" s="162"/>
      <c r="BK891" s="162"/>
      <c r="BL891" s="162"/>
      <c r="BM891" s="162"/>
      <c r="BN891" s="162"/>
      <c r="BO891" s="162"/>
      <c r="BP891" s="162"/>
      <c r="BQ891" s="162"/>
      <c r="BR891" s="162"/>
      <c r="BS891" s="162"/>
      <c r="BT891" s="162"/>
      <c r="BU891" s="162"/>
      <c r="BV891" s="162"/>
      <c r="BW891" s="162"/>
      <c r="BX891" s="162"/>
      <c r="BY891" s="162"/>
      <c r="BZ891" s="162"/>
      <c r="CA891" s="162"/>
      <c r="CB891" s="162"/>
      <c r="CC891" s="162"/>
      <c r="CD891" s="162"/>
      <c r="CE891" s="162"/>
      <c r="CF891" s="162"/>
      <c r="CG891" s="162"/>
      <c r="CH891" s="162"/>
      <c r="CI891" s="162"/>
      <c r="CJ891" s="162"/>
      <c r="CK891" s="162"/>
      <c r="CL891" s="162"/>
      <c r="CM891" s="162"/>
      <c r="CN891" s="162"/>
      <c r="CO891" s="162"/>
      <c r="CP891" s="162"/>
      <c r="CQ891" s="162"/>
      <c r="CR891" s="162"/>
      <c r="CS891" s="162"/>
      <c r="CT891" s="162"/>
      <c r="CU891" s="162"/>
      <c r="CV891" s="162"/>
      <c r="CW891" s="162"/>
      <c r="CX891" s="162"/>
      <c r="CY891" s="162"/>
      <c r="CZ891" s="162"/>
      <c r="DA891" s="162"/>
      <c r="DB891" s="162"/>
      <c r="DC891" s="162"/>
      <c r="DD891" s="162"/>
      <c r="DE891" s="162"/>
      <c r="DF891" s="162"/>
      <c r="DG891" s="162"/>
      <c r="DH891" s="162"/>
      <c r="DI891" s="162"/>
      <c r="DJ891" s="162"/>
      <c r="DK891" s="162"/>
      <c r="DL891" s="162"/>
      <c r="DM891" s="162"/>
      <c r="DN891" s="162"/>
      <c r="DO891" s="162"/>
      <c r="DP891" s="162"/>
      <c r="DQ891" s="162"/>
      <c r="DR891" s="162"/>
      <c r="DS891" s="162"/>
      <c r="DT891" s="162"/>
      <c r="DU891" s="162"/>
      <c r="DV891" s="162"/>
      <c r="DW891" s="162"/>
      <c r="DX891" s="162"/>
      <c r="DY891" s="162"/>
      <c r="DZ891" s="162"/>
      <c r="EA891" s="162"/>
      <c r="EB891" s="162"/>
      <c r="EC891" s="162"/>
      <c r="ED891" s="162"/>
      <c r="EE891" s="162"/>
      <c r="EF891" s="162"/>
      <c r="EG891" s="162"/>
      <c r="EH891" s="162"/>
      <c r="EI891" s="162"/>
      <c r="EJ891" s="162"/>
      <c r="EK891" s="162"/>
      <c r="EL891" s="162"/>
      <c r="EM891" s="162"/>
      <c r="EN891" s="162"/>
      <c r="EO891" s="162"/>
      <c r="EP891" s="162"/>
      <c r="EQ891" s="162"/>
      <c r="ER891" s="162"/>
      <c r="ES891" s="162"/>
      <c r="ET891" s="162"/>
      <c r="EU891" s="162"/>
      <c r="EV891" s="162"/>
      <c r="EW891" s="162"/>
      <c r="EX891" s="162"/>
      <c r="EY891" s="162"/>
      <c r="EZ891" s="162"/>
      <c r="FA891" s="162"/>
      <c r="FB891" s="162"/>
      <c r="FC891" s="162"/>
      <c r="FD891" s="162"/>
      <c r="FE891" s="162"/>
      <c r="FF891" s="162"/>
      <c r="FG891" s="162"/>
      <c r="FH891" s="162"/>
      <c r="FI891" s="162"/>
      <c r="FJ891" s="162"/>
      <c r="FK891" s="162"/>
      <c r="FL891" s="162"/>
      <c r="FM891" s="162"/>
      <c r="FN891" s="162"/>
      <c r="FO891" s="162"/>
      <c r="FP891" s="162"/>
      <c r="FQ891" s="162"/>
      <c r="FR891" s="162"/>
      <c r="FS891" s="162"/>
      <c r="FT891" s="162"/>
      <c r="FU891" s="162"/>
      <c r="FV891" s="162"/>
      <c r="FW891" s="162"/>
      <c r="FX891" s="162"/>
      <c r="FY891" s="162"/>
      <c r="FZ891" s="162"/>
      <c r="GA891" s="162"/>
      <c r="GB891" s="162"/>
      <c r="GC891" s="162"/>
      <c r="GD891" s="162"/>
      <c r="GE891" s="162"/>
      <c r="GF891" s="162"/>
      <c r="GG891" s="162"/>
      <c r="GH891" s="162"/>
      <c r="GI891" s="162"/>
      <c r="GJ891" s="162"/>
      <c r="GK891" s="162"/>
      <c r="GL891" s="162"/>
      <c r="GM891" s="162"/>
      <c r="GN891" s="162"/>
      <c r="GO891" s="162"/>
      <c r="GP891" s="162"/>
      <c r="GQ891" s="162"/>
      <c r="GR891" s="162"/>
      <c r="GS891" s="162"/>
      <c r="GT891" s="162"/>
      <c r="GU891" s="162"/>
      <c r="GV891" s="162"/>
      <c r="GW891" s="162"/>
      <c r="GX891" s="162"/>
      <c r="GY891" s="162"/>
      <c r="GZ891" s="162"/>
      <c r="HA891" s="162"/>
      <c r="HB891" s="162"/>
      <c r="HC891" s="162"/>
      <c r="HD891" s="162"/>
      <c r="HE891" s="162"/>
      <c r="HF891" s="162"/>
      <c r="HG891" s="162"/>
      <c r="HH891" s="162"/>
      <c r="HI891" s="162"/>
      <c r="HJ891" s="162"/>
      <c r="HK891" s="162"/>
      <c r="HL891" s="162"/>
      <c r="HM891" s="162"/>
      <c r="HN891" s="162"/>
      <c r="HO891" s="162"/>
      <c r="HP891" s="162"/>
      <c r="HQ891" s="162"/>
      <c r="HR891" s="162"/>
      <c r="HS891" s="162"/>
      <c r="HT891" s="162"/>
      <c r="HU891" s="162"/>
      <c r="HV891" s="162"/>
      <c r="HW891" s="162"/>
      <c r="HX891" s="162"/>
      <c r="HY891" s="162"/>
      <c r="HZ891" s="162"/>
      <c r="IA891" s="162"/>
      <c r="IB891" s="162"/>
      <c r="IC891" s="162"/>
      <c r="ID891" s="162"/>
      <c r="IE891" s="162"/>
      <c r="IF891" s="162"/>
      <c r="IG891" s="162"/>
      <c r="IH891" s="162"/>
      <c r="II891" s="162"/>
      <c r="IJ891" s="162"/>
      <c r="IK891" s="162"/>
      <c r="IL891" s="162"/>
      <c r="IM891" s="162"/>
      <c r="IN891" s="162"/>
      <c r="IO891" s="162"/>
      <c r="IP891" s="162"/>
      <c r="IQ891" s="162"/>
      <c r="IR891" s="162"/>
      <c r="IS891" s="162"/>
      <c r="IT891" s="162"/>
      <c r="IU891" s="162"/>
      <c r="IV891" s="162"/>
      <c r="IW891" s="162"/>
      <c r="IX891" s="162"/>
    </row>
    <row r="892" spans="1:258">
      <c r="A892" s="159"/>
      <c r="B892" s="160"/>
      <c r="C892" s="160"/>
      <c r="D892" s="160"/>
      <c r="E892" s="160"/>
      <c r="F892" s="161"/>
      <c r="G892" s="161"/>
      <c r="H892" s="161"/>
      <c r="I892" s="161"/>
      <c r="J892" s="161"/>
      <c r="K892" s="161"/>
      <c r="L892" s="161"/>
      <c r="M892" s="161"/>
      <c r="N892" s="160"/>
      <c r="O892" s="160"/>
      <c r="P892" s="160"/>
      <c r="Q892" s="160"/>
      <c r="R892" s="160"/>
      <c r="S892" s="161"/>
      <c r="T892" s="161"/>
      <c r="U892" s="161"/>
      <c r="V892" s="161"/>
      <c r="W892" s="161"/>
      <c r="X892" s="161"/>
      <c r="Y892" s="161"/>
      <c r="Z892" s="317"/>
      <c r="AA892" s="161"/>
      <c r="BI892" s="162"/>
      <c r="BJ892" s="162"/>
      <c r="BK892" s="162"/>
      <c r="BL892" s="162"/>
      <c r="BM892" s="162"/>
      <c r="BN892" s="162"/>
      <c r="BO892" s="162"/>
      <c r="BP892" s="162"/>
      <c r="BQ892" s="162"/>
      <c r="BR892" s="162"/>
      <c r="BS892" s="162"/>
      <c r="BT892" s="162"/>
      <c r="BU892" s="162"/>
      <c r="BV892" s="162"/>
      <c r="BW892" s="162"/>
      <c r="BX892" s="162"/>
      <c r="BY892" s="162"/>
      <c r="BZ892" s="162"/>
      <c r="CA892" s="162"/>
      <c r="CB892" s="162"/>
      <c r="CC892" s="162"/>
      <c r="CD892" s="162"/>
      <c r="CE892" s="162"/>
      <c r="CF892" s="162"/>
      <c r="CG892" s="162"/>
      <c r="CH892" s="162"/>
      <c r="CI892" s="162"/>
      <c r="CJ892" s="162"/>
      <c r="CK892" s="162"/>
      <c r="CL892" s="162"/>
      <c r="CM892" s="162"/>
      <c r="CN892" s="162"/>
      <c r="CO892" s="162"/>
      <c r="CP892" s="162"/>
      <c r="CQ892" s="162"/>
      <c r="CR892" s="162"/>
      <c r="CS892" s="162"/>
      <c r="CT892" s="162"/>
      <c r="CU892" s="162"/>
      <c r="CV892" s="162"/>
      <c r="CW892" s="162"/>
      <c r="CX892" s="162"/>
      <c r="CY892" s="162"/>
      <c r="CZ892" s="162"/>
      <c r="DA892" s="162"/>
      <c r="DB892" s="162"/>
      <c r="DC892" s="162"/>
      <c r="DD892" s="162"/>
      <c r="DE892" s="162"/>
      <c r="DF892" s="162"/>
      <c r="DG892" s="162"/>
      <c r="DH892" s="162"/>
      <c r="DI892" s="162"/>
      <c r="DJ892" s="162"/>
      <c r="DK892" s="162"/>
      <c r="DL892" s="162"/>
      <c r="DM892" s="162"/>
      <c r="DN892" s="162"/>
      <c r="DO892" s="162"/>
      <c r="DP892" s="162"/>
      <c r="DQ892" s="162"/>
      <c r="DR892" s="162"/>
      <c r="DS892" s="162"/>
      <c r="DT892" s="162"/>
      <c r="DU892" s="162"/>
      <c r="DV892" s="162"/>
      <c r="DW892" s="162"/>
      <c r="DX892" s="162"/>
      <c r="DY892" s="162"/>
      <c r="DZ892" s="162"/>
      <c r="EA892" s="162"/>
      <c r="EB892" s="162"/>
      <c r="EC892" s="162"/>
      <c r="ED892" s="162"/>
      <c r="EE892" s="162"/>
      <c r="EF892" s="162"/>
      <c r="EG892" s="162"/>
      <c r="EH892" s="162"/>
      <c r="EI892" s="162"/>
      <c r="EJ892" s="162"/>
      <c r="EK892" s="162"/>
      <c r="EL892" s="162"/>
      <c r="EM892" s="162"/>
      <c r="EN892" s="162"/>
      <c r="EO892" s="162"/>
      <c r="EP892" s="162"/>
      <c r="EQ892" s="162"/>
      <c r="ER892" s="162"/>
      <c r="ES892" s="162"/>
      <c r="ET892" s="162"/>
      <c r="EU892" s="162"/>
      <c r="EV892" s="162"/>
      <c r="EW892" s="162"/>
      <c r="EX892" s="162"/>
      <c r="EY892" s="162"/>
      <c r="EZ892" s="162"/>
      <c r="FA892" s="162"/>
      <c r="FB892" s="162"/>
      <c r="FC892" s="162"/>
      <c r="FD892" s="162"/>
      <c r="FE892" s="162"/>
      <c r="FF892" s="162"/>
      <c r="FG892" s="162"/>
      <c r="FH892" s="162"/>
      <c r="FI892" s="162"/>
      <c r="FJ892" s="162"/>
      <c r="FK892" s="162"/>
      <c r="FL892" s="162"/>
      <c r="FM892" s="162"/>
      <c r="FN892" s="162"/>
      <c r="FO892" s="162"/>
      <c r="FP892" s="162"/>
      <c r="FQ892" s="162"/>
      <c r="FR892" s="162"/>
      <c r="FS892" s="162"/>
      <c r="FT892" s="162"/>
      <c r="FU892" s="162"/>
      <c r="FV892" s="162"/>
      <c r="FW892" s="162"/>
      <c r="FX892" s="162"/>
      <c r="FY892" s="162"/>
      <c r="FZ892" s="162"/>
      <c r="GA892" s="162"/>
      <c r="GB892" s="162"/>
      <c r="GC892" s="162"/>
      <c r="GD892" s="162"/>
      <c r="GE892" s="162"/>
      <c r="GF892" s="162"/>
      <c r="GG892" s="162"/>
      <c r="GH892" s="162"/>
      <c r="GI892" s="162"/>
      <c r="GJ892" s="162"/>
      <c r="GK892" s="162"/>
      <c r="GL892" s="162"/>
      <c r="GM892" s="162"/>
      <c r="GN892" s="162"/>
      <c r="GO892" s="162"/>
      <c r="GP892" s="162"/>
      <c r="GQ892" s="162"/>
      <c r="GR892" s="162"/>
      <c r="GS892" s="162"/>
      <c r="GT892" s="162"/>
      <c r="GU892" s="162"/>
      <c r="GV892" s="162"/>
      <c r="GW892" s="162"/>
      <c r="GX892" s="162"/>
      <c r="GY892" s="162"/>
      <c r="GZ892" s="162"/>
      <c r="HA892" s="162"/>
      <c r="HB892" s="162"/>
      <c r="HC892" s="162"/>
      <c r="HD892" s="162"/>
      <c r="HE892" s="162"/>
      <c r="HF892" s="162"/>
      <c r="HG892" s="162"/>
      <c r="HH892" s="162"/>
      <c r="HI892" s="162"/>
      <c r="HJ892" s="162"/>
      <c r="HK892" s="162"/>
      <c r="HL892" s="162"/>
      <c r="HM892" s="162"/>
      <c r="HN892" s="162"/>
      <c r="HO892" s="162"/>
      <c r="HP892" s="162"/>
      <c r="HQ892" s="162"/>
      <c r="HR892" s="162"/>
      <c r="HS892" s="162"/>
      <c r="HT892" s="162"/>
      <c r="HU892" s="162"/>
      <c r="HV892" s="162"/>
      <c r="HW892" s="162"/>
      <c r="HX892" s="162"/>
      <c r="HY892" s="162"/>
      <c r="HZ892" s="162"/>
      <c r="IA892" s="162"/>
      <c r="IB892" s="162"/>
      <c r="IC892" s="162"/>
      <c r="ID892" s="162"/>
      <c r="IE892" s="162"/>
      <c r="IF892" s="162"/>
      <c r="IG892" s="162"/>
      <c r="IH892" s="162"/>
      <c r="II892" s="162"/>
      <c r="IJ892" s="162"/>
      <c r="IK892" s="162"/>
      <c r="IL892" s="162"/>
      <c r="IM892" s="162"/>
      <c r="IN892" s="162"/>
      <c r="IO892" s="162"/>
      <c r="IP892" s="162"/>
      <c r="IQ892" s="162"/>
      <c r="IR892" s="162"/>
      <c r="IS892" s="162"/>
      <c r="IT892" s="162"/>
      <c r="IU892" s="162"/>
      <c r="IV892" s="162"/>
      <c r="IW892" s="162"/>
      <c r="IX892" s="162"/>
    </row>
    <row r="893" spans="1:258">
      <c r="A893" s="159"/>
      <c r="B893" s="160"/>
      <c r="C893" s="160"/>
      <c r="D893" s="160"/>
      <c r="E893" s="160"/>
      <c r="F893" s="161"/>
      <c r="G893" s="161"/>
      <c r="H893" s="161"/>
      <c r="I893" s="161"/>
      <c r="J893" s="161"/>
      <c r="K893" s="161"/>
      <c r="L893" s="161"/>
      <c r="M893" s="161"/>
      <c r="N893" s="160"/>
      <c r="O893" s="160"/>
      <c r="P893" s="160"/>
      <c r="Q893" s="160"/>
      <c r="R893" s="160"/>
      <c r="S893" s="161"/>
      <c r="T893" s="161"/>
      <c r="U893" s="161"/>
      <c r="V893" s="161"/>
      <c r="W893" s="161"/>
      <c r="X893" s="161"/>
      <c r="Y893" s="161"/>
      <c r="Z893" s="317"/>
      <c r="AA893" s="161"/>
      <c r="BI893" s="162"/>
      <c r="BJ893" s="162"/>
      <c r="BK893" s="162"/>
      <c r="BL893" s="162"/>
      <c r="BM893" s="162"/>
      <c r="BN893" s="162"/>
      <c r="BO893" s="162"/>
      <c r="BP893" s="162"/>
      <c r="BQ893" s="162"/>
      <c r="BR893" s="162"/>
      <c r="BS893" s="162"/>
      <c r="BT893" s="162"/>
      <c r="BU893" s="162"/>
      <c r="BV893" s="162"/>
      <c r="BW893" s="162"/>
      <c r="BX893" s="162"/>
      <c r="BY893" s="162"/>
      <c r="BZ893" s="162"/>
      <c r="CA893" s="162"/>
      <c r="CB893" s="162"/>
      <c r="CC893" s="162"/>
      <c r="CD893" s="162"/>
      <c r="CE893" s="162"/>
      <c r="CF893" s="162"/>
      <c r="CG893" s="162"/>
      <c r="CH893" s="162"/>
      <c r="CI893" s="162"/>
      <c r="CJ893" s="162"/>
      <c r="CK893" s="162"/>
      <c r="CL893" s="162"/>
      <c r="CM893" s="162"/>
      <c r="CN893" s="162"/>
      <c r="CO893" s="162"/>
      <c r="CP893" s="162"/>
      <c r="CQ893" s="162"/>
      <c r="CR893" s="162"/>
      <c r="CS893" s="162"/>
      <c r="CT893" s="162"/>
      <c r="CU893" s="162"/>
      <c r="CV893" s="162"/>
      <c r="CW893" s="162"/>
      <c r="CX893" s="162"/>
      <c r="CY893" s="162"/>
      <c r="CZ893" s="162"/>
      <c r="DA893" s="162"/>
      <c r="DB893" s="162"/>
      <c r="DC893" s="162"/>
      <c r="DD893" s="162"/>
      <c r="DE893" s="162"/>
      <c r="DF893" s="162"/>
      <c r="DG893" s="162"/>
      <c r="DH893" s="162"/>
      <c r="DI893" s="162"/>
      <c r="DJ893" s="162"/>
      <c r="DK893" s="162"/>
      <c r="DL893" s="162"/>
      <c r="DM893" s="162"/>
      <c r="DN893" s="162"/>
      <c r="DO893" s="162"/>
      <c r="DP893" s="162"/>
      <c r="DQ893" s="162"/>
      <c r="DR893" s="162"/>
      <c r="DS893" s="162"/>
      <c r="DT893" s="162"/>
      <c r="DU893" s="162"/>
      <c r="DV893" s="162"/>
      <c r="DW893" s="162"/>
      <c r="DX893" s="162"/>
      <c r="DY893" s="162"/>
      <c r="DZ893" s="162"/>
      <c r="EA893" s="162"/>
      <c r="EB893" s="162"/>
      <c r="EC893" s="162"/>
      <c r="ED893" s="162"/>
      <c r="EE893" s="162"/>
      <c r="EF893" s="162"/>
      <c r="EG893" s="162"/>
      <c r="EH893" s="162"/>
      <c r="EI893" s="162"/>
      <c r="EJ893" s="162"/>
      <c r="EK893" s="162"/>
      <c r="EL893" s="162"/>
      <c r="EM893" s="162"/>
      <c r="EN893" s="162"/>
      <c r="EO893" s="162"/>
      <c r="EP893" s="162"/>
      <c r="EQ893" s="162"/>
      <c r="ER893" s="162"/>
      <c r="ES893" s="162"/>
      <c r="ET893" s="162"/>
      <c r="EU893" s="162"/>
      <c r="EV893" s="162"/>
      <c r="EW893" s="162"/>
      <c r="EX893" s="162"/>
      <c r="EY893" s="162"/>
      <c r="EZ893" s="162"/>
      <c r="FA893" s="162"/>
      <c r="FB893" s="162"/>
      <c r="FC893" s="162"/>
      <c r="FD893" s="162"/>
      <c r="FE893" s="162"/>
      <c r="FF893" s="162"/>
      <c r="FG893" s="162"/>
      <c r="FH893" s="162"/>
      <c r="FI893" s="162"/>
      <c r="FJ893" s="162"/>
      <c r="FK893" s="162"/>
      <c r="FL893" s="162"/>
      <c r="FM893" s="162"/>
      <c r="FN893" s="162"/>
      <c r="FO893" s="162"/>
      <c r="FP893" s="162"/>
      <c r="FQ893" s="162"/>
      <c r="FR893" s="162"/>
      <c r="FS893" s="162"/>
      <c r="FT893" s="162"/>
      <c r="FU893" s="162"/>
      <c r="FV893" s="162"/>
      <c r="FW893" s="162"/>
      <c r="FX893" s="162"/>
      <c r="FY893" s="162"/>
      <c r="FZ893" s="162"/>
      <c r="GA893" s="162"/>
      <c r="GB893" s="162"/>
      <c r="GC893" s="162"/>
      <c r="GD893" s="162"/>
      <c r="GE893" s="162"/>
      <c r="GF893" s="162"/>
      <c r="GG893" s="162"/>
      <c r="GH893" s="162"/>
      <c r="GI893" s="162"/>
      <c r="GJ893" s="162"/>
      <c r="GK893" s="162"/>
      <c r="GL893" s="162"/>
      <c r="GM893" s="162"/>
      <c r="GN893" s="162"/>
      <c r="GO893" s="162"/>
      <c r="GP893" s="162"/>
      <c r="GQ893" s="162"/>
      <c r="GR893" s="162"/>
      <c r="GS893" s="162"/>
      <c r="GT893" s="162"/>
      <c r="GU893" s="162"/>
      <c r="GV893" s="162"/>
      <c r="GW893" s="162"/>
      <c r="GX893" s="162"/>
      <c r="GY893" s="162"/>
      <c r="GZ893" s="162"/>
      <c r="HA893" s="162"/>
      <c r="HB893" s="162"/>
      <c r="HC893" s="162"/>
      <c r="HD893" s="162"/>
      <c r="HE893" s="162"/>
      <c r="HF893" s="162"/>
      <c r="HG893" s="162"/>
      <c r="HH893" s="162"/>
      <c r="HI893" s="162"/>
      <c r="HJ893" s="162"/>
      <c r="HK893" s="162"/>
      <c r="HL893" s="162"/>
      <c r="HM893" s="162"/>
      <c r="HN893" s="162"/>
      <c r="HO893" s="162"/>
      <c r="HP893" s="162"/>
      <c r="HQ893" s="162"/>
      <c r="HR893" s="162"/>
      <c r="HS893" s="162"/>
      <c r="HT893" s="162"/>
      <c r="HU893" s="162"/>
      <c r="HV893" s="162"/>
      <c r="HW893" s="162"/>
      <c r="HX893" s="162"/>
      <c r="HY893" s="162"/>
      <c r="HZ893" s="162"/>
      <c r="IA893" s="162"/>
      <c r="IB893" s="162"/>
      <c r="IC893" s="162"/>
      <c r="ID893" s="162"/>
      <c r="IE893" s="162"/>
      <c r="IF893" s="162"/>
      <c r="IG893" s="162"/>
      <c r="IH893" s="162"/>
      <c r="II893" s="162"/>
      <c r="IJ893" s="162"/>
      <c r="IK893" s="162"/>
      <c r="IL893" s="162"/>
      <c r="IM893" s="162"/>
      <c r="IN893" s="162"/>
      <c r="IO893" s="162"/>
      <c r="IP893" s="162"/>
      <c r="IQ893" s="162"/>
      <c r="IR893" s="162"/>
      <c r="IS893" s="162"/>
      <c r="IT893" s="162"/>
      <c r="IU893" s="162"/>
      <c r="IV893" s="162"/>
      <c r="IW893" s="162"/>
      <c r="IX893" s="162"/>
    </row>
    <row r="894" spans="1:258">
      <c r="A894" s="159"/>
      <c r="B894" s="160"/>
      <c r="C894" s="160"/>
      <c r="D894" s="160"/>
      <c r="E894" s="160"/>
      <c r="F894" s="161"/>
      <c r="G894" s="161"/>
      <c r="H894" s="161"/>
      <c r="I894" s="161"/>
      <c r="J894" s="161"/>
      <c r="K894" s="161"/>
      <c r="L894" s="161"/>
      <c r="M894" s="161"/>
      <c r="N894" s="160"/>
      <c r="O894" s="160"/>
      <c r="P894" s="160"/>
      <c r="Q894" s="160"/>
      <c r="R894" s="160"/>
      <c r="S894" s="161"/>
      <c r="T894" s="161"/>
      <c r="U894" s="161"/>
      <c r="V894" s="161"/>
      <c r="W894" s="161"/>
      <c r="X894" s="161"/>
      <c r="Y894" s="161"/>
      <c r="Z894" s="317"/>
      <c r="AA894" s="161"/>
      <c r="BI894" s="162"/>
      <c r="BJ894" s="162"/>
      <c r="BK894" s="162"/>
      <c r="BL894" s="162"/>
      <c r="BM894" s="162"/>
      <c r="BN894" s="162"/>
      <c r="BO894" s="162"/>
      <c r="BP894" s="162"/>
      <c r="BQ894" s="162"/>
      <c r="BR894" s="162"/>
      <c r="BS894" s="162"/>
      <c r="BT894" s="162"/>
      <c r="BU894" s="162"/>
      <c r="BV894" s="162"/>
      <c r="BW894" s="162"/>
      <c r="BX894" s="162"/>
      <c r="BY894" s="162"/>
      <c r="BZ894" s="162"/>
      <c r="CA894" s="162"/>
      <c r="CB894" s="162"/>
      <c r="CC894" s="162"/>
      <c r="CD894" s="162"/>
      <c r="CE894" s="162"/>
      <c r="CF894" s="162"/>
      <c r="CG894" s="162"/>
      <c r="CH894" s="162"/>
      <c r="CI894" s="162"/>
      <c r="CJ894" s="162"/>
      <c r="CK894" s="162"/>
      <c r="CL894" s="162"/>
      <c r="CM894" s="162"/>
      <c r="CN894" s="162"/>
      <c r="CO894" s="162"/>
      <c r="CP894" s="162"/>
      <c r="CQ894" s="162"/>
      <c r="CR894" s="162"/>
      <c r="CS894" s="162"/>
      <c r="CT894" s="162"/>
      <c r="CU894" s="162"/>
      <c r="CV894" s="162"/>
      <c r="CW894" s="162"/>
      <c r="CX894" s="162"/>
      <c r="CY894" s="162"/>
      <c r="CZ894" s="162"/>
      <c r="DA894" s="162"/>
      <c r="DB894" s="162"/>
      <c r="DC894" s="162"/>
      <c r="DD894" s="162"/>
      <c r="DE894" s="162"/>
      <c r="DF894" s="162"/>
      <c r="DG894" s="162"/>
      <c r="DH894" s="162"/>
      <c r="DI894" s="162"/>
      <c r="DJ894" s="162"/>
      <c r="DK894" s="162"/>
      <c r="DL894" s="162"/>
      <c r="DM894" s="162"/>
      <c r="DN894" s="162"/>
      <c r="DO894" s="162"/>
      <c r="DP894" s="162"/>
      <c r="DQ894" s="162"/>
      <c r="DR894" s="162"/>
      <c r="DS894" s="162"/>
      <c r="DT894" s="162"/>
      <c r="DU894" s="162"/>
      <c r="DV894" s="162"/>
      <c r="DW894" s="162"/>
      <c r="DX894" s="162"/>
      <c r="DY894" s="162"/>
      <c r="DZ894" s="162"/>
      <c r="EA894" s="162"/>
      <c r="EB894" s="162"/>
      <c r="EC894" s="162"/>
      <c r="ED894" s="162"/>
      <c r="EE894" s="162"/>
      <c r="EF894" s="162"/>
      <c r="EG894" s="162"/>
      <c r="EH894" s="162"/>
      <c r="EI894" s="162"/>
      <c r="EJ894" s="162"/>
      <c r="EK894" s="162"/>
      <c r="EL894" s="162"/>
      <c r="EM894" s="162"/>
      <c r="EN894" s="162"/>
      <c r="EO894" s="162"/>
      <c r="EP894" s="162"/>
      <c r="EQ894" s="162"/>
      <c r="ER894" s="162"/>
      <c r="ES894" s="162"/>
      <c r="ET894" s="162"/>
      <c r="EU894" s="162"/>
      <c r="EV894" s="162"/>
      <c r="EW894" s="162"/>
      <c r="EX894" s="162"/>
      <c r="EY894" s="162"/>
      <c r="EZ894" s="162"/>
      <c r="FA894" s="162"/>
      <c r="FB894" s="162"/>
      <c r="FC894" s="162"/>
      <c r="FD894" s="162"/>
      <c r="FE894" s="162"/>
      <c r="FF894" s="162"/>
      <c r="FG894" s="162"/>
      <c r="FH894" s="162"/>
      <c r="FI894" s="162"/>
      <c r="FJ894" s="162"/>
      <c r="FK894" s="162"/>
      <c r="FL894" s="162"/>
      <c r="FM894" s="162"/>
      <c r="FN894" s="162"/>
      <c r="FO894" s="162"/>
      <c r="FP894" s="162"/>
      <c r="FQ894" s="162"/>
      <c r="FR894" s="162"/>
      <c r="FS894" s="162"/>
      <c r="FT894" s="162"/>
      <c r="FU894" s="162"/>
      <c r="FV894" s="162"/>
      <c r="FW894" s="162"/>
      <c r="FX894" s="162"/>
      <c r="FY894" s="162"/>
      <c r="FZ894" s="162"/>
      <c r="GA894" s="162"/>
      <c r="GB894" s="162"/>
      <c r="GC894" s="162"/>
      <c r="GD894" s="162"/>
      <c r="GE894" s="162"/>
      <c r="GF894" s="162"/>
      <c r="GG894" s="162"/>
      <c r="GH894" s="162"/>
      <c r="GI894" s="162"/>
      <c r="GJ894" s="162"/>
      <c r="GK894" s="162"/>
      <c r="GL894" s="162"/>
      <c r="GM894" s="162"/>
      <c r="GN894" s="162"/>
      <c r="GO894" s="162"/>
      <c r="GP894" s="162"/>
      <c r="GQ894" s="162"/>
      <c r="GR894" s="162"/>
      <c r="GS894" s="162"/>
      <c r="GT894" s="162"/>
      <c r="GU894" s="162"/>
      <c r="GV894" s="162"/>
      <c r="GW894" s="162"/>
      <c r="GX894" s="162"/>
      <c r="GY894" s="162"/>
      <c r="GZ894" s="162"/>
      <c r="HA894" s="162"/>
      <c r="HB894" s="162"/>
      <c r="HC894" s="162"/>
      <c r="HD894" s="162"/>
      <c r="HE894" s="162"/>
      <c r="HF894" s="162"/>
      <c r="HG894" s="162"/>
      <c r="HH894" s="162"/>
      <c r="HI894" s="162"/>
      <c r="HJ894" s="162"/>
      <c r="HK894" s="162"/>
      <c r="HL894" s="162"/>
      <c r="HM894" s="162"/>
      <c r="HN894" s="162"/>
      <c r="HO894" s="162"/>
      <c r="HP894" s="162"/>
      <c r="HQ894" s="162"/>
      <c r="HR894" s="162"/>
      <c r="HS894" s="162"/>
      <c r="HT894" s="162"/>
      <c r="HU894" s="162"/>
      <c r="HV894" s="162"/>
      <c r="HW894" s="162"/>
      <c r="HX894" s="162"/>
      <c r="HY894" s="162"/>
      <c r="HZ894" s="162"/>
      <c r="IA894" s="162"/>
      <c r="IB894" s="162"/>
      <c r="IC894" s="162"/>
      <c r="ID894" s="162"/>
      <c r="IE894" s="162"/>
      <c r="IF894" s="162"/>
      <c r="IG894" s="162"/>
      <c r="IH894" s="162"/>
      <c r="II894" s="162"/>
      <c r="IJ894" s="162"/>
      <c r="IK894" s="162"/>
      <c r="IL894" s="162"/>
      <c r="IM894" s="162"/>
      <c r="IN894" s="162"/>
      <c r="IO894" s="162"/>
      <c r="IP894" s="162"/>
      <c r="IQ894" s="162"/>
      <c r="IR894" s="162"/>
      <c r="IS894" s="162"/>
      <c r="IT894" s="162"/>
      <c r="IU894" s="162"/>
      <c r="IV894" s="162"/>
      <c r="IW894" s="162"/>
      <c r="IX894" s="162"/>
    </row>
    <row r="895" spans="1:258">
      <c r="A895" s="159"/>
      <c r="B895" s="160"/>
      <c r="C895" s="160"/>
      <c r="D895" s="160"/>
      <c r="E895" s="160"/>
      <c r="F895" s="161"/>
      <c r="G895" s="161"/>
      <c r="H895" s="161"/>
      <c r="I895" s="161"/>
      <c r="J895" s="161"/>
      <c r="K895" s="161"/>
      <c r="L895" s="161"/>
      <c r="M895" s="161"/>
      <c r="N895" s="160"/>
      <c r="O895" s="160"/>
      <c r="P895" s="160"/>
      <c r="Q895" s="160"/>
      <c r="R895" s="160"/>
      <c r="S895" s="161"/>
      <c r="T895" s="161"/>
      <c r="U895" s="161"/>
      <c r="V895" s="161"/>
      <c r="W895" s="161"/>
      <c r="X895" s="161"/>
      <c r="Y895" s="161"/>
      <c r="Z895" s="317"/>
      <c r="AA895" s="161"/>
      <c r="BI895" s="162"/>
      <c r="BJ895" s="162"/>
      <c r="BK895" s="162"/>
      <c r="BL895" s="162"/>
      <c r="BM895" s="162"/>
      <c r="BN895" s="162"/>
      <c r="BO895" s="162"/>
      <c r="BP895" s="162"/>
      <c r="BQ895" s="162"/>
      <c r="BR895" s="162"/>
      <c r="BS895" s="162"/>
      <c r="BT895" s="162"/>
      <c r="BU895" s="162"/>
      <c r="BV895" s="162"/>
      <c r="BW895" s="162"/>
      <c r="BX895" s="162"/>
      <c r="BY895" s="162"/>
      <c r="BZ895" s="162"/>
      <c r="CA895" s="162"/>
      <c r="CB895" s="162"/>
      <c r="CC895" s="162"/>
      <c r="CD895" s="162"/>
      <c r="CE895" s="162"/>
      <c r="CF895" s="162"/>
      <c r="CG895" s="162"/>
      <c r="CH895" s="162"/>
      <c r="CI895" s="162"/>
      <c r="CJ895" s="162"/>
      <c r="CK895" s="162"/>
      <c r="CL895" s="162"/>
      <c r="CM895" s="162"/>
      <c r="CN895" s="162"/>
      <c r="CO895" s="162"/>
      <c r="CP895" s="162"/>
      <c r="CQ895" s="162"/>
      <c r="CR895" s="162"/>
      <c r="CS895" s="162"/>
      <c r="CT895" s="162"/>
      <c r="CU895" s="162"/>
      <c r="CV895" s="162"/>
      <c r="CW895" s="162"/>
      <c r="CX895" s="162"/>
      <c r="CY895" s="162"/>
      <c r="CZ895" s="162"/>
      <c r="DA895" s="162"/>
      <c r="DB895" s="162"/>
      <c r="DC895" s="162"/>
      <c r="DD895" s="162"/>
      <c r="DE895" s="162"/>
      <c r="DF895" s="162"/>
      <c r="DG895" s="162"/>
      <c r="DH895" s="162"/>
      <c r="DI895" s="162"/>
      <c r="DJ895" s="162"/>
      <c r="DK895" s="162"/>
      <c r="DL895" s="162"/>
      <c r="DM895" s="162"/>
      <c r="DN895" s="162"/>
      <c r="DO895" s="162"/>
      <c r="DP895" s="162"/>
      <c r="DQ895" s="162"/>
      <c r="DR895" s="162"/>
      <c r="DS895" s="162"/>
      <c r="DT895" s="162"/>
      <c r="DU895" s="162"/>
      <c r="DV895" s="162"/>
      <c r="DW895" s="162"/>
      <c r="DX895" s="162"/>
      <c r="DY895" s="162"/>
      <c r="DZ895" s="162"/>
      <c r="EA895" s="162"/>
      <c r="EB895" s="162"/>
      <c r="EC895" s="162"/>
      <c r="ED895" s="162"/>
      <c r="EE895" s="162"/>
      <c r="EF895" s="162"/>
      <c r="EG895" s="162"/>
      <c r="EH895" s="162"/>
      <c r="EI895" s="162"/>
      <c r="EJ895" s="162"/>
      <c r="EK895" s="162"/>
      <c r="EL895" s="162"/>
      <c r="EM895" s="162"/>
      <c r="EN895" s="162"/>
      <c r="EO895" s="162"/>
      <c r="EP895" s="162"/>
      <c r="EQ895" s="162"/>
      <c r="ER895" s="162"/>
      <c r="ES895" s="162"/>
      <c r="ET895" s="162"/>
      <c r="EU895" s="162"/>
      <c r="EV895" s="162"/>
      <c r="EW895" s="162"/>
      <c r="EX895" s="162"/>
      <c r="EY895" s="162"/>
      <c r="EZ895" s="162"/>
      <c r="FA895" s="162"/>
      <c r="FB895" s="162"/>
      <c r="FC895" s="162"/>
      <c r="FD895" s="162"/>
      <c r="FE895" s="162"/>
      <c r="FF895" s="162"/>
      <c r="FG895" s="162"/>
      <c r="FH895" s="162"/>
      <c r="FI895" s="162"/>
      <c r="FJ895" s="162"/>
      <c r="FK895" s="162"/>
      <c r="FL895" s="162"/>
      <c r="FM895" s="162"/>
      <c r="FN895" s="162"/>
      <c r="FO895" s="162"/>
      <c r="FP895" s="162"/>
      <c r="FQ895" s="162"/>
      <c r="FR895" s="162"/>
      <c r="FS895" s="162"/>
      <c r="FT895" s="162"/>
      <c r="FU895" s="162"/>
      <c r="FV895" s="162"/>
      <c r="FW895" s="162"/>
      <c r="FX895" s="162"/>
      <c r="FY895" s="162"/>
      <c r="FZ895" s="162"/>
      <c r="GA895" s="162"/>
      <c r="GB895" s="162"/>
      <c r="GC895" s="162"/>
      <c r="GD895" s="162"/>
      <c r="GE895" s="162"/>
      <c r="GF895" s="162"/>
      <c r="GG895" s="162"/>
      <c r="GH895" s="162"/>
      <c r="GI895" s="162"/>
      <c r="GJ895" s="162"/>
      <c r="GK895" s="162"/>
      <c r="GL895" s="162"/>
      <c r="GM895" s="162"/>
      <c r="GN895" s="162"/>
      <c r="GO895" s="162"/>
      <c r="GP895" s="162"/>
      <c r="GQ895" s="162"/>
      <c r="GR895" s="162"/>
      <c r="GS895" s="162"/>
      <c r="GT895" s="162"/>
      <c r="GU895" s="162"/>
      <c r="GV895" s="162"/>
      <c r="GW895" s="162"/>
      <c r="GX895" s="162"/>
      <c r="GY895" s="162"/>
      <c r="GZ895" s="162"/>
      <c r="HA895" s="162"/>
      <c r="HB895" s="162"/>
      <c r="HC895" s="162"/>
      <c r="HD895" s="162"/>
      <c r="HE895" s="162"/>
      <c r="HF895" s="162"/>
      <c r="HG895" s="162"/>
      <c r="HH895" s="162"/>
      <c r="HI895" s="162"/>
      <c r="HJ895" s="162"/>
      <c r="HK895" s="162"/>
      <c r="HL895" s="162"/>
      <c r="HM895" s="162"/>
      <c r="HN895" s="162"/>
      <c r="HO895" s="162"/>
      <c r="HP895" s="162"/>
      <c r="HQ895" s="162"/>
      <c r="HR895" s="162"/>
      <c r="HS895" s="162"/>
      <c r="HT895" s="162"/>
      <c r="HU895" s="162"/>
      <c r="HV895" s="162"/>
      <c r="HW895" s="162"/>
      <c r="HX895" s="162"/>
      <c r="HY895" s="162"/>
      <c r="HZ895" s="162"/>
      <c r="IA895" s="162"/>
      <c r="IB895" s="162"/>
      <c r="IC895" s="162"/>
      <c r="ID895" s="162"/>
      <c r="IE895" s="162"/>
      <c r="IF895" s="162"/>
      <c r="IG895" s="162"/>
      <c r="IH895" s="162"/>
      <c r="II895" s="162"/>
      <c r="IJ895" s="162"/>
      <c r="IK895" s="162"/>
      <c r="IL895" s="162"/>
      <c r="IM895" s="162"/>
      <c r="IN895" s="162"/>
      <c r="IO895" s="162"/>
      <c r="IP895" s="162"/>
      <c r="IQ895" s="162"/>
      <c r="IR895" s="162"/>
      <c r="IS895" s="162"/>
      <c r="IT895" s="162"/>
      <c r="IU895" s="162"/>
      <c r="IV895" s="162"/>
      <c r="IW895" s="162"/>
      <c r="IX895" s="162"/>
    </row>
    <row r="896" spans="1:258">
      <c r="A896" s="159"/>
      <c r="B896" s="160"/>
      <c r="C896" s="160"/>
      <c r="D896" s="160"/>
      <c r="E896" s="160"/>
      <c r="F896" s="161"/>
      <c r="G896" s="161"/>
      <c r="H896" s="161"/>
      <c r="I896" s="161"/>
      <c r="J896" s="161"/>
      <c r="K896" s="161"/>
      <c r="L896" s="161"/>
      <c r="M896" s="161"/>
      <c r="N896" s="160"/>
      <c r="O896" s="160"/>
      <c r="P896" s="160"/>
      <c r="Q896" s="160"/>
      <c r="R896" s="160"/>
      <c r="S896" s="161"/>
      <c r="T896" s="161"/>
      <c r="U896" s="161"/>
      <c r="V896" s="161"/>
      <c r="W896" s="161"/>
      <c r="X896" s="161"/>
      <c r="Y896" s="161"/>
      <c r="Z896" s="317"/>
      <c r="AA896" s="161"/>
      <c r="BI896" s="162"/>
      <c r="BJ896" s="162"/>
      <c r="BK896" s="162"/>
      <c r="BL896" s="162"/>
      <c r="BM896" s="162"/>
      <c r="BN896" s="162"/>
      <c r="BO896" s="162"/>
      <c r="BP896" s="162"/>
      <c r="BQ896" s="162"/>
      <c r="BR896" s="162"/>
      <c r="BS896" s="162"/>
      <c r="BT896" s="162"/>
      <c r="BU896" s="162"/>
      <c r="BV896" s="162"/>
      <c r="BW896" s="162"/>
      <c r="BX896" s="162"/>
      <c r="BY896" s="162"/>
      <c r="BZ896" s="162"/>
      <c r="CA896" s="162"/>
      <c r="CB896" s="162"/>
      <c r="CC896" s="162"/>
      <c r="CD896" s="162"/>
      <c r="CE896" s="162"/>
      <c r="CF896" s="162"/>
      <c r="CG896" s="162"/>
      <c r="CH896" s="162"/>
      <c r="CI896" s="162"/>
      <c r="CJ896" s="162"/>
      <c r="CK896" s="162"/>
      <c r="CL896" s="162"/>
      <c r="CM896" s="162"/>
      <c r="CN896" s="162"/>
      <c r="CO896" s="162"/>
      <c r="CP896" s="162"/>
      <c r="CQ896" s="162"/>
      <c r="CR896" s="162"/>
      <c r="CS896" s="162"/>
      <c r="CT896" s="162"/>
      <c r="CU896" s="162"/>
      <c r="CV896" s="162"/>
      <c r="CW896" s="162"/>
      <c r="CX896" s="162"/>
      <c r="CY896" s="162"/>
      <c r="CZ896" s="162"/>
      <c r="DA896" s="162"/>
      <c r="DB896" s="162"/>
      <c r="DC896" s="162"/>
      <c r="DD896" s="162"/>
      <c r="DE896" s="162"/>
      <c r="DF896" s="162"/>
      <c r="DG896" s="162"/>
      <c r="DH896" s="162"/>
      <c r="DI896" s="162"/>
      <c r="DJ896" s="162"/>
      <c r="DK896" s="162"/>
      <c r="DL896" s="162"/>
      <c r="DM896" s="162"/>
      <c r="DN896" s="162"/>
      <c r="DO896" s="162"/>
      <c r="DP896" s="162"/>
      <c r="DQ896" s="162"/>
      <c r="DR896" s="162"/>
      <c r="DS896" s="162"/>
      <c r="DT896" s="162"/>
      <c r="DU896" s="162"/>
      <c r="DV896" s="162"/>
      <c r="DW896" s="162"/>
      <c r="DX896" s="162"/>
      <c r="DY896" s="162"/>
      <c r="DZ896" s="162"/>
      <c r="EA896" s="162"/>
      <c r="EB896" s="162"/>
      <c r="EC896" s="162"/>
      <c r="ED896" s="162"/>
      <c r="EE896" s="162"/>
      <c r="EF896" s="162"/>
      <c r="EG896" s="162"/>
      <c r="EH896" s="162"/>
      <c r="EI896" s="162"/>
      <c r="EJ896" s="162"/>
      <c r="EK896" s="162"/>
      <c r="EL896" s="162"/>
      <c r="EM896" s="162"/>
      <c r="EN896" s="162"/>
      <c r="EO896" s="162"/>
      <c r="EP896" s="162"/>
      <c r="EQ896" s="162"/>
      <c r="ER896" s="162"/>
      <c r="ES896" s="162"/>
      <c r="ET896" s="162"/>
      <c r="EU896" s="162"/>
      <c r="EV896" s="162"/>
      <c r="EW896" s="162"/>
      <c r="EX896" s="162"/>
      <c r="EY896" s="162"/>
      <c r="EZ896" s="162"/>
      <c r="FA896" s="162"/>
      <c r="FB896" s="162"/>
      <c r="FC896" s="162"/>
      <c r="FD896" s="162"/>
      <c r="FE896" s="162"/>
      <c r="FF896" s="162"/>
      <c r="FG896" s="162"/>
      <c r="FH896" s="162"/>
      <c r="FI896" s="162"/>
      <c r="FJ896" s="162"/>
      <c r="FK896" s="162"/>
      <c r="FL896" s="162"/>
      <c r="FM896" s="162"/>
      <c r="FN896" s="162"/>
      <c r="FO896" s="162"/>
      <c r="FP896" s="162"/>
      <c r="FQ896" s="162"/>
      <c r="FR896" s="162"/>
      <c r="FS896" s="162"/>
      <c r="FT896" s="162"/>
      <c r="FU896" s="162"/>
      <c r="FV896" s="162"/>
      <c r="FW896" s="162"/>
      <c r="FX896" s="162"/>
      <c r="FY896" s="162"/>
      <c r="FZ896" s="162"/>
      <c r="GA896" s="162"/>
      <c r="GB896" s="162"/>
      <c r="GC896" s="162"/>
      <c r="GD896" s="162"/>
      <c r="GE896" s="162"/>
      <c r="GF896" s="162"/>
      <c r="GG896" s="162"/>
      <c r="GH896" s="162"/>
      <c r="GI896" s="162"/>
      <c r="GJ896" s="162"/>
      <c r="GK896" s="162"/>
      <c r="GL896" s="162"/>
      <c r="GM896" s="162"/>
      <c r="GN896" s="162"/>
      <c r="GO896" s="162"/>
      <c r="GP896" s="162"/>
      <c r="GQ896" s="162"/>
      <c r="GR896" s="162"/>
      <c r="GS896" s="162"/>
      <c r="GT896" s="162"/>
      <c r="GU896" s="162"/>
      <c r="GV896" s="162"/>
      <c r="GW896" s="162"/>
      <c r="GX896" s="162"/>
      <c r="GY896" s="162"/>
      <c r="GZ896" s="162"/>
      <c r="HA896" s="162"/>
      <c r="HB896" s="162"/>
      <c r="HC896" s="162"/>
      <c r="HD896" s="162"/>
      <c r="HE896" s="162"/>
      <c r="HF896" s="162"/>
      <c r="HG896" s="162"/>
      <c r="HH896" s="162"/>
      <c r="HI896" s="162"/>
      <c r="HJ896" s="162"/>
      <c r="HK896" s="162"/>
      <c r="HL896" s="162"/>
      <c r="HM896" s="162"/>
      <c r="HN896" s="162"/>
      <c r="HO896" s="162"/>
      <c r="HP896" s="162"/>
      <c r="HQ896" s="162"/>
      <c r="HR896" s="162"/>
      <c r="HS896" s="162"/>
      <c r="HT896" s="162"/>
      <c r="HU896" s="162"/>
      <c r="HV896" s="162"/>
      <c r="HW896" s="162"/>
      <c r="HX896" s="162"/>
      <c r="HY896" s="162"/>
      <c r="HZ896" s="162"/>
      <c r="IA896" s="162"/>
      <c r="IB896" s="162"/>
      <c r="IC896" s="162"/>
      <c r="ID896" s="162"/>
      <c r="IE896" s="162"/>
      <c r="IF896" s="162"/>
      <c r="IG896" s="162"/>
      <c r="IH896" s="162"/>
      <c r="II896" s="162"/>
      <c r="IJ896" s="162"/>
      <c r="IK896" s="162"/>
      <c r="IL896" s="162"/>
      <c r="IM896" s="162"/>
      <c r="IN896" s="162"/>
      <c r="IO896" s="162"/>
      <c r="IP896" s="162"/>
      <c r="IQ896" s="162"/>
      <c r="IR896" s="162"/>
      <c r="IS896" s="162"/>
      <c r="IT896" s="162"/>
      <c r="IU896" s="162"/>
      <c r="IV896" s="162"/>
      <c r="IW896" s="162"/>
      <c r="IX896" s="162"/>
    </row>
    <row r="897" spans="1:258">
      <c r="A897" s="159"/>
      <c r="B897" s="160"/>
      <c r="C897" s="160"/>
      <c r="D897" s="160"/>
      <c r="E897" s="160"/>
      <c r="F897" s="161"/>
      <c r="G897" s="161"/>
      <c r="H897" s="161"/>
      <c r="I897" s="161"/>
      <c r="J897" s="161"/>
      <c r="K897" s="161"/>
      <c r="L897" s="161"/>
      <c r="M897" s="161"/>
      <c r="N897" s="160"/>
      <c r="O897" s="160"/>
      <c r="P897" s="160"/>
      <c r="Q897" s="160"/>
      <c r="R897" s="160"/>
      <c r="S897" s="161"/>
      <c r="T897" s="161"/>
      <c r="U897" s="161"/>
      <c r="V897" s="161"/>
      <c r="W897" s="161"/>
      <c r="X897" s="161"/>
      <c r="Y897" s="161"/>
      <c r="Z897" s="317"/>
      <c r="AA897" s="161"/>
      <c r="BI897" s="162"/>
      <c r="BJ897" s="162"/>
      <c r="BK897" s="162"/>
      <c r="BL897" s="162"/>
      <c r="BM897" s="162"/>
      <c r="BN897" s="162"/>
      <c r="BO897" s="162"/>
      <c r="BP897" s="162"/>
      <c r="BQ897" s="162"/>
      <c r="BR897" s="162"/>
      <c r="BS897" s="162"/>
      <c r="BT897" s="162"/>
      <c r="BU897" s="162"/>
      <c r="BV897" s="162"/>
      <c r="BW897" s="162"/>
      <c r="BX897" s="162"/>
      <c r="BY897" s="162"/>
      <c r="BZ897" s="162"/>
      <c r="CA897" s="162"/>
      <c r="CB897" s="162"/>
      <c r="CC897" s="162"/>
      <c r="CD897" s="162"/>
      <c r="CE897" s="162"/>
      <c r="CF897" s="162"/>
      <c r="CG897" s="162"/>
      <c r="CH897" s="162"/>
      <c r="CI897" s="162"/>
      <c r="CJ897" s="162"/>
      <c r="CK897" s="162"/>
      <c r="CL897" s="162"/>
      <c r="CM897" s="162"/>
      <c r="CN897" s="162"/>
      <c r="CO897" s="162"/>
      <c r="CP897" s="162"/>
      <c r="CQ897" s="162"/>
      <c r="CR897" s="162"/>
      <c r="CS897" s="162"/>
      <c r="CT897" s="162"/>
      <c r="CU897" s="162"/>
      <c r="CV897" s="162"/>
      <c r="CW897" s="162"/>
      <c r="CX897" s="162"/>
      <c r="CY897" s="162"/>
      <c r="CZ897" s="162"/>
      <c r="DA897" s="162"/>
      <c r="DB897" s="162"/>
      <c r="DC897" s="162"/>
      <c r="DD897" s="162"/>
      <c r="DE897" s="162"/>
      <c r="DF897" s="162"/>
      <c r="DG897" s="162"/>
      <c r="DH897" s="162"/>
      <c r="DI897" s="162"/>
      <c r="DJ897" s="162"/>
      <c r="DK897" s="162"/>
      <c r="DL897" s="162"/>
      <c r="DM897" s="162"/>
      <c r="DN897" s="162"/>
      <c r="DO897" s="162"/>
      <c r="DP897" s="162"/>
      <c r="DQ897" s="162"/>
      <c r="DR897" s="162"/>
      <c r="DS897" s="162"/>
      <c r="DT897" s="162"/>
      <c r="DU897" s="162"/>
      <c r="DV897" s="162"/>
      <c r="DW897" s="162"/>
      <c r="DX897" s="162"/>
      <c r="DY897" s="162"/>
      <c r="DZ897" s="162"/>
      <c r="EA897" s="162"/>
      <c r="EB897" s="162"/>
      <c r="EC897" s="162"/>
      <c r="ED897" s="162"/>
      <c r="EE897" s="162"/>
      <c r="EF897" s="162"/>
      <c r="EG897" s="162"/>
      <c r="EH897" s="162"/>
      <c r="EI897" s="162"/>
      <c r="EJ897" s="162"/>
      <c r="EK897" s="162"/>
      <c r="EL897" s="162"/>
      <c r="EM897" s="162"/>
      <c r="EN897" s="162"/>
      <c r="EO897" s="162"/>
      <c r="EP897" s="162"/>
      <c r="EQ897" s="162"/>
      <c r="ER897" s="162"/>
      <c r="ES897" s="162"/>
      <c r="ET897" s="162"/>
      <c r="EU897" s="162"/>
      <c r="EV897" s="162"/>
      <c r="EW897" s="162"/>
      <c r="EX897" s="162"/>
      <c r="EY897" s="162"/>
      <c r="EZ897" s="162"/>
      <c r="FA897" s="162"/>
      <c r="FB897" s="162"/>
      <c r="FC897" s="162"/>
      <c r="FD897" s="162"/>
      <c r="FE897" s="162"/>
      <c r="FF897" s="162"/>
      <c r="FG897" s="162"/>
      <c r="FH897" s="162"/>
      <c r="FI897" s="162"/>
      <c r="FJ897" s="162"/>
      <c r="FK897" s="162"/>
      <c r="FL897" s="162"/>
      <c r="FM897" s="162"/>
      <c r="FN897" s="162"/>
      <c r="FO897" s="162"/>
      <c r="FP897" s="162"/>
      <c r="FQ897" s="162"/>
      <c r="FR897" s="162"/>
      <c r="FS897" s="162"/>
      <c r="FT897" s="162"/>
      <c r="FU897" s="162"/>
      <c r="FV897" s="162"/>
      <c r="FW897" s="162"/>
      <c r="FX897" s="162"/>
      <c r="FY897" s="162"/>
      <c r="FZ897" s="162"/>
      <c r="GA897" s="162"/>
      <c r="GB897" s="162"/>
      <c r="GC897" s="162"/>
      <c r="GD897" s="162"/>
      <c r="GE897" s="162"/>
      <c r="GF897" s="162"/>
      <c r="GG897" s="162"/>
      <c r="GH897" s="162"/>
      <c r="GI897" s="162"/>
      <c r="GJ897" s="162"/>
      <c r="GK897" s="162"/>
      <c r="GL897" s="162"/>
      <c r="GM897" s="162"/>
      <c r="GN897" s="162"/>
      <c r="GO897" s="162"/>
      <c r="GP897" s="162"/>
      <c r="GQ897" s="162"/>
      <c r="GR897" s="162"/>
      <c r="GS897" s="162"/>
      <c r="GT897" s="162"/>
      <c r="GU897" s="162"/>
      <c r="GV897" s="162"/>
      <c r="GW897" s="162"/>
      <c r="GX897" s="162"/>
      <c r="GY897" s="162"/>
      <c r="GZ897" s="162"/>
      <c r="HA897" s="162"/>
      <c r="HB897" s="162"/>
      <c r="HC897" s="162"/>
      <c r="HD897" s="162"/>
      <c r="HE897" s="162"/>
      <c r="HF897" s="162"/>
      <c r="HG897" s="162"/>
      <c r="HH897" s="162"/>
      <c r="HI897" s="162"/>
      <c r="HJ897" s="162"/>
      <c r="HK897" s="162"/>
      <c r="HL897" s="162"/>
      <c r="HM897" s="162"/>
      <c r="HN897" s="162"/>
      <c r="HO897" s="162"/>
      <c r="HP897" s="162"/>
      <c r="HQ897" s="162"/>
      <c r="HR897" s="162"/>
      <c r="HS897" s="162"/>
      <c r="HT897" s="162"/>
      <c r="HU897" s="162"/>
      <c r="HV897" s="162"/>
      <c r="HW897" s="162"/>
      <c r="HX897" s="162"/>
      <c r="HY897" s="162"/>
      <c r="HZ897" s="162"/>
      <c r="IA897" s="162"/>
      <c r="IB897" s="162"/>
      <c r="IC897" s="162"/>
      <c r="ID897" s="162"/>
      <c r="IE897" s="162"/>
      <c r="IF897" s="162"/>
      <c r="IG897" s="162"/>
      <c r="IH897" s="162"/>
      <c r="II897" s="162"/>
      <c r="IJ897" s="162"/>
      <c r="IK897" s="162"/>
      <c r="IL897" s="162"/>
      <c r="IM897" s="162"/>
      <c r="IN897" s="162"/>
      <c r="IO897" s="162"/>
      <c r="IP897" s="162"/>
      <c r="IQ897" s="162"/>
      <c r="IR897" s="162"/>
      <c r="IS897" s="162"/>
      <c r="IT897" s="162"/>
      <c r="IU897" s="162"/>
      <c r="IV897" s="162"/>
      <c r="IW897" s="162"/>
      <c r="IX897" s="162"/>
    </row>
    <row r="898" spans="1:258">
      <c r="A898" s="159"/>
      <c r="B898" s="160"/>
      <c r="C898" s="160"/>
      <c r="D898" s="160"/>
      <c r="E898" s="160"/>
      <c r="F898" s="161"/>
      <c r="G898" s="161"/>
      <c r="H898" s="161"/>
      <c r="I898" s="161"/>
      <c r="J898" s="161"/>
      <c r="K898" s="161"/>
      <c r="L898" s="161"/>
      <c r="M898" s="161"/>
      <c r="N898" s="160"/>
      <c r="O898" s="160"/>
      <c r="P898" s="160"/>
      <c r="Q898" s="160"/>
      <c r="R898" s="160"/>
      <c r="S898" s="161"/>
      <c r="T898" s="161"/>
      <c r="U898" s="161"/>
      <c r="V898" s="161"/>
      <c r="W898" s="161"/>
      <c r="X898" s="161"/>
      <c r="Y898" s="161"/>
      <c r="Z898" s="317"/>
      <c r="AA898" s="161"/>
      <c r="BI898" s="162"/>
      <c r="BJ898" s="162"/>
      <c r="BK898" s="162"/>
      <c r="BL898" s="162"/>
      <c r="BM898" s="162"/>
      <c r="BN898" s="162"/>
      <c r="BO898" s="162"/>
      <c r="BP898" s="162"/>
      <c r="BQ898" s="162"/>
      <c r="BR898" s="162"/>
      <c r="BS898" s="162"/>
      <c r="BT898" s="162"/>
      <c r="BU898" s="162"/>
      <c r="BV898" s="162"/>
      <c r="BW898" s="162"/>
      <c r="BX898" s="162"/>
      <c r="BY898" s="162"/>
      <c r="BZ898" s="162"/>
      <c r="CA898" s="162"/>
      <c r="CB898" s="162"/>
      <c r="CC898" s="162"/>
      <c r="CD898" s="162"/>
      <c r="CE898" s="162"/>
      <c r="CF898" s="162"/>
      <c r="CG898" s="162"/>
      <c r="CH898" s="162"/>
      <c r="CI898" s="162"/>
      <c r="CJ898" s="162"/>
      <c r="CK898" s="162"/>
      <c r="CL898" s="162"/>
      <c r="CM898" s="162"/>
      <c r="CN898" s="162"/>
      <c r="CO898" s="162"/>
      <c r="CP898" s="162"/>
      <c r="CQ898" s="162"/>
      <c r="CR898" s="162"/>
      <c r="CS898" s="162"/>
      <c r="CT898" s="162"/>
      <c r="CU898" s="162"/>
      <c r="CV898" s="162"/>
      <c r="CW898" s="162"/>
      <c r="CX898" s="162"/>
      <c r="CY898" s="162"/>
      <c r="CZ898" s="162"/>
      <c r="DA898" s="162"/>
      <c r="DB898" s="162"/>
      <c r="DC898" s="162"/>
      <c r="DD898" s="162"/>
      <c r="DE898" s="162"/>
      <c r="DF898" s="162"/>
      <c r="DG898" s="162"/>
      <c r="DH898" s="162"/>
      <c r="DI898" s="162"/>
      <c r="DJ898" s="162"/>
      <c r="DK898" s="162"/>
      <c r="DL898" s="162"/>
      <c r="DM898" s="162"/>
      <c r="DN898" s="162"/>
      <c r="DO898" s="162"/>
      <c r="DP898" s="162"/>
      <c r="DQ898" s="162"/>
      <c r="DR898" s="162"/>
      <c r="DS898" s="162"/>
      <c r="DT898" s="162"/>
      <c r="DU898" s="162"/>
      <c r="DV898" s="162"/>
      <c r="DW898" s="162"/>
      <c r="DX898" s="162"/>
      <c r="DY898" s="162"/>
      <c r="DZ898" s="162"/>
      <c r="EA898" s="162"/>
      <c r="EB898" s="162"/>
      <c r="EC898" s="162"/>
      <c r="ED898" s="162"/>
      <c r="EE898" s="162"/>
      <c r="EF898" s="162"/>
      <c r="EG898" s="162"/>
      <c r="EH898" s="162"/>
      <c r="EI898" s="162"/>
      <c r="EJ898" s="162"/>
      <c r="EK898" s="162"/>
      <c r="EL898" s="162"/>
      <c r="EM898" s="162"/>
      <c r="EN898" s="162"/>
      <c r="EO898" s="162"/>
      <c r="EP898" s="162"/>
      <c r="EQ898" s="162"/>
      <c r="ER898" s="162"/>
      <c r="ES898" s="162"/>
      <c r="ET898" s="162"/>
      <c r="EU898" s="162"/>
      <c r="EV898" s="162"/>
      <c r="EW898" s="162"/>
      <c r="EX898" s="162"/>
      <c r="EY898" s="162"/>
      <c r="EZ898" s="162"/>
      <c r="FA898" s="162"/>
      <c r="FB898" s="162"/>
      <c r="FC898" s="162"/>
      <c r="FD898" s="162"/>
      <c r="FE898" s="162"/>
      <c r="FF898" s="162"/>
      <c r="FG898" s="162"/>
      <c r="FH898" s="162"/>
      <c r="FI898" s="162"/>
      <c r="FJ898" s="162"/>
      <c r="FK898" s="162"/>
      <c r="FL898" s="162"/>
      <c r="FM898" s="162"/>
      <c r="FN898" s="162"/>
      <c r="FO898" s="162"/>
      <c r="FP898" s="162"/>
      <c r="FQ898" s="162"/>
      <c r="FR898" s="162"/>
      <c r="FS898" s="162"/>
      <c r="FT898" s="162"/>
      <c r="FU898" s="162"/>
      <c r="FV898" s="162"/>
      <c r="FW898" s="162"/>
      <c r="FX898" s="162"/>
      <c r="FY898" s="162"/>
      <c r="FZ898" s="162"/>
      <c r="GA898" s="162"/>
      <c r="GB898" s="162"/>
      <c r="GC898" s="162"/>
      <c r="GD898" s="162"/>
      <c r="GE898" s="162"/>
      <c r="GF898" s="162"/>
      <c r="GG898" s="162"/>
      <c r="GH898" s="162"/>
      <c r="GI898" s="162"/>
      <c r="GJ898" s="162"/>
      <c r="GK898" s="162"/>
      <c r="GL898" s="162"/>
      <c r="GM898" s="162"/>
      <c r="GN898" s="162"/>
      <c r="GO898" s="162"/>
      <c r="GP898" s="162"/>
      <c r="GQ898" s="162"/>
      <c r="GR898" s="162"/>
      <c r="GS898" s="162"/>
      <c r="GT898" s="162"/>
      <c r="GU898" s="162"/>
      <c r="GV898" s="162"/>
      <c r="GW898" s="162"/>
      <c r="GX898" s="162"/>
      <c r="GY898" s="162"/>
      <c r="GZ898" s="162"/>
      <c r="HA898" s="162"/>
      <c r="HB898" s="162"/>
      <c r="HC898" s="162"/>
      <c r="HD898" s="162"/>
      <c r="HE898" s="162"/>
      <c r="HF898" s="162"/>
      <c r="HG898" s="162"/>
      <c r="HH898" s="162"/>
      <c r="HI898" s="162"/>
      <c r="HJ898" s="162"/>
      <c r="HK898" s="162"/>
      <c r="HL898" s="162"/>
      <c r="HM898" s="162"/>
      <c r="HN898" s="162"/>
      <c r="HO898" s="162"/>
      <c r="HP898" s="162"/>
      <c r="HQ898" s="162"/>
      <c r="HR898" s="162"/>
      <c r="HS898" s="162"/>
      <c r="HT898" s="162"/>
      <c r="HU898" s="162"/>
      <c r="HV898" s="162"/>
      <c r="HW898" s="162"/>
      <c r="HX898" s="162"/>
      <c r="HY898" s="162"/>
      <c r="HZ898" s="162"/>
      <c r="IA898" s="162"/>
      <c r="IB898" s="162"/>
      <c r="IC898" s="162"/>
      <c r="ID898" s="162"/>
      <c r="IE898" s="162"/>
      <c r="IF898" s="162"/>
      <c r="IG898" s="162"/>
      <c r="IH898" s="162"/>
      <c r="II898" s="162"/>
      <c r="IJ898" s="162"/>
      <c r="IK898" s="162"/>
      <c r="IL898" s="162"/>
      <c r="IM898" s="162"/>
      <c r="IN898" s="162"/>
      <c r="IO898" s="162"/>
      <c r="IP898" s="162"/>
      <c r="IQ898" s="162"/>
      <c r="IR898" s="162"/>
      <c r="IS898" s="162"/>
      <c r="IT898" s="162"/>
      <c r="IU898" s="162"/>
      <c r="IV898" s="162"/>
      <c r="IW898" s="162"/>
      <c r="IX898" s="162"/>
    </row>
    <row r="899" spans="1:258">
      <c r="A899" s="159"/>
      <c r="B899" s="160"/>
      <c r="C899" s="160"/>
      <c r="D899" s="160"/>
      <c r="E899" s="160"/>
      <c r="F899" s="161"/>
      <c r="G899" s="161"/>
      <c r="H899" s="161"/>
      <c r="I899" s="161"/>
      <c r="J899" s="161"/>
      <c r="K899" s="161"/>
      <c r="L899" s="161"/>
      <c r="M899" s="161"/>
      <c r="N899" s="160"/>
      <c r="O899" s="160"/>
      <c r="P899" s="160"/>
      <c r="Q899" s="160"/>
      <c r="R899" s="160"/>
      <c r="S899" s="161"/>
      <c r="T899" s="161"/>
      <c r="U899" s="161"/>
      <c r="V899" s="161"/>
      <c r="W899" s="161"/>
      <c r="X899" s="161"/>
      <c r="Y899" s="161"/>
      <c r="Z899" s="317"/>
      <c r="AA899" s="161"/>
      <c r="BI899" s="162"/>
      <c r="BJ899" s="162"/>
      <c r="BK899" s="162"/>
      <c r="BL899" s="162"/>
      <c r="BM899" s="162"/>
      <c r="BN899" s="162"/>
      <c r="BO899" s="162"/>
      <c r="BP899" s="162"/>
      <c r="BQ899" s="162"/>
      <c r="BR899" s="162"/>
      <c r="BS899" s="162"/>
      <c r="BT899" s="162"/>
      <c r="BU899" s="162"/>
      <c r="BV899" s="162"/>
      <c r="BW899" s="162"/>
      <c r="BX899" s="162"/>
      <c r="BY899" s="162"/>
      <c r="BZ899" s="162"/>
      <c r="CA899" s="162"/>
      <c r="CB899" s="162"/>
      <c r="CC899" s="162"/>
      <c r="CD899" s="162"/>
      <c r="CE899" s="162"/>
      <c r="CF899" s="162"/>
      <c r="CG899" s="162"/>
      <c r="CH899" s="162"/>
      <c r="CI899" s="162"/>
      <c r="CJ899" s="162"/>
      <c r="CK899" s="162"/>
      <c r="CL899" s="162"/>
      <c r="CM899" s="162"/>
      <c r="CN899" s="162"/>
      <c r="CO899" s="162"/>
      <c r="CP899" s="162"/>
      <c r="CQ899" s="162"/>
      <c r="CR899" s="162"/>
      <c r="CS899" s="162"/>
      <c r="CT899" s="162"/>
      <c r="CU899" s="162"/>
      <c r="CV899" s="162"/>
      <c r="CW899" s="162"/>
      <c r="CX899" s="162"/>
      <c r="CY899" s="162"/>
      <c r="CZ899" s="162"/>
      <c r="DA899" s="162"/>
      <c r="DB899" s="162"/>
      <c r="DC899" s="162"/>
      <c r="DD899" s="162"/>
      <c r="DE899" s="162"/>
      <c r="DF899" s="162"/>
      <c r="DG899" s="162"/>
      <c r="DH899" s="162"/>
      <c r="DI899" s="162"/>
      <c r="DJ899" s="162"/>
      <c r="DK899" s="162"/>
      <c r="DL899" s="162"/>
      <c r="DM899" s="162"/>
      <c r="DN899" s="162"/>
      <c r="DO899" s="162"/>
      <c r="DP899" s="162"/>
      <c r="DQ899" s="162"/>
      <c r="DR899" s="162"/>
      <c r="DS899" s="162"/>
      <c r="DT899" s="162"/>
      <c r="DU899" s="162"/>
      <c r="DV899" s="162"/>
      <c r="DW899" s="162"/>
      <c r="DX899" s="162"/>
      <c r="DY899" s="162"/>
      <c r="DZ899" s="162"/>
      <c r="EA899" s="162"/>
      <c r="EB899" s="162"/>
      <c r="EC899" s="162"/>
      <c r="ED899" s="162"/>
      <c r="EE899" s="162"/>
      <c r="EF899" s="162"/>
      <c r="EG899" s="162"/>
      <c r="EH899" s="162"/>
      <c r="EI899" s="162"/>
      <c r="EJ899" s="162"/>
      <c r="EK899" s="162"/>
      <c r="EL899" s="162"/>
      <c r="EM899" s="162"/>
      <c r="EN899" s="162"/>
      <c r="EO899" s="162"/>
      <c r="EP899" s="162"/>
      <c r="EQ899" s="162"/>
      <c r="ER899" s="162"/>
      <c r="ES899" s="162"/>
      <c r="ET899" s="162"/>
      <c r="EU899" s="162"/>
      <c r="EV899" s="162"/>
      <c r="EW899" s="162"/>
      <c r="EX899" s="162"/>
      <c r="EY899" s="162"/>
      <c r="EZ899" s="162"/>
      <c r="FA899" s="162"/>
      <c r="FB899" s="162"/>
      <c r="FC899" s="162"/>
      <c r="FD899" s="162"/>
      <c r="FE899" s="162"/>
      <c r="FF899" s="162"/>
      <c r="FG899" s="162"/>
      <c r="FH899" s="162"/>
      <c r="FI899" s="162"/>
      <c r="FJ899" s="162"/>
      <c r="FK899" s="162"/>
      <c r="FL899" s="162"/>
      <c r="FM899" s="162"/>
      <c r="FN899" s="162"/>
      <c r="FO899" s="162"/>
      <c r="FP899" s="162"/>
      <c r="FQ899" s="162"/>
      <c r="FR899" s="162"/>
      <c r="FS899" s="162"/>
      <c r="FT899" s="162"/>
      <c r="FU899" s="162"/>
      <c r="FV899" s="162"/>
      <c r="FW899" s="162"/>
      <c r="FX899" s="162"/>
      <c r="FY899" s="162"/>
      <c r="FZ899" s="162"/>
      <c r="GA899" s="162"/>
      <c r="GB899" s="162"/>
      <c r="GC899" s="162"/>
      <c r="GD899" s="162"/>
      <c r="GE899" s="162"/>
      <c r="GF899" s="162"/>
      <c r="GG899" s="162"/>
      <c r="GH899" s="162"/>
      <c r="GI899" s="162"/>
      <c r="GJ899" s="162"/>
      <c r="GK899" s="162"/>
      <c r="GL899" s="162"/>
      <c r="GM899" s="162"/>
      <c r="GN899" s="162"/>
      <c r="GO899" s="162"/>
      <c r="GP899" s="162"/>
      <c r="GQ899" s="162"/>
      <c r="GR899" s="162"/>
      <c r="GS899" s="162"/>
      <c r="GT899" s="162"/>
      <c r="GU899" s="162"/>
      <c r="GV899" s="162"/>
      <c r="GW899" s="162"/>
      <c r="GX899" s="162"/>
      <c r="GY899" s="162"/>
      <c r="GZ899" s="162"/>
      <c r="HA899" s="162"/>
      <c r="HB899" s="162"/>
      <c r="HC899" s="162"/>
      <c r="HD899" s="162"/>
      <c r="HE899" s="162"/>
      <c r="HF899" s="162"/>
      <c r="HG899" s="162"/>
      <c r="HH899" s="162"/>
      <c r="HI899" s="162"/>
      <c r="HJ899" s="162"/>
      <c r="HK899" s="162"/>
      <c r="HL899" s="162"/>
      <c r="HM899" s="162"/>
      <c r="HN899" s="162"/>
      <c r="HO899" s="162"/>
      <c r="HP899" s="162"/>
      <c r="HQ899" s="162"/>
      <c r="HR899" s="162"/>
      <c r="HS899" s="162"/>
      <c r="HT899" s="162"/>
      <c r="HU899" s="162"/>
      <c r="HV899" s="162"/>
      <c r="HW899" s="162"/>
      <c r="HX899" s="162"/>
      <c r="HY899" s="162"/>
      <c r="HZ899" s="162"/>
      <c r="IA899" s="162"/>
      <c r="IB899" s="162"/>
      <c r="IC899" s="162"/>
      <c r="ID899" s="162"/>
      <c r="IE899" s="162"/>
      <c r="IF899" s="162"/>
      <c r="IG899" s="162"/>
      <c r="IH899" s="162"/>
      <c r="II899" s="162"/>
      <c r="IJ899" s="162"/>
      <c r="IK899" s="162"/>
      <c r="IL899" s="162"/>
      <c r="IM899" s="162"/>
      <c r="IN899" s="162"/>
      <c r="IO899" s="162"/>
      <c r="IP899" s="162"/>
      <c r="IQ899" s="162"/>
      <c r="IR899" s="162"/>
      <c r="IS899" s="162"/>
      <c r="IT899" s="162"/>
      <c r="IU899" s="162"/>
      <c r="IV899" s="162"/>
      <c r="IW899" s="162"/>
      <c r="IX899" s="162"/>
    </row>
    <row r="900" spans="1:258">
      <c r="A900" s="159"/>
      <c r="B900" s="160"/>
      <c r="C900" s="160"/>
      <c r="D900" s="160"/>
      <c r="E900" s="160"/>
      <c r="F900" s="161"/>
      <c r="G900" s="161"/>
      <c r="H900" s="161"/>
      <c r="I900" s="161"/>
      <c r="J900" s="161"/>
      <c r="K900" s="161"/>
      <c r="L900" s="161"/>
      <c r="M900" s="161"/>
      <c r="N900" s="160"/>
      <c r="O900" s="160"/>
      <c r="P900" s="160"/>
      <c r="Q900" s="160"/>
      <c r="R900" s="160"/>
      <c r="S900" s="161"/>
      <c r="T900" s="161"/>
      <c r="U900" s="161"/>
      <c r="V900" s="161"/>
      <c r="W900" s="161"/>
      <c r="X900" s="161"/>
      <c r="Y900" s="161"/>
      <c r="Z900" s="317"/>
      <c r="AA900" s="161"/>
      <c r="BI900" s="162"/>
      <c r="BJ900" s="162"/>
      <c r="BK900" s="162"/>
      <c r="BL900" s="162"/>
      <c r="BM900" s="162"/>
      <c r="BN900" s="162"/>
      <c r="BO900" s="162"/>
      <c r="BP900" s="162"/>
      <c r="BQ900" s="162"/>
      <c r="BR900" s="162"/>
      <c r="BS900" s="162"/>
      <c r="BT900" s="162"/>
      <c r="BU900" s="162"/>
      <c r="BV900" s="162"/>
      <c r="BW900" s="162"/>
      <c r="BX900" s="162"/>
      <c r="BY900" s="162"/>
      <c r="BZ900" s="162"/>
      <c r="CA900" s="162"/>
      <c r="CB900" s="162"/>
      <c r="CC900" s="162"/>
      <c r="CD900" s="162"/>
      <c r="CE900" s="162"/>
      <c r="CF900" s="162"/>
      <c r="CG900" s="162"/>
      <c r="CH900" s="162"/>
      <c r="CI900" s="162"/>
      <c r="CJ900" s="162"/>
      <c r="CK900" s="162"/>
      <c r="CL900" s="162"/>
      <c r="CM900" s="162"/>
      <c r="CN900" s="162"/>
      <c r="CO900" s="162"/>
      <c r="CP900" s="162"/>
      <c r="CQ900" s="162"/>
      <c r="CR900" s="162"/>
      <c r="CS900" s="162"/>
      <c r="CT900" s="162"/>
      <c r="CU900" s="162"/>
      <c r="CV900" s="162"/>
      <c r="CW900" s="162"/>
      <c r="CX900" s="162"/>
      <c r="CY900" s="162"/>
      <c r="CZ900" s="162"/>
      <c r="DA900" s="162"/>
      <c r="DB900" s="162"/>
      <c r="DC900" s="162"/>
      <c r="DD900" s="162"/>
      <c r="DE900" s="162"/>
      <c r="DF900" s="162"/>
      <c r="DG900" s="162"/>
      <c r="DH900" s="162"/>
      <c r="DI900" s="162"/>
      <c r="DJ900" s="162"/>
      <c r="DK900" s="162"/>
      <c r="DL900" s="162"/>
      <c r="DM900" s="162"/>
      <c r="DN900" s="162"/>
      <c r="DO900" s="162"/>
      <c r="DP900" s="162"/>
      <c r="DQ900" s="162"/>
      <c r="DR900" s="162"/>
      <c r="DS900" s="162"/>
      <c r="DT900" s="162"/>
      <c r="DU900" s="162"/>
      <c r="DV900" s="162"/>
      <c r="DW900" s="162"/>
      <c r="DX900" s="162"/>
      <c r="DY900" s="162"/>
      <c r="DZ900" s="162"/>
      <c r="EA900" s="162"/>
      <c r="EB900" s="162"/>
      <c r="EC900" s="162"/>
      <c r="ED900" s="162"/>
      <c r="EE900" s="162"/>
      <c r="EF900" s="162"/>
      <c r="EG900" s="162"/>
      <c r="EH900" s="162"/>
      <c r="EI900" s="162"/>
      <c r="EJ900" s="162"/>
      <c r="EK900" s="162"/>
      <c r="EL900" s="162"/>
      <c r="EM900" s="162"/>
      <c r="EN900" s="162"/>
      <c r="EO900" s="162"/>
      <c r="EP900" s="162"/>
      <c r="EQ900" s="162"/>
      <c r="ER900" s="162"/>
      <c r="ES900" s="162"/>
      <c r="ET900" s="162"/>
      <c r="EU900" s="162"/>
      <c r="EV900" s="162"/>
      <c r="EW900" s="162"/>
      <c r="EX900" s="162"/>
      <c r="EY900" s="162"/>
      <c r="EZ900" s="162"/>
      <c r="FA900" s="162"/>
      <c r="FB900" s="162"/>
      <c r="FC900" s="162"/>
      <c r="FD900" s="162"/>
      <c r="FE900" s="162"/>
      <c r="FF900" s="162"/>
      <c r="FG900" s="162"/>
      <c r="FH900" s="162"/>
      <c r="FI900" s="162"/>
      <c r="FJ900" s="162"/>
      <c r="FK900" s="162"/>
      <c r="FL900" s="162"/>
      <c r="FM900" s="162"/>
      <c r="FN900" s="162"/>
      <c r="FO900" s="162"/>
      <c r="FP900" s="162"/>
      <c r="FQ900" s="162"/>
      <c r="FR900" s="162"/>
      <c r="FS900" s="162"/>
      <c r="FT900" s="162"/>
      <c r="FU900" s="162"/>
      <c r="FV900" s="162"/>
      <c r="FW900" s="162"/>
      <c r="FX900" s="162"/>
      <c r="FY900" s="162"/>
      <c r="FZ900" s="162"/>
      <c r="GA900" s="162"/>
      <c r="GB900" s="162"/>
      <c r="GC900" s="162"/>
      <c r="GD900" s="162"/>
      <c r="GE900" s="162"/>
      <c r="GF900" s="162"/>
      <c r="GG900" s="162"/>
      <c r="GH900" s="162"/>
      <c r="GI900" s="162"/>
      <c r="GJ900" s="162"/>
      <c r="GK900" s="162"/>
      <c r="GL900" s="162"/>
      <c r="GM900" s="162"/>
      <c r="GN900" s="162"/>
      <c r="GO900" s="162"/>
      <c r="GP900" s="162"/>
      <c r="GQ900" s="162"/>
      <c r="GR900" s="162"/>
      <c r="GS900" s="162"/>
      <c r="GT900" s="162"/>
      <c r="GU900" s="162"/>
      <c r="GV900" s="162"/>
      <c r="GW900" s="162"/>
      <c r="GX900" s="162"/>
      <c r="GY900" s="162"/>
      <c r="GZ900" s="162"/>
      <c r="HA900" s="162"/>
      <c r="HB900" s="162"/>
      <c r="HC900" s="162"/>
      <c r="HD900" s="162"/>
      <c r="HE900" s="162"/>
      <c r="HF900" s="162"/>
      <c r="HG900" s="162"/>
      <c r="HH900" s="162"/>
      <c r="HI900" s="162"/>
      <c r="HJ900" s="162"/>
      <c r="HK900" s="162"/>
      <c r="HL900" s="162"/>
      <c r="HM900" s="162"/>
      <c r="HN900" s="162"/>
      <c r="HO900" s="162"/>
      <c r="HP900" s="162"/>
      <c r="HQ900" s="162"/>
      <c r="HR900" s="162"/>
      <c r="HS900" s="162"/>
      <c r="HT900" s="162"/>
      <c r="HU900" s="162"/>
      <c r="HV900" s="162"/>
      <c r="HW900" s="162"/>
      <c r="HX900" s="162"/>
      <c r="HY900" s="162"/>
      <c r="HZ900" s="162"/>
      <c r="IA900" s="162"/>
      <c r="IB900" s="162"/>
      <c r="IC900" s="162"/>
      <c r="ID900" s="162"/>
      <c r="IE900" s="162"/>
      <c r="IF900" s="162"/>
      <c r="IG900" s="162"/>
      <c r="IH900" s="162"/>
      <c r="II900" s="162"/>
      <c r="IJ900" s="162"/>
      <c r="IK900" s="162"/>
      <c r="IL900" s="162"/>
      <c r="IM900" s="162"/>
      <c r="IN900" s="162"/>
      <c r="IO900" s="162"/>
      <c r="IP900" s="162"/>
      <c r="IQ900" s="162"/>
      <c r="IR900" s="162"/>
      <c r="IS900" s="162"/>
      <c r="IT900" s="162"/>
      <c r="IU900" s="162"/>
      <c r="IV900" s="162"/>
      <c r="IW900" s="162"/>
      <c r="IX900" s="162"/>
    </row>
    <row r="901" spans="1:258">
      <c r="A901" s="159"/>
      <c r="B901" s="160"/>
      <c r="C901" s="160"/>
      <c r="D901" s="160"/>
      <c r="E901" s="160"/>
      <c r="F901" s="161"/>
      <c r="G901" s="161"/>
      <c r="H901" s="161"/>
      <c r="I901" s="161"/>
      <c r="J901" s="161"/>
      <c r="K901" s="161"/>
      <c r="L901" s="161"/>
      <c r="M901" s="161"/>
      <c r="N901" s="160"/>
      <c r="O901" s="160"/>
      <c r="P901" s="160"/>
      <c r="Q901" s="160"/>
      <c r="R901" s="160"/>
      <c r="S901" s="161"/>
      <c r="T901" s="161"/>
      <c r="U901" s="161"/>
      <c r="V901" s="161"/>
      <c r="W901" s="161"/>
      <c r="X901" s="161"/>
      <c r="Y901" s="161"/>
      <c r="Z901" s="317"/>
      <c r="AA901" s="161"/>
      <c r="BI901" s="162"/>
      <c r="BJ901" s="162"/>
      <c r="BK901" s="162"/>
      <c r="BL901" s="162"/>
      <c r="BM901" s="162"/>
      <c r="BN901" s="162"/>
      <c r="BO901" s="162"/>
      <c r="BP901" s="162"/>
      <c r="BQ901" s="162"/>
      <c r="BR901" s="162"/>
      <c r="BS901" s="162"/>
      <c r="BT901" s="162"/>
      <c r="BU901" s="162"/>
      <c r="BV901" s="162"/>
      <c r="BW901" s="162"/>
      <c r="BX901" s="162"/>
      <c r="BY901" s="162"/>
      <c r="BZ901" s="162"/>
      <c r="CA901" s="162"/>
      <c r="CB901" s="162"/>
      <c r="CC901" s="162"/>
      <c r="CD901" s="162"/>
      <c r="CE901" s="162"/>
      <c r="CF901" s="162"/>
      <c r="CG901" s="162"/>
      <c r="CH901" s="162"/>
      <c r="CI901" s="162"/>
      <c r="CJ901" s="162"/>
      <c r="CK901" s="162"/>
      <c r="CL901" s="162"/>
      <c r="CM901" s="162"/>
      <c r="CN901" s="162"/>
      <c r="CO901" s="162"/>
      <c r="CP901" s="162"/>
      <c r="CQ901" s="162"/>
      <c r="CR901" s="162"/>
      <c r="CS901" s="162"/>
      <c r="CT901" s="162"/>
      <c r="CU901" s="162"/>
      <c r="CV901" s="162"/>
      <c r="CW901" s="162"/>
      <c r="CX901" s="162"/>
      <c r="CY901" s="162"/>
      <c r="CZ901" s="162"/>
      <c r="DA901" s="162"/>
      <c r="DB901" s="162"/>
      <c r="DC901" s="162"/>
      <c r="DD901" s="162"/>
      <c r="DE901" s="162"/>
      <c r="DF901" s="162"/>
      <c r="DG901" s="162"/>
      <c r="DH901" s="162"/>
      <c r="DI901" s="162"/>
      <c r="DJ901" s="162"/>
      <c r="DK901" s="162"/>
      <c r="DL901" s="162"/>
      <c r="DM901" s="162"/>
      <c r="DN901" s="162"/>
      <c r="DO901" s="162"/>
      <c r="DP901" s="162"/>
      <c r="DQ901" s="162"/>
      <c r="DR901" s="162"/>
      <c r="DS901" s="162"/>
      <c r="DT901" s="162"/>
      <c r="DU901" s="162"/>
      <c r="DV901" s="162"/>
      <c r="DW901" s="162"/>
      <c r="DX901" s="162"/>
      <c r="DY901" s="162"/>
      <c r="DZ901" s="162"/>
      <c r="EA901" s="162"/>
      <c r="EB901" s="162"/>
      <c r="EC901" s="162"/>
      <c r="ED901" s="162"/>
      <c r="EE901" s="162"/>
      <c r="EF901" s="162"/>
      <c r="EG901" s="162"/>
      <c r="EH901" s="162"/>
      <c r="EI901" s="162"/>
      <c r="EJ901" s="162"/>
      <c r="EK901" s="162"/>
      <c r="EL901" s="162"/>
      <c r="EM901" s="162"/>
      <c r="EN901" s="162"/>
      <c r="EO901" s="162"/>
      <c r="EP901" s="162"/>
      <c r="EQ901" s="162"/>
      <c r="ER901" s="162"/>
      <c r="ES901" s="162"/>
      <c r="ET901" s="162"/>
      <c r="EU901" s="162"/>
      <c r="EV901" s="162"/>
      <c r="EW901" s="162"/>
      <c r="EX901" s="162"/>
      <c r="EY901" s="162"/>
      <c r="EZ901" s="162"/>
      <c r="FA901" s="162"/>
      <c r="FB901" s="162"/>
      <c r="FC901" s="162"/>
      <c r="FD901" s="162"/>
      <c r="FE901" s="162"/>
      <c r="FF901" s="162"/>
      <c r="FG901" s="162"/>
      <c r="FH901" s="162"/>
      <c r="FI901" s="162"/>
      <c r="FJ901" s="162"/>
      <c r="FK901" s="162"/>
      <c r="FL901" s="162"/>
      <c r="FM901" s="162"/>
      <c r="FN901" s="162"/>
      <c r="FO901" s="162"/>
      <c r="FP901" s="162"/>
      <c r="FQ901" s="162"/>
      <c r="FR901" s="162"/>
      <c r="FS901" s="162"/>
      <c r="FT901" s="162"/>
      <c r="FU901" s="162"/>
      <c r="FV901" s="162"/>
      <c r="FW901" s="162"/>
      <c r="FX901" s="162"/>
      <c r="FY901" s="162"/>
      <c r="FZ901" s="162"/>
      <c r="GA901" s="162"/>
      <c r="GB901" s="162"/>
      <c r="GC901" s="162"/>
      <c r="GD901" s="162"/>
      <c r="GE901" s="162"/>
      <c r="GF901" s="162"/>
      <c r="GG901" s="162"/>
      <c r="GH901" s="162"/>
      <c r="GI901" s="162"/>
      <c r="GJ901" s="162"/>
      <c r="GK901" s="162"/>
      <c r="GL901" s="162"/>
      <c r="GM901" s="162"/>
      <c r="GN901" s="162"/>
      <c r="GO901" s="162"/>
      <c r="GP901" s="162"/>
      <c r="GQ901" s="162"/>
      <c r="GR901" s="162"/>
      <c r="GS901" s="162"/>
      <c r="GT901" s="162"/>
      <c r="GU901" s="162"/>
      <c r="GV901" s="162"/>
      <c r="GW901" s="162"/>
      <c r="GX901" s="162"/>
      <c r="GY901" s="162"/>
      <c r="GZ901" s="162"/>
      <c r="HA901" s="162"/>
      <c r="HB901" s="162"/>
      <c r="HC901" s="162"/>
      <c r="HD901" s="162"/>
      <c r="HE901" s="162"/>
      <c r="HF901" s="162"/>
      <c r="HG901" s="162"/>
      <c r="HH901" s="162"/>
      <c r="HI901" s="162"/>
      <c r="HJ901" s="162"/>
      <c r="HK901" s="162"/>
      <c r="HL901" s="162"/>
      <c r="HM901" s="162"/>
      <c r="HN901" s="162"/>
      <c r="HO901" s="162"/>
      <c r="HP901" s="162"/>
      <c r="HQ901" s="162"/>
      <c r="HR901" s="162"/>
      <c r="HS901" s="162"/>
      <c r="HT901" s="162"/>
      <c r="HU901" s="162"/>
      <c r="HV901" s="162"/>
      <c r="HW901" s="162"/>
      <c r="HX901" s="162"/>
      <c r="HY901" s="162"/>
      <c r="HZ901" s="162"/>
      <c r="IA901" s="162"/>
      <c r="IB901" s="162"/>
      <c r="IC901" s="162"/>
      <c r="ID901" s="162"/>
      <c r="IE901" s="162"/>
      <c r="IF901" s="162"/>
      <c r="IG901" s="162"/>
      <c r="IH901" s="162"/>
      <c r="II901" s="162"/>
      <c r="IJ901" s="162"/>
      <c r="IK901" s="162"/>
      <c r="IL901" s="162"/>
      <c r="IM901" s="162"/>
      <c r="IN901" s="162"/>
      <c r="IO901" s="162"/>
      <c r="IP901" s="162"/>
      <c r="IQ901" s="162"/>
      <c r="IR901" s="162"/>
      <c r="IS901" s="162"/>
      <c r="IT901" s="162"/>
      <c r="IU901" s="162"/>
      <c r="IV901" s="162"/>
      <c r="IW901" s="162"/>
      <c r="IX901" s="162"/>
    </row>
    <row r="902" spans="1:258">
      <c r="A902" s="159"/>
      <c r="B902" s="160"/>
      <c r="C902" s="160"/>
      <c r="D902" s="160"/>
      <c r="E902" s="160"/>
      <c r="F902" s="161"/>
      <c r="G902" s="161"/>
      <c r="H902" s="161"/>
      <c r="I902" s="161"/>
      <c r="J902" s="161"/>
      <c r="K902" s="161"/>
      <c r="L902" s="161"/>
      <c r="M902" s="161"/>
      <c r="N902" s="160"/>
      <c r="O902" s="160"/>
      <c r="P902" s="160"/>
      <c r="Q902" s="160"/>
      <c r="R902" s="160"/>
      <c r="S902" s="161"/>
      <c r="T902" s="161"/>
      <c r="U902" s="161"/>
      <c r="V902" s="161"/>
      <c r="W902" s="161"/>
      <c r="X902" s="161"/>
      <c r="Y902" s="161"/>
      <c r="Z902" s="317"/>
      <c r="AA902" s="161"/>
      <c r="BI902" s="162"/>
      <c r="BJ902" s="162"/>
      <c r="BK902" s="162"/>
      <c r="BL902" s="162"/>
      <c r="BM902" s="162"/>
      <c r="BN902" s="162"/>
      <c r="BO902" s="162"/>
      <c r="BP902" s="162"/>
      <c r="BQ902" s="162"/>
      <c r="BR902" s="162"/>
      <c r="BS902" s="162"/>
      <c r="BT902" s="162"/>
      <c r="BU902" s="162"/>
      <c r="BV902" s="162"/>
      <c r="BW902" s="162"/>
      <c r="BX902" s="162"/>
      <c r="BY902" s="162"/>
      <c r="BZ902" s="162"/>
      <c r="CA902" s="162"/>
      <c r="CB902" s="162"/>
      <c r="CC902" s="162"/>
      <c r="CD902" s="162"/>
      <c r="CE902" s="162"/>
      <c r="CF902" s="162"/>
      <c r="CG902" s="162"/>
      <c r="CH902" s="162"/>
      <c r="CI902" s="162"/>
      <c r="CJ902" s="162"/>
      <c r="CK902" s="162"/>
      <c r="CL902" s="162"/>
      <c r="CM902" s="162"/>
      <c r="CN902" s="162"/>
      <c r="CO902" s="162"/>
      <c r="CP902" s="162"/>
      <c r="CQ902" s="162"/>
      <c r="CR902" s="162"/>
      <c r="CS902" s="162"/>
      <c r="CT902" s="162"/>
      <c r="CU902" s="162"/>
      <c r="CV902" s="162"/>
      <c r="CW902" s="162"/>
      <c r="CX902" s="162"/>
      <c r="CY902" s="162"/>
      <c r="CZ902" s="162"/>
      <c r="DA902" s="162"/>
      <c r="DB902" s="162"/>
      <c r="DC902" s="162"/>
      <c r="DD902" s="162"/>
      <c r="DE902" s="162"/>
      <c r="DF902" s="162"/>
      <c r="DG902" s="162"/>
      <c r="DH902" s="162"/>
      <c r="DI902" s="162"/>
      <c r="DJ902" s="162"/>
      <c r="DK902" s="162"/>
      <c r="DL902" s="162"/>
      <c r="DM902" s="162"/>
      <c r="DN902" s="162"/>
      <c r="DO902" s="162"/>
      <c r="DP902" s="162"/>
      <c r="DQ902" s="162"/>
      <c r="DR902" s="162"/>
      <c r="DS902" s="162"/>
      <c r="DT902" s="162"/>
      <c r="DU902" s="162"/>
      <c r="DV902" s="162"/>
      <c r="DW902" s="162"/>
      <c r="DX902" s="162"/>
      <c r="DY902" s="162"/>
      <c r="DZ902" s="162"/>
      <c r="EA902" s="162"/>
      <c r="EB902" s="162"/>
      <c r="EC902" s="162"/>
      <c r="ED902" s="162"/>
      <c r="EE902" s="162"/>
      <c r="EF902" s="162"/>
      <c r="EG902" s="162"/>
      <c r="EH902" s="162"/>
      <c r="EI902" s="162"/>
      <c r="EJ902" s="162"/>
      <c r="EK902" s="162"/>
      <c r="EL902" s="162"/>
      <c r="EM902" s="162"/>
      <c r="EN902" s="162"/>
      <c r="EO902" s="162"/>
      <c r="EP902" s="162"/>
      <c r="EQ902" s="162"/>
      <c r="ER902" s="162"/>
      <c r="ES902" s="162"/>
      <c r="ET902" s="162"/>
      <c r="EU902" s="162"/>
      <c r="EV902" s="162"/>
      <c r="EW902" s="162"/>
      <c r="EX902" s="162"/>
      <c r="EY902" s="162"/>
      <c r="EZ902" s="162"/>
      <c r="FA902" s="162"/>
      <c r="FB902" s="162"/>
      <c r="FC902" s="162"/>
      <c r="FD902" s="162"/>
      <c r="FE902" s="162"/>
      <c r="FF902" s="162"/>
      <c r="FG902" s="162"/>
      <c r="FH902" s="162"/>
      <c r="FI902" s="162"/>
      <c r="FJ902" s="162"/>
      <c r="FK902" s="162"/>
      <c r="FL902" s="162"/>
      <c r="FM902" s="162"/>
      <c r="FN902" s="162"/>
      <c r="FO902" s="162"/>
      <c r="FP902" s="162"/>
      <c r="FQ902" s="162"/>
      <c r="FR902" s="162"/>
      <c r="FS902" s="162"/>
      <c r="FT902" s="162"/>
      <c r="FU902" s="162"/>
      <c r="FV902" s="162"/>
      <c r="FW902" s="162"/>
      <c r="FX902" s="162"/>
      <c r="FY902" s="162"/>
      <c r="FZ902" s="162"/>
      <c r="GA902" s="162"/>
      <c r="GB902" s="162"/>
      <c r="GC902" s="162"/>
      <c r="GD902" s="162"/>
      <c r="GE902" s="162"/>
      <c r="GF902" s="162"/>
      <c r="GG902" s="162"/>
      <c r="GH902" s="162"/>
      <c r="GI902" s="162"/>
      <c r="GJ902" s="162"/>
      <c r="GK902" s="162"/>
      <c r="GL902" s="162"/>
      <c r="GM902" s="162"/>
      <c r="GN902" s="162"/>
      <c r="GO902" s="162"/>
      <c r="GP902" s="162"/>
      <c r="GQ902" s="162"/>
      <c r="GR902" s="162"/>
      <c r="GS902" s="162"/>
      <c r="GT902" s="162"/>
      <c r="GU902" s="162"/>
      <c r="GV902" s="162"/>
      <c r="GW902" s="162"/>
      <c r="GX902" s="162"/>
      <c r="GY902" s="162"/>
      <c r="GZ902" s="162"/>
      <c r="HA902" s="162"/>
      <c r="HB902" s="162"/>
      <c r="HC902" s="162"/>
      <c r="HD902" s="162"/>
      <c r="HE902" s="162"/>
      <c r="HF902" s="162"/>
      <c r="HG902" s="162"/>
      <c r="HH902" s="162"/>
      <c r="HI902" s="162"/>
      <c r="HJ902" s="162"/>
      <c r="HK902" s="162"/>
      <c r="HL902" s="162"/>
      <c r="HM902" s="162"/>
      <c r="HN902" s="162"/>
      <c r="HO902" s="162"/>
      <c r="HP902" s="162"/>
      <c r="HQ902" s="162"/>
      <c r="HR902" s="162"/>
      <c r="HS902" s="162"/>
      <c r="HT902" s="162"/>
      <c r="HU902" s="162"/>
      <c r="HV902" s="162"/>
      <c r="HW902" s="162"/>
      <c r="HX902" s="162"/>
      <c r="HY902" s="162"/>
      <c r="HZ902" s="162"/>
      <c r="IA902" s="162"/>
      <c r="IB902" s="162"/>
      <c r="IC902" s="162"/>
      <c r="ID902" s="162"/>
      <c r="IE902" s="162"/>
      <c r="IF902" s="162"/>
      <c r="IG902" s="162"/>
      <c r="IH902" s="162"/>
      <c r="II902" s="162"/>
      <c r="IJ902" s="162"/>
      <c r="IK902" s="162"/>
      <c r="IL902" s="162"/>
      <c r="IM902" s="162"/>
      <c r="IN902" s="162"/>
      <c r="IO902" s="162"/>
      <c r="IP902" s="162"/>
      <c r="IQ902" s="162"/>
      <c r="IR902" s="162"/>
      <c r="IS902" s="162"/>
      <c r="IT902" s="162"/>
      <c r="IU902" s="162"/>
      <c r="IV902" s="162"/>
      <c r="IW902" s="162"/>
      <c r="IX902" s="162"/>
    </row>
    <row r="903" spans="1:258">
      <c r="A903" s="159"/>
      <c r="B903" s="160"/>
      <c r="C903" s="160"/>
      <c r="D903" s="160"/>
      <c r="E903" s="160"/>
      <c r="F903" s="161"/>
      <c r="G903" s="161"/>
      <c r="H903" s="161"/>
      <c r="I903" s="161"/>
      <c r="J903" s="161"/>
      <c r="K903" s="161"/>
      <c r="L903" s="161"/>
      <c r="M903" s="161"/>
      <c r="N903" s="160"/>
      <c r="O903" s="160"/>
      <c r="P903" s="160"/>
      <c r="Q903" s="160"/>
      <c r="R903" s="160"/>
      <c r="S903" s="161"/>
      <c r="T903" s="161"/>
      <c r="U903" s="161"/>
      <c r="V903" s="161"/>
      <c r="W903" s="161"/>
      <c r="X903" s="161"/>
      <c r="Y903" s="161"/>
      <c r="Z903" s="317"/>
      <c r="AA903" s="161"/>
      <c r="BI903" s="162"/>
      <c r="BJ903" s="162"/>
      <c r="BK903" s="162"/>
      <c r="BL903" s="162"/>
      <c r="BM903" s="162"/>
      <c r="BN903" s="162"/>
      <c r="BO903" s="162"/>
      <c r="BP903" s="162"/>
      <c r="BQ903" s="162"/>
      <c r="BR903" s="162"/>
      <c r="BS903" s="162"/>
      <c r="BT903" s="162"/>
      <c r="BU903" s="162"/>
      <c r="BV903" s="162"/>
      <c r="BW903" s="162"/>
      <c r="BX903" s="162"/>
      <c r="BY903" s="162"/>
      <c r="BZ903" s="162"/>
      <c r="CA903" s="162"/>
      <c r="CB903" s="162"/>
      <c r="CC903" s="162"/>
      <c r="CD903" s="162"/>
      <c r="CE903" s="162"/>
      <c r="CF903" s="162"/>
      <c r="CG903" s="162"/>
      <c r="CH903" s="162"/>
      <c r="CI903" s="162"/>
      <c r="CJ903" s="162"/>
      <c r="CK903" s="162"/>
      <c r="CL903" s="162"/>
      <c r="CM903" s="162"/>
      <c r="CN903" s="162"/>
      <c r="CO903" s="162"/>
      <c r="CP903" s="162"/>
      <c r="CQ903" s="162"/>
      <c r="CR903" s="162"/>
      <c r="CS903" s="162"/>
      <c r="CT903" s="162"/>
      <c r="CU903" s="162"/>
      <c r="CV903" s="162"/>
      <c r="CW903" s="162"/>
      <c r="CX903" s="162"/>
      <c r="CY903" s="162"/>
      <c r="CZ903" s="162"/>
      <c r="DA903" s="162"/>
      <c r="DB903" s="162"/>
      <c r="DC903" s="162"/>
      <c r="DD903" s="162"/>
      <c r="DE903" s="162"/>
      <c r="DF903" s="162"/>
      <c r="DG903" s="162"/>
      <c r="DH903" s="162"/>
      <c r="DI903" s="162"/>
      <c r="DJ903" s="162"/>
      <c r="DK903" s="162"/>
      <c r="DL903" s="162"/>
      <c r="DM903" s="162"/>
      <c r="DN903" s="162"/>
      <c r="DO903" s="162"/>
      <c r="DP903" s="162"/>
      <c r="DQ903" s="162"/>
      <c r="DR903" s="162"/>
      <c r="DS903" s="162"/>
      <c r="DT903" s="162"/>
      <c r="DU903" s="162"/>
      <c r="DV903" s="162"/>
      <c r="DW903" s="162"/>
      <c r="DX903" s="162"/>
      <c r="DY903" s="162"/>
      <c r="DZ903" s="162"/>
      <c r="EA903" s="162"/>
      <c r="EB903" s="162"/>
      <c r="EC903" s="162"/>
      <c r="ED903" s="162"/>
      <c r="EE903" s="162"/>
      <c r="EF903" s="162"/>
      <c r="EG903" s="162"/>
      <c r="EH903" s="162"/>
      <c r="EI903" s="162"/>
      <c r="EJ903" s="162"/>
      <c r="EK903" s="162"/>
      <c r="EL903" s="162"/>
      <c r="EM903" s="162"/>
      <c r="EN903" s="162"/>
      <c r="EO903" s="162"/>
      <c r="EP903" s="162"/>
      <c r="EQ903" s="162"/>
      <c r="ER903" s="162"/>
      <c r="ES903" s="162"/>
      <c r="ET903" s="162"/>
      <c r="EU903" s="162"/>
      <c r="EV903" s="162"/>
      <c r="EW903" s="162"/>
      <c r="EX903" s="162"/>
      <c r="EY903" s="162"/>
      <c r="EZ903" s="162"/>
      <c r="FA903" s="162"/>
      <c r="FB903" s="162"/>
      <c r="FC903" s="162"/>
      <c r="FD903" s="162"/>
      <c r="FE903" s="162"/>
      <c r="FF903" s="162"/>
      <c r="FG903" s="162"/>
      <c r="FH903" s="162"/>
      <c r="FI903" s="162"/>
      <c r="FJ903" s="162"/>
      <c r="FK903" s="162"/>
      <c r="FL903" s="162"/>
      <c r="FM903" s="162"/>
      <c r="FN903" s="162"/>
      <c r="FO903" s="162"/>
      <c r="FP903" s="162"/>
      <c r="FQ903" s="162"/>
      <c r="FR903" s="162"/>
      <c r="FS903" s="162"/>
      <c r="FT903" s="162"/>
      <c r="FU903" s="162"/>
      <c r="FV903" s="162"/>
      <c r="FW903" s="162"/>
      <c r="FX903" s="162"/>
      <c r="FY903" s="162"/>
      <c r="FZ903" s="162"/>
      <c r="GA903" s="162"/>
      <c r="GB903" s="162"/>
      <c r="GC903" s="162"/>
      <c r="GD903" s="162"/>
      <c r="GE903" s="162"/>
      <c r="GF903" s="162"/>
      <c r="GG903" s="162"/>
      <c r="GH903" s="162"/>
      <c r="GI903" s="162"/>
      <c r="GJ903" s="162"/>
      <c r="GK903" s="162"/>
      <c r="GL903" s="162"/>
      <c r="GM903" s="162"/>
      <c r="GN903" s="162"/>
      <c r="GO903" s="162"/>
      <c r="GP903" s="162"/>
      <c r="GQ903" s="162"/>
      <c r="GR903" s="162"/>
      <c r="GS903" s="162"/>
      <c r="GT903" s="162"/>
      <c r="GU903" s="162"/>
      <c r="GV903" s="162"/>
      <c r="GW903" s="162"/>
      <c r="GX903" s="162"/>
      <c r="GY903" s="162"/>
      <c r="GZ903" s="162"/>
      <c r="HA903" s="162"/>
      <c r="HB903" s="162"/>
      <c r="HC903" s="162"/>
      <c r="HD903" s="162"/>
      <c r="HE903" s="162"/>
      <c r="HF903" s="162"/>
      <c r="HG903" s="162"/>
      <c r="HH903" s="162"/>
      <c r="HI903" s="162"/>
      <c r="HJ903" s="162"/>
      <c r="HK903" s="162"/>
      <c r="HL903" s="162"/>
      <c r="HM903" s="162"/>
      <c r="HN903" s="162"/>
      <c r="HO903" s="162"/>
      <c r="HP903" s="162"/>
      <c r="HQ903" s="162"/>
      <c r="HR903" s="162"/>
      <c r="HS903" s="162"/>
      <c r="HT903" s="162"/>
      <c r="HU903" s="162"/>
      <c r="HV903" s="162"/>
      <c r="HW903" s="162"/>
      <c r="HX903" s="162"/>
      <c r="HY903" s="162"/>
      <c r="HZ903" s="162"/>
      <c r="IA903" s="162"/>
      <c r="IB903" s="162"/>
      <c r="IC903" s="162"/>
      <c r="ID903" s="162"/>
      <c r="IE903" s="162"/>
      <c r="IF903" s="162"/>
      <c r="IG903" s="162"/>
      <c r="IH903" s="162"/>
      <c r="II903" s="162"/>
      <c r="IJ903" s="162"/>
      <c r="IK903" s="162"/>
      <c r="IL903" s="162"/>
      <c r="IM903" s="162"/>
      <c r="IN903" s="162"/>
      <c r="IO903" s="162"/>
      <c r="IP903" s="162"/>
      <c r="IQ903" s="162"/>
      <c r="IR903" s="162"/>
      <c r="IS903" s="162"/>
      <c r="IT903" s="162"/>
      <c r="IU903" s="162"/>
      <c r="IV903" s="162"/>
      <c r="IW903" s="162"/>
      <c r="IX903" s="162"/>
    </row>
    <row r="904" spans="1:258">
      <c r="A904" s="159"/>
      <c r="B904" s="160"/>
      <c r="C904" s="160"/>
      <c r="D904" s="160"/>
      <c r="E904" s="160"/>
      <c r="F904" s="161"/>
      <c r="G904" s="161"/>
      <c r="H904" s="161"/>
      <c r="I904" s="161"/>
      <c r="J904" s="161"/>
      <c r="K904" s="161"/>
      <c r="L904" s="161"/>
      <c r="M904" s="161"/>
      <c r="N904" s="160"/>
      <c r="O904" s="160"/>
      <c r="P904" s="160"/>
      <c r="Q904" s="160"/>
      <c r="R904" s="160"/>
      <c r="S904" s="161"/>
      <c r="T904" s="161"/>
      <c r="U904" s="161"/>
      <c r="V904" s="161"/>
      <c r="W904" s="161"/>
      <c r="X904" s="161"/>
      <c r="Y904" s="161"/>
      <c r="Z904" s="317"/>
      <c r="AA904" s="161"/>
      <c r="BI904" s="162"/>
      <c r="BJ904" s="162"/>
      <c r="BK904" s="162"/>
      <c r="BL904" s="162"/>
      <c r="BM904" s="162"/>
      <c r="BN904" s="162"/>
      <c r="BO904" s="162"/>
      <c r="BP904" s="162"/>
      <c r="BQ904" s="162"/>
      <c r="BR904" s="162"/>
      <c r="BS904" s="162"/>
      <c r="BT904" s="162"/>
      <c r="BU904" s="162"/>
      <c r="BV904" s="162"/>
      <c r="BW904" s="162"/>
      <c r="BX904" s="162"/>
      <c r="BY904" s="162"/>
      <c r="BZ904" s="162"/>
      <c r="CA904" s="162"/>
      <c r="CB904" s="162"/>
      <c r="CC904" s="162"/>
      <c r="CD904" s="162"/>
      <c r="CE904" s="162"/>
      <c r="CF904" s="162"/>
      <c r="CG904" s="162"/>
      <c r="CH904" s="162"/>
      <c r="CI904" s="162"/>
      <c r="CJ904" s="162"/>
      <c r="CK904" s="162"/>
      <c r="CL904" s="162"/>
      <c r="CM904" s="162"/>
      <c r="CN904" s="162"/>
      <c r="CO904" s="162"/>
      <c r="CP904" s="162"/>
      <c r="CQ904" s="162"/>
      <c r="CR904" s="162"/>
      <c r="CS904" s="162"/>
      <c r="CT904" s="162"/>
      <c r="CU904" s="162"/>
      <c r="CV904" s="162"/>
      <c r="CW904" s="162"/>
      <c r="CX904" s="162"/>
      <c r="CY904" s="162"/>
      <c r="CZ904" s="162"/>
      <c r="DA904" s="162"/>
      <c r="DB904" s="162"/>
      <c r="DC904" s="162"/>
      <c r="DD904" s="162"/>
      <c r="DE904" s="162"/>
      <c r="DF904" s="162"/>
      <c r="DG904" s="162"/>
      <c r="DH904" s="162"/>
      <c r="DI904" s="162"/>
      <c r="DJ904" s="162"/>
      <c r="DK904" s="162"/>
      <c r="DL904" s="162"/>
      <c r="DM904" s="162"/>
      <c r="DN904" s="162"/>
      <c r="DO904" s="162"/>
      <c r="DP904" s="162"/>
      <c r="DQ904" s="162"/>
      <c r="DR904" s="162"/>
      <c r="DS904" s="162"/>
      <c r="DT904" s="162"/>
      <c r="DU904" s="162"/>
      <c r="DV904" s="162"/>
      <c r="DW904" s="162"/>
      <c r="DX904" s="162"/>
      <c r="DY904" s="162"/>
      <c r="DZ904" s="162"/>
      <c r="EA904" s="162"/>
      <c r="EB904" s="162"/>
      <c r="EC904" s="162"/>
      <c r="ED904" s="162"/>
      <c r="EE904" s="162"/>
      <c r="EF904" s="162"/>
      <c r="EG904" s="162"/>
      <c r="EH904" s="162"/>
      <c r="EI904" s="162"/>
      <c r="EJ904" s="162"/>
      <c r="EK904" s="162"/>
      <c r="EL904" s="162"/>
      <c r="EM904" s="162"/>
      <c r="EN904" s="162"/>
      <c r="EO904" s="162"/>
      <c r="EP904" s="162"/>
      <c r="EQ904" s="162"/>
      <c r="ER904" s="162"/>
      <c r="ES904" s="162"/>
      <c r="ET904" s="162"/>
      <c r="EU904" s="162"/>
      <c r="EV904" s="162"/>
      <c r="EW904" s="162"/>
      <c r="EX904" s="162"/>
      <c r="EY904" s="162"/>
      <c r="EZ904" s="162"/>
      <c r="FA904" s="162"/>
      <c r="FB904" s="162"/>
      <c r="FC904" s="162"/>
      <c r="FD904" s="162"/>
      <c r="FE904" s="162"/>
      <c r="FF904" s="162"/>
      <c r="FG904" s="162"/>
      <c r="FH904" s="162"/>
      <c r="FI904" s="162"/>
      <c r="FJ904" s="162"/>
      <c r="FK904" s="162"/>
      <c r="FL904" s="162"/>
      <c r="FM904" s="162"/>
      <c r="FN904" s="162"/>
      <c r="FO904" s="162"/>
      <c r="FP904" s="162"/>
      <c r="FQ904" s="162"/>
      <c r="FR904" s="162"/>
      <c r="FS904" s="162"/>
      <c r="FT904" s="162"/>
      <c r="FU904" s="162"/>
      <c r="FV904" s="162"/>
      <c r="FW904" s="162"/>
      <c r="FX904" s="162"/>
      <c r="FY904" s="162"/>
      <c r="FZ904" s="162"/>
      <c r="GA904" s="162"/>
      <c r="GB904" s="162"/>
      <c r="GC904" s="162"/>
      <c r="GD904" s="162"/>
      <c r="GE904" s="162"/>
      <c r="GF904" s="162"/>
      <c r="GG904" s="162"/>
      <c r="GH904" s="162"/>
      <c r="GI904" s="162"/>
      <c r="GJ904" s="162"/>
      <c r="GK904" s="162"/>
      <c r="GL904" s="162"/>
      <c r="GM904" s="162"/>
      <c r="GN904" s="162"/>
      <c r="GO904" s="162"/>
      <c r="GP904" s="162"/>
      <c r="GQ904" s="162"/>
      <c r="GR904" s="162"/>
      <c r="GS904" s="162"/>
      <c r="GT904" s="162"/>
      <c r="GU904" s="162"/>
      <c r="GV904" s="162"/>
      <c r="GW904" s="162"/>
      <c r="GX904" s="162"/>
      <c r="GY904" s="162"/>
      <c r="GZ904" s="162"/>
      <c r="HA904" s="162"/>
      <c r="HB904" s="162"/>
      <c r="HC904" s="162"/>
      <c r="HD904" s="162"/>
      <c r="HE904" s="162"/>
      <c r="HF904" s="162"/>
      <c r="HG904" s="162"/>
      <c r="HH904" s="162"/>
      <c r="HI904" s="162"/>
      <c r="HJ904" s="162"/>
      <c r="HK904" s="162"/>
      <c r="HL904" s="162"/>
      <c r="HM904" s="162"/>
      <c r="HN904" s="162"/>
      <c r="HO904" s="162"/>
      <c r="HP904" s="162"/>
      <c r="HQ904" s="162"/>
      <c r="HR904" s="162"/>
      <c r="HS904" s="162"/>
      <c r="HT904" s="162"/>
      <c r="HU904" s="162"/>
      <c r="HV904" s="162"/>
      <c r="HW904" s="162"/>
      <c r="HX904" s="162"/>
      <c r="HY904" s="162"/>
      <c r="HZ904" s="162"/>
      <c r="IA904" s="162"/>
      <c r="IB904" s="162"/>
      <c r="IC904" s="162"/>
      <c r="ID904" s="162"/>
      <c r="IE904" s="162"/>
      <c r="IF904" s="162"/>
      <c r="IG904" s="162"/>
      <c r="IH904" s="162"/>
      <c r="II904" s="162"/>
      <c r="IJ904" s="162"/>
      <c r="IK904" s="162"/>
      <c r="IL904" s="162"/>
      <c r="IM904" s="162"/>
      <c r="IN904" s="162"/>
      <c r="IO904" s="162"/>
      <c r="IP904" s="162"/>
      <c r="IQ904" s="162"/>
      <c r="IR904" s="162"/>
      <c r="IS904" s="162"/>
      <c r="IT904" s="162"/>
      <c r="IU904" s="162"/>
      <c r="IV904" s="162"/>
      <c r="IW904" s="162"/>
      <c r="IX904" s="162"/>
    </row>
    <row r="905" spans="1:258">
      <c r="A905" s="159"/>
      <c r="B905" s="160"/>
      <c r="C905" s="160"/>
      <c r="D905" s="160"/>
      <c r="E905" s="160"/>
      <c r="F905" s="161"/>
      <c r="G905" s="161"/>
      <c r="H905" s="161"/>
      <c r="I905" s="161"/>
      <c r="J905" s="161"/>
      <c r="K905" s="161"/>
      <c r="L905" s="161"/>
      <c r="M905" s="161"/>
      <c r="N905" s="160"/>
      <c r="O905" s="160"/>
      <c r="P905" s="160"/>
      <c r="Q905" s="160"/>
      <c r="R905" s="160"/>
      <c r="S905" s="161"/>
      <c r="T905" s="161"/>
      <c r="U905" s="161"/>
      <c r="V905" s="161"/>
      <c r="W905" s="161"/>
      <c r="X905" s="161"/>
      <c r="Y905" s="161"/>
      <c r="Z905" s="317"/>
      <c r="AA905" s="161"/>
      <c r="BI905" s="162"/>
      <c r="BJ905" s="162"/>
      <c r="BK905" s="162"/>
      <c r="BL905" s="162"/>
      <c r="BM905" s="162"/>
      <c r="BN905" s="162"/>
      <c r="BO905" s="162"/>
      <c r="BP905" s="162"/>
      <c r="BQ905" s="162"/>
      <c r="BR905" s="162"/>
      <c r="BS905" s="162"/>
      <c r="BT905" s="162"/>
      <c r="BU905" s="162"/>
      <c r="BV905" s="162"/>
      <c r="BW905" s="162"/>
      <c r="BX905" s="162"/>
      <c r="BY905" s="162"/>
      <c r="BZ905" s="162"/>
      <c r="CA905" s="162"/>
      <c r="CB905" s="162"/>
      <c r="CC905" s="162"/>
      <c r="CD905" s="162"/>
      <c r="CE905" s="162"/>
      <c r="CF905" s="162"/>
      <c r="CG905" s="162"/>
      <c r="CH905" s="162"/>
      <c r="CI905" s="162"/>
      <c r="CJ905" s="162"/>
      <c r="CK905" s="162"/>
      <c r="CL905" s="162"/>
      <c r="CM905" s="162"/>
      <c r="CN905" s="162"/>
      <c r="CO905" s="162"/>
      <c r="CP905" s="162"/>
      <c r="CQ905" s="162"/>
      <c r="CR905" s="162"/>
      <c r="CS905" s="162"/>
      <c r="CT905" s="162"/>
      <c r="CU905" s="162"/>
      <c r="CV905" s="162"/>
      <c r="CW905" s="162"/>
      <c r="CX905" s="162"/>
      <c r="CY905" s="162"/>
      <c r="CZ905" s="162"/>
      <c r="DA905" s="162"/>
      <c r="DB905" s="162"/>
      <c r="DC905" s="162"/>
      <c r="DD905" s="162"/>
      <c r="DE905" s="162"/>
      <c r="DF905" s="162"/>
      <c r="DG905" s="162"/>
      <c r="DH905" s="162"/>
      <c r="DI905" s="162"/>
      <c r="DJ905" s="162"/>
      <c r="DK905" s="162"/>
      <c r="DL905" s="162"/>
      <c r="DM905" s="162"/>
      <c r="DN905" s="162"/>
      <c r="DO905" s="162"/>
      <c r="DP905" s="162"/>
      <c r="DQ905" s="162"/>
      <c r="DR905" s="162"/>
      <c r="DS905" s="162"/>
      <c r="DT905" s="162"/>
      <c r="DU905" s="162"/>
      <c r="DV905" s="162"/>
      <c r="DW905" s="162"/>
      <c r="DX905" s="162"/>
      <c r="DY905" s="162"/>
      <c r="DZ905" s="162"/>
      <c r="EA905" s="162"/>
      <c r="EB905" s="162"/>
      <c r="EC905" s="162"/>
      <c r="ED905" s="162"/>
      <c r="EE905" s="162"/>
      <c r="EF905" s="162"/>
      <c r="EG905" s="162"/>
      <c r="EH905" s="162"/>
      <c r="EI905" s="162"/>
      <c r="EJ905" s="162"/>
      <c r="EK905" s="162"/>
      <c r="EL905" s="162"/>
      <c r="EM905" s="162"/>
      <c r="EN905" s="162"/>
      <c r="EO905" s="162"/>
      <c r="EP905" s="162"/>
      <c r="EQ905" s="162"/>
      <c r="ER905" s="162"/>
      <c r="ES905" s="162"/>
      <c r="ET905" s="162"/>
      <c r="EU905" s="162"/>
      <c r="EV905" s="162"/>
      <c r="EW905" s="162"/>
      <c r="EX905" s="162"/>
      <c r="EY905" s="162"/>
      <c r="EZ905" s="162"/>
      <c r="FA905" s="162"/>
      <c r="FB905" s="162"/>
      <c r="FC905" s="162"/>
      <c r="FD905" s="162"/>
      <c r="FE905" s="162"/>
      <c r="FF905" s="162"/>
      <c r="FG905" s="162"/>
      <c r="FH905" s="162"/>
      <c r="FI905" s="162"/>
      <c r="FJ905" s="162"/>
      <c r="FK905" s="162"/>
      <c r="FL905" s="162"/>
      <c r="FM905" s="162"/>
      <c r="FN905" s="162"/>
      <c r="FO905" s="162"/>
      <c r="FP905" s="162"/>
      <c r="FQ905" s="162"/>
      <c r="FR905" s="162"/>
      <c r="FS905" s="162"/>
      <c r="FT905" s="162"/>
      <c r="FU905" s="162"/>
      <c r="FV905" s="162"/>
      <c r="FW905" s="162"/>
      <c r="FX905" s="162"/>
      <c r="FY905" s="162"/>
      <c r="FZ905" s="162"/>
      <c r="GA905" s="162"/>
      <c r="GB905" s="162"/>
      <c r="GC905" s="162"/>
      <c r="GD905" s="162"/>
      <c r="GE905" s="162"/>
      <c r="GF905" s="162"/>
      <c r="GG905" s="162"/>
      <c r="GH905" s="162"/>
      <c r="GI905" s="162"/>
      <c r="GJ905" s="162"/>
      <c r="GK905" s="162"/>
      <c r="GL905" s="162"/>
      <c r="GM905" s="162"/>
      <c r="GN905" s="162"/>
      <c r="GO905" s="162"/>
      <c r="GP905" s="162"/>
      <c r="GQ905" s="162"/>
      <c r="GR905" s="162"/>
      <c r="GS905" s="162"/>
      <c r="GT905" s="162"/>
      <c r="GU905" s="162"/>
      <c r="GV905" s="162"/>
      <c r="GW905" s="162"/>
      <c r="GX905" s="162"/>
      <c r="GY905" s="162"/>
      <c r="GZ905" s="162"/>
      <c r="HA905" s="162"/>
      <c r="HB905" s="162"/>
      <c r="HC905" s="162"/>
      <c r="HD905" s="162"/>
      <c r="HE905" s="162"/>
      <c r="HF905" s="162"/>
      <c r="HG905" s="162"/>
      <c r="HH905" s="162"/>
      <c r="HI905" s="162"/>
      <c r="HJ905" s="162"/>
      <c r="HK905" s="162"/>
      <c r="HL905" s="162"/>
      <c r="HM905" s="162"/>
      <c r="HN905" s="162"/>
      <c r="HO905" s="162"/>
      <c r="HP905" s="162"/>
      <c r="HQ905" s="162"/>
      <c r="HR905" s="162"/>
      <c r="HS905" s="162"/>
      <c r="HT905" s="162"/>
      <c r="HU905" s="162"/>
      <c r="HV905" s="162"/>
      <c r="HW905" s="162"/>
      <c r="HX905" s="162"/>
      <c r="HY905" s="162"/>
      <c r="HZ905" s="162"/>
      <c r="IA905" s="162"/>
      <c r="IB905" s="162"/>
      <c r="IC905" s="162"/>
      <c r="ID905" s="162"/>
      <c r="IE905" s="162"/>
      <c r="IF905" s="162"/>
      <c r="IG905" s="162"/>
      <c r="IH905" s="162"/>
      <c r="II905" s="162"/>
      <c r="IJ905" s="162"/>
      <c r="IK905" s="162"/>
      <c r="IL905" s="162"/>
      <c r="IM905" s="162"/>
      <c r="IN905" s="162"/>
      <c r="IO905" s="162"/>
      <c r="IP905" s="162"/>
      <c r="IQ905" s="162"/>
      <c r="IR905" s="162"/>
      <c r="IS905" s="162"/>
      <c r="IT905" s="162"/>
      <c r="IU905" s="162"/>
      <c r="IV905" s="162"/>
      <c r="IW905" s="162"/>
      <c r="IX905" s="162"/>
    </row>
    <row r="906" spans="1:258">
      <c r="A906" s="159"/>
      <c r="B906" s="160"/>
      <c r="C906" s="160"/>
      <c r="D906" s="160"/>
      <c r="E906" s="160"/>
      <c r="F906" s="161"/>
      <c r="G906" s="161"/>
      <c r="H906" s="161"/>
      <c r="I906" s="161"/>
      <c r="J906" s="161"/>
      <c r="K906" s="161"/>
      <c r="L906" s="161"/>
      <c r="M906" s="161"/>
      <c r="N906" s="160"/>
      <c r="O906" s="160"/>
      <c r="P906" s="160"/>
      <c r="Q906" s="160"/>
      <c r="R906" s="160"/>
      <c r="S906" s="161"/>
      <c r="T906" s="161"/>
      <c r="U906" s="161"/>
      <c r="V906" s="161"/>
      <c r="W906" s="161"/>
      <c r="X906" s="161"/>
      <c r="Y906" s="161"/>
      <c r="Z906" s="317"/>
      <c r="AA906" s="161"/>
      <c r="BI906" s="162"/>
      <c r="BJ906" s="162"/>
      <c r="BK906" s="162"/>
      <c r="BL906" s="162"/>
      <c r="BM906" s="162"/>
      <c r="BN906" s="162"/>
      <c r="BO906" s="162"/>
      <c r="BP906" s="162"/>
      <c r="BQ906" s="162"/>
      <c r="BR906" s="162"/>
      <c r="BS906" s="162"/>
      <c r="BT906" s="162"/>
      <c r="BU906" s="162"/>
      <c r="BV906" s="162"/>
      <c r="BW906" s="162"/>
      <c r="BX906" s="162"/>
      <c r="BY906" s="162"/>
      <c r="BZ906" s="162"/>
      <c r="CA906" s="162"/>
      <c r="CB906" s="162"/>
      <c r="CC906" s="162"/>
      <c r="CD906" s="162"/>
      <c r="CE906" s="162"/>
      <c r="CF906" s="162"/>
      <c r="CG906" s="162"/>
      <c r="CH906" s="162"/>
      <c r="CI906" s="162"/>
      <c r="CJ906" s="162"/>
      <c r="CK906" s="162"/>
      <c r="CL906" s="162"/>
      <c r="CM906" s="162"/>
      <c r="CN906" s="162"/>
      <c r="CO906" s="162"/>
      <c r="CP906" s="162"/>
      <c r="CQ906" s="162"/>
      <c r="CR906" s="162"/>
      <c r="CS906" s="162"/>
      <c r="CT906" s="162"/>
      <c r="CU906" s="162"/>
      <c r="CV906" s="162"/>
      <c r="CW906" s="162"/>
      <c r="CX906" s="162"/>
      <c r="CY906" s="162"/>
      <c r="CZ906" s="162"/>
      <c r="DA906" s="162"/>
      <c r="DB906" s="162"/>
      <c r="DC906" s="162"/>
      <c r="DD906" s="162"/>
      <c r="DE906" s="162"/>
      <c r="DF906" s="162"/>
      <c r="DG906" s="162"/>
      <c r="DH906" s="162"/>
      <c r="DI906" s="162"/>
      <c r="DJ906" s="162"/>
      <c r="DK906" s="162"/>
      <c r="DL906" s="162"/>
      <c r="DM906" s="162"/>
      <c r="DN906" s="162"/>
      <c r="DO906" s="162"/>
      <c r="DP906" s="162"/>
      <c r="DQ906" s="162"/>
      <c r="DR906" s="162"/>
      <c r="DS906" s="162"/>
      <c r="DT906" s="162"/>
      <c r="DU906" s="162"/>
      <c r="DV906" s="162"/>
      <c r="DW906" s="162"/>
      <c r="DX906" s="162"/>
      <c r="DY906" s="162"/>
      <c r="DZ906" s="162"/>
      <c r="EA906" s="162"/>
      <c r="EB906" s="162"/>
      <c r="EC906" s="162"/>
      <c r="ED906" s="162"/>
      <c r="EE906" s="162"/>
      <c r="EF906" s="162"/>
      <c r="EG906" s="162"/>
      <c r="EH906" s="162"/>
      <c r="EI906" s="162"/>
      <c r="EJ906" s="162"/>
      <c r="EK906" s="162"/>
      <c r="EL906" s="162"/>
      <c r="EM906" s="162"/>
      <c r="EN906" s="162"/>
      <c r="EO906" s="162"/>
      <c r="EP906" s="162"/>
      <c r="EQ906" s="162"/>
      <c r="ER906" s="162"/>
      <c r="ES906" s="162"/>
      <c r="ET906" s="162"/>
      <c r="EU906" s="162"/>
      <c r="EV906" s="162"/>
      <c r="EW906" s="162"/>
      <c r="EX906" s="162"/>
      <c r="EY906" s="162"/>
      <c r="EZ906" s="162"/>
      <c r="FA906" s="162"/>
      <c r="FB906" s="162"/>
      <c r="FC906" s="162"/>
      <c r="FD906" s="162"/>
      <c r="FE906" s="162"/>
      <c r="FF906" s="162"/>
      <c r="FG906" s="162"/>
      <c r="FH906" s="162"/>
      <c r="FI906" s="162"/>
      <c r="FJ906" s="162"/>
      <c r="FK906" s="162"/>
      <c r="FL906" s="162"/>
      <c r="FM906" s="162"/>
      <c r="FN906" s="162"/>
      <c r="FO906" s="162"/>
      <c r="FP906" s="162"/>
      <c r="FQ906" s="162"/>
      <c r="FR906" s="162"/>
      <c r="FS906" s="162"/>
      <c r="FT906" s="162"/>
      <c r="FU906" s="162"/>
      <c r="FV906" s="162"/>
      <c r="FW906" s="162"/>
      <c r="FX906" s="162"/>
      <c r="FY906" s="162"/>
      <c r="FZ906" s="162"/>
      <c r="GA906" s="162"/>
      <c r="GB906" s="162"/>
      <c r="GC906" s="162"/>
      <c r="GD906" s="162"/>
      <c r="GE906" s="162"/>
      <c r="GF906" s="162"/>
      <c r="GG906" s="162"/>
      <c r="GH906" s="162"/>
      <c r="GI906" s="162"/>
      <c r="GJ906" s="162"/>
      <c r="GK906" s="162"/>
      <c r="GL906" s="162"/>
      <c r="GM906" s="162"/>
      <c r="GN906" s="162"/>
      <c r="GO906" s="162"/>
      <c r="GP906" s="162"/>
      <c r="GQ906" s="162"/>
      <c r="GR906" s="162"/>
      <c r="GS906" s="162"/>
      <c r="GT906" s="162"/>
      <c r="GU906" s="162"/>
      <c r="GV906" s="162"/>
      <c r="GW906" s="162"/>
      <c r="GX906" s="162"/>
      <c r="GY906" s="162"/>
      <c r="GZ906" s="162"/>
      <c r="HA906" s="162"/>
      <c r="HB906" s="162"/>
      <c r="HC906" s="162"/>
      <c r="HD906" s="162"/>
      <c r="HE906" s="162"/>
      <c r="HF906" s="162"/>
      <c r="HG906" s="162"/>
      <c r="HH906" s="162"/>
      <c r="HI906" s="162"/>
      <c r="HJ906" s="162"/>
      <c r="HK906" s="162"/>
      <c r="HL906" s="162"/>
      <c r="HM906" s="162"/>
      <c r="HN906" s="162"/>
      <c r="HO906" s="162"/>
      <c r="HP906" s="162"/>
      <c r="HQ906" s="162"/>
      <c r="HR906" s="162"/>
      <c r="HS906" s="162"/>
      <c r="HT906" s="162"/>
      <c r="HU906" s="162"/>
      <c r="HV906" s="162"/>
      <c r="HW906" s="162"/>
      <c r="HX906" s="162"/>
      <c r="HY906" s="162"/>
      <c r="HZ906" s="162"/>
      <c r="IA906" s="162"/>
      <c r="IB906" s="162"/>
      <c r="IC906" s="162"/>
      <c r="ID906" s="162"/>
      <c r="IE906" s="162"/>
      <c r="IF906" s="162"/>
      <c r="IG906" s="162"/>
      <c r="IH906" s="162"/>
      <c r="II906" s="162"/>
      <c r="IJ906" s="162"/>
      <c r="IK906" s="162"/>
      <c r="IL906" s="162"/>
      <c r="IM906" s="162"/>
      <c r="IN906" s="162"/>
      <c r="IO906" s="162"/>
      <c r="IP906" s="162"/>
      <c r="IQ906" s="162"/>
      <c r="IR906" s="162"/>
      <c r="IS906" s="162"/>
      <c r="IT906" s="162"/>
      <c r="IU906" s="162"/>
      <c r="IV906" s="162"/>
      <c r="IW906" s="162"/>
      <c r="IX906" s="162"/>
    </row>
    <row r="907" spans="1:258">
      <c r="A907" s="159"/>
      <c r="B907" s="160"/>
      <c r="C907" s="160"/>
      <c r="D907" s="160"/>
      <c r="E907" s="160"/>
      <c r="F907" s="161"/>
      <c r="G907" s="161"/>
      <c r="H907" s="161"/>
      <c r="I907" s="161"/>
      <c r="J907" s="161"/>
      <c r="K907" s="161"/>
      <c r="L907" s="161"/>
      <c r="M907" s="161"/>
      <c r="N907" s="160"/>
      <c r="O907" s="160"/>
      <c r="P907" s="160"/>
      <c r="Q907" s="160"/>
      <c r="R907" s="160"/>
      <c r="S907" s="161"/>
      <c r="T907" s="161"/>
      <c r="U907" s="161"/>
      <c r="V907" s="161"/>
      <c r="W907" s="161"/>
      <c r="X907" s="161"/>
      <c r="Y907" s="161"/>
      <c r="Z907" s="317"/>
      <c r="AA907" s="161"/>
      <c r="BI907" s="162"/>
      <c r="BJ907" s="162"/>
      <c r="BK907" s="162"/>
      <c r="BL907" s="162"/>
      <c r="BM907" s="162"/>
      <c r="BN907" s="162"/>
      <c r="BO907" s="162"/>
      <c r="BP907" s="162"/>
      <c r="BQ907" s="162"/>
      <c r="BR907" s="162"/>
      <c r="BS907" s="162"/>
      <c r="BT907" s="162"/>
      <c r="BU907" s="162"/>
      <c r="BV907" s="162"/>
      <c r="BW907" s="162"/>
      <c r="BX907" s="162"/>
      <c r="BY907" s="162"/>
      <c r="BZ907" s="162"/>
      <c r="CA907" s="162"/>
      <c r="CB907" s="162"/>
      <c r="CC907" s="162"/>
      <c r="CD907" s="162"/>
      <c r="CE907" s="162"/>
      <c r="CF907" s="162"/>
      <c r="CG907" s="162"/>
      <c r="CH907" s="162"/>
      <c r="CI907" s="162"/>
      <c r="CJ907" s="162"/>
      <c r="CK907" s="162"/>
      <c r="CL907" s="162"/>
      <c r="CM907" s="162"/>
      <c r="CN907" s="162"/>
      <c r="CO907" s="162"/>
      <c r="CP907" s="162"/>
      <c r="CQ907" s="162"/>
      <c r="CR907" s="162"/>
      <c r="CS907" s="162"/>
      <c r="CT907" s="162"/>
      <c r="CU907" s="162"/>
      <c r="CV907" s="162"/>
      <c r="CW907" s="162"/>
      <c r="CX907" s="162"/>
      <c r="CY907" s="162"/>
      <c r="CZ907" s="162"/>
      <c r="DA907" s="162"/>
      <c r="DB907" s="162"/>
      <c r="DC907" s="162"/>
      <c r="DD907" s="162"/>
      <c r="DE907" s="162"/>
      <c r="DF907" s="162"/>
      <c r="DG907" s="162"/>
      <c r="DH907" s="162"/>
      <c r="DI907" s="162"/>
      <c r="DJ907" s="162"/>
      <c r="DK907" s="162"/>
      <c r="DL907" s="162"/>
      <c r="DM907" s="162"/>
      <c r="DN907" s="162"/>
      <c r="DO907" s="162"/>
      <c r="DP907" s="162"/>
      <c r="DQ907" s="162"/>
      <c r="DR907" s="162"/>
      <c r="DS907" s="162"/>
      <c r="DT907" s="162"/>
      <c r="DU907" s="162"/>
      <c r="DV907" s="162"/>
      <c r="DW907" s="162"/>
      <c r="DX907" s="162"/>
      <c r="DY907" s="162"/>
      <c r="DZ907" s="162"/>
      <c r="EA907" s="162"/>
      <c r="EB907" s="162"/>
      <c r="EC907" s="162"/>
      <c r="ED907" s="162"/>
      <c r="EE907" s="162"/>
      <c r="EF907" s="162"/>
      <c r="EG907" s="162"/>
      <c r="EH907" s="162"/>
      <c r="EI907" s="162"/>
      <c r="EJ907" s="162"/>
      <c r="EK907" s="162"/>
      <c r="EL907" s="162"/>
      <c r="EM907" s="162"/>
      <c r="EN907" s="162"/>
      <c r="EO907" s="162"/>
      <c r="EP907" s="162"/>
      <c r="EQ907" s="162"/>
      <c r="ER907" s="162"/>
      <c r="ES907" s="162"/>
      <c r="ET907" s="162"/>
      <c r="EU907" s="162"/>
      <c r="EV907" s="162"/>
      <c r="EW907" s="162"/>
      <c r="EX907" s="162"/>
      <c r="EY907" s="162"/>
      <c r="EZ907" s="162"/>
      <c r="FA907" s="162"/>
      <c r="FB907" s="162"/>
      <c r="FC907" s="162"/>
      <c r="FD907" s="162"/>
      <c r="FE907" s="162"/>
      <c r="FF907" s="162"/>
      <c r="FG907" s="162"/>
      <c r="FH907" s="162"/>
      <c r="FI907" s="162"/>
      <c r="FJ907" s="162"/>
      <c r="FK907" s="162"/>
      <c r="FL907" s="162"/>
      <c r="FM907" s="162"/>
      <c r="FN907" s="162"/>
      <c r="FO907" s="162"/>
      <c r="FP907" s="162"/>
      <c r="FQ907" s="162"/>
      <c r="FR907" s="162"/>
      <c r="FS907" s="162"/>
      <c r="FT907" s="162"/>
      <c r="FU907" s="162"/>
      <c r="FV907" s="162"/>
      <c r="FW907" s="162"/>
      <c r="FX907" s="162"/>
      <c r="FY907" s="162"/>
      <c r="FZ907" s="162"/>
      <c r="GA907" s="162"/>
      <c r="GB907" s="162"/>
      <c r="GC907" s="162"/>
      <c r="GD907" s="162"/>
      <c r="GE907" s="162"/>
      <c r="GF907" s="162"/>
      <c r="GG907" s="162"/>
      <c r="GH907" s="162"/>
      <c r="GI907" s="162"/>
      <c r="GJ907" s="162"/>
      <c r="GK907" s="162"/>
      <c r="GL907" s="162"/>
      <c r="GM907" s="162"/>
      <c r="GN907" s="162"/>
      <c r="GO907" s="162"/>
      <c r="GP907" s="162"/>
      <c r="GQ907" s="162"/>
      <c r="GR907" s="162"/>
      <c r="GS907" s="162"/>
      <c r="GT907" s="162"/>
      <c r="GU907" s="162"/>
      <c r="GV907" s="162"/>
      <c r="GW907" s="162"/>
      <c r="GX907" s="162"/>
      <c r="GY907" s="162"/>
      <c r="GZ907" s="162"/>
      <c r="HA907" s="162"/>
      <c r="HB907" s="162"/>
      <c r="HC907" s="162"/>
      <c r="HD907" s="162"/>
      <c r="HE907" s="162"/>
      <c r="HF907" s="162"/>
      <c r="HG907" s="162"/>
      <c r="HH907" s="162"/>
      <c r="HI907" s="162"/>
      <c r="HJ907" s="162"/>
      <c r="HK907" s="162"/>
      <c r="HL907" s="162"/>
      <c r="HM907" s="162"/>
      <c r="HN907" s="162"/>
      <c r="HO907" s="162"/>
      <c r="HP907" s="162"/>
      <c r="HQ907" s="162"/>
      <c r="HR907" s="162"/>
      <c r="HS907" s="162"/>
      <c r="HT907" s="162"/>
      <c r="HU907" s="162"/>
      <c r="HV907" s="162"/>
      <c r="HW907" s="162"/>
      <c r="HX907" s="162"/>
      <c r="HY907" s="162"/>
      <c r="HZ907" s="162"/>
      <c r="IA907" s="162"/>
      <c r="IB907" s="162"/>
      <c r="IC907" s="162"/>
      <c r="ID907" s="162"/>
      <c r="IE907" s="162"/>
      <c r="IF907" s="162"/>
      <c r="IG907" s="162"/>
      <c r="IH907" s="162"/>
      <c r="II907" s="162"/>
      <c r="IJ907" s="162"/>
      <c r="IK907" s="162"/>
      <c r="IL907" s="162"/>
      <c r="IM907" s="162"/>
      <c r="IN907" s="162"/>
      <c r="IO907" s="162"/>
      <c r="IP907" s="162"/>
      <c r="IQ907" s="162"/>
      <c r="IR907" s="162"/>
      <c r="IS907" s="162"/>
      <c r="IT907" s="162"/>
      <c r="IU907" s="162"/>
      <c r="IV907" s="162"/>
      <c r="IW907" s="162"/>
      <c r="IX907" s="162"/>
    </row>
    <row r="908" spans="1:258">
      <c r="A908" s="159"/>
      <c r="B908" s="160"/>
      <c r="C908" s="160"/>
      <c r="D908" s="160"/>
      <c r="E908" s="160"/>
      <c r="F908" s="161"/>
      <c r="G908" s="161"/>
      <c r="H908" s="161"/>
      <c r="I908" s="161"/>
      <c r="J908" s="161"/>
      <c r="K908" s="161"/>
      <c r="L908" s="161"/>
      <c r="M908" s="161"/>
      <c r="N908" s="160"/>
      <c r="O908" s="160"/>
      <c r="P908" s="160"/>
      <c r="Q908" s="160"/>
      <c r="R908" s="160"/>
      <c r="S908" s="161"/>
      <c r="T908" s="161"/>
      <c r="U908" s="161"/>
      <c r="V908" s="161"/>
      <c r="W908" s="161"/>
      <c r="X908" s="161"/>
      <c r="Y908" s="161"/>
      <c r="Z908" s="317"/>
      <c r="AA908" s="161"/>
      <c r="BI908" s="162"/>
      <c r="BJ908" s="162"/>
      <c r="BK908" s="162"/>
      <c r="BL908" s="162"/>
      <c r="BM908" s="162"/>
      <c r="BN908" s="162"/>
      <c r="BO908" s="162"/>
      <c r="BP908" s="162"/>
      <c r="BQ908" s="162"/>
      <c r="BR908" s="162"/>
      <c r="BS908" s="162"/>
      <c r="BT908" s="162"/>
      <c r="BU908" s="162"/>
      <c r="BV908" s="162"/>
      <c r="BW908" s="162"/>
      <c r="BX908" s="162"/>
      <c r="BY908" s="162"/>
      <c r="BZ908" s="162"/>
      <c r="CA908" s="162"/>
      <c r="CB908" s="162"/>
      <c r="CC908" s="162"/>
      <c r="CD908" s="162"/>
      <c r="CE908" s="162"/>
      <c r="CF908" s="162"/>
      <c r="CG908" s="162"/>
      <c r="CH908" s="162"/>
      <c r="CI908" s="162"/>
      <c r="CJ908" s="162"/>
      <c r="CK908" s="162"/>
      <c r="CL908" s="162"/>
      <c r="CM908" s="162"/>
      <c r="CN908" s="162"/>
      <c r="CO908" s="162"/>
      <c r="CP908" s="162"/>
      <c r="CQ908" s="162"/>
      <c r="CR908" s="162"/>
      <c r="CS908" s="162"/>
      <c r="CT908" s="162"/>
      <c r="CU908" s="162"/>
      <c r="CV908" s="162"/>
      <c r="CW908" s="162"/>
      <c r="CX908" s="162"/>
      <c r="CY908" s="162"/>
      <c r="CZ908" s="162"/>
      <c r="DA908" s="162"/>
      <c r="DB908" s="162"/>
      <c r="DC908" s="162"/>
      <c r="DD908" s="162"/>
      <c r="DE908" s="162"/>
      <c r="DF908" s="162"/>
      <c r="DG908" s="162"/>
      <c r="DH908" s="162"/>
      <c r="DI908" s="162"/>
      <c r="DJ908" s="162"/>
      <c r="DK908" s="162"/>
      <c r="DL908" s="162"/>
      <c r="DM908" s="162"/>
      <c r="DN908" s="162"/>
      <c r="DO908" s="162"/>
      <c r="DP908" s="162"/>
      <c r="DQ908" s="162"/>
      <c r="DR908" s="162"/>
      <c r="DS908" s="162"/>
      <c r="DT908" s="162"/>
      <c r="DU908" s="162"/>
      <c r="DV908" s="162"/>
      <c r="DW908" s="162"/>
      <c r="DX908" s="162"/>
      <c r="DY908" s="162"/>
      <c r="DZ908" s="162"/>
      <c r="EA908" s="162"/>
      <c r="EB908" s="162"/>
      <c r="EC908" s="162"/>
      <c r="ED908" s="162"/>
      <c r="EE908" s="162"/>
      <c r="EF908" s="162"/>
      <c r="EG908" s="162"/>
      <c r="EH908" s="162"/>
      <c r="EI908" s="162"/>
      <c r="EJ908" s="162"/>
      <c r="EK908" s="162"/>
      <c r="EL908" s="162"/>
      <c r="EM908" s="162"/>
      <c r="EN908" s="162"/>
      <c r="EO908" s="162"/>
      <c r="EP908" s="162"/>
      <c r="EQ908" s="162"/>
      <c r="ER908" s="162"/>
      <c r="ES908" s="162"/>
      <c r="ET908" s="162"/>
      <c r="EU908" s="162"/>
      <c r="EV908" s="162"/>
      <c r="EW908" s="162"/>
      <c r="EX908" s="162"/>
      <c r="EY908" s="162"/>
      <c r="EZ908" s="162"/>
      <c r="FA908" s="162"/>
      <c r="FB908" s="162"/>
      <c r="FC908" s="162"/>
      <c r="FD908" s="162"/>
      <c r="FE908" s="162"/>
      <c r="FF908" s="162"/>
      <c r="FG908" s="162"/>
      <c r="FH908" s="162"/>
      <c r="FI908" s="162"/>
      <c r="FJ908" s="162"/>
      <c r="FK908" s="162"/>
      <c r="FL908" s="162"/>
      <c r="FM908" s="162"/>
      <c r="FN908" s="162"/>
      <c r="FO908" s="162"/>
      <c r="FP908" s="162"/>
      <c r="FQ908" s="162"/>
      <c r="FR908" s="162"/>
      <c r="FS908" s="162"/>
      <c r="FT908" s="162"/>
      <c r="FU908" s="162"/>
      <c r="FV908" s="162"/>
      <c r="FW908" s="162"/>
      <c r="FX908" s="162"/>
      <c r="FY908" s="162"/>
      <c r="FZ908" s="162"/>
      <c r="GA908" s="162"/>
      <c r="GB908" s="162"/>
      <c r="GC908" s="162"/>
      <c r="GD908" s="162"/>
      <c r="GE908" s="162"/>
      <c r="GF908" s="162"/>
      <c r="GG908" s="162"/>
      <c r="GH908" s="162"/>
      <c r="GI908" s="162"/>
      <c r="GJ908" s="162"/>
      <c r="GK908" s="162"/>
      <c r="GL908" s="162"/>
      <c r="GM908" s="162"/>
      <c r="GN908" s="162"/>
      <c r="GO908" s="162"/>
      <c r="GP908" s="162"/>
      <c r="GQ908" s="162"/>
      <c r="GR908" s="162"/>
      <c r="GS908" s="162"/>
      <c r="GT908" s="162"/>
      <c r="GU908" s="162"/>
      <c r="GV908" s="162"/>
      <c r="GW908" s="162"/>
      <c r="GX908" s="162"/>
      <c r="GY908" s="162"/>
      <c r="GZ908" s="162"/>
      <c r="HA908" s="162"/>
      <c r="HB908" s="162"/>
      <c r="HC908" s="162"/>
      <c r="HD908" s="162"/>
      <c r="HE908" s="162"/>
      <c r="HF908" s="162"/>
      <c r="HG908" s="162"/>
      <c r="HH908" s="162"/>
      <c r="HI908" s="162"/>
      <c r="HJ908" s="162"/>
      <c r="HK908" s="162"/>
      <c r="HL908" s="162"/>
      <c r="HM908" s="162"/>
      <c r="HN908" s="162"/>
      <c r="HO908" s="162"/>
      <c r="HP908" s="162"/>
      <c r="HQ908" s="162"/>
      <c r="HR908" s="162"/>
      <c r="HS908" s="162"/>
      <c r="HT908" s="162"/>
      <c r="HU908" s="162"/>
      <c r="HV908" s="162"/>
      <c r="HW908" s="162"/>
      <c r="HX908" s="162"/>
      <c r="HY908" s="162"/>
      <c r="HZ908" s="162"/>
      <c r="IA908" s="162"/>
      <c r="IB908" s="162"/>
      <c r="IC908" s="162"/>
      <c r="ID908" s="162"/>
      <c r="IE908" s="162"/>
      <c r="IF908" s="162"/>
      <c r="IG908" s="162"/>
      <c r="IH908" s="162"/>
      <c r="II908" s="162"/>
      <c r="IJ908" s="162"/>
      <c r="IK908" s="162"/>
      <c r="IL908" s="162"/>
      <c r="IM908" s="162"/>
      <c r="IN908" s="162"/>
      <c r="IO908" s="162"/>
      <c r="IP908" s="162"/>
      <c r="IQ908" s="162"/>
      <c r="IR908" s="162"/>
      <c r="IS908" s="162"/>
      <c r="IT908" s="162"/>
      <c r="IU908" s="162"/>
      <c r="IV908" s="162"/>
      <c r="IW908" s="162"/>
      <c r="IX908" s="162"/>
    </row>
    <row r="909" spans="1:258">
      <c r="A909" s="159"/>
      <c r="B909" s="160"/>
      <c r="C909" s="160"/>
      <c r="D909" s="160"/>
      <c r="E909" s="160"/>
      <c r="F909" s="161"/>
      <c r="G909" s="161"/>
      <c r="H909" s="161"/>
      <c r="I909" s="161"/>
      <c r="J909" s="161"/>
      <c r="K909" s="161"/>
      <c r="L909" s="161"/>
      <c r="M909" s="161"/>
      <c r="N909" s="160"/>
      <c r="O909" s="160"/>
      <c r="P909" s="160"/>
      <c r="Q909" s="160"/>
      <c r="R909" s="160"/>
      <c r="S909" s="161"/>
      <c r="T909" s="161"/>
      <c r="U909" s="161"/>
      <c r="V909" s="161"/>
      <c r="W909" s="161"/>
      <c r="X909" s="161"/>
      <c r="Y909" s="161"/>
      <c r="Z909" s="317"/>
      <c r="AA909" s="161"/>
      <c r="BI909" s="162"/>
      <c r="BJ909" s="162"/>
      <c r="BK909" s="162"/>
      <c r="BL909" s="162"/>
      <c r="BM909" s="162"/>
      <c r="BN909" s="162"/>
      <c r="BO909" s="162"/>
      <c r="BP909" s="162"/>
      <c r="BQ909" s="162"/>
      <c r="BR909" s="162"/>
      <c r="BS909" s="162"/>
      <c r="BT909" s="162"/>
      <c r="BU909" s="162"/>
      <c r="BV909" s="162"/>
      <c r="BW909" s="162"/>
      <c r="BX909" s="162"/>
      <c r="BY909" s="162"/>
      <c r="BZ909" s="162"/>
      <c r="CA909" s="162"/>
      <c r="CB909" s="162"/>
      <c r="CC909" s="162"/>
      <c r="CD909" s="162"/>
      <c r="CE909" s="162"/>
      <c r="CF909" s="162"/>
      <c r="CG909" s="162"/>
      <c r="CH909" s="162"/>
      <c r="CI909" s="162"/>
      <c r="CJ909" s="162"/>
      <c r="CK909" s="162"/>
      <c r="CL909" s="162"/>
      <c r="CM909" s="162"/>
      <c r="CN909" s="162"/>
      <c r="CO909" s="162"/>
      <c r="CP909" s="162"/>
      <c r="CQ909" s="162"/>
      <c r="CR909" s="162"/>
      <c r="CS909" s="162"/>
      <c r="CT909" s="162"/>
      <c r="CU909" s="162"/>
      <c r="CV909" s="162"/>
      <c r="CW909" s="162"/>
      <c r="CX909" s="162"/>
      <c r="CY909" s="162"/>
      <c r="CZ909" s="162"/>
      <c r="DA909" s="162"/>
      <c r="DB909" s="162"/>
      <c r="DC909" s="162"/>
      <c r="DD909" s="162"/>
      <c r="DE909" s="162"/>
      <c r="DF909" s="162"/>
      <c r="DG909" s="162"/>
      <c r="DH909" s="162"/>
      <c r="DI909" s="162"/>
      <c r="DJ909" s="162"/>
      <c r="DK909" s="162"/>
      <c r="DL909" s="162"/>
      <c r="DM909" s="162"/>
      <c r="DN909" s="162"/>
      <c r="DO909" s="162"/>
      <c r="DP909" s="162"/>
      <c r="DQ909" s="162"/>
      <c r="DR909" s="162"/>
      <c r="DS909" s="162"/>
      <c r="DT909" s="162"/>
      <c r="DU909" s="162"/>
      <c r="DV909" s="162"/>
      <c r="DW909" s="162"/>
      <c r="DX909" s="162"/>
      <c r="DY909" s="162"/>
      <c r="DZ909" s="162"/>
      <c r="EA909" s="162"/>
      <c r="EB909" s="162"/>
      <c r="EC909" s="162"/>
      <c r="ED909" s="162"/>
      <c r="EE909" s="162"/>
      <c r="EF909" s="162"/>
      <c r="EG909" s="162"/>
      <c r="EH909" s="162"/>
      <c r="EI909" s="162"/>
      <c r="EJ909" s="162"/>
      <c r="EK909" s="162"/>
      <c r="EL909" s="162"/>
      <c r="EM909" s="162"/>
      <c r="EN909" s="162"/>
      <c r="EO909" s="162"/>
      <c r="EP909" s="162"/>
      <c r="EQ909" s="162"/>
      <c r="ER909" s="162"/>
      <c r="ES909" s="162"/>
      <c r="ET909" s="162"/>
      <c r="EU909" s="162"/>
      <c r="EV909" s="162"/>
      <c r="EW909" s="162"/>
      <c r="EX909" s="162"/>
      <c r="EY909" s="162"/>
      <c r="EZ909" s="162"/>
      <c r="FA909" s="162"/>
      <c r="FB909" s="162"/>
      <c r="FC909" s="162"/>
      <c r="FD909" s="162"/>
      <c r="FE909" s="162"/>
      <c r="FF909" s="162"/>
      <c r="FG909" s="162"/>
      <c r="FH909" s="162"/>
      <c r="FI909" s="162"/>
      <c r="FJ909" s="162"/>
      <c r="FK909" s="162"/>
      <c r="FL909" s="162"/>
      <c r="FM909" s="162"/>
      <c r="FN909" s="162"/>
      <c r="FO909" s="162"/>
      <c r="FP909" s="162"/>
      <c r="FQ909" s="162"/>
      <c r="FR909" s="162"/>
      <c r="FS909" s="162"/>
      <c r="FT909" s="162"/>
      <c r="FU909" s="162"/>
      <c r="FV909" s="162"/>
      <c r="FW909" s="162"/>
      <c r="FX909" s="162"/>
      <c r="FY909" s="162"/>
      <c r="FZ909" s="162"/>
      <c r="GA909" s="162"/>
      <c r="GB909" s="162"/>
      <c r="GC909" s="162"/>
      <c r="GD909" s="162"/>
      <c r="GE909" s="162"/>
      <c r="GF909" s="162"/>
      <c r="GG909" s="162"/>
      <c r="GH909" s="162"/>
      <c r="GI909" s="162"/>
      <c r="GJ909" s="162"/>
      <c r="GK909" s="162"/>
      <c r="GL909" s="162"/>
      <c r="GM909" s="162"/>
      <c r="GN909" s="162"/>
      <c r="GO909" s="162"/>
      <c r="GP909" s="162"/>
      <c r="GQ909" s="162"/>
      <c r="GR909" s="162"/>
      <c r="GS909" s="162"/>
      <c r="GT909" s="162"/>
      <c r="GU909" s="162"/>
      <c r="GV909" s="162"/>
      <c r="GW909" s="162"/>
      <c r="GX909" s="162"/>
      <c r="GY909" s="162"/>
      <c r="GZ909" s="162"/>
      <c r="HA909" s="162"/>
      <c r="HB909" s="162"/>
      <c r="HC909" s="162"/>
      <c r="HD909" s="162"/>
      <c r="HE909" s="162"/>
      <c r="HF909" s="162"/>
      <c r="HG909" s="162"/>
      <c r="HH909" s="162"/>
      <c r="HI909" s="162"/>
      <c r="HJ909" s="162"/>
      <c r="HK909" s="162"/>
      <c r="HL909" s="162"/>
      <c r="HM909" s="162"/>
      <c r="HN909" s="162"/>
      <c r="HO909" s="162"/>
      <c r="HP909" s="162"/>
      <c r="HQ909" s="162"/>
      <c r="HR909" s="162"/>
      <c r="HS909" s="162"/>
      <c r="HT909" s="162"/>
      <c r="HU909" s="162"/>
      <c r="HV909" s="162"/>
      <c r="HW909" s="162"/>
      <c r="HX909" s="162"/>
      <c r="HY909" s="162"/>
      <c r="HZ909" s="162"/>
      <c r="IA909" s="162"/>
      <c r="IB909" s="162"/>
      <c r="IC909" s="162"/>
      <c r="ID909" s="162"/>
      <c r="IE909" s="162"/>
      <c r="IF909" s="162"/>
      <c r="IG909" s="162"/>
      <c r="IH909" s="162"/>
      <c r="II909" s="162"/>
      <c r="IJ909" s="162"/>
      <c r="IK909" s="162"/>
      <c r="IL909" s="162"/>
      <c r="IM909" s="162"/>
      <c r="IN909" s="162"/>
      <c r="IO909" s="162"/>
      <c r="IP909" s="162"/>
      <c r="IQ909" s="162"/>
      <c r="IR909" s="162"/>
      <c r="IS909" s="162"/>
      <c r="IT909" s="162"/>
      <c r="IU909" s="162"/>
      <c r="IV909" s="162"/>
      <c r="IW909" s="162"/>
      <c r="IX909" s="162"/>
    </row>
    <row r="910" spans="1:258">
      <c r="A910" s="159"/>
      <c r="B910" s="160"/>
      <c r="C910" s="160"/>
      <c r="D910" s="160"/>
      <c r="E910" s="160"/>
      <c r="F910" s="161"/>
      <c r="G910" s="161"/>
      <c r="H910" s="161"/>
      <c r="I910" s="161"/>
      <c r="J910" s="161"/>
      <c r="K910" s="161"/>
      <c r="L910" s="161"/>
      <c r="M910" s="161"/>
      <c r="N910" s="160"/>
      <c r="O910" s="160"/>
      <c r="P910" s="160"/>
      <c r="Q910" s="160"/>
      <c r="R910" s="160"/>
      <c r="S910" s="161"/>
      <c r="T910" s="161"/>
      <c r="U910" s="161"/>
      <c r="V910" s="161"/>
      <c r="W910" s="161"/>
      <c r="X910" s="161"/>
      <c r="Y910" s="161"/>
      <c r="Z910" s="317"/>
      <c r="AA910" s="161"/>
      <c r="BI910" s="162"/>
      <c r="BJ910" s="162"/>
      <c r="BK910" s="162"/>
      <c r="BL910" s="162"/>
      <c r="BM910" s="162"/>
      <c r="BN910" s="162"/>
      <c r="BO910" s="162"/>
      <c r="BP910" s="162"/>
      <c r="BQ910" s="162"/>
      <c r="BR910" s="162"/>
      <c r="BS910" s="162"/>
      <c r="BT910" s="162"/>
      <c r="BU910" s="162"/>
      <c r="BV910" s="162"/>
      <c r="BW910" s="162"/>
      <c r="BX910" s="162"/>
      <c r="BY910" s="162"/>
      <c r="BZ910" s="162"/>
      <c r="CA910" s="162"/>
      <c r="CB910" s="162"/>
      <c r="CC910" s="162"/>
      <c r="CD910" s="162"/>
      <c r="CE910" s="162"/>
      <c r="CF910" s="162"/>
      <c r="CG910" s="162"/>
      <c r="CH910" s="162"/>
      <c r="CI910" s="162"/>
      <c r="CJ910" s="162"/>
      <c r="CK910" s="162"/>
      <c r="CL910" s="162"/>
      <c r="CM910" s="162"/>
      <c r="CN910" s="162"/>
      <c r="CO910" s="162"/>
      <c r="CP910" s="162"/>
      <c r="CQ910" s="162"/>
      <c r="CR910" s="162"/>
      <c r="CS910" s="162"/>
      <c r="CT910" s="162"/>
      <c r="CU910" s="162"/>
      <c r="CV910" s="162"/>
      <c r="CW910" s="162"/>
      <c r="CX910" s="162"/>
      <c r="CY910" s="162"/>
      <c r="CZ910" s="162"/>
      <c r="DA910" s="162"/>
      <c r="DB910" s="162"/>
      <c r="DC910" s="162"/>
      <c r="DD910" s="162"/>
      <c r="DE910" s="162"/>
      <c r="DF910" s="162"/>
      <c r="DG910" s="162"/>
      <c r="DH910" s="162"/>
      <c r="DI910" s="162"/>
      <c r="DJ910" s="162"/>
      <c r="DK910" s="162"/>
      <c r="DL910" s="162"/>
      <c r="DM910" s="162"/>
      <c r="DN910" s="162"/>
      <c r="DO910" s="162"/>
      <c r="DP910" s="162"/>
      <c r="DQ910" s="162"/>
      <c r="DR910" s="162"/>
      <c r="DS910" s="162"/>
      <c r="DT910" s="162"/>
      <c r="DU910" s="162"/>
      <c r="DV910" s="162"/>
      <c r="DW910" s="162"/>
      <c r="DX910" s="162"/>
      <c r="DY910" s="162"/>
      <c r="DZ910" s="162"/>
      <c r="EA910" s="162"/>
      <c r="EB910" s="162"/>
      <c r="EC910" s="162"/>
      <c r="ED910" s="162"/>
      <c r="EE910" s="162"/>
      <c r="EF910" s="162"/>
      <c r="EG910" s="162"/>
      <c r="EH910" s="162"/>
      <c r="EI910" s="162"/>
      <c r="EJ910" s="162"/>
      <c r="EK910" s="162"/>
      <c r="EL910" s="162"/>
      <c r="EM910" s="162"/>
      <c r="EN910" s="162"/>
      <c r="EO910" s="162"/>
      <c r="EP910" s="162"/>
      <c r="EQ910" s="162"/>
      <c r="ER910" s="162"/>
      <c r="ES910" s="162"/>
      <c r="ET910" s="162"/>
      <c r="EU910" s="162"/>
      <c r="EV910" s="162"/>
      <c r="EW910" s="162"/>
      <c r="EX910" s="162"/>
      <c r="EY910" s="162"/>
      <c r="EZ910" s="162"/>
      <c r="FA910" s="162"/>
      <c r="FB910" s="162"/>
      <c r="FC910" s="162"/>
      <c r="FD910" s="162"/>
      <c r="FE910" s="162"/>
      <c r="FF910" s="162"/>
      <c r="FG910" s="162"/>
      <c r="FH910" s="162"/>
      <c r="FI910" s="162"/>
      <c r="FJ910" s="162"/>
      <c r="FK910" s="162"/>
      <c r="FL910" s="162"/>
      <c r="FM910" s="162"/>
      <c r="FN910" s="162"/>
      <c r="FO910" s="162"/>
      <c r="FP910" s="162"/>
      <c r="FQ910" s="162"/>
      <c r="FR910" s="162"/>
      <c r="FS910" s="162"/>
      <c r="FT910" s="162"/>
      <c r="FU910" s="162"/>
      <c r="FV910" s="162"/>
      <c r="FW910" s="162"/>
      <c r="FX910" s="162"/>
      <c r="FY910" s="162"/>
      <c r="FZ910" s="162"/>
      <c r="GA910" s="162"/>
      <c r="GB910" s="162"/>
      <c r="GC910" s="162"/>
      <c r="GD910" s="162"/>
      <c r="GE910" s="162"/>
      <c r="GF910" s="162"/>
      <c r="GG910" s="162"/>
      <c r="GH910" s="162"/>
      <c r="GI910" s="162"/>
      <c r="GJ910" s="162"/>
      <c r="GK910" s="162"/>
      <c r="GL910" s="162"/>
      <c r="GM910" s="162"/>
      <c r="GN910" s="162"/>
      <c r="GO910" s="162"/>
      <c r="GP910" s="162"/>
      <c r="GQ910" s="162"/>
      <c r="GR910" s="162"/>
      <c r="GS910" s="162"/>
      <c r="GT910" s="162"/>
      <c r="GU910" s="162"/>
      <c r="GV910" s="162"/>
      <c r="GW910" s="162"/>
      <c r="GX910" s="162"/>
      <c r="GY910" s="162"/>
      <c r="GZ910" s="162"/>
      <c r="HA910" s="162"/>
      <c r="HB910" s="162"/>
      <c r="HC910" s="162"/>
      <c r="HD910" s="162"/>
      <c r="HE910" s="162"/>
      <c r="HF910" s="162"/>
      <c r="HG910" s="162"/>
      <c r="HH910" s="162"/>
      <c r="HI910" s="162"/>
      <c r="HJ910" s="162"/>
      <c r="HK910" s="162"/>
      <c r="HL910" s="162"/>
      <c r="HM910" s="162"/>
      <c r="HN910" s="162"/>
      <c r="HO910" s="162"/>
      <c r="HP910" s="162"/>
      <c r="HQ910" s="162"/>
      <c r="HR910" s="162"/>
      <c r="HS910" s="162"/>
      <c r="HT910" s="162"/>
      <c r="HU910" s="162"/>
      <c r="HV910" s="162"/>
      <c r="HW910" s="162"/>
      <c r="HX910" s="162"/>
      <c r="HY910" s="162"/>
      <c r="HZ910" s="162"/>
      <c r="IA910" s="162"/>
      <c r="IB910" s="162"/>
      <c r="IC910" s="162"/>
      <c r="ID910" s="162"/>
      <c r="IE910" s="162"/>
      <c r="IF910" s="162"/>
      <c r="IG910" s="162"/>
      <c r="IH910" s="162"/>
      <c r="II910" s="162"/>
      <c r="IJ910" s="162"/>
      <c r="IK910" s="162"/>
      <c r="IL910" s="162"/>
      <c r="IM910" s="162"/>
      <c r="IN910" s="162"/>
      <c r="IO910" s="162"/>
      <c r="IP910" s="162"/>
      <c r="IQ910" s="162"/>
      <c r="IR910" s="162"/>
      <c r="IS910" s="162"/>
      <c r="IT910" s="162"/>
      <c r="IU910" s="162"/>
      <c r="IV910" s="162"/>
      <c r="IW910" s="162"/>
      <c r="IX910" s="162"/>
    </row>
    <row r="911" spans="1:258">
      <c r="A911" s="159"/>
      <c r="B911" s="160"/>
      <c r="C911" s="160"/>
      <c r="D911" s="160"/>
      <c r="E911" s="160"/>
      <c r="F911" s="161"/>
      <c r="G911" s="161"/>
      <c r="H911" s="161"/>
      <c r="I911" s="161"/>
      <c r="J911" s="161"/>
      <c r="K911" s="161"/>
      <c r="L911" s="161"/>
      <c r="M911" s="161"/>
      <c r="N911" s="160"/>
      <c r="O911" s="160"/>
      <c r="P911" s="160"/>
      <c r="Q911" s="160"/>
      <c r="R911" s="160"/>
      <c r="S911" s="161"/>
      <c r="T911" s="161"/>
      <c r="U911" s="161"/>
      <c r="V911" s="161"/>
      <c r="W911" s="161"/>
      <c r="X911" s="161"/>
      <c r="Y911" s="161"/>
      <c r="Z911" s="317"/>
      <c r="AA911" s="161"/>
      <c r="BI911" s="162"/>
      <c r="BJ911" s="162"/>
      <c r="BK911" s="162"/>
      <c r="BL911" s="162"/>
      <c r="BM911" s="162"/>
      <c r="BN911" s="162"/>
      <c r="BO911" s="162"/>
      <c r="BP911" s="162"/>
      <c r="BQ911" s="162"/>
      <c r="BR911" s="162"/>
      <c r="BS911" s="162"/>
      <c r="BT911" s="162"/>
      <c r="BU911" s="162"/>
      <c r="BV911" s="162"/>
      <c r="BW911" s="162"/>
      <c r="BX911" s="162"/>
      <c r="BY911" s="162"/>
      <c r="BZ911" s="162"/>
      <c r="CA911" s="162"/>
      <c r="CB911" s="162"/>
      <c r="CC911" s="162"/>
      <c r="CD911" s="162"/>
      <c r="CE911" s="162"/>
      <c r="CF911" s="162"/>
      <c r="CG911" s="162"/>
      <c r="CH911" s="162"/>
      <c r="CI911" s="162"/>
      <c r="CJ911" s="162"/>
      <c r="CK911" s="162"/>
      <c r="CL911" s="162"/>
      <c r="CM911" s="162"/>
      <c r="CN911" s="162"/>
      <c r="CO911" s="162"/>
      <c r="CP911" s="162"/>
      <c r="CQ911" s="162"/>
      <c r="CR911" s="162"/>
      <c r="CS911" s="162"/>
      <c r="CT911" s="162"/>
      <c r="CU911" s="162"/>
      <c r="CV911" s="162"/>
      <c r="CW911" s="162"/>
      <c r="CX911" s="162"/>
      <c r="CY911" s="162"/>
      <c r="CZ911" s="162"/>
      <c r="DA911" s="162"/>
      <c r="DB911" s="162"/>
      <c r="DC911" s="162"/>
      <c r="DD911" s="162"/>
      <c r="DE911" s="162"/>
      <c r="DF911" s="162"/>
      <c r="DG911" s="162"/>
      <c r="DH911" s="162"/>
      <c r="DI911" s="162"/>
      <c r="DJ911" s="162"/>
      <c r="DK911" s="162"/>
      <c r="DL911" s="162"/>
      <c r="DM911" s="162"/>
      <c r="DN911" s="162"/>
      <c r="DO911" s="162"/>
      <c r="DP911" s="162"/>
      <c r="DQ911" s="162"/>
      <c r="DR911" s="162"/>
      <c r="DS911" s="162"/>
      <c r="DT911" s="162"/>
      <c r="DU911" s="162"/>
      <c r="DV911" s="162"/>
      <c r="DW911" s="162"/>
      <c r="DX911" s="162"/>
      <c r="DY911" s="162"/>
      <c r="DZ911" s="162"/>
      <c r="EA911" s="162"/>
      <c r="EB911" s="162"/>
      <c r="EC911" s="162"/>
      <c r="ED911" s="162"/>
      <c r="EE911" s="162"/>
      <c r="EF911" s="162"/>
      <c r="EG911" s="162"/>
      <c r="EH911" s="162"/>
      <c r="EI911" s="162"/>
      <c r="EJ911" s="162"/>
      <c r="EK911" s="162"/>
      <c r="EL911" s="162"/>
      <c r="EM911" s="162"/>
      <c r="EN911" s="162"/>
      <c r="EO911" s="162"/>
      <c r="EP911" s="162"/>
      <c r="EQ911" s="162"/>
      <c r="ER911" s="162"/>
      <c r="ES911" s="162"/>
      <c r="ET911" s="162"/>
      <c r="EU911" s="162"/>
      <c r="EV911" s="162"/>
      <c r="EW911" s="162"/>
      <c r="EX911" s="162"/>
      <c r="EY911" s="162"/>
      <c r="EZ911" s="162"/>
      <c r="FA911" s="162"/>
      <c r="FB911" s="162"/>
      <c r="FC911" s="162"/>
      <c r="FD911" s="162"/>
      <c r="FE911" s="162"/>
      <c r="FF911" s="162"/>
      <c r="FG911" s="162"/>
      <c r="FH911" s="162"/>
      <c r="FI911" s="162"/>
      <c r="FJ911" s="162"/>
      <c r="FK911" s="162"/>
      <c r="FL911" s="162"/>
      <c r="FM911" s="162"/>
      <c r="FN911" s="162"/>
      <c r="FO911" s="162"/>
      <c r="FP911" s="162"/>
      <c r="FQ911" s="162"/>
      <c r="FR911" s="162"/>
      <c r="FS911" s="162"/>
      <c r="FT911" s="162"/>
      <c r="FU911" s="162"/>
      <c r="FV911" s="162"/>
      <c r="FW911" s="162"/>
      <c r="FX911" s="162"/>
      <c r="FY911" s="162"/>
      <c r="FZ911" s="162"/>
      <c r="GA911" s="162"/>
      <c r="GB911" s="162"/>
      <c r="GC911" s="162"/>
      <c r="GD911" s="162"/>
      <c r="GE911" s="162"/>
      <c r="GF911" s="162"/>
      <c r="GG911" s="162"/>
      <c r="GH911" s="162"/>
      <c r="GI911" s="162"/>
      <c r="GJ911" s="162"/>
      <c r="GK911" s="162"/>
      <c r="GL911" s="162"/>
      <c r="GM911" s="162"/>
      <c r="GN911" s="162"/>
      <c r="GO911" s="162"/>
      <c r="GP911" s="162"/>
      <c r="GQ911" s="162"/>
      <c r="GR911" s="162"/>
      <c r="GS911" s="162"/>
      <c r="GT911" s="162"/>
      <c r="GU911" s="162"/>
      <c r="GV911" s="162"/>
      <c r="GW911" s="162"/>
      <c r="GX911" s="162"/>
      <c r="GY911" s="162"/>
      <c r="GZ911" s="162"/>
      <c r="HA911" s="162"/>
      <c r="HB911" s="162"/>
      <c r="HC911" s="162"/>
      <c r="HD911" s="162"/>
      <c r="HE911" s="162"/>
      <c r="HF911" s="162"/>
      <c r="HG911" s="162"/>
      <c r="HH911" s="162"/>
      <c r="HI911" s="162"/>
      <c r="HJ911" s="162"/>
      <c r="HK911" s="162"/>
      <c r="HL911" s="162"/>
      <c r="HM911" s="162"/>
      <c r="HN911" s="162"/>
      <c r="HO911" s="162"/>
      <c r="HP911" s="162"/>
      <c r="HQ911" s="162"/>
      <c r="HR911" s="162"/>
      <c r="HS911" s="162"/>
      <c r="HT911" s="162"/>
      <c r="HU911" s="162"/>
      <c r="HV911" s="162"/>
      <c r="HW911" s="162"/>
      <c r="HX911" s="162"/>
      <c r="HY911" s="162"/>
      <c r="HZ911" s="162"/>
      <c r="IA911" s="162"/>
      <c r="IB911" s="162"/>
      <c r="IC911" s="162"/>
      <c r="ID911" s="162"/>
      <c r="IE911" s="162"/>
      <c r="IF911" s="162"/>
      <c r="IG911" s="162"/>
      <c r="IH911" s="162"/>
      <c r="II911" s="162"/>
      <c r="IJ911" s="162"/>
      <c r="IK911" s="162"/>
      <c r="IL911" s="162"/>
      <c r="IM911" s="162"/>
      <c r="IN911" s="162"/>
      <c r="IO911" s="162"/>
      <c r="IP911" s="162"/>
      <c r="IQ911" s="162"/>
      <c r="IR911" s="162"/>
      <c r="IS911" s="162"/>
      <c r="IT911" s="162"/>
      <c r="IU911" s="162"/>
      <c r="IV911" s="162"/>
      <c r="IW911" s="162"/>
      <c r="IX911" s="162"/>
    </row>
    <row r="912" spans="1:258">
      <c r="A912" s="159"/>
      <c r="B912" s="160"/>
      <c r="C912" s="160"/>
      <c r="D912" s="160"/>
      <c r="E912" s="160"/>
      <c r="F912" s="161"/>
      <c r="G912" s="161"/>
      <c r="H912" s="161"/>
      <c r="I912" s="161"/>
      <c r="J912" s="161"/>
      <c r="K912" s="161"/>
      <c r="L912" s="161"/>
      <c r="M912" s="161"/>
      <c r="N912" s="160"/>
      <c r="O912" s="160"/>
      <c r="P912" s="160"/>
      <c r="Q912" s="160"/>
      <c r="R912" s="160"/>
      <c r="S912" s="161"/>
      <c r="T912" s="161"/>
      <c r="U912" s="161"/>
      <c r="V912" s="161"/>
      <c r="W912" s="161"/>
      <c r="X912" s="161"/>
      <c r="Y912" s="161"/>
      <c r="Z912" s="317"/>
      <c r="AA912" s="161"/>
      <c r="BI912" s="162"/>
      <c r="BJ912" s="162"/>
      <c r="BK912" s="162"/>
      <c r="BL912" s="162"/>
      <c r="BM912" s="162"/>
      <c r="BN912" s="162"/>
      <c r="BO912" s="162"/>
      <c r="BP912" s="162"/>
      <c r="BQ912" s="162"/>
      <c r="BR912" s="162"/>
      <c r="BS912" s="162"/>
      <c r="BT912" s="162"/>
      <c r="BU912" s="162"/>
      <c r="BV912" s="162"/>
      <c r="BW912" s="162"/>
      <c r="BX912" s="162"/>
      <c r="BY912" s="162"/>
      <c r="BZ912" s="162"/>
      <c r="CA912" s="162"/>
      <c r="CB912" s="162"/>
      <c r="CC912" s="162"/>
      <c r="CD912" s="162"/>
      <c r="CE912" s="162"/>
      <c r="CF912" s="162"/>
      <c r="CG912" s="162"/>
      <c r="CH912" s="162"/>
      <c r="CI912" s="162"/>
      <c r="CJ912" s="162"/>
      <c r="CK912" s="162"/>
      <c r="CL912" s="162"/>
      <c r="CM912" s="162"/>
      <c r="CN912" s="162"/>
      <c r="CO912" s="162"/>
      <c r="CP912" s="162"/>
      <c r="CQ912" s="162"/>
      <c r="CR912" s="162"/>
      <c r="CS912" s="162"/>
      <c r="CT912" s="162"/>
      <c r="CU912" s="162"/>
      <c r="CV912" s="162"/>
      <c r="CW912" s="162"/>
      <c r="CX912" s="162"/>
      <c r="CY912" s="162"/>
      <c r="CZ912" s="162"/>
      <c r="DA912" s="162"/>
      <c r="DB912" s="162"/>
      <c r="DC912" s="162"/>
      <c r="DD912" s="162"/>
      <c r="DE912" s="162"/>
      <c r="DF912" s="162"/>
      <c r="DG912" s="162"/>
      <c r="DH912" s="162"/>
      <c r="DI912" s="162"/>
      <c r="DJ912" s="162"/>
      <c r="DK912" s="162"/>
      <c r="DL912" s="162"/>
      <c r="DM912" s="162"/>
      <c r="DN912" s="162"/>
      <c r="DO912" s="162"/>
      <c r="DP912" s="162"/>
      <c r="DQ912" s="162"/>
      <c r="DR912" s="162"/>
      <c r="DS912" s="162"/>
      <c r="DT912" s="162"/>
      <c r="DU912" s="162"/>
      <c r="DV912" s="162"/>
      <c r="DW912" s="162"/>
      <c r="DX912" s="162"/>
      <c r="DY912" s="162"/>
      <c r="DZ912" s="162"/>
      <c r="EA912" s="162"/>
      <c r="EB912" s="162"/>
      <c r="EC912" s="162"/>
      <c r="ED912" s="162"/>
      <c r="EE912" s="162"/>
      <c r="EF912" s="162"/>
      <c r="EG912" s="162"/>
      <c r="EH912" s="162"/>
      <c r="EI912" s="162"/>
      <c r="EJ912" s="162"/>
      <c r="EK912" s="162"/>
      <c r="EL912" s="162"/>
      <c r="EM912" s="162"/>
      <c r="EN912" s="162"/>
      <c r="EO912" s="162"/>
      <c r="EP912" s="162"/>
      <c r="EQ912" s="162"/>
      <c r="ER912" s="162"/>
      <c r="ES912" s="162"/>
      <c r="ET912" s="162"/>
      <c r="EU912" s="162"/>
      <c r="EV912" s="162"/>
      <c r="EW912" s="162"/>
      <c r="EX912" s="162"/>
      <c r="EY912" s="162"/>
      <c r="EZ912" s="162"/>
      <c r="FA912" s="162"/>
      <c r="FB912" s="162"/>
      <c r="FC912" s="162"/>
      <c r="FD912" s="162"/>
      <c r="FE912" s="162"/>
      <c r="FF912" s="162"/>
      <c r="FG912" s="162"/>
      <c r="FH912" s="162"/>
      <c r="FI912" s="162"/>
      <c r="FJ912" s="162"/>
      <c r="FK912" s="162"/>
      <c r="FL912" s="162"/>
      <c r="FM912" s="162"/>
      <c r="FN912" s="162"/>
      <c r="FO912" s="162"/>
      <c r="FP912" s="162"/>
      <c r="FQ912" s="162"/>
      <c r="FR912" s="162"/>
      <c r="FS912" s="162"/>
      <c r="FT912" s="162"/>
      <c r="FU912" s="162"/>
      <c r="FV912" s="162"/>
      <c r="FW912" s="162"/>
      <c r="FX912" s="162"/>
      <c r="FY912" s="162"/>
      <c r="FZ912" s="162"/>
      <c r="GA912" s="162"/>
      <c r="GB912" s="162"/>
      <c r="GC912" s="162"/>
      <c r="GD912" s="162"/>
      <c r="GE912" s="162"/>
      <c r="GF912" s="162"/>
      <c r="GG912" s="162"/>
      <c r="GH912" s="162"/>
      <c r="GI912" s="162"/>
      <c r="GJ912" s="162"/>
      <c r="GK912" s="162"/>
      <c r="GL912" s="162"/>
      <c r="GM912" s="162"/>
      <c r="GN912" s="162"/>
      <c r="GO912" s="162"/>
      <c r="GP912" s="162"/>
      <c r="GQ912" s="162"/>
      <c r="GR912" s="162"/>
      <c r="GS912" s="162"/>
      <c r="GT912" s="162"/>
      <c r="GU912" s="162"/>
      <c r="GV912" s="162"/>
      <c r="GW912" s="162"/>
      <c r="GX912" s="162"/>
      <c r="GY912" s="162"/>
      <c r="GZ912" s="162"/>
      <c r="HA912" s="162"/>
      <c r="HB912" s="162"/>
      <c r="HC912" s="162"/>
      <c r="HD912" s="162"/>
      <c r="HE912" s="162"/>
      <c r="HF912" s="162"/>
      <c r="HG912" s="162"/>
      <c r="HH912" s="162"/>
      <c r="HI912" s="162"/>
      <c r="HJ912" s="162"/>
      <c r="HK912" s="162"/>
      <c r="HL912" s="162"/>
      <c r="HM912" s="162"/>
      <c r="HN912" s="162"/>
      <c r="HO912" s="162"/>
      <c r="HP912" s="162"/>
      <c r="HQ912" s="162"/>
      <c r="HR912" s="162"/>
      <c r="HS912" s="162"/>
      <c r="HT912" s="162"/>
      <c r="HU912" s="162"/>
      <c r="HV912" s="162"/>
      <c r="HW912" s="162"/>
      <c r="HX912" s="162"/>
      <c r="HY912" s="162"/>
      <c r="HZ912" s="162"/>
      <c r="IA912" s="162"/>
      <c r="IB912" s="162"/>
      <c r="IC912" s="162"/>
      <c r="ID912" s="162"/>
      <c r="IE912" s="162"/>
      <c r="IF912" s="162"/>
      <c r="IG912" s="162"/>
      <c r="IH912" s="162"/>
      <c r="II912" s="162"/>
      <c r="IJ912" s="162"/>
      <c r="IK912" s="162"/>
      <c r="IL912" s="162"/>
      <c r="IM912" s="162"/>
      <c r="IN912" s="162"/>
      <c r="IO912" s="162"/>
      <c r="IP912" s="162"/>
      <c r="IQ912" s="162"/>
      <c r="IR912" s="162"/>
      <c r="IS912" s="162"/>
      <c r="IT912" s="162"/>
      <c r="IU912" s="162"/>
      <c r="IV912" s="162"/>
      <c r="IW912" s="162"/>
      <c r="IX912" s="162"/>
    </row>
    <row r="913" spans="1:258">
      <c r="A913" s="159"/>
      <c r="B913" s="160"/>
      <c r="C913" s="160"/>
      <c r="D913" s="160"/>
      <c r="E913" s="160"/>
      <c r="F913" s="161"/>
      <c r="G913" s="161"/>
      <c r="H913" s="161"/>
      <c r="I913" s="161"/>
      <c r="J913" s="161"/>
      <c r="K913" s="161"/>
      <c r="L913" s="161"/>
      <c r="M913" s="161"/>
      <c r="N913" s="160"/>
      <c r="O913" s="160"/>
      <c r="P913" s="160"/>
      <c r="Q913" s="160"/>
      <c r="R913" s="160"/>
      <c r="S913" s="161"/>
      <c r="T913" s="161"/>
      <c r="U913" s="161"/>
      <c r="V913" s="161"/>
      <c r="W913" s="161"/>
      <c r="X913" s="161"/>
      <c r="Y913" s="161"/>
      <c r="Z913" s="317"/>
      <c r="AA913" s="161"/>
      <c r="BI913" s="162"/>
      <c r="BJ913" s="162"/>
      <c r="BK913" s="162"/>
      <c r="BL913" s="162"/>
      <c r="BM913" s="162"/>
      <c r="BN913" s="162"/>
      <c r="BO913" s="162"/>
      <c r="BP913" s="162"/>
      <c r="BQ913" s="162"/>
      <c r="BR913" s="162"/>
      <c r="BS913" s="162"/>
      <c r="BT913" s="162"/>
      <c r="BU913" s="162"/>
      <c r="BV913" s="162"/>
      <c r="BW913" s="162"/>
      <c r="BX913" s="162"/>
      <c r="BY913" s="162"/>
      <c r="BZ913" s="162"/>
      <c r="CA913" s="162"/>
      <c r="CB913" s="162"/>
      <c r="CC913" s="162"/>
      <c r="CD913" s="162"/>
      <c r="CE913" s="162"/>
      <c r="CF913" s="162"/>
      <c r="CG913" s="162"/>
      <c r="CH913" s="162"/>
      <c r="CI913" s="162"/>
      <c r="CJ913" s="162"/>
      <c r="CK913" s="162"/>
      <c r="CL913" s="162"/>
      <c r="CM913" s="162"/>
      <c r="CN913" s="162"/>
      <c r="CO913" s="162"/>
      <c r="CP913" s="162"/>
      <c r="CQ913" s="162"/>
      <c r="CR913" s="162"/>
      <c r="CS913" s="162"/>
      <c r="CT913" s="162"/>
      <c r="CU913" s="162"/>
      <c r="CV913" s="162"/>
      <c r="CW913" s="162"/>
      <c r="CX913" s="162"/>
      <c r="CY913" s="162"/>
      <c r="CZ913" s="162"/>
      <c r="DA913" s="162"/>
      <c r="DB913" s="162"/>
      <c r="DC913" s="162"/>
      <c r="DD913" s="162"/>
      <c r="DE913" s="162"/>
      <c r="DF913" s="162"/>
      <c r="DG913" s="162"/>
      <c r="DH913" s="162"/>
      <c r="DI913" s="162"/>
      <c r="DJ913" s="162"/>
      <c r="DK913" s="162"/>
      <c r="DL913" s="162"/>
      <c r="DM913" s="162"/>
      <c r="DN913" s="162"/>
      <c r="DO913" s="162"/>
      <c r="DP913" s="162"/>
      <c r="DQ913" s="162"/>
      <c r="DR913" s="162"/>
      <c r="DS913" s="162"/>
      <c r="DT913" s="162"/>
      <c r="DU913" s="162"/>
      <c r="DV913" s="162"/>
      <c r="DW913" s="162"/>
      <c r="DX913" s="162"/>
      <c r="DY913" s="162"/>
      <c r="DZ913" s="162"/>
      <c r="EA913" s="162"/>
      <c r="EB913" s="162"/>
      <c r="EC913" s="162"/>
      <c r="ED913" s="162"/>
      <c r="EE913" s="162"/>
      <c r="EF913" s="162"/>
      <c r="EG913" s="162"/>
      <c r="EH913" s="162"/>
      <c r="EI913" s="162"/>
      <c r="EJ913" s="162"/>
      <c r="EK913" s="162"/>
      <c r="EL913" s="162"/>
      <c r="EM913" s="162"/>
      <c r="EN913" s="162"/>
      <c r="EO913" s="162"/>
      <c r="EP913" s="162"/>
      <c r="EQ913" s="162"/>
      <c r="ER913" s="162"/>
      <c r="ES913" s="162"/>
      <c r="ET913" s="162"/>
      <c r="EU913" s="162"/>
      <c r="EV913" s="162"/>
      <c r="EW913" s="162"/>
      <c r="EX913" s="162"/>
      <c r="EY913" s="162"/>
      <c r="EZ913" s="162"/>
      <c r="FA913" s="162"/>
      <c r="FB913" s="162"/>
      <c r="FC913" s="162"/>
      <c r="FD913" s="162"/>
      <c r="FE913" s="162"/>
      <c r="FF913" s="162"/>
      <c r="FG913" s="162"/>
      <c r="FH913" s="162"/>
      <c r="FI913" s="162"/>
      <c r="FJ913" s="162"/>
      <c r="FK913" s="162"/>
      <c r="FL913" s="162"/>
      <c r="FM913" s="162"/>
      <c r="FN913" s="162"/>
      <c r="FO913" s="162"/>
      <c r="FP913" s="162"/>
      <c r="FQ913" s="162"/>
      <c r="FR913" s="162"/>
      <c r="FS913" s="162"/>
      <c r="FT913" s="162"/>
      <c r="FU913" s="162"/>
      <c r="FV913" s="162"/>
      <c r="FW913" s="162"/>
      <c r="FX913" s="162"/>
      <c r="FY913" s="162"/>
      <c r="FZ913" s="162"/>
      <c r="GA913" s="162"/>
      <c r="GB913" s="162"/>
      <c r="GC913" s="162"/>
      <c r="GD913" s="162"/>
      <c r="GE913" s="162"/>
      <c r="GF913" s="162"/>
      <c r="GG913" s="162"/>
      <c r="GH913" s="162"/>
      <c r="GI913" s="162"/>
      <c r="GJ913" s="162"/>
      <c r="GK913" s="162"/>
      <c r="GL913" s="162"/>
      <c r="GM913" s="162"/>
      <c r="GN913" s="162"/>
      <c r="GO913" s="162"/>
      <c r="GP913" s="162"/>
      <c r="GQ913" s="162"/>
      <c r="GR913" s="162"/>
      <c r="GS913" s="162"/>
      <c r="GT913" s="162"/>
      <c r="GU913" s="162"/>
      <c r="GV913" s="162"/>
      <c r="GW913" s="162"/>
      <c r="GX913" s="162"/>
      <c r="GY913" s="162"/>
      <c r="GZ913" s="162"/>
      <c r="HA913" s="162"/>
      <c r="HB913" s="162"/>
      <c r="HC913" s="162"/>
      <c r="HD913" s="162"/>
      <c r="HE913" s="162"/>
      <c r="HF913" s="162"/>
      <c r="HG913" s="162"/>
      <c r="HH913" s="162"/>
      <c r="HI913" s="162"/>
      <c r="HJ913" s="162"/>
      <c r="HK913" s="162"/>
      <c r="HL913" s="162"/>
      <c r="HM913" s="162"/>
      <c r="HN913" s="162"/>
      <c r="HO913" s="162"/>
      <c r="HP913" s="162"/>
      <c r="HQ913" s="162"/>
      <c r="HR913" s="162"/>
      <c r="HS913" s="162"/>
      <c r="HT913" s="162"/>
      <c r="HU913" s="162"/>
      <c r="HV913" s="162"/>
      <c r="HW913" s="162"/>
      <c r="HX913" s="162"/>
      <c r="HY913" s="162"/>
      <c r="HZ913" s="162"/>
      <c r="IA913" s="162"/>
      <c r="IB913" s="162"/>
      <c r="IC913" s="162"/>
      <c r="ID913" s="162"/>
      <c r="IE913" s="162"/>
      <c r="IF913" s="162"/>
      <c r="IG913" s="162"/>
      <c r="IH913" s="162"/>
      <c r="II913" s="162"/>
      <c r="IJ913" s="162"/>
      <c r="IK913" s="162"/>
      <c r="IL913" s="162"/>
      <c r="IM913" s="162"/>
      <c r="IN913" s="162"/>
      <c r="IO913" s="162"/>
      <c r="IP913" s="162"/>
      <c r="IQ913" s="162"/>
      <c r="IR913" s="162"/>
      <c r="IS913" s="162"/>
      <c r="IT913" s="162"/>
      <c r="IU913" s="162"/>
      <c r="IV913" s="162"/>
      <c r="IW913" s="162"/>
      <c r="IX913" s="162"/>
    </row>
    <row r="914" spans="1:258">
      <c r="A914" s="159"/>
      <c r="B914" s="160"/>
      <c r="C914" s="160"/>
      <c r="D914" s="160"/>
      <c r="E914" s="160"/>
      <c r="F914" s="161"/>
      <c r="G914" s="161"/>
      <c r="H914" s="161"/>
      <c r="I914" s="161"/>
      <c r="J914" s="161"/>
      <c r="K914" s="161"/>
      <c r="L914" s="161"/>
      <c r="M914" s="161"/>
      <c r="N914" s="160"/>
      <c r="O914" s="160"/>
      <c r="P914" s="160"/>
      <c r="Q914" s="160"/>
      <c r="R914" s="160"/>
      <c r="S914" s="161"/>
      <c r="T914" s="161"/>
      <c r="U914" s="161"/>
      <c r="V914" s="161"/>
      <c r="W914" s="161"/>
      <c r="X914" s="161"/>
      <c r="Y914" s="161"/>
      <c r="Z914" s="317"/>
      <c r="AA914" s="161"/>
      <c r="BI914" s="162"/>
      <c r="BJ914" s="162"/>
      <c r="BK914" s="162"/>
      <c r="BL914" s="162"/>
      <c r="BM914" s="162"/>
      <c r="BN914" s="162"/>
      <c r="BO914" s="162"/>
      <c r="BP914" s="162"/>
      <c r="BQ914" s="162"/>
      <c r="BR914" s="162"/>
      <c r="BS914" s="162"/>
      <c r="BT914" s="162"/>
      <c r="BU914" s="162"/>
      <c r="BV914" s="162"/>
      <c r="BW914" s="162"/>
      <c r="BX914" s="162"/>
      <c r="BY914" s="162"/>
      <c r="BZ914" s="162"/>
      <c r="CA914" s="162"/>
      <c r="CB914" s="162"/>
      <c r="CC914" s="162"/>
      <c r="CD914" s="162"/>
      <c r="CE914" s="162"/>
      <c r="CF914" s="162"/>
      <c r="CG914" s="162"/>
      <c r="CH914" s="162"/>
      <c r="CI914" s="162"/>
      <c r="CJ914" s="162"/>
      <c r="CK914" s="162"/>
      <c r="CL914" s="162"/>
      <c r="CM914" s="162"/>
      <c r="CN914" s="162"/>
      <c r="CO914" s="162"/>
      <c r="CP914" s="162"/>
      <c r="CQ914" s="162"/>
      <c r="CR914" s="162"/>
      <c r="CS914" s="162"/>
      <c r="CT914" s="162"/>
      <c r="CU914" s="162"/>
      <c r="CV914" s="162"/>
      <c r="CW914" s="162"/>
      <c r="CX914" s="162"/>
      <c r="CY914" s="162"/>
      <c r="CZ914" s="162"/>
      <c r="DA914" s="162"/>
      <c r="DB914" s="162"/>
      <c r="DC914" s="162"/>
      <c r="DD914" s="162"/>
      <c r="DE914" s="162"/>
      <c r="DF914" s="162"/>
      <c r="DG914" s="162"/>
      <c r="DH914" s="162"/>
      <c r="DI914" s="162"/>
      <c r="DJ914" s="162"/>
      <c r="DK914" s="162"/>
      <c r="DL914" s="162"/>
      <c r="DM914" s="162"/>
      <c r="DN914" s="162"/>
      <c r="DO914" s="162"/>
      <c r="DP914" s="162"/>
      <c r="DQ914" s="162"/>
      <c r="DR914" s="162"/>
      <c r="DS914" s="162"/>
      <c r="DT914" s="162"/>
      <c r="DU914" s="162"/>
      <c r="DV914" s="162"/>
      <c r="DW914" s="162"/>
      <c r="DX914" s="162"/>
      <c r="DY914" s="162"/>
      <c r="DZ914" s="162"/>
      <c r="EA914" s="162"/>
      <c r="EB914" s="162"/>
      <c r="EC914" s="162"/>
      <c r="ED914" s="162"/>
      <c r="EE914" s="162"/>
      <c r="EF914" s="162"/>
      <c r="EG914" s="162"/>
      <c r="EH914" s="162"/>
      <c r="EI914" s="162"/>
      <c r="EJ914" s="162"/>
      <c r="EK914" s="162"/>
      <c r="EL914" s="162"/>
      <c r="EM914" s="162"/>
      <c r="EN914" s="162"/>
      <c r="EO914" s="162"/>
      <c r="EP914" s="162"/>
      <c r="EQ914" s="162"/>
      <c r="ER914" s="162"/>
      <c r="ES914" s="162"/>
      <c r="ET914" s="162"/>
      <c r="EU914" s="162"/>
      <c r="EV914" s="162"/>
      <c r="EW914" s="162"/>
      <c r="EX914" s="162"/>
      <c r="EY914" s="162"/>
      <c r="EZ914" s="162"/>
      <c r="FA914" s="162"/>
      <c r="FB914" s="162"/>
      <c r="FC914" s="162"/>
      <c r="FD914" s="162"/>
      <c r="FE914" s="162"/>
      <c r="FF914" s="162"/>
      <c r="FG914" s="162"/>
      <c r="FH914" s="162"/>
      <c r="FI914" s="162"/>
      <c r="FJ914" s="162"/>
      <c r="FK914" s="162"/>
      <c r="FL914" s="162"/>
      <c r="FM914" s="162"/>
      <c r="FN914" s="162"/>
      <c r="FO914" s="162"/>
      <c r="FP914" s="162"/>
      <c r="FQ914" s="162"/>
      <c r="FR914" s="162"/>
      <c r="FS914" s="162"/>
      <c r="FT914" s="162"/>
      <c r="FU914" s="162"/>
      <c r="FV914" s="162"/>
      <c r="FW914" s="162"/>
      <c r="FX914" s="162"/>
      <c r="FY914" s="162"/>
      <c r="FZ914" s="162"/>
      <c r="GA914" s="162"/>
      <c r="GB914" s="162"/>
      <c r="GC914" s="162"/>
      <c r="GD914" s="162"/>
      <c r="GE914" s="162"/>
      <c r="GF914" s="162"/>
      <c r="GG914" s="162"/>
      <c r="GH914" s="162"/>
      <c r="GI914" s="162"/>
      <c r="GJ914" s="162"/>
      <c r="GK914" s="162"/>
      <c r="GL914" s="162"/>
      <c r="GM914" s="162"/>
      <c r="GN914" s="162"/>
      <c r="GO914" s="162"/>
      <c r="GP914" s="162"/>
      <c r="GQ914" s="162"/>
      <c r="GR914" s="162"/>
      <c r="GS914" s="162"/>
      <c r="GT914" s="162"/>
      <c r="GU914" s="162"/>
      <c r="GV914" s="162"/>
      <c r="GW914" s="162"/>
      <c r="GX914" s="162"/>
      <c r="GY914" s="162"/>
      <c r="GZ914" s="162"/>
      <c r="HA914" s="162"/>
      <c r="HB914" s="162"/>
      <c r="HC914" s="162"/>
      <c r="HD914" s="162"/>
      <c r="HE914" s="162"/>
      <c r="HF914" s="162"/>
      <c r="HG914" s="162"/>
      <c r="HH914" s="162"/>
      <c r="HI914" s="162"/>
      <c r="HJ914" s="162"/>
      <c r="HK914" s="162"/>
      <c r="HL914" s="162"/>
      <c r="HM914" s="162"/>
      <c r="HN914" s="162"/>
      <c r="HO914" s="162"/>
      <c r="HP914" s="162"/>
      <c r="HQ914" s="162"/>
      <c r="HR914" s="162"/>
      <c r="HS914" s="162"/>
      <c r="HT914" s="162"/>
      <c r="HU914" s="162"/>
      <c r="HV914" s="162"/>
      <c r="HW914" s="162"/>
      <c r="HX914" s="162"/>
      <c r="HY914" s="162"/>
      <c r="HZ914" s="162"/>
      <c r="IA914" s="162"/>
      <c r="IB914" s="162"/>
      <c r="IC914" s="162"/>
      <c r="ID914" s="162"/>
      <c r="IE914" s="162"/>
      <c r="IF914" s="162"/>
      <c r="IG914" s="162"/>
      <c r="IH914" s="162"/>
      <c r="II914" s="162"/>
      <c r="IJ914" s="162"/>
      <c r="IK914" s="162"/>
      <c r="IL914" s="162"/>
      <c r="IM914" s="162"/>
      <c r="IN914" s="162"/>
      <c r="IO914" s="162"/>
      <c r="IP914" s="162"/>
      <c r="IQ914" s="162"/>
      <c r="IR914" s="162"/>
      <c r="IS914" s="162"/>
      <c r="IT914" s="162"/>
      <c r="IU914" s="162"/>
      <c r="IV914" s="162"/>
      <c r="IW914" s="162"/>
      <c r="IX914" s="162"/>
    </row>
    <row r="915" spans="1:258">
      <c r="A915" s="159"/>
      <c r="B915" s="160"/>
      <c r="C915" s="160"/>
      <c r="D915" s="160"/>
      <c r="E915" s="160"/>
      <c r="F915" s="161"/>
      <c r="G915" s="161"/>
      <c r="H915" s="161"/>
      <c r="I915" s="161"/>
      <c r="J915" s="161"/>
      <c r="K915" s="161"/>
      <c r="L915" s="161"/>
      <c r="M915" s="161"/>
      <c r="N915" s="160"/>
      <c r="O915" s="160"/>
      <c r="P915" s="160"/>
      <c r="Q915" s="160"/>
      <c r="R915" s="160"/>
      <c r="S915" s="161"/>
      <c r="T915" s="161"/>
      <c r="U915" s="161"/>
      <c r="V915" s="161"/>
      <c r="W915" s="161"/>
      <c r="X915" s="161"/>
      <c r="Y915" s="161"/>
      <c r="Z915" s="317"/>
      <c r="AA915" s="161"/>
      <c r="BI915" s="162"/>
      <c r="BJ915" s="162"/>
      <c r="BK915" s="162"/>
      <c r="BL915" s="162"/>
      <c r="BM915" s="162"/>
      <c r="BN915" s="162"/>
      <c r="BO915" s="162"/>
      <c r="BP915" s="162"/>
      <c r="BQ915" s="162"/>
      <c r="BR915" s="162"/>
      <c r="BS915" s="162"/>
      <c r="BT915" s="162"/>
      <c r="BU915" s="162"/>
      <c r="BV915" s="162"/>
      <c r="BW915" s="162"/>
      <c r="BX915" s="162"/>
      <c r="BY915" s="162"/>
      <c r="BZ915" s="162"/>
      <c r="CA915" s="162"/>
      <c r="CB915" s="162"/>
      <c r="CC915" s="162"/>
      <c r="CD915" s="162"/>
      <c r="CE915" s="162"/>
      <c r="CF915" s="162"/>
      <c r="CG915" s="162"/>
      <c r="CH915" s="162"/>
      <c r="CI915" s="162"/>
      <c r="CJ915" s="162"/>
      <c r="CK915" s="162"/>
      <c r="CL915" s="162"/>
      <c r="CM915" s="162"/>
      <c r="CN915" s="162"/>
      <c r="CO915" s="162"/>
      <c r="CP915" s="162"/>
      <c r="CQ915" s="162"/>
      <c r="CR915" s="162"/>
      <c r="CS915" s="162"/>
      <c r="CT915" s="162"/>
      <c r="CU915" s="162"/>
      <c r="CV915" s="162"/>
      <c r="CW915" s="162"/>
      <c r="CX915" s="162"/>
      <c r="CY915" s="162"/>
      <c r="CZ915" s="162"/>
      <c r="DA915" s="162"/>
      <c r="DB915" s="162"/>
      <c r="DC915" s="162"/>
      <c r="DD915" s="162"/>
      <c r="DE915" s="162"/>
      <c r="DF915" s="162"/>
      <c r="DG915" s="162"/>
      <c r="DH915" s="162"/>
      <c r="DI915" s="162"/>
      <c r="DJ915" s="162"/>
      <c r="DK915" s="162"/>
      <c r="DL915" s="162"/>
      <c r="DM915" s="162"/>
      <c r="DN915" s="162"/>
      <c r="DO915" s="162"/>
      <c r="DP915" s="162"/>
      <c r="DQ915" s="162"/>
      <c r="DR915" s="162"/>
      <c r="DS915" s="162"/>
      <c r="DT915" s="162"/>
      <c r="DU915" s="162"/>
      <c r="DV915" s="162"/>
      <c r="DW915" s="162"/>
      <c r="DX915" s="162"/>
      <c r="DY915" s="162"/>
      <c r="DZ915" s="162"/>
      <c r="EA915" s="162"/>
      <c r="EB915" s="162"/>
      <c r="EC915" s="162"/>
      <c r="ED915" s="162"/>
      <c r="EE915" s="162"/>
      <c r="EF915" s="162"/>
      <c r="EG915" s="162"/>
      <c r="EH915" s="162"/>
      <c r="EI915" s="162"/>
      <c r="EJ915" s="162"/>
      <c r="EK915" s="162"/>
      <c r="EL915" s="162"/>
      <c r="EM915" s="162"/>
      <c r="EN915" s="162"/>
      <c r="EO915" s="162"/>
      <c r="EP915" s="162"/>
      <c r="EQ915" s="162"/>
      <c r="ER915" s="162"/>
      <c r="ES915" s="162"/>
      <c r="ET915" s="162"/>
      <c r="EU915" s="162"/>
      <c r="EV915" s="162"/>
      <c r="EW915" s="162"/>
      <c r="EX915" s="162"/>
      <c r="EY915" s="162"/>
      <c r="EZ915" s="162"/>
      <c r="FA915" s="162"/>
      <c r="FB915" s="162"/>
      <c r="FC915" s="162"/>
      <c r="FD915" s="162"/>
      <c r="FE915" s="162"/>
      <c r="FF915" s="162"/>
      <c r="FG915" s="162"/>
      <c r="FH915" s="162"/>
      <c r="FI915" s="162"/>
      <c r="FJ915" s="162"/>
      <c r="FK915" s="162"/>
      <c r="FL915" s="162"/>
      <c r="FM915" s="162"/>
      <c r="FN915" s="162"/>
      <c r="FO915" s="162"/>
      <c r="FP915" s="162"/>
      <c r="FQ915" s="162"/>
      <c r="FR915" s="162"/>
      <c r="FS915" s="162"/>
      <c r="FT915" s="162"/>
      <c r="FU915" s="162"/>
      <c r="FV915" s="162"/>
      <c r="FW915" s="162"/>
      <c r="FX915" s="162"/>
      <c r="FY915" s="162"/>
      <c r="FZ915" s="162"/>
      <c r="GA915" s="162"/>
      <c r="GB915" s="162"/>
      <c r="GC915" s="162"/>
      <c r="GD915" s="162"/>
      <c r="GE915" s="162"/>
      <c r="GF915" s="162"/>
      <c r="GG915" s="162"/>
      <c r="GH915" s="162"/>
      <c r="GI915" s="162"/>
      <c r="GJ915" s="162"/>
      <c r="GK915" s="162"/>
      <c r="GL915" s="162"/>
      <c r="GM915" s="162"/>
      <c r="GN915" s="162"/>
      <c r="GO915" s="162"/>
      <c r="GP915" s="162"/>
      <c r="GQ915" s="162"/>
      <c r="GR915" s="162"/>
      <c r="GS915" s="162"/>
      <c r="GT915" s="162"/>
      <c r="GU915" s="162"/>
      <c r="GV915" s="162"/>
      <c r="GW915" s="162"/>
      <c r="GX915" s="162"/>
      <c r="GY915" s="162"/>
      <c r="GZ915" s="162"/>
      <c r="HA915" s="162"/>
      <c r="HB915" s="162"/>
      <c r="HC915" s="162"/>
      <c r="HD915" s="162"/>
      <c r="HE915" s="162"/>
      <c r="HF915" s="162"/>
      <c r="HG915" s="162"/>
      <c r="HH915" s="162"/>
      <c r="HI915" s="162"/>
      <c r="HJ915" s="162"/>
      <c r="HK915" s="162"/>
      <c r="HL915" s="162"/>
      <c r="HM915" s="162"/>
      <c r="HN915" s="162"/>
      <c r="HO915" s="162"/>
      <c r="HP915" s="162"/>
      <c r="HQ915" s="162"/>
      <c r="HR915" s="162"/>
      <c r="HS915" s="162"/>
      <c r="HT915" s="162"/>
      <c r="HU915" s="162"/>
      <c r="HV915" s="162"/>
      <c r="HW915" s="162"/>
      <c r="HX915" s="162"/>
      <c r="HY915" s="162"/>
      <c r="HZ915" s="162"/>
      <c r="IA915" s="162"/>
      <c r="IB915" s="162"/>
      <c r="IC915" s="162"/>
      <c r="ID915" s="162"/>
      <c r="IE915" s="162"/>
      <c r="IF915" s="162"/>
      <c r="IG915" s="162"/>
      <c r="IH915" s="162"/>
      <c r="II915" s="162"/>
      <c r="IJ915" s="162"/>
      <c r="IK915" s="162"/>
      <c r="IL915" s="162"/>
      <c r="IM915" s="162"/>
      <c r="IN915" s="162"/>
      <c r="IO915" s="162"/>
      <c r="IP915" s="162"/>
      <c r="IQ915" s="162"/>
      <c r="IR915" s="162"/>
      <c r="IS915" s="162"/>
      <c r="IT915" s="162"/>
      <c r="IU915" s="162"/>
      <c r="IV915" s="162"/>
      <c r="IW915" s="162"/>
      <c r="IX915" s="162"/>
    </row>
    <row r="916" spans="1:258">
      <c r="A916" s="159"/>
      <c r="B916" s="160"/>
      <c r="C916" s="160"/>
      <c r="D916" s="160"/>
      <c r="E916" s="160"/>
      <c r="F916" s="161"/>
      <c r="G916" s="161"/>
      <c r="H916" s="161"/>
      <c r="I916" s="161"/>
      <c r="J916" s="161"/>
      <c r="K916" s="161"/>
      <c r="L916" s="161"/>
      <c r="M916" s="161"/>
      <c r="N916" s="160"/>
      <c r="O916" s="160"/>
      <c r="P916" s="160"/>
      <c r="Q916" s="160"/>
      <c r="R916" s="160"/>
      <c r="S916" s="161"/>
      <c r="T916" s="161"/>
      <c r="U916" s="161"/>
      <c r="V916" s="161"/>
      <c r="W916" s="161"/>
      <c r="X916" s="161"/>
      <c r="Y916" s="161"/>
      <c r="Z916" s="317"/>
      <c r="AA916" s="161"/>
      <c r="BI916" s="162"/>
      <c r="BJ916" s="162"/>
      <c r="BK916" s="162"/>
      <c r="BL916" s="162"/>
      <c r="BM916" s="162"/>
      <c r="BN916" s="162"/>
      <c r="BO916" s="162"/>
      <c r="BP916" s="162"/>
      <c r="BQ916" s="162"/>
      <c r="BR916" s="162"/>
      <c r="BS916" s="162"/>
      <c r="BT916" s="162"/>
      <c r="BU916" s="162"/>
      <c r="BV916" s="162"/>
      <c r="BW916" s="162"/>
      <c r="BX916" s="162"/>
      <c r="BY916" s="162"/>
      <c r="BZ916" s="162"/>
      <c r="CA916" s="162"/>
      <c r="CB916" s="162"/>
      <c r="CC916" s="162"/>
      <c r="CD916" s="162"/>
      <c r="CE916" s="162"/>
      <c r="CF916" s="162"/>
      <c r="CG916" s="162"/>
      <c r="CH916" s="162"/>
      <c r="CI916" s="162"/>
      <c r="CJ916" s="162"/>
      <c r="CK916" s="162"/>
      <c r="CL916" s="162"/>
      <c r="CM916" s="162"/>
      <c r="CN916" s="162"/>
      <c r="CO916" s="162"/>
      <c r="CP916" s="162"/>
      <c r="CQ916" s="162"/>
      <c r="CR916" s="162"/>
      <c r="CS916" s="162"/>
      <c r="CT916" s="162"/>
      <c r="CU916" s="162"/>
      <c r="CV916" s="162"/>
      <c r="CW916" s="162"/>
      <c r="CX916" s="162"/>
      <c r="CY916" s="162"/>
      <c r="CZ916" s="162"/>
      <c r="DA916" s="162"/>
      <c r="DB916" s="162"/>
      <c r="DC916" s="162"/>
      <c r="DD916" s="162"/>
      <c r="DE916" s="162"/>
      <c r="DF916" s="162"/>
      <c r="DG916" s="162"/>
      <c r="DH916" s="162"/>
      <c r="DI916" s="162"/>
      <c r="DJ916" s="162"/>
      <c r="DK916" s="162"/>
      <c r="DL916" s="162"/>
      <c r="DM916" s="162"/>
      <c r="DN916" s="162"/>
      <c r="DO916" s="162"/>
      <c r="DP916" s="162"/>
      <c r="DQ916" s="162"/>
      <c r="DR916" s="162"/>
      <c r="DS916" s="162"/>
      <c r="DT916" s="162"/>
      <c r="DU916" s="162"/>
      <c r="DV916" s="162"/>
      <c r="DW916" s="162"/>
      <c r="DX916" s="162"/>
      <c r="DY916" s="162"/>
      <c r="DZ916" s="162"/>
      <c r="EA916" s="162"/>
      <c r="EB916" s="162"/>
      <c r="EC916" s="162"/>
      <c r="ED916" s="162"/>
      <c r="EE916" s="162"/>
      <c r="EF916" s="162"/>
      <c r="EG916" s="162"/>
      <c r="EH916" s="162"/>
      <c r="EI916" s="162"/>
      <c r="EJ916" s="162"/>
      <c r="EK916" s="162"/>
      <c r="EL916" s="162"/>
      <c r="EM916" s="162"/>
      <c r="EN916" s="162"/>
      <c r="EO916" s="162"/>
      <c r="EP916" s="162"/>
      <c r="EQ916" s="162"/>
      <c r="ER916" s="162"/>
      <c r="ES916" s="162"/>
      <c r="ET916" s="162"/>
      <c r="EU916" s="162"/>
      <c r="EV916" s="162"/>
      <c r="EW916" s="162"/>
      <c r="EX916" s="162"/>
      <c r="EY916" s="162"/>
      <c r="EZ916" s="162"/>
      <c r="FA916" s="162"/>
      <c r="FB916" s="162"/>
      <c r="FC916" s="162"/>
      <c r="FD916" s="162"/>
      <c r="FE916" s="162"/>
      <c r="FF916" s="162"/>
      <c r="FG916" s="162"/>
      <c r="FH916" s="162"/>
      <c r="FI916" s="162"/>
      <c r="FJ916" s="162"/>
      <c r="FK916" s="162"/>
      <c r="FL916" s="162"/>
      <c r="FM916" s="162"/>
      <c r="FN916" s="162"/>
      <c r="FO916" s="162"/>
      <c r="FP916" s="162"/>
      <c r="FQ916" s="162"/>
      <c r="FR916" s="162"/>
      <c r="FS916" s="162"/>
      <c r="FT916" s="162"/>
      <c r="FU916" s="162"/>
      <c r="FV916" s="162"/>
      <c r="FW916" s="162"/>
      <c r="FX916" s="162"/>
      <c r="FY916" s="162"/>
      <c r="FZ916" s="162"/>
      <c r="GA916" s="162"/>
      <c r="GB916" s="162"/>
      <c r="GC916" s="162"/>
      <c r="GD916" s="162"/>
      <c r="GE916" s="162"/>
      <c r="GF916" s="162"/>
      <c r="GG916" s="162"/>
      <c r="GH916" s="162"/>
      <c r="GI916" s="162"/>
      <c r="GJ916" s="162"/>
      <c r="GK916" s="162"/>
      <c r="GL916" s="162"/>
      <c r="GM916" s="162"/>
      <c r="GN916" s="162"/>
      <c r="GO916" s="162"/>
      <c r="GP916" s="162"/>
      <c r="GQ916" s="162"/>
      <c r="GR916" s="162"/>
      <c r="GS916" s="162"/>
      <c r="GT916" s="162"/>
      <c r="GU916" s="162"/>
      <c r="GV916" s="162"/>
      <c r="GW916" s="162"/>
      <c r="GX916" s="162"/>
      <c r="GY916" s="162"/>
      <c r="GZ916" s="162"/>
      <c r="HA916" s="162"/>
      <c r="HB916" s="162"/>
      <c r="HC916" s="162"/>
      <c r="HD916" s="162"/>
      <c r="HE916" s="162"/>
      <c r="HF916" s="162"/>
      <c r="HG916" s="162"/>
      <c r="HH916" s="162"/>
      <c r="HI916" s="162"/>
      <c r="HJ916" s="162"/>
      <c r="HK916" s="162"/>
      <c r="HL916" s="162"/>
      <c r="HM916" s="162"/>
      <c r="HN916" s="162"/>
      <c r="HO916" s="162"/>
      <c r="HP916" s="162"/>
      <c r="HQ916" s="162"/>
      <c r="HR916" s="162"/>
      <c r="HS916" s="162"/>
      <c r="HT916" s="162"/>
      <c r="HU916" s="162"/>
      <c r="HV916" s="162"/>
      <c r="HW916" s="162"/>
      <c r="HX916" s="162"/>
      <c r="HY916" s="162"/>
      <c r="HZ916" s="162"/>
      <c r="IA916" s="162"/>
      <c r="IB916" s="162"/>
      <c r="IC916" s="162"/>
      <c r="ID916" s="162"/>
      <c r="IE916" s="162"/>
      <c r="IF916" s="162"/>
      <c r="IG916" s="162"/>
      <c r="IH916" s="162"/>
      <c r="II916" s="162"/>
      <c r="IJ916" s="162"/>
      <c r="IK916" s="162"/>
      <c r="IL916" s="162"/>
      <c r="IM916" s="162"/>
      <c r="IN916" s="162"/>
      <c r="IO916" s="162"/>
      <c r="IP916" s="162"/>
      <c r="IQ916" s="162"/>
      <c r="IR916" s="162"/>
      <c r="IS916" s="162"/>
      <c r="IT916" s="162"/>
      <c r="IU916" s="162"/>
      <c r="IV916" s="162"/>
      <c r="IW916" s="162"/>
      <c r="IX916" s="162"/>
    </row>
    <row r="917" spans="1:258">
      <c r="A917" s="159"/>
      <c r="B917" s="160"/>
      <c r="C917" s="160"/>
      <c r="D917" s="160"/>
      <c r="E917" s="160"/>
      <c r="F917" s="161"/>
      <c r="G917" s="161"/>
      <c r="H917" s="161"/>
      <c r="I917" s="161"/>
      <c r="J917" s="161"/>
      <c r="K917" s="161"/>
      <c r="L917" s="161"/>
      <c r="M917" s="161"/>
      <c r="N917" s="160"/>
      <c r="O917" s="160"/>
      <c r="P917" s="160"/>
      <c r="Q917" s="160"/>
      <c r="R917" s="160"/>
      <c r="S917" s="161"/>
      <c r="T917" s="161"/>
      <c r="U917" s="161"/>
      <c r="V917" s="161"/>
      <c r="W917" s="161"/>
      <c r="X917" s="161"/>
      <c r="Y917" s="161"/>
      <c r="Z917" s="317"/>
      <c r="AA917" s="161"/>
      <c r="BI917" s="162"/>
      <c r="BJ917" s="162"/>
      <c r="BK917" s="162"/>
      <c r="BL917" s="162"/>
      <c r="BM917" s="162"/>
      <c r="BN917" s="162"/>
      <c r="BO917" s="162"/>
      <c r="BP917" s="162"/>
      <c r="BQ917" s="162"/>
      <c r="BR917" s="162"/>
      <c r="BS917" s="162"/>
      <c r="BT917" s="162"/>
      <c r="BU917" s="162"/>
      <c r="BV917" s="162"/>
      <c r="BW917" s="162"/>
      <c r="BX917" s="162"/>
      <c r="BY917" s="162"/>
      <c r="BZ917" s="162"/>
      <c r="CA917" s="162"/>
      <c r="CB917" s="162"/>
      <c r="CC917" s="162"/>
      <c r="CD917" s="162"/>
      <c r="CE917" s="162"/>
      <c r="CF917" s="162"/>
      <c r="CG917" s="162"/>
      <c r="CH917" s="162"/>
      <c r="CI917" s="162"/>
      <c r="CJ917" s="162"/>
      <c r="CK917" s="162"/>
      <c r="CL917" s="162"/>
      <c r="CM917" s="162"/>
      <c r="CN917" s="162"/>
      <c r="CO917" s="162"/>
      <c r="CP917" s="162"/>
      <c r="CQ917" s="162"/>
      <c r="CR917" s="162"/>
      <c r="CS917" s="162"/>
      <c r="CT917" s="162"/>
      <c r="CU917" s="162"/>
      <c r="CV917" s="162"/>
      <c r="CW917" s="162"/>
      <c r="CX917" s="162"/>
      <c r="CY917" s="162"/>
      <c r="CZ917" s="162"/>
      <c r="DA917" s="162"/>
      <c r="DB917" s="162"/>
      <c r="DC917" s="162"/>
      <c r="DD917" s="162"/>
      <c r="DE917" s="162"/>
      <c r="DF917" s="162"/>
      <c r="DG917" s="162"/>
      <c r="DH917" s="162"/>
      <c r="DI917" s="162"/>
      <c r="DJ917" s="162"/>
      <c r="DK917" s="162"/>
      <c r="DL917" s="162"/>
      <c r="DM917" s="162"/>
      <c r="DN917" s="162"/>
      <c r="DO917" s="162"/>
      <c r="DP917" s="162"/>
      <c r="DQ917" s="162"/>
      <c r="DR917" s="162"/>
      <c r="DS917" s="162"/>
      <c r="DT917" s="162"/>
      <c r="DU917" s="162"/>
      <c r="DV917" s="162"/>
      <c r="DW917" s="162"/>
      <c r="DX917" s="162"/>
      <c r="DY917" s="162"/>
      <c r="DZ917" s="162"/>
      <c r="EA917" s="162"/>
      <c r="EB917" s="162"/>
      <c r="EC917" s="162"/>
      <c r="ED917" s="162"/>
      <c r="EE917" s="162"/>
      <c r="EF917" s="162"/>
      <c r="EG917" s="162"/>
      <c r="EH917" s="162"/>
      <c r="EI917" s="162"/>
      <c r="EJ917" s="162"/>
      <c r="EK917" s="162"/>
      <c r="EL917" s="162"/>
      <c r="EM917" s="162"/>
      <c r="EN917" s="162"/>
      <c r="EO917" s="162"/>
      <c r="EP917" s="162"/>
      <c r="EQ917" s="162"/>
      <c r="ER917" s="162"/>
      <c r="ES917" s="162"/>
      <c r="ET917" s="162"/>
      <c r="EU917" s="162"/>
      <c r="EV917" s="162"/>
      <c r="EW917" s="162"/>
      <c r="EX917" s="162"/>
      <c r="EY917" s="162"/>
      <c r="EZ917" s="162"/>
      <c r="FA917" s="162"/>
      <c r="FB917" s="162"/>
      <c r="FC917" s="162"/>
      <c r="FD917" s="162"/>
      <c r="FE917" s="162"/>
      <c r="FF917" s="162"/>
      <c r="FG917" s="162"/>
      <c r="FH917" s="162"/>
      <c r="FI917" s="162"/>
      <c r="FJ917" s="162"/>
      <c r="FK917" s="162"/>
      <c r="FL917" s="162"/>
      <c r="FM917" s="162"/>
      <c r="FN917" s="162"/>
      <c r="FO917" s="162"/>
      <c r="FP917" s="162"/>
      <c r="FQ917" s="162"/>
      <c r="FR917" s="162"/>
      <c r="FS917" s="162"/>
      <c r="FT917" s="162"/>
      <c r="FU917" s="162"/>
      <c r="FV917" s="162"/>
      <c r="FW917" s="162"/>
      <c r="FX917" s="162"/>
      <c r="FY917" s="162"/>
      <c r="FZ917" s="162"/>
      <c r="GA917" s="162"/>
      <c r="GB917" s="162"/>
      <c r="GC917" s="162"/>
      <c r="GD917" s="162"/>
      <c r="GE917" s="162"/>
      <c r="GF917" s="162"/>
      <c r="GG917" s="162"/>
      <c r="GH917" s="162"/>
      <c r="GI917" s="162"/>
      <c r="GJ917" s="162"/>
      <c r="GK917" s="162"/>
      <c r="GL917" s="162"/>
      <c r="GM917" s="162"/>
      <c r="GN917" s="162"/>
      <c r="GO917" s="162"/>
      <c r="GP917" s="162"/>
      <c r="GQ917" s="162"/>
      <c r="GR917" s="162"/>
      <c r="GS917" s="162"/>
      <c r="GT917" s="162"/>
      <c r="GU917" s="162"/>
      <c r="GV917" s="162"/>
      <c r="GW917" s="162"/>
      <c r="GX917" s="162"/>
      <c r="GY917" s="162"/>
      <c r="GZ917" s="162"/>
      <c r="HA917" s="162"/>
      <c r="HB917" s="162"/>
      <c r="HC917" s="162"/>
      <c r="HD917" s="162"/>
      <c r="HE917" s="162"/>
      <c r="HF917" s="162"/>
      <c r="HG917" s="162"/>
      <c r="HH917" s="162"/>
      <c r="HI917" s="162"/>
      <c r="HJ917" s="162"/>
      <c r="HK917" s="162"/>
      <c r="HL917" s="162"/>
      <c r="HM917" s="162"/>
      <c r="HN917" s="162"/>
      <c r="HO917" s="162"/>
      <c r="HP917" s="162"/>
      <c r="HQ917" s="162"/>
      <c r="HR917" s="162"/>
      <c r="HS917" s="162"/>
      <c r="HT917" s="162"/>
      <c r="HU917" s="162"/>
      <c r="HV917" s="162"/>
      <c r="HW917" s="162"/>
      <c r="HX917" s="162"/>
      <c r="HY917" s="162"/>
      <c r="HZ917" s="162"/>
      <c r="IA917" s="162"/>
      <c r="IB917" s="162"/>
      <c r="IC917" s="162"/>
      <c r="ID917" s="162"/>
      <c r="IE917" s="162"/>
      <c r="IF917" s="162"/>
      <c r="IG917" s="162"/>
      <c r="IH917" s="162"/>
      <c r="II917" s="162"/>
      <c r="IJ917" s="162"/>
      <c r="IK917" s="162"/>
      <c r="IL917" s="162"/>
      <c r="IM917" s="162"/>
      <c r="IN917" s="162"/>
      <c r="IO917" s="162"/>
      <c r="IP917" s="162"/>
      <c r="IQ917" s="162"/>
      <c r="IR917" s="162"/>
      <c r="IS917" s="162"/>
      <c r="IT917" s="162"/>
      <c r="IU917" s="162"/>
      <c r="IV917" s="162"/>
      <c r="IW917" s="162"/>
      <c r="IX917" s="162"/>
    </row>
    <row r="918" spans="1:258">
      <c r="A918" s="159"/>
      <c r="B918" s="160"/>
      <c r="C918" s="160"/>
      <c r="D918" s="160"/>
      <c r="E918" s="160"/>
      <c r="F918" s="161"/>
      <c r="G918" s="161"/>
      <c r="H918" s="161"/>
      <c r="I918" s="161"/>
      <c r="J918" s="161"/>
      <c r="K918" s="161"/>
      <c r="L918" s="161"/>
      <c r="M918" s="161"/>
      <c r="N918" s="160"/>
      <c r="O918" s="160"/>
      <c r="P918" s="160"/>
      <c r="Q918" s="160"/>
      <c r="R918" s="160"/>
      <c r="S918" s="161"/>
      <c r="T918" s="161"/>
      <c r="U918" s="161"/>
      <c r="V918" s="161"/>
      <c r="W918" s="161"/>
      <c r="X918" s="161"/>
      <c r="Y918" s="161"/>
      <c r="Z918" s="317"/>
      <c r="AA918" s="161"/>
      <c r="BI918" s="162"/>
      <c r="BJ918" s="162"/>
      <c r="BK918" s="162"/>
      <c r="BL918" s="162"/>
      <c r="BM918" s="162"/>
      <c r="BN918" s="162"/>
      <c r="BO918" s="162"/>
      <c r="BP918" s="162"/>
      <c r="BQ918" s="162"/>
      <c r="BR918" s="162"/>
      <c r="BS918" s="162"/>
      <c r="BT918" s="162"/>
      <c r="BU918" s="162"/>
      <c r="BV918" s="162"/>
      <c r="BW918" s="162"/>
      <c r="BX918" s="162"/>
      <c r="BY918" s="162"/>
      <c r="BZ918" s="162"/>
      <c r="CA918" s="162"/>
      <c r="CB918" s="162"/>
      <c r="CC918" s="162"/>
      <c r="CD918" s="162"/>
      <c r="CE918" s="162"/>
      <c r="CF918" s="162"/>
      <c r="CG918" s="162"/>
      <c r="CH918" s="162"/>
      <c r="CI918" s="162"/>
      <c r="CJ918" s="162"/>
      <c r="CK918" s="162"/>
      <c r="CL918" s="162"/>
      <c r="CM918" s="162"/>
      <c r="CN918" s="162"/>
      <c r="CO918" s="162"/>
      <c r="CP918" s="162"/>
      <c r="CQ918" s="162"/>
      <c r="CR918" s="162"/>
      <c r="CS918" s="162"/>
      <c r="CT918" s="162"/>
      <c r="CU918" s="162"/>
      <c r="CV918" s="162"/>
      <c r="CW918" s="162"/>
      <c r="CX918" s="162"/>
      <c r="CY918" s="162"/>
      <c r="CZ918" s="162"/>
      <c r="DA918" s="162"/>
      <c r="DB918" s="162"/>
      <c r="DC918" s="162"/>
      <c r="DD918" s="162"/>
      <c r="DE918" s="162"/>
      <c r="DF918" s="162"/>
      <c r="DG918" s="162"/>
      <c r="DH918" s="162"/>
      <c r="DI918" s="162"/>
      <c r="DJ918" s="162"/>
      <c r="DK918" s="162"/>
      <c r="DL918" s="162"/>
      <c r="DM918" s="162"/>
      <c r="DN918" s="162"/>
      <c r="DO918" s="162"/>
      <c r="DP918" s="162"/>
      <c r="DQ918" s="162"/>
      <c r="DR918" s="162"/>
      <c r="DS918" s="162"/>
      <c r="DT918" s="162"/>
      <c r="DU918" s="162"/>
      <c r="DV918" s="162"/>
      <c r="DW918" s="162"/>
      <c r="DX918" s="162"/>
      <c r="DY918" s="162"/>
      <c r="DZ918" s="162"/>
      <c r="EA918" s="162"/>
      <c r="EB918" s="162"/>
      <c r="EC918" s="162"/>
      <c r="ED918" s="162"/>
      <c r="EE918" s="162"/>
      <c r="EF918" s="162"/>
      <c r="EG918" s="162"/>
      <c r="EH918" s="162"/>
      <c r="EI918" s="162"/>
      <c r="EJ918" s="162"/>
      <c r="EK918" s="162"/>
      <c r="EL918" s="162"/>
      <c r="EM918" s="162"/>
      <c r="EN918" s="162"/>
      <c r="EO918" s="162"/>
      <c r="EP918" s="162"/>
      <c r="EQ918" s="162"/>
      <c r="ER918" s="162"/>
      <c r="ES918" s="162"/>
      <c r="ET918" s="162"/>
      <c r="EU918" s="162"/>
      <c r="EV918" s="162"/>
      <c r="EW918" s="162"/>
      <c r="EX918" s="162"/>
      <c r="EY918" s="162"/>
      <c r="EZ918" s="162"/>
      <c r="FA918" s="162"/>
      <c r="FB918" s="162"/>
      <c r="FC918" s="162"/>
      <c r="FD918" s="162"/>
      <c r="FE918" s="162"/>
      <c r="FF918" s="162"/>
      <c r="FG918" s="162"/>
      <c r="FH918" s="162"/>
      <c r="FI918" s="162"/>
      <c r="FJ918" s="162"/>
      <c r="FK918" s="162"/>
      <c r="FL918" s="162"/>
      <c r="FM918" s="162"/>
      <c r="FN918" s="162"/>
      <c r="FO918" s="162"/>
      <c r="FP918" s="162"/>
      <c r="FQ918" s="162"/>
      <c r="FR918" s="162"/>
      <c r="FS918" s="162"/>
      <c r="FT918" s="162"/>
      <c r="FU918" s="162"/>
      <c r="FV918" s="162"/>
      <c r="FW918" s="162"/>
      <c r="FX918" s="162"/>
      <c r="FY918" s="162"/>
      <c r="FZ918" s="162"/>
      <c r="GA918" s="162"/>
      <c r="GB918" s="162"/>
      <c r="GC918" s="162"/>
      <c r="GD918" s="162"/>
      <c r="GE918" s="162"/>
      <c r="GF918" s="162"/>
      <c r="GG918" s="162"/>
      <c r="GH918" s="162"/>
      <c r="GI918" s="162"/>
      <c r="GJ918" s="162"/>
      <c r="GK918" s="162"/>
      <c r="GL918" s="162"/>
      <c r="GM918" s="162"/>
      <c r="GN918" s="162"/>
      <c r="GO918" s="162"/>
      <c r="GP918" s="162"/>
      <c r="GQ918" s="162"/>
      <c r="GR918" s="162"/>
      <c r="GS918" s="162"/>
      <c r="GT918" s="162"/>
      <c r="GU918" s="162"/>
      <c r="GV918" s="162"/>
      <c r="GW918" s="162"/>
      <c r="GX918" s="162"/>
      <c r="GY918" s="162"/>
      <c r="GZ918" s="162"/>
      <c r="HA918" s="162"/>
      <c r="HB918" s="162"/>
      <c r="HC918" s="162"/>
      <c r="HD918" s="162"/>
      <c r="HE918" s="162"/>
      <c r="HF918" s="162"/>
      <c r="HG918" s="162"/>
      <c r="HH918" s="162"/>
      <c r="HI918" s="162"/>
      <c r="HJ918" s="162"/>
      <c r="HK918" s="162"/>
      <c r="HL918" s="162"/>
      <c r="HM918" s="162"/>
      <c r="HN918" s="162"/>
      <c r="HO918" s="162"/>
      <c r="HP918" s="162"/>
      <c r="HQ918" s="162"/>
      <c r="HR918" s="162"/>
      <c r="HS918" s="162"/>
      <c r="HT918" s="162"/>
      <c r="HU918" s="162"/>
      <c r="HV918" s="162"/>
      <c r="HW918" s="162"/>
      <c r="HX918" s="162"/>
      <c r="HY918" s="162"/>
      <c r="HZ918" s="162"/>
      <c r="IA918" s="162"/>
      <c r="IB918" s="162"/>
      <c r="IC918" s="162"/>
      <c r="ID918" s="162"/>
      <c r="IE918" s="162"/>
      <c r="IF918" s="162"/>
      <c r="IG918" s="162"/>
      <c r="IH918" s="162"/>
      <c r="II918" s="162"/>
      <c r="IJ918" s="162"/>
      <c r="IK918" s="162"/>
      <c r="IL918" s="162"/>
      <c r="IM918" s="162"/>
      <c r="IN918" s="162"/>
      <c r="IO918" s="162"/>
      <c r="IP918" s="162"/>
      <c r="IQ918" s="162"/>
      <c r="IR918" s="162"/>
      <c r="IS918" s="162"/>
      <c r="IT918" s="162"/>
      <c r="IU918" s="162"/>
      <c r="IV918" s="162"/>
      <c r="IW918" s="162"/>
      <c r="IX918" s="162"/>
    </row>
    <row r="919" spans="1:258">
      <c r="A919" s="159"/>
      <c r="B919" s="160"/>
      <c r="C919" s="160"/>
      <c r="D919" s="160"/>
      <c r="E919" s="160"/>
      <c r="F919" s="161"/>
      <c r="G919" s="161"/>
      <c r="H919" s="161"/>
      <c r="I919" s="161"/>
      <c r="J919" s="161"/>
      <c r="K919" s="161"/>
      <c r="L919" s="161"/>
      <c r="M919" s="161"/>
      <c r="N919" s="160"/>
      <c r="O919" s="160"/>
      <c r="P919" s="160"/>
      <c r="Q919" s="160"/>
      <c r="R919" s="160"/>
      <c r="S919" s="161"/>
      <c r="T919" s="161"/>
      <c r="U919" s="161"/>
      <c r="V919" s="161"/>
      <c r="W919" s="161"/>
      <c r="X919" s="161"/>
      <c r="Y919" s="161"/>
      <c r="Z919" s="317"/>
      <c r="AA919" s="161"/>
      <c r="BI919" s="162"/>
      <c r="BJ919" s="162"/>
      <c r="BK919" s="162"/>
      <c r="BL919" s="162"/>
      <c r="BM919" s="162"/>
      <c r="BN919" s="162"/>
      <c r="BO919" s="162"/>
      <c r="BP919" s="162"/>
      <c r="BQ919" s="162"/>
      <c r="BR919" s="162"/>
      <c r="BS919" s="162"/>
      <c r="BT919" s="162"/>
      <c r="BU919" s="162"/>
      <c r="BV919" s="162"/>
      <c r="BW919" s="162"/>
      <c r="BX919" s="162"/>
      <c r="BY919" s="162"/>
      <c r="BZ919" s="162"/>
      <c r="CA919" s="162"/>
      <c r="CB919" s="162"/>
      <c r="CC919" s="162"/>
      <c r="CD919" s="162"/>
      <c r="CE919" s="162"/>
      <c r="CF919" s="162"/>
      <c r="CG919" s="162"/>
      <c r="CH919" s="162"/>
      <c r="CI919" s="162"/>
      <c r="CJ919" s="162"/>
      <c r="CK919" s="162"/>
      <c r="CL919" s="162"/>
      <c r="CM919" s="162"/>
      <c r="CN919" s="162"/>
      <c r="CO919" s="162"/>
      <c r="CP919" s="162"/>
      <c r="CQ919" s="162"/>
      <c r="CR919" s="162"/>
      <c r="CS919" s="162"/>
      <c r="CT919" s="162"/>
      <c r="CU919" s="162"/>
      <c r="CV919" s="162"/>
      <c r="CW919" s="162"/>
      <c r="CX919" s="162"/>
      <c r="CY919" s="162"/>
      <c r="CZ919" s="162"/>
      <c r="DA919" s="162"/>
      <c r="DB919" s="162"/>
      <c r="DC919" s="162"/>
      <c r="DD919" s="162"/>
      <c r="DE919" s="162"/>
      <c r="DF919" s="162"/>
      <c r="DG919" s="162"/>
      <c r="DH919" s="162"/>
      <c r="DI919" s="162"/>
      <c r="DJ919" s="162"/>
      <c r="DK919" s="162"/>
      <c r="DL919" s="162"/>
      <c r="DM919" s="162"/>
      <c r="DN919" s="162"/>
      <c r="DO919" s="162"/>
      <c r="DP919" s="162"/>
      <c r="DQ919" s="162"/>
      <c r="DR919" s="162"/>
      <c r="DS919" s="162"/>
      <c r="DT919" s="162"/>
      <c r="DU919" s="162"/>
      <c r="DV919" s="162"/>
      <c r="DW919" s="162"/>
      <c r="DX919" s="162"/>
      <c r="DY919" s="162"/>
      <c r="DZ919" s="162"/>
      <c r="EA919" s="162"/>
      <c r="EB919" s="162"/>
      <c r="EC919" s="162"/>
      <c r="ED919" s="162"/>
      <c r="EE919" s="162"/>
      <c r="EF919" s="162"/>
      <c r="EG919" s="162"/>
      <c r="EH919" s="162"/>
      <c r="EI919" s="162"/>
      <c r="EJ919" s="162"/>
      <c r="EK919" s="162"/>
      <c r="EL919" s="162"/>
      <c r="EM919" s="162"/>
      <c r="EN919" s="162"/>
      <c r="EO919" s="162"/>
      <c r="EP919" s="162"/>
      <c r="EQ919" s="162"/>
      <c r="ER919" s="162"/>
      <c r="ES919" s="162"/>
      <c r="ET919" s="162"/>
      <c r="EU919" s="162"/>
      <c r="EV919" s="162"/>
      <c r="EW919" s="162"/>
      <c r="EX919" s="162"/>
      <c r="EY919" s="162"/>
      <c r="EZ919" s="162"/>
      <c r="FA919" s="162"/>
      <c r="FB919" s="162"/>
      <c r="FC919" s="162"/>
      <c r="FD919" s="162"/>
      <c r="FE919" s="162"/>
      <c r="FF919" s="162"/>
      <c r="FG919" s="162"/>
      <c r="FH919" s="162"/>
      <c r="FI919" s="162"/>
      <c r="FJ919" s="162"/>
      <c r="FK919" s="162"/>
      <c r="FL919" s="162"/>
      <c r="FM919" s="162"/>
      <c r="FN919" s="162"/>
      <c r="FO919" s="162"/>
      <c r="FP919" s="162"/>
      <c r="FQ919" s="162"/>
      <c r="FR919" s="162"/>
      <c r="FS919" s="162"/>
      <c r="FT919" s="162"/>
      <c r="FU919" s="162"/>
      <c r="FV919" s="162"/>
      <c r="FW919" s="162"/>
      <c r="FX919" s="162"/>
      <c r="FY919" s="162"/>
      <c r="FZ919" s="162"/>
      <c r="GA919" s="162"/>
      <c r="GB919" s="162"/>
      <c r="GC919" s="162"/>
      <c r="GD919" s="162"/>
      <c r="GE919" s="162"/>
      <c r="GF919" s="162"/>
      <c r="GG919" s="162"/>
      <c r="GH919" s="162"/>
      <c r="GI919" s="162"/>
      <c r="GJ919" s="162"/>
      <c r="GK919" s="162"/>
      <c r="GL919" s="162"/>
      <c r="GM919" s="162"/>
      <c r="GN919" s="162"/>
      <c r="GO919" s="162"/>
      <c r="GP919" s="162"/>
      <c r="GQ919" s="162"/>
      <c r="GR919" s="162"/>
      <c r="GS919" s="162"/>
      <c r="GT919" s="162"/>
      <c r="GU919" s="162"/>
      <c r="GV919" s="162"/>
      <c r="GW919" s="162"/>
      <c r="GX919" s="162"/>
      <c r="GY919" s="162"/>
      <c r="GZ919" s="162"/>
      <c r="HA919" s="162"/>
      <c r="HB919" s="162"/>
      <c r="HC919" s="162"/>
      <c r="HD919" s="162"/>
      <c r="HE919" s="162"/>
      <c r="HF919" s="162"/>
      <c r="HG919" s="162"/>
      <c r="HH919" s="162"/>
      <c r="HI919" s="162"/>
      <c r="HJ919" s="162"/>
      <c r="HK919" s="162"/>
      <c r="HL919" s="162"/>
      <c r="HM919" s="162"/>
      <c r="HN919" s="162"/>
      <c r="HO919" s="162"/>
      <c r="HP919" s="162"/>
      <c r="HQ919" s="162"/>
      <c r="HR919" s="162"/>
      <c r="HS919" s="162"/>
      <c r="HT919" s="162"/>
      <c r="HU919" s="162"/>
      <c r="HV919" s="162"/>
      <c r="HW919" s="162"/>
      <c r="HX919" s="162"/>
      <c r="HY919" s="162"/>
      <c r="HZ919" s="162"/>
      <c r="IA919" s="162"/>
      <c r="IB919" s="162"/>
      <c r="IC919" s="162"/>
      <c r="ID919" s="162"/>
      <c r="IE919" s="162"/>
      <c r="IF919" s="162"/>
      <c r="IG919" s="162"/>
      <c r="IH919" s="162"/>
      <c r="II919" s="162"/>
      <c r="IJ919" s="162"/>
      <c r="IK919" s="162"/>
      <c r="IL919" s="162"/>
      <c r="IM919" s="162"/>
      <c r="IN919" s="162"/>
      <c r="IO919" s="162"/>
      <c r="IP919" s="162"/>
      <c r="IQ919" s="162"/>
      <c r="IR919" s="162"/>
      <c r="IS919" s="162"/>
      <c r="IT919" s="162"/>
      <c r="IU919" s="162"/>
      <c r="IV919" s="162"/>
      <c r="IW919" s="162"/>
      <c r="IX919" s="162"/>
    </row>
    <row r="920" spans="1:258">
      <c r="A920" s="159"/>
      <c r="B920" s="160"/>
      <c r="C920" s="160"/>
      <c r="D920" s="160"/>
      <c r="E920" s="160"/>
      <c r="F920" s="161"/>
      <c r="G920" s="161"/>
      <c r="H920" s="161"/>
      <c r="I920" s="161"/>
      <c r="J920" s="161"/>
      <c r="K920" s="161"/>
      <c r="L920" s="161"/>
      <c r="M920" s="161"/>
      <c r="N920" s="160"/>
      <c r="O920" s="160"/>
      <c r="P920" s="160"/>
      <c r="Q920" s="160"/>
      <c r="R920" s="160"/>
      <c r="S920" s="161"/>
      <c r="T920" s="161"/>
      <c r="U920" s="161"/>
      <c r="V920" s="161"/>
      <c r="W920" s="161"/>
      <c r="X920" s="161"/>
      <c r="Y920" s="161"/>
      <c r="Z920" s="317"/>
      <c r="AA920" s="161"/>
      <c r="BI920" s="162"/>
      <c r="BJ920" s="162"/>
      <c r="BK920" s="162"/>
      <c r="BL920" s="162"/>
      <c r="BM920" s="162"/>
      <c r="BN920" s="162"/>
      <c r="BO920" s="162"/>
      <c r="BP920" s="162"/>
      <c r="BQ920" s="162"/>
      <c r="BR920" s="162"/>
      <c r="BS920" s="162"/>
      <c r="BT920" s="162"/>
      <c r="BU920" s="162"/>
      <c r="BV920" s="162"/>
      <c r="BW920" s="162"/>
      <c r="BX920" s="162"/>
      <c r="BY920" s="162"/>
      <c r="BZ920" s="162"/>
      <c r="CA920" s="162"/>
      <c r="CB920" s="162"/>
      <c r="CC920" s="162"/>
      <c r="CD920" s="162"/>
      <c r="CE920" s="162"/>
      <c r="CF920" s="162"/>
      <c r="CG920" s="162"/>
      <c r="CH920" s="162"/>
      <c r="CI920" s="162"/>
      <c r="CJ920" s="162"/>
      <c r="CK920" s="162"/>
      <c r="CL920" s="162"/>
      <c r="CM920" s="162"/>
      <c r="CN920" s="162"/>
      <c r="CO920" s="162"/>
      <c r="CP920" s="162"/>
      <c r="CQ920" s="162"/>
      <c r="CR920" s="162"/>
      <c r="CS920" s="162"/>
      <c r="CT920" s="162"/>
      <c r="CU920" s="162"/>
      <c r="CV920" s="162"/>
      <c r="CW920" s="162"/>
      <c r="CX920" s="162"/>
      <c r="CY920" s="162"/>
      <c r="CZ920" s="162"/>
      <c r="DA920" s="162"/>
      <c r="DB920" s="162"/>
      <c r="DC920" s="162"/>
      <c r="DD920" s="162"/>
      <c r="DE920" s="162"/>
      <c r="DF920" s="162"/>
      <c r="DG920" s="162"/>
      <c r="DH920" s="162"/>
      <c r="DI920" s="162"/>
      <c r="DJ920" s="162"/>
      <c r="DK920" s="162"/>
      <c r="DL920" s="162"/>
      <c r="DM920" s="162"/>
      <c r="DN920" s="162"/>
      <c r="DO920" s="162"/>
      <c r="DP920" s="162"/>
      <c r="DQ920" s="162"/>
      <c r="DR920" s="162"/>
      <c r="DS920" s="162"/>
      <c r="DT920" s="162"/>
      <c r="DU920" s="162"/>
      <c r="DV920" s="162"/>
      <c r="DW920" s="162"/>
      <c r="DX920" s="162"/>
      <c r="DY920" s="162"/>
      <c r="DZ920" s="162"/>
      <c r="EA920" s="162"/>
      <c r="EB920" s="162"/>
      <c r="EC920" s="162"/>
      <c r="ED920" s="162"/>
      <c r="EE920" s="162"/>
      <c r="EF920" s="162"/>
      <c r="EG920" s="162"/>
      <c r="EH920" s="162"/>
      <c r="EI920" s="162"/>
      <c r="EJ920" s="162"/>
      <c r="EK920" s="162"/>
      <c r="EL920" s="162"/>
      <c r="EM920" s="162"/>
      <c r="EN920" s="162"/>
      <c r="EO920" s="162"/>
      <c r="EP920" s="162"/>
      <c r="EQ920" s="162"/>
      <c r="ER920" s="162"/>
      <c r="ES920" s="162"/>
      <c r="ET920" s="162"/>
      <c r="EU920" s="162"/>
      <c r="EV920" s="162"/>
      <c r="EW920" s="162"/>
      <c r="EX920" s="162"/>
      <c r="EY920" s="162"/>
      <c r="EZ920" s="162"/>
      <c r="FA920" s="162"/>
      <c r="FB920" s="162"/>
      <c r="FC920" s="162"/>
      <c r="FD920" s="162"/>
      <c r="FE920" s="162"/>
      <c r="FF920" s="162"/>
      <c r="FG920" s="162"/>
      <c r="FH920" s="162"/>
      <c r="FI920" s="162"/>
      <c r="FJ920" s="162"/>
      <c r="FK920" s="162"/>
      <c r="FL920" s="162"/>
      <c r="FM920" s="162"/>
      <c r="FN920" s="162"/>
      <c r="FO920" s="162"/>
      <c r="FP920" s="162"/>
      <c r="FQ920" s="162"/>
      <c r="FR920" s="162"/>
      <c r="FS920" s="162"/>
      <c r="FT920" s="162"/>
      <c r="FU920" s="162"/>
      <c r="FV920" s="162"/>
      <c r="FW920" s="162"/>
      <c r="FX920" s="162"/>
      <c r="FY920" s="162"/>
      <c r="FZ920" s="162"/>
      <c r="GA920" s="162"/>
      <c r="GB920" s="162"/>
      <c r="GC920" s="162"/>
      <c r="GD920" s="162"/>
      <c r="GE920" s="162"/>
      <c r="GF920" s="162"/>
      <c r="GG920" s="162"/>
      <c r="GH920" s="162"/>
      <c r="GI920" s="162"/>
      <c r="GJ920" s="162"/>
      <c r="GK920" s="162"/>
      <c r="GL920" s="162"/>
      <c r="GM920" s="162"/>
      <c r="GN920" s="162"/>
      <c r="GO920" s="162"/>
      <c r="GP920" s="162"/>
      <c r="GQ920" s="162"/>
      <c r="GR920" s="162"/>
      <c r="GS920" s="162"/>
      <c r="GT920" s="162"/>
      <c r="GU920" s="162"/>
      <c r="GV920" s="162"/>
      <c r="GW920" s="162"/>
      <c r="GX920" s="162"/>
      <c r="GY920" s="162"/>
      <c r="GZ920" s="162"/>
      <c r="HA920" s="162"/>
      <c r="HB920" s="162"/>
      <c r="HC920" s="162"/>
      <c r="HD920" s="162"/>
      <c r="HE920" s="162"/>
      <c r="HF920" s="162"/>
      <c r="HG920" s="162"/>
      <c r="HH920" s="162"/>
      <c r="HI920" s="162"/>
      <c r="HJ920" s="162"/>
      <c r="HK920" s="162"/>
      <c r="HL920" s="162"/>
      <c r="HM920" s="162"/>
      <c r="HN920" s="162"/>
      <c r="HO920" s="162"/>
      <c r="HP920" s="162"/>
      <c r="HQ920" s="162"/>
      <c r="HR920" s="162"/>
      <c r="HS920" s="162"/>
      <c r="HT920" s="162"/>
      <c r="HU920" s="162"/>
      <c r="HV920" s="162"/>
      <c r="HW920" s="162"/>
      <c r="HX920" s="162"/>
      <c r="HY920" s="162"/>
      <c r="HZ920" s="162"/>
      <c r="IA920" s="162"/>
      <c r="IB920" s="162"/>
      <c r="IC920" s="162"/>
      <c r="ID920" s="162"/>
      <c r="IE920" s="162"/>
      <c r="IF920" s="162"/>
      <c r="IG920" s="162"/>
      <c r="IH920" s="162"/>
      <c r="II920" s="162"/>
      <c r="IJ920" s="162"/>
      <c r="IK920" s="162"/>
      <c r="IL920" s="162"/>
      <c r="IM920" s="162"/>
      <c r="IN920" s="162"/>
      <c r="IO920" s="162"/>
      <c r="IP920" s="162"/>
      <c r="IQ920" s="162"/>
      <c r="IR920" s="162"/>
      <c r="IS920" s="162"/>
      <c r="IT920" s="162"/>
      <c r="IU920" s="162"/>
      <c r="IV920" s="162"/>
      <c r="IW920" s="162"/>
      <c r="IX920" s="162"/>
    </row>
    <row r="921" spans="1:258">
      <c r="A921" s="159"/>
      <c r="B921" s="160"/>
      <c r="C921" s="160"/>
      <c r="D921" s="160"/>
      <c r="E921" s="160"/>
      <c r="F921" s="161"/>
      <c r="G921" s="161"/>
      <c r="H921" s="161"/>
      <c r="I921" s="161"/>
      <c r="J921" s="161"/>
      <c r="K921" s="161"/>
      <c r="L921" s="161"/>
      <c r="M921" s="161"/>
      <c r="N921" s="160"/>
      <c r="O921" s="160"/>
      <c r="P921" s="160"/>
      <c r="Q921" s="160"/>
      <c r="R921" s="160"/>
      <c r="S921" s="161"/>
      <c r="T921" s="161"/>
      <c r="U921" s="161"/>
      <c r="V921" s="161"/>
      <c r="W921" s="161"/>
      <c r="X921" s="161"/>
      <c r="Y921" s="161"/>
      <c r="Z921" s="317"/>
      <c r="AA921" s="161"/>
      <c r="BI921" s="162"/>
      <c r="BJ921" s="162"/>
      <c r="BK921" s="162"/>
      <c r="BL921" s="162"/>
      <c r="BM921" s="162"/>
      <c r="BN921" s="162"/>
      <c r="BO921" s="162"/>
      <c r="BP921" s="162"/>
      <c r="BQ921" s="162"/>
      <c r="BR921" s="162"/>
      <c r="BS921" s="162"/>
      <c r="BT921" s="162"/>
      <c r="BU921" s="162"/>
      <c r="BV921" s="162"/>
      <c r="BW921" s="162"/>
      <c r="BX921" s="162"/>
      <c r="BY921" s="162"/>
      <c r="BZ921" s="162"/>
      <c r="CA921" s="162"/>
      <c r="CB921" s="162"/>
      <c r="CC921" s="162"/>
      <c r="CD921" s="162"/>
      <c r="CE921" s="162"/>
      <c r="CF921" s="162"/>
      <c r="CG921" s="162"/>
      <c r="CH921" s="162"/>
      <c r="CI921" s="162"/>
      <c r="CJ921" s="162"/>
      <c r="CK921" s="162"/>
      <c r="CL921" s="162"/>
      <c r="CM921" s="162"/>
      <c r="CN921" s="162"/>
      <c r="CO921" s="162"/>
      <c r="CP921" s="162"/>
      <c r="CQ921" s="162"/>
      <c r="CR921" s="162"/>
      <c r="CS921" s="162"/>
      <c r="CT921" s="162"/>
      <c r="CU921" s="162"/>
      <c r="CV921" s="162"/>
      <c r="CW921" s="162"/>
      <c r="CX921" s="162"/>
      <c r="CY921" s="162"/>
      <c r="CZ921" s="162"/>
      <c r="DA921" s="162"/>
      <c r="DB921" s="162"/>
      <c r="DC921" s="162"/>
      <c r="DD921" s="162"/>
      <c r="DE921" s="162"/>
      <c r="DF921" s="162"/>
      <c r="DG921" s="162"/>
      <c r="DH921" s="162"/>
      <c r="DI921" s="162"/>
      <c r="DJ921" s="162"/>
      <c r="DK921" s="162"/>
      <c r="DL921" s="162"/>
      <c r="DM921" s="162"/>
      <c r="DN921" s="162"/>
      <c r="DO921" s="162"/>
      <c r="DP921" s="162"/>
      <c r="DQ921" s="162"/>
      <c r="DR921" s="162"/>
      <c r="DS921" s="162"/>
      <c r="DT921" s="162"/>
      <c r="DU921" s="162"/>
      <c r="DV921" s="162"/>
      <c r="DW921" s="162"/>
      <c r="DX921" s="162"/>
      <c r="DY921" s="162"/>
      <c r="DZ921" s="162"/>
      <c r="EA921" s="162"/>
      <c r="EB921" s="162"/>
      <c r="EC921" s="162"/>
      <c r="ED921" s="162"/>
      <c r="EE921" s="162"/>
      <c r="EF921" s="162"/>
      <c r="EG921" s="162"/>
      <c r="EH921" s="162"/>
      <c r="EI921" s="162"/>
      <c r="EJ921" s="162"/>
      <c r="EK921" s="162"/>
      <c r="EL921" s="162"/>
      <c r="EM921" s="162"/>
      <c r="EN921" s="162"/>
      <c r="EO921" s="162"/>
      <c r="EP921" s="162"/>
      <c r="EQ921" s="162"/>
      <c r="ER921" s="162"/>
      <c r="ES921" s="162"/>
      <c r="ET921" s="162"/>
      <c r="EU921" s="162"/>
      <c r="EV921" s="162"/>
      <c r="EW921" s="162"/>
      <c r="EX921" s="162"/>
      <c r="EY921" s="162"/>
      <c r="EZ921" s="162"/>
      <c r="FA921" s="162"/>
      <c r="FB921" s="162"/>
      <c r="FC921" s="162"/>
      <c r="FD921" s="162"/>
      <c r="FE921" s="162"/>
      <c r="FF921" s="162"/>
      <c r="FG921" s="162"/>
      <c r="FH921" s="162"/>
      <c r="FI921" s="162"/>
      <c r="FJ921" s="162"/>
      <c r="FK921" s="162"/>
      <c r="FL921" s="162"/>
      <c r="FM921" s="162"/>
      <c r="FN921" s="162"/>
      <c r="FO921" s="162"/>
      <c r="FP921" s="162"/>
      <c r="FQ921" s="162"/>
      <c r="FR921" s="162"/>
      <c r="FS921" s="162"/>
      <c r="FT921" s="162"/>
      <c r="FU921" s="162"/>
      <c r="FV921" s="162"/>
      <c r="FW921" s="162"/>
      <c r="FX921" s="162"/>
      <c r="FY921" s="162"/>
      <c r="FZ921" s="162"/>
      <c r="GA921" s="162"/>
      <c r="GB921" s="162"/>
      <c r="GC921" s="162"/>
      <c r="GD921" s="162"/>
      <c r="GE921" s="162"/>
      <c r="GF921" s="162"/>
      <c r="GG921" s="162"/>
      <c r="GH921" s="162"/>
      <c r="GI921" s="162"/>
      <c r="GJ921" s="162"/>
      <c r="GK921" s="162"/>
      <c r="GL921" s="162"/>
      <c r="GM921" s="162"/>
      <c r="GN921" s="162"/>
      <c r="GO921" s="162"/>
      <c r="GP921" s="162"/>
      <c r="GQ921" s="162"/>
      <c r="GR921" s="162"/>
      <c r="GS921" s="162"/>
      <c r="GT921" s="162"/>
      <c r="GU921" s="162"/>
      <c r="GV921" s="162"/>
      <c r="GW921" s="162"/>
      <c r="GX921" s="162"/>
      <c r="GY921" s="162"/>
      <c r="GZ921" s="162"/>
      <c r="HA921" s="162"/>
      <c r="HB921" s="162"/>
      <c r="HC921" s="162"/>
      <c r="HD921" s="162"/>
      <c r="HE921" s="162"/>
      <c r="HF921" s="162"/>
      <c r="HG921" s="162"/>
      <c r="HH921" s="162"/>
      <c r="HI921" s="162"/>
      <c r="HJ921" s="162"/>
      <c r="HK921" s="162"/>
      <c r="HL921" s="162"/>
      <c r="HM921" s="162"/>
      <c r="HN921" s="162"/>
      <c r="HO921" s="162"/>
      <c r="HP921" s="162"/>
      <c r="HQ921" s="162"/>
      <c r="HR921" s="162"/>
      <c r="HS921" s="162"/>
      <c r="HT921" s="162"/>
      <c r="HU921" s="162"/>
      <c r="HV921" s="162"/>
      <c r="HW921" s="162"/>
      <c r="HX921" s="162"/>
      <c r="HY921" s="162"/>
      <c r="HZ921" s="162"/>
      <c r="IA921" s="162"/>
      <c r="IB921" s="162"/>
      <c r="IC921" s="162"/>
      <c r="ID921" s="162"/>
      <c r="IE921" s="162"/>
      <c r="IF921" s="162"/>
      <c r="IG921" s="162"/>
      <c r="IH921" s="162"/>
      <c r="II921" s="162"/>
      <c r="IJ921" s="162"/>
      <c r="IK921" s="162"/>
      <c r="IL921" s="162"/>
      <c r="IM921" s="162"/>
      <c r="IN921" s="162"/>
      <c r="IO921" s="162"/>
      <c r="IP921" s="162"/>
      <c r="IQ921" s="162"/>
      <c r="IR921" s="162"/>
      <c r="IS921" s="162"/>
      <c r="IT921" s="162"/>
      <c r="IU921" s="162"/>
      <c r="IV921" s="162"/>
      <c r="IW921" s="162"/>
      <c r="IX921" s="162"/>
    </row>
    <row r="922" spans="1:258">
      <c r="A922" s="159"/>
      <c r="B922" s="160"/>
      <c r="C922" s="160"/>
      <c r="D922" s="160"/>
      <c r="E922" s="160"/>
      <c r="F922" s="161"/>
      <c r="G922" s="161"/>
      <c r="H922" s="161"/>
      <c r="I922" s="161"/>
      <c r="J922" s="161"/>
      <c r="K922" s="161"/>
      <c r="L922" s="161"/>
      <c r="M922" s="161"/>
      <c r="N922" s="160"/>
      <c r="O922" s="160"/>
      <c r="P922" s="160"/>
      <c r="Q922" s="160"/>
      <c r="R922" s="160"/>
      <c r="S922" s="161"/>
      <c r="T922" s="161"/>
      <c r="U922" s="161"/>
      <c r="V922" s="161"/>
      <c r="W922" s="161"/>
      <c r="X922" s="161"/>
      <c r="Y922" s="161"/>
      <c r="Z922" s="317"/>
      <c r="AA922" s="161"/>
      <c r="BI922" s="162"/>
      <c r="BJ922" s="162"/>
      <c r="BK922" s="162"/>
      <c r="BL922" s="162"/>
      <c r="BM922" s="162"/>
      <c r="BN922" s="162"/>
      <c r="BO922" s="162"/>
      <c r="BP922" s="162"/>
      <c r="BQ922" s="162"/>
      <c r="BR922" s="162"/>
      <c r="BS922" s="162"/>
      <c r="BT922" s="162"/>
      <c r="BU922" s="162"/>
      <c r="BV922" s="162"/>
      <c r="BW922" s="162"/>
      <c r="BX922" s="162"/>
      <c r="BY922" s="162"/>
      <c r="BZ922" s="162"/>
      <c r="CA922" s="162"/>
      <c r="CB922" s="162"/>
      <c r="CC922" s="162"/>
      <c r="CD922" s="162"/>
      <c r="CE922" s="162"/>
      <c r="CF922" s="162"/>
      <c r="CG922" s="162"/>
      <c r="CH922" s="162"/>
      <c r="CI922" s="162"/>
      <c r="CJ922" s="162"/>
      <c r="CK922" s="162"/>
      <c r="CL922" s="162"/>
      <c r="CM922" s="162"/>
      <c r="CN922" s="162"/>
      <c r="CO922" s="162"/>
      <c r="CP922" s="162"/>
      <c r="CQ922" s="162"/>
      <c r="CR922" s="162"/>
      <c r="CS922" s="162"/>
      <c r="CT922" s="162"/>
      <c r="CU922" s="162"/>
      <c r="CV922" s="162"/>
      <c r="CW922" s="162"/>
      <c r="CX922" s="162"/>
      <c r="CY922" s="162"/>
      <c r="CZ922" s="162"/>
      <c r="DA922" s="162"/>
      <c r="DB922" s="162"/>
      <c r="DC922" s="162"/>
      <c r="DD922" s="162"/>
      <c r="DE922" s="162"/>
      <c r="DF922" s="162"/>
      <c r="DG922" s="162"/>
      <c r="DH922" s="162"/>
      <c r="DI922" s="162"/>
      <c r="DJ922" s="162"/>
      <c r="DK922" s="162"/>
      <c r="DL922" s="162"/>
      <c r="DM922" s="162"/>
      <c r="DN922" s="162"/>
      <c r="DO922" s="162"/>
      <c r="DP922" s="162"/>
      <c r="DQ922" s="162"/>
      <c r="DR922" s="162"/>
      <c r="DS922" s="162"/>
      <c r="DT922" s="162"/>
      <c r="DU922" s="162"/>
      <c r="DV922" s="162"/>
      <c r="DW922" s="162"/>
      <c r="DX922" s="162"/>
      <c r="DY922" s="162"/>
      <c r="DZ922" s="162"/>
      <c r="EA922" s="162"/>
      <c r="EB922" s="162"/>
      <c r="EC922" s="162"/>
      <c r="ED922" s="162"/>
      <c r="EE922" s="162"/>
      <c r="EF922" s="162"/>
      <c r="EG922" s="162"/>
      <c r="EH922" s="162"/>
      <c r="EI922" s="162"/>
      <c r="EJ922" s="162"/>
      <c r="EK922" s="162"/>
      <c r="EL922" s="162"/>
      <c r="EM922" s="162"/>
      <c r="EN922" s="162"/>
      <c r="EO922" s="162"/>
      <c r="EP922" s="162"/>
      <c r="EQ922" s="162"/>
      <c r="ER922" s="162"/>
      <c r="ES922" s="162"/>
      <c r="ET922" s="162"/>
      <c r="EU922" s="162"/>
      <c r="EV922" s="162"/>
      <c r="EW922" s="162"/>
      <c r="EX922" s="162"/>
      <c r="EY922" s="162"/>
      <c r="EZ922" s="162"/>
      <c r="FA922" s="162"/>
      <c r="FB922" s="162"/>
      <c r="FC922" s="162"/>
      <c r="FD922" s="162"/>
      <c r="FE922" s="162"/>
      <c r="FF922" s="162"/>
      <c r="FG922" s="162"/>
      <c r="FH922" s="162"/>
      <c r="FI922" s="162"/>
      <c r="FJ922" s="162"/>
      <c r="FK922" s="162"/>
      <c r="FL922" s="162"/>
      <c r="FM922" s="162"/>
      <c r="FN922" s="162"/>
      <c r="FO922" s="162"/>
      <c r="FP922" s="162"/>
      <c r="FQ922" s="162"/>
      <c r="FR922" s="162"/>
      <c r="FS922" s="162"/>
      <c r="FT922" s="162"/>
      <c r="FU922" s="162"/>
      <c r="FV922" s="162"/>
      <c r="FW922" s="162"/>
      <c r="FX922" s="162"/>
      <c r="FY922" s="162"/>
      <c r="FZ922" s="162"/>
      <c r="GA922" s="162"/>
      <c r="GB922" s="162"/>
      <c r="GC922" s="162"/>
      <c r="GD922" s="162"/>
      <c r="GE922" s="162"/>
      <c r="GF922" s="162"/>
      <c r="GG922" s="162"/>
      <c r="GH922" s="162"/>
      <c r="GI922" s="162"/>
      <c r="GJ922" s="162"/>
      <c r="GK922" s="162"/>
      <c r="GL922" s="162"/>
      <c r="GM922" s="162"/>
      <c r="GN922" s="162"/>
      <c r="GO922" s="162"/>
      <c r="GP922" s="162"/>
      <c r="GQ922" s="162"/>
      <c r="GR922" s="162"/>
      <c r="GS922" s="162"/>
      <c r="GT922" s="162"/>
      <c r="GU922" s="162"/>
      <c r="GV922" s="162"/>
      <c r="GW922" s="162"/>
      <c r="GX922" s="162"/>
      <c r="GY922" s="162"/>
      <c r="GZ922" s="162"/>
      <c r="HA922" s="162"/>
      <c r="HB922" s="162"/>
      <c r="HC922" s="162"/>
      <c r="HD922" s="162"/>
      <c r="HE922" s="162"/>
      <c r="HF922" s="162"/>
      <c r="HG922" s="162"/>
      <c r="HH922" s="162"/>
      <c r="HI922" s="162"/>
      <c r="HJ922" s="162"/>
      <c r="HK922" s="162"/>
      <c r="HL922" s="162"/>
      <c r="HM922" s="162"/>
      <c r="HN922" s="162"/>
      <c r="HO922" s="162"/>
      <c r="HP922" s="162"/>
      <c r="HQ922" s="162"/>
      <c r="HR922" s="162"/>
      <c r="HS922" s="162"/>
      <c r="HT922" s="162"/>
      <c r="HU922" s="162"/>
      <c r="HV922" s="162"/>
      <c r="HW922" s="162"/>
      <c r="HX922" s="162"/>
      <c r="HY922" s="162"/>
      <c r="HZ922" s="162"/>
      <c r="IA922" s="162"/>
      <c r="IB922" s="162"/>
      <c r="IC922" s="162"/>
      <c r="ID922" s="162"/>
      <c r="IE922" s="162"/>
      <c r="IF922" s="162"/>
      <c r="IG922" s="162"/>
      <c r="IH922" s="162"/>
      <c r="II922" s="162"/>
      <c r="IJ922" s="162"/>
      <c r="IK922" s="162"/>
      <c r="IL922" s="162"/>
      <c r="IM922" s="162"/>
      <c r="IN922" s="162"/>
      <c r="IO922" s="162"/>
      <c r="IP922" s="162"/>
      <c r="IQ922" s="162"/>
      <c r="IR922" s="162"/>
      <c r="IS922" s="162"/>
      <c r="IT922" s="162"/>
      <c r="IU922" s="162"/>
      <c r="IV922" s="162"/>
      <c r="IW922" s="162"/>
      <c r="IX922" s="162"/>
    </row>
    <row r="923" spans="1:258">
      <c r="A923" s="159"/>
      <c r="B923" s="160"/>
      <c r="C923" s="160"/>
      <c r="D923" s="160"/>
      <c r="E923" s="160"/>
      <c r="F923" s="161"/>
      <c r="G923" s="161"/>
      <c r="H923" s="161"/>
      <c r="I923" s="161"/>
      <c r="J923" s="161"/>
      <c r="K923" s="161"/>
      <c r="L923" s="161"/>
      <c r="M923" s="161"/>
      <c r="N923" s="160"/>
      <c r="O923" s="160"/>
      <c r="P923" s="160"/>
      <c r="Q923" s="160"/>
      <c r="R923" s="160"/>
      <c r="S923" s="161"/>
      <c r="T923" s="161"/>
      <c r="U923" s="161"/>
      <c r="V923" s="161"/>
      <c r="W923" s="161"/>
      <c r="X923" s="161"/>
      <c r="Y923" s="161"/>
      <c r="Z923" s="317"/>
      <c r="AA923" s="161"/>
      <c r="BI923" s="162"/>
      <c r="BJ923" s="162"/>
      <c r="BK923" s="162"/>
      <c r="BL923" s="162"/>
      <c r="BM923" s="162"/>
      <c r="BN923" s="162"/>
      <c r="BO923" s="162"/>
      <c r="BP923" s="162"/>
      <c r="BQ923" s="162"/>
      <c r="BR923" s="162"/>
      <c r="BS923" s="162"/>
      <c r="BT923" s="162"/>
      <c r="BU923" s="162"/>
      <c r="BV923" s="162"/>
      <c r="BW923" s="162"/>
      <c r="BX923" s="162"/>
      <c r="BY923" s="162"/>
      <c r="BZ923" s="162"/>
      <c r="CA923" s="162"/>
      <c r="CB923" s="162"/>
      <c r="CC923" s="162"/>
      <c r="CD923" s="162"/>
      <c r="CE923" s="162"/>
      <c r="CF923" s="162"/>
      <c r="CG923" s="162"/>
      <c r="CH923" s="162"/>
      <c r="CI923" s="162"/>
      <c r="CJ923" s="162"/>
      <c r="CK923" s="162"/>
      <c r="CL923" s="162"/>
      <c r="CM923" s="162"/>
      <c r="CN923" s="162"/>
      <c r="CO923" s="162"/>
      <c r="CP923" s="162"/>
      <c r="CQ923" s="162"/>
      <c r="CR923" s="162"/>
      <c r="CS923" s="162"/>
      <c r="CT923" s="162"/>
      <c r="CU923" s="162"/>
      <c r="CV923" s="162"/>
      <c r="CW923" s="162"/>
      <c r="CX923" s="162"/>
      <c r="CY923" s="162"/>
      <c r="CZ923" s="162"/>
      <c r="DA923" s="162"/>
      <c r="DB923" s="162"/>
      <c r="DC923" s="162"/>
      <c r="DD923" s="162"/>
      <c r="DE923" s="162"/>
      <c r="DF923" s="162"/>
      <c r="DG923" s="162"/>
      <c r="DH923" s="162"/>
      <c r="DI923" s="162"/>
      <c r="DJ923" s="162"/>
      <c r="DK923" s="162"/>
      <c r="DL923" s="162"/>
      <c r="DM923" s="162"/>
      <c r="DN923" s="162"/>
      <c r="DO923" s="162"/>
      <c r="DP923" s="162"/>
      <c r="DQ923" s="162"/>
      <c r="DR923" s="162"/>
      <c r="DS923" s="162"/>
      <c r="DT923" s="162"/>
      <c r="DU923" s="162"/>
      <c r="DV923" s="162"/>
      <c r="DW923" s="162"/>
      <c r="DX923" s="162"/>
      <c r="DY923" s="162"/>
      <c r="DZ923" s="162"/>
      <c r="EA923" s="162"/>
      <c r="EB923" s="162"/>
      <c r="EC923" s="162"/>
      <c r="ED923" s="162"/>
      <c r="EE923" s="162"/>
      <c r="EF923" s="162"/>
      <c r="EG923" s="162"/>
      <c r="EH923" s="162"/>
      <c r="EI923" s="162"/>
      <c r="EJ923" s="162"/>
      <c r="EK923" s="162"/>
      <c r="EL923" s="162"/>
      <c r="EM923" s="162"/>
      <c r="EN923" s="162"/>
      <c r="EO923" s="162"/>
      <c r="EP923" s="162"/>
      <c r="EQ923" s="162"/>
      <c r="ER923" s="162"/>
      <c r="ES923" s="162"/>
      <c r="ET923" s="162"/>
      <c r="EU923" s="162"/>
      <c r="EV923" s="162"/>
      <c r="EW923" s="162"/>
      <c r="EX923" s="162"/>
      <c r="EY923" s="162"/>
      <c r="EZ923" s="162"/>
      <c r="FA923" s="162"/>
      <c r="FB923" s="162"/>
      <c r="FC923" s="162"/>
      <c r="FD923" s="162"/>
      <c r="FE923" s="162"/>
      <c r="FF923" s="162"/>
      <c r="FG923" s="162"/>
      <c r="FH923" s="162"/>
      <c r="FI923" s="162"/>
      <c r="FJ923" s="162"/>
      <c r="FK923" s="162"/>
      <c r="FL923" s="162"/>
      <c r="FM923" s="162"/>
      <c r="FN923" s="162"/>
      <c r="FO923" s="162"/>
      <c r="FP923" s="162"/>
      <c r="FQ923" s="162"/>
      <c r="FR923" s="162"/>
      <c r="FS923" s="162"/>
      <c r="FT923" s="162"/>
      <c r="FU923" s="162"/>
      <c r="FV923" s="162"/>
      <c r="FW923" s="162"/>
      <c r="FX923" s="162"/>
      <c r="FY923" s="162"/>
      <c r="FZ923" s="162"/>
      <c r="GA923" s="162"/>
      <c r="GB923" s="162"/>
      <c r="GC923" s="162"/>
      <c r="GD923" s="162"/>
      <c r="GE923" s="162"/>
      <c r="GF923" s="162"/>
      <c r="GG923" s="162"/>
      <c r="GH923" s="162"/>
      <c r="GI923" s="162"/>
      <c r="GJ923" s="162"/>
      <c r="GK923" s="162"/>
      <c r="GL923" s="162"/>
      <c r="GM923" s="162"/>
      <c r="GN923" s="162"/>
      <c r="GO923" s="162"/>
      <c r="GP923" s="162"/>
      <c r="GQ923" s="162"/>
      <c r="GR923" s="162"/>
      <c r="GS923" s="162"/>
      <c r="GT923" s="162"/>
      <c r="GU923" s="162"/>
      <c r="GV923" s="162"/>
      <c r="GW923" s="162"/>
      <c r="GX923" s="162"/>
      <c r="GY923" s="162"/>
      <c r="GZ923" s="162"/>
      <c r="HA923" s="162"/>
      <c r="HB923" s="162"/>
      <c r="HC923" s="162"/>
      <c r="HD923" s="162"/>
      <c r="HE923" s="162"/>
      <c r="HF923" s="162"/>
      <c r="HG923" s="162"/>
      <c r="HH923" s="162"/>
      <c r="HI923" s="162"/>
      <c r="HJ923" s="162"/>
      <c r="HK923" s="162"/>
      <c r="HL923" s="162"/>
      <c r="HM923" s="162"/>
      <c r="HN923" s="162"/>
      <c r="HO923" s="162"/>
      <c r="HP923" s="162"/>
      <c r="HQ923" s="162"/>
      <c r="HR923" s="162"/>
      <c r="HS923" s="162"/>
      <c r="HT923" s="162"/>
      <c r="HU923" s="162"/>
      <c r="HV923" s="162"/>
      <c r="HW923" s="162"/>
      <c r="HX923" s="162"/>
      <c r="HY923" s="162"/>
      <c r="HZ923" s="162"/>
      <c r="IA923" s="162"/>
      <c r="IB923" s="162"/>
      <c r="IC923" s="162"/>
      <c r="ID923" s="162"/>
      <c r="IE923" s="162"/>
      <c r="IF923" s="162"/>
      <c r="IG923" s="162"/>
      <c r="IH923" s="162"/>
      <c r="II923" s="162"/>
      <c r="IJ923" s="162"/>
      <c r="IK923" s="162"/>
      <c r="IL923" s="162"/>
      <c r="IM923" s="162"/>
      <c r="IN923" s="162"/>
      <c r="IO923" s="162"/>
      <c r="IP923" s="162"/>
      <c r="IQ923" s="162"/>
      <c r="IR923" s="162"/>
      <c r="IS923" s="162"/>
      <c r="IT923" s="162"/>
      <c r="IU923" s="162"/>
      <c r="IV923" s="162"/>
      <c r="IW923" s="162"/>
      <c r="IX923" s="162"/>
    </row>
    <row r="924" spans="1:258">
      <c r="A924" s="159"/>
      <c r="B924" s="160"/>
      <c r="C924" s="160"/>
      <c r="D924" s="160"/>
      <c r="E924" s="160"/>
      <c r="F924" s="161"/>
      <c r="G924" s="161"/>
      <c r="H924" s="161"/>
      <c r="I924" s="161"/>
      <c r="J924" s="161"/>
      <c r="K924" s="161"/>
      <c r="L924" s="161"/>
      <c r="M924" s="161"/>
      <c r="N924" s="160"/>
      <c r="O924" s="160"/>
      <c r="P924" s="160"/>
      <c r="Q924" s="160"/>
      <c r="R924" s="160"/>
      <c r="S924" s="161"/>
      <c r="T924" s="161"/>
      <c r="U924" s="161"/>
      <c r="V924" s="161"/>
      <c r="W924" s="161"/>
      <c r="X924" s="161"/>
      <c r="Y924" s="161"/>
      <c r="Z924" s="317"/>
      <c r="AA924" s="161"/>
      <c r="BI924" s="162"/>
      <c r="BJ924" s="162"/>
      <c r="BK924" s="162"/>
      <c r="BL924" s="162"/>
      <c r="BM924" s="162"/>
      <c r="BN924" s="162"/>
      <c r="BO924" s="162"/>
      <c r="BP924" s="162"/>
      <c r="BQ924" s="162"/>
      <c r="BR924" s="162"/>
      <c r="BS924" s="162"/>
      <c r="BT924" s="162"/>
      <c r="BU924" s="162"/>
      <c r="BV924" s="162"/>
      <c r="BW924" s="162"/>
      <c r="BX924" s="162"/>
      <c r="BY924" s="162"/>
      <c r="BZ924" s="162"/>
      <c r="CA924" s="162"/>
      <c r="CB924" s="162"/>
      <c r="CC924" s="162"/>
      <c r="CD924" s="162"/>
      <c r="CE924" s="162"/>
      <c r="CF924" s="162"/>
      <c r="CG924" s="162"/>
      <c r="CH924" s="162"/>
      <c r="CI924" s="162"/>
      <c r="CJ924" s="162"/>
      <c r="CK924" s="162"/>
      <c r="CL924" s="162"/>
      <c r="CM924" s="162"/>
      <c r="CN924" s="162"/>
      <c r="CO924" s="162"/>
      <c r="CP924" s="162"/>
      <c r="CQ924" s="162"/>
      <c r="CR924" s="162"/>
      <c r="CS924" s="162"/>
      <c r="CT924" s="162"/>
      <c r="CU924" s="162"/>
      <c r="CV924" s="162"/>
      <c r="CW924" s="162"/>
      <c r="CX924" s="162"/>
      <c r="CY924" s="162"/>
      <c r="CZ924" s="162"/>
      <c r="DA924" s="162"/>
      <c r="DB924" s="162"/>
      <c r="DC924" s="162"/>
      <c r="DD924" s="162"/>
      <c r="DE924" s="162"/>
      <c r="DF924" s="162"/>
      <c r="DG924" s="162"/>
      <c r="DH924" s="162"/>
      <c r="DI924" s="162"/>
      <c r="DJ924" s="162"/>
      <c r="DK924" s="162"/>
      <c r="DL924" s="162"/>
      <c r="DM924" s="162"/>
      <c r="DN924" s="162"/>
      <c r="DO924" s="162"/>
      <c r="DP924" s="162"/>
      <c r="DQ924" s="162"/>
      <c r="DR924" s="162"/>
      <c r="DS924" s="162"/>
      <c r="DT924" s="162"/>
      <c r="DU924" s="162"/>
      <c r="DV924" s="162"/>
      <c r="DW924" s="162"/>
      <c r="DX924" s="162"/>
      <c r="DY924" s="162"/>
      <c r="DZ924" s="162"/>
      <c r="EA924" s="162"/>
      <c r="EB924" s="162"/>
      <c r="EC924" s="162"/>
      <c r="ED924" s="162"/>
      <c r="EE924" s="162"/>
      <c r="EF924" s="162"/>
      <c r="EG924" s="162"/>
      <c r="EH924" s="162"/>
      <c r="EI924" s="162"/>
      <c r="EJ924" s="162"/>
      <c r="EK924" s="162"/>
      <c r="EL924" s="162"/>
      <c r="EM924" s="162"/>
      <c r="EN924" s="162"/>
      <c r="EO924" s="162"/>
      <c r="EP924" s="162"/>
      <c r="EQ924" s="162"/>
      <c r="ER924" s="162"/>
      <c r="ES924" s="162"/>
      <c r="ET924" s="162"/>
      <c r="EU924" s="162"/>
      <c r="EV924" s="162"/>
      <c r="EW924" s="162"/>
      <c r="EX924" s="162"/>
      <c r="EY924" s="162"/>
      <c r="EZ924" s="162"/>
      <c r="FA924" s="162"/>
      <c r="FB924" s="162"/>
      <c r="FC924" s="162"/>
      <c r="FD924" s="162"/>
      <c r="FE924" s="162"/>
      <c r="FF924" s="162"/>
      <c r="FG924" s="162"/>
      <c r="FH924" s="162"/>
      <c r="FI924" s="162"/>
      <c r="FJ924" s="162"/>
      <c r="FK924" s="162"/>
      <c r="FL924" s="162"/>
      <c r="FM924" s="162"/>
      <c r="FN924" s="162"/>
      <c r="FO924" s="162"/>
      <c r="FP924" s="162"/>
      <c r="FQ924" s="162"/>
      <c r="FR924" s="162"/>
      <c r="FS924" s="162"/>
      <c r="FT924" s="162"/>
      <c r="FU924" s="162"/>
      <c r="FV924" s="162"/>
      <c r="FW924" s="162"/>
      <c r="FX924" s="162"/>
      <c r="FY924" s="162"/>
      <c r="FZ924" s="162"/>
      <c r="GA924" s="162"/>
      <c r="GB924" s="162"/>
      <c r="GC924" s="162"/>
      <c r="GD924" s="162"/>
      <c r="GE924" s="162"/>
      <c r="GF924" s="162"/>
      <c r="GG924" s="162"/>
      <c r="GH924" s="162"/>
      <c r="GI924" s="162"/>
      <c r="GJ924" s="162"/>
      <c r="GK924" s="162"/>
      <c r="GL924" s="162"/>
      <c r="GM924" s="162"/>
      <c r="GN924" s="162"/>
      <c r="GO924" s="162"/>
      <c r="GP924" s="162"/>
      <c r="GQ924" s="162"/>
      <c r="GR924" s="162"/>
      <c r="GS924" s="162"/>
      <c r="GT924" s="162"/>
      <c r="GU924" s="162"/>
      <c r="GV924" s="162"/>
      <c r="GW924" s="162"/>
      <c r="GX924" s="162"/>
      <c r="GY924" s="162"/>
      <c r="GZ924" s="162"/>
      <c r="HA924" s="162"/>
      <c r="HB924" s="162"/>
      <c r="HC924" s="162"/>
      <c r="HD924" s="162"/>
      <c r="HE924" s="162"/>
      <c r="HF924" s="162"/>
      <c r="HG924" s="162"/>
      <c r="HH924" s="162"/>
      <c r="HI924" s="162"/>
      <c r="HJ924" s="162"/>
      <c r="HK924" s="162"/>
      <c r="HL924" s="162"/>
      <c r="HM924" s="162"/>
      <c r="HN924" s="162"/>
      <c r="HO924" s="162"/>
      <c r="HP924" s="162"/>
      <c r="HQ924" s="162"/>
      <c r="HR924" s="162"/>
      <c r="HS924" s="162"/>
      <c r="HT924" s="162"/>
      <c r="HU924" s="162"/>
      <c r="HV924" s="162"/>
      <c r="HW924" s="162"/>
      <c r="HX924" s="162"/>
      <c r="HY924" s="162"/>
      <c r="HZ924" s="162"/>
      <c r="IA924" s="162"/>
      <c r="IB924" s="162"/>
      <c r="IC924" s="162"/>
      <c r="ID924" s="162"/>
      <c r="IE924" s="162"/>
      <c r="IF924" s="162"/>
      <c r="IG924" s="162"/>
      <c r="IH924" s="162"/>
      <c r="II924" s="162"/>
      <c r="IJ924" s="162"/>
      <c r="IK924" s="162"/>
      <c r="IL924" s="162"/>
      <c r="IM924" s="162"/>
      <c r="IN924" s="162"/>
      <c r="IO924" s="162"/>
      <c r="IP924" s="162"/>
      <c r="IQ924" s="162"/>
      <c r="IR924" s="162"/>
      <c r="IS924" s="162"/>
      <c r="IT924" s="162"/>
      <c r="IU924" s="162"/>
      <c r="IV924" s="162"/>
      <c r="IW924" s="162"/>
      <c r="IX924" s="162"/>
    </row>
    <row r="925" spans="1:258">
      <c r="A925" s="159"/>
      <c r="B925" s="160"/>
      <c r="C925" s="160"/>
      <c r="D925" s="160"/>
      <c r="E925" s="160"/>
      <c r="F925" s="161"/>
      <c r="G925" s="161"/>
      <c r="H925" s="161"/>
      <c r="I925" s="161"/>
      <c r="J925" s="161"/>
      <c r="K925" s="161"/>
      <c r="L925" s="161"/>
      <c r="M925" s="161"/>
      <c r="N925" s="160"/>
      <c r="O925" s="160"/>
      <c r="P925" s="160"/>
      <c r="Q925" s="160"/>
      <c r="R925" s="160"/>
      <c r="S925" s="161"/>
      <c r="T925" s="161"/>
      <c r="U925" s="161"/>
      <c r="V925" s="161"/>
      <c r="W925" s="161"/>
      <c r="X925" s="161"/>
      <c r="Y925" s="161"/>
      <c r="Z925" s="317"/>
      <c r="AA925" s="161"/>
      <c r="BI925" s="162"/>
      <c r="BJ925" s="162"/>
      <c r="BK925" s="162"/>
      <c r="BL925" s="162"/>
      <c r="BM925" s="162"/>
      <c r="BN925" s="162"/>
      <c r="BO925" s="162"/>
      <c r="BP925" s="162"/>
      <c r="BQ925" s="162"/>
      <c r="BR925" s="162"/>
      <c r="BS925" s="162"/>
      <c r="BT925" s="162"/>
      <c r="BU925" s="162"/>
      <c r="BV925" s="162"/>
      <c r="BW925" s="162"/>
      <c r="BX925" s="162"/>
      <c r="BY925" s="162"/>
      <c r="BZ925" s="162"/>
      <c r="CA925" s="162"/>
      <c r="CB925" s="162"/>
      <c r="CC925" s="162"/>
      <c r="CD925" s="162"/>
      <c r="CE925" s="162"/>
      <c r="CF925" s="162"/>
      <c r="CG925" s="162"/>
      <c r="CH925" s="162"/>
      <c r="CI925" s="162"/>
      <c r="CJ925" s="162"/>
      <c r="CK925" s="162"/>
      <c r="CL925" s="162"/>
      <c r="CM925" s="162"/>
      <c r="CN925" s="162"/>
      <c r="CO925" s="162"/>
      <c r="CP925" s="162"/>
      <c r="CQ925" s="162"/>
      <c r="CR925" s="162"/>
      <c r="CS925" s="162"/>
      <c r="CT925" s="162"/>
      <c r="CU925" s="162"/>
      <c r="CV925" s="162"/>
      <c r="CW925" s="162"/>
      <c r="CX925" s="162"/>
      <c r="CY925" s="162"/>
      <c r="CZ925" s="162"/>
      <c r="DA925" s="162"/>
      <c r="DB925" s="162"/>
      <c r="DC925" s="162"/>
      <c r="DD925" s="162"/>
      <c r="DE925" s="162"/>
      <c r="DF925" s="162"/>
      <c r="DG925" s="162"/>
      <c r="DH925" s="162"/>
      <c r="DI925" s="162"/>
      <c r="DJ925" s="162"/>
      <c r="DK925" s="162"/>
      <c r="DL925" s="162"/>
      <c r="DM925" s="162"/>
      <c r="DN925" s="162"/>
      <c r="DO925" s="162"/>
      <c r="DP925" s="162"/>
      <c r="DQ925" s="162"/>
      <c r="DR925" s="162"/>
      <c r="DS925" s="162"/>
      <c r="DT925" s="162"/>
      <c r="DU925" s="162"/>
      <c r="DV925" s="162"/>
      <c r="DW925" s="162"/>
      <c r="DX925" s="162"/>
      <c r="DY925" s="162"/>
      <c r="DZ925" s="162"/>
      <c r="EA925" s="162"/>
      <c r="EB925" s="162"/>
      <c r="EC925" s="162"/>
      <c r="ED925" s="162"/>
      <c r="EE925" s="162"/>
      <c r="EF925" s="162"/>
      <c r="EG925" s="162"/>
      <c r="EH925" s="162"/>
      <c r="EI925" s="162"/>
      <c r="EJ925" s="162"/>
      <c r="EK925" s="162"/>
      <c r="EL925" s="162"/>
      <c r="EM925" s="162"/>
      <c r="EN925" s="162"/>
      <c r="EO925" s="162"/>
      <c r="EP925" s="162"/>
      <c r="EQ925" s="162"/>
      <c r="ER925" s="162"/>
      <c r="ES925" s="162"/>
      <c r="ET925" s="162"/>
      <c r="EU925" s="162"/>
      <c r="EV925" s="162"/>
      <c r="EW925" s="162"/>
      <c r="EX925" s="162"/>
      <c r="EY925" s="162"/>
      <c r="EZ925" s="162"/>
      <c r="FA925" s="162"/>
      <c r="FB925" s="162"/>
      <c r="FC925" s="162"/>
      <c r="FD925" s="162"/>
      <c r="FE925" s="162"/>
      <c r="FF925" s="162"/>
      <c r="FG925" s="162"/>
      <c r="FH925" s="162"/>
      <c r="FI925" s="162"/>
      <c r="FJ925" s="162"/>
      <c r="FK925" s="162"/>
      <c r="FL925" s="162"/>
      <c r="FM925" s="162"/>
      <c r="FN925" s="162"/>
      <c r="FO925" s="162"/>
      <c r="FP925" s="162"/>
      <c r="FQ925" s="162"/>
      <c r="FR925" s="162"/>
      <c r="FS925" s="162"/>
      <c r="FT925" s="162"/>
      <c r="FU925" s="162"/>
      <c r="FV925" s="162"/>
      <c r="FW925" s="162"/>
      <c r="FX925" s="162"/>
      <c r="FY925" s="162"/>
      <c r="FZ925" s="162"/>
      <c r="GA925" s="162"/>
      <c r="GB925" s="162"/>
      <c r="GC925" s="162"/>
      <c r="GD925" s="162"/>
      <c r="GE925" s="162"/>
      <c r="GF925" s="162"/>
      <c r="GG925" s="162"/>
      <c r="GH925" s="162"/>
      <c r="GI925" s="162"/>
      <c r="GJ925" s="162"/>
      <c r="GK925" s="162"/>
      <c r="GL925" s="162"/>
      <c r="GM925" s="162"/>
      <c r="GN925" s="162"/>
      <c r="GO925" s="162"/>
      <c r="GP925" s="162"/>
      <c r="GQ925" s="162"/>
      <c r="GR925" s="162"/>
      <c r="GS925" s="162"/>
      <c r="GT925" s="162"/>
      <c r="GU925" s="162"/>
      <c r="GV925" s="162"/>
      <c r="GW925" s="162"/>
      <c r="GX925" s="162"/>
      <c r="GY925" s="162"/>
      <c r="GZ925" s="162"/>
      <c r="HA925" s="162"/>
      <c r="HB925" s="162"/>
      <c r="HC925" s="162"/>
      <c r="HD925" s="162"/>
      <c r="HE925" s="162"/>
      <c r="HF925" s="162"/>
      <c r="HG925" s="162"/>
      <c r="HH925" s="162"/>
      <c r="HI925" s="162"/>
      <c r="HJ925" s="162"/>
      <c r="HK925" s="162"/>
      <c r="HL925" s="162"/>
      <c r="HM925" s="162"/>
      <c r="HN925" s="162"/>
      <c r="HO925" s="162"/>
      <c r="HP925" s="162"/>
      <c r="HQ925" s="162"/>
      <c r="HR925" s="162"/>
      <c r="HS925" s="162"/>
      <c r="HT925" s="162"/>
      <c r="HU925" s="162"/>
      <c r="HV925" s="162"/>
      <c r="HW925" s="162"/>
      <c r="HX925" s="162"/>
      <c r="HY925" s="162"/>
      <c r="HZ925" s="162"/>
      <c r="IA925" s="162"/>
      <c r="IB925" s="162"/>
      <c r="IC925" s="162"/>
      <c r="ID925" s="162"/>
      <c r="IE925" s="162"/>
      <c r="IF925" s="162"/>
      <c r="IG925" s="162"/>
      <c r="IH925" s="162"/>
      <c r="II925" s="162"/>
      <c r="IJ925" s="162"/>
      <c r="IK925" s="162"/>
      <c r="IL925" s="162"/>
      <c r="IM925" s="162"/>
      <c r="IN925" s="162"/>
      <c r="IO925" s="162"/>
      <c r="IP925" s="162"/>
      <c r="IQ925" s="162"/>
      <c r="IR925" s="162"/>
      <c r="IS925" s="162"/>
      <c r="IT925" s="162"/>
      <c r="IU925" s="162"/>
      <c r="IV925" s="162"/>
      <c r="IW925" s="162"/>
      <c r="IX925" s="162"/>
    </row>
    <row r="926" spans="1:258">
      <c r="A926" s="159"/>
      <c r="B926" s="160"/>
      <c r="C926" s="160"/>
      <c r="D926" s="160"/>
      <c r="E926" s="160"/>
      <c r="F926" s="161"/>
      <c r="G926" s="161"/>
      <c r="H926" s="161"/>
      <c r="I926" s="161"/>
      <c r="J926" s="161"/>
      <c r="K926" s="161"/>
      <c r="L926" s="161"/>
      <c r="M926" s="161"/>
      <c r="N926" s="160"/>
      <c r="O926" s="160"/>
      <c r="P926" s="160"/>
      <c r="Q926" s="160"/>
      <c r="R926" s="160"/>
      <c r="S926" s="161"/>
      <c r="T926" s="161"/>
      <c r="U926" s="161"/>
      <c r="V926" s="161"/>
      <c r="W926" s="161"/>
      <c r="X926" s="161"/>
      <c r="Y926" s="161"/>
      <c r="Z926" s="317"/>
      <c r="AA926" s="161"/>
      <c r="BI926" s="162"/>
      <c r="BJ926" s="162"/>
      <c r="BK926" s="162"/>
      <c r="BL926" s="162"/>
      <c r="BM926" s="162"/>
      <c r="BN926" s="162"/>
      <c r="BO926" s="162"/>
      <c r="BP926" s="162"/>
      <c r="BQ926" s="162"/>
      <c r="BR926" s="162"/>
      <c r="BS926" s="162"/>
      <c r="BT926" s="162"/>
      <c r="BU926" s="162"/>
      <c r="BV926" s="162"/>
      <c r="BW926" s="162"/>
      <c r="BX926" s="162"/>
      <c r="BY926" s="162"/>
      <c r="BZ926" s="162"/>
      <c r="CA926" s="162"/>
      <c r="CB926" s="162"/>
      <c r="CC926" s="162"/>
      <c r="CD926" s="162"/>
      <c r="CE926" s="162"/>
      <c r="CF926" s="162"/>
      <c r="CG926" s="162"/>
      <c r="CH926" s="162"/>
      <c r="CI926" s="162"/>
      <c r="CJ926" s="162"/>
      <c r="CK926" s="162"/>
      <c r="CL926" s="162"/>
      <c r="CM926" s="162"/>
      <c r="CN926" s="162"/>
      <c r="CO926" s="162"/>
      <c r="CP926" s="162"/>
      <c r="CQ926" s="162"/>
      <c r="CR926" s="162"/>
      <c r="CS926" s="162"/>
      <c r="CT926" s="162"/>
      <c r="CU926" s="162"/>
      <c r="CV926" s="162"/>
      <c r="CW926" s="162"/>
      <c r="CX926" s="162"/>
      <c r="CY926" s="162"/>
      <c r="CZ926" s="162"/>
      <c r="DA926" s="162"/>
      <c r="DB926" s="162"/>
      <c r="DC926" s="162"/>
      <c r="DD926" s="162"/>
      <c r="DE926" s="162"/>
      <c r="DF926" s="162"/>
      <c r="DG926" s="162"/>
      <c r="DH926" s="162"/>
      <c r="DI926" s="162"/>
      <c r="DJ926" s="162"/>
      <c r="DK926" s="162"/>
      <c r="DL926" s="162"/>
      <c r="DM926" s="162"/>
      <c r="DN926" s="162"/>
      <c r="DO926" s="162"/>
      <c r="DP926" s="162"/>
      <c r="DQ926" s="162"/>
      <c r="DR926" s="162"/>
      <c r="DS926" s="162"/>
      <c r="DT926" s="162"/>
      <c r="DU926" s="162"/>
      <c r="DV926" s="162"/>
      <c r="DW926" s="162"/>
      <c r="DX926" s="162"/>
      <c r="DY926" s="162"/>
      <c r="DZ926" s="162"/>
      <c r="EA926" s="162"/>
      <c r="EB926" s="162"/>
      <c r="EC926" s="162"/>
      <c r="ED926" s="162"/>
      <c r="EE926" s="162"/>
      <c r="EF926" s="162"/>
      <c r="EG926" s="162"/>
      <c r="EH926" s="162"/>
      <c r="EI926" s="162"/>
      <c r="EJ926" s="162"/>
      <c r="EK926" s="162"/>
      <c r="EL926" s="162"/>
      <c r="EM926" s="162"/>
      <c r="EN926" s="162"/>
      <c r="EO926" s="162"/>
      <c r="EP926" s="162"/>
      <c r="EQ926" s="162"/>
      <c r="ER926" s="162"/>
      <c r="ES926" s="162"/>
      <c r="ET926" s="162"/>
      <c r="EU926" s="162"/>
      <c r="EV926" s="162"/>
      <c r="EW926" s="162"/>
      <c r="EX926" s="162"/>
      <c r="EY926" s="162"/>
      <c r="EZ926" s="162"/>
      <c r="FA926" s="162"/>
      <c r="FB926" s="162"/>
      <c r="FC926" s="162"/>
      <c r="FD926" s="162"/>
      <c r="FE926" s="162"/>
      <c r="FF926" s="162"/>
      <c r="FG926" s="162"/>
      <c r="FH926" s="162"/>
      <c r="FI926" s="162"/>
      <c r="FJ926" s="162"/>
      <c r="FK926" s="162"/>
      <c r="FL926" s="162"/>
      <c r="FM926" s="162"/>
      <c r="FN926" s="162"/>
      <c r="FO926" s="162"/>
      <c r="FP926" s="162"/>
      <c r="FQ926" s="162"/>
      <c r="FR926" s="162"/>
      <c r="FS926" s="162"/>
      <c r="FT926" s="162"/>
      <c r="FU926" s="162"/>
      <c r="FV926" s="162"/>
      <c r="FW926" s="162"/>
      <c r="FX926" s="162"/>
      <c r="FY926" s="162"/>
      <c r="FZ926" s="162"/>
      <c r="GA926" s="162"/>
      <c r="GB926" s="162"/>
      <c r="GC926" s="162"/>
      <c r="GD926" s="162"/>
      <c r="GE926" s="162"/>
      <c r="GF926" s="162"/>
      <c r="GG926" s="162"/>
      <c r="GH926" s="162"/>
      <c r="GI926" s="162"/>
      <c r="GJ926" s="162"/>
      <c r="GK926" s="162"/>
      <c r="GL926" s="162"/>
      <c r="GM926" s="162"/>
      <c r="GN926" s="162"/>
      <c r="GO926" s="162"/>
      <c r="GP926" s="162"/>
      <c r="GQ926" s="162"/>
      <c r="GR926" s="162"/>
      <c r="GS926" s="162"/>
      <c r="GT926" s="162"/>
      <c r="GU926" s="162"/>
      <c r="GV926" s="162"/>
      <c r="GW926" s="162"/>
      <c r="GX926" s="162"/>
      <c r="GY926" s="162"/>
      <c r="GZ926" s="162"/>
      <c r="HA926" s="162"/>
      <c r="HB926" s="162"/>
      <c r="HC926" s="162"/>
      <c r="HD926" s="162"/>
      <c r="HE926" s="162"/>
      <c r="HF926" s="162"/>
      <c r="HG926" s="162"/>
      <c r="HH926" s="162"/>
      <c r="HI926" s="162"/>
      <c r="HJ926" s="162"/>
      <c r="HK926" s="162"/>
      <c r="HL926" s="162"/>
      <c r="HM926" s="162"/>
      <c r="HN926" s="162"/>
      <c r="HO926" s="162"/>
      <c r="HP926" s="162"/>
      <c r="HQ926" s="162"/>
      <c r="HR926" s="162"/>
      <c r="HS926" s="162"/>
      <c r="HT926" s="162"/>
      <c r="HU926" s="162"/>
      <c r="HV926" s="162"/>
      <c r="HW926" s="162"/>
      <c r="HX926" s="162"/>
      <c r="HY926" s="162"/>
      <c r="HZ926" s="162"/>
      <c r="IA926" s="162"/>
      <c r="IB926" s="162"/>
      <c r="IC926" s="162"/>
      <c r="ID926" s="162"/>
      <c r="IE926" s="162"/>
      <c r="IF926" s="162"/>
      <c r="IG926" s="162"/>
      <c r="IH926" s="162"/>
      <c r="II926" s="162"/>
      <c r="IJ926" s="162"/>
      <c r="IK926" s="162"/>
      <c r="IL926" s="162"/>
      <c r="IM926" s="162"/>
      <c r="IN926" s="162"/>
      <c r="IO926" s="162"/>
      <c r="IP926" s="162"/>
      <c r="IQ926" s="162"/>
      <c r="IR926" s="162"/>
      <c r="IS926" s="162"/>
      <c r="IT926" s="162"/>
      <c r="IU926" s="162"/>
      <c r="IV926" s="162"/>
      <c r="IW926" s="162"/>
      <c r="IX926" s="162"/>
    </row>
    <row r="927" spans="1:258">
      <c r="A927" s="159"/>
      <c r="B927" s="160"/>
      <c r="C927" s="160"/>
      <c r="D927" s="160"/>
      <c r="E927" s="160"/>
      <c r="F927" s="161"/>
      <c r="G927" s="161"/>
      <c r="H927" s="161"/>
      <c r="I927" s="161"/>
      <c r="J927" s="161"/>
      <c r="K927" s="161"/>
      <c r="L927" s="161"/>
      <c r="M927" s="161"/>
      <c r="N927" s="160"/>
      <c r="O927" s="160"/>
      <c r="P927" s="160"/>
      <c r="Q927" s="160"/>
      <c r="R927" s="160"/>
      <c r="S927" s="161"/>
      <c r="T927" s="161"/>
      <c r="U927" s="161"/>
      <c r="V927" s="161"/>
      <c r="W927" s="161"/>
      <c r="X927" s="161"/>
      <c r="Y927" s="161"/>
      <c r="Z927" s="317"/>
      <c r="AA927" s="161"/>
      <c r="BI927" s="162"/>
      <c r="BJ927" s="162"/>
      <c r="BK927" s="162"/>
      <c r="BL927" s="162"/>
      <c r="BM927" s="162"/>
      <c r="BN927" s="162"/>
      <c r="BO927" s="162"/>
      <c r="BP927" s="162"/>
      <c r="BQ927" s="162"/>
      <c r="BR927" s="162"/>
      <c r="BS927" s="162"/>
      <c r="BT927" s="162"/>
      <c r="BU927" s="162"/>
      <c r="BV927" s="162"/>
      <c r="BW927" s="162"/>
      <c r="BX927" s="162"/>
      <c r="BY927" s="162"/>
      <c r="BZ927" s="162"/>
      <c r="CA927" s="162"/>
      <c r="CB927" s="162"/>
      <c r="CC927" s="162"/>
      <c r="CD927" s="162"/>
      <c r="CE927" s="162"/>
      <c r="CF927" s="162"/>
      <c r="CG927" s="162"/>
      <c r="CH927" s="162"/>
      <c r="CI927" s="162"/>
      <c r="CJ927" s="162"/>
      <c r="CK927" s="162"/>
      <c r="CL927" s="162"/>
      <c r="CM927" s="162"/>
      <c r="CN927" s="162"/>
      <c r="CO927" s="162"/>
      <c r="CP927" s="162"/>
      <c r="CQ927" s="162"/>
      <c r="CR927" s="162"/>
      <c r="CS927" s="162"/>
      <c r="CT927" s="162"/>
      <c r="CU927" s="162"/>
      <c r="CV927" s="162"/>
      <c r="CW927" s="162"/>
      <c r="CX927" s="162"/>
      <c r="CY927" s="162"/>
      <c r="CZ927" s="162"/>
      <c r="DA927" s="162"/>
      <c r="DB927" s="162"/>
      <c r="DC927" s="162"/>
      <c r="DD927" s="162"/>
      <c r="DE927" s="162"/>
      <c r="DF927" s="162"/>
      <c r="DG927" s="162"/>
      <c r="DH927" s="162"/>
      <c r="DI927" s="162"/>
      <c r="DJ927" s="162"/>
      <c r="DK927" s="162"/>
      <c r="DL927" s="162"/>
      <c r="DM927" s="162"/>
      <c r="DN927" s="162"/>
      <c r="DO927" s="162"/>
      <c r="DP927" s="162"/>
      <c r="DQ927" s="162"/>
      <c r="DR927" s="162"/>
      <c r="DS927" s="162"/>
      <c r="DT927" s="162"/>
      <c r="DU927" s="162"/>
      <c r="DV927" s="162"/>
      <c r="DW927" s="162"/>
      <c r="DX927" s="162"/>
      <c r="DY927" s="162"/>
      <c r="DZ927" s="162"/>
      <c r="EA927" s="162"/>
      <c r="EB927" s="162"/>
      <c r="EC927" s="162"/>
      <c r="ED927" s="162"/>
      <c r="EE927" s="162"/>
      <c r="EF927" s="162"/>
      <c r="EG927" s="162"/>
      <c r="EH927" s="162"/>
      <c r="EI927" s="162"/>
      <c r="EJ927" s="162"/>
      <c r="EK927" s="162"/>
      <c r="EL927" s="162"/>
      <c r="EM927" s="162"/>
      <c r="EN927" s="162"/>
      <c r="EO927" s="162"/>
      <c r="EP927" s="162"/>
      <c r="EQ927" s="162"/>
      <c r="ER927" s="162"/>
      <c r="ES927" s="162"/>
      <c r="ET927" s="162"/>
      <c r="EU927" s="162"/>
      <c r="EV927" s="162"/>
      <c r="EW927" s="162"/>
      <c r="EX927" s="162"/>
      <c r="EY927" s="162"/>
      <c r="EZ927" s="162"/>
      <c r="FA927" s="162"/>
      <c r="FB927" s="162"/>
      <c r="FC927" s="162"/>
      <c r="FD927" s="162"/>
      <c r="FE927" s="162"/>
      <c r="FF927" s="162"/>
      <c r="FG927" s="162"/>
      <c r="FH927" s="162"/>
      <c r="FI927" s="162"/>
      <c r="FJ927" s="162"/>
      <c r="FK927" s="162"/>
      <c r="FL927" s="162"/>
      <c r="FM927" s="162"/>
      <c r="FN927" s="162"/>
      <c r="FO927" s="162"/>
      <c r="FP927" s="162"/>
      <c r="FQ927" s="162"/>
      <c r="FR927" s="162"/>
      <c r="FS927" s="162"/>
      <c r="FT927" s="162"/>
      <c r="FU927" s="162"/>
      <c r="FV927" s="162"/>
      <c r="FW927" s="162"/>
      <c r="FX927" s="162"/>
      <c r="FY927" s="162"/>
      <c r="FZ927" s="162"/>
      <c r="GA927" s="162"/>
      <c r="GB927" s="162"/>
      <c r="GC927" s="162"/>
      <c r="GD927" s="162"/>
      <c r="GE927" s="162"/>
      <c r="GF927" s="162"/>
      <c r="GG927" s="162"/>
      <c r="GH927" s="162"/>
      <c r="GI927" s="162"/>
      <c r="GJ927" s="162"/>
      <c r="GK927" s="162"/>
      <c r="GL927" s="162"/>
      <c r="GM927" s="162"/>
      <c r="GN927" s="162"/>
      <c r="GO927" s="162"/>
      <c r="GP927" s="162"/>
      <c r="GQ927" s="162"/>
      <c r="GR927" s="162"/>
      <c r="GS927" s="162"/>
      <c r="GT927" s="162"/>
      <c r="GU927" s="162"/>
      <c r="GV927" s="162"/>
      <c r="GW927" s="162"/>
      <c r="GX927" s="162"/>
      <c r="GY927" s="162"/>
      <c r="GZ927" s="162"/>
      <c r="HA927" s="162"/>
      <c r="HB927" s="162"/>
      <c r="HC927" s="162"/>
      <c r="HD927" s="162"/>
      <c r="HE927" s="162"/>
      <c r="HF927" s="162"/>
      <c r="HG927" s="162"/>
      <c r="HH927" s="162"/>
      <c r="HI927" s="162"/>
      <c r="HJ927" s="162"/>
      <c r="HK927" s="162"/>
      <c r="HL927" s="162"/>
      <c r="HM927" s="162"/>
      <c r="HN927" s="162"/>
      <c r="HO927" s="162"/>
      <c r="HP927" s="162"/>
      <c r="HQ927" s="162"/>
      <c r="HR927" s="162"/>
      <c r="HS927" s="162"/>
      <c r="HT927" s="162"/>
      <c r="HU927" s="162"/>
      <c r="HV927" s="162"/>
      <c r="HW927" s="162"/>
      <c r="HX927" s="162"/>
      <c r="HY927" s="162"/>
      <c r="HZ927" s="162"/>
      <c r="IA927" s="162"/>
      <c r="IB927" s="162"/>
      <c r="IC927" s="162"/>
      <c r="ID927" s="162"/>
      <c r="IE927" s="162"/>
      <c r="IF927" s="162"/>
      <c r="IG927" s="162"/>
      <c r="IH927" s="162"/>
      <c r="II927" s="162"/>
      <c r="IJ927" s="162"/>
      <c r="IK927" s="162"/>
      <c r="IL927" s="162"/>
      <c r="IM927" s="162"/>
      <c r="IN927" s="162"/>
      <c r="IO927" s="162"/>
      <c r="IP927" s="162"/>
      <c r="IQ927" s="162"/>
      <c r="IR927" s="162"/>
      <c r="IS927" s="162"/>
      <c r="IT927" s="162"/>
      <c r="IU927" s="162"/>
      <c r="IV927" s="162"/>
      <c r="IW927" s="162"/>
      <c r="IX927" s="162"/>
    </row>
    <row r="928" spans="1:258">
      <c r="A928" s="159"/>
      <c r="B928" s="160"/>
      <c r="C928" s="160"/>
      <c r="D928" s="160"/>
      <c r="E928" s="160"/>
      <c r="F928" s="161"/>
      <c r="G928" s="161"/>
      <c r="H928" s="161"/>
      <c r="I928" s="161"/>
      <c r="J928" s="161"/>
      <c r="K928" s="161"/>
      <c r="L928" s="161"/>
      <c r="M928" s="161"/>
      <c r="N928" s="160"/>
      <c r="O928" s="160"/>
      <c r="P928" s="160"/>
      <c r="Q928" s="160"/>
      <c r="R928" s="160"/>
      <c r="S928" s="161"/>
      <c r="T928" s="161"/>
      <c r="U928" s="161"/>
      <c r="V928" s="161"/>
      <c r="W928" s="161"/>
      <c r="X928" s="161"/>
      <c r="Y928" s="161"/>
      <c r="Z928" s="317"/>
      <c r="AA928" s="161"/>
      <c r="BI928" s="162"/>
      <c r="BJ928" s="162"/>
      <c r="BK928" s="162"/>
      <c r="BL928" s="162"/>
      <c r="BM928" s="162"/>
      <c r="BN928" s="162"/>
      <c r="BO928" s="162"/>
      <c r="BP928" s="162"/>
      <c r="BQ928" s="162"/>
      <c r="BR928" s="162"/>
      <c r="BS928" s="162"/>
      <c r="BT928" s="162"/>
      <c r="BU928" s="162"/>
      <c r="BV928" s="162"/>
      <c r="BW928" s="162"/>
      <c r="BX928" s="162"/>
      <c r="BY928" s="162"/>
      <c r="BZ928" s="162"/>
      <c r="CA928" s="162"/>
      <c r="CB928" s="162"/>
      <c r="CC928" s="162"/>
      <c r="CD928" s="162"/>
      <c r="CE928" s="162"/>
      <c r="CF928" s="162"/>
      <c r="CG928" s="162"/>
      <c r="CH928" s="162"/>
      <c r="CI928" s="162"/>
      <c r="CJ928" s="162"/>
      <c r="CK928" s="162"/>
      <c r="CL928" s="162"/>
      <c r="CM928" s="162"/>
      <c r="CN928" s="162"/>
      <c r="CO928" s="162"/>
      <c r="CP928" s="162"/>
      <c r="CQ928" s="162"/>
      <c r="CR928" s="162"/>
      <c r="CS928" s="162"/>
      <c r="CT928" s="162"/>
      <c r="CU928" s="162"/>
      <c r="CV928" s="162"/>
      <c r="CW928" s="162"/>
      <c r="CX928" s="162"/>
      <c r="CY928" s="162"/>
      <c r="CZ928" s="162"/>
      <c r="DA928" s="162"/>
      <c r="DB928" s="162"/>
      <c r="DC928" s="162"/>
      <c r="DD928" s="162"/>
      <c r="DE928" s="162"/>
      <c r="DF928" s="162"/>
      <c r="DG928" s="162"/>
      <c r="DH928" s="162"/>
      <c r="DI928" s="162"/>
      <c r="DJ928" s="162"/>
      <c r="DK928" s="162"/>
      <c r="DL928" s="162"/>
      <c r="DM928" s="162"/>
      <c r="DN928" s="162"/>
      <c r="DO928" s="162"/>
      <c r="DP928" s="162"/>
      <c r="DQ928" s="162"/>
      <c r="DR928" s="162"/>
      <c r="DS928" s="162"/>
      <c r="DT928" s="162"/>
      <c r="DU928" s="162"/>
      <c r="DV928" s="162"/>
      <c r="DW928" s="162"/>
      <c r="DX928" s="162"/>
      <c r="DY928" s="162"/>
      <c r="DZ928" s="162"/>
      <c r="EA928" s="162"/>
      <c r="EB928" s="162"/>
      <c r="EC928" s="162"/>
      <c r="ED928" s="162"/>
      <c r="EE928" s="162"/>
      <c r="EF928" s="162"/>
      <c r="EG928" s="162"/>
      <c r="EH928" s="162"/>
      <c r="EI928" s="162"/>
      <c r="EJ928" s="162"/>
      <c r="EK928" s="162"/>
      <c r="EL928" s="162"/>
      <c r="EM928" s="162"/>
      <c r="EN928" s="162"/>
      <c r="EO928" s="162"/>
      <c r="EP928" s="162"/>
      <c r="EQ928" s="162"/>
      <c r="ER928" s="162"/>
      <c r="ES928" s="162"/>
      <c r="ET928" s="162"/>
      <c r="EU928" s="162"/>
      <c r="EV928" s="162"/>
      <c r="EW928" s="162"/>
      <c r="EX928" s="162"/>
      <c r="EY928" s="162"/>
      <c r="EZ928" s="162"/>
      <c r="FA928" s="162"/>
      <c r="FB928" s="162"/>
      <c r="FC928" s="162"/>
      <c r="FD928" s="162"/>
      <c r="FE928" s="162"/>
      <c r="FF928" s="162"/>
      <c r="FG928" s="162"/>
      <c r="FH928" s="162"/>
      <c r="FI928" s="162"/>
      <c r="FJ928" s="162"/>
      <c r="FK928" s="162"/>
      <c r="FL928" s="162"/>
      <c r="FM928" s="162"/>
      <c r="FN928" s="162"/>
      <c r="FO928" s="162"/>
      <c r="FP928" s="162"/>
      <c r="FQ928" s="162"/>
      <c r="FR928" s="162"/>
      <c r="FS928" s="162"/>
      <c r="FT928" s="162"/>
      <c r="FU928" s="162"/>
      <c r="FV928" s="162"/>
      <c r="FW928" s="162"/>
      <c r="FX928" s="162"/>
      <c r="FY928" s="162"/>
      <c r="FZ928" s="162"/>
      <c r="GA928" s="162"/>
      <c r="GB928" s="162"/>
      <c r="GC928" s="162"/>
      <c r="GD928" s="162"/>
      <c r="GE928" s="162"/>
      <c r="GF928" s="162"/>
      <c r="GG928" s="162"/>
      <c r="GH928" s="162"/>
      <c r="GI928" s="162"/>
      <c r="GJ928" s="162"/>
      <c r="GK928" s="162"/>
      <c r="GL928" s="162"/>
      <c r="GM928" s="162"/>
      <c r="GN928" s="162"/>
      <c r="GO928" s="162"/>
      <c r="GP928" s="162"/>
      <c r="GQ928" s="162"/>
      <c r="GR928" s="162"/>
      <c r="GS928" s="162"/>
      <c r="GT928" s="162"/>
      <c r="GU928" s="162"/>
      <c r="GV928" s="162"/>
      <c r="GW928" s="162"/>
      <c r="GX928" s="162"/>
      <c r="GY928" s="162"/>
      <c r="GZ928" s="162"/>
      <c r="HA928" s="162"/>
      <c r="HB928" s="162"/>
      <c r="HC928" s="162"/>
      <c r="HD928" s="162"/>
      <c r="HE928" s="162"/>
      <c r="HF928" s="162"/>
      <c r="HG928" s="162"/>
      <c r="HH928" s="162"/>
      <c r="HI928" s="162"/>
      <c r="HJ928" s="162"/>
      <c r="HK928" s="162"/>
      <c r="HL928" s="162"/>
      <c r="HM928" s="162"/>
      <c r="HN928" s="162"/>
      <c r="HO928" s="162"/>
      <c r="HP928" s="162"/>
      <c r="HQ928" s="162"/>
      <c r="HR928" s="162"/>
      <c r="HS928" s="162"/>
      <c r="HT928" s="162"/>
      <c r="HU928" s="162"/>
      <c r="HV928" s="162"/>
      <c r="HW928" s="162"/>
      <c r="HX928" s="162"/>
      <c r="HY928" s="162"/>
      <c r="HZ928" s="162"/>
      <c r="IA928" s="162"/>
      <c r="IB928" s="162"/>
      <c r="IC928" s="162"/>
      <c r="ID928" s="162"/>
      <c r="IE928" s="162"/>
      <c r="IF928" s="162"/>
      <c r="IG928" s="162"/>
      <c r="IH928" s="162"/>
      <c r="II928" s="162"/>
      <c r="IJ928" s="162"/>
      <c r="IK928" s="162"/>
      <c r="IL928" s="162"/>
      <c r="IM928" s="162"/>
      <c r="IN928" s="162"/>
      <c r="IO928" s="162"/>
      <c r="IP928" s="162"/>
      <c r="IQ928" s="162"/>
      <c r="IR928" s="162"/>
      <c r="IS928" s="162"/>
      <c r="IT928" s="162"/>
      <c r="IU928" s="162"/>
      <c r="IV928" s="162"/>
      <c r="IW928" s="162"/>
      <c r="IX928" s="162"/>
    </row>
    <row r="929" spans="1:258">
      <c r="A929" s="164"/>
      <c r="B929" s="165"/>
      <c r="C929" s="165"/>
      <c r="D929" s="165"/>
      <c r="E929" s="165"/>
      <c r="F929" s="166"/>
      <c r="G929" s="166"/>
      <c r="H929" s="167"/>
      <c r="I929" s="167"/>
      <c r="J929" s="167"/>
      <c r="K929" s="167"/>
      <c r="L929" s="167"/>
      <c r="M929" s="167"/>
      <c r="N929" s="165"/>
      <c r="O929" s="165"/>
      <c r="P929" s="165"/>
      <c r="Q929" s="206"/>
      <c r="R929" s="206"/>
      <c r="S929" s="167"/>
      <c r="T929" s="167"/>
      <c r="U929" s="167"/>
      <c r="V929" s="167"/>
      <c r="W929" s="167"/>
      <c r="X929" s="167"/>
      <c r="Y929" s="167"/>
      <c r="Z929" s="318"/>
      <c r="AA929" s="167"/>
      <c r="BI929" s="169"/>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c r="CM929" s="170"/>
      <c r="CN929" s="170"/>
      <c r="CO929" s="170"/>
      <c r="CP929" s="170"/>
      <c r="CQ929" s="170"/>
      <c r="CR929" s="170"/>
      <c r="CS929" s="170"/>
      <c r="CT929" s="170"/>
      <c r="CU929" s="170"/>
      <c r="CV929" s="170"/>
      <c r="CW929" s="170"/>
      <c r="CX929" s="170"/>
      <c r="CY929" s="170"/>
      <c r="CZ929" s="170"/>
      <c r="DA929" s="170"/>
      <c r="DB929" s="170"/>
      <c r="DC929" s="170"/>
      <c r="DD929" s="170"/>
      <c r="DE929" s="170"/>
      <c r="DF929" s="170"/>
      <c r="DG929" s="170"/>
      <c r="DH929" s="170"/>
      <c r="DI929" s="170"/>
      <c r="DJ929" s="170"/>
      <c r="DK929" s="170"/>
      <c r="DL929" s="170"/>
      <c r="DM929" s="170"/>
      <c r="DN929" s="170"/>
      <c r="DO929" s="170"/>
      <c r="DP929" s="170"/>
      <c r="DQ929" s="170"/>
      <c r="DR929" s="170"/>
      <c r="DS929" s="170"/>
      <c r="DT929" s="170"/>
      <c r="DU929" s="170"/>
      <c r="DV929" s="170"/>
      <c r="DW929" s="170"/>
      <c r="DX929" s="170"/>
      <c r="DY929" s="170"/>
      <c r="DZ929" s="170"/>
      <c r="EA929" s="170"/>
      <c r="EB929" s="170"/>
      <c r="EC929" s="170"/>
      <c r="ED929" s="170"/>
      <c r="EE929" s="170"/>
      <c r="EF929" s="170"/>
      <c r="EG929" s="170"/>
      <c r="EH929" s="170"/>
      <c r="EI929" s="170"/>
      <c r="EJ929" s="170"/>
      <c r="EK929" s="170"/>
      <c r="EL929" s="170"/>
      <c r="EM929" s="170"/>
      <c r="EN929" s="170"/>
      <c r="EO929" s="170"/>
      <c r="EP929" s="170"/>
      <c r="EQ929" s="170"/>
      <c r="ER929" s="170"/>
      <c r="ES929" s="170"/>
      <c r="ET929" s="170"/>
      <c r="EU929" s="170"/>
      <c r="EV929" s="170"/>
      <c r="EW929" s="170"/>
      <c r="EX929" s="170"/>
      <c r="EY929" s="170"/>
      <c r="EZ929" s="170"/>
      <c r="FA929" s="170"/>
      <c r="FB929" s="170"/>
      <c r="FC929" s="170"/>
      <c r="FD929" s="170"/>
      <c r="FE929" s="170"/>
      <c r="FF929" s="170"/>
      <c r="FG929" s="170"/>
      <c r="FH929" s="170"/>
      <c r="FI929" s="170"/>
      <c r="FJ929" s="170"/>
      <c r="FK929" s="170"/>
      <c r="FL929" s="170"/>
      <c r="FM929" s="170"/>
      <c r="FN929" s="170"/>
      <c r="FO929" s="170"/>
      <c r="FP929" s="170"/>
      <c r="FQ929" s="170"/>
      <c r="FR929" s="170"/>
      <c r="FS929" s="170"/>
      <c r="FT929" s="170"/>
      <c r="FU929" s="170"/>
      <c r="FV929" s="170"/>
      <c r="FW929" s="170"/>
      <c r="FX929" s="170"/>
      <c r="FY929" s="170"/>
      <c r="FZ929" s="170"/>
      <c r="GA929" s="170"/>
      <c r="GB929" s="170"/>
      <c r="GC929" s="170"/>
      <c r="GD929" s="170"/>
      <c r="GE929" s="170"/>
      <c r="GF929" s="170"/>
      <c r="GG929" s="170"/>
      <c r="GH929" s="170"/>
      <c r="GI929" s="170"/>
      <c r="GJ929" s="170"/>
      <c r="GK929" s="170"/>
      <c r="GL929" s="170"/>
      <c r="GM929" s="170"/>
      <c r="GN929" s="170"/>
      <c r="GO929" s="170"/>
      <c r="GP929" s="170"/>
      <c r="GQ929" s="170"/>
      <c r="GR929" s="170"/>
      <c r="GS929" s="170"/>
      <c r="GT929" s="170"/>
      <c r="GU929" s="170"/>
      <c r="GV929" s="170"/>
      <c r="GW929" s="170"/>
      <c r="GX929" s="170"/>
      <c r="GY929" s="170"/>
      <c r="GZ929" s="170"/>
      <c r="HA929" s="170"/>
      <c r="HB929" s="170"/>
      <c r="HC929" s="170"/>
      <c r="HD929" s="170"/>
      <c r="HE929" s="170"/>
      <c r="HF929" s="170"/>
      <c r="HG929" s="170"/>
      <c r="HH929" s="170"/>
      <c r="HI929" s="170"/>
      <c r="HJ929" s="170"/>
      <c r="HK929" s="170"/>
      <c r="HL929" s="170"/>
      <c r="HM929" s="170"/>
      <c r="HN929" s="170"/>
      <c r="HO929" s="170"/>
      <c r="HP929" s="170"/>
      <c r="HQ929" s="170"/>
      <c r="HR929" s="170"/>
      <c r="HS929" s="170"/>
      <c r="HT929" s="170"/>
      <c r="HU929" s="170"/>
      <c r="HV929" s="170"/>
      <c r="HW929" s="170"/>
      <c r="HX929" s="170"/>
      <c r="HY929" s="170"/>
      <c r="HZ929" s="170"/>
      <c r="IA929" s="170"/>
      <c r="IB929" s="170"/>
      <c r="IC929" s="170"/>
      <c r="ID929" s="170"/>
      <c r="IE929" s="170"/>
      <c r="IF929" s="170"/>
      <c r="IG929" s="170"/>
      <c r="IH929" s="170"/>
      <c r="II929" s="170"/>
      <c r="IJ929" s="170"/>
      <c r="IK929" s="170"/>
      <c r="IL929" s="170"/>
      <c r="IM929" s="170"/>
      <c r="IN929" s="170"/>
      <c r="IO929" s="170"/>
      <c r="IP929" s="170"/>
      <c r="IQ929" s="170"/>
      <c r="IR929" s="170"/>
      <c r="IS929" s="170"/>
      <c r="IT929" s="170"/>
      <c r="IU929" s="170"/>
      <c r="IV929" s="170"/>
      <c r="IW929" s="170"/>
      <c r="IX929" s="170"/>
    </row>
  </sheetData>
  <mergeCells count="45">
    <mergeCell ref="Z200:Z202"/>
    <mergeCell ref="Z192:Z193"/>
    <mergeCell ref="N6:N8"/>
    <mergeCell ref="M7:M8"/>
    <mergeCell ref="A2:AA2"/>
    <mergeCell ref="A3:AA3"/>
    <mergeCell ref="A5:A8"/>
    <mergeCell ref="B5:B8"/>
    <mergeCell ref="C5:E5"/>
    <mergeCell ref="F5:K5"/>
    <mergeCell ref="L5:M6"/>
    <mergeCell ref="Z5:Z8"/>
    <mergeCell ref="AA5:AA8"/>
    <mergeCell ref="I7:I8"/>
    <mergeCell ref="J7:J8"/>
    <mergeCell ref="K7:K8"/>
    <mergeCell ref="U7:U8"/>
    <mergeCell ref="O6:P6"/>
    <mergeCell ref="L7:L8"/>
    <mergeCell ref="C6:C8"/>
    <mergeCell ref="D6:E6"/>
    <mergeCell ref="F6:G6"/>
    <mergeCell ref="H6:I6"/>
    <mergeCell ref="J6:K6"/>
    <mergeCell ref="D7:D8"/>
    <mergeCell ref="E7:E8"/>
    <mergeCell ref="F7:F8"/>
    <mergeCell ref="G7:G8"/>
    <mergeCell ref="H7:H8"/>
    <mergeCell ref="A1:AA1"/>
    <mergeCell ref="Z49:Z69"/>
    <mergeCell ref="Z154:Z173"/>
    <mergeCell ref="Z177:Z178"/>
    <mergeCell ref="X7:X8"/>
    <mergeCell ref="Y7:Y8"/>
    <mergeCell ref="Z105:Z110"/>
    <mergeCell ref="Z119:Z128"/>
    <mergeCell ref="X5:Y6"/>
    <mergeCell ref="Q5:U6"/>
    <mergeCell ref="V5:W6"/>
    <mergeCell ref="V7:V8"/>
    <mergeCell ref="W7:W8"/>
    <mergeCell ref="O7:O8"/>
    <mergeCell ref="P7:P8"/>
    <mergeCell ref="Q7:Q8"/>
  </mergeCells>
  <pageMargins left="0.31496062992125984" right="0.23622047244094491" top="0.35433070866141736" bottom="0.27559055118110237" header="0.31496062992125984" footer="0.31496062992125984"/>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IW492"/>
  <sheetViews>
    <sheetView showZeros="0" view="pageBreakPreview" zoomScale="55" zoomScaleNormal="60" zoomScaleSheetLayoutView="55" workbookViewId="0">
      <pane xSplit="2" ySplit="9" topLeftCell="C10" activePane="bottomRight" state="frozen"/>
      <selection pane="topRight" activeCell="C1" sqref="C1"/>
      <selection pane="bottomLeft" activeCell="A10" sqref="A10"/>
      <selection pane="bottomRight" activeCell="A4" sqref="A4:P4"/>
    </sheetView>
  </sheetViews>
  <sheetFormatPr defaultColWidth="10.5" defaultRowHeight="18.75"/>
  <cols>
    <col min="1" max="1" width="7.5" style="272" customWidth="1"/>
    <col min="2" max="2" width="34.375" style="277" customWidth="1"/>
    <col min="3" max="3" width="21" style="278" customWidth="1"/>
    <col min="4" max="4" width="15" style="229" customWidth="1"/>
    <col min="5" max="5" width="12.75" style="229" customWidth="1"/>
    <col min="6" max="6" width="15.625" style="229" hidden="1" customWidth="1"/>
    <col min="7" max="8" width="10.5" style="229" hidden="1" customWidth="1"/>
    <col min="9" max="9" width="12.75" style="229" customWidth="1"/>
    <col min="10" max="10" width="13.375" style="229" customWidth="1"/>
    <col min="11" max="11" width="12.75" style="229" customWidth="1"/>
    <col min="12" max="12" width="11.75" style="229" customWidth="1"/>
    <col min="13" max="13" width="11.125" style="229" customWidth="1"/>
    <col min="14" max="14" width="11.625" style="229" customWidth="1"/>
    <col min="15" max="15" width="43.5" style="229" customWidth="1"/>
    <col min="16" max="16" width="31.375" style="229" customWidth="1"/>
    <col min="17" max="17" width="9.5" style="209" customWidth="1"/>
    <col min="18" max="18" width="11" style="209" customWidth="1"/>
    <col min="19" max="19" width="15" style="209" bestFit="1" customWidth="1"/>
    <col min="20" max="246" width="7.875" style="209" customWidth="1"/>
    <col min="247" max="247" width="5.375" style="209" customWidth="1"/>
    <col min="248" max="248" width="34.375" style="209" customWidth="1"/>
    <col min="249" max="249" width="14.375" style="209" customWidth="1"/>
    <col min="250" max="252" width="11.625" style="209" customWidth="1"/>
    <col min="253" max="254" width="10.5" style="209" customWidth="1"/>
    <col min="255" max="255" width="11.375" style="209" customWidth="1"/>
    <col min="256" max="257" width="10.5" style="209"/>
    <col min="258" max="258" width="5.375" style="209" customWidth="1"/>
    <col min="259" max="259" width="34.375" style="209" customWidth="1"/>
    <col min="260" max="260" width="17.5" style="209" customWidth="1"/>
    <col min="261" max="261" width="15" style="209" customWidth="1"/>
    <col min="262" max="262" width="14.75" style="209" customWidth="1"/>
    <col min="263" max="263" width="15.625" style="209" customWidth="1"/>
    <col min="264" max="265" width="10.5" style="209" customWidth="1"/>
    <col min="266" max="266" width="11.375" style="209" customWidth="1"/>
    <col min="267" max="268" width="10.5" style="209" customWidth="1"/>
    <col min="269" max="269" width="14.625" style="209" customWidth="1"/>
    <col min="270" max="271" width="10" style="209" customWidth="1"/>
    <col min="272" max="272" width="12.625" style="209" customWidth="1"/>
    <col min="273" max="273" width="9.5" style="209" customWidth="1"/>
    <col min="274" max="274" width="11" style="209" customWidth="1"/>
    <col min="275" max="275" width="15" style="209" bestFit="1" customWidth="1"/>
    <col min="276" max="502" width="7.875" style="209" customWidth="1"/>
    <col min="503" max="503" width="5.375" style="209" customWidth="1"/>
    <col min="504" max="504" width="34.375" style="209" customWidth="1"/>
    <col min="505" max="505" width="14.375" style="209" customWidth="1"/>
    <col min="506" max="508" width="11.625" style="209" customWidth="1"/>
    <col min="509" max="510" width="10.5" style="209" customWidth="1"/>
    <col min="511" max="511" width="11.375" style="209" customWidth="1"/>
    <col min="512" max="513" width="10.5" style="209"/>
    <col min="514" max="514" width="5.375" style="209" customWidth="1"/>
    <col min="515" max="515" width="34.375" style="209" customWidth="1"/>
    <col min="516" max="516" width="17.5" style="209" customWidth="1"/>
    <col min="517" max="517" width="15" style="209" customWidth="1"/>
    <col min="518" max="518" width="14.75" style="209" customWidth="1"/>
    <col min="519" max="519" width="15.625" style="209" customWidth="1"/>
    <col min="520" max="521" width="10.5" style="209" customWidth="1"/>
    <col min="522" max="522" width="11.375" style="209" customWidth="1"/>
    <col min="523" max="524" width="10.5" style="209" customWidth="1"/>
    <col min="525" max="525" width="14.625" style="209" customWidth="1"/>
    <col min="526" max="527" width="10" style="209" customWidth="1"/>
    <col min="528" max="528" width="12.625" style="209" customWidth="1"/>
    <col min="529" max="529" width="9.5" style="209" customWidth="1"/>
    <col min="530" max="530" width="11" style="209" customWidth="1"/>
    <col min="531" max="531" width="15" style="209" bestFit="1" customWidth="1"/>
    <col min="532" max="758" width="7.875" style="209" customWidth="1"/>
    <col min="759" max="759" width="5.375" style="209" customWidth="1"/>
    <col min="760" max="760" width="34.375" style="209" customWidth="1"/>
    <col min="761" max="761" width="14.375" style="209" customWidth="1"/>
    <col min="762" max="764" width="11.625" style="209" customWidth="1"/>
    <col min="765" max="766" width="10.5" style="209" customWidth="1"/>
    <col min="767" max="767" width="11.375" style="209" customWidth="1"/>
    <col min="768" max="769" width="10.5" style="209"/>
    <col min="770" max="770" width="5.375" style="209" customWidth="1"/>
    <col min="771" max="771" width="34.375" style="209" customWidth="1"/>
    <col min="772" max="772" width="17.5" style="209" customWidth="1"/>
    <col min="773" max="773" width="15" style="209" customWidth="1"/>
    <col min="774" max="774" width="14.75" style="209" customWidth="1"/>
    <col min="775" max="775" width="15.625" style="209" customWidth="1"/>
    <col min="776" max="777" width="10.5" style="209" customWidth="1"/>
    <col min="778" max="778" width="11.375" style="209" customWidth="1"/>
    <col min="779" max="780" width="10.5" style="209" customWidth="1"/>
    <col min="781" max="781" width="14.625" style="209" customWidth="1"/>
    <col min="782" max="783" width="10" style="209" customWidth="1"/>
    <col min="784" max="784" width="12.625" style="209" customWidth="1"/>
    <col min="785" max="785" width="9.5" style="209" customWidth="1"/>
    <col min="786" max="786" width="11" style="209" customWidth="1"/>
    <col min="787" max="787" width="15" style="209" bestFit="1" customWidth="1"/>
    <col min="788" max="1014" width="7.875" style="209" customWidth="1"/>
    <col min="1015" max="1015" width="5.375" style="209" customWidth="1"/>
    <col min="1016" max="1016" width="34.375" style="209" customWidth="1"/>
    <col min="1017" max="1017" width="14.375" style="209" customWidth="1"/>
    <col min="1018" max="1020" width="11.625" style="209" customWidth="1"/>
    <col min="1021" max="1022" width="10.5" style="209" customWidth="1"/>
    <col min="1023" max="1023" width="11.375" style="209" customWidth="1"/>
    <col min="1024" max="1025" width="10.5" style="209"/>
    <col min="1026" max="1026" width="5.375" style="209" customWidth="1"/>
    <col min="1027" max="1027" width="34.375" style="209" customWidth="1"/>
    <col min="1028" max="1028" width="17.5" style="209" customWidth="1"/>
    <col min="1029" max="1029" width="15" style="209" customWidth="1"/>
    <col min="1030" max="1030" width="14.75" style="209" customWidth="1"/>
    <col min="1031" max="1031" width="15.625" style="209" customWidth="1"/>
    <col min="1032" max="1033" width="10.5" style="209" customWidth="1"/>
    <col min="1034" max="1034" width="11.375" style="209" customWidth="1"/>
    <col min="1035" max="1036" width="10.5" style="209" customWidth="1"/>
    <col min="1037" max="1037" width="14.625" style="209" customWidth="1"/>
    <col min="1038" max="1039" width="10" style="209" customWidth="1"/>
    <col min="1040" max="1040" width="12.625" style="209" customWidth="1"/>
    <col min="1041" max="1041" width="9.5" style="209" customWidth="1"/>
    <col min="1042" max="1042" width="11" style="209" customWidth="1"/>
    <col min="1043" max="1043" width="15" style="209" bestFit="1" customWidth="1"/>
    <col min="1044" max="1270" width="7.875" style="209" customWidth="1"/>
    <col min="1271" max="1271" width="5.375" style="209" customWidth="1"/>
    <col min="1272" max="1272" width="34.375" style="209" customWidth="1"/>
    <col min="1273" max="1273" width="14.375" style="209" customWidth="1"/>
    <col min="1274" max="1276" width="11.625" style="209" customWidth="1"/>
    <col min="1277" max="1278" width="10.5" style="209" customWidth="1"/>
    <col min="1279" max="1279" width="11.375" style="209" customWidth="1"/>
    <col min="1280" max="1281" width="10.5" style="209"/>
    <col min="1282" max="1282" width="5.375" style="209" customWidth="1"/>
    <col min="1283" max="1283" width="34.375" style="209" customWidth="1"/>
    <col min="1284" max="1284" width="17.5" style="209" customWidth="1"/>
    <col min="1285" max="1285" width="15" style="209" customWidth="1"/>
    <col min="1286" max="1286" width="14.75" style="209" customWidth="1"/>
    <col min="1287" max="1287" width="15.625" style="209" customWidth="1"/>
    <col min="1288" max="1289" width="10.5" style="209" customWidth="1"/>
    <col min="1290" max="1290" width="11.375" style="209" customWidth="1"/>
    <col min="1291" max="1292" width="10.5" style="209" customWidth="1"/>
    <col min="1293" max="1293" width="14.625" style="209" customWidth="1"/>
    <col min="1294" max="1295" width="10" style="209" customWidth="1"/>
    <col min="1296" max="1296" width="12.625" style="209" customWidth="1"/>
    <col min="1297" max="1297" width="9.5" style="209" customWidth="1"/>
    <col min="1298" max="1298" width="11" style="209" customWidth="1"/>
    <col min="1299" max="1299" width="15" style="209" bestFit="1" customWidth="1"/>
    <col min="1300" max="1526" width="7.875" style="209" customWidth="1"/>
    <col min="1527" max="1527" width="5.375" style="209" customWidth="1"/>
    <col min="1528" max="1528" width="34.375" style="209" customWidth="1"/>
    <col min="1529" max="1529" width="14.375" style="209" customWidth="1"/>
    <col min="1530" max="1532" width="11.625" style="209" customWidth="1"/>
    <col min="1533" max="1534" width="10.5" style="209" customWidth="1"/>
    <col min="1535" max="1535" width="11.375" style="209" customWidth="1"/>
    <col min="1536" max="1537" width="10.5" style="209"/>
    <col min="1538" max="1538" width="5.375" style="209" customWidth="1"/>
    <col min="1539" max="1539" width="34.375" style="209" customWidth="1"/>
    <col min="1540" max="1540" width="17.5" style="209" customWidth="1"/>
    <col min="1541" max="1541" width="15" style="209" customWidth="1"/>
    <col min="1542" max="1542" width="14.75" style="209" customWidth="1"/>
    <col min="1543" max="1543" width="15.625" style="209" customWidth="1"/>
    <col min="1544" max="1545" width="10.5" style="209" customWidth="1"/>
    <col min="1546" max="1546" width="11.375" style="209" customWidth="1"/>
    <col min="1547" max="1548" width="10.5" style="209" customWidth="1"/>
    <col min="1549" max="1549" width="14.625" style="209" customWidth="1"/>
    <col min="1550" max="1551" width="10" style="209" customWidth="1"/>
    <col min="1552" max="1552" width="12.625" style="209" customWidth="1"/>
    <col min="1553" max="1553" width="9.5" style="209" customWidth="1"/>
    <col min="1554" max="1554" width="11" style="209" customWidth="1"/>
    <col min="1555" max="1555" width="15" style="209" bestFit="1" customWidth="1"/>
    <col min="1556" max="1782" width="7.875" style="209" customWidth="1"/>
    <col min="1783" max="1783" width="5.375" style="209" customWidth="1"/>
    <col min="1784" max="1784" width="34.375" style="209" customWidth="1"/>
    <col min="1785" max="1785" width="14.375" style="209" customWidth="1"/>
    <col min="1786" max="1788" width="11.625" style="209" customWidth="1"/>
    <col min="1789" max="1790" width="10.5" style="209" customWidth="1"/>
    <col min="1791" max="1791" width="11.375" style="209" customWidth="1"/>
    <col min="1792" max="1793" width="10.5" style="209"/>
    <col min="1794" max="1794" width="5.375" style="209" customWidth="1"/>
    <col min="1795" max="1795" width="34.375" style="209" customWidth="1"/>
    <col min="1796" max="1796" width="17.5" style="209" customWidth="1"/>
    <col min="1797" max="1797" width="15" style="209" customWidth="1"/>
    <col min="1798" max="1798" width="14.75" style="209" customWidth="1"/>
    <col min="1799" max="1799" width="15.625" style="209" customWidth="1"/>
    <col min="1800" max="1801" width="10.5" style="209" customWidth="1"/>
    <col min="1802" max="1802" width="11.375" style="209" customWidth="1"/>
    <col min="1803" max="1804" width="10.5" style="209" customWidth="1"/>
    <col min="1805" max="1805" width="14.625" style="209" customWidth="1"/>
    <col min="1806" max="1807" width="10" style="209" customWidth="1"/>
    <col min="1808" max="1808" width="12.625" style="209" customWidth="1"/>
    <col min="1809" max="1809" width="9.5" style="209" customWidth="1"/>
    <col min="1810" max="1810" width="11" style="209" customWidth="1"/>
    <col min="1811" max="1811" width="15" style="209" bestFit="1" customWidth="1"/>
    <col min="1812" max="2038" width="7.875" style="209" customWidth="1"/>
    <col min="2039" max="2039" width="5.375" style="209" customWidth="1"/>
    <col min="2040" max="2040" width="34.375" style="209" customWidth="1"/>
    <col min="2041" max="2041" width="14.375" style="209" customWidth="1"/>
    <col min="2042" max="2044" width="11.625" style="209" customWidth="1"/>
    <col min="2045" max="2046" width="10.5" style="209" customWidth="1"/>
    <col min="2047" max="2047" width="11.375" style="209" customWidth="1"/>
    <col min="2048" max="2049" width="10.5" style="209"/>
    <col min="2050" max="2050" width="5.375" style="209" customWidth="1"/>
    <col min="2051" max="2051" width="34.375" style="209" customWidth="1"/>
    <col min="2052" max="2052" width="17.5" style="209" customWidth="1"/>
    <col min="2053" max="2053" width="15" style="209" customWidth="1"/>
    <col min="2054" max="2054" width="14.75" style="209" customWidth="1"/>
    <col min="2055" max="2055" width="15.625" style="209" customWidth="1"/>
    <col min="2056" max="2057" width="10.5" style="209" customWidth="1"/>
    <col min="2058" max="2058" width="11.375" style="209" customWidth="1"/>
    <col min="2059" max="2060" width="10.5" style="209" customWidth="1"/>
    <col min="2061" max="2061" width="14.625" style="209" customWidth="1"/>
    <col min="2062" max="2063" width="10" style="209" customWidth="1"/>
    <col min="2064" max="2064" width="12.625" style="209" customWidth="1"/>
    <col min="2065" max="2065" width="9.5" style="209" customWidth="1"/>
    <col min="2066" max="2066" width="11" style="209" customWidth="1"/>
    <col min="2067" max="2067" width="15" style="209" bestFit="1" customWidth="1"/>
    <col min="2068" max="2294" width="7.875" style="209" customWidth="1"/>
    <col min="2295" max="2295" width="5.375" style="209" customWidth="1"/>
    <col min="2296" max="2296" width="34.375" style="209" customWidth="1"/>
    <col min="2297" max="2297" width="14.375" style="209" customWidth="1"/>
    <col min="2298" max="2300" width="11.625" style="209" customWidth="1"/>
    <col min="2301" max="2302" width="10.5" style="209" customWidth="1"/>
    <col min="2303" max="2303" width="11.375" style="209" customWidth="1"/>
    <col min="2304" max="2305" width="10.5" style="209"/>
    <col min="2306" max="2306" width="5.375" style="209" customWidth="1"/>
    <col min="2307" max="2307" width="34.375" style="209" customWidth="1"/>
    <col min="2308" max="2308" width="17.5" style="209" customWidth="1"/>
    <col min="2309" max="2309" width="15" style="209" customWidth="1"/>
    <col min="2310" max="2310" width="14.75" style="209" customWidth="1"/>
    <col min="2311" max="2311" width="15.625" style="209" customWidth="1"/>
    <col min="2312" max="2313" width="10.5" style="209" customWidth="1"/>
    <col min="2314" max="2314" width="11.375" style="209" customWidth="1"/>
    <col min="2315" max="2316" width="10.5" style="209" customWidth="1"/>
    <col min="2317" max="2317" width="14.625" style="209" customWidth="1"/>
    <col min="2318" max="2319" width="10" style="209" customWidth="1"/>
    <col min="2320" max="2320" width="12.625" style="209" customWidth="1"/>
    <col min="2321" max="2321" width="9.5" style="209" customWidth="1"/>
    <col min="2322" max="2322" width="11" style="209" customWidth="1"/>
    <col min="2323" max="2323" width="15" style="209" bestFit="1" customWidth="1"/>
    <col min="2324" max="2550" width="7.875" style="209" customWidth="1"/>
    <col min="2551" max="2551" width="5.375" style="209" customWidth="1"/>
    <col min="2552" max="2552" width="34.375" style="209" customWidth="1"/>
    <col min="2553" max="2553" width="14.375" style="209" customWidth="1"/>
    <col min="2554" max="2556" width="11.625" style="209" customWidth="1"/>
    <col min="2557" max="2558" width="10.5" style="209" customWidth="1"/>
    <col min="2559" max="2559" width="11.375" style="209" customWidth="1"/>
    <col min="2560" max="2561" width="10.5" style="209"/>
    <col min="2562" max="2562" width="5.375" style="209" customWidth="1"/>
    <col min="2563" max="2563" width="34.375" style="209" customWidth="1"/>
    <col min="2564" max="2564" width="17.5" style="209" customWidth="1"/>
    <col min="2565" max="2565" width="15" style="209" customWidth="1"/>
    <col min="2566" max="2566" width="14.75" style="209" customWidth="1"/>
    <col min="2567" max="2567" width="15.625" style="209" customWidth="1"/>
    <col min="2568" max="2569" width="10.5" style="209" customWidth="1"/>
    <col min="2570" max="2570" width="11.375" style="209" customWidth="1"/>
    <col min="2571" max="2572" width="10.5" style="209" customWidth="1"/>
    <col min="2573" max="2573" width="14.625" style="209" customWidth="1"/>
    <col min="2574" max="2575" width="10" style="209" customWidth="1"/>
    <col min="2576" max="2576" width="12.625" style="209" customWidth="1"/>
    <col min="2577" max="2577" width="9.5" style="209" customWidth="1"/>
    <col min="2578" max="2578" width="11" style="209" customWidth="1"/>
    <col min="2579" max="2579" width="15" style="209" bestFit="1" customWidth="1"/>
    <col min="2580" max="2806" width="7.875" style="209" customWidth="1"/>
    <col min="2807" max="2807" width="5.375" style="209" customWidth="1"/>
    <col min="2808" max="2808" width="34.375" style="209" customWidth="1"/>
    <col min="2809" max="2809" width="14.375" style="209" customWidth="1"/>
    <col min="2810" max="2812" width="11.625" style="209" customWidth="1"/>
    <col min="2813" max="2814" width="10.5" style="209" customWidth="1"/>
    <col min="2815" max="2815" width="11.375" style="209" customWidth="1"/>
    <col min="2816" max="2817" width="10.5" style="209"/>
    <col min="2818" max="2818" width="5.375" style="209" customWidth="1"/>
    <col min="2819" max="2819" width="34.375" style="209" customWidth="1"/>
    <col min="2820" max="2820" width="17.5" style="209" customWidth="1"/>
    <col min="2821" max="2821" width="15" style="209" customWidth="1"/>
    <col min="2822" max="2822" width="14.75" style="209" customWidth="1"/>
    <col min="2823" max="2823" width="15.625" style="209" customWidth="1"/>
    <col min="2824" max="2825" width="10.5" style="209" customWidth="1"/>
    <col min="2826" max="2826" width="11.375" style="209" customWidth="1"/>
    <col min="2827" max="2828" width="10.5" style="209" customWidth="1"/>
    <col min="2829" max="2829" width="14.625" style="209" customWidth="1"/>
    <col min="2830" max="2831" width="10" style="209" customWidth="1"/>
    <col min="2832" max="2832" width="12.625" style="209" customWidth="1"/>
    <col min="2833" max="2833" width="9.5" style="209" customWidth="1"/>
    <col min="2834" max="2834" width="11" style="209" customWidth="1"/>
    <col min="2835" max="2835" width="15" style="209" bestFit="1" customWidth="1"/>
    <col min="2836" max="3062" width="7.875" style="209" customWidth="1"/>
    <col min="3063" max="3063" width="5.375" style="209" customWidth="1"/>
    <col min="3064" max="3064" width="34.375" style="209" customWidth="1"/>
    <col min="3065" max="3065" width="14.375" style="209" customWidth="1"/>
    <col min="3066" max="3068" width="11.625" style="209" customWidth="1"/>
    <col min="3069" max="3070" width="10.5" style="209" customWidth="1"/>
    <col min="3071" max="3071" width="11.375" style="209" customWidth="1"/>
    <col min="3072" max="3073" width="10.5" style="209"/>
    <col min="3074" max="3074" width="5.375" style="209" customWidth="1"/>
    <col min="3075" max="3075" width="34.375" style="209" customWidth="1"/>
    <col min="3076" max="3076" width="17.5" style="209" customWidth="1"/>
    <col min="3077" max="3077" width="15" style="209" customWidth="1"/>
    <col min="3078" max="3078" width="14.75" style="209" customWidth="1"/>
    <col min="3079" max="3079" width="15.625" style="209" customWidth="1"/>
    <col min="3080" max="3081" width="10.5" style="209" customWidth="1"/>
    <col min="3082" max="3082" width="11.375" style="209" customWidth="1"/>
    <col min="3083" max="3084" width="10.5" style="209" customWidth="1"/>
    <col min="3085" max="3085" width="14.625" style="209" customWidth="1"/>
    <col min="3086" max="3087" width="10" style="209" customWidth="1"/>
    <col min="3088" max="3088" width="12.625" style="209" customWidth="1"/>
    <col min="3089" max="3089" width="9.5" style="209" customWidth="1"/>
    <col min="3090" max="3090" width="11" style="209" customWidth="1"/>
    <col min="3091" max="3091" width="15" style="209" bestFit="1" customWidth="1"/>
    <col min="3092" max="3318" width="7.875" style="209" customWidth="1"/>
    <col min="3319" max="3319" width="5.375" style="209" customWidth="1"/>
    <col min="3320" max="3320" width="34.375" style="209" customWidth="1"/>
    <col min="3321" max="3321" width="14.375" style="209" customWidth="1"/>
    <col min="3322" max="3324" width="11.625" style="209" customWidth="1"/>
    <col min="3325" max="3326" width="10.5" style="209" customWidth="1"/>
    <col min="3327" max="3327" width="11.375" style="209" customWidth="1"/>
    <col min="3328" max="3329" width="10.5" style="209"/>
    <col min="3330" max="3330" width="5.375" style="209" customWidth="1"/>
    <col min="3331" max="3331" width="34.375" style="209" customWidth="1"/>
    <col min="3332" max="3332" width="17.5" style="209" customWidth="1"/>
    <col min="3333" max="3333" width="15" style="209" customWidth="1"/>
    <col min="3334" max="3334" width="14.75" style="209" customWidth="1"/>
    <col min="3335" max="3335" width="15.625" style="209" customWidth="1"/>
    <col min="3336" max="3337" width="10.5" style="209" customWidth="1"/>
    <col min="3338" max="3338" width="11.375" style="209" customWidth="1"/>
    <col min="3339" max="3340" width="10.5" style="209" customWidth="1"/>
    <col min="3341" max="3341" width="14.625" style="209" customWidth="1"/>
    <col min="3342" max="3343" width="10" style="209" customWidth="1"/>
    <col min="3344" max="3344" width="12.625" style="209" customWidth="1"/>
    <col min="3345" max="3345" width="9.5" style="209" customWidth="1"/>
    <col min="3346" max="3346" width="11" style="209" customWidth="1"/>
    <col min="3347" max="3347" width="15" style="209" bestFit="1" customWidth="1"/>
    <col min="3348" max="3574" width="7.875" style="209" customWidth="1"/>
    <col min="3575" max="3575" width="5.375" style="209" customWidth="1"/>
    <col min="3576" max="3576" width="34.375" style="209" customWidth="1"/>
    <col min="3577" max="3577" width="14.375" style="209" customWidth="1"/>
    <col min="3578" max="3580" width="11.625" style="209" customWidth="1"/>
    <col min="3581" max="3582" width="10.5" style="209" customWidth="1"/>
    <col min="3583" max="3583" width="11.375" style="209" customWidth="1"/>
    <col min="3584" max="3585" width="10.5" style="209"/>
    <col min="3586" max="3586" width="5.375" style="209" customWidth="1"/>
    <col min="3587" max="3587" width="34.375" style="209" customWidth="1"/>
    <col min="3588" max="3588" width="17.5" style="209" customWidth="1"/>
    <col min="3589" max="3589" width="15" style="209" customWidth="1"/>
    <col min="3590" max="3590" width="14.75" style="209" customWidth="1"/>
    <col min="3591" max="3591" width="15.625" style="209" customWidth="1"/>
    <col min="3592" max="3593" width="10.5" style="209" customWidth="1"/>
    <col min="3594" max="3594" width="11.375" style="209" customWidth="1"/>
    <col min="3595" max="3596" width="10.5" style="209" customWidth="1"/>
    <col min="3597" max="3597" width="14.625" style="209" customWidth="1"/>
    <col min="3598" max="3599" width="10" style="209" customWidth="1"/>
    <col min="3600" max="3600" width="12.625" style="209" customWidth="1"/>
    <col min="3601" max="3601" width="9.5" style="209" customWidth="1"/>
    <col min="3602" max="3602" width="11" style="209" customWidth="1"/>
    <col min="3603" max="3603" width="15" style="209" bestFit="1" customWidth="1"/>
    <col min="3604" max="3830" width="7.875" style="209" customWidth="1"/>
    <col min="3831" max="3831" width="5.375" style="209" customWidth="1"/>
    <col min="3832" max="3832" width="34.375" style="209" customWidth="1"/>
    <col min="3833" max="3833" width="14.375" style="209" customWidth="1"/>
    <col min="3834" max="3836" width="11.625" style="209" customWidth="1"/>
    <col min="3837" max="3838" width="10.5" style="209" customWidth="1"/>
    <col min="3839" max="3839" width="11.375" style="209" customWidth="1"/>
    <col min="3840" max="3841" width="10.5" style="209"/>
    <col min="3842" max="3842" width="5.375" style="209" customWidth="1"/>
    <col min="3843" max="3843" width="34.375" style="209" customWidth="1"/>
    <col min="3844" max="3844" width="17.5" style="209" customWidth="1"/>
    <col min="3845" max="3845" width="15" style="209" customWidth="1"/>
    <col min="3846" max="3846" width="14.75" style="209" customWidth="1"/>
    <col min="3847" max="3847" width="15.625" style="209" customWidth="1"/>
    <col min="3848" max="3849" width="10.5" style="209" customWidth="1"/>
    <col min="3850" max="3850" width="11.375" style="209" customWidth="1"/>
    <col min="3851" max="3852" width="10.5" style="209" customWidth="1"/>
    <col min="3853" max="3853" width="14.625" style="209" customWidth="1"/>
    <col min="3854" max="3855" width="10" style="209" customWidth="1"/>
    <col min="3856" max="3856" width="12.625" style="209" customWidth="1"/>
    <col min="3857" max="3857" width="9.5" style="209" customWidth="1"/>
    <col min="3858" max="3858" width="11" style="209" customWidth="1"/>
    <col min="3859" max="3859" width="15" style="209" bestFit="1" customWidth="1"/>
    <col min="3860" max="4086" width="7.875" style="209" customWidth="1"/>
    <col min="4087" max="4087" width="5.375" style="209" customWidth="1"/>
    <col min="4088" max="4088" width="34.375" style="209" customWidth="1"/>
    <col min="4089" max="4089" width="14.375" style="209" customWidth="1"/>
    <col min="4090" max="4092" width="11.625" style="209" customWidth="1"/>
    <col min="4093" max="4094" width="10.5" style="209" customWidth="1"/>
    <col min="4095" max="4095" width="11.375" style="209" customWidth="1"/>
    <col min="4096" max="4097" width="10.5" style="209"/>
    <col min="4098" max="4098" width="5.375" style="209" customWidth="1"/>
    <col min="4099" max="4099" width="34.375" style="209" customWidth="1"/>
    <col min="4100" max="4100" width="17.5" style="209" customWidth="1"/>
    <col min="4101" max="4101" width="15" style="209" customWidth="1"/>
    <col min="4102" max="4102" width="14.75" style="209" customWidth="1"/>
    <col min="4103" max="4103" width="15.625" style="209" customWidth="1"/>
    <col min="4104" max="4105" width="10.5" style="209" customWidth="1"/>
    <col min="4106" max="4106" width="11.375" style="209" customWidth="1"/>
    <col min="4107" max="4108" width="10.5" style="209" customWidth="1"/>
    <col min="4109" max="4109" width="14.625" style="209" customWidth="1"/>
    <col min="4110" max="4111" width="10" style="209" customWidth="1"/>
    <col min="4112" max="4112" width="12.625" style="209" customWidth="1"/>
    <col min="4113" max="4113" width="9.5" style="209" customWidth="1"/>
    <col min="4114" max="4114" width="11" style="209" customWidth="1"/>
    <col min="4115" max="4115" width="15" style="209" bestFit="1" customWidth="1"/>
    <col min="4116" max="4342" width="7.875" style="209" customWidth="1"/>
    <col min="4343" max="4343" width="5.375" style="209" customWidth="1"/>
    <col min="4344" max="4344" width="34.375" style="209" customWidth="1"/>
    <col min="4345" max="4345" width="14.375" style="209" customWidth="1"/>
    <col min="4346" max="4348" width="11.625" style="209" customWidth="1"/>
    <col min="4349" max="4350" width="10.5" style="209" customWidth="1"/>
    <col min="4351" max="4351" width="11.375" style="209" customWidth="1"/>
    <col min="4352" max="4353" width="10.5" style="209"/>
    <col min="4354" max="4354" width="5.375" style="209" customWidth="1"/>
    <col min="4355" max="4355" width="34.375" style="209" customWidth="1"/>
    <col min="4356" max="4356" width="17.5" style="209" customWidth="1"/>
    <col min="4357" max="4357" width="15" style="209" customWidth="1"/>
    <col min="4358" max="4358" width="14.75" style="209" customWidth="1"/>
    <col min="4359" max="4359" width="15.625" style="209" customWidth="1"/>
    <col min="4360" max="4361" width="10.5" style="209" customWidth="1"/>
    <col min="4362" max="4362" width="11.375" style="209" customWidth="1"/>
    <col min="4363" max="4364" width="10.5" style="209" customWidth="1"/>
    <col min="4365" max="4365" width="14.625" style="209" customWidth="1"/>
    <col min="4366" max="4367" width="10" style="209" customWidth="1"/>
    <col min="4368" max="4368" width="12.625" style="209" customWidth="1"/>
    <col min="4369" max="4369" width="9.5" style="209" customWidth="1"/>
    <col min="4370" max="4370" width="11" style="209" customWidth="1"/>
    <col min="4371" max="4371" width="15" style="209" bestFit="1" customWidth="1"/>
    <col min="4372" max="4598" width="7.875" style="209" customWidth="1"/>
    <col min="4599" max="4599" width="5.375" style="209" customWidth="1"/>
    <col min="4600" max="4600" width="34.375" style="209" customWidth="1"/>
    <col min="4601" max="4601" width="14.375" style="209" customWidth="1"/>
    <col min="4602" max="4604" width="11.625" style="209" customWidth="1"/>
    <col min="4605" max="4606" width="10.5" style="209" customWidth="1"/>
    <col min="4607" max="4607" width="11.375" style="209" customWidth="1"/>
    <col min="4608" max="4609" width="10.5" style="209"/>
    <col min="4610" max="4610" width="5.375" style="209" customWidth="1"/>
    <col min="4611" max="4611" width="34.375" style="209" customWidth="1"/>
    <col min="4612" max="4612" width="17.5" style="209" customWidth="1"/>
    <col min="4613" max="4613" width="15" style="209" customWidth="1"/>
    <col min="4614" max="4614" width="14.75" style="209" customWidth="1"/>
    <col min="4615" max="4615" width="15.625" style="209" customWidth="1"/>
    <col min="4616" max="4617" width="10.5" style="209" customWidth="1"/>
    <col min="4618" max="4618" width="11.375" style="209" customWidth="1"/>
    <col min="4619" max="4620" width="10.5" style="209" customWidth="1"/>
    <col min="4621" max="4621" width="14.625" style="209" customWidth="1"/>
    <col min="4622" max="4623" width="10" style="209" customWidth="1"/>
    <col min="4624" max="4624" width="12.625" style="209" customWidth="1"/>
    <col min="4625" max="4625" width="9.5" style="209" customWidth="1"/>
    <col min="4626" max="4626" width="11" style="209" customWidth="1"/>
    <col min="4627" max="4627" width="15" style="209" bestFit="1" customWidth="1"/>
    <col min="4628" max="4854" width="7.875" style="209" customWidth="1"/>
    <col min="4855" max="4855" width="5.375" style="209" customWidth="1"/>
    <col min="4856" max="4856" width="34.375" style="209" customWidth="1"/>
    <col min="4857" max="4857" width="14.375" style="209" customWidth="1"/>
    <col min="4858" max="4860" width="11.625" style="209" customWidth="1"/>
    <col min="4861" max="4862" width="10.5" style="209" customWidth="1"/>
    <col min="4863" max="4863" width="11.375" style="209" customWidth="1"/>
    <col min="4864" max="4865" width="10.5" style="209"/>
    <col min="4866" max="4866" width="5.375" style="209" customWidth="1"/>
    <col min="4867" max="4867" width="34.375" style="209" customWidth="1"/>
    <col min="4868" max="4868" width="17.5" style="209" customWidth="1"/>
    <col min="4869" max="4869" width="15" style="209" customWidth="1"/>
    <col min="4870" max="4870" width="14.75" style="209" customWidth="1"/>
    <col min="4871" max="4871" width="15.625" style="209" customWidth="1"/>
    <col min="4872" max="4873" width="10.5" style="209" customWidth="1"/>
    <col min="4874" max="4874" width="11.375" style="209" customWidth="1"/>
    <col min="4875" max="4876" width="10.5" style="209" customWidth="1"/>
    <col min="4877" max="4877" width="14.625" style="209" customWidth="1"/>
    <col min="4878" max="4879" width="10" style="209" customWidth="1"/>
    <col min="4880" max="4880" width="12.625" style="209" customWidth="1"/>
    <col min="4881" max="4881" width="9.5" style="209" customWidth="1"/>
    <col min="4882" max="4882" width="11" style="209" customWidth="1"/>
    <col min="4883" max="4883" width="15" style="209" bestFit="1" customWidth="1"/>
    <col min="4884" max="5110" width="7.875" style="209" customWidth="1"/>
    <col min="5111" max="5111" width="5.375" style="209" customWidth="1"/>
    <col min="5112" max="5112" width="34.375" style="209" customWidth="1"/>
    <col min="5113" max="5113" width="14.375" style="209" customWidth="1"/>
    <col min="5114" max="5116" width="11.625" style="209" customWidth="1"/>
    <col min="5117" max="5118" width="10.5" style="209" customWidth="1"/>
    <col min="5119" max="5119" width="11.375" style="209" customWidth="1"/>
    <col min="5120" max="5121" width="10.5" style="209"/>
    <col min="5122" max="5122" width="5.375" style="209" customWidth="1"/>
    <col min="5123" max="5123" width="34.375" style="209" customWidth="1"/>
    <col min="5124" max="5124" width="17.5" style="209" customWidth="1"/>
    <col min="5125" max="5125" width="15" style="209" customWidth="1"/>
    <col min="5126" max="5126" width="14.75" style="209" customWidth="1"/>
    <col min="5127" max="5127" width="15.625" style="209" customWidth="1"/>
    <col min="5128" max="5129" width="10.5" style="209" customWidth="1"/>
    <col min="5130" max="5130" width="11.375" style="209" customWidth="1"/>
    <col min="5131" max="5132" width="10.5" style="209" customWidth="1"/>
    <col min="5133" max="5133" width="14.625" style="209" customWidth="1"/>
    <col min="5134" max="5135" width="10" style="209" customWidth="1"/>
    <col min="5136" max="5136" width="12.625" style="209" customWidth="1"/>
    <col min="5137" max="5137" width="9.5" style="209" customWidth="1"/>
    <col min="5138" max="5138" width="11" style="209" customWidth="1"/>
    <col min="5139" max="5139" width="15" style="209" bestFit="1" customWidth="1"/>
    <col min="5140" max="5366" width="7.875" style="209" customWidth="1"/>
    <col min="5367" max="5367" width="5.375" style="209" customWidth="1"/>
    <col min="5368" max="5368" width="34.375" style="209" customWidth="1"/>
    <col min="5369" max="5369" width="14.375" style="209" customWidth="1"/>
    <col min="5370" max="5372" width="11.625" style="209" customWidth="1"/>
    <col min="5373" max="5374" width="10.5" style="209" customWidth="1"/>
    <col min="5375" max="5375" width="11.375" style="209" customWidth="1"/>
    <col min="5376" max="5377" width="10.5" style="209"/>
    <col min="5378" max="5378" width="5.375" style="209" customWidth="1"/>
    <col min="5379" max="5379" width="34.375" style="209" customWidth="1"/>
    <col min="5380" max="5380" width="17.5" style="209" customWidth="1"/>
    <col min="5381" max="5381" width="15" style="209" customWidth="1"/>
    <col min="5382" max="5382" width="14.75" style="209" customWidth="1"/>
    <col min="5383" max="5383" width="15.625" style="209" customWidth="1"/>
    <col min="5384" max="5385" width="10.5" style="209" customWidth="1"/>
    <col min="5386" max="5386" width="11.375" style="209" customWidth="1"/>
    <col min="5387" max="5388" width="10.5" style="209" customWidth="1"/>
    <col min="5389" max="5389" width="14.625" style="209" customWidth="1"/>
    <col min="5390" max="5391" width="10" style="209" customWidth="1"/>
    <col min="5392" max="5392" width="12.625" style="209" customWidth="1"/>
    <col min="5393" max="5393" width="9.5" style="209" customWidth="1"/>
    <col min="5394" max="5394" width="11" style="209" customWidth="1"/>
    <col min="5395" max="5395" width="15" style="209" bestFit="1" customWidth="1"/>
    <col min="5396" max="5622" width="7.875" style="209" customWidth="1"/>
    <col min="5623" max="5623" width="5.375" style="209" customWidth="1"/>
    <col min="5624" max="5624" width="34.375" style="209" customWidth="1"/>
    <col min="5625" max="5625" width="14.375" style="209" customWidth="1"/>
    <col min="5626" max="5628" width="11.625" style="209" customWidth="1"/>
    <col min="5629" max="5630" width="10.5" style="209" customWidth="1"/>
    <col min="5631" max="5631" width="11.375" style="209" customWidth="1"/>
    <col min="5632" max="5633" width="10.5" style="209"/>
    <col min="5634" max="5634" width="5.375" style="209" customWidth="1"/>
    <col min="5635" max="5635" width="34.375" style="209" customWidth="1"/>
    <col min="5636" max="5636" width="17.5" style="209" customWidth="1"/>
    <col min="5637" max="5637" width="15" style="209" customWidth="1"/>
    <col min="5638" max="5638" width="14.75" style="209" customWidth="1"/>
    <col min="5639" max="5639" width="15.625" style="209" customWidth="1"/>
    <col min="5640" max="5641" width="10.5" style="209" customWidth="1"/>
    <col min="5642" max="5642" width="11.375" style="209" customWidth="1"/>
    <col min="5643" max="5644" width="10.5" style="209" customWidth="1"/>
    <col min="5645" max="5645" width="14.625" style="209" customWidth="1"/>
    <col min="5646" max="5647" width="10" style="209" customWidth="1"/>
    <col min="5648" max="5648" width="12.625" style="209" customWidth="1"/>
    <col min="5649" max="5649" width="9.5" style="209" customWidth="1"/>
    <col min="5650" max="5650" width="11" style="209" customWidth="1"/>
    <col min="5651" max="5651" width="15" style="209" bestFit="1" customWidth="1"/>
    <col min="5652" max="5878" width="7.875" style="209" customWidth="1"/>
    <col min="5879" max="5879" width="5.375" style="209" customWidth="1"/>
    <col min="5880" max="5880" width="34.375" style="209" customWidth="1"/>
    <col min="5881" max="5881" width="14.375" style="209" customWidth="1"/>
    <col min="5882" max="5884" width="11.625" style="209" customWidth="1"/>
    <col min="5885" max="5886" width="10.5" style="209" customWidth="1"/>
    <col min="5887" max="5887" width="11.375" style="209" customWidth="1"/>
    <col min="5888" max="5889" width="10.5" style="209"/>
    <col min="5890" max="5890" width="5.375" style="209" customWidth="1"/>
    <col min="5891" max="5891" width="34.375" style="209" customWidth="1"/>
    <col min="5892" max="5892" width="17.5" style="209" customWidth="1"/>
    <col min="5893" max="5893" width="15" style="209" customWidth="1"/>
    <col min="5894" max="5894" width="14.75" style="209" customWidth="1"/>
    <col min="5895" max="5895" width="15.625" style="209" customWidth="1"/>
    <col min="5896" max="5897" width="10.5" style="209" customWidth="1"/>
    <col min="5898" max="5898" width="11.375" style="209" customWidth="1"/>
    <col min="5899" max="5900" width="10.5" style="209" customWidth="1"/>
    <col min="5901" max="5901" width="14.625" style="209" customWidth="1"/>
    <col min="5902" max="5903" width="10" style="209" customWidth="1"/>
    <col min="5904" max="5904" width="12.625" style="209" customWidth="1"/>
    <col min="5905" max="5905" width="9.5" style="209" customWidth="1"/>
    <col min="5906" max="5906" width="11" style="209" customWidth="1"/>
    <col min="5907" max="5907" width="15" style="209" bestFit="1" customWidth="1"/>
    <col min="5908" max="6134" width="7.875" style="209" customWidth="1"/>
    <col min="6135" max="6135" width="5.375" style="209" customWidth="1"/>
    <col min="6136" max="6136" width="34.375" style="209" customWidth="1"/>
    <col min="6137" max="6137" width="14.375" style="209" customWidth="1"/>
    <col min="6138" max="6140" width="11.625" style="209" customWidth="1"/>
    <col min="6141" max="6142" width="10.5" style="209" customWidth="1"/>
    <col min="6143" max="6143" width="11.375" style="209" customWidth="1"/>
    <col min="6144" max="6145" width="10.5" style="209"/>
    <col min="6146" max="6146" width="5.375" style="209" customWidth="1"/>
    <col min="6147" max="6147" width="34.375" style="209" customWidth="1"/>
    <col min="6148" max="6148" width="17.5" style="209" customWidth="1"/>
    <col min="6149" max="6149" width="15" style="209" customWidth="1"/>
    <col min="6150" max="6150" width="14.75" style="209" customWidth="1"/>
    <col min="6151" max="6151" width="15.625" style="209" customWidth="1"/>
    <col min="6152" max="6153" width="10.5" style="209" customWidth="1"/>
    <col min="6154" max="6154" width="11.375" style="209" customWidth="1"/>
    <col min="6155" max="6156" width="10.5" style="209" customWidth="1"/>
    <col min="6157" max="6157" width="14.625" style="209" customWidth="1"/>
    <col min="6158" max="6159" width="10" style="209" customWidth="1"/>
    <col min="6160" max="6160" width="12.625" style="209" customWidth="1"/>
    <col min="6161" max="6161" width="9.5" style="209" customWidth="1"/>
    <col min="6162" max="6162" width="11" style="209" customWidth="1"/>
    <col min="6163" max="6163" width="15" style="209" bestFit="1" customWidth="1"/>
    <col min="6164" max="6390" width="7.875" style="209" customWidth="1"/>
    <col min="6391" max="6391" width="5.375" style="209" customWidth="1"/>
    <col min="6392" max="6392" width="34.375" style="209" customWidth="1"/>
    <col min="6393" max="6393" width="14.375" style="209" customWidth="1"/>
    <col min="6394" max="6396" width="11.625" style="209" customWidth="1"/>
    <col min="6397" max="6398" width="10.5" style="209" customWidth="1"/>
    <col min="6399" max="6399" width="11.375" style="209" customWidth="1"/>
    <col min="6400" max="6401" width="10.5" style="209"/>
    <col min="6402" max="6402" width="5.375" style="209" customWidth="1"/>
    <col min="6403" max="6403" width="34.375" style="209" customWidth="1"/>
    <col min="6404" max="6404" width="17.5" style="209" customWidth="1"/>
    <col min="6405" max="6405" width="15" style="209" customWidth="1"/>
    <col min="6406" max="6406" width="14.75" style="209" customWidth="1"/>
    <col min="6407" max="6407" width="15.625" style="209" customWidth="1"/>
    <col min="6408" max="6409" width="10.5" style="209" customWidth="1"/>
    <col min="6410" max="6410" width="11.375" style="209" customWidth="1"/>
    <col min="6411" max="6412" width="10.5" style="209" customWidth="1"/>
    <col min="6413" max="6413" width="14.625" style="209" customWidth="1"/>
    <col min="6414" max="6415" width="10" style="209" customWidth="1"/>
    <col min="6416" max="6416" width="12.625" style="209" customWidth="1"/>
    <col min="6417" max="6417" width="9.5" style="209" customWidth="1"/>
    <col min="6418" max="6418" width="11" style="209" customWidth="1"/>
    <col min="6419" max="6419" width="15" style="209" bestFit="1" customWidth="1"/>
    <col min="6420" max="6646" width="7.875" style="209" customWidth="1"/>
    <col min="6647" max="6647" width="5.375" style="209" customWidth="1"/>
    <col min="6648" max="6648" width="34.375" style="209" customWidth="1"/>
    <col min="6649" max="6649" width="14.375" style="209" customWidth="1"/>
    <col min="6650" max="6652" width="11.625" style="209" customWidth="1"/>
    <col min="6653" max="6654" width="10.5" style="209" customWidth="1"/>
    <col min="6655" max="6655" width="11.375" style="209" customWidth="1"/>
    <col min="6656" max="6657" width="10.5" style="209"/>
    <col min="6658" max="6658" width="5.375" style="209" customWidth="1"/>
    <col min="6659" max="6659" width="34.375" style="209" customWidth="1"/>
    <col min="6660" max="6660" width="17.5" style="209" customWidth="1"/>
    <col min="6661" max="6661" width="15" style="209" customWidth="1"/>
    <col min="6662" max="6662" width="14.75" style="209" customWidth="1"/>
    <col min="6663" max="6663" width="15.625" style="209" customWidth="1"/>
    <col min="6664" max="6665" width="10.5" style="209" customWidth="1"/>
    <col min="6666" max="6666" width="11.375" style="209" customWidth="1"/>
    <col min="6667" max="6668" width="10.5" style="209" customWidth="1"/>
    <col min="6669" max="6669" width="14.625" style="209" customWidth="1"/>
    <col min="6670" max="6671" width="10" style="209" customWidth="1"/>
    <col min="6672" max="6672" width="12.625" style="209" customWidth="1"/>
    <col min="6673" max="6673" width="9.5" style="209" customWidth="1"/>
    <col min="6674" max="6674" width="11" style="209" customWidth="1"/>
    <col min="6675" max="6675" width="15" style="209" bestFit="1" customWidth="1"/>
    <col min="6676" max="6902" width="7.875" style="209" customWidth="1"/>
    <col min="6903" max="6903" width="5.375" style="209" customWidth="1"/>
    <col min="6904" max="6904" width="34.375" style="209" customWidth="1"/>
    <col min="6905" max="6905" width="14.375" style="209" customWidth="1"/>
    <col min="6906" max="6908" width="11.625" style="209" customWidth="1"/>
    <col min="6909" max="6910" width="10.5" style="209" customWidth="1"/>
    <col min="6911" max="6911" width="11.375" style="209" customWidth="1"/>
    <col min="6912" max="6913" width="10.5" style="209"/>
    <col min="6914" max="6914" width="5.375" style="209" customWidth="1"/>
    <col min="6915" max="6915" width="34.375" style="209" customWidth="1"/>
    <col min="6916" max="6916" width="17.5" style="209" customWidth="1"/>
    <col min="6917" max="6917" width="15" style="209" customWidth="1"/>
    <col min="6918" max="6918" width="14.75" style="209" customWidth="1"/>
    <col min="6919" max="6919" width="15.625" style="209" customWidth="1"/>
    <col min="6920" max="6921" width="10.5" style="209" customWidth="1"/>
    <col min="6922" max="6922" width="11.375" style="209" customWidth="1"/>
    <col min="6923" max="6924" width="10.5" style="209" customWidth="1"/>
    <col min="6925" max="6925" width="14.625" style="209" customWidth="1"/>
    <col min="6926" max="6927" width="10" style="209" customWidth="1"/>
    <col min="6928" max="6928" width="12.625" style="209" customWidth="1"/>
    <col min="6929" max="6929" width="9.5" style="209" customWidth="1"/>
    <col min="6930" max="6930" width="11" style="209" customWidth="1"/>
    <col min="6931" max="6931" width="15" style="209" bestFit="1" customWidth="1"/>
    <col min="6932" max="7158" width="7.875" style="209" customWidth="1"/>
    <col min="7159" max="7159" width="5.375" style="209" customWidth="1"/>
    <col min="7160" max="7160" width="34.375" style="209" customWidth="1"/>
    <col min="7161" max="7161" width="14.375" style="209" customWidth="1"/>
    <col min="7162" max="7164" width="11.625" style="209" customWidth="1"/>
    <col min="7165" max="7166" width="10.5" style="209" customWidth="1"/>
    <col min="7167" max="7167" width="11.375" style="209" customWidth="1"/>
    <col min="7168" max="7169" width="10.5" style="209"/>
    <col min="7170" max="7170" width="5.375" style="209" customWidth="1"/>
    <col min="7171" max="7171" width="34.375" style="209" customWidth="1"/>
    <col min="7172" max="7172" width="17.5" style="209" customWidth="1"/>
    <col min="7173" max="7173" width="15" style="209" customWidth="1"/>
    <col min="7174" max="7174" width="14.75" style="209" customWidth="1"/>
    <col min="7175" max="7175" width="15.625" style="209" customWidth="1"/>
    <col min="7176" max="7177" width="10.5" style="209" customWidth="1"/>
    <col min="7178" max="7178" width="11.375" style="209" customWidth="1"/>
    <col min="7179" max="7180" width="10.5" style="209" customWidth="1"/>
    <col min="7181" max="7181" width="14.625" style="209" customWidth="1"/>
    <col min="7182" max="7183" width="10" style="209" customWidth="1"/>
    <col min="7184" max="7184" width="12.625" style="209" customWidth="1"/>
    <col min="7185" max="7185" width="9.5" style="209" customWidth="1"/>
    <col min="7186" max="7186" width="11" style="209" customWidth="1"/>
    <col min="7187" max="7187" width="15" style="209" bestFit="1" customWidth="1"/>
    <col min="7188" max="7414" width="7.875" style="209" customWidth="1"/>
    <col min="7415" max="7415" width="5.375" style="209" customWidth="1"/>
    <col min="7416" max="7416" width="34.375" style="209" customWidth="1"/>
    <col min="7417" max="7417" width="14.375" style="209" customWidth="1"/>
    <col min="7418" max="7420" width="11.625" style="209" customWidth="1"/>
    <col min="7421" max="7422" width="10.5" style="209" customWidth="1"/>
    <col min="7423" max="7423" width="11.375" style="209" customWidth="1"/>
    <col min="7424" max="7425" width="10.5" style="209"/>
    <col min="7426" max="7426" width="5.375" style="209" customWidth="1"/>
    <col min="7427" max="7427" width="34.375" style="209" customWidth="1"/>
    <col min="7428" max="7428" width="17.5" style="209" customWidth="1"/>
    <col min="7429" max="7429" width="15" style="209" customWidth="1"/>
    <col min="7430" max="7430" width="14.75" style="209" customWidth="1"/>
    <col min="7431" max="7431" width="15.625" style="209" customWidth="1"/>
    <col min="7432" max="7433" width="10.5" style="209" customWidth="1"/>
    <col min="7434" max="7434" width="11.375" style="209" customWidth="1"/>
    <col min="7435" max="7436" width="10.5" style="209" customWidth="1"/>
    <col min="7437" max="7437" width="14.625" style="209" customWidth="1"/>
    <col min="7438" max="7439" width="10" style="209" customWidth="1"/>
    <col min="7440" max="7440" width="12.625" style="209" customWidth="1"/>
    <col min="7441" max="7441" width="9.5" style="209" customWidth="1"/>
    <col min="7442" max="7442" width="11" style="209" customWidth="1"/>
    <col min="7443" max="7443" width="15" style="209" bestFit="1" customWidth="1"/>
    <col min="7444" max="7670" width="7.875" style="209" customWidth="1"/>
    <col min="7671" max="7671" width="5.375" style="209" customWidth="1"/>
    <col min="7672" max="7672" width="34.375" style="209" customWidth="1"/>
    <col min="7673" max="7673" width="14.375" style="209" customWidth="1"/>
    <col min="7674" max="7676" width="11.625" style="209" customWidth="1"/>
    <col min="7677" max="7678" width="10.5" style="209" customWidth="1"/>
    <col min="7679" max="7679" width="11.375" style="209" customWidth="1"/>
    <col min="7680" max="7681" width="10.5" style="209"/>
    <col min="7682" max="7682" width="5.375" style="209" customWidth="1"/>
    <col min="7683" max="7683" width="34.375" style="209" customWidth="1"/>
    <col min="7684" max="7684" width="17.5" style="209" customWidth="1"/>
    <col min="7685" max="7685" width="15" style="209" customWidth="1"/>
    <col min="7686" max="7686" width="14.75" style="209" customWidth="1"/>
    <col min="7687" max="7687" width="15.625" style="209" customWidth="1"/>
    <col min="7688" max="7689" width="10.5" style="209" customWidth="1"/>
    <col min="7690" max="7690" width="11.375" style="209" customWidth="1"/>
    <col min="7691" max="7692" width="10.5" style="209" customWidth="1"/>
    <col min="7693" max="7693" width="14.625" style="209" customWidth="1"/>
    <col min="7694" max="7695" width="10" style="209" customWidth="1"/>
    <col min="7696" max="7696" width="12.625" style="209" customWidth="1"/>
    <col min="7697" max="7697" width="9.5" style="209" customWidth="1"/>
    <col min="7698" max="7698" width="11" style="209" customWidth="1"/>
    <col min="7699" max="7699" width="15" style="209" bestFit="1" customWidth="1"/>
    <col min="7700" max="7926" width="7.875" style="209" customWidth="1"/>
    <col min="7927" max="7927" width="5.375" style="209" customWidth="1"/>
    <col min="7928" max="7928" width="34.375" style="209" customWidth="1"/>
    <col min="7929" max="7929" width="14.375" style="209" customWidth="1"/>
    <col min="7930" max="7932" width="11.625" style="209" customWidth="1"/>
    <col min="7933" max="7934" width="10.5" style="209" customWidth="1"/>
    <col min="7935" max="7935" width="11.375" style="209" customWidth="1"/>
    <col min="7936" max="7937" width="10.5" style="209"/>
    <col min="7938" max="7938" width="5.375" style="209" customWidth="1"/>
    <col min="7939" max="7939" width="34.375" style="209" customWidth="1"/>
    <col min="7940" max="7940" width="17.5" style="209" customWidth="1"/>
    <col min="7941" max="7941" width="15" style="209" customWidth="1"/>
    <col min="7942" max="7942" width="14.75" style="209" customWidth="1"/>
    <col min="7943" max="7943" width="15.625" style="209" customWidth="1"/>
    <col min="7944" max="7945" width="10.5" style="209" customWidth="1"/>
    <col min="7946" max="7946" width="11.375" style="209" customWidth="1"/>
    <col min="7947" max="7948" width="10.5" style="209" customWidth="1"/>
    <col min="7949" max="7949" width="14.625" style="209" customWidth="1"/>
    <col min="7950" max="7951" width="10" style="209" customWidth="1"/>
    <col min="7952" max="7952" width="12.625" style="209" customWidth="1"/>
    <col min="7953" max="7953" width="9.5" style="209" customWidth="1"/>
    <col min="7954" max="7954" width="11" style="209" customWidth="1"/>
    <col min="7955" max="7955" width="15" style="209" bestFit="1" customWidth="1"/>
    <col min="7956" max="8182" width="7.875" style="209" customWidth="1"/>
    <col min="8183" max="8183" width="5.375" style="209" customWidth="1"/>
    <col min="8184" max="8184" width="34.375" style="209" customWidth="1"/>
    <col min="8185" max="8185" width="14.375" style="209" customWidth="1"/>
    <col min="8186" max="8188" width="11.625" style="209" customWidth="1"/>
    <col min="8189" max="8190" width="10.5" style="209" customWidth="1"/>
    <col min="8191" max="8191" width="11.375" style="209" customWidth="1"/>
    <col min="8192" max="8193" width="10.5" style="209"/>
    <col min="8194" max="8194" width="5.375" style="209" customWidth="1"/>
    <col min="8195" max="8195" width="34.375" style="209" customWidth="1"/>
    <col min="8196" max="8196" width="17.5" style="209" customWidth="1"/>
    <col min="8197" max="8197" width="15" style="209" customWidth="1"/>
    <col min="8198" max="8198" width="14.75" style="209" customWidth="1"/>
    <col min="8199" max="8199" width="15.625" style="209" customWidth="1"/>
    <col min="8200" max="8201" width="10.5" style="209" customWidth="1"/>
    <col min="8202" max="8202" width="11.375" style="209" customWidth="1"/>
    <col min="8203" max="8204" width="10.5" style="209" customWidth="1"/>
    <col min="8205" max="8205" width="14.625" style="209" customWidth="1"/>
    <col min="8206" max="8207" width="10" style="209" customWidth="1"/>
    <col min="8208" max="8208" width="12.625" style="209" customWidth="1"/>
    <col min="8209" max="8209" width="9.5" style="209" customWidth="1"/>
    <col min="8210" max="8210" width="11" style="209" customWidth="1"/>
    <col min="8211" max="8211" width="15" style="209" bestFit="1" customWidth="1"/>
    <col min="8212" max="8438" width="7.875" style="209" customWidth="1"/>
    <col min="8439" max="8439" width="5.375" style="209" customWidth="1"/>
    <col min="8440" max="8440" width="34.375" style="209" customWidth="1"/>
    <col min="8441" max="8441" width="14.375" style="209" customWidth="1"/>
    <col min="8442" max="8444" width="11.625" style="209" customWidth="1"/>
    <col min="8445" max="8446" width="10.5" style="209" customWidth="1"/>
    <col min="8447" max="8447" width="11.375" style="209" customWidth="1"/>
    <col min="8448" max="8449" width="10.5" style="209"/>
    <col min="8450" max="8450" width="5.375" style="209" customWidth="1"/>
    <col min="8451" max="8451" width="34.375" style="209" customWidth="1"/>
    <col min="8452" max="8452" width="17.5" style="209" customWidth="1"/>
    <col min="8453" max="8453" width="15" style="209" customWidth="1"/>
    <col min="8454" max="8454" width="14.75" style="209" customWidth="1"/>
    <col min="8455" max="8455" width="15.625" style="209" customWidth="1"/>
    <col min="8456" max="8457" width="10.5" style="209" customWidth="1"/>
    <col min="8458" max="8458" width="11.375" style="209" customWidth="1"/>
    <col min="8459" max="8460" width="10.5" style="209" customWidth="1"/>
    <col min="8461" max="8461" width="14.625" style="209" customWidth="1"/>
    <col min="8462" max="8463" width="10" style="209" customWidth="1"/>
    <col min="8464" max="8464" width="12.625" style="209" customWidth="1"/>
    <col min="8465" max="8465" width="9.5" style="209" customWidth="1"/>
    <col min="8466" max="8466" width="11" style="209" customWidth="1"/>
    <col min="8467" max="8467" width="15" style="209" bestFit="1" customWidth="1"/>
    <col min="8468" max="8694" width="7.875" style="209" customWidth="1"/>
    <col min="8695" max="8695" width="5.375" style="209" customWidth="1"/>
    <col min="8696" max="8696" width="34.375" style="209" customWidth="1"/>
    <col min="8697" max="8697" width="14.375" style="209" customWidth="1"/>
    <col min="8698" max="8700" width="11.625" style="209" customWidth="1"/>
    <col min="8701" max="8702" width="10.5" style="209" customWidth="1"/>
    <col min="8703" max="8703" width="11.375" style="209" customWidth="1"/>
    <col min="8704" max="8705" width="10.5" style="209"/>
    <col min="8706" max="8706" width="5.375" style="209" customWidth="1"/>
    <col min="8707" max="8707" width="34.375" style="209" customWidth="1"/>
    <col min="8708" max="8708" width="17.5" style="209" customWidth="1"/>
    <col min="8709" max="8709" width="15" style="209" customWidth="1"/>
    <col min="8710" max="8710" width="14.75" style="209" customWidth="1"/>
    <col min="8711" max="8711" width="15.625" style="209" customWidth="1"/>
    <col min="8712" max="8713" width="10.5" style="209" customWidth="1"/>
    <col min="8714" max="8714" width="11.375" style="209" customWidth="1"/>
    <col min="8715" max="8716" width="10.5" style="209" customWidth="1"/>
    <col min="8717" max="8717" width="14.625" style="209" customWidth="1"/>
    <col min="8718" max="8719" width="10" style="209" customWidth="1"/>
    <col min="8720" max="8720" width="12.625" style="209" customWidth="1"/>
    <col min="8721" max="8721" width="9.5" style="209" customWidth="1"/>
    <col min="8722" max="8722" width="11" style="209" customWidth="1"/>
    <col min="8723" max="8723" width="15" style="209" bestFit="1" customWidth="1"/>
    <col min="8724" max="8950" width="7.875" style="209" customWidth="1"/>
    <col min="8951" max="8951" width="5.375" style="209" customWidth="1"/>
    <col min="8952" max="8952" width="34.375" style="209" customWidth="1"/>
    <col min="8953" max="8953" width="14.375" style="209" customWidth="1"/>
    <col min="8954" max="8956" width="11.625" style="209" customWidth="1"/>
    <col min="8957" max="8958" width="10.5" style="209" customWidth="1"/>
    <col min="8959" max="8959" width="11.375" style="209" customWidth="1"/>
    <col min="8960" max="8961" width="10.5" style="209"/>
    <col min="8962" max="8962" width="5.375" style="209" customWidth="1"/>
    <col min="8963" max="8963" width="34.375" style="209" customWidth="1"/>
    <col min="8964" max="8964" width="17.5" style="209" customWidth="1"/>
    <col min="8965" max="8965" width="15" style="209" customWidth="1"/>
    <col min="8966" max="8966" width="14.75" style="209" customWidth="1"/>
    <col min="8967" max="8967" width="15.625" style="209" customWidth="1"/>
    <col min="8968" max="8969" width="10.5" style="209" customWidth="1"/>
    <col min="8970" max="8970" width="11.375" style="209" customWidth="1"/>
    <col min="8971" max="8972" width="10.5" style="209" customWidth="1"/>
    <col min="8973" max="8973" width="14.625" style="209" customWidth="1"/>
    <col min="8974" max="8975" width="10" style="209" customWidth="1"/>
    <col min="8976" max="8976" width="12.625" style="209" customWidth="1"/>
    <col min="8977" max="8977" width="9.5" style="209" customWidth="1"/>
    <col min="8978" max="8978" width="11" style="209" customWidth="1"/>
    <col min="8979" max="8979" width="15" style="209" bestFit="1" customWidth="1"/>
    <col min="8980" max="9206" width="7.875" style="209" customWidth="1"/>
    <col min="9207" max="9207" width="5.375" style="209" customWidth="1"/>
    <col min="9208" max="9208" width="34.375" style="209" customWidth="1"/>
    <col min="9209" max="9209" width="14.375" style="209" customWidth="1"/>
    <col min="9210" max="9212" width="11.625" style="209" customWidth="1"/>
    <col min="9213" max="9214" width="10.5" style="209" customWidth="1"/>
    <col min="9215" max="9215" width="11.375" style="209" customWidth="1"/>
    <col min="9216" max="9217" width="10.5" style="209"/>
    <col min="9218" max="9218" width="5.375" style="209" customWidth="1"/>
    <col min="9219" max="9219" width="34.375" style="209" customWidth="1"/>
    <col min="9220" max="9220" width="17.5" style="209" customWidth="1"/>
    <col min="9221" max="9221" width="15" style="209" customWidth="1"/>
    <col min="9222" max="9222" width="14.75" style="209" customWidth="1"/>
    <col min="9223" max="9223" width="15.625" style="209" customWidth="1"/>
    <col min="9224" max="9225" width="10.5" style="209" customWidth="1"/>
    <col min="9226" max="9226" width="11.375" style="209" customWidth="1"/>
    <col min="9227" max="9228" width="10.5" style="209" customWidth="1"/>
    <col min="9229" max="9229" width="14.625" style="209" customWidth="1"/>
    <col min="9230" max="9231" width="10" style="209" customWidth="1"/>
    <col min="9232" max="9232" width="12.625" style="209" customWidth="1"/>
    <col min="9233" max="9233" width="9.5" style="209" customWidth="1"/>
    <col min="9234" max="9234" width="11" style="209" customWidth="1"/>
    <col min="9235" max="9235" width="15" style="209" bestFit="1" customWidth="1"/>
    <col min="9236" max="9462" width="7.875" style="209" customWidth="1"/>
    <col min="9463" max="9463" width="5.375" style="209" customWidth="1"/>
    <col min="9464" max="9464" width="34.375" style="209" customWidth="1"/>
    <col min="9465" max="9465" width="14.375" style="209" customWidth="1"/>
    <col min="9466" max="9468" width="11.625" style="209" customWidth="1"/>
    <col min="9469" max="9470" width="10.5" style="209" customWidth="1"/>
    <col min="9471" max="9471" width="11.375" style="209" customWidth="1"/>
    <col min="9472" max="9473" width="10.5" style="209"/>
    <col min="9474" max="9474" width="5.375" style="209" customWidth="1"/>
    <col min="9475" max="9475" width="34.375" style="209" customWidth="1"/>
    <col min="9476" max="9476" width="17.5" style="209" customWidth="1"/>
    <col min="9477" max="9477" width="15" style="209" customWidth="1"/>
    <col min="9478" max="9478" width="14.75" style="209" customWidth="1"/>
    <col min="9479" max="9479" width="15.625" style="209" customWidth="1"/>
    <col min="9480" max="9481" width="10.5" style="209" customWidth="1"/>
    <col min="9482" max="9482" width="11.375" style="209" customWidth="1"/>
    <col min="9483" max="9484" width="10.5" style="209" customWidth="1"/>
    <col min="9485" max="9485" width="14.625" style="209" customWidth="1"/>
    <col min="9486" max="9487" width="10" style="209" customWidth="1"/>
    <col min="9488" max="9488" width="12.625" style="209" customWidth="1"/>
    <col min="9489" max="9489" width="9.5" style="209" customWidth="1"/>
    <col min="9490" max="9490" width="11" style="209" customWidth="1"/>
    <col min="9491" max="9491" width="15" style="209" bestFit="1" customWidth="1"/>
    <col min="9492" max="9718" width="7.875" style="209" customWidth="1"/>
    <col min="9719" max="9719" width="5.375" style="209" customWidth="1"/>
    <col min="9720" max="9720" width="34.375" style="209" customWidth="1"/>
    <col min="9721" max="9721" width="14.375" style="209" customWidth="1"/>
    <col min="9722" max="9724" width="11.625" style="209" customWidth="1"/>
    <col min="9725" max="9726" width="10.5" style="209" customWidth="1"/>
    <col min="9727" max="9727" width="11.375" style="209" customWidth="1"/>
    <col min="9728" max="9729" width="10.5" style="209"/>
    <col min="9730" max="9730" width="5.375" style="209" customWidth="1"/>
    <col min="9731" max="9731" width="34.375" style="209" customWidth="1"/>
    <col min="9732" max="9732" width="17.5" style="209" customWidth="1"/>
    <col min="9733" max="9733" width="15" style="209" customWidth="1"/>
    <col min="9734" max="9734" width="14.75" style="209" customWidth="1"/>
    <col min="9735" max="9735" width="15.625" style="209" customWidth="1"/>
    <col min="9736" max="9737" width="10.5" style="209" customWidth="1"/>
    <col min="9738" max="9738" width="11.375" style="209" customWidth="1"/>
    <col min="9739" max="9740" width="10.5" style="209" customWidth="1"/>
    <col min="9741" max="9741" width="14.625" style="209" customWidth="1"/>
    <col min="9742" max="9743" width="10" style="209" customWidth="1"/>
    <col min="9744" max="9744" width="12.625" style="209" customWidth="1"/>
    <col min="9745" max="9745" width="9.5" style="209" customWidth="1"/>
    <col min="9746" max="9746" width="11" style="209" customWidth="1"/>
    <col min="9747" max="9747" width="15" style="209" bestFit="1" customWidth="1"/>
    <col min="9748" max="9974" width="7.875" style="209" customWidth="1"/>
    <col min="9975" max="9975" width="5.375" style="209" customWidth="1"/>
    <col min="9976" max="9976" width="34.375" style="209" customWidth="1"/>
    <col min="9977" max="9977" width="14.375" style="209" customWidth="1"/>
    <col min="9978" max="9980" width="11.625" style="209" customWidth="1"/>
    <col min="9981" max="9982" width="10.5" style="209" customWidth="1"/>
    <col min="9983" max="9983" width="11.375" style="209" customWidth="1"/>
    <col min="9984" max="9985" width="10.5" style="209"/>
    <col min="9986" max="9986" width="5.375" style="209" customWidth="1"/>
    <col min="9987" max="9987" width="34.375" style="209" customWidth="1"/>
    <col min="9988" max="9988" width="17.5" style="209" customWidth="1"/>
    <col min="9989" max="9989" width="15" style="209" customWidth="1"/>
    <col min="9990" max="9990" width="14.75" style="209" customWidth="1"/>
    <col min="9991" max="9991" width="15.625" style="209" customWidth="1"/>
    <col min="9992" max="9993" width="10.5" style="209" customWidth="1"/>
    <col min="9994" max="9994" width="11.375" style="209" customWidth="1"/>
    <col min="9995" max="9996" width="10.5" style="209" customWidth="1"/>
    <col min="9997" max="9997" width="14.625" style="209" customWidth="1"/>
    <col min="9998" max="9999" width="10" style="209" customWidth="1"/>
    <col min="10000" max="10000" width="12.625" style="209" customWidth="1"/>
    <col min="10001" max="10001" width="9.5" style="209" customWidth="1"/>
    <col min="10002" max="10002" width="11" style="209" customWidth="1"/>
    <col min="10003" max="10003" width="15" style="209" bestFit="1" customWidth="1"/>
    <col min="10004" max="10230" width="7.875" style="209" customWidth="1"/>
    <col min="10231" max="10231" width="5.375" style="209" customWidth="1"/>
    <col min="10232" max="10232" width="34.375" style="209" customWidth="1"/>
    <col min="10233" max="10233" width="14.375" style="209" customWidth="1"/>
    <col min="10234" max="10236" width="11.625" style="209" customWidth="1"/>
    <col min="10237" max="10238" width="10.5" style="209" customWidth="1"/>
    <col min="10239" max="10239" width="11.375" style="209" customWidth="1"/>
    <col min="10240" max="10241" width="10.5" style="209"/>
    <col min="10242" max="10242" width="5.375" style="209" customWidth="1"/>
    <col min="10243" max="10243" width="34.375" style="209" customWidth="1"/>
    <col min="10244" max="10244" width="17.5" style="209" customWidth="1"/>
    <col min="10245" max="10245" width="15" style="209" customWidth="1"/>
    <col min="10246" max="10246" width="14.75" style="209" customWidth="1"/>
    <col min="10247" max="10247" width="15.625" style="209" customWidth="1"/>
    <col min="10248" max="10249" width="10.5" style="209" customWidth="1"/>
    <col min="10250" max="10250" width="11.375" style="209" customWidth="1"/>
    <col min="10251" max="10252" width="10.5" style="209" customWidth="1"/>
    <col min="10253" max="10253" width="14.625" style="209" customWidth="1"/>
    <col min="10254" max="10255" width="10" style="209" customWidth="1"/>
    <col min="10256" max="10256" width="12.625" style="209" customWidth="1"/>
    <col min="10257" max="10257" width="9.5" style="209" customWidth="1"/>
    <col min="10258" max="10258" width="11" style="209" customWidth="1"/>
    <col min="10259" max="10259" width="15" style="209" bestFit="1" customWidth="1"/>
    <col min="10260" max="10486" width="7.875" style="209" customWidth="1"/>
    <col min="10487" max="10487" width="5.375" style="209" customWidth="1"/>
    <col min="10488" max="10488" width="34.375" style="209" customWidth="1"/>
    <col min="10489" max="10489" width="14.375" style="209" customWidth="1"/>
    <col min="10490" max="10492" width="11.625" style="209" customWidth="1"/>
    <col min="10493" max="10494" width="10.5" style="209" customWidth="1"/>
    <col min="10495" max="10495" width="11.375" style="209" customWidth="1"/>
    <col min="10496" max="10497" width="10.5" style="209"/>
    <col min="10498" max="10498" width="5.375" style="209" customWidth="1"/>
    <col min="10499" max="10499" width="34.375" style="209" customWidth="1"/>
    <col min="10500" max="10500" width="17.5" style="209" customWidth="1"/>
    <col min="10501" max="10501" width="15" style="209" customWidth="1"/>
    <col min="10502" max="10502" width="14.75" style="209" customWidth="1"/>
    <col min="10503" max="10503" width="15.625" style="209" customWidth="1"/>
    <col min="10504" max="10505" width="10.5" style="209" customWidth="1"/>
    <col min="10506" max="10506" width="11.375" style="209" customWidth="1"/>
    <col min="10507" max="10508" width="10.5" style="209" customWidth="1"/>
    <col min="10509" max="10509" width="14.625" style="209" customWidth="1"/>
    <col min="10510" max="10511" width="10" style="209" customWidth="1"/>
    <col min="10512" max="10512" width="12.625" style="209" customWidth="1"/>
    <col min="10513" max="10513" width="9.5" style="209" customWidth="1"/>
    <col min="10514" max="10514" width="11" style="209" customWidth="1"/>
    <col min="10515" max="10515" width="15" style="209" bestFit="1" customWidth="1"/>
    <col min="10516" max="10742" width="7.875" style="209" customWidth="1"/>
    <col min="10743" max="10743" width="5.375" style="209" customWidth="1"/>
    <col min="10744" max="10744" width="34.375" style="209" customWidth="1"/>
    <col min="10745" max="10745" width="14.375" style="209" customWidth="1"/>
    <col min="10746" max="10748" width="11.625" style="209" customWidth="1"/>
    <col min="10749" max="10750" width="10.5" style="209" customWidth="1"/>
    <col min="10751" max="10751" width="11.375" style="209" customWidth="1"/>
    <col min="10752" max="10753" width="10.5" style="209"/>
    <col min="10754" max="10754" width="5.375" style="209" customWidth="1"/>
    <col min="10755" max="10755" width="34.375" style="209" customWidth="1"/>
    <col min="10756" max="10756" width="17.5" style="209" customWidth="1"/>
    <col min="10757" max="10757" width="15" style="209" customWidth="1"/>
    <col min="10758" max="10758" width="14.75" style="209" customWidth="1"/>
    <col min="10759" max="10759" width="15.625" style="209" customWidth="1"/>
    <col min="10760" max="10761" width="10.5" style="209" customWidth="1"/>
    <col min="10762" max="10762" width="11.375" style="209" customWidth="1"/>
    <col min="10763" max="10764" width="10.5" style="209" customWidth="1"/>
    <col min="10765" max="10765" width="14.625" style="209" customWidth="1"/>
    <col min="10766" max="10767" width="10" style="209" customWidth="1"/>
    <col min="10768" max="10768" width="12.625" style="209" customWidth="1"/>
    <col min="10769" max="10769" width="9.5" style="209" customWidth="1"/>
    <col min="10770" max="10770" width="11" style="209" customWidth="1"/>
    <col min="10771" max="10771" width="15" style="209" bestFit="1" customWidth="1"/>
    <col min="10772" max="10998" width="7.875" style="209" customWidth="1"/>
    <col min="10999" max="10999" width="5.375" style="209" customWidth="1"/>
    <col min="11000" max="11000" width="34.375" style="209" customWidth="1"/>
    <col min="11001" max="11001" width="14.375" style="209" customWidth="1"/>
    <col min="11002" max="11004" width="11.625" style="209" customWidth="1"/>
    <col min="11005" max="11006" width="10.5" style="209" customWidth="1"/>
    <col min="11007" max="11007" width="11.375" style="209" customWidth="1"/>
    <col min="11008" max="11009" width="10.5" style="209"/>
    <col min="11010" max="11010" width="5.375" style="209" customWidth="1"/>
    <col min="11011" max="11011" width="34.375" style="209" customWidth="1"/>
    <col min="11012" max="11012" width="17.5" style="209" customWidth="1"/>
    <col min="11013" max="11013" width="15" style="209" customWidth="1"/>
    <col min="11014" max="11014" width="14.75" style="209" customWidth="1"/>
    <col min="11015" max="11015" width="15.625" style="209" customWidth="1"/>
    <col min="11016" max="11017" width="10.5" style="209" customWidth="1"/>
    <col min="11018" max="11018" width="11.375" style="209" customWidth="1"/>
    <col min="11019" max="11020" width="10.5" style="209" customWidth="1"/>
    <col min="11021" max="11021" width="14.625" style="209" customWidth="1"/>
    <col min="11022" max="11023" width="10" style="209" customWidth="1"/>
    <col min="11024" max="11024" width="12.625" style="209" customWidth="1"/>
    <col min="11025" max="11025" width="9.5" style="209" customWidth="1"/>
    <col min="11026" max="11026" width="11" style="209" customWidth="1"/>
    <col min="11027" max="11027" width="15" style="209" bestFit="1" customWidth="1"/>
    <col min="11028" max="11254" width="7.875" style="209" customWidth="1"/>
    <col min="11255" max="11255" width="5.375" style="209" customWidth="1"/>
    <col min="11256" max="11256" width="34.375" style="209" customWidth="1"/>
    <col min="11257" max="11257" width="14.375" style="209" customWidth="1"/>
    <col min="11258" max="11260" width="11.625" style="209" customWidth="1"/>
    <col min="11261" max="11262" width="10.5" style="209" customWidth="1"/>
    <col min="11263" max="11263" width="11.375" style="209" customWidth="1"/>
    <col min="11264" max="11265" width="10.5" style="209"/>
    <col min="11266" max="11266" width="5.375" style="209" customWidth="1"/>
    <col min="11267" max="11267" width="34.375" style="209" customWidth="1"/>
    <col min="11268" max="11268" width="17.5" style="209" customWidth="1"/>
    <col min="11269" max="11269" width="15" style="209" customWidth="1"/>
    <col min="11270" max="11270" width="14.75" style="209" customWidth="1"/>
    <col min="11271" max="11271" width="15.625" style="209" customWidth="1"/>
    <col min="11272" max="11273" width="10.5" style="209" customWidth="1"/>
    <col min="11274" max="11274" width="11.375" style="209" customWidth="1"/>
    <col min="11275" max="11276" width="10.5" style="209" customWidth="1"/>
    <col min="11277" max="11277" width="14.625" style="209" customWidth="1"/>
    <col min="11278" max="11279" width="10" style="209" customWidth="1"/>
    <col min="11280" max="11280" width="12.625" style="209" customWidth="1"/>
    <col min="11281" max="11281" width="9.5" style="209" customWidth="1"/>
    <col min="11282" max="11282" width="11" style="209" customWidth="1"/>
    <col min="11283" max="11283" width="15" style="209" bestFit="1" customWidth="1"/>
    <col min="11284" max="11510" width="7.875" style="209" customWidth="1"/>
    <col min="11511" max="11511" width="5.375" style="209" customWidth="1"/>
    <col min="11512" max="11512" width="34.375" style="209" customWidth="1"/>
    <col min="11513" max="11513" width="14.375" style="209" customWidth="1"/>
    <col min="11514" max="11516" width="11.625" style="209" customWidth="1"/>
    <col min="11517" max="11518" width="10.5" style="209" customWidth="1"/>
    <col min="11519" max="11519" width="11.375" style="209" customWidth="1"/>
    <col min="11520" max="11521" width="10.5" style="209"/>
    <col min="11522" max="11522" width="5.375" style="209" customWidth="1"/>
    <col min="11523" max="11523" width="34.375" style="209" customWidth="1"/>
    <col min="11524" max="11524" width="17.5" style="209" customWidth="1"/>
    <col min="11525" max="11525" width="15" style="209" customWidth="1"/>
    <col min="11526" max="11526" width="14.75" style="209" customWidth="1"/>
    <col min="11527" max="11527" width="15.625" style="209" customWidth="1"/>
    <col min="11528" max="11529" width="10.5" style="209" customWidth="1"/>
    <col min="11530" max="11530" width="11.375" style="209" customWidth="1"/>
    <col min="11531" max="11532" width="10.5" style="209" customWidth="1"/>
    <col min="11533" max="11533" width="14.625" style="209" customWidth="1"/>
    <col min="11534" max="11535" width="10" style="209" customWidth="1"/>
    <col min="11536" max="11536" width="12.625" style="209" customWidth="1"/>
    <col min="11537" max="11537" width="9.5" style="209" customWidth="1"/>
    <col min="11538" max="11538" width="11" style="209" customWidth="1"/>
    <col min="11539" max="11539" width="15" style="209" bestFit="1" customWidth="1"/>
    <col min="11540" max="11766" width="7.875" style="209" customWidth="1"/>
    <col min="11767" max="11767" width="5.375" style="209" customWidth="1"/>
    <col min="11768" max="11768" width="34.375" style="209" customWidth="1"/>
    <col min="11769" max="11769" width="14.375" style="209" customWidth="1"/>
    <col min="11770" max="11772" width="11.625" style="209" customWidth="1"/>
    <col min="11773" max="11774" width="10.5" style="209" customWidth="1"/>
    <col min="11775" max="11775" width="11.375" style="209" customWidth="1"/>
    <col min="11776" max="11777" width="10.5" style="209"/>
    <col min="11778" max="11778" width="5.375" style="209" customWidth="1"/>
    <col min="11779" max="11779" width="34.375" style="209" customWidth="1"/>
    <col min="11780" max="11780" width="17.5" style="209" customWidth="1"/>
    <col min="11781" max="11781" width="15" style="209" customWidth="1"/>
    <col min="11782" max="11782" width="14.75" style="209" customWidth="1"/>
    <col min="11783" max="11783" width="15.625" style="209" customWidth="1"/>
    <col min="11784" max="11785" width="10.5" style="209" customWidth="1"/>
    <col min="11786" max="11786" width="11.375" style="209" customWidth="1"/>
    <col min="11787" max="11788" width="10.5" style="209" customWidth="1"/>
    <col min="11789" max="11789" width="14.625" style="209" customWidth="1"/>
    <col min="11790" max="11791" width="10" style="209" customWidth="1"/>
    <col min="11792" max="11792" width="12.625" style="209" customWidth="1"/>
    <col min="11793" max="11793" width="9.5" style="209" customWidth="1"/>
    <col min="11794" max="11794" width="11" style="209" customWidth="1"/>
    <col min="11795" max="11795" width="15" style="209" bestFit="1" customWidth="1"/>
    <col min="11796" max="12022" width="7.875" style="209" customWidth="1"/>
    <col min="12023" max="12023" width="5.375" style="209" customWidth="1"/>
    <col min="12024" max="12024" width="34.375" style="209" customWidth="1"/>
    <col min="12025" max="12025" width="14.375" style="209" customWidth="1"/>
    <col min="12026" max="12028" width="11.625" style="209" customWidth="1"/>
    <col min="12029" max="12030" width="10.5" style="209" customWidth="1"/>
    <col min="12031" max="12031" width="11.375" style="209" customWidth="1"/>
    <col min="12032" max="12033" width="10.5" style="209"/>
    <col min="12034" max="12034" width="5.375" style="209" customWidth="1"/>
    <col min="12035" max="12035" width="34.375" style="209" customWidth="1"/>
    <col min="12036" max="12036" width="17.5" style="209" customWidth="1"/>
    <col min="12037" max="12037" width="15" style="209" customWidth="1"/>
    <col min="12038" max="12038" width="14.75" style="209" customWidth="1"/>
    <col min="12039" max="12039" width="15.625" style="209" customWidth="1"/>
    <col min="12040" max="12041" width="10.5" style="209" customWidth="1"/>
    <col min="12042" max="12042" width="11.375" style="209" customWidth="1"/>
    <col min="12043" max="12044" width="10.5" style="209" customWidth="1"/>
    <col min="12045" max="12045" width="14.625" style="209" customWidth="1"/>
    <col min="12046" max="12047" width="10" style="209" customWidth="1"/>
    <col min="12048" max="12048" width="12.625" style="209" customWidth="1"/>
    <col min="12049" max="12049" width="9.5" style="209" customWidth="1"/>
    <col min="12050" max="12050" width="11" style="209" customWidth="1"/>
    <col min="12051" max="12051" width="15" style="209" bestFit="1" customWidth="1"/>
    <col min="12052" max="12278" width="7.875" style="209" customWidth="1"/>
    <col min="12279" max="12279" width="5.375" style="209" customWidth="1"/>
    <col min="12280" max="12280" width="34.375" style="209" customWidth="1"/>
    <col min="12281" max="12281" width="14.375" style="209" customWidth="1"/>
    <col min="12282" max="12284" width="11.625" style="209" customWidth="1"/>
    <col min="12285" max="12286" width="10.5" style="209" customWidth="1"/>
    <col min="12287" max="12287" width="11.375" style="209" customWidth="1"/>
    <col min="12288" max="12289" width="10.5" style="209"/>
    <col min="12290" max="12290" width="5.375" style="209" customWidth="1"/>
    <col min="12291" max="12291" width="34.375" style="209" customWidth="1"/>
    <col min="12292" max="12292" width="17.5" style="209" customWidth="1"/>
    <col min="12293" max="12293" width="15" style="209" customWidth="1"/>
    <col min="12294" max="12294" width="14.75" style="209" customWidth="1"/>
    <col min="12295" max="12295" width="15.625" style="209" customWidth="1"/>
    <col min="12296" max="12297" width="10.5" style="209" customWidth="1"/>
    <col min="12298" max="12298" width="11.375" style="209" customWidth="1"/>
    <col min="12299" max="12300" width="10.5" style="209" customWidth="1"/>
    <col min="12301" max="12301" width="14.625" style="209" customWidth="1"/>
    <col min="12302" max="12303" width="10" style="209" customWidth="1"/>
    <col min="12304" max="12304" width="12.625" style="209" customWidth="1"/>
    <col min="12305" max="12305" width="9.5" style="209" customWidth="1"/>
    <col min="12306" max="12306" width="11" style="209" customWidth="1"/>
    <col min="12307" max="12307" width="15" style="209" bestFit="1" customWidth="1"/>
    <col min="12308" max="12534" width="7.875" style="209" customWidth="1"/>
    <col min="12535" max="12535" width="5.375" style="209" customWidth="1"/>
    <col min="12536" max="12536" width="34.375" style="209" customWidth="1"/>
    <col min="12537" max="12537" width="14.375" style="209" customWidth="1"/>
    <col min="12538" max="12540" width="11.625" style="209" customWidth="1"/>
    <col min="12541" max="12542" width="10.5" style="209" customWidth="1"/>
    <col min="12543" max="12543" width="11.375" style="209" customWidth="1"/>
    <col min="12544" max="12545" width="10.5" style="209"/>
    <col min="12546" max="12546" width="5.375" style="209" customWidth="1"/>
    <col min="12547" max="12547" width="34.375" style="209" customWidth="1"/>
    <col min="12548" max="12548" width="17.5" style="209" customWidth="1"/>
    <col min="12549" max="12549" width="15" style="209" customWidth="1"/>
    <col min="12550" max="12550" width="14.75" style="209" customWidth="1"/>
    <col min="12551" max="12551" width="15.625" style="209" customWidth="1"/>
    <col min="12552" max="12553" width="10.5" style="209" customWidth="1"/>
    <col min="12554" max="12554" width="11.375" style="209" customWidth="1"/>
    <col min="12555" max="12556" width="10.5" style="209" customWidth="1"/>
    <col min="12557" max="12557" width="14.625" style="209" customWidth="1"/>
    <col min="12558" max="12559" width="10" style="209" customWidth="1"/>
    <col min="12560" max="12560" width="12.625" style="209" customWidth="1"/>
    <col min="12561" max="12561" width="9.5" style="209" customWidth="1"/>
    <col min="12562" max="12562" width="11" style="209" customWidth="1"/>
    <col min="12563" max="12563" width="15" style="209" bestFit="1" customWidth="1"/>
    <col min="12564" max="12790" width="7.875" style="209" customWidth="1"/>
    <col min="12791" max="12791" width="5.375" style="209" customWidth="1"/>
    <col min="12792" max="12792" width="34.375" style="209" customWidth="1"/>
    <col min="12793" max="12793" width="14.375" style="209" customWidth="1"/>
    <col min="12794" max="12796" width="11.625" style="209" customWidth="1"/>
    <col min="12797" max="12798" width="10.5" style="209" customWidth="1"/>
    <col min="12799" max="12799" width="11.375" style="209" customWidth="1"/>
    <col min="12800" max="12801" width="10.5" style="209"/>
    <col min="12802" max="12802" width="5.375" style="209" customWidth="1"/>
    <col min="12803" max="12803" width="34.375" style="209" customWidth="1"/>
    <col min="12804" max="12804" width="17.5" style="209" customWidth="1"/>
    <col min="12805" max="12805" width="15" style="209" customWidth="1"/>
    <col min="12806" max="12806" width="14.75" style="209" customWidth="1"/>
    <col min="12807" max="12807" width="15.625" style="209" customWidth="1"/>
    <col min="12808" max="12809" width="10.5" style="209" customWidth="1"/>
    <col min="12810" max="12810" width="11.375" style="209" customWidth="1"/>
    <col min="12811" max="12812" width="10.5" style="209" customWidth="1"/>
    <col min="12813" max="12813" width="14.625" style="209" customWidth="1"/>
    <col min="12814" max="12815" width="10" style="209" customWidth="1"/>
    <col min="12816" max="12816" width="12.625" style="209" customWidth="1"/>
    <col min="12817" max="12817" width="9.5" style="209" customWidth="1"/>
    <col min="12818" max="12818" width="11" style="209" customWidth="1"/>
    <col min="12819" max="12819" width="15" style="209" bestFit="1" customWidth="1"/>
    <col min="12820" max="13046" width="7.875" style="209" customWidth="1"/>
    <col min="13047" max="13047" width="5.375" style="209" customWidth="1"/>
    <col min="13048" max="13048" width="34.375" style="209" customWidth="1"/>
    <col min="13049" max="13049" width="14.375" style="209" customWidth="1"/>
    <col min="13050" max="13052" width="11.625" style="209" customWidth="1"/>
    <col min="13053" max="13054" width="10.5" style="209" customWidth="1"/>
    <col min="13055" max="13055" width="11.375" style="209" customWidth="1"/>
    <col min="13056" max="13057" width="10.5" style="209"/>
    <col min="13058" max="13058" width="5.375" style="209" customWidth="1"/>
    <col min="13059" max="13059" width="34.375" style="209" customWidth="1"/>
    <col min="13060" max="13060" width="17.5" style="209" customWidth="1"/>
    <col min="13061" max="13061" width="15" style="209" customWidth="1"/>
    <col min="13062" max="13062" width="14.75" style="209" customWidth="1"/>
    <col min="13063" max="13063" width="15.625" style="209" customWidth="1"/>
    <col min="13064" max="13065" width="10.5" style="209" customWidth="1"/>
    <col min="13066" max="13066" width="11.375" style="209" customWidth="1"/>
    <col min="13067" max="13068" width="10.5" style="209" customWidth="1"/>
    <col min="13069" max="13069" width="14.625" style="209" customWidth="1"/>
    <col min="13070" max="13071" width="10" style="209" customWidth="1"/>
    <col min="13072" max="13072" width="12.625" style="209" customWidth="1"/>
    <col min="13073" max="13073" width="9.5" style="209" customWidth="1"/>
    <col min="13074" max="13074" width="11" style="209" customWidth="1"/>
    <col min="13075" max="13075" width="15" style="209" bestFit="1" customWidth="1"/>
    <col min="13076" max="13302" width="7.875" style="209" customWidth="1"/>
    <col min="13303" max="13303" width="5.375" style="209" customWidth="1"/>
    <col min="13304" max="13304" width="34.375" style="209" customWidth="1"/>
    <col min="13305" max="13305" width="14.375" style="209" customWidth="1"/>
    <col min="13306" max="13308" width="11.625" style="209" customWidth="1"/>
    <col min="13309" max="13310" width="10.5" style="209" customWidth="1"/>
    <col min="13311" max="13311" width="11.375" style="209" customWidth="1"/>
    <col min="13312" max="13313" width="10.5" style="209"/>
    <col min="13314" max="13314" width="5.375" style="209" customWidth="1"/>
    <col min="13315" max="13315" width="34.375" style="209" customWidth="1"/>
    <col min="13316" max="13316" width="17.5" style="209" customWidth="1"/>
    <col min="13317" max="13317" width="15" style="209" customWidth="1"/>
    <col min="13318" max="13318" width="14.75" style="209" customWidth="1"/>
    <col min="13319" max="13319" width="15.625" style="209" customWidth="1"/>
    <col min="13320" max="13321" width="10.5" style="209" customWidth="1"/>
    <col min="13322" max="13322" width="11.375" style="209" customWidth="1"/>
    <col min="13323" max="13324" width="10.5" style="209" customWidth="1"/>
    <col min="13325" max="13325" width="14.625" style="209" customWidth="1"/>
    <col min="13326" max="13327" width="10" style="209" customWidth="1"/>
    <col min="13328" max="13328" width="12.625" style="209" customWidth="1"/>
    <col min="13329" max="13329" width="9.5" style="209" customWidth="1"/>
    <col min="13330" max="13330" width="11" style="209" customWidth="1"/>
    <col min="13331" max="13331" width="15" style="209" bestFit="1" customWidth="1"/>
    <col min="13332" max="13558" width="7.875" style="209" customWidth="1"/>
    <col min="13559" max="13559" width="5.375" style="209" customWidth="1"/>
    <col min="13560" max="13560" width="34.375" style="209" customWidth="1"/>
    <col min="13561" max="13561" width="14.375" style="209" customWidth="1"/>
    <col min="13562" max="13564" width="11.625" style="209" customWidth="1"/>
    <col min="13565" max="13566" width="10.5" style="209" customWidth="1"/>
    <col min="13567" max="13567" width="11.375" style="209" customWidth="1"/>
    <col min="13568" max="13569" width="10.5" style="209"/>
    <col min="13570" max="13570" width="5.375" style="209" customWidth="1"/>
    <col min="13571" max="13571" width="34.375" style="209" customWidth="1"/>
    <col min="13572" max="13572" width="17.5" style="209" customWidth="1"/>
    <col min="13573" max="13573" width="15" style="209" customWidth="1"/>
    <col min="13574" max="13574" width="14.75" style="209" customWidth="1"/>
    <col min="13575" max="13575" width="15.625" style="209" customWidth="1"/>
    <col min="13576" max="13577" width="10.5" style="209" customWidth="1"/>
    <col min="13578" max="13578" width="11.375" style="209" customWidth="1"/>
    <col min="13579" max="13580" width="10.5" style="209" customWidth="1"/>
    <col min="13581" max="13581" width="14.625" style="209" customWidth="1"/>
    <col min="13582" max="13583" width="10" style="209" customWidth="1"/>
    <col min="13584" max="13584" width="12.625" style="209" customWidth="1"/>
    <col min="13585" max="13585" width="9.5" style="209" customWidth="1"/>
    <col min="13586" max="13586" width="11" style="209" customWidth="1"/>
    <col min="13587" max="13587" width="15" style="209" bestFit="1" customWidth="1"/>
    <col min="13588" max="13814" width="7.875" style="209" customWidth="1"/>
    <col min="13815" max="13815" width="5.375" style="209" customWidth="1"/>
    <col min="13816" max="13816" width="34.375" style="209" customWidth="1"/>
    <col min="13817" max="13817" width="14.375" style="209" customWidth="1"/>
    <col min="13818" max="13820" width="11.625" style="209" customWidth="1"/>
    <col min="13821" max="13822" width="10.5" style="209" customWidth="1"/>
    <col min="13823" max="13823" width="11.375" style="209" customWidth="1"/>
    <col min="13824" max="13825" width="10.5" style="209"/>
    <col min="13826" max="13826" width="5.375" style="209" customWidth="1"/>
    <col min="13827" max="13827" width="34.375" style="209" customWidth="1"/>
    <col min="13828" max="13828" width="17.5" style="209" customWidth="1"/>
    <col min="13829" max="13829" width="15" style="209" customWidth="1"/>
    <col min="13830" max="13830" width="14.75" style="209" customWidth="1"/>
    <col min="13831" max="13831" width="15.625" style="209" customWidth="1"/>
    <col min="13832" max="13833" width="10.5" style="209" customWidth="1"/>
    <col min="13834" max="13834" width="11.375" style="209" customWidth="1"/>
    <col min="13835" max="13836" width="10.5" style="209" customWidth="1"/>
    <col min="13837" max="13837" width="14.625" style="209" customWidth="1"/>
    <col min="13838" max="13839" width="10" style="209" customWidth="1"/>
    <col min="13840" max="13840" width="12.625" style="209" customWidth="1"/>
    <col min="13841" max="13841" width="9.5" style="209" customWidth="1"/>
    <col min="13842" max="13842" width="11" style="209" customWidth="1"/>
    <col min="13843" max="13843" width="15" style="209" bestFit="1" customWidth="1"/>
    <col min="13844" max="14070" width="7.875" style="209" customWidth="1"/>
    <col min="14071" max="14071" width="5.375" style="209" customWidth="1"/>
    <col min="14072" max="14072" width="34.375" style="209" customWidth="1"/>
    <col min="14073" max="14073" width="14.375" style="209" customWidth="1"/>
    <col min="14074" max="14076" width="11.625" style="209" customWidth="1"/>
    <col min="14077" max="14078" width="10.5" style="209" customWidth="1"/>
    <col min="14079" max="14079" width="11.375" style="209" customWidth="1"/>
    <col min="14080" max="14081" width="10.5" style="209"/>
    <col min="14082" max="14082" width="5.375" style="209" customWidth="1"/>
    <col min="14083" max="14083" width="34.375" style="209" customWidth="1"/>
    <col min="14084" max="14084" width="17.5" style="209" customWidth="1"/>
    <col min="14085" max="14085" width="15" style="209" customWidth="1"/>
    <col min="14086" max="14086" width="14.75" style="209" customWidth="1"/>
    <col min="14087" max="14087" width="15.625" style="209" customWidth="1"/>
    <col min="14088" max="14089" width="10.5" style="209" customWidth="1"/>
    <col min="14090" max="14090" width="11.375" style="209" customWidth="1"/>
    <col min="14091" max="14092" width="10.5" style="209" customWidth="1"/>
    <col min="14093" max="14093" width="14.625" style="209" customWidth="1"/>
    <col min="14094" max="14095" width="10" style="209" customWidth="1"/>
    <col min="14096" max="14096" width="12.625" style="209" customWidth="1"/>
    <col min="14097" max="14097" width="9.5" style="209" customWidth="1"/>
    <col min="14098" max="14098" width="11" style="209" customWidth="1"/>
    <col min="14099" max="14099" width="15" style="209" bestFit="1" customWidth="1"/>
    <col min="14100" max="14326" width="7.875" style="209" customWidth="1"/>
    <col min="14327" max="14327" width="5.375" style="209" customWidth="1"/>
    <col min="14328" max="14328" width="34.375" style="209" customWidth="1"/>
    <col min="14329" max="14329" width="14.375" style="209" customWidth="1"/>
    <col min="14330" max="14332" width="11.625" style="209" customWidth="1"/>
    <col min="14333" max="14334" width="10.5" style="209" customWidth="1"/>
    <col min="14335" max="14335" width="11.375" style="209" customWidth="1"/>
    <col min="14336" max="14337" width="10.5" style="209"/>
    <col min="14338" max="14338" width="5.375" style="209" customWidth="1"/>
    <col min="14339" max="14339" width="34.375" style="209" customWidth="1"/>
    <col min="14340" max="14340" width="17.5" style="209" customWidth="1"/>
    <col min="14341" max="14341" width="15" style="209" customWidth="1"/>
    <col min="14342" max="14342" width="14.75" style="209" customWidth="1"/>
    <col min="14343" max="14343" width="15.625" style="209" customWidth="1"/>
    <col min="14344" max="14345" width="10.5" style="209" customWidth="1"/>
    <col min="14346" max="14346" width="11.375" style="209" customWidth="1"/>
    <col min="14347" max="14348" width="10.5" style="209" customWidth="1"/>
    <col min="14349" max="14349" width="14.625" style="209" customWidth="1"/>
    <col min="14350" max="14351" width="10" style="209" customWidth="1"/>
    <col min="14352" max="14352" width="12.625" style="209" customWidth="1"/>
    <col min="14353" max="14353" width="9.5" style="209" customWidth="1"/>
    <col min="14354" max="14354" width="11" style="209" customWidth="1"/>
    <col min="14355" max="14355" width="15" style="209" bestFit="1" customWidth="1"/>
    <col min="14356" max="14582" width="7.875" style="209" customWidth="1"/>
    <col min="14583" max="14583" width="5.375" style="209" customWidth="1"/>
    <col min="14584" max="14584" width="34.375" style="209" customWidth="1"/>
    <col min="14585" max="14585" width="14.375" style="209" customWidth="1"/>
    <col min="14586" max="14588" width="11.625" style="209" customWidth="1"/>
    <col min="14589" max="14590" width="10.5" style="209" customWidth="1"/>
    <col min="14591" max="14591" width="11.375" style="209" customWidth="1"/>
    <col min="14592" max="14593" width="10.5" style="209"/>
    <col min="14594" max="14594" width="5.375" style="209" customWidth="1"/>
    <col min="14595" max="14595" width="34.375" style="209" customWidth="1"/>
    <col min="14596" max="14596" width="17.5" style="209" customWidth="1"/>
    <col min="14597" max="14597" width="15" style="209" customWidth="1"/>
    <col min="14598" max="14598" width="14.75" style="209" customWidth="1"/>
    <col min="14599" max="14599" width="15.625" style="209" customWidth="1"/>
    <col min="14600" max="14601" width="10.5" style="209" customWidth="1"/>
    <col min="14602" max="14602" width="11.375" style="209" customWidth="1"/>
    <col min="14603" max="14604" width="10.5" style="209" customWidth="1"/>
    <col min="14605" max="14605" width="14.625" style="209" customWidth="1"/>
    <col min="14606" max="14607" width="10" style="209" customWidth="1"/>
    <col min="14608" max="14608" width="12.625" style="209" customWidth="1"/>
    <col min="14609" max="14609" width="9.5" style="209" customWidth="1"/>
    <col min="14610" max="14610" width="11" style="209" customWidth="1"/>
    <col min="14611" max="14611" width="15" style="209" bestFit="1" customWidth="1"/>
    <col min="14612" max="14838" width="7.875" style="209" customWidth="1"/>
    <col min="14839" max="14839" width="5.375" style="209" customWidth="1"/>
    <col min="14840" max="14840" width="34.375" style="209" customWidth="1"/>
    <col min="14841" max="14841" width="14.375" style="209" customWidth="1"/>
    <col min="14842" max="14844" width="11.625" style="209" customWidth="1"/>
    <col min="14845" max="14846" width="10.5" style="209" customWidth="1"/>
    <col min="14847" max="14847" width="11.375" style="209" customWidth="1"/>
    <col min="14848" max="14849" width="10.5" style="209"/>
    <col min="14850" max="14850" width="5.375" style="209" customWidth="1"/>
    <col min="14851" max="14851" width="34.375" style="209" customWidth="1"/>
    <col min="14852" max="14852" width="17.5" style="209" customWidth="1"/>
    <col min="14853" max="14853" width="15" style="209" customWidth="1"/>
    <col min="14854" max="14854" width="14.75" style="209" customWidth="1"/>
    <col min="14855" max="14855" width="15.625" style="209" customWidth="1"/>
    <col min="14856" max="14857" width="10.5" style="209" customWidth="1"/>
    <col min="14858" max="14858" width="11.375" style="209" customWidth="1"/>
    <col min="14859" max="14860" width="10.5" style="209" customWidth="1"/>
    <col min="14861" max="14861" width="14.625" style="209" customWidth="1"/>
    <col min="14862" max="14863" width="10" style="209" customWidth="1"/>
    <col min="14864" max="14864" width="12.625" style="209" customWidth="1"/>
    <col min="14865" max="14865" width="9.5" style="209" customWidth="1"/>
    <col min="14866" max="14866" width="11" style="209" customWidth="1"/>
    <col min="14867" max="14867" width="15" style="209" bestFit="1" customWidth="1"/>
    <col min="14868" max="15094" width="7.875" style="209" customWidth="1"/>
    <col min="15095" max="15095" width="5.375" style="209" customWidth="1"/>
    <col min="15096" max="15096" width="34.375" style="209" customWidth="1"/>
    <col min="15097" max="15097" width="14.375" style="209" customWidth="1"/>
    <col min="15098" max="15100" width="11.625" style="209" customWidth="1"/>
    <col min="15101" max="15102" width="10.5" style="209" customWidth="1"/>
    <col min="15103" max="15103" width="11.375" style="209" customWidth="1"/>
    <col min="15104" max="15105" width="10.5" style="209"/>
    <col min="15106" max="15106" width="5.375" style="209" customWidth="1"/>
    <col min="15107" max="15107" width="34.375" style="209" customWidth="1"/>
    <col min="15108" max="15108" width="17.5" style="209" customWidth="1"/>
    <col min="15109" max="15109" width="15" style="209" customWidth="1"/>
    <col min="15110" max="15110" width="14.75" style="209" customWidth="1"/>
    <col min="15111" max="15111" width="15.625" style="209" customWidth="1"/>
    <col min="15112" max="15113" width="10.5" style="209" customWidth="1"/>
    <col min="15114" max="15114" width="11.375" style="209" customWidth="1"/>
    <col min="15115" max="15116" width="10.5" style="209" customWidth="1"/>
    <col min="15117" max="15117" width="14.625" style="209" customWidth="1"/>
    <col min="15118" max="15119" width="10" style="209" customWidth="1"/>
    <col min="15120" max="15120" width="12.625" style="209" customWidth="1"/>
    <col min="15121" max="15121" width="9.5" style="209" customWidth="1"/>
    <col min="15122" max="15122" width="11" style="209" customWidth="1"/>
    <col min="15123" max="15123" width="15" style="209" bestFit="1" customWidth="1"/>
    <col min="15124" max="15350" width="7.875" style="209" customWidth="1"/>
    <col min="15351" max="15351" width="5.375" style="209" customWidth="1"/>
    <col min="15352" max="15352" width="34.375" style="209" customWidth="1"/>
    <col min="15353" max="15353" width="14.375" style="209" customWidth="1"/>
    <col min="15354" max="15356" width="11.625" style="209" customWidth="1"/>
    <col min="15357" max="15358" width="10.5" style="209" customWidth="1"/>
    <col min="15359" max="15359" width="11.375" style="209" customWidth="1"/>
    <col min="15360" max="15361" width="10.5" style="209"/>
    <col min="15362" max="15362" width="5.375" style="209" customWidth="1"/>
    <col min="15363" max="15363" width="34.375" style="209" customWidth="1"/>
    <col min="15364" max="15364" width="17.5" style="209" customWidth="1"/>
    <col min="15365" max="15365" width="15" style="209" customWidth="1"/>
    <col min="15366" max="15366" width="14.75" style="209" customWidth="1"/>
    <col min="15367" max="15367" width="15.625" style="209" customWidth="1"/>
    <col min="15368" max="15369" width="10.5" style="209" customWidth="1"/>
    <col min="15370" max="15370" width="11.375" style="209" customWidth="1"/>
    <col min="15371" max="15372" width="10.5" style="209" customWidth="1"/>
    <col min="15373" max="15373" width="14.625" style="209" customWidth="1"/>
    <col min="15374" max="15375" width="10" style="209" customWidth="1"/>
    <col min="15376" max="15376" width="12.625" style="209" customWidth="1"/>
    <col min="15377" max="15377" width="9.5" style="209" customWidth="1"/>
    <col min="15378" max="15378" width="11" style="209" customWidth="1"/>
    <col min="15379" max="15379" width="15" style="209" bestFit="1" customWidth="1"/>
    <col min="15380" max="15606" width="7.875" style="209" customWidth="1"/>
    <col min="15607" max="15607" width="5.375" style="209" customWidth="1"/>
    <col min="15608" max="15608" width="34.375" style="209" customWidth="1"/>
    <col min="15609" max="15609" width="14.375" style="209" customWidth="1"/>
    <col min="15610" max="15612" width="11.625" style="209" customWidth="1"/>
    <col min="15613" max="15614" width="10.5" style="209" customWidth="1"/>
    <col min="15615" max="15615" width="11.375" style="209" customWidth="1"/>
    <col min="15616" max="15617" width="10.5" style="209"/>
    <col min="15618" max="15618" width="5.375" style="209" customWidth="1"/>
    <col min="15619" max="15619" width="34.375" style="209" customWidth="1"/>
    <col min="15620" max="15620" width="17.5" style="209" customWidth="1"/>
    <col min="15621" max="15621" width="15" style="209" customWidth="1"/>
    <col min="15622" max="15622" width="14.75" style="209" customWidth="1"/>
    <col min="15623" max="15623" width="15.625" style="209" customWidth="1"/>
    <col min="15624" max="15625" width="10.5" style="209" customWidth="1"/>
    <col min="15626" max="15626" width="11.375" style="209" customWidth="1"/>
    <col min="15627" max="15628" width="10.5" style="209" customWidth="1"/>
    <col min="15629" max="15629" width="14.625" style="209" customWidth="1"/>
    <col min="15630" max="15631" width="10" style="209" customWidth="1"/>
    <col min="15632" max="15632" width="12.625" style="209" customWidth="1"/>
    <col min="15633" max="15633" width="9.5" style="209" customWidth="1"/>
    <col min="15634" max="15634" width="11" style="209" customWidth="1"/>
    <col min="15635" max="15635" width="15" style="209" bestFit="1" customWidth="1"/>
    <col min="15636" max="15862" width="7.875" style="209" customWidth="1"/>
    <col min="15863" max="15863" width="5.375" style="209" customWidth="1"/>
    <col min="15864" max="15864" width="34.375" style="209" customWidth="1"/>
    <col min="15865" max="15865" width="14.375" style="209" customWidth="1"/>
    <col min="15866" max="15868" width="11.625" style="209" customWidth="1"/>
    <col min="15869" max="15870" width="10.5" style="209" customWidth="1"/>
    <col min="15871" max="15871" width="11.375" style="209" customWidth="1"/>
    <col min="15872" max="15873" width="10.5" style="209"/>
    <col min="15874" max="15874" width="5.375" style="209" customWidth="1"/>
    <col min="15875" max="15875" width="34.375" style="209" customWidth="1"/>
    <col min="15876" max="15876" width="17.5" style="209" customWidth="1"/>
    <col min="15877" max="15877" width="15" style="209" customWidth="1"/>
    <col min="15878" max="15878" width="14.75" style="209" customWidth="1"/>
    <col min="15879" max="15879" width="15.625" style="209" customWidth="1"/>
    <col min="15880" max="15881" width="10.5" style="209" customWidth="1"/>
    <col min="15882" max="15882" width="11.375" style="209" customWidth="1"/>
    <col min="15883" max="15884" width="10.5" style="209" customWidth="1"/>
    <col min="15885" max="15885" width="14.625" style="209" customWidth="1"/>
    <col min="15886" max="15887" width="10" style="209" customWidth="1"/>
    <col min="15888" max="15888" width="12.625" style="209" customWidth="1"/>
    <col min="15889" max="15889" width="9.5" style="209" customWidth="1"/>
    <col min="15890" max="15890" width="11" style="209" customWidth="1"/>
    <col min="15891" max="15891" width="15" style="209" bestFit="1" customWidth="1"/>
    <col min="15892" max="16118" width="7.875" style="209" customWidth="1"/>
    <col min="16119" max="16119" width="5.375" style="209" customWidth="1"/>
    <col min="16120" max="16120" width="34.375" style="209" customWidth="1"/>
    <col min="16121" max="16121" width="14.375" style="209" customWidth="1"/>
    <col min="16122" max="16124" width="11.625" style="209" customWidth="1"/>
    <col min="16125" max="16126" width="10.5" style="209" customWidth="1"/>
    <col min="16127" max="16127" width="11.375" style="209" customWidth="1"/>
    <col min="16128" max="16129" width="10.5" style="209"/>
    <col min="16130" max="16130" width="5.375" style="209" customWidth="1"/>
    <col min="16131" max="16131" width="34.375" style="209" customWidth="1"/>
    <col min="16132" max="16132" width="17.5" style="209" customWidth="1"/>
    <col min="16133" max="16133" width="15" style="209" customWidth="1"/>
    <col min="16134" max="16134" width="14.75" style="209" customWidth="1"/>
    <col min="16135" max="16135" width="15.625" style="209" customWidth="1"/>
    <col min="16136" max="16137" width="10.5" style="209" customWidth="1"/>
    <col min="16138" max="16138" width="11.375" style="209" customWidth="1"/>
    <col min="16139" max="16140" width="10.5" style="209" customWidth="1"/>
    <col min="16141" max="16141" width="14.625" style="209" customWidth="1"/>
    <col min="16142" max="16143" width="10" style="209" customWidth="1"/>
    <col min="16144" max="16144" width="12.625" style="209" customWidth="1"/>
    <col min="16145" max="16145" width="9.5" style="209" customWidth="1"/>
    <col min="16146" max="16146" width="11" style="209" customWidth="1"/>
    <col min="16147" max="16147" width="15" style="209" bestFit="1" customWidth="1"/>
    <col min="16148" max="16374" width="7.875" style="209" customWidth="1"/>
    <col min="16375" max="16375" width="5.375" style="209" customWidth="1"/>
    <col min="16376" max="16376" width="34.375" style="209" customWidth="1"/>
    <col min="16377" max="16377" width="14.375" style="209" customWidth="1"/>
    <col min="16378" max="16380" width="11.625" style="209" customWidth="1"/>
    <col min="16381" max="16382" width="10.5" style="209" customWidth="1"/>
    <col min="16383" max="16384" width="11.375" style="209" customWidth="1"/>
  </cols>
  <sheetData>
    <row r="1" spans="1:257">
      <c r="A1" s="512" t="s">
        <v>1133</v>
      </c>
      <c r="B1" s="512"/>
      <c r="C1" s="512"/>
      <c r="D1" s="512"/>
      <c r="E1" s="512"/>
      <c r="F1" s="512"/>
      <c r="G1" s="512"/>
      <c r="H1" s="512"/>
      <c r="I1" s="512"/>
      <c r="J1" s="512"/>
      <c r="K1" s="512"/>
      <c r="L1" s="512"/>
      <c r="M1" s="512"/>
      <c r="N1" s="512"/>
      <c r="O1" s="512"/>
      <c r="P1" s="512"/>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c r="CN1" s="208"/>
      <c r="CO1" s="208"/>
      <c r="CP1" s="208"/>
      <c r="CQ1" s="208"/>
      <c r="CR1" s="208"/>
      <c r="CS1" s="208"/>
      <c r="CT1" s="208"/>
      <c r="CU1" s="208"/>
      <c r="CV1" s="208"/>
      <c r="CW1" s="208"/>
      <c r="CX1" s="208"/>
      <c r="CY1" s="208"/>
      <c r="CZ1" s="208"/>
      <c r="DA1" s="208"/>
      <c r="DB1" s="208"/>
      <c r="DC1" s="208"/>
      <c r="DD1" s="208"/>
      <c r="DE1" s="208"/>
      <c r="DF1" s="208"/>
      <c r="DG1" s="208"/>
      <c r="DH1" s="208"/>
      <c r="DI1" s="208"/>
      <c r="DJ1" s="208"/>
      <c r="DK1" s="208"/>
      <c r="DL1" s="208"/>
      <c r="DM1" s="208"/>
      <c r="DN1" s="208"/>
      <c r="DO1" s="208"/>
      <c r="DP1" s="208"/>
      <c r="DQ1" s="208"/>
      <c r="DR1" s="208"/>
      <c r="DS1" s="208"/>
      <c r="DT1" s="208"/>
      <c r="DU1" s="208"/>
      <c r="DV1" s="208"/>
      <c r="DW1" s="208"/>
      <c r="DX1" s="208"/>
      <c r="DY1" s="208"/>
      <c r="DZ1" s="208"/>
      <c r="EA1" s="208"/>
      <c r="EB1" s="208"/>
      <c r="EC1" s="208"/>
      <c r="ED1" s="208"/>
      <c r="EE1" s="208"/>
      <c r="EF1" s="208"/>
      <c r="EG1" s="208"/>
      <c r="EH1" s="208"/>
      <c r="EI1" s="208"/>
      <c r="EJ1" s="208"/>
      <c r="EK1" s="208"/>
      <c r="EL1" s="208"/>
      <c r="EM1" s="208"/>
      <c r="EN1" s="208"/>
      <c r="EO1" s="208"/>
      <c r="EP1" s="208"/>
      <c r="EQ1" s="208"/>
      <c r="ER1" s="208"/>
      <c r="ES1" s="208"/>
      <c r="ET1" s="208"/>
      <c r="EU1" s="208"/>
      <c r="EV1" s="208"/>
      <c r="EW1" s="208"/>
      <c r="EX1" s="208"/>
      <c r="EY1" s="208"/>
      <c r="EZ1" s="208"/>
      <c r="FA1" s="208"/>
      <c r="FB1" s="208"/>
      <c r="FC1" s="208"/>
      <c r="FD1" s="208"/>
      <c r="FE1" s="208"/>
      <c r="FF1" s="208"/>
      <c r="FG1" s="208"/>
      <c r="FH1" s="208"/>
      <c r="FI1" s="208"/>
      <c r="FJ1" s="208"/>
      <c r="FK1" s="208"/>
      <c r="FL1" s="208"/>
      <c r="FM1" s="208"/>
      <c r="FN1" s="208"/>
      <c r="FO1" s="208"/>
      <c r="FP1" s="208"/>
      <c r="FQ1" s="208"/>
      <c r="FR1" s="208"/>
      <c r="FS1" s="208"/>
      <c r="FT1" s="208"/>
      <c r="FU1" s="208"/>
      <c r="FV1" s="208"/>
      <c r="FW1" s="208"/>
      <c r="FX1" s="208"/>
      <c r="FY1" s="208"/>
      <c r="FZ1" s="208"/>
      <c r="GA1" s="208"/>
      <c r="GB1" s="208"/>
      <c r="GC1" s="208"/>
      <c r="GD1" s="208"/>
      <c r="GE1" s="208"/>
      <c r="GF1" s="208"/>
      <c r="GG1" s="208"/>
      <c r="GH1" s="208"/>
      <c r="GI1" s="208"/>
      <c r="GJ1" s="208"/>
      <c r="GK1" s="208"/>
      <c r="GL1" s="208"/>
      <c r="GM1" s="208"/>
      <c r="GN1" s="208"/>
      <c r="GO1" s="208"/>
      <c r="GP1" s="208"/>
      <c r="GQ1" s="208"/>
      <c r="GR1" s="208"/>
      <c r="GS1" s="208"/>
      <c r="GT1" s="208"/>
      <c r="GU1" s="208"/>
      <c r="GV1" s="208"/>
      <c r="GW1" s="208"/>
      <c r="GX1" s="208"/>
      <c r="GY1" s="208"/>
      <c r="GZ1" s="208"/>
      <c r="HA1" s="208"/>
      <c r="HB1" s="208"/>
      <c r="HC1" s="208"/>
      <c r="HD1" s="208"/>
      <c r="HE1" s="208"/>
      <c r="HF1" s="208"/>
      <c r="HG1" s="208"/>
      <c r="HH1" s="208"/>
      <c r="HI1" s="208"/>
      <c r="HJ1" s="208"/>
      <c r="HK1" s="208"/>
      <c r="HL1" s="208"/>
      <c r="HM1" s="208"/>
      <c r="HN1" s="208"/>
      <c r="HO1" s="208"/>
      <c r="HP1" s="208"/>
      <c r="HQ1" s="208"/>
      <c r="HR1" s="208"/>
      <c r="HS1" s="208"/>
      <c r="HT1" s="208"/>
      <c r="HU1" s="208"/>
      <c r="HV1" s="208"/>
      <c r="HW1" s="208"/>
      <c r="HX1" s="208"/>
      <c r="HY1" s="208"/>
      <c r="HZ1" s="208"/>
      <c r="IA1" s="208"/>
      <c r="IB1" s="208"/>
      <c r="IC1" s="208"/>
      <c r="ID1" s="208"/>
      <c r="IE1" s="208"/>
      <c r="IF1" s="208"/>
      <c r="IG1" s="208"/>
      <c r="IH1" s="208"/>
      <c r="II1" s="208"/>
      <c r="IJ1" s="208"/>
      <c r="IK1" s="208"/>
      <c r="IL1" s="208"/>
      <c r="IM1" s="208"/>
      <c r="IN1" s="208"/>
      <c r="IO1" s="208"/>
      <c r="IP1" s="208"/>
      <c r="IQ1" s="208"/>
      <c r="IR1" s="208"/>
      <c r="IS1" s="208"/>
      <c r="IT1" s="208"/>
      <c r="IU1" s="208"/>
      <c r="IV1" s="208"/>
      <c r="IW1" s="208"/>
    </row>
    <row r="2" spans="1:257" ht="18.75" customHeight="1">
      <c r="A2" s="483" t="s">
        <v>917</v>
      </c>
      <c r="B2" s="483"/>
      <c r="C2" s="483"/>
      <c r="D2" s="483"/>
      <c r="E2" s="483"/>
      <c r="F2" s="483"/>
      <c r="G2" s="483"/>
      <c r="H2" s="483"/>
      <c r="I2" s="483"/>
      <c r="J2" s="483"/>
      <c r="K2" s="483"/>
      <c r="L2" s="483"/>
      <c r="M2" s="483"/>
      <c r="N2" s="483"/>
      <c r="O2" s="483"/>
      <c r="P2" s="483"/>
    </row>
    <row r="3" spans="1:257" ht="18.75" customHeight="1">
      <c r="A3" s="513" t="s">
        <v>1167</v>
      </c>
      <c r="B3" s="513"/>
      <c r="C3" s="513"/>
      <c r="D3" s="513"/>
      <c r="E3" s="513"/>
      <c r="F3" s="513"/>
      <c r="G3" s="513"/>
      <c r="H3" s="513"/>
      <c r="I3" s="513"/>
      <c r="J3" s="513"/>
      <c r="K3" s="513"/>
      <c r="L3" s="513"/>
      <c r="M3" s="513"/>
      <c r="N3" s="513"/>
      <c r="O3" s="513"/>
      <c r="P3" s="513"/>
      <c r="Q3" s="210"/>
      <c r="R3" s="210"/>
      <c r="S3" s="210"/>
      <c r="T3" s="210"/>
      <c r="U3" s="210"/>
      <c r="V3" s="210"/>
      <c r="W3" s="210"/>
      <c r="X3" s="210"/>
      <c r="Y3" s="210"/>
      <c r="Z3" s="210"/>
      <c r="AA3" s="210"/>
      <c r="AB3" s="210"/>
    </row>
    <row r="4" spans="1:257">
      <c r="A4" s="514" t="s">
        <v>648</v>
      </c>
      <c r="B4" s="514"/>
      <c r="C4" s="514"/>
      <c r="D4" s="514"/>
      <c r="E4" s="514"/>
      <c r="F4" s="514"/>
      <c r="G4" s="514"/>
      <c r="H4" s="514"/>
      <c r="I4" s="514"/>
      <c r="J4" s="514"/>
      <c r="K4" s="514"/>
      <c r="L4" s="514"/>
      <c r="M4" s="514"/>
      <c r="N4" s="514"/>
      <c r="O4" s="514"/>
      <c r="P4" s="514"/>
    </row>
    <row r="5" spans="1:257" ht="18.75" customHeight="1">
      <c r="A5" s="515" t="s">
        <v>32</v>
      </c>
      <c r="B5" s="502" t="s">
        <v>52</v>
      </c>
      <c r="C5" s="502" t="s">
        <v>713</v>
      </c>
      <c r="D5" s="502"/>
      <c r="E5" s="502"/>
      <c r="F5" s="211" t="s">
        <v>714</v>
      </c>
      <c r="G5" s="212"/>
      <c r="H5" s="212"/>
      <c r="I5" s="504" t="s">
        <v>646</v>
      </c>
      <c r="J5" s="516"/>
      <c r="K5" s="518" t="s">
        <v>1152</v>
      </c>
      <c r="L5" s="518"/>
      <c r="M5" s="518" t="s">
        <v>915</v>
      </c>
      <c r="N5" s="518"/>
      <c r="O5" s="494" t="s">
        <v>914</v>
      </c>
      <c r="P5" s="502" t="s">
        <v>909</v>
      </c>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3"/>
      <c r="BN5" s="213"/>
      <c r="BO5" s="213"/>
      <c r="BP5" s="213"/>
      <c r="BQ5" s="213"/>
      <c r="BR5" s="213"/>
      <c r="BS5" s="213"/>
      <c r="BT5" s="213"/>
      <c r="BU5" s="213"/>
      <c r="BV5" s="213"/>
      <c r="BW5" s="213"/>
      <c r="BX5" s="213"/>
      <c r="BY5" s="213"/>
      <c r="BZ5" s="213"/>
      <c r="CA5" s="213"/>
      <c r="CB5" s="213"/>
      <c r="CC5" s="213"/>
      <c r="CD5" s="213"/>
      <c r="CE5" s="213"/>
      <c r="CF5" s="213"/>
      <c r="CG5" s="213"/>
      <c r="CH5" s="213"/>
      <c r="CI5" s="213"/>
      <c r="CJ5" s="213"/>
      <c r="CK5" s="213"/>
      <c r="CL5" s="213"/>
      <c r="CM5" s="213"/>
      <c r="CN5" s="213"/>
      <c r="CO5" s="213"/>
      <c r="CP5" s="213"/>
      <c r="CQ5" s="213"/>
      <c r="CR5" s="213"/>
      <c r="CS5" s="213"/>
      <c r="CT5" s="213"/>
      <c r="CU5" s="213"/>
      <c r="CV5" s="213"/>
      <c r="CW5" s="213"/>
      <c r="CX5" s="213"/>
      <c r="CY5" s="213"/>
      <c r="CZ5" s="213"/>
      <c r="DA5" s="213"/>
      <c r="DB5" s="213"/>
      <c r="DC5" s="213"/>
      <c r="DD5" s="213"/>
      <c r="DE5" s="213"/>
      <c r="DF5" s="213"/>
      <c r="DG5" s="213"/>
      <c r="DH5" s="213"/>
      <c r="DI5" s="213"/>
      <c r="DJ5" s="213"/>
      <c r="DK5" s="213"/>
      <c r="DL5" s="213"/>
      <c r="DM5" s="213"/>
      <c r="DN5" s="213"/>
      <c r="DO5" s="213"/>
      <c r="DP5" s="213"/>
      <c r="DQ5" s="213"/>
      <c r="DR5" s="213"/>
      <c r="DS5" s="213"/>
      <c r="DT5" s="213"/>
      <c r="DU5" s="213"/>
      <c r="DV5" s="213"/>
      <c r="DW5" s="213"/>
      <c r="DX5" s="213"/>
      <c r="DY5" s="213"/>
      <c r="DZ5" s="213"/>
      <c r="EA5" s="213"/>
      <c r="EB5" s="213"/>
      <c r="EC5" s="213"/>
      <c r="ED5" s="213"/>
      <c r="EE5" s="213"/>
      <c r="EF5" s="213"/>
      <c r="EG5" s="213"/>
      <c r="EH5" s="213"/>
      <c r="EI5" s="213"/>
      <c r="EJ5" s="213"/>
      <c r="EK5" s="213"/>
      <c r="EL5" s="213"/>
      <c r="EM5" s="213"/>
      <c r="EN5" s="213"/>
      <c r="EO5" s="213"/>
      <c r="EP5" s="213"/>
      <c r="EQ5" s="213"/>
      <c r="ER5" s="213"/>
      <c r="ES5" s="213"/>
      <c r="ET5" s="213"/>
      <c r="EU5" s="213"/>
      <c r="EV5" s="213"/>
      <c r="EW5" s="213"/>
      <c r="EX5" s="213"/>
      <c r="EY5" s="213"/>
      <c r="EZ5" s="213"/>
      <c r="FA5" s="213"/>
      <c r="FB5" s="213"/>
      <c r="FC5" s="213"/>
      <c r="FD5" s="213"/>
      <c r="FE5" s="213"/>
      <c r="FF5" s="213"/>
      <c r="FG5" s="213"/>
      <c r="FH5" s="213"/>
      <c r="FI5" s="213"/>
      <c r="FJ5" s="213"/>
      <c r="FK5" s="213"/>
      <c r="FL5" s="213"/>
      <c r="FM5" s="213"/>
      <c r="FN5" s="213"/>
      <c r="FO5" s="213"/>
      <c r="FP5" s="213"/>
      <c r="FQ5" s="213"/>
      <c r="FR5" s="213"/>
      <c r="FS5" s="213"/>
      <c r="FT5" s="213"/>
      <c r="FU5" s="213"/>
      <c r="FV5" s="213"/>
      <c r="FW5" s="213"/>
      <c r="FX5" s="213"/>
      <c r="FY5" s="213"/>
      <c r="FZ5" s="213"/>
      <c r="GA5" s="213"/>
      <c r="GB5" s="213"/>
      <c r="GC5" s="213"/>
      <c r="GD5" s="213"/>
      <c r="GE5" s="213"/>
      <c r="GF5" s="213"/>
      <c r="GG5" s="213"/>
      <c r="GH5" s="213"/>
      <c r="GI5" s="213"/>
      <c r="GJ5" s="213"/>
      <c r="GK5" s="213"/>
      <c r="GL5" s="213"/>
      <c r="GM5" s="213"/>
      <c r="GN5" s="213"/>
      <c r="GO5" s="213"/>
      <c r="GP5" s="213"/>
      <c r="GQ5" s="213"/>
      <c r="GR5" s="213"/>
      <c r="GS5" s="213"/>
      <c r="GT5" s="213"/>
      <c r="GU5" s="213"/>
      <c r="GV5" s="213"/>
      <c r="GW5" s="213"/>
      <c r="GX5" s="213"/>
      <c r="GY5" s="213"/>
      <c r="GZ5" s="213"/>
      <c r="HA5" s="213"/>
      <c r="HB5" s="213"/>
      <c r="HC5" s="213"/>
      <c r="HD5" s="213"/>
      <c r="HE5" s="213"/>
      <c r="HF5" s="213"/>
      <c r="HG5" s="213"/>
      <c r="HH5" s="213"/>
      <c r="HI5" s="213"/>
      <c r="HJ5" s="213"/>
      <c r="HK5" s="213"/>
      <c r="HL5" s="213"/>
      <c r="HM5" s="213"/>
      <c r="HN5" s="213"/>
      <c r="HO5" s="213"/>
      <c r="HP5" s="213"/>
      <c r="HQ5" s="213"/>
      <c r="HR5" s="213"/>
      <c r="HS5" s="213"/>
      <c r="HT5" s="213"/>
      <c r="HU5" s="213"/>
      <c r="HV5" s="213"/>
      <c r="HW5" s="213"/>
      <c r="HX5" s="213"/>
      <c r="HY5" s="213"/>
      <c r="HZ5" s="213"/>
      <c r="IA5" s="213"/>
      <c r="IB5" s="213"/>
      <c r="IC5" s="213"/>
      <c r="ID5" s="213"/>
      <c r="IE5" s="213"/>
      <c r="IF5" s="213"/>
      <c r="IG5" s="213"/>
      <c r="IH5" s="213"/>
      <c r="II5" s="213"/>
      <c r="IJ5" s="213"/>
      <c r="IK5" s="213"/>
      <c r="IL5" s="213"/>
      <c r="IM5" s="213"/>
      <c r="IN5" s="213"/>
      <c r="IO5" s="213"/>
      <c r="IP5" s="213"/>
      <c r="IQ5" s="213"/>
      <c r="IR5" s="213"/>
      <c r="IS5" s="213"/>
      <c r="IT5" s="213"/>
      <c r="IU5" s="213"/>
      <c r="IV5" s="213"/>
      <c r="IW5" s="213"/>
    </row>
    <row r="6" spans="1:257" ht="55.5" customHeight="1">
      <c r="A6" s="515"/>
      <c r="B6" s="502"/>
      <c r="C6" s="502" t="s">
        <v>715</v>
      </c>
      <c r="D6" s="502" t="s">
        <v>716</v>
      </c>
      <c r="E6" s="502"/>
      <c r="F6" s="214"/>
      <c r="G6" s="215"/>
      <c r="H6" s="215"/>
      <c r="I6" s="505"/>
      <c r="J6" s="517"/>
      <c r="K6" s="518"/>
      <c r="L6" s="518"/>
      <c r="M6" s="518"/>
      <c r="N6" s="518"/>
      <c r="O6" s="495"/>
      <c r="P6" s="502"/>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13"/>
      <c r="BO6" s="213"/>
      <c r="BP6" s="213"/>
      <c r="BQ6" s="213"/>
      <c r="BR6" s="213"/>
      <c r="BS6" s="213"/>
      <c r="BT6" s="213"/>
      <c r="BU6" s="213"/>
      <c r="BV6" s="213"/>
      <c r="BW6" s="213"/>
      <c r="BX6" s="213"/>
      <c r="BY6" s="213"/>
      <c r="BZ6" s="213"/>
      <c r="CA6" s="213"/>
      <c r="CB6" s="213"/>
      <c r="CC6" s="213"/>
      <c r="CD6" s="213"/>
      <c r="CE6" s="213"/>
      <c r="CF6" s="213"/>
      <c r="CG6" s="213"/>
      <c r="CH6" s="213"/>
      <c r="CI6" s="213"/>
      <c r="CJ6" s="213"/>
      <c r="CK6" s="213"/>
      <c r="CL6" s="213"/>
      <c r="CM6" s="213"/>
      <c r="CN6" s="213"/>
      <c r="CO6" s="213"/>
      <c r="CP6" s="213"/>
      <c r="CQ6" s="213"/>
      <c r="CR6" s="213"/>
      <c r="CS6" s="213"/>
      <c r="CT6" s="213"/>
      <c r="CU6" s="213"/>
      <c r="CV6" s="213"/>
      <c r="CW6" s="213"/>
      <c r="CX6" s="213"/>
      <c r="CY6" s="213"/>
      <c r="CZ6" s="213"/>
      <c r="DA6" s="213"/>
      <c r="DB6" s="213"/>
      <c r="DC6" s="213"/>
      <c r="DD6" s="213"/>
      <c r="DE6" s="213"/>
      <c r="DF6" s="213"/>
      <c r="DG6" s="213"/>
      <c r="DH6" s="213"/>
      <c r="DI6" s="213"/>
      <c r="DJ6" s="213"/>
      <c r="DK6" s="213"/>
      <c r="DL6" s="213"/>
      <c r="DM6" s="213"/>
      <c r="DN6" s="213"/>
      <c r="DO6" s="213"/>
      <c r="DP6" s="213"/>
      <c r="DQ6" s="213"/>
      <c r="DR6" s="213"/>
      <c r="DS6" s="213"/>
      <c r="DT6" s="213"/>
      <c r="DU6" s="213"/>
      <c r="DV6" s="213"/>
      <c r="DW6" s="213"/>
      <c r="DX6" s="213"/>
      <c r="DY6" s="213"/>
      <c r="DZ6" s="213"/>
      <c r="EA6" s="213"/>
      <c r="EB6" s="213"/>
      <c r="EC6" s="213"/>
      <c r="ED6" s="213"/>
      <c r="EE6" s="213"/>
      <c r="EF6" s="213"/>
      <c r="EG6" s="213"/>
      <c r="EH6" s="213"/>
      <c r="EI6" s="213"/>
      <c r="EJ6" s="213"/>
      <c r="EK6" s="213"/>
      <c r="EL6" s="213"/>
      <c r="EM6" s="213"/>
      <c r="EN6" s="213"/>
      <c r="EO6" s="213"/>
      <c r="EP6" s="213"/>
      <c r="EQ6" s="213"/>
      <c r="ER6" s="213"/>
      <c r="ES6" s="213"/>
      <c r="ET6" s="213"/>
      <c r="EU6" s="213"/>
      <c r="EV6" s="213"/>
      <c r="EW6" s="213"/>
      <c r="EX6" s="213"/>
      <c r="EY6" s="213"/>
      <c r="EZ6" s="213"/>
      <c r="FA6" s="213"/>
      <c r="FB6" s="213"/>
      <c r="FC6" s="213"/>
      <c r="FD6" s="213"/>
      <c r="FE6" s="213"/>
      <c r="FF6" s="213"/>
      <c r="FG6" s="213"/>
      <c r="FH6" s="213"/>
      <c r="FI6" s="213"/>
      <c r="FJ6" s="213"/>
      <c r="FK6" s="213"/>
      <c r="FL6" s="213"/>
      <c r="FM6" s="213"/>
      <c r="FN6" s="213"/>
      <c r="FO6" s="213"/>
      <c r="FP6" s="213"/>
      <c r="FQ6" s="213"/>
      <c r="FR6" s="213"/>
      <c r="FS6" s="213"/>
      <c r="FT6" s="213"/>
      <c r="FU6" s="213"/>
      <c r="FV6" s="213"/>
      <c r="FW6" s="213"/>
      <c r="FX6" s="213"/>
      <c r="FY6" s="213"/>
      <c r="FZ6" s="213"/>
      <c r="GA6" s="213"/>
      <c r="GB6" s="213"/>
      <c r="GC6" s="213"/>
      <c r="GD6" s="213"/>
      <c r="GE6" s="213"/>
      <c r="GF6" s="213"/>
      <c r="GG6" s="213"/>
      <c r="GH6" s="213"/>
      <c r="GI6" s="213"/>
      <c r="GJ6" s="213"/>
      <c r="GK6" s="213"/>
      <c r="GL6" s="213"/>
      <c r="GM6" s="213"/>
      <c r="GN6" s="213"/>
      <c r="GO6" s="213"/>
      <c r="GP6" s="213"/>
      <c r="GQ6" s="213"/>
      <c r="GR6" s="213"/>
      <c r="GS6" s="213"/>
      <c r="GT6" s="213"/>
      <c r="GU6" s="213"/>
      <c r="GV6" s="213"/>
      <c r="GW6" s="213"/>
      <c r="GX6" s="213"/>
      <c r="GY6" s="213"/>
      <c r="GZ6" s="213"/>
      <c r="HA6" s="213"/>
      <c r="HB6" s="213"/>
      <c r="HC6" s="213"/>
      <c r="HD6" s="213"/>
      <c r="HE6" s="213"/>
      <c r="HF6" s="213"/>
      <c r="HG6" s="213"/>
      <c r="HH6" s="213"/>
      <c r="HI6" s="213"/>
      <c r="HJ6" s="213"/>
      <c r="HK6" s="213"/>
      <c r="HL6" s="213"/>
      <c r="HM6" s="213"/>
      <c r="HN6" s="213"/>
      <c r="HO6" s="213"/>
      <c r="HP6" s="213"/>
      <c r="HQ6" s="213"/>
      <c r="HR6" s="213"/>
      <c r="HS6" s="213"/>
      <c r="HT6" s="213"/>
      <c r="HU6" s="213"/>
      <c r="HV6" s="213"/>
      <c r="HW6" s="213"/>
      <c r="HX6" s="213"/>
      <c r="HY6" s="213"/>
      <c r="HZ6" s="213"/>
      <c r="IA6" s="213"/>
      <c r="IB6" s="213"/>
      <c r="IC6" s="213"/>
      <c r="ID6" s="213"/>
      <c r="IE6" s="213"/>
      <c r="IF6" s="213"/>
      <c r="IG6" s="213"/>
      <c r="IH6" s="213"/>
      <c r="II6" s="213"/>
      <c r="IJ6" s="213"/>
      <c r="IK6" s="213"/>
      <c r="IL6" s="213"/>
      <c r="IM6" s="213"/>
      <c r="IN6" s="213"/>
      <c r="IO6" s="213"/>
      <c r="IP6" s="213"/>
      <c r="IQ6" s="213"/>
      <c r="IR6" s="213"/>
      <c r="IS6" s="213"/>
      <c r="IT6" s="213"/>
      <c r="IU6" s="213"/>
      <c r="IV6" s="213"/>
      <c r="IW6" s="213"/>
    </row>
    <row r="7" spans="1:257" ht="43.5" customHeight="1">
      <c r="A7" s="515"/>
      <c r="B7" s="502"/>
      <c r="C7" s="502"/>
      <c r="D7" s="502" t="s">
        <v>717</v>
      </c>
      <c r="E7" s="498" t="s">
        <v>718</v>
      </c>
      <c r="F7" s="504" t="s">
        <v>34</v>
      </c>
      <c r="G7" s="507" t="s">
        <v>656</v>
      </c>
      <c r="H7" s="508"/>
      <c r="I7" s="498" t="s">
        <v>38</v>
      </c>
      <c r="J7" s="498" t="s">
        <v>33</v>
      </c>
      <c r="K7" s="494" t="s">
        <v>38</v>
      </c>
      <c r="L7" s="494" t="s">
        <v>33</v>
      </c>
      <c r="M7" s="494" t="s">
        <v>38</v>
      </c>
      <c r="N7" s="494" t="s">
        <v>33</v>
      </c>
      <c r="O7" s="495"/>
      <c r="P7" s="502"/>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3"/>
      <c r="BA7" s="213"/>
      <c r="BB7" s="213"/>
      <c r="BC7" s="213"/>
      <c r="BD7" s="213"/>
      <c r="BE7" s="213"/>
      <c r="BF7" s="213"/>
      <c r="BG7" s="213"/>
      <c r="BH7" s="213"/>
      <c r="BI7" s="213"/>
      <c r="BJ7" s="213"/>
      <c r="BK7" s="213"/>
      <c r="BL7" s="213"/>
      <c r="BM7" s="213"/>
      <c r="BN7" s="213"/>
      <c r="BO7" s="213"/>
      <c r="BP7" s="213"/>
      <c r="BQ7" s="213"/>
      <c r="BR7" s="213"/>
      <c r="BS7" s="213"/>
      <c r="BT7" s="213"/>
      <c r="BU7" s="213"/>
      <c r="BV7" s="213"/>
      <c r="BW7" s="213"/>
      <c r="BX7" s="213"/>
      <c r="BY7" s="213"/>
      <c r="BZ7" s="213"/>
      <c r="CA7" s="213"/>
      <c r="CB7" s="213"/>
      <c r="CC7" s="213"/>
      <c r="CD7" s="213"/>
      <c r="CE7" s="213"/>
      <c r="CF7" s="213"/>
      <c r="CG7" s="213"/>
      <c r="CH7" s="213"/>
      <c r="CI7" s="213"/>
      <c r="CJ7" s="213"/>
      <c r="CK7" s="213"/>
      <c r="CL7" s="213"/>
      <c r="CM7" s="213"/>
      <c r="CN7" s="213"/>
      <c r="CO7" s="213"/>
      <c r="CP7" s="213"/>
      <c r="CQ7" s="213"/>
      <c r="CR7" s="213"/>
      <c r="CS7" s="213"/>
      <c r="CT7" s="213"/>
      <c r="CU7" s="213"/>
      <c r="CV7" s="213"/>
      <c r="CW7" s="213"/>
      <c r="CX7" s="213"/>
      <c r="CY7" s="213"/>
      <c r="CZ7" s="213"/>
      <c r="DA7" s="213"/>
      <c r="DB7" s="213"/>
      <c r="DC7" s="213"/>
      <c r="DD7" s="213"/>
      <c r="DE7" s="213"/>
      <c r="DF7" s="213"/>
      <c r="DG7" s="213"/>
      <c r="DH7" s="213"/>
      <c r="DI7" s="213"/>
      <c r="DJ7" s="213"/>
      <c r="DK7" s="213"/>
      <c r="DL7" s="213"/>
      <c r="DM7" s="213"/>
      <c r="DN7" s="213"/>
      <c r="DO7" s="213"/>
      <c r="DP7" s="213"/>
      <c r="DQ7" s="213"/>
      <c r="DR7" s="213"/>
      <c r="DS7" s="213"/>
      <c r="DT7" s="213"/>
      <c r="DU7" s="213"/>
      <c r="DV7" s="213"/>
      <c r="DW7" s="213"/>
      <c r="DX7" s="213"/>
      <c r="DY7" s="213"/>
      <c r="DZ7" s="213"/>
      <c r="EA7" s="213"/>
      <c r="EB7" s="213"/>
      <c r="EC7" s="213"/>
      <c r="ED7" s="213"/>
      <c r="EE7" s="213"/>
      <c r="EF7" s="213"/>
      <c r="EG7" s="213"/>
      <c r="EH7" s="213"/>
      <c r="EI7" s="213"/>
      <c r="EJ7" s="213"/>
      <c r="EK7" s="213"/>
      <c r="EL7" s="213"/>
      <c r="EM7" s="213"/>
      <c r="EN7" s="213"/>
      <c r="EO7" s="213"/>
      <c r="EP7" s="213"/>
      <c r="EQ7" s="213"/>
      <c r="ER7" s="213"/>
      <c r="ES7" s="213"/>
      <c r="ET7" s="213"/>
      <c r="EU7" s="213"/>
      <c r="EV7" s="213"/>
      <c r="EW7" s="213"/>
      <c r="EX7" s="213"/>
      <c r="EY7" s="213"/>
      <c r="EZ7" s="213"/>
      <c r="FA7" s="213"/>
      <c r="FB7" s="213"/>
      <c r="FC7" s="213"/>
      <c r="FD7" s="213"/>
      <c r="FE7" s="213"/>
      <c r="FF7" s="213"/>
      <c r="FG7" s="213"/>
      <c r="FH7" s="213"/>
      <c r="FI7" s="213"/>
      <c r="FJ7" s="213"/>
      <c r="FK7" s="213"/>
      <c r="FL7" s="213"/>
      <c r="FM7" s="213"/>
      <c r="FN7" s="213"/>
      <c r="FO7" s="213"/>
      <c r="FP7" s="213"/>
      <c r="FQ7" s="213"/>
      <c r="FR7" s="213"/>
      <c r="FS7" s="213"/>
      <c r="FT7" s="213"/>
      <c r="FU7" s="213"/>
      <c r="FV7" s="213"/>
      <c r="FW7" s="213"/>
      <c r="FX7" s="213"/>
      <c r="FY7" s="213"/>
      <c r="FZ7" s="213"/>
      <c r="GA7" s="213"/>
      <c r="GB7" s="213"/>
      <c r="GC7" s="213"/>
      <c r="GD7" s="213"/>
      <c r="GE7" s="213"/>
      <c r="GF7" s="213"/>
      <c r="GG7" s="213"/>
      <c r="GH7" s="213"/>
      <c r="GI7" s="213"/>
      <c r="GJ7" s="213"/>
      <c r="GK7" s="213"/>
      <c r="GL7" s="213"/>
      <c r="GM7" s="213"/>
      <c r="GN7" s="213"/>
      <c r="GO7" s="213"/>
      <c r="GP7" s="213"/>
      <c r="GQ7" s="213"/>
      <c r="GR7" s="213"/>
      <c r="GS7" s="213"/>
      <c r="GT7" s="213"/>
      <c r="GU7" s="213"/>
      <c r="GV7" s="213"/>
      <c r="GW7" s="213"/>
      <c r="GX7" s="213"/>
      <c r="GY7" s="213"/>
      <c r="GZ7" s="213"/>
      <c r="HA7" s="213"/>
      <c r="HB7" s="213"/>
      <c r="HC7" s="213"/>
      <c r="HD7" s="213"/>
      <c r="HE7" s="213"/>
      <c r="HF7" s="213"/>
      <c r="HG7" s="213"/>
      <c r="HH7" s="213"/>
      <c r="HI7" s="213"/>
      <c r="HJ7" s="213"/>
      <c r="HK7" s="213"/>
      <c r="HL7" s="213"/>
      <c r="HM7" s="213"/>
      <c r="HN7" s="213"/>
      <c r="HO7" s="213"/>
      <c r="HP7" s="213"/>
      <c r="HQ7" s="213"/>
      <c r="HR7" s="213"/>
      <c r="HS7" s="213"/>
      <c r="HT7" s="213"/>
      <c r="HU7" s="213"/>
      <c r="HV7" s="213"/>
      <c r="HW7" s="213"/>
      <c r="HX7" s="213"/>
      <c r="HY7" s="213"/>
      <c r="HZ7" s="213"/>
      <c r="IA7" s="213"/>
      <c r="IB7" s="213"/>
      <c r="IC7" s="213"/>
      <c r="ID7" s="213"/>
      <c r="IE7" s="213"/>
      <c r="IF7" s="213"/>
      <c r="IG7" s="213"/>
      <c r="IH7" s="213"/>
      <c r="II7" s="213"/>
      <c r="IJ7" s="213"/>
      <c r="IK7" s="213"/>
      <c r="IL7" s="213"/>
      <c r="IM7" s="213"/>
      <c r="IN7" s="213"/>
      <c r="IO7" s="213"/>
      <c r="IP7" s="213"/>
      <c r="IQ7" s="213"/>
      <c r="IR7" s="213"/>
      <c r="IS7" s="213"/>
      <c r="IT7" s="213"/>
      <c r="IU7" s="213"/>
      <c r="IV7" s="213"/>
      <c r="IW7" s="213"/>
    </row>
    <row r="8" spans="1:257" ht="19.5" customHeight="1">
      <c r="A8" s="515"/>
      <c r="B8" s="502"/>
      <c r="C8" s="502"/>
      <c r="D8" s="502"/>
      <c r="E8" s="499"/>
      <c r="F8" s="505"/>
      <c r="G8" s="501" t="s">
        <v>657</v>
      </c>
      <c r="H8" s="501" t="s">
        <v>719</v>
      </c>
      <c r="I8" s="499"/>
      <c r="J8" s="499"/>
      <c r="K8" s="495"/>
      <c r="L8" s="495"/>
      <c r="M8" s="495"/>
      <c r="N8" s="495"/>
      <c r="O8" s="495"/>
      <c r="P8" s="502"/>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3"/>
      <c r="BN8" s="213"/>
      <c r="BO8" s="213"/>
      <c r="BP8" s="213"/>
      <c r="BQ8" s="213"/>
      <c r="BR8" s="213"/>
      <c r="BS8" s="213"/>
      <c r="BT8" s="213"/>
      <c r="BU8" s="213"/>
      <c r="BV8" s="213"/>
      <c r="BW8" s="213"/>
      <c r="BX8" s="213"/>
      <c r="BY8" s="213"/>
      <c r="BZ8" s="213"/>
      <c r="CA8" s="213"/>
      <c r="CB8" s="213"/>
      <c r="CC8" s="213"/>
      <c r="CD8" s="213"/>
      <c r="CE8" s="213"/>
      <c r="CF8" s="213"/>
      <c r="CG8" s="213"/>
      <c r="CH8" s="213"/>
      <c r="CI8" s="213"/>
      <c r="CJ8" s="213"/>
      <c r="CK8" s="213"/>
      <c r="CL8" s="213"/>
      <c r="CM8" s="213"/>
      <c r="CN8" s="213"/>
      <c r="CO8" s="213"/>
      <c r="CP8" s="213"/>
      <c r="CQ8" s="213"/>
      <c r="CR8" s="213"/>
      <c r="CS8" s="213"/>
      <c r="CT8" s="213"/>
      <c r="CU8" s="213"/>
      <c r="CV8" s="213"/>
      <c r="CW8" s="213"/>
      <c r="CX8" s="213"/>
      <c r="CY8" s="213"/>
      <c r="CZ8" s="213"/>
      <c r="DA8" s="213"/>
      <c r="DB8" s="213"/>
      <c r="DC8" s="213"/>
      <c r="DD8" s="213"/>
      <c r="DE8" s="213"/>
      <c r="DF8" s="213"/>
      <c r="DG8" s="213"/>
      <c r="DH8" s="213"/>
      <c r="DI8" s="213"/>
      <c r="DJ8" s="213"/>
      <c r="DK8" s="213"/>
      <c r="DL8" s="213"/>
      <c r="DM8" s="213"/>
      <c r="DN8" s="213"/>
      <c r="DO8" s="213"/>
      <c r="DP8" s="213"/>
      <c r="DQ8" s="213"/>
      <c r="DR8" s="213"/>
      <c r="DS8" s="213"/>
      <c r="DT8" s="213"/>
      <c r="DU8" s="213"/>
      <c r="DV8" s="213"/>
      <c r="DW8" s="213"/>
      <c r="DX8" s="213"/>
      <c r="DY8" s="213"/>
      <c r="DZ8" s="213"/>
      <c r="EA8" s="213"/>
      <c r="EB8" s="213"/>
      <c r="EC8" s="213"/>
      <c r="ED8" s="213"/>
      <c r="EE8" s="213"/>
      <c r="EF8" s="213"/>
      <c r="EG8" s="213"/>
      <c r="EH8" s="213"/>
      <c r="EI8" s="213"/>
      <c r="EJ8" s="213"/>
      <c r="EK8" s="213"/>
      <c r="EL8" s="213"/>
      <c r="EM8" s="213"/>
      <c r="EN8" s="213"/>
      <c r="EO8" s="213"/>
      <c r="EP8" s="213"/>
      <c r="EQ8" s="213"/>
      <c r="ER8" s="213"/>
      <c r="ES8" s="213"/>
      <c r="ET8" s="213"/>
      <c r="EU8" s="213"/>
      <c r="EV8" s="213"/>
      <c r="EW8" s="213"/>
      <c r="EX8" s="213"/>
      <c r="EY8" s="213"/>
      <c r="EZ8" s="213"/>
      <c r="FA8" s="213"/>
      <c r="FB8" s="213"/>
      <c r="FC8" s="213"/>
      <c r="FD8" s="213"/>
      <c r="FE8" s="213"/>
      <c r="FF8" s="213"/>
      <c r="FG8" s="213"/>
      <c r="FH8" s="213"/>
      <c r="FI8" s="213"/>
      <c r="FJ8" s="213"/>
      <c r="FK8" s="213"/>
      <c r="FL8" s="213"/>
      <c r="FM8" s="213"/>
      <c r="FN8" s="213"/>
      <c r="FO8" s="213"/>
      <c r="FP8" s="213"/>
      <c r="FQ8" s="213"/>
      <c r="FR8" s="213"/>
      <c r="FS8" s="213"/>
      <c r="FT8" s="213"/>
      <c r="FU8" s="213"/>
      <c r="FV8" s="213"/>
      <c r="FW8" s="213"/>
      <c r="FX8" s="213"/>
      <c r="FY8" s="213"/>
      <c r="FZ8" s="213"/>
      <c r="GA8" s="213"/>
      <c r="GB8" s="213"/>
      <c r="GC8" s="213"/>
      <c r="GD8" s="213"/>
      <c r="GE8" s="213"/>
      <c r="GF8" s="213"/>
      <c r="GG8" s="213"/>
      <c r="GH8" s="213"/>
      <c r="GI8" s="213"/>
      <c r="GJ8" s="213"/>
      <c r="GK8" s="213"/>
      <c r="GL8" s="213"/>
      <c r="GM8" s="213"/>
      <c r="GN8" s="213"/>
      <c r="GO8" s="213"/>
      <c r="GP8" s="213"/>
      <c r="GQ8" s="213"/>
      <c r="GR8" s="213"/>
      <c r="GS8" s="213"/>
      <c r="GT8" s="213"/>
      <c r="GU8" s="213"/>
      <c r="GV8" s="213"/>
      <c r="GW8" s="213"/>
      <c r="GX8" s="213"/>
      <c r="GY8" s="213"/>
      <c r="GZ8" s="213"/>
      <c r="HA8" s="213"/>
      <c r="HB8" s="213"/>
      <c r="HC8" s="213"/>
      <c r="HD8" s="213"/>
      <c r="HE8" s="213"/>
      <c r="HF8" s="213"/>
      <c r="HG8" s="213"/>
      <c r="HH8" s="213"/>
      <c r="HI8" s="213"/>
      <c r="HJ8" s="213"/>
      <c r="HK8" s="213"/>
      <c r="HL8" s="213"/>
      <c r="HM8" s="213"/>
      <c r="HN8" s="213"/>
      <c r="HO8" s="213"/>
      <c r="HP8" s="213"/>
      <c r="HQ8" s="213"/>
      <c r="HR8" s="213"/>
      <c r="HS8" s="213"/>
      <c r="HT8" s="213"/>
      <c r="HU8" s="213"/>
      <c r="HV8" s="213"/>
      <c r="HW8" s="213"/>
      <c r="HX8" s="213"/>
      <c r="HY8" s="213"/>
      <c r="HZ8" s="213"/>
      <c r="IA8" s="213"/>
      <c r="IB8" s="213"/>
      <c r="IC8" s="213"/>
      <c r="ID8" s="213"/>
      <c r="IE8" s="213"/>
      <c r="IF8" s="213"/>
      <c r="IG8" s="213"/>
      <c r="IH8" s="213"/>
      <c r="II8" s="213"/>
      <c r="IJ8" s="213"/>
      <c r="IK8" s="213"/>
      <c r="IL8" s="213"/>
      <c r="IM8" s="213"/>
      <c r="IN8" s="213"/>
      <c r="IO8" s="213"/>
      <c r="IP8" s="213"/>
      <c r="IQ8" s="213"/>
      <c r="IR8" s="213"/>
      <c r="IS8" s="213"/>
      <c r="IT8" s="213"/>
      <c r="IU8" s="213"/>
      <c r="IV8" s="213"/>
      <c r="IW8" s="213"/>
    </row>
    <row r="9" spans="1:257">
      <c r="A9" s="515"/>
      <c r="B9" s="502"/>
      <c r="C9" s="502"/>
      <c r="D9" s="503"/>
      <c r="E9" s="500"/>
      <c r="F9" s="506"/>
      <c r="G9" s="501"/>
      <c r="H9" s="501"/>
      <c r="I9" s="500"/>
      <c r="J9" s="500"/>
      <c r="K9" s="496"/>
      <c r="L9" s="496"/>
      <c r="M9" s="496"/>
      <c r="N9" s="496"/>
      <c r="O9" s="496"/>
      <c r="P9" s="502"/>
      <c r="Q9" s="44"/>
      <c r="R9" s="29"/>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c r="BP9" s="213"/>
      <c r="BQ9" s="213"/>
      <c r="BR9" s="213"/>
      <c r="BS9" s="213"/>
      <c r="BT9" s="213"/>
      <c r="BU9" s="213"/>
      <c r="BV9" s="213"/>
      <c r="BW9" s="213"/>
      <c r="BX9" s="213"/>
      <c r="BY9" s="213"/>
      <c r="BZ9" s="213"/>
      <c r="CA9" s="213"/>
      <c r="CB9" s="213"/>
      <c r="CC9" s="213"/>
      <c r="CD9" s="213"/>
      <c r="CE9" s="213"/>
      <c r="CF9" s="213"/>
      <c r="CG9" s="213"/>
      <c r="CH9" s="213"/>
      <c r="CI9" s="213"/>
      <c r="CJ9" s="213"/>
      <c r="CK9" s="213"/>
      <c r="CL9" s="213"/>
      <c r="CM9" s="213"/>
      <c r="CN9" s="213"/>
      <c r="CO9" s="213"/>
      <c r="CP9" s="213"/>
      <c r="CQ9" s="213"/>
      <c r="CR9" s="213"/>
      <c r="CS9" s="213"/>
      <c r="CT9" s="213"/>
      <c r="CU9" s="213"/>
      <c r="CV9" s="213"/>
      <c r="CW9" s="213"/>
      <c r="CX9" s="213"/>
      <c r="CY9" s="213"/>
      <c r="CZ9" s="213"/>
      <c r="DA9" s="213"/>
      <c r="DB9" s="213"/>
      <c r="DC9" s="213"/>
      <c r="DD9" s="213"/>
      <c r="DE9" s="213"/>
      <c r="DF9" s="213"/>
      <c r="DG9" s="213"/>
      <c r="DH9" s="213"/>
      <c r="DI9" s="213"/>
      <c r="DJ9" s="213"/>
      <c r="DK9" s="213"/>
      <c r="DL9" s="213"/>
      <c r="DM9" s="213"/>
      <c r="DN9" s="213"/>
      <c r="DO9" s="213"/>
      <c r="DP9" s="213"/>
      <c r="DQ9" s="213"/>
      <c r="DR9" s="213"/>
      <c r="DS9" s="213"/>
      <c r="DT9" s="213"/>
      <c r="DU9" s="213"/>
      <c r="DV9" s="213"/>
      <c r="DW9" s="213"/>
      <c r="DX9" s="213"/>
      <c r="DY9" s="213"/>
      <c r="DZ9" s="213"/>
      <c r="EA9" s="213"/>
      <c r="EB9" s="213"/>
      <c r="EC9" s="213"/>
      <c r="ED9" s="213"/>
      <c r="EE9" s="213"/>
      <c r="EF9" s="213"/>
      <c r="EG9" s="213"/>
      <c r="EH9" s="213"/>
      <c r="EI9" s="213"/>
      <c r="EJ9" s="213"/>
      <c r="EK9" s="213"/>
      <c r="EL9" s="213"/>
      <c r="EM9" s="213"/>
      <c r="EN9" s="213"/>
      <c r="EO9" s="213"/>
      <c r="EP9" s="213"/>
      <c r="EQ9" s="213"/>
      <c r="ER9" s="213"/>
      <c r="ES9" s="213"/>
      <c r="ET9" s="213"/>
      <c r="EU9" s="213"/>
      <c r="EV9" s="213"/>
      <c r="EW9" s="213"/>
      <c r="EX9" s="213"/>
      <c r="EY9" s="213"/>
      <c r="EZ9" s="213"/>
      <c r="FA9" s="213"/>
      <c r="FB9" s="213"/>
      <c r="FC9" s="213"/>
      <c r="FD9" s="213"/>
      <c r="FE9" s="213"/>
      <c r="FF9" s="213"/>
      <c r="FG9" s="213"/>
      <c r="FH9" s="213"/>
      <c r="FI9" s="213"/>
      <c r="FJ9" s="213"/>
      <c r="FK9" s="213"/>
      <c r="FL9" s="213"/>
      <c r="FM9" s="213"/>
      <c r="FN9" s="213"/>
      <c r="FO9" s="213"/>
      <c r="FP9" s="213"/>
      <c r="FQ9" s="213"/>
      <c r="FR9" s="213"/>
      <c r="FS9" s="213"/>
      <c r="FT9" s="213"/>
      <c r="FU9" s="213"/>
      <c r="FV9" s="213"/>
      <c r="FW9" s="213"/>
      <c r="FX9" s="213"/>
      <c r="FY9" s="213"/>
      <c r="FZ9" s="213"/>
      <c r="GA9" s="213"/>
      <c r="GB9" s="213"/>
      <c r="GC9" s="213"/>
      <c r="GD9" s="213"/>
      <c r="GE9" s="213"/>
      <c r="GF9" s="213"/>
      <c r="GG9" s="213"/>
      <c r="GH9" s="213"/>
      <c r="GI9" s="213"/>
      <c r="GJ9" s="213"/>
      <c r="GK9" s="213"/>
      <c r="GL9" s="213"/>
      <c r="GM9" s="213"/>
      <c r="GN9" s="213"/>
      <c r="GO9" s="213"/>
      <c r="GP9" s="213"/>
      <c r="GQ9" s="213"/>
      <c r="GR9" s="213"/>
      <c r="GS9" s="213"/>
      <c r="GT9" s="213"/>
      <c r="GU9" s="213"/>
      <c r="GV9" s="213"/>
      <c r="GW9" s="213"/>
      <c r="GX9" s="213"/>
      <c r="GY9" s="213"/>
      <c r="GZ9" s="213"/>
      <c r="HA9" s="213"/>
      <c r="HB9" s="213"/>
      <c r="HC9" s="213"/>
      <c r="HD9" s="213"/>
      <c r="HE9" s="213"/>
      <c r="HF9" s="213"/>
      <c r="HG9" s="213"/>
      <c r="HH9" s="213"/>
      <c r="HI9" s="213"/>
      <c r="HJ9" s="213"/>
      <c r="HK9" s="213"/>
      <c r="HL9" s="213"/>
      <c r="HM9" s="213"/>
      <c r="HN9" s="213"/>
      <c r="HO9" s="213"/>
      <c r="HP9" s="213"/>
      <c r="HQ9" s="213"/>
      <c r="HR9" s="213"/>
      <c r="HS9" s="213"/>
      <c r="HT9" s="213"/>
      <c r="HU9" s="213"/>
      <c r="HV9" s="213"/>
      <c r="HW9" s="213"/>
      <c r="HX9" s="213"/>
      <c r="HY9" s="213"/>
      <c r="HZ9" s="213"/>
      <c r="IA9" s="213"/>
      <c r="IB9" s="213"/>
      <c r="IC9" s="213"/>
      <c r="ID9" s="213"/>
      <c r="IE9" s="213"/>
      <c r="IF9" s="213"/>
      <c r="IG9" s="213"/>
      <c r="IH9" s="213"/>
      <c r="II9" s="213"/>
      <c r="IJ9" s="213"/>
      <c r="IK9" s="213"/>
      <c r="IL9" s="213"/>
      <c r="IM9" s="213"/>
      <c r="IN9" s="213"/>
      <c r="IO9" s="213"/>
      <c r="IP9" s="213"/>
      <c r="IQ9" s="213"/>
      <c r="IR9" s="213"/>
      <c r="IS9" s="213"/>
      <c r="IT9" s="213"/>
      <c r="IU9" s="213"/>
      <c r="IV9" s="213"/>
      <c r="IW9" s="213"/>
    </row>
    <row r="10" spans="1:257">
      <c r="A10" s="35">
        <v>1</v>
      </c>
      <c r="B10" s="34">
        <v>2</v>
      </c>
      <c r="C10" s="35">
        <v>3</v>
      </c>
      <c r="D10" s="35">
        <v>4</v>
      </c>
      <c r="E10" s="34">
        <v>5</v>
      </c>
      <c r="F10" s="35">
        <v>6</v>
      </c>
      <c r="G10" s="34">
        <v>7</v>
      </c>
      <c r="H10" s="35">
        <v>8</v>
      </c>
      <c r="I10" s="35">
        <v>6</v>
      </c>
      <c r="J10" s="34">
        <v>7</v>
      </c>
      <c r="K10" s="34">
        <v>8</v>
      </c>
      <c r="L10" s="34">
        <v>9</v>
      </c>
      <c r="M10" s="34">
        <v>10</v>
      </c>
      <c r="N10" s="34">
        <v>11</v>
      </c>
      <c r="O10" s="34">
        <v>12</v>
      </c>
      <c r="P10" s="34">
        <v>13</v>
      </c>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c r="IV10" s="29"/>
      <c r="IW10" s="29"/>
    </row>
    <row r="11" spans="1:257" ht="26.25" hidden="1" customHeight="1">
      <c r="A11" s="45"/>
      <c r="B11" s="180" t="s">
        <v>39</v>
      </c>
      <c r="C11" s="37"/>
      <c r="D11" s="216">
        <f>D12+D19</f>
        <v>1236280</v>
      </c>
      <c r="E11" s="216">
        <f>E12+E19</f>
        <v>1236280</v>
      </c>
      <c r="F11" s="216">
        <f>F12+F19</f>
        <v>1256868</v>
      </c>
      <c r="G11" s="216">
        <f>G12+G19</f>
        <v>0</v>
      </c>
      <c r="H11" s="216">
        <f>H12+H19</f>
        <v>0</v>
      </c>
      <c r="I11" s="216"/>
      <c r="J11" s="217"/>
      <c r="K11" s="217"/>
      <c r="L11" s="217"/>
      <c r="M11" s="217"/>
      <c r="N11" s="217"/>
      <c r="O11" s="217"/>
      <c r="P11" s="93"/>
    </row>
    <row r="12" spans="1:257" ht="66.75" hidden="1" customHeight="1">
      <c r="A12" s="322" t="s">
        <v>61</v>
      </c>
      <c r="B12" s="218" t="s">
        <v>720</v>
      </c>
      <c r="C12" s="323"/>
      <c r="D12" s="58">
        <f>D13+D17</f>
        <v>57332</v>
      </c>
      <c r="E12" s="58">
        <f>E13+E17</f>
        <v>57332</v>
      </c>
      <c r="F12" s="58">
        <f>F13+F17</f>
        <v>63332</v>
      </c>
      <c r="G12" s="58">
        <f>G13+G17</f>
        <v>0</v>
      </c>
      <c r="H12" s="58">
        <f>H13+H17</f>
        <v>0</v>
      </c>
      <c r="I12" s="58"/>
      <c r="J12" s="217"/>
      <c r="K12" s="217"/>
      <c r="L12" s="217"/>
      <c r="M12" s="217"/>
      <c r="N12" s="217"/>
      <c r="O12" s="217"/>
      <c r="P12" s="93"/>
    </row>
    <row r="13" spans="1:257" ht="31.5" hidden="1">
      <c r="A13" s="322" t="s">
        <v>28</v>
      </c>
      <c r="B13" s="218" t="s">
        <v>721</v>
      </c>
      <c r="C13" s="39"/>
      <c r="D13" s="58">
        <f>D14+D15+D16</f>
        <v>49586</v>
      </c>
      <c r="E13" s="58">
        <f>E14+E15+E16</f>
        <v>49586</v>
      </c>
      <c r="F13" s="58">
        <f>F14+F15+F16</f>
        <v>55586</v>
      </c>
      <c r="G13" s="58">
        <f>G14+G15+G16</f>
        <v>0</v>
      </c>
      <c r="H13" s="58">
        <f>H14+H15+H16</f>
        <v>0</v>
      </c>
      <c r="I13" s="58"/>
      <c r="J13" s="217"/>
      <c r="K13" s="217"/>
      <c r="L13" s="217"/>
      <c r="M13" s="217"/>
      <c r="N13" s="217"/>
      <c r="O13" s="217"/>
      <c r="P13" s="93"/>
    </row>
    <row r="14" spans="1:257" hidden="1">
      <c r="A14" s="71" t="s">
        <v>94</v>
      </c>
      <c r="B14" s="144" t="s">
        <v>722</v>
      </c>
      <c r="C14" s="55"/>
      <c r="D14" s="56">
        <f>D47</f>
        <v>27500</v>
      </c>
      <c r="E14" s="56">
        <f>E47</f>
        <v>27500</v>
      </c>
      <c r="F14" s="56">
        <v>25500</v>
      </c>
      <c r="G14" s="56"/>
      <c r="H14" s="56"/>
      <c r="I14" s="56"/>
      <c r="J14" s="219"/>
      <c r="K14" s="219"/>
      <c r="L14" s="219"/>
      <c r="M14" s="219"/>
      <c r="N14" s="219"/>
      <c r="O14" s="219"/>
      <c r="P14" s="93"/>
    </row>
    <row r="15" spans="1:257" hidden="1">
      <c r="A15" s="71" t="s">
        <v>723</v>
      </c>
      <c r="B15" s="144" t="s">
        <v>724</v>
      </c>
      <c r="C15" s="55"/>
      <c r="D15" s="56">
        <f>D55</f>
        <v>8014</v>
      </c>
      <c r="E15" s="56">
        <f>E55</f>
        <v>8014</v>
      </c>
      <c r="F15" s="56">
        <v>16014</v>
      </c>
      <c r="G15" s="56"/>
      <c r="H15" s="56"/>
      <c r="I15" s="56"/>
      <c r="J15" s="219"/>
      <c r="K15" s="219"/>
      <c r="L15" s="219"/>
      <c r="M15" s="219"/>
      <c r="N15" s="219"/>
      <c r="O15" s="219"/>
      <c r="P15" s="93"/>
    </row>
    <row r="16" spans="1:257" hidden="1">
      <c r="A16" s="71" t="s">
        <v>725</v>
      </c>
      <c r="B16" s="144" t="s">
        <v>726</v>
      </c>
      <c r="C16" s="55"/>
      <c r="D16" s="56">
        <v>14072</v>
      </c>
      <c r="E16" s="56">
        <v>14072</v>
      </c>
      <c r="F16" s="56">
        <v>14072</v>
      </c>
      <c r="G16" s="56"/>
      <c r="H16" s="56"/>
      <c r="I16" s="56"/>
      <c r="J16" s="219"/>
      <c r="K16" s="219"/>
      <c r="L16" s="219"/>
      <c r="M16" s="219"/>
      <c r="N16" s="219"/>
      <c r="O16" s="219"/>
      <c r="P16" s="93"/>
    </row>
    <row r="17" spans="1:16" ht="31.5" hidden="1">
      <c r="A17" s="322" t="s">
        <v>29</v>
      </c>
      <c r="B17" s="218" t="s">
        <v>727</v>
      </c>
      <c r="C17" s="39"/>
      <c r="D17" s="58">
        <f>D18</f>
        <v>7746</v>
      </c>
      <c r="E17" s="58">
        <f>E18</f>
        <v>7746</v>
      </c>
      <c r="F17" s="58">
        <f>F18</f>
        <v>7746</v>
      </c>
      <c r="G17" s="58">
        <f>G18</f>
        <v>0</v>
      </c>
      <c r="H17" s="58">
        <f>H18</f>
        <v>0</v>
      </c>
      <c r="I17" s="58"/>
      <c r="J17" s="217"/>
      <c r="K17" s="217"/>
      <c r="L17" s="217"/>
      <c r="M17" s="217"/>
      <c r="N17" s="217"/>
      <c r="O17" s="217"/>
      <c r="P17" s="93"/>
    </row>
    <row r="18" spans="1:16" hidden="1">
      <c r="A18" s="71" t="s">
        <v>221</v>
      </c>
      <c r="B18" s="144" t="s">
        <v>728</v>
      </c>
      <c r="C18" s="55"/>
      <c r="D18" s="56">
        <f>D66</f>
        <v>7746</v>
      </c>
      <c r="E18" s="56">
        <f>E66</f>
        <v>7746</v>
      </c>
      <c r="F18" s="56">
        <v>7746</v>
      </c>
      <c r="G18" s="56"/>
      <c r="H18" s="56"/>
      <c r="I18" s="56"/>
      <c r="J18" s="219"/>
      <c r="K18" s="219"/>
      <c r="L18" s="219"/>
      <c r="M18" s="219"/>
      <c r="N18" s="219"/>
      <c r="O18" s="219"/>
      <c r="P18" s="93"/>
    </row>
    <row r="19" spans="1:16" ht="78.75" hidden="1">
      <c r="A19" s="37" t="s">
        <v>89</v>
      </c>
      <c r="B19" s="218" t="s">
        <v>729</v>
      </c>
      <c r="C19" s="37"/>
      <c r="D19" s="216">
        <f>SUM(D20:D26)</f>
        <v>1178948</v>
      </c>
      <c r="E19" s="216">
        <f>SUM(E20:E26)</f>
        <v>1178948</v>
      </c>
      <c r="F19" s="216">
        <f>SUM(F20:F26)</f>
        <v>1193536</v>
      </c>
      <c r="G19" s="216">
        <f>SUM(G20:G26)</f>
        <v>0</v>
      </c>
      <c r="H19" s="216">
        <f>SUM(H20:H26)</f>
        <v>0</v>
      </c>
      <c r="I19" s="216"/>
      <c r="J19" s="217"/>
      <c r="K19" s="217"/>
      <c r="L19" s="217"/>
      <c r="M19" s="217"/>
      <c r="N19" s="217"/>
      <c r="O19" s="217"/>
      <c r="P19" s="93"/>
    </row>
    <row r="20" spans="1:16" hidden="1">
      <c r="A20" s="35">
        <v>1</v>
      </c>
      <c r="B20" s="187" t="s">
        <v>730</v>
      </c>
      <c r="C20" s="220"/>
      <c r="D20" s="56">
        <f>D70</f>
        <v>201310</v>
      </c>
      <c r="E20" s="56">
        <f>E70</f>
        <v>201310</v>
      </c>
      <c r="F20" s="56">
        <v>201310</v>
      </c>
      <c r="G20" s="56"/>
      <c r="H20" s="56"/>
      <c r="I20" s="56"/>
      <c r="J20" s="219"/>
      <c r="K20" s="219"/>
      <c r="L20" s="219"/>
      <c r="M20" s="219"/>
      <c r="N20" s="219"/>
      <c r="O20" s="219"/>
      <c r="P20" s="93"/>
    </row>
    <row r="21" spans="1:16" hidden="1">
      <c r="A21" s="35">
        <v>2</v>
      </c>
      <c r="B21" s="187" t="s">
        <v>731</v>
      </c>
      <c r="C21" s="220"/>
      <c r="D21" s="56">
        <f>D76</f>
        <v>184310</v>
      </c>
      <c r="E21" s="56">
        <f>E76</f>
        <v>184310</v>
      </c>
      <c r="F21" s="56">
        <v>158406</v>
      </c>
      <c r="G21" s="56"/>
      <c r="H21" s="56"/>
      <c r="I21" s="56"/>
      <c r="J21" s="219"/>
      <c r="K21" s="219"/>
      <c r="L21" s="219"/>
      <c r="M21" s="219"/>
      <c r="N21" s="219"/>
      <c r="O21" s="219"/>
      <c r="P21" s="93"/>
    </row>
    <row r="22" spans="1:16" hidden="1">
      <c r="A22" s="35">
        <v>3</v>
      </c>
      <c r="B22" s="99" t="s">
        <v>732</v>
      </c>
      <c r="C22" s="31"/>
      <c r="D22" s="56">
        <f>D97</f>
        <v>143763</v>
      </c>
      <c r="E22" s="56">
        <f>E97</f>
        <v>143763</v>
      </c>
      <c r="F22" s="56">
        <v>177263</v>
      </c>
      <c r="G22" s="56"/>
      <c r="H22" s="56"/>
      <c r="I22" s="56"/>
      <c r="J22" s="219"/>
      <c r="K22" s="219"/>
      <c r="L22" s="219"/>
      <c r="M22" s="219"/>
      <c r="N22" s="219"/>
      <c r="O22" s="219"/>
      <c r="P22" s="93"/>
    </row>
    <row r="23" spans="1:16" hidden="1">
      <c r="A23" s="35">
        <v>4</v>
      </c>
      <c r="B23" s="221" t="s">
        <v>733</v>
      </c>
      <c r="C23" s="222"/>
      <c r="D23" s="56">
        <f>D113</f>
        <v>140000</v>
      </c>
      <c r="E23" s="56">
        <f>E113</f>
        <v>140000</v>
      </c>
      <c r="F23" s="56">
        <v>159500</v>
      </c>
      <c r="G23" s="56"/>
      <c r="H23" s="56"/>
      <c r="I23" s="56"/>
      <c r="J23" s="219"/>
      <c r="K23" s="219"/>
      <c r="L23" s="219"/>
      <c r="M23" s="219"/>
      <c r="N23" s="219"/>
      <c r="O23" s="219"/>
      <c r="P23" s="93"/>
    </row>
    <row r="24" spans="1:16" hidden="1">
      <c r="A24" s="35">
        <v>5</v>
      </c>
      <c r="B24" s="99" t="s">
        <v>734</v>
      </c>
      <c r="C24" s="31"/>
      <c r="D24" s="56">
        <f>D130</f>
        <v>185070</v>
      </c>
      <c r="E24" s="56">
        <f>E130</f>
        <v>185070</v>
      </c>
      <c r="F24" s="56">
        <v>159070</v>
      </c>
      <c r="G24" s="56"/>
      <c r="H24" s="56"/>
      <c r="I24" s="56"/>
      <c r="J24" s="219"/>
      <c r="K24" s="219"/>
      <c r="L24" s="219"/>
      <c r="M24" s="219"/>
      <c r="N24" s="219"/>
      <c r="O24" s="219"/>
      <c r="P24" s="93"/>
    </row>
    <row r="25" spans="1:16" hidden="1">
      <c r="A25" s="35">
        <v>6</v>
      </c>
      <c r="B25" s="99" t="s">
        <v>735</v>
      </c>
      <c r="C25" s="31"/>
      <c r="D25" s="56">
        <f>D141</f>
        <v>181000</v>
      </c>
      <c r="E25" s="56">
        <f>E141</f>
        <v>181000</v>
      </c>
      <c r="F25" s="56">
        <v>169787</v>
      </c>
      <c r="G25" s="56"/>
      <c r="H25" s="56"/>
      <c r="I25" s="56"/>
      <c r="J25" s="219"/>
      <c r="K25" s="219"/>
      <c r="L25" s="219"/>
      <c r="M25" s="219"/>
      <c r="N25" s="219"/>
      <c r="O25" s="219"/>
      <c r="P25" s="93"/>
    </row>
    <row r="26" spans="1:16" hidden="1">
      <c r="A26" s="35">
        <v>7</v>
      </c>
      <c r="B26" s="99" t="s">
        <v>736</v>
      </c>
      <c r="C26" s="31"/>
      <c r="D26" s="56">
        <f>D150</f>
        <v>143495</v>
      </c>
      <c r="E26" s="56">
        <f>E150</f>
        <v>143495</v>
      </c>
      <c r="F26" s="56">
        <v>168200</v>
      </c>
      <c r="G26" s="56"/>
      <c r="H26" s="56"/>
      <c r="I26" s="56"/>
      <c r="J26" s="219"/>
      <c r="K26" s="219"/>
      <c r="L26" s="219"/>
      <c r="M26" s="219"/>
      <c r="N26" s="219"/>
      <c r="O26" s="219"/>
      <c r="P26" s="93"/>
    </row>
    <row r="27" spans="1:16" ht="63" hidden="1">
      <c r="A27" s="32" t="s">
        <v>737</v>
      </c>
      <c r="B27" s="223" t="s">
        <v>738</v>
      </c>
      <c r="C27" s="42"/>
      <c r="D27" s="58"/>
      <c r="E27" s="216"/>
      <c r="F27" s="216"/>
      <c r="G27" s="216"/>
      <c r="H27" s="216"/>
      <c r="I27" s="216"/>
      <c r="J27" s="217"/>
      <c r="K27" s="217"/>
      <c r="L27" s="217"/>
      <c r="M27" s="217"/>
      <c r="N27" s="217"/>
      <c r="O27" s="217"/>
      <c r="P27" s="93"/>
    </row>
    <row r="28" spans="1:16" ht="30" customHeight="1">
      <c r="A28" s="180" t="s">
        <v>26</v>
      </c>
      <c r="B28" s="118" t="s">
        <v>662</v>
      </c>
      <c r="C28" s="42"/>
      <c r="D28" s="224">
        <f t="shared" ref="D28:I28" si="0">D45+D69</f>
        <v>1236228</v>
      </c>
      <c r="E28" s="224">
        <f t="shared" si="0"/>
        <v>1236228</v>
      </c>
      <c r="F28" s="224">
        <f t="shared" si="0"/>
        <v>1267039</v>
      </c>
      <c r="G28" s="224">
        <f t="shared" si="0"/>
        <v>0</v>
      </c>
      <c r="H28" s="224">
        <f t="shared" si="0"/>
        <v>0</v>
      </c>
      <c r="I28" s="224">
        <f t="shared" si="0"/>
        <v>486705</v>
      </c>
      <c r="J28" s="224">
        <f>J45+J69</f>
        <v>435974</v>
      </c>
      <c r="K28" s="224">
        <f>K45+K69</f>
        <v>328479.49947499996</v>
      </c>
      <c r="L28" s="224">
        <f>L45+L69</f>
        <v>21627.326073999997</v>
      </c>
      <c r="M28" s="286">
        <f>K28/I28*100</f>
        <v>67.490471533064166</v>
      </c>
      <c r="N28" s="286">
        <f>L28/J28*100</f>
        <v>4.9606917095973602</v>
      </c>
      <c r="O28" s="224"/>
      <c r="P28" s="93"/>
    </row>
    <row r="29" spans="1:16" ht="72" customHeight="1">
      <c r="A29" s="180" t="s">
        <v>61</v>
      </c>
      <c r="B29" s="118" t="str">
        <f>B45</f>
        <v xml:space="preserve"> ĐƠN VỊ CẤP TỈNH 
(Dự án 4: Phát triển giáo dục nghề nghiệp, việc làm bền vững)</v>
      </c>
      <c r="C29" s="118">
        <f t="shared" ref="C29:N29" si="1">C45</f>
        <v>0</v>
      </c>
      <c r="D29" s="321">
        <f t="shared" si="1"/>
        <v>57280</v>
      </c>
      <c r="E29" s="321">
        <f t="shared" si="1"/>
        <v>57280</v>
      </c>
      <c r="F29" s="321">
        <f t="shared" si="1"/>
        <v>63280</v>
      </c>
      <c r="G29" s="321">
        <f t="shared" si="1"/>
        <v>0</v>
      </c>
      <c r="H29" s="321">
        <f t="shared" si="1"/>
        <v>0</v>
      </c>
      <c r="I29" s="321">
        <f t="shared" si="1"/>
        <v>28531</v>
      </c>
      <c r="J29" s="321">
        <f t="shared" si="1"/>
        <v>20844</v>
      </c>
      <c r="K29" s="321">
        <f t="shared" si="1"/>
        <v>28437.939996000001</v>
      </c>
      <c r="L29" s="321">
        <f t="shared" si="1"/>
        <v>0</v>
      </c>
      <c r="M29" s="286">
        <f t="shared" si="1"/>
        <v>99.673828453261365</v>
      </c>
      <c r="N29" s="286">
        <f t="shared" si="1"/>
        <v>0</v>
      </c>
      <c r="O29" s="224"/>
      <c r="P29" s="93"/>
    </row>
    <row r="30" spans="1:16" ht="63.75" customHeight="1">
      <c r="A30" s="180" t="s">
        <v>63</v>
      </c>
      <c r="B30" s="118" t="str">
        <f>B46</f>
        <v xml:space="preserve"> Tiểu dự án 1: Phát triển giáo dục nghề nghiệp vùng nghèo, vùng khó khăn</v>
      </c>
      <c r="C30" s="118">
        <f t="shared" ref="C30:N30" si="2">C46</f>
        <v>0</v>
      </c>
      <c r="D30" s="321">
        <f t="shared" si="2"/>
        <v>49534</v>
      </c>
      <c r="E30" s="321">
        <f t="shared" si="2"/>
        <v>49534</v>
      </c>
      <c r="F30" s="321">
        <f t="shared" si="2"/>
        <v>55534</v>
      </c>
      <c r="G30" s="321">
        <f t="shared" si="2"/>
        <v>0</v>
      </c>
      <c r="H30" s="321">
        <f t="shared" si="2"/>
        <v>0</v>
      </c>
      <c r="I30" s="321">
        <f t="shared" si="2"/>
        <v>23241</v>
      </c>
      <c r="J30" s="321">
        <f t="shared" si="2"/>
        <v>18758</v>
      </c>
      <c r="K30" s="321">
        <f t="shared" si="2"/>
        <v>23147.939996000001</v>
      </c>
      <c r="L30" s="321">
        <f t="shared" si="2"/>
        <v>0</v>
      </c>
      <c r="M30" s="286">
        <f t="shared" si="2"/>
        <v>99.599586919667843</v>
      </c>
      <c r="N30" s="286">
        <f t="shared" si="2"/>
        <v>0</v>
      </c>
      <c r="O30" s="224"/>
      <c r="P30" s="93"/>
    </row>
    <row r="31" spans="1:16" ht="30" customHeight="1">
      <c r="A31" s="73">
        <v>1</v>
      </c>
      <c r="B31" s="99" t="str">
        <f>B47</f>
        <v xml:space="preserve"> Trường Cao đẳng nghề</v>
      </c>
      <c r="C31" s="99">
        <f t="shared" ref="C31:N31" si="3">C47</f>
        <v>0</v>
      </c>
      <c r="D31" s="303">
        <f t="shared" si="3"/>
        <v>27500</v>
      </c>
      <c r="E31" s="303">
        <f t="shared" si="3"/>
        <v>27500</v>
      </c>
      <c r="F31" s="303">
        <f t="shared" si="3"/>
        <v>25500</v>
      </c>
      <c r="G31" s="303">
        <f t="shared" si="3"/>
        <v>0</v>
      </c>
      <c r="H31" s="303">
        <f t="shared" si="3"/>
        <v>0</v>
      </c>
      <c r="I31" s="303">
        <f t="shared" si="3"/>
        <v>18437</v>
      </c>
      <c r="J31" s="303">
        <f t="shared" si="3"/>
        <v>8680</v>
      </c>
      <c r="K31" s="303">
        <f t="shared" si="3"/>
        <v>18343.939996000001</v>
      </c>
      <c r="L31" s="303">
        <f t="shared" si="3"/>
        <v>0</v>
      </c>
      <c r="M31" s="291">
        <f t="shared" si="3"/>
        <v>99.495254086890498</v>
      </c>
      <c r="N31" s="291">
        <f t="shared" si="3"/>
        <v>0</v>
      </c>
      <c r="O31" s="224"/>
      <c r="P31" s="93"/>
    </row>
    <row r="32" spans="1:16" ht="35.25" customHeight="1">
      <c r="A32" s="73">
        <v>2</v>
      </c>
      <c r="B32" s="99" t="str">
        <f>B55</f>
        <v xml:space="preserve"> Trường Cao đẳng kinh tế - Kỹ thuật Điện Biên</v>
      </c>
      <c r="C32" s="99">
        <f t="shared" ref="C32:N32" si="4">C55</f>
        <v>0</v>
      </c>
      <c r="D32" s="303">
        <f t="shared" si="4"/>
        <v>8014</v>
      </c>
      <c r="E32" s="303">
        <f t="shared" si="4"/>
        <v>8014</v>
      </c>
      <c r="F32" s="303">
        <f t="shared" si="4"/>
        <v>16014</v>
      </c>
      <c r="G32" s="303">
        <f t="shared" si="4"/>
        <v>0</v>
      </c>
      <c r="H32" s="303">
        <f t="shared" si="4"/>
        <v>0</v>
      </c>
      <c r="I32" s="303">
        <f t="shared" si="4"/>
        <v>4804</v>
      </c>
      <c r="J32" s="303">
        <f t="shared" si="4"/>
        <v>3460</v>
      </c>
      <c r="K32" s="303">
        <f t="shared" si="4"/>
        <v>4804</v>
      </c>
      <c r="L32" s="303">
        <f t="shared" si="4"/>
        <v>0</v>
      </c>
      <c r="M32" s="303">
        <f t="shared" si="4"/>
        <v>100</v>
      </c>
      <c r="N32" s="291">
        <f t="shared" si="4"/>
        <v>0</v>
      </c>
      <c r="O32" s="224"/>
      <c r="P32" s="93"/>
    </row>
    <row r="33" spans="1:18" ht="30" customHeight="1">
      <c r="A33" s="73">
        <v>3</v>
      </c>
      <c r="B33" s="99" t="str">
        <f>B60</f>
        <v xml:space="preserve"> Trường Cao đẳng Y tế Điện Biên</v>
      </c>
      <c r="C33" s="99">
        <f t="shared" ref="C33:N33" si="5">C60</f>
        <v>0</v>
      </c>
      <c r="D33" s="303">
        <f t="shared" si="5"/>
        <v>14020</v>
      </c>
      <c r="E33" s="303">
        <f t="shared" si="5"/>
        <v>14020</v>
      </c>
      <c r="F33" s="303">
        <f t="shared" si="5"/>
        <v>14020</v>
      </c>
      <c r="G33" s="303">
        <f t="shared" si="5"/>
        <v>0</v>
      </c>
      <c r="H33" s="303">
        <f t="shared" si="5"/>
        <v>0</v>
      </c>
      <c r="I33" s="303">
        <f t="shared" si="5"/>
        <v>0</v>
      </c>
      <c r="J33" s="303">
        <f t="shared" si="5"/>
        <v>6618</v>
      </c>
      <c r="K33" s="303">
        <f t="shared" si="5"/>
        <v>0</v>
      </c>
      <c r="L33" s="303">
        <f t="shared" si="5"/>
        <v>0</v>
      </c>
      <c r="M33" s="291">
        <f t="shared" si="5"/>
        <v>0</v>
      </c>
      <c r="N33" s="291">
        <f t="shared" si="5"/>
        <v>0</v>
      </c>
      <c r="O33" s="224"/>
      <c r="P33" s="93"/>
    </row>
    <row r="34" spans="1:18" ht="42" customHeight="1">
      <c r="A34" s="180" t="s">
        <v>77</v>
      </c>
      <c r="B34" s="118" t="str">
        <f>B65</f>
        <v xml:space="preserve"> Tiểu dự án 3: Hỗ trợ việc làm bền vững</v>
      </c>
      <c r="C34" s="118">
        <f t="shared" ref="C34:N34" si="6">C65</f>
        <v>0</v>
      </c>
      <c r="D34" s="321">
        <f t="shared" si="6"/>
        <v>7746</v>
      </c>
      <c r="E34" s="321">
        <f t="shared" si="6"/>
        <v>7746</v>
      </c>
      <c r="F34" s="321">
        <f t="shared" si="6"/>
        <v>7746</v>
      </c>
      <c r="G34" s="321">
        <f t="shared" si="6"/>
        <v>0</v>
      </c>
      <c r="H34" s="321">
        <f t="shared" si="6"/>
        <v>0</v>
      </c>
      <c r="I34" s="321">
        <f t="shared" si="6"/>
        <v>5290</v>
      </c>
      <c r="J34" s="321">
        <f t="shared" si="6"/>
        <v>2086</v>
      </c>
      <c r="K34" s="321">
        <f t="shared" si="6"/>
        <v>5290</v>
      </c>
      <c r="L34" s="321">
        <f t="shared" si="6"/>
        <v>0</v>
      </c>
      <c r="M34" s="321">
        <f t="shared" si="6"/>
        <v>100</v>
      </c>
      <c r="N34" s="286">
        <f t="shared" si="6"/>
        <v>0</v>
      </c>
      <c r="O34" s="224"/>
      <c r="P34" s="93"/>
    </row>
    <row r="35" spans="1:18" ht="30" customHeight="1">
      <c r="A35" s="73">
        <v>1</v>
      </c>
      <c r="B35" s="99" t="str">
        <f>B66</f>
        <v>Sở Lao động, Thương binh và Xã hội</v>
      </c>
      <c r="C35" s="99">
        <f t="shared" ref="C35:N35" si="7">C66</f>
        <v>0</v>
      </c>
      <c r="D35" s="303">
        <f t="shared" si="7"/>
        <v>7746</v>
      </c>
      <c r="E35" s="303">
        <f t="shared" si="7"/>
        <v>7746</v>
      </c>
      <c r="F35" s="303">
        <f t="shared" si="7"/>
        <v>7746</v>
      </c>
      <c r="G35" s="303">
        <f t="shared" si="7"/>
        <v>0</v>
      </c>
      <c r="H35" s="303">
        <f t="shared" si="7"/>
        <v>0</v>
      </c>
      <c r="I35" s="303">
        <f t="shared" si="7"/>
        <v>5290</v>
      </c>
      <c r="J35" s="303">
        <f t="shared" si="7"/>
        <v>2086</v>
      </c>
      <c r="K35" s="303">
        <f t="shared" si="7"/>
        <v>5290</v>
      </c>
      <c r="L35" s="303">
        <f t="shared" si="7"/>
        <v>0</v>
      </c>
      <c r="M35" s="303">
        <f t="shared" si="7"/>
        <v>100</v>
      </c>
      <c r="N35" s="291">
        <f t="shared" si="7"/>
        <v>0</v>
      </c>
      <c r="O35" s="224"/>
      <c r="P35" s="93"/>
    </row>
    <row r="36" spans="1:18" ht="76.5" customHeight="1">
      <c r="A36" s="180" t="s">
        <v>89</v>
      </c>
      <c r="B36" s="320" t="str">
        <f>B69</f>
        <v>ĐƠN VỊ CẤP HUYỆN 
(Dự án 1: Hỗ trợ đầu tư phát triển hạ tầng kinh tế - xã hội các huyện nghèo)</v>
      </c>
      <c r="C36" s="320">
        <f t="shared" ref="C36:N36" si="8">C69</f>
        <v>0</v>
      </c>
      <c r="D36" s="321">
        <f t="shared" si="8"/>
        <v>1178948</v>
      </c>
      <c r="E36" s="321">
        <f t="shared" si="8"/>
        <v>1178948</v>
      </c>
      <c r="F36" s="321">
        <f t="shared" si="8"/>
        <v>1203759</v>
      </c>
      <c r="G36" s="321">
        <f t="shared" si="8"/>
        <v>0</v>
      </c>
      <c r="H36" s="321">
        <f t="shared" si="8"/>
        <v>0</v>
      </c>
      <c r="I36" s="321">
        <f t="shared" si="8"/>
        <v>458174</v>
      </c>
      <c r="J36" s="321">
        <f t="shared" si="8"/>
        <v>415130</v>
      </c>
      <c r="K36" s="321">
        <f t="shared" si="8"/>
        <v>300041.55947899999</v>
      </c>
      <c r="L36" s="321">
        <f t="shared" si="8"/>
        <v>21627.326073999997</v>
      </c>
      <c r="M36" s="286">
        <f t="shared" si="8"/>
        <v>65.486378423699293</v>
      </c>
      <c r="N36" s="286">
        <f t="shared" si="8"/>
        <v>5.2097718965143436</v>
      </c>
      <c r="O36" s="224"/>
      <c r="P36" s="93"/>
    </row>
    <row r="37" spans="1:18" ht="30" customHeight="1">
      <c r="A37" s="73">
        <v>1</v>
      </c>
      <c r="B37" s="99" t="str">
        <f>B70</f>
        <v xml:space="preserve"> Huyện Nậm Pồ</v>
      </c>
      <c r="C37" s="99">
        <f t="shared" ref="C37:N37" si="9">C70</f>
        <v>0</v>
      </c>
      <c r="D37" s="303">
        <f t="shared" si="9"/>
        <v>201310</v>
      </c>
      <c r="E37" s="303">
        <f t="shared" si="9"/>
        <v>201310</v>
      </c>
      <c r="F37" s="303">
        <f t="shared" si="9"/>
        <v>201310</v>
      </c>
      <c r="G37" s="303">
        <f t="shared" si="9"/>
        <v>0</v>
      </c>
      <c r="H37" s="303">
        <f t="shared" si="9"/>
        <v>0</v>
      </c>
      <c r="I37" s="303">
        <f t="shared" si="9"/>
        <v>69244</v>
      </c>
      <c r="J37" s="303">
        <f t="shared" si="9"/>
        <v>62000</v>
      </c>
      <c r="K37" s="303">
        <f t="shared" si="9"/>
        <v>55662.099000000002</v>
      </c>
      <c r="L37" s="303">
        <f t="shared" si="9"/>
        <v>400</v>
      </c>
      <c r="M37" s="291">
        <f t="shared" si="9"/>
        <v>80.38544711455144</v>
      </c>
      <c r="N37" s="291">
        <f t="shared" si="9"/>
        <v>0.64516129032258063</v>
      </c>
      <c r="O37" s="224"/>
      <c r="P37" s="93"/>
    </row>
    <row r="38" spans="1:18" ht="30" customHeight="1">
      <c r="A38" s="73">
        <v>2</v>
      </c>
      <c r="B38" s="99" t="str">
        <f>B76</f>
        <v xml:space="preserve"> Huyện Mường Ảng</v>
      </c>
      <c r="C38" s="99">
        <f t="shared" ref="C38:N38" si="10">C76</f>
        <v>0</v>
      </c>
      <c r="D38" s="303">
        <f t="shared" si="10"/>
        <v>184310</v>
      </c>
      <c r="E38" s="303">
        <f t="shared" si="10"/>
        <v>184310</v>
      </c>
      <c r="F38" s="303">
        <f t="shared" si="10"/>
        <v>158406</v>
      </c>
      <c r="G38" s="303">
        <f t="shared" si="10"/>
        <v>0</v>
      </c>
      <c r="H38" s="303">
        <f t="shared" si="10"/>
        <v>0</v>
      </c>
      <c r="I38" s="303">
        <f t="shared" si="10"/>
        <v>59131</v>
      </c>
      <c r="J38" s="303">
        <f t="shared" si="10"/>
        <v>53000</v>
      </c>
      <c r="K38" s="303">
        <f t="shared" si="10"/>
        <v>53379.881006999996</v>
      </c>
      <c r="L38" s="303">
        <f t="shared" si="10"/>
        <v>8084.1299999999992</v>
      </c>
      <c r="M38" s="291">
        <f t="shared" si="10"/>
        <v>90.27393584921613</v>
      </c>
      <c r="N38" s="291">
        <f t="shared" si="10"/>
        <v>15.253075471698111</v>
      </c>
      <c r="O38" s="224"/>
      <c r="P38" s="93"/>
    </row>
    <row r="39" spans="1:18" ht="30" customHeight="1">
      <c r="A39" s="73">
        <v>3</v>
      </c>
      <c r="B39" s="99" t="str">
        <f>B97</f>
        <v xml:space="preserve"> Huyện Tủa Chùa</v>
      </c>
      <c r="C39" s="99">
        <f t="shared" ref="C39:N39" si="11">C97</f>
        <v>0</v>
      </c>
      <c r="D39" s="303">
        <f t="shared" si="11"/>
        <v>143763</v>
      </c>
      <c r="E39" s="303">
        <f t="shared" si="11"/>
        <v>143763</v>
      </c>
      <c r="F39" s="303">
        <f t="shared" si="11"/>
        <v>159273</v>
      </c>
      <c r="G39" s="303">
        <f t="shared" si="11"/>
        <v>0</v>
      </c>
      <c r="H39" s="303">
        <f t="shared" si="11"/>
        <v>0</v>
      </c>
      <c r="I39" s="303">
        <f t="shared" si="11"/>
        <v>66133</v>
      </c>
      <c r="J39" s="303">
        <f t="shared" si="11"/>
        <v>59000</v>
      </c>
      <c r="K39" s="303">
        <f t="shared" si="11"/>
        <v>56417.809600000001</v>
      </c>
      <c r="L39" s="303">
        <f t="shared" si="11"/>
        <v>0</v>
      </c>
      <c r="M39" s="291">
        <f t="shared" si="11"/>
        <v>85.309617891219219</v>
      </c>
      <c r="N39" s="291">
        <f t="shared" si="11"/>
        <v>0</v>
      </c>
      <c r="O39" s="224"/>
      <c r="P39" s="93"/>
    </row>
    <row r="40" spans="1:18" ht="30" customHeight="1">
      <c r="A40" s="73">
        <v>4</v>
      </c>
      <c r="B40" s="99" t="str">
        <f>B113</f>
        <v xml:space="preserve"> Huyện Mường Chà</v>
      </c>
      <c r="C40" s="99">
        <f t="shared" ref="C40:N40" si="12">C113</f>
        <v>0</v>
      </c>
      <c r="D40" s="303">
        <f t="shared" si="12"/>
        <v>140000</v>
      </c>
      <c r="E40" s="303">
        <f t="shared" si="12"/>
        <v>140000</v>
      </c>
      <c r="F40" s="303">
        <f t="shared" si="12"/>
        <v>150500</v>
      </c>
      <c r="G40" s="303">
        <f t="shared" si="12"/>
        <v>0</v>
      </c>
      <c r="H40" s="303">
        <f t="shared" si="12"/>
        <v>0</v>
      </c>
      <c r="I40" s="303">
        <f t="shared" si="12"/>
        <v>66133</v>
      </c>
      <c r="J40" s="303">
        <f t="shared" si="12"/>
        <v>59000</v>
      </c>
      <c r="K40" s="303">
        <f t="shared" si="12"/>
        <v>35810.183000000005</v>
      </c>
      <c r="L40" s="303">
        <f t="shared" si="12"/>
        <v>8996.65</v>
      </c>
      <c r="M40" s="291">
        <f t="shared" si="12"/>
        <v>54.148735124673017</v>
      </c>
      <c r="N40" s="291">
        <f t="shared" si="12"/>
        <v>15.248559322033897</v>
      </c>
      <c r="O40" s="224"/>
      <c r="P40" s="93"/>
    </row>
    <row r="41" spans="1:18" ht="30" customHeight="1">
      <c r="A41" s="73">
        <v>5</v>
      </c>
      <c r="B41" s="99" t="str">
        <f>B130</f>
        <v xml:space="preserve"> Huyện Điện Biên Đông</v>
      </c>
      <c r="C41" s="99">
        <f t="shared" ref="C41:N41" si="13">C130</f>
        <v>0</v>
      </c>
      <c r="D41" s="303">
        <f t="shared" si="13"/>
        <v>185070</v>
      </c>
      <c r="E41" s="303">
        <f t="shared" si="13"/>
        <v>185070</v>
      </c>
      <c r="F41" s="303">
        <f t="shared" si="13"/>
        <v>185070</v>
      </c>
      <c r="G41" s="303">
        <f t="shared" si="13"/>
        <v>0</v>
      </c>
      <c r="H41" s="303">
        <f t="shared" si="13"/>
        <v>0</v>
      </c>
      <c r="I41" s="303">
        <f t="shared" si="13"/>
        <v>63799</v>
      </c>
      <c r="J41" s="303">
        <f t="shared" si="13"/>
        <v>57000</v>
      </c>
      <c r="K41" s="303">
        <f t="shared" si="13"/>
        <v>11914.569</v>
      </c>
      <c r="L41" s="303">
        <f t="shared" si="13"/>
        <v>0</v>
      </c>
      <c r="M41" s="291">
        <f t="shared" si="13"/>
        <v>18.675165754949134</v>
      </c>
      <c r="N41" s="291">
        <f t="shared" si="13"/>
        <v>0</v>
      </c>
      <c r="O41" s="224"/>
      <c r="P41" s="93"/>
    </row>
    <row r="42" spans="1:18" ht="30" customHeight="1">
      <c r="A42" s="73">
        <v>6</v>
      </c>
      <c r="B42" s="99" t="str">
        <f>B141</f>
        <v xml:space="preserve"> Huyện Tuần Giáo</v>
      </c>
      <c r="C42" s="99">
        <f t="shared" ref="C42:N42" si="14">C141</f>
        <v>0</v>
      </c>
      <c r="D42" s="303">
        <f t="shared" si="14"/>
        <v>181000</v>
      </c>
      <c r="E42" s="303">
        <f t="shared" si="14"/>
        <v>181000</v>
      </c>
      <c r="F42" s="303">
        <f t="shared" si="14"/>
        <v>181000</v>
      </c>
      <c r="G42" s="303">
        <f t="shared" si="14"/>
        <v>0</v>
      </c>
      <c r="H42" s="303">
        <f t="shared" si="14"/>
        <v>0</v>
      </c>
      <c r="I42" s="303">
        <f t="shared" si="14"/>
        <v>67689</v>
      </c>
      <c r="J42" s="303">
        <f t="shared" si="14"/>
        <v>60000</v>
      </c>
      <c r="K42" s="303">
        <f t="shared" si="14"/>
        <v>34564.699000000001</v>
      </c>
      <c r="L42" s="303">
        <f t="shared" si="14"/>
        <v>0</v>
      </c>
      <c r="M42" s="291">
        <f t="shared" si="14"/>
        <v>51.063982330954808</v>
      </c>
      <c r="N42" s="291">
        <f t="shared" si="14"/>
        <v>0</v>
      </c>
      <c r="O42" s="224"/>
      <c r="P42" s="93"/>
    </row>
    <row r="43" spans="1:18" ht="30" customHeight="1">
      <c r="A43" s="73">
        <v>7</v>
      </c>
      <c r="B43" s="99" t="str">
        <f>B150</f>
        <v xml:space="preserve"> Huyện Mường Nhé</v>
      </c>
      <c r="C43" s="99">
        <f t="shared" ref="C43:N43" si="15">C150</f>
        <v>0</v>
      </c>
      <c r="D43" s="303">
        <f t="shared" si="15"/>
        <v>143495</v>
      </c>
      <c r="E43" s="303">
        <f t="shared" si="15"/>
        <v>143495</v>
      </c>
      <c r="F43" s="303">
        <f t="shared" si="15"/>
        <v>168200</v>
      </c>
      <c r="G43" s="303">
        <f t="shared" si="15"/>
        <v>0</v>
      </c>
      <c r="H43" s="303">
        <f t="shared" si="15"/>
        <v>0</v>
      </c>
      <c r="I43" s="303">
        <f t="shared" si="15"/>
        <v>66045</v>
      </c>
      <c r="J43" s="303">
        <f t="shared" si="15"/>
        <v>65130</v>
      </c>
      <c r="K43" s="303">
        <f t="shared" si="15"/>
        <v>52292.318871999996</v>
      </c>
      <c r="L43" s="303">
        <f t="shared" si="15"/>
        <v>4146.5460739999999</v>
      </c>
      <c r="M43" s="291">
        <f t="shared" si="15"/>
        <v>79.176801986524339</v>
      </c>
      <c r="N43" s="291">
        <f t="shared" si="15"/>
        <v>6.3665685152771374</v>
      </c>
      <c r="O43" s="224"/>
      <c r="P43" s="93"/>
    </row>
    <row r="44" spans="1:18" ht="30" customHeight="1">
      <c r="A44" s="180" t="s">
        <v>27</v>
      </c>
      <c r="B44" s="118" t="s">
        <v>1110</v>
      </c>
      <c r="C44" s="42"/>
      <c r="D44" s="224"/>
      <c r="E44" s="224"/>
      <c r="F44" s="224"/>
      <c r="G44" s="224"/>
      <c r="H44" s="224"/>
      <c r="I44" s="224"/>
      <c r="J44" s="224"/>
      <c r="K44" s="224"/>
      <c r="L44" s="224"/>
      <c r="M44" s="286"/>
      <c r="N44" s="286"/>
      <c r="O44" s="224"/>
      <c r="P44" s="93"/>
    </row>
    <row r="45" spans="1:18" ht="66" customHeight="1">
      <c r="A45" s="32" t="s">
        <v>1092</v>
      </c>
      <c r="B45" s="218" t="s">
        <v>720</v>
      </c>
      <c r="C45" s="42"/>
      <c r="D45" s="58">
        <f t="shared" ref="D45:J45" si="16">D46+D65</f>
        <v>57280</v>
      </c>
      <c r="E45" s="58">
        <f t="shared" si="16"/>
        <v>57280</v>
      </c>
      <c r="F45" s="58">
        <f t="shared" si="16"/>
        <v>63280</v>
      </c>
      <c r="G45" s="58">
        <f t="shared" si="16"/>
        <v>0</v>
      </c>
      <c r="H45" s="58">
        <f t="shared" si="16"/>
        <v>0</v>
      </c>
      <c r="I45" s="58">
        <f t="shared" si="16"/>
        <v>28531</v>
      </c>
      <c r="J45" s="58">
        <f t="shared" si="16"/>
        <v>20844</v>
      </c>
      <c r="K45" s="58">
        <f>K46+K65</f>
        <v>28437.939996000001</v>
      </c>
      <c r="L45" s="58">
        <f>L46+L65</f>
        <v>0</v>
      </c>
      <c r="M45" s="286">
        <f t="shared" ref="M45:M106" si="17">K45/I45*100</f>
        <v>99.673828453261365</v>
      </c>
      <c r="N45" s="291">
        <f t="shared" ref="N45:N108" si="18">L45/J45*100</f>
        <v>0</v>
      </c>
      <c r="O45" s="58"/>
      <c r="P45" s="93"/>
    </row>
    <row r="46" spans="1:18" ht="31.5">
      <c r="A46" s="225" t="s">
        <v>28</v>
      </c>
      <c r="B46" s="226" t="s">
        <v>721</v>
      </c>
      <c r="C46" s="227"/>
      <c r="D46" s="224">
        <f t="shared" ref="D46:J46" si="19">D47+D55+D60</f>
        <v>49534</v>
      </c>
      <c r="E46" s="224">
        <f t="shared" si="19"/>
        <v>49534</v>
      </c>
      <c r="F46" s="224">
        <f t="shared" si="19"/>
        <v>55534</v>
      </c>
      <c r="G46" s="224">
        <f t="shared" si="19"/>
        <v>0</v>
      </c>
      <c r="H46" s="224">
        <f t="shared" si="19"/>
        <v>0</v>
      </c>
      <c r="I46" s="224">
        <f>I47+I55+I60</f>
        <v>23241</v>
      </c>
      <c r="J46" s="224">
        <f t="shared" si="19"/>
        <v>18758</v>
      </c>
      <c r="K46" s="224">
        <f>K47+K55+K60</f>
        <v>23147.939996000001</v>
      </c>
      <c r="L46" s="224">
        <f>L47+L55+L60</f>
        <v>0</v>
      </c>
      <c r="M46" s="286">
        <f t="shared" si="17"/>
        <v>99.599586919667843</v>
      </c>
      <c r="N46" s="291">
        <f t="shared" si="18"/>
        <v>0</v>
      </c>
      <c r="O46" s="224"/>
      <c r="P46" s="93"/>
    </row>
    <row r="47" spans="1:18">
      <c r="A47" s="180" t="s">
        <v>94</v>
      </c>
      <c r="B47" s="118" t="s">
        <v>739</v>
      </c>
      <c r="C47" s="42"/>
      <c r="D47" s="224">
        <f t="shared" ref="D47:I47" si="20">D48+D53</f>
        <v>27500</v>
      </c>
      <c r="E47" s="224">
        <f t="shared" si="20"/>
        <v>27500</v>
      </c>
      <c r="F47" s="224">
        <f t="shared" si="20"/>
        <v>25500</v>
      </c>
      <c r="G47" s="224">
        <f t="shared" si="20"/>
        <v>0</v>
      </c>
      <c r="H47" s="224">
        <f t="shared" si="20"/>
        <v>0</v>
      </c>
      <c r="I47" s="224">
        <f t="shared" si="20"/>
        <v>18437</v>
      </c>
      <c r="J47" s="224">
        <v>8680</v>
      </c>
      <c r="K47" s="224">
        <f>SUM(K48:K54)</f>
        <v>18343.939996000001</v>
      </c>
      <c r="L47" s="224">
        <f>SUM(L48:L54)</f>
        <v>0</v>
      </c>
      <c r="M47" s="286">
        <f t="shared" si="17"/>
        <v>99.495254086890498</v>
      </c>
      <c r="N47" s="291">
        <f t="shared" si="18"/>
        <v>0</v>
      </c>
      <c r="O47" s="224"/>
      <c r="P47" s="93"/>
    </row>
    <row r="48" spans="1:18" ht="31.5">
      <c r="A48" s="38" t="s">
        <v>740</v>
      </c>
      <c r="B48" s="118" t="s">
        <v>240</v>
      </c>
      <c r="C48" s="228"/>
      <c r="D48" s="217">
        <f t="shared" ref="D48:J48" si="21">SUM(D49:D52)</f>
        <v>25500</v>
      </c>
      <c r="E48" s="217">
        <f t="shared" si="21"/>
        <v>25500</v>
      </c>
      <c r="F48" s="217">
        <f t="shared" si="21"/>
        <v>25500</v>
      </c>
      <c r="G48" s="217">
        <f t="shared" si="21"/>
        <v>0</v>
      </c>
      <c r="H48" s="217">
        <f t="shared" si="21"/>
        <v>0</v>
      </c>
      <c r="I48" s="217">
        <f t="shared" si="21"/>
        <v>16437</v>
      </c>
      <c r="J48" s="217">
        <f t="shared" si="21"/>
        <v>8680</v>
      </c>
      <c r="K48" s="217"/>
      <c r="L48" s="217"/>
      <c r="M48" s="291">
        <f t="shared" si="17"/>
        <v>0</v>
      </c>
      <c r="N48" s="291">
        <f t="shared" si="18"/>
        <v>0</v>
      </c>
      <c r="O48" s="217"/>
      <c r="P48" s="93"/>
      <c r="Q48" s="229"/>
      <c r="R48" s="230"/>
    </row>
    <row r="49" spans="1:257" ht="75" customHeight="1">
      <c r="A49" s="231">
        <v>1</v>
      </c>
      <c r="B49" s="221" t="s">
        <v>741</v>
      </c>
      <c r="C49" s="198" t="s">
        <v>742</v>
      </c>
      <c r="D49" s="232">
        <v>6500</v>
      </c>
      <c r="E49" s="232">
        <v>6500</v>
      </c>
      <c r="F49" s="232">
        <v>6500</v>
      </c>
      <c r="G49" s="232"/>
      <c r="H49" s="232"/>
      <c r="I49" s="232">
        <v>4000</v>
      </c>
      <c r="J49" s="219">
        <v>2400</v>
      </c>
      <c r="K49" s="232">
        <v>4000</v>
      </c>
      <c r="L49" s="219"/>
      <c r="M49" s="291">
        <f t="shared" si="17"/>
        <v>100</v>
      </c>
      <c r="N49" s="291">
        <f t="shared" si="18"/>
        <v>0</v>
      </c>
      <c r="O49" s="509" t="s">
        <v>1053</v>
      </c>
      <c r="P49" s="99"/>
      <c r="Q49" s="233"/>
      <c r="R49" s="234"/>
    </row>
    <row r="50" spans="1:257" ht="38.25" customHeight="1">
      <c r="A50" s="231">
        <v>2</v>
      </c>
      <c r="B50" s="221" t="s">
        <v>743</v>
      </c>
      <c r="C50" s="198" t="s">
        <v>744</v>
      </c>
      <c r="D50" s="232">
        <v>4500</v>
      </c>
      <c r="E50" s="232">
        <v>4500</v>
      </c>
      <c r="F50" s="232">
        <v>4500</v>
      </c>
      <c r="G50" s="232"/>
      <c r="H50" s="232"/>
      <c r="I50" s="232">
        <f>3000+1200</f>
        <v>4200</v>
      </c>
      <c r="J50" s="219">
        <v>200</v>
      </c>
      <c r="K50" s="232">
        <v>4139.1672070000004</v>
      </c>
      <c r="L50" s="219"/>
      <c r="M50" s="291">
        <f t="shared" si="17"/>
        <v>98.551600166666674</v>
      </c>
      <c r="N50" s="291">
        <f t="shared" si="18"/>
        <v>0</v>
      </c>
      <c r="O50" s="510"/>
      <c r="P50" s="99"/>
      <c r="Q50" s="233"/>
      <c r="R50" s="234"/>
    </row>
    <row r="51" spans="1:257" ht="41.25" customHeight="1">
      <c r="A51" s="231">
        <v>3</v>
      </c>
      <c r="B51" s="221" t="s">
        <v>745</v>
      </c>
      <c r="C51" s="198" t="s">
        <v>746</v>
      </c>
      <c r="D51" s="232">
        <v>8500</v>
      </c>
      <c r="E51" s="232">
        <v>8500</v>
      </c>
      <c r="F51" s="232">
        <v>8500</v>
      </c>
      <c r="G51" s="232"/>
      <c r="H51" s="232"/>
      <c r="I51" s="232">
        <v>3237</v>
      </c>
      <c r="J51" s="219">
        <v>5080</v>
      </c>
      <c r="K51" s="232">
        <v>3237</v>
      </c>
      <c r="L51" s="219"/>
      <c r="M51" s="291">
        <f t="shared" si="17"/>
        <v>100</v>
      </c>
      <c r="N51" s="291">
        <f t="shared" si="18"/>
        <v>0</v>
      </c>
      <c r="O51" s="510"/>
      <c r="P51" s="99"/>
      <c r="Q51" s="233"/>
      <c r="R51" s="234"/>
    </row>
    <row r="52" spans="1:257" ht="48" customHeight="1">
      <c r="A52" s="231">
        <v>4</v>
      </c>
      <c r="B52" s="221" t="s">
        <v>747</v>
      </c>
      <c r="C52" s="198" t="s">
        <v>748</v>
      </c>
      <c r="D52" s="232">
        <v>6000</v>
      </c>
      <c r="E52" s="232">
        <v>6000</v>
      </c>
      <c r="F52" s="232">
        <v>6000</v>
      </c>
      <c r="G52" s="232"/>
      <c r="H52" s="232"/>
      <c r="I52" s="232">
        <f>3000+2000</f>
        <v>5000</v>
      </c>
      <c r="J52" s="219">
        <v>1000</v>
      </c>
      <c r="K52" s="232">
        <v>5000</v>
      </c>
      <c r="L52" s="219"/>
      <c r="M52" s="291">
        <f t="shared" si="17"/>
        <v>100</v>
      </c>
      <c r="N52" s="291">
        <f t="shared" si="18"/>
        <v>0</v>
      </c>
      <c r="O52" s="511"/>
      <c r="P52" s="99"/>
      <c r="Q52" s="233"/>
      <c r="R52" s="234"/>
    </row>
    <row r="53" spans="1:257" s="239" customFormat="1" ht="44.25" customHeight="1">
      <c r="A53" s="235" t="s">
        <v>749</v>
      </c>
      <c r="B53" s="236" t="s">
        <v>750</v>
      </c>
      <c r="C53" s="183"/>
      <c r="D53" s="224">
        <f t="shared" ref="D53:I53" si="22">D54</f>
        <v>2000</v>
      </c>
      <c r="E53" s="224">
        <f t="shared" si="22"/>
        <v>2000</v>
      </c>
      <c r="F53" s="224">
        <f t="shared" si="22"/>
        <v>0</v>
      </c>
      <c r="G53" s="224">
        <f t="shared" si="22"/>
        <v>0</v>
      </c>
      <c r="H53" s="224">
        <f t="shared" si="22"/>
        <v>0</v>
      </c>
      <c r="I53" s="224">
        <f t="shared" si="22"/>
        <v>2000</v>
      </c>
      <c r="J53" s="224">
        <v>0</v>
      </c>
      <c r="K53" s="232"/>
      <c r="L53" s="224"/>
      <c r="M53" s="291">
        <f t="shared" si="17"/>
        <v>0</v>
      </c>
      <c r="N53" s="291"/>
      <c r="O53" s="224"/>
      <c r="P53" s="118"/>
      <c r="Q53" s="237"/>
      <c r="R53" s="238"/>
    </row>
    <row r="54" spans="1:257" s="242" customFormat="1" ht="54.75" customHeight="1">
      <c r="A54" s="252" t="s">
        <v>66</v>
      </c>
      <c r="B54" s="99" t="s">
        <v>751</v>
      </c>
      <c r="C54" s="198" t="s">
        <v>752</v>
      </c>
      <c r="D54" s="232">
        <v>2000</v>
      </c>
      <c r="E54" s="232">
        <v>2000</v>
      </c>
      <c r="F54" s="232"/>
      <c r="G54" s="232"/>
      <c r="H54" s="232"/>
      <c r="I54" s="232">
        <v>2000</v>
      </c>
      <c r="J54" s="219"/>
      <c r="K54" s="219">
        <v>1967.7727890000001</v>
      </c>
      <c r="L54" s="219"/>
      <c r="M54" s="291">
        <f t="shared" si="17"/>
        <v>98.388639449999999</v>
      </c>
      <c r="N54" s="291"/>
      <c r="O54" s="299" t="s">
        <v>926</v>
      </c>
      <c r="P54" s="99"/>
      <c r="Q54" s="240"/>
      <c r="R54" s="241"/>
    </row>
    <row r="55" spans="1:257" ht="31.5">
      <c r="A55" s="180" t="s">
        <v>723</v>
      </c>
      <c r="B55" s="118" t="s">
        <v>753</v>
      </c>
      <c r="C55" s="42"/>
      <c r="D55" s="243">
        <f>D56+D58</f>
        <v>8014</v>
      </c>
      <c r="E55" s="243">
        <f t="shared" ref="E55:J55" si="23">E56+E58</f>
        <v>8014</v>
      </c>
      <c r="F55" s="243">
        <f t="shared" si="23"/>
        <v>16014</v>
      </c>
      <c r="G55" s="243">
        <f t="shared" si="23"/>
        <v>0</v>
      </c>
      <c r="H55" s="243">
        <f t="shared" si="23"/>
        <v>0</v>
      </c>
      <c r="I55" s="243">
        <f t="shared" si="23"/>
        <v>4804</v>
      </c>
      <c r="J55" s="243">
        <f t="shared" si="23"/>
        <v>3460</v>
      </c>
      <c r="K55" s="243">
        <f>SUM(K56:K59)</f>
        <v>4804</v>
      </c>
      <c r="L55" s="243"/>
      <c r="M55" s="286">
        <f t="shared" si="17"/>
        <v>100</v>
      </c>
      <c r="N55" s="291">
        <f t="shared" si="18"/>
        <v>0</v>
      </c>
      <c r="O55" s="243"/>
      <c r="P55" s="93"/>
      <c r="Q55" s="233"/>
      <c r="R55" s="234"/>
    </row>
    <row r="56" spans="1:257" ht="45" customHeight="1">
      <c r="A56" s="38" t="s">
        <v>740</v>
      </c>
      <c r="B56" s="118" t="s">
        <v>240</v>
      </c>
      <c r="C56" s="228"/>
      <c r="D56" s="243">
        <f>D57</f>
        <v>8014</v>
      </c>
      <c r="E56" s="243">
        <f t="shared" ref="E56:J56" si="24">E57</f>
        <v>8014</v>
      </c>
      <c r="F56" s="243">
        <f t="shared" si="24"/>
        <v>8014</v>
      </c>
      <c r="G56" s="243">
        <f t="shared" si="24"/>
        <v>0</v>
      </c>
      <c r="H56" s="243">
        <f t="shared" si="24"/>
        <v>0</v>
      </c>
      <c r="I56" s="243">
        <f t="shared" si="24"/>
        <v>4804</v>
      </c>
      <c r="J56" s="243">
        <f t="shared" si="24"/>
        <v>3160</v>
      </c>
      <c r="K56" s="243"/>
      <c r="L56" s="243"/>
      <c r="M56" s="291">
        <f t="shared" si="17"/>
        <v>0</v>
      </c>
      <c r="N56" s="291">
        <f t="shared" si="18"/>
        <v>0</v>
      </c>
      <c r="O56" s="243"/>
      <c r="P56" s="93"/>
      <c r="Q56" s="233"/>
      <c r="R56" s="234"/>
    </row>
    <row r="57" spans="1:257" ht="75.75" customHeight="1">
      <c r="A57" s="73">
        <v>1</v>
      </c>
      <c r="B57" s="99" t="s">
        <v>754</v>
      </c>
      <c r="C57" s="198" t="s">
        <v>755</v>
      </c>
      <c r="D57" s="232">
        <v>8014</v>
      </c>
      <c r="E57" s="232">
        <v>8014</v>
      </c>
      <c r="F57" s="232">
        <v>8014</v>
      </c>
      <c r="G57" s="232"/>
      <c r="H57" s="232"/>
      <c r="I57" s="232">
        <v>4804</v>
      </c>
      <c r="J57" s="219">
        <v>3160</v>
      </c>
      <c r="K57" s="219">
        <v>4804</v>
      </c>
      <c r="L57" s="219"/>
      <c r="M57" s="291">
        <f t="shared" si="17"/>
        <v>100</v>
      </c>
      <c r="N57" s="291">
        <f t="shared" si="18"/>
        <v>0</v>
      </c>
      <c r="O57" s="55" t="s">
        <v>1054</v>
      </c>
      <c r="P57" s="73"/>
      <c r="Q57" s="233"/>
      <c r="R57" s="234"/>
    </row>
    <row r="58" spans="1:257">
      <c r="A58" s="45" t="s">
        <v>756</v>
      </c>
      <c r="B58" s="118" t="s">
        <v>757</v>
      </c>
      <c r="C58" s="228"/>
      <c r="D58" s="243">
        <f t="shared" ref="D58:I58" si="25">D59</f>
        <v>0</v>
      </c>
      <c r="E58" s="243">
        <f t="shared" si="25"/>
        <v>0</v>
      </c>
      <c r="F58" s="243">
        <f t="shared" si="25"/>
        <v>8000</v>
      </c>
      <c r="G58" s="243">
        <f t="shared" si="25"/>
        <v>0</v>
      </c>
      <c r="H58" s="243">
        <f t="shared" si="25"/>
        <v>0</v>
      </c>
      <c r="I58" s="243">
        <f t="shared" si="25"/>
        <v>0</v>
      </c>
      <c r="J58" s="243">
        <v>300</v>
      </c>
      <c r="K58" s="243"/>
      <c r="L58" s="243"/>
      <c r="M58" s="291"/>
      <c r="N58" s="291">
        <f t="shared" si="18"/>
        <v>0</v>
      </c>
      <c r="O58" s="243"/>
      <c r="P58" s="93"/>
      <c r="Q58" s="233"/>
      <c r="R58" s="234"/>
    </row>
    <row r="59" spans="1:257" ht="66" customHeight="1">
      <c r="A59" s="73">
        <v>1</v>
      </c>
      <c r="B59" s="99" t="s">
        <v>758</v>
      </c>
      <c r="C59" s="31"/>
      <c r="D59" s="232"/>
      <c r="E59" s="232"/>
      <c r="F59" s="232">
        <v>8000</v>
      </c>
      <c r="G59" s="232"/>
      <c r="H59" s="232"/>
      <c r="I59" s="232">
        <v>0</v>
      </c>
      <c r="J59" s="219"/>
      <c r="K59" s="219"/>
      <c r="L59" s="219"/>
      <c r="M59" s="291"/>
      <c r="N59" s="291"/>
      <c r="O59" s="55" t="s">
        <v>1055</v>
      </c>
      <c r="P59" s="93"/>
      <c r="Q59" s="233"/>
      <c r="R59" s="234"/>
    </row>
    <row r="60" spans="1:257" ht="36" customHeight="1">
      <c r="A60" s="180" t="s">
        <v>725</v>
      </c>
      <c r="B60" s="118" t="s">
        <v>759</v>
      </c>
      <c r="C60" s="42"/>
      <c r="D60" s="243">
        <f t="shared" ref="D60:J60" si="26">D61+D63</f>
        <v>14020</v>
      </c>
      <c r="E60" s="243">
        <f t="shared" si="26"/>
        <v>14020</v>
      </c>
      <c r="F60" s="243">
        <f t="shared" si="26"/>
        <v>14020</v>
      </c>
      <c r="G60" s="243">
        <f t="shared" si="26"/>
        <v>0</v>
      </c>
      <c r="H60" s="243">
        <f t="shared" si="26"/>
        <v>0</v>
      </c>
      <c r="I60" s="243">
        <f t="shared" si="26"/>
        <v>0</v>
      </c>
      <c r="J60" s="243">
        <f t="shared" si="26"/>
        <v>6618</v>
      </c>
      <c r="K60" s="243"/>
      <c r="L60" s="243"/>
      <c r="M60" s="291"/>
      <c r="N60" s="291">
        <f t="shared" si="18"/>
        <v>0</v>
      </c>
      <c r="O60" s="243"/>
      <c r="P60" s="96"/>
      <c r="Q60" s="233"/>
      <c r="R60" s="234"/>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239"/>
      <c r="BF60" s="239"/>
      <c r="BG60" s="239"/>
      <c r="BH60" s="239"/>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c r="CH60" s="239"/>
      <c r="CI60" s="239"/>
      <c r="CJ60" s="239"/>
      <c r="CK60" s="239"/>
      <c r="CL60" s="239"/>
      <c r="CM60" s="239"/>
      <c r="CN60" s="239"/>
      <c r="CO60" s="239"/>
      <c r="CP60" s="239"/>
      <c r="CQ60" s="239"/>
      <c r="CR60" s="239"/>
      <c r="CS60" s="239"/>
      <c r="CT60" s="239"/>
      <c r="CU60" s="239"/>
      <c r="CV60" s="239"/>
      <c r="CW60" s="239"/>
      <c r="CX60" s="239"/>
      <c r="CY60" s="239"/>
      <c r="CZ60" s="239"/>
      <c r="DA60" s="239"/>
      <c r="DB60" s="239"/>
      <c r="DC60" s="239"/>
      <c r="DD60" s="239"/>
      <c r="DE60" s="239"/>
      <c r="DF60" s="239"/>
      <c r="DG60" s="239"/>
      <c r="DH60" s="239"/>
      <c r="DI60" s="239"/>
      <c r="DJ60" s="239"/>
      <c r="DK60" s="239"/>
      <c r="DL60" s="239"/>
      <c r="DM60" s="239"/>
      <c r="DN60" s="239"/>
      <c r="DO60" s="239"/>
      <c r="DP60" s="239"/>
      <c r="DQ60" s="239"/>
      <c r="DR60" s="239"/>
      <c r="DS60" s="239"/>
      <c r="DT60" s="239"/>
      <c r="DU60" s="239"/>
      <c r="DV60" s="239"/>
      <c r="DW60" s="239"/>
      <c r="DX60" s="239"/>
      <c r="DY60" s="239"/>
      <c r="DZ60" s="239"/>
      <c r="EA60" s="239"/>
      <c r="EB60" s="239"/>
      <c r="EC60" s="239"/>
      <c r="ED60" s="239"/>
      <c r="EE60" s="239"/>
      <c r="EF60" s="239"/>
      <c r="EG60" s="239"/>
      <c r="EH60" s="239"/>
      <c r="EI60" s="239"/>
      <c r="EJ60" s="239"/>
      <c r="EK60" s="239"/>
      <c r="EL60" s="239"/>
      <c r="EM60" s="239"/>
      <c r="EN60" s="239"/>
      <c r="EO60" s="239"/>
      <c r="EP60" s="239"/>
      <c r="EQ60" s="239"/>
      <c r="ER60" s="239"/>
      <c r="ES60" s="239"/>
      <c r="ET60" s="239"/>
      <c r="EU60" s="239"/>
      <c r="EV60" s="239"/>
      <c r="EW60" s="239"/>
      <c r="EX60" s="239"/>
      <c r="EY60" s="239"/>
      <c r="EZ60" s="239"/>
      <c r="FA60" s="239"/>
      <c r="FB60" s="239"/>
      <c r="FC60" s="239"/>
      <c r="FD60" s="239"/>
      <c r="FE60" s="239"/>
      <c r="FF60" s="239"/>
      <c r="FG60" s="239"/>
      <c r="FH60" s="239"/>
      <c r="FI60" s="239"/>
      <c r="FJ60" s="239"/>
      <c r="FK60" s="239"/>
      <c r="FL60" s="239"/>
      <c r="FM60" s="239"/>
      <c r="FN60" s="239"/>
      <c r="FO60" s="239"/>
      <c r="FP60" s="239"/>
      <c r="FQ60" s="239"/>
      <c r="FR60" s="239"/>
      <c r="FS60" s="239"/>
      <c r="FT60" s="239"/>
      <c r="FU60" s="239"/>
      <c r="FV60" s="239"/>
      <c r="FW60" s="239"/>
      <c r="FX60" s="239"/>
      <c r="FY60" s="239"/>
      <c r="FZ60" s="239"/>
      <c r="GA60" s="239"/>
      <c r="GB60" s="239"/>
      <c r="GC60" s="239"/>
      <c r="GD60" s="239"/>
      <c r="GE60" s="239"/>
      <c r="GF60" s="239"/>
      <c r="GG60" s="239"/>
      <c r="GH60" s="239"/>
      <c r="GI60" s="239"/>
      <c r="GJ60" s="239"/>
      <c r="GK60" s="239"/>
      <c r="GL60" s="239"/>
      <c r="GM60" s="239"/>
      <c r="GN60" s="239"/>
      <c r="GO60" s="239"/>
      <c r="GP60" s="239"/>
      <c r="GQ60" s="239"/>
      <c r="GR60" s="239"/>
      <c r="GS60" s="239"/>
      <c r="GT60" s="239"/>
      <c r="GU60" s="239"/>
      <c r="GV60" s="239"/>
      <c r="GW60" s="239"/>
      <c r="GX60" s="239"/>
      <c r="GY60" s="239"/>
      <c r="GZ60" s="239"/>
      <c r="HA60" s="239"/>
      <c r="HB60" s="239"/>
      <c r="HC60" s="239"/>
      <c r="HD60" s="239"/>
      <c r="HE60" s="239"/>
      <c r="HF60" s="239"/>
      <c r="HG60" s="239"/>
      <c r="HH60" s="239"/>
      <c r="HI60" s="239"/>
      <c r="HJ60" s="239"/>
      <c r="HK60" s="239"/>
      <c r="HL60" s="239"/>
      <c r="HM60" s="239"/>
      <c r="HN60" s="239"/>
      <c r="HO60" s="239"/>
      <c r="HP60" s="239"/>
      <c r="HQ60" s="239"/>
      <c r="HR60" s="239"/>
      <c r="HS60" s="239"/>
      <c r="HT60" s="239"/>
      <c r="HU60" s="239"/>
      <c r="HV60" s="239"/>
      <c r="HW60" s="239"/>
      <c r="HX60" s="239"/>
      <c r="HY60" s="239"/>
      <c r="HZ60" s="239"/>
      <c r="IA60" s="239"/>
      <c r="IB60" s="239"/>
      <c r="IC60" s="239"/>
      <c r="ID60" s="239"/>
      <c r="IE60" s="239"/>
      <c r="IF60" s="239"/>
      <c r="IG60" s="239"/>
      <c r="IH60" s="239"/>
      <c r="II60" s="239"/>
      <c r="IJ60" s="239"/>
      <c r="IK60" s="239"/>
      <c r="IL60" s="239"/>
      <c r="IM60" s="239"/>
      <c r="IN60" s="239"/>
      <c r="IO60" s="239"/>
      <c r="IP60" s="239"/>
      <c r="IQ60" s="239"/>
      <c r="IR60" s="239"/>
      <c r="IS60" s="239"/>
      <c r="IT60" s="239"/>
      <c r="IU60" s="239"/>
      <c r="IV60" s="239"/>
      <c r="IW60" s="239"/>
    </row>
    <row r="61" spans="1:257" ht="43.5" customHeight="1">
      <c r="A61" s="45" t="s">
        <v>760</v>
      </c>
      <c r="B61" s="118" t="s">
        <v>179</v>
      </c>
      <c r="C61" s="228"/>
      <c r="D61" s="243">
        <f t="shared" ref="D61:J61" si="27">D62</f>
        <v>7000</v>
      </c>
      <c r="E61" s="243">
        <f t="shared" si="27"/>
        <v>7000</v>
      </c>
      <c r="F61" s="243">
        <f t="shared" si="27"/>
        <v>7000</v>
      </c>
      <c r="G61" s="243">
        <f t="shared" si="27"/>
        <v>0</v>
      </c>
      <c r="H61" s="243">
        <f t="shared" si="27"/>
        <v>0</v>
      </c>
      <c r="I61" s="243">
        <f t="shared" si="27"/>
        <v>0</v>
      </c>
      <c r="J61" s="243">
        <f t="shared" si="27"/>
        <v>6118</v>
      </c>
      <c r="K61" s="243"/>
      <c r="L61" s="243"/>
      <c r="M61" s="291"/>
      <c r="N61" s="291">
        <f t="shared" si="18"/>
        <v>0</v>
      </c>
      <c r="O61" s="243"/>
      <c r="P61" s="93"/>
      <c r="Q61" s="233"/>
      <c r="R61" s="234"/>
    </row>
    <row r="62" spans="1:257" ht="71.25" customHeight="1">
      <c r="A62" s="73">
        <v>1</v>
      </c>
      <c r="B62" s="99" t="s">
        <v>761</v>
      </c>
      <c r="C62" s="54" t="s">
        <v>762</v>
      </c>
      <c r="D62" s="232">
        <v>7000</v>
      </c>
      <c r="E62" s="232">
        <v>7000</v>
      </c>
      <c r="F62" s="232">
        <v>7000</v>
      </c>
      <c r="G62" s="232"/>
      <c r="H62" s="232"/>
      <c r="I62" s="232">
        <v>0</v>
      </c>
      <c r="J62" s="219">
        <v>6118</v>
      </c>
      <c r="K62" s="279"/>
      <c r="L62" s="279"/>
      <c r="M62" s="291"/>
      <c r="N62" s="291">
        <f t="shared" si="18"/>
        <v>0</v>
      </c>
      <c r="O62" s="99" t="s">
        <v>1056</v>
      </c>
      <c r="P62" s="244"/>
      <c r="R62" s="234"/>
    </row>
    <row r="63" spans="1:257">
      <c r="A63" s="45" t="s">
        <v>756</v>
      </c>
      <c r="B63" s="118" t="s">
        <v>757</v>
      </c>
      <c r="C63" s="228"/>
      <c r="D63" s="243">
        <f t="shared" ref="D63:J63" si="28">D64</f>
        <v>7020</v>
      </c>
      <c r="E63" s="243">
        <f t="shared" si="28"/>
        <v>7020</v>
      </c>
      <c r="F63" s="243">
        <f t="shared" si="28"/>
        <v>7020</v>
      </c>
      <c r="G63" s="243">
        <f t="shared" si="28"/>
        <v>0</v>
      </c>
      <c r="H63" s="243">
        <f t="shared" si="28"/>
        <v>0</v>
      </c>
      <c r="I63" s="243">
        <f t="shared" si="28"/>
        <v>0</v>
      </c>
      <c r="J63" s="243">
        <f t="shared" si="28"/>
        <v>500</v>
      </c>
      <c r="K63" s="243"/>
      <c r="L63" s="243"/>
      <c r="M63" s="291"/>
      <c r="N63" s="291">
        <f t="shared" si="18"/>
        <v>0</v>
      </c>
      <c r="O63" s="243"/>
      <c r="P63" s="99"/>
      <c r="Q63" s="233"/>
      <c r="R63" s="234"/>
    </row>
    <row r="64" spans="1:257" ht="47.25">
      <c r="A64" s="73">
        <v>1</v>
      </c>
      <c r="B64" s="99" t="s">
        <v>763</v>
      </c>
      <c r="C64" s="31"/>
      <c r="D64" s="232">
        <v>7020</v>
      </c>
      <c r="E64" s="232">
        <v>7020</v>
      </c>
      <c r="F64" s="232">
        <v>7020</v>
      </c>
      <c r="G64" s="232"/>
      <c r="H64" s="232"/>
      <c r="I64" s="232">
        <v>0</v>
      </c>
      <c r="J64" s="219">
        <v>500</v>
      </c>
      <c r="K64" s="219"/>
      <c r="L64" s="219"/>
      <c r="M64" s="291"/>
      <c r="N64" s="291">
        <f t="shared" si="18"/>
        <v>0</v>
      </c>
      <c r="O64" s="99" t="s">
        <v>1057</v>
      </c>
      <c r="P64" s="99"/>
      <c r="Q64" s="233"/>
      <c r="R64" s="234"/>
    </row>
    <row r="65" spans="1:18" ht="31.5">
      <c r="A65" s="180" t="s">
        <v>29</v>
      </c>
      <c r="B65" s="118" t="s">
        <v>727</v>
      </c>
      <c r="C65" s="42"/>
      <c r="D65" s="245">
        <f>D66</f>
        <v>7746</v>
      </c>
      <c r="E65" s="245">
        <f t="shared" ref="E65:J67" si="29">E66</f>
        <v>7746</v>
      </c>
      <c r="F65" s="245">
        <f t="shared" si="29"/>
        <v>7746</v>
      </c>
      <c r="G65" s="245">
        <f t="shared" si="29"/>
        <v>0</v>
      </c>
      <c r="H65" s="245">
        <f t="shared" si="29"/>
        <v>0</v>
      </c>
      <c r="I65" s="245">
        <f t="shared" si="29"/>
        <v>5290</v>
      </c>
      <c r="J65" s="245">
        <f>J66</f>
        <v>2086</v>
      </c>
      <c r="K65" s="245">
        <f>K66</f>
        <v>5290</v>
      </c>
      <c r="L65" s="245"/>
      <c r="M65" s="286">
        <f t="shared" si="17"/>
        <v>100</v>
      </c>
      <c r="N65" s="291">
        <f t="shared" si="18"/>
        <v>0</v>
      </c>
      <c r="O65" s="245"/>
      <c r="P65" s="93"/>
      <c r="Q65" s="233"/>
      <c r="R65" s="234"/>
    </row>
    <row r="66" spans="1:18" ht="37.5" customHeight="1">
      <c r="A66" s="180"/>
      <c r="B66" s="118" t="s">
        <v>764</v>
      </c>
      <c r="C66" s="42"/>
      <c r="D66" s="245">
        <f>D67</f>
        <v>7746</v>
      </c>
      <c r="E66" s="245">
        <f t="shared" si="29"/>
        <v>7746</v>
      </c>
      <c r="F66" s="245">
        <f t="shared" si="29"/>
        <v>7746</v>
      </c>
      <c r="G66" s="245">
        <f t="shared" si="29"/>
        <v>0</v>
      </c>
      <c r="H66" s="245">
        <f t="shared" si="29"/>
        <v>0</v>
      </c>
      <c r="I66" s="245">
        <f t="shared" si="29"/>
        <v>5290</v>
      </c>
      <c r="J66" s="245">
        <f t="shared" si="29"/>
        <v>2086</v>
      </c>
      <c r="K66" s="245">
        <f>SUM(K68)</f>
        <v>5290</v>
      </c>
      <c r="L66" s="245"/>
      <c r="M66" s="286">
        <f t="shared" si="17"/>
        <v>100</v>
      </c>
      <c r="N66" s="291">
        <f t="shared" si="18"/>
        <v>0</v>
      </c>
      <c r="O66" s="245"/>
      <c r="P66" s="93"/>
      <c r="Q66" s="233"/>
      <c r="R66" s="234"/>
    </row>
    <row r="67" spans="1:18" ht="31.5">
      <c r="A67" s="38" t="s">
        <v>740</v>
      </c>
      <c r="B67" s="118" t="s">
        <v>240</v>
      </c>
      <c r="C67" s="228"/>
      <c r="D67" s="243">
        <f>D68</f>
        <v>7746</v>
      </c>
      <c r="E67" s="243">
        <f t="shared" si="29"/>
        <v>7746</v>
      </c>
      <c r="F67" s="243">
        <f t="shared" si="29"/>
        <v>7746</v>
      </c>
      <c r="G67" s="243">
        <f t="shared" si="29"/>
        <v>0</v>
      </c>
      <c r="H67" s="243">
        <f t="shared" si="29"/>
        <v>0</v>
      </c>
      <c r="I67" s="243">
        <f t="shared" si="29"/>
        <v>5290</v>
      </c>
      <c r="J67" s="243">
        <f t="shared" si="29"/>
        <v>2086</v>
      </c>
      <c r="K67" s="243"/>
      <c r="L67" s="243"/>
      <c r="M67" s="291">
        <f t="shared" si="17"/>
        <v>0</v>
      </c>
      <c r="N67" s="291">
        <f t="shared" si="18"/>
        <v>0</v>
      </c>
      <c r="O67" s="243"/>
      <c r="P67" s="93"/>
      <c r="Q67" s="233"/>
      <c r="R67" s="234"/>
    </row>
    <row r="68" spans="1:18" ht="83.25" customHeight="1">
      <c r="A68" s="73">
        <v>1</v>
      </c>
      <c r="B68" s="187" t="s">
        <v>765</v>
      </c>
      <c r="C68" s="198" t="s">
        <v>766</v>
      </c>
      <c r="D68" s="246">
        <f>E68</f>
        <v>7746</v>
      </c>
      <c r="E68" s="246">
        <v>7746</v>
      </c>
      <c r="F68" s="246">
        <v>7746</v>
      </c>
      <c r="G68" s="246"/>
      <c r="H68" s="246"/>
      <c r="I68" s="246">
        <v>5290</v>
      </c>
      <c r="J68" s="219">
        <v>2086</v>
      </c>
      <c r="K68" s="246">
        <v>5290</v>
      </c>
      <c r="L68" s="219"/>
      <c r="M68" s="291">
        <f t="shared" si="17"/>
        <v>100</v>
      </c>
      <c r="N68" s="291">
        <f t="shared" si="18"/>
        <v>0</v>
      </c>
      <c r="O68" s="187" t="s">
        <v>1052</v>
      </c>
      <c r="P68" s="73"/>
      <c r="Q68" s="233"/>
      <c r="R68" s="234"/>
    </row>
    <row r="69" spans="1:18" ht="79.5" customHeight="1">
      <c r="A69" s="37" t="s">
        <v>1095</v>
      </c>
      <c r="B69" s="157" t="s">
        <v>767</v>
      </c>
      <c r="C69" s="33"/>
      <c r="D69" s="216">
        <f t="shared" ref="D69:J69" si="30">D70+D76+D97+D113+D130+D141+D150</f>
        <v>1178948</v>
      </c>
      <c r="E69" s="216">
        <f t="shared" si="30"/>
        <v>1178948</v>
      </c>
      <c r="F69" s="216">
        <f t="shared" si="30"/>
        <v>1203759</v>
      </c>
      <c r="G69" s="216">
        <f t="shared" si="30"/>
        <v>0</v>
      </c>
      <c r="H69" s="216">
        <f t="shared" si="30"/>
        <v>0</v>
      </c>
      <c r="I69" s="216">
        <f t="shared" si="30"/>
        <v>458174</v>
      </c>
      <c r="J69" s="216">
        <f t="shared" si="30"/>
        <v>415130</v>
      </c>
      <c r="K69" s="216">
        <f>K70+K76+K97+K113+K130+K141+K150</f>
        <v>300041.55947899999</v>
      </c>
      <c r="L69" s="216">
        <f>L70+L76+L97+L113+L130+L141+L150</f>
        <v>21627.326073999997</v>
      </c>
      <c r="M69" s="286">
        <f t="shared" si="17"/>
        <v>65.486378423699293</v>
      </c>
      <c r="N69" s="286">
        <f t="shared" si="18"/>
        <v>5.2097718965143436</v>
      </c>
      <c r="O69" s="216"/>
      <c r="P69" s="93"/>
      <c r="Q69" s="233"/>
      <c r="R69" s="234"/>
    </row>
    <row r="70" spans="1:18" ht="35.25" customHeight="1">
      <c r="A70" s="180" t="s">
        <v>28</v>
      </c>
      <c r="B70" s="118" t="s">
        <v>730</v>
      </c>
      <c r="C70" s="42"/>
      <c r="D70" s="224">
        <f t="shared" ref="D70:I70" si="31">D71</f>
        <v>201310</v>
      </c>
      <c r="E70" s="224">
        <f t="shared" si="31"/>
        <v>201310</v>
      </c>
      <c r="F70" s="224">
        <f t="shared" si="31"/>
        <v>201310</v>
      </c>
      <c r="G70" s="224">
        <f t="shared" si="31"/>
        <v>0</v>
      </c>
      <c r="H70" s="224">
        <f t="shared" si="31"/>
        <v>0</v>
      </c>
      <c r="I70" s="224">
        <f t="shared" si="31"/>
        <v>69244</v>
      </c>
      <c r="J70" s="224">
        <f>J71</f>
        <v>62000</v>
      </c>
      <c r="K70" s="224">
        <f>SUM(K71:K75)</f>
        <v>55662.099000000002</v>
      </c>
      <c r="L70" s="224">
        <f>SUM(L71:L75)</f>
        <v>400</v>
      </c>
      <c r="M70" s="286">
        <f t="shared" si="17"/>
        <v>80.38544711455144</v>
      </c>
      <c r="N70" s="291">
        <f t="shared" si="18"/>
        <v>0.64516129032258063</v>
      </c>
      <c r="O70" s="224"/>
      <c r="P70" s="111"/>
      <c r="Q70" s="233"/>
      <c r="R70" s="234"/>
    </row>
    <row r="71" spans="1:18" ht="46.5" customHeight="1">
      <c r="A71" s="45" t="s">
        <v>749</v>
      </c>
      <c r="B71" s="118" t="s">
        <v>768</v>
      </c>
      <c r="C71" s="54"/>
      <c r="D71" s="217">
        <f t="shared" ref="D71:J71" si="32">SUM(D72:D75)</f>
        <v>201310</v>
      </c>
      <c r="E71" s="217">
        <f t="shared" si="32"/>
        <v>201310</v>
      </c>
      <c r="F71" s="217">
        <f t="shared" si="32"/>
        <v>201310</v>
      </c>
      <c r="G71" s="217">
        <f t="shared" si="32"/>
        <v>0</v>
      </c>
      <c r="H71" s="217">
        <f t="shared" si="32"/>
        <v>0</v>
      </c>
      <c r="I71" s="217">
        <f t="shared" si="32"/>
        <v>69244</v>
      </c>
      <c r="J71" s="217">
        <f t="shared" si="32"/>
        <v>62000</v>
      </c>
      <c r="K71" s="217"/>
      <c r="L71" s="217"/>
      <c r="M71" s="291">
        <f t="shared" si="17"/>
        <v>0</v>
      </c>
      <c r="N71" s="291">
        <f t="shared" si="18"/>
        <v>0</v>
      </c>
      <c r="O71" s="217"/>
      <c r="P71" s="93"/>
      <c r="Q71" s="233"/>
      <c r="R71" s="234"/>
    </row>
    <row r="72" spans="1:18" ht="81" customHeight="1">
      <c r="A72" s="247">
        <v>1</v>
      </c>
      <c r="B72" s="248" t="s">
        <v>769</v>
      </c>
      <c r="C72" s="247" t="s">
        <v>770</v>
      </c>
      <c r="D72" s="232">
        <v>39950</v>
      </c>
      <c r="E72" s="232">
        <v>39950</v>
      </c>
      <c r="F72" s="232">
        <v>39950</v>
      </c>
      <c r="G72" s="232"/>
      <c r="H72" s="232"/>
      <c r="I72" s="232">
        <v>13550</v>
      </c>
      <c r="J72" s="219">
        <v>10000</v>
      </c>
      <c r="K72" s="219">
        <v>12527.65</v>
      </c>
      <c r="L72" s="219"/>
      <c r="M72" s="291">
        <f t="shared" si="17"/>
        <v>92.4549815498155</v>
      </c>
      <c r="N72" s="291">
        <f t="shared" si="18"/>
        <v>0</v>
      </c>
      <c r="O72" s="55" t="s">
        <v>951</v>
      </c>
      <c r="P72" s="93"/>
      <c r="Q72" s="233"/>
      <c r="R72" s="234"/>
    </row>
    <row r="73" spans="1:18" ht="76.5" customHeight="1">
      <c r="A73" s="247">
        <v>2</v>
      </c>
      <c r="B73" s="249" t="s">
        <v>771</v>
      </c>
      <c r="C73" s="198" t="s">
        <v>772</v>
      </c>
      <c r="D73" s="232">
        <v>85360</v>
      </c>
      <c r="E73" s="232">
        <v>85360</v>
      </c>
      <c r="F73" s="232">
        <v>85360</v>
      </c>
      <c r="G73" s="232"/>
      <c r="H73" s="232"/>
      <c r="I73" s="232">
        <v>35694</v>
      </c>
      <c r="J73" s="219">
        <v>15000</v>
      </c>
      <c r="K73" s="219">
        <v>26183.633000000002</v>
      </c>
      <c r="L73" s="219">
        <v>400</v>
      </c>
      <c r="M73" s="291">
        <f t="shared" si="17"/>
        <v>73.355838516277245</v>
      </c>
      <c r="N73" s="291">
        <f t="shared" si="18"/>
        <v>2.666666666666667</v>
      </c>
      <c r="O73" s="55" t="s">
        <v>951</v>
      </c>
      <c r="P73" s="93"/>
      <c r="Q73" s="233"/>
      <c r="R73" s="234"/>
    </row>
    <row r="74" spans="1:18" ht="100.5" customHeight="1">
      <c r="A74" s="247">
        <v>3</v>
      </c>
      <c r="B74" s="249" t="s">
        <v>773</v>
      </c>
      <c r="C74" s="247" t="s">
        <v>774</v>
      </c>
      <c r="D74" s="232">
        <v>26000</v>
      </c>
      <c r="E74" s="232">
        <v>26000</v>
      </c>
      <c r="F74" s="232">
        <v>26000</v>
      </c>
      <c r="G74" s="232"/>
      <c r="H74" s="232"/>
      <c r="I74" s="232">
        <v>10000</v>
      </c>
      <c r="J74" s="219">
        <v>10000</v>
      </c>
      <c r="K74" s="219">
        <v>6950.8159999999998</v>
      </c>
      <c r="L74" s="219"/>
      <c r="M74" s="291">
        <f t="shared" si="17"/>
        <v>69.508160000000004</v>
      </c>
      <c r="N74" s="291">
        <f t="shared" si="18"/>
        <v>0</v>
      </c>
      <c r="O74" s="55" t="s">
        <v>1124</v>
      </c>
      <c r="P74" s="93"/>
      <c r="Q74" s="233"/>
      <c r="R74" s="234"/>
    </row>
    <row r="75" spans="1:18" ht="81.75" customHeight="1">
      <c r="A75" s="247">
        <v>4</v>
      </c>
      <c r="B75" s="249" t="s">
        <v>775</v>
      </c>
      <c r="C75" s="198" t="s">
        <v>776</v>
      </c>
      <c r="D75" s="232">
        <v>50000</v>
      </c>
      <c r="E75" s="232">
        <v>50000</v>
      </c>
      <c r="F75" s="232">
        <v>50000</v>
      </c>
      <c r="G75" s="232"/>
      <c r="H75" s="232"/>
      <c r="I75" s="232">
        <v>10000</v>
      </c>
      <c r="J75" s="219">
        <v>27000</v>
      </c>
      <c r="K75" s="219">
        <v>10000</v>
      </c>
      <c r="L75" s="219"/>
      <c r="M75" s="291">
        <f t="shared" si="17"/>
        <v>100</v>
      </c>
      <c r="N75" s="291">
        <f t="shared" si="18"/>
        <v>0</v>
      </c>
      <c r="O75" s="55" t="s">
        <v>952</v>
      </c>
      <c r="P75" s="93"/>
      <c r="Q75" s="233"/>
      <c r="R75" s="234"/>
    </row>
    <row r="76" spans="1:18" ht="30.75" customHeight="1">
      <c r="A76" s="180" t="s">
        <v>29</v>
      </c>
      <c r="B76" s="118" t="s">
        <v>731</v>
      </c>
      <c r="C76" s="42"/>
      <c r="D76" s="224">
        <f t="shared" ref="D76:J76" si="33">D77+D87+D92</f>
        <v>184310</v>
      </c>
      <c r="E76" s="224">
        <f t="shared" si="33"/>
        <v>184310</v>
      </c>
      <c r="F76" s="224">
        <f t="shared" si="33"/>
        <v>158406</v>
      </c>
      <c r="G76" s="224">
        <f t="shared" si="33"/>
        <v>0</v>
      </c>
      <c r="H76" s="224">
        <f t="shared" si="33"/>
        <v>0</v>
      </c>
      <c r="I76" s="224">
        <f t="shared" si="33"/>
        <v>59131</v>
      </c>
      <c r="J76" s="224">
        <f t="shared" si="33"/>
        <v>53000</v>
      </c>
      <c r="K76" s="224">
        <f>SUM(K77:K96)</f>
        <v>53379.881006999996</v>
      </c>
      <c r="L76" s="224">
        <f>SUM(L77:L96)</f>
        <v>8084.1299999999992</v>
      </c>
      <c r="M76" s="286">
        <f t="shared" si="17"/>
        <v>90.27393584921613</v>
      </c>
      <c r="N76" s="286">
        <f t="shared" si="18"/>
        <v>15.253075471698111</v>
      </c>
      <c r="O76" s="224"/>
      <c r="P76" s="217"/>
      <c r="Q76" s="233"/>
      <c r="R76" s="234"/>
    </row>
    <row r="77" spans="1:18" ht="31.5">
      <c r="A77" s="38" t="s">
        <v>740</v>
      </c>
      <c r="B77" s="118" t="s">
        <v>240</v>
      </c>
      <c r="C77" s="228"/>
      <c r="D77" s="243">
        <f t="shared" ref="D77:J77" si="34">SUM(D78:D86)</f>
        <v>51400</v>
      </c>
      <c r="E77" s="243">
        <f t="shared" si="34"/>
        <v>51400</v>
      </c>
      <c r="F77" s="243">
        <f t="shared" si="34"/>
        <v>51400</v>
      </c>
      <c r="G77" s="243">
        <f t="shared" si="34"/>
        <v>0</v>
      </c>
      <c r="H77" s="243">
        <f t="shared" si="34"/>
        <v>0</v>
      </c>
      <c r="I77" s="243">
        <f t="shared" si="34"/>
        <v>27779</v>
      </c>
      <c r="J77" s="243">
        <f t="shared" si="34"/>
        <v>21790</v>
      </c>
      <c r="K77" s="243"/>
      <c r="L77" s="243"/>
      <c r="M77" s="291">
        <f t="shared" si="17"/>
        <v>0</v>
      </c>
      <c r="N77" s="291">
        <f t="shared" si="18"/>
        <v>0</v>
      </c>
      <c r="O77" s="243"/>
      <c r="P77" s="93"/>
      <c r="Q77" s="233"/>
      <c r="R77" s="234"/>
    </row>
    <row r="78" spans="1:18" ht="90.75" customHeight="1">
      <c r="A78" s="34">
        <v>1</v>
      </c>
      <c r="B78" s="187" t="s">
        <v>777</v>
      </c>
      <c r="C78" s="198" t="s">
        <v>778</v>
      </c>
      <c r="D78" s="250">
        <v>5000</v>
      </c>
      <c r="E78" s="250">
        <v>5000</v>
      </c>
      <c r="F78" s="250">
        <v>5000</v>
      </c>
      <c r="G78" s="250"/>
      <c r="H78" s="250"/>
      <c r="I78" s="250">
        <v>3000</v>
      </c>
      <c r="J78" s="219">
        <v>1720</v>
      </c>
      <c r="K78" s="219">
        <v>2093.053007</v>
      </c>
      <c r="L78" s="219"/>
      <c r="M78" s="291">
        <f t="shared" si="17"/>
        <v>69.768433566666658</v>
      </c>
      <c r="N78" s="291">
        <f t="shared" si="18"/>
        <v>0</v>
      </c>
      <c r="O78" s="55" t="s">
        <v>995</v>
      </c>
      <c r="P78" s="73"/>
      <c r="Q78" s="233"/>
      <c r="R78" s="234"/>
    </row>
    <row r="79" spans="1:18" ht="109.5" customHeight="1">
      <c r="A79" s="231">
        <v>2</v>
      </c>
      <c r="B79" s="251" t="s">
        <v>779</v>
      </c>
      <c r="C79" s="247" t="s">
        <v>780</v>
      </c>
      <c r="D79" s="250">
        <f>3000+500</f>
        <v>3500</v>
      </c>
      <c r="E79" s="250">
        <f>3000+500</f>
        <v>3500</v>
      </c>
      <c r="F79" s="250">
        <v>3500</v>
      </c>
      <c r="G79" s="250"/>
      <c r="H79" s="250"/>
      <c r="I79" s="250">
        <v>2500</v>
      </c>
      <c r="J79" s="219">
        <v>890</v>
      </c>
      <c r="K79" s="219">
        <v>2500</v>
      </c>
      <c r="L79" s="219">
        <v>246.113</v>
      </c>
      <c r="M79" s="291">
        <f t="shared" si="17"/>
        <v>100</v>
      </c>
      <c r="N79" s="291">
        <f t="shared" si="18"/>
        <v>27.653146067415729</v>
      </c>
      <c r="O79" s="292" t="s">
        <v>998</v>
      </c>
      <c r="P79" s="111"/>
      <c r="Q79" s="233"/>
      <c r="R79" s="234"/>
    </row>
    <row r="80" spans="1:18" ht="112.5" customHeight="1">
      <c r="A80" s="34">
        <v>3</v>
      </c>
      <c r="B80" s="251" t="s">
        <v>781</v>
      </c>
      <c r="C80" s="247" t="s">
        <v>782</v>
      </c>
      <c r="D80" s="250">
        <v>3400</v>
      </c>
      <c r="E80" s="250">
        <v>3400</v>
      </c>
      <c r="F80" s="250">
        <v>3400</v>
      </c>
      <c r="G80" s="250"/>
      <c r="H80" s="250"/>
      <c r="I80" s="250">
        <v>1400</v>
      </c>
      <c r="J80" s="219">
        <v>1980</v>
      </c>
      <c r="K80" s="219">
        <v>1400</v>
      </c>
      <c r="L80" s="219">
        <v>1108.6559999999999</v>
      </c>
      <c r="M80" s="291">
        <f t="shared" si="17"/>
        <v>100</v>
      </c>
      <c r="N80" s="291">
        <f t="shared" si="18"/>
        <v>55.992727272727272</v>
      </c>
      <c r="O80" s="292" t="s">
        <v>999</v>
      </c>
      <c r="P80" s="111"/>
      <c r="Q80" s="233"/>
      <c r="R80" s="234"/>
    </row>
    <row r="81" spans="1:18" ht="99.75" customHeight="1">
      <c r="A81" s="231">
        <v>4</v>
      </c>
      <c r="B81" s="251" t="s">
        <v>783</v>
      </c>
      <c r="C81" s="247" t="s">
        <v>784</v>
      </c>
      <c r="D81" s="232">
        <f>3000+500</f>
        <v>3500</v>
      </c>
      <c r="E81" s="232">
        <f>3000+500</f>
        <v>3500</v>
      </c>
      <c r="F81" s="232">
        <v>3500</v>
      </c>
      <c r="G81" s="232"/>
      <c r="H81" s="232"/>
      <c r="I81" s="232">
        <v>1000</v>
      </c>
      <c r="J81" s="219">
        <v>2400</v>
      </c>
      <c r="K81" s="219">
        <v>1000</v>
      </c>
      <c r="L81" s="219">
        <v>352.07</v>
      </c>
      <c r="M81" s="291">
        <f t="shared" si="17"/>
        <v>100</v>
      </c>
      <c r="N81" s="291">
        <f t="shared" si="18"/>
        <v>14.669583333333334</v>
      </c>
      <c r="O81" s="292" t="s">
        <v>1000</v>
      </c>
      <c r="P81" s="111"/>
      <c r="Q81" s="233"/>
      <c r="R81" s="234"/>
    </row>
    <row r="82" spans="1:18" ht="104.25" customHeight="1">
      <c r="A82" s="34">
        <v>5</v>
      </c>
      <c r="B82" s="251" t="s">
        <v>785</v>
      </c>
      <c r="C82" s="247" t="s">
        <v>786</v>
      </c>
      <c r="D82" s="232">
        <f>3000+500</f>
        <v>3500</v>
      </c>
      <c r="E82" s="232">
        <f>3000+500</f>
        <v>3500</v>
      </c>
      <c r="F82" s="232">
        <v>3500</v>
      </c>
      <c r="G82" s="232"/>
      <c r="H82" s="232"/>
      <c r="I82" s="232">
        <v>1000</v>
      </c>
      <c r="J82" s="219">
        <v>2450</v>
      </c>
      <c r="K82" s="219">
        <v>1000</v>
      </c>
      <c r="L82" s="219">
        <v>1141.444</v>
      </c>
      <c r="M82" s="291">
        <f t="shared" si="17"/>
        <v>100</v>
      </c>
      <c r="N82" s="291">
        <f t="shared" si="18"/>
        <v>46.589551020408159</v>
      </c>
      <c r="O82" s="292" t="s">
        <v>1001</v>
      </c>
      <c r="P82" s="111"/>
      <c r="Q82" s="233"/>
      <c r="R82" s="234"/>
    </row>
    <row r="83" spans="1:18" ht="73.5" customHeight="1">
      <c r="A83" s="231">
        <v>6</v>
      </c>
      <c r="B83" s="251" t="s">
        <v>787</v>
      </c>
      <c r="C83" s="247" t="s">
        <v>788</v>
      </c>
      <c r="D83" s="232">
        <v>5000</v>
      </c>
      <c r="E83" s="232">
        <v>5000</v>
      </c>
      <c r="F83" s="232">
        <v>5000</v>
      </c>
      <c r="G83" s="232"/>
      <c r="H83" s="232"/>
      <c r="I83" s="232">
        <v>1500</v>
      </c>
      <c r="J83" s="219">
        <v>3400</v>
      </c>
      <c r="K83" s="219">
        <v>1380.729</v>
      </c>
      <c r="L83" s="219">
        <v>686.11199999999997</v>
      </c>
      <c r="M83" s="291">
        <f t="shared" si="17"/>
        <v>92.048600000000008</v>
      </c>
      <c r="N83" s="291">
        <f t="shared" si="18"/>
        <v>20.179764705882352</v>
      </c>
      <c r="O83" s="292" t="s">
        <v>918</v>
      </c>
      <c r="P83" s="111"/>
      <c r="Q83" s="233"/>
      <c r="R83" s="234"/>
    </row>
    <row r="84" spans="1:18" ht="74.25" customHeight="1">
      <c r="A84" s="34">
        <v>7</v>
      </c>
      <c r="B84" s="187" t="s">
        <v>789</v>
      </c>
      <c r="C84" s="247" t="s">
        <v>790</v>
      </c>
      <c r="D84" s="232">
        <v>7500</v>
      </c>
      <c r="E84" s="232">
        <v>7500</v>
      </c>
      <c r="F84" s="232">
        <v>7500</v>
      </c>
      <c r="G84" s="232"/>
      <c r="H84" s="232"/>
      <c r="I84" s="232">
        <v>5000</v>
      </c>
      <c r="J84" s="219">
        <v>2490</v>
      </c>
      <c r="K84" s="219">
        <v>2385.462</v>
      </c>
      <c r="L84" s="219"/>
      <c r="M84" s="291">
        <f t="shared" si="17"/>
        <v>47.709239999999994</v>
      </c>
      <c r="N84" s="291">
        <f t="shared" si="18"/>
        <v>0</v>
      </c>
      <c r="O84" s="292" t="s">
        <v>918</v>
      </c>
      <c r="P84" s="292"/>
      <c r="Q84" s="233"/>
      <c r="R84" s="234"/>
    </row>
    <row r="85" spans="1:18" ht="89.25" customHeight="1">
      <c r="A85" s="231">
        <v>8</v>
      </c>
      <c r="B85" s="187" t="s">
        <v>791</v>
      </c>
      <c r="C85" s="247" t="s">
        <v>792</v>
      </c>
      <c r="D85" s="232">
        <v>14000</v>
      </c>
      <c r="E85" s="232">
        <v>14000</v>
      </c>
      <c r="F85" s="232">
        <v>14000</v>
      </c>
      <c r="G85" s="232"/>
      <c r="H85" s="232"/>
      <c r="I85" s="232">
        <v>8279</v>
      </c>
      <c r="J85" s="219">
        <v>4860</v>
      </c>
      <c r="K85" s="219">
        <v>8279</v>
      </c>
      <c r="L85" s="219">
        <v>2244.88</v>
      </c>
      <c r="M85" s="291">
        <f t="shared" si="17"/>
        <v>100</v>
      </c>
      <c r="N85" s="291">
        <f t="shared" si="18"/>
        <v>46.190946502057614</v>
      </c>
      <c r="O85" s="292" t="s">
        <v>1061</v>
      </c>
      <c r="P85" s="111"/>
      <c r="Q85" s="233"/>
      <c r="R85" s="234"/>
    </row>
    <row r="86" spans="1:18" ht="76.5" customHeight="1">
      <c r="A86" s="34">
        <v>9</v>
      </c>
      <c r="B86" s="187" t="s">
        <v>793</v>
      </c>
      <c r="C86" s="247" t="s">
        <v>794</v>
      </c>
      <c r="D86" s="232">
        <v>6000</v>
      </c>
      <c r="E86" s="232">
        <v>6000</v>
      </c>
      <c r="F86" s="232">
        <v>6000</v>
      </c>
      <c r="G86" s="232"/>
      <c r="H86" s="232"/>
      <c r="I86" s="232">
        <v>4100</v>
      </c>
      <c r="J86" s="219">
        <v>1600</v>
      </c>
      <c r="K86" s="219">
        <v>4100</v>
      </c>
      <c r="L86" s="219">
        <v>1465</v>
      </c>
      <c r="M86" s="291">
        <f t="shared" si="17"/>
        <v>100</v>
      </c>
      <c r="N86" s="291">
        <f t="shared" si="18"/>
        <v>91.5625</v>
      </c>
      <c r="O86" s="292" t="s">
        <v>922</v>
      </c>
      <c r="P86" s="111"/>
      <c r="Q86" s="233"/>
      <c r="R86" s="234"/>
    </row>
    <row r="87" spans="1:18" ht="46.5" customHeight="1">
      <c r="A87" s="45" t="s">
        <v>749</v>
      </c>
      <c r="B87" s="118" t="s">
        <v>768</v>
      </c>
      <c r="C87" s="54"/>
      <c r="D87" s="217">
        <f t="shared" ref="D87:J87" si="35">SUM(D88:D91)</f>
        <v>101910</v>
      </c>
      <c r="E87" s="217">
        <f t="shared" si="35"/>
        <v>101910</v>
      </c>
      <c r="F87" s="217">
        <f t="shared" si="35"/>
        <v>76006</v>
      </c>
      <c r="G87" s="217">
        <f t="shared" si="35"/>
        <v>0</v>
      </c>
      <c r="H87" s="217">
        <f t="shared" si="35"/>
        <v>0</v>
      </c>
      <c r="I87" s="217">
        <f t="shared" si="35"/>
        <v>31352</v>
      </c>
      <c r="J87" s="217">
        <f t="shared" si="35"/>
        <v>22710</v>
      </c>
      <c r="K87" s="217"/>
      <c r="L87" s="217"/>
      <c r="M87" s="291">
        <f t="shared" si="17"/>
        <v>0</v>
      </c>
      <c r="N87" s="291">
        <f t="shared" si="18"/>
        <v>0</v>
      </c>
      <c r="O87" s="217"/>
      <c r="P87" s="93"/>
      <c r="Q87" s="233"/>
      <c r="R87" s="234"/>
    </row>
    <row r="88" spans="1:18" ht="95.25" customHeight="1">
      <c r="A88" s="34">
        <v>1</v>
      </c>
      <c r="B88" s="187" t="s">
        <v>795</v>
      </c>
      <c r="C88" s="247" t="s">
        <v>796</v>
      </c>
      <c r="D88" s="232">
        <v>14500</v>
      </c>
      <c r="E88" s="232">
        <v>14500</v>
      </c>
      <c r="F88" s="232">
        <v>14500</v>
      </c>
      <c r="G88" s="232"/>
      <c r="H88" s="232"/>
      <c r="I88" s="232">
        <v>7000</v>
      </c>
      <c r="J88" s="219">
        <v>4904</v>
      </c>
      <c r="K88" s="219">
        <v>5074.7489999999998</v>
      </c>
      <c r="L88" s="219"/>
      <c r="M88" s="291">
        <f t="shared" si="17"/>
        <v>72.49641428571428</v>
      </c>
      <c r="N88" s="291">
        <f t="shared" si="18"/>
        <v>0</v>
      </c>
      <c r="O88" s="292" t="s">
        <v>1134</v>
      </c>
      <c r="P88" s="292"/>
      <c r="Q88" s="233"/>
      <c r="R88" s="234"/>
    </row>
    <row r="89" spans="1:18" ht="95.25" customHeight="1">
      <c r="A89" s="34">
        <v>2</v>
      </c>
      <c r="B89" s="187" t="s">
        <v>797</v>
      </c>
      <c r="C89" s="198" t="s">
        <v>798</v>
      </c>
      <c r="D89" s="232">
        <v>34000</v>
      </c>
      <c r="E89" s="232">
        <v>34000</v>
      </c>
      <c r="F89" s="232">
        <v>34000</v>
      </c>
      <c r="G89" s="232"/>
      <c r="H89" s="232"/>
      <c r="I89" s="232">
        <v>7852</v>
      </c>
      <c r="J89" s="219">
        <v>12210</v>
      </c>
      <c r="K89" s="219">
        <v>7852</v>
      </c>
      <c r="L89" s="219">
        <v>839.85500000000002</v>
      </c>
      <c r="M89" s="291">
        <f t="shared" si="17"/>
        <v>100</v>
      </c>
      <c r="N89" s="291">
        <f t="shared" si="18"/>
        <v>6.8784193284193291</v>
      </c>
      <c r="O89" s="292" t="s">
        <v>1062</v>
      </c>
      <c r="P89" s="93"/>
      <c r="Q89" s="233"/>
      <c r="R89" s="234"/>
    </row>
    <row r="90" spans="1:18" ht="96" customHeight="1">
      <c r="A90" s="34">
        <v>3</v>
      </c>
      <c r="B90" s="187" t="s">
        <v>799</v>
      </c>
      <c r="C90" s="198" t="s">
        <v>800</v>
      </c>
      <c r="D90" s="250">
        <v>40000</v>
      </c>
      <c r="E90" s="250">
        <v>40000</v>
      </c>
      <c r="F90" s="250">
        <v>14096</v>
      </c>
      <c r="G90" s="250"/>
      <c r="H90" s="250"/>
      <c r="I90" s="250">
        <v>12500</v>
      </c>
      <c r="J90" s="219">
        <v>1596</v>
      </c>
      <c r="K90" s="219">
        <v>12344.495999999999</v>
      </c>
      <c r="L90" s="219"/>
      <c r="M90" s="291">
        <f t="shared" si="17"/>
        <v>98.755967999999996</v>
      </c>
      <c r="N90" s="291">
        <f t="shared" si="18"/>
        <v>0</v>
      </c>
      <c r="O90" s="292" t="s">
        <v>1063</v>
      </c>
      <c r="P90" s="93"/>
      <c r="Q90" s="233"/>
      <c r="R90" s="234"/>
    </row>
    <row r="91" spans="1:18" ht="128.25" customHeight="1">
      <c r="A91" s="34">
        <v>4</v>
      </c>
      <c r="B91" s="187" t="s">
        <v>801</v>
      </c>
      <c r="C91" s="198" t="s">
        <v>802</v>
      </c>
      <c r="D91" s="232">
        <v>13410</v>
      </c>
      <c r="E91" s="232">
        <v>13410</v>
      </c>
      <c r="F91" s="232">
        <v>13410</v>
      </c>
      <c r="G91" s="232"/>
      <c r="H91" s="232"/>
      <c r="I91" s="232">
        <v>4000</v>
      </c>
      <c r="J91" s="219">
        <v>4000</v>
      </c>
      <c r="K91" s="219">
        <v>3970.3919999999998</v>
      </c>
      <c r="L91" s="219"/>
      <c r="M91" s="291">
        <f t="shared" si="17"/>
        <v>99.259799999999998</v>
      </c>
      <c r="N91" s="291">
        <f t="shared" si="18"/>
        <v>0</v>
      </c>
      <c r="O91" s="55" t="s">
        <v>958</v>
      </c>
      <c r="P91" s="93"/>
      <c r="Q91" s="233"/>
      <c r="R91" s="234"/>
    </row>
    <row r="92" spans="1:18" ht="37.5" customHeight="1">
      <c r="A92" s="45" t="s">
        <v>760</v>
      </c>
      <c r="B92" s="118" t="s">
        <v>803</v>
      </c>
      <c r="C92" s="228"/>
      <c r="D92" s="243">
        <f t="shared" ref="D92:J92" si="36">SUM(D93:D96)</f>
        <v>31000</v>
      </c>
      <c r="E92" s="243">
        <f t="shared" si="36"/>
        <v>31000</v>
      </c>
      <c r="F92" s="243">
        <f t="shared" si="36"/>
        <v>31000</v>
      </c>
      <c r="G92" s="243">
        <f t="shared" si="36"/>
        <v>0</v>
      </c>
      <c r="H92" s="243">
        <f t="shared" si="36"/>
        <v>0</v>
      </c>
      <c r="I92" s="243">
        <f t="shared" si="36"/>
        <v>0</v>
      </c>
      <c r="J92" s="243">
        <f t="shared" si="36"/>
        <v>8500</v>
      </c>
      <c r="K92" s="243"/>
      <c r="L92" s="243"/>
      <c r="M92" s="291"/>
      <c r="N92" s="291">
        <f t="shared" si="18"/>
        <v>0</v>
      </c>
      <c r="O92" s="243"/>
      <c r="P92" s="93"/>
      <c r="Q92" s="233"/>
      <c r="R92" s="234"/>
    </row>
    <row r="93" spans="1:18" ht="129" customHeight="1">
      <c r="A93" s="231">
        <v>1</v>
      </c>
      <c r="B93" s="187" t="s">
        <v>804</v>
      </c>
      <c r="C93" s="198" t="s">
        <v>805</v>
      </c>
      <c r="D93" s="232">
        <v>12500</v>
      </c>
      <c r="E93" s="232">
        <v>12500</v>
      </c>
      <c r="F93" s="232">
        <v>12500</v>
      </c>
      <c r="G93" s="232"/>
      <c r="H93" s="232"/>
      <c r="I93" s="232">
        <v>0</v>
      </c>
      <c r="J93" s="219">
        <v>3000</v>
      </c>
      <c r="K93" s="219"/>
      <c r="L93" s="219"/>
      <c r="M93" s="291"/>
      <c r="N93" s="291">
        <f t="shared" si="18"/>
        <v>0</v>
      </c>
      <c r="O93" s="292" t="s">
        <v>1002</v>
      </c>
      <c r="P93" s="219"/>
      <c r="Q93" s="233"/>
      <c r="R93" s="234"/>
    </row>
    <row r="94" spans="1:18" ht="147.75" customHeight="1">
      <c r="A94" s="34">
        <v>2</v>
      </c>
      <c r="B94" s="99" t="s">
        <v>806</v>
      </c>
      <c r="C94" s="198" t="s">
        <v>807</v>
      </c>
      <c r="D94" s="232">
        <v>7500</v>
      </c>
      <c r="E94" s="232">
        <v>7500</v>
      </c>
      <c r="F94" s="232">
        <v>7500</v>
      </c>
      <c r="G94" s="232"/>
      <c r="H94" s="232"/>
      <c r="I94" s="232">
        <v>0</v>
      </c>
      <c r="J94" s="219">
        <v>2000</v>
      </c>
      <c r="K94" s="219"/>
      <c r="L94" s="219"/>
      <c r="M94" s="291"/>
      <c r="N94" s="291">
        <f t="shared" si="18"/>
        <v>0</v>
      </c>
      <c r="O94" s="292" t="s">
        <v>1002</v>
      </c>
      <c r="P94" s="219"/>
      <c r="Q94" s="233"/>
      <c r="R94" s="234"/>
    </row>
    <row r="95" spans="1:18" ht="115.5" customHeight="1">
      <c r="A95" s="231">
        <v>3</v>
      </c>
      <c r="B95" s="187" t="s">
        <v>808</v>
      </c>
      <c r="C95" s="198" t="s">
        <v>809</v>
      </c>
      <c r="D95" s="250">
        <v>6000</v>
      </c>
      <c r="E95" s="250">
        <v>6000</v>
      </c>
      <c r="F95" s="250">
        <v>6000</v>
      </c>
      <c r="G95" s="250"/>
      <c r="H95" s="250"/>
      <c r="I95" s="250">
        <v>0</v>
      </c>
      <c r="J95" s="219">
        <v>2000</v>
      </c>
      <c r="K95" s="219"/>
      <c r="L95" s="219"/>
      <c r="M95" s="291"/>
      <c r="N95" s="291">
        <f t="shared" si="18"/>
        <v>0</v>
      </c>
      <c r="O95" s="292" t="s">
        <v>1002</v>
      </c>
      <c r="P95" s="219"/>
      <c r="Q95" s="233"/>
      <c r="R95" s="234"/>
    </row>
    <row r="96" spans="1:18" ht="121.5" customHeight="1">
      <c r="A96" s="34">
        <v>4</v>
      </c>
      <c r="B96" s="187" t="s">
        <v>810</v>
      </c>
      <c r="C96" s="198" t="s">
        <v>811</v>
      </c>
      <c r="D96" s="250">
        <v>5000</v>
      </c>
      <c r="E96" s="250">
        <v>5000</v>
      </c>
      <c r="F96" s="250">
        <v>5000</v>
      </c>
      <c r="G96" s="250"/>
      <c r="H96" s="250"/>
      <c r="I96" s="250">
        <v>0</v>
      </c>
      <c r="J96" s="219">
        <v>1500</v>
      </c>
      <c r="K96" s="219"/>
      <c r="L96" s="219"/>
      <c r="M96" s="291"/>
      <c r="N96" s="291">
        <f t="shared" si="18"/>
        <v>0</v>
      </c>
      <c r="O96" s="292" t="s">
        <v>1002</v>
      </c>
      <c r="P96" s="219"/>
      <c r="Q96" s="233"/>
      <c r="R96" s="234"/>
    </row>
    <row r="97" spans="1:18">
      <c r="A97" s="180" t="s">
        <v>30</v>
      </c>
      <c r="B97" s="118" t="s">
        <v>732</v>
      </c>
      <c r="C97" s="42"/>
      <c r="D97" s="224">
        <f t="shared" ref="D97:J97" si="37">D98+D104+D107+D108</f>
        <v>143763</v>
      </c>
      <c r="E97" s="224">
        <f t="shared" si="37"/>
        <v>143763</v>
      </c>
      <c r="F97" s="224">
        <f t="shared" si="37"/>
        <v>159273</v>
      </c>
      <c r="G97" s="224">
        <f t="shared" si="37"/>
        <v>0</v>
      </c>
      <c r="H97" s="224">
        <f t="shared" si="37"/>
        <v>0</v>
      </c>
      <c r="I97" s="224">
        <f t="shared" si="37"/>
        <v>66133</v>
      </c>
      <c r="J97" s="224">
        <f t="shared" si="37"/>
        <v>59000</v>
      </c>
      <c r="K97" s="224">
        <f>SUM(K98:K107)+K108</f>
        <v>56417.809600000001</v>
      </c>
      <c r="L97" s="224">
        <f>SUM(L98:L107)+L108</f>
        <v>0</v>
      </c>
      <c r="M97" s="286">
        <f t="shared" si="17"/>
        <v>85.309617891219219</v>
      </c>
      <c r="N97" s="291">
        <f t="shared" si="18"/>
        <v>0</v>
      </c>
      <c r="O97" s="224"/>
      <c r="P97" s="31"/>
      <c r="R97" s="234"/>
    </row>
    <row r="98" spans="1:18" ht="31.5">
      <c r="A98" s="38" t="s">
        <v>740</v>
      </c>
      <c r="B98" s="118" t="s">
        <v>240</v>
      </c>
      <c r="C98" s="42"/>
      <c r="D98" s="224">
        <f t="shared" ref="D98:J98" si="38">SUM(D99:D103)</f>
        <v>98763</v>
      </c>
      <c r="E98" s="224">
        <f t="shared" si="38"/>
        <v>98763</v>
      </c>
      <c r="F98" s="224">
        <f t="shared" si="38"/>
        <v>98763</v>
      </c>
      <c r="G98" s="224">
        <f t="shared" si="38"/>
        <v>0</v>
      </c>
      <c r="H98" s="224">
        <f t="shared" si="38"/>
        <v>0</v>
      </c>
      <c r="I98" s="224">
        <f t="shared" si="38"/>
        <v>49143</v>
      </c>
      <c r="J98" s="224">
        <f t="shared" si="38"/>
        <v>44860</v>
      </c>
      <c r="K98" s="224"/>
      <c r="L98" s="224"/>
      <c r="M98" s="291">
        <f t="shared" si="17"/>
        <v>0</v>
      </c>
      <c r="N98" s="291">
        <f t="shared" si="18"/>
        <v>0</v>
      </c>
      <c r="O98" s="224"/>
      <c r="P98" s="93"/>
      <c r="Q98" s="233"/>
      <c r="R98" s="234"/>
    </row>
    <row r="99" spans="1:18" ht="50.25" customHeight="1">
      <c r="A99" s="73">
        <v>1</v>
      </c>
      <c r="B99" s="221" t="s">
        <v>812</v>
      </c>
      <c r="C99" s="247" t="s">
        <v>813</v>
      </c>
      <c r="D99" s="232">
        <v>20000</v>
      </c>
      <c r="E99" s="232">
        <v>20000</v>
      </c>
      <c r="F99" s="232">
        <v>20000</v>
      </c>
      <c r="G99" s="232"/>
      <c r="H99" s="232"/>
      <c r="I99" s="280">
        <v>13021</v>
      </c>
      <c r="J99" s="219">
        <v>5980</v>
      </c>
      <c r="K99" s="219">
        <v>11836.787</v>
      </c>
      <c r="L99" s="219"/>
      <c r="M99" s="291">
        <f t="shared" si="17"/>
        <v>90.905360571384691</v>
      </c>
      <c r="N99" s="291">
        <f t="shared" si="18"/>
        <v>0</v>
      </c>
      <c r="O99" s="219"/>
      <c r="P99" s="73"/>
      <c r="Q99" s="233"/>
      <c r="R99" s="234"/>
    </row>
    <row r="100" spans="1:18" ht="57.75" customHeight="1">
      <c r="A100" s="34">
        <v>2</v>
      </c>
      <c r="B100" s="221" t="s">
        <v>814</v>
      </c>
      <c r="C100" s="247" t="s">
        <v>815</v>
      </c>
      <c r="D100" s="232">
        <v>30000</v>
      </c>
      <c r="E100" s="232">
        <v>30000</v>
      </c>
      <c r="F100" s="232">
        <v>30000</v>
      </c>
      <c r="G100" s="232"/>
      <c r="H100" s="232"/>
      <c r="I100" s="232">
        <v>14000</v>
      </c>
      <c r="J100" s="219">
        <v>15000</v>
      </c>
      <c r="K100" s="219">
        <v>14000</v>
      </c>
      <c r="L100" s="219"/>
      <c r="M100" s="291">
        <f t="shared" si="17"/>
        <v>100</v>
      </c>
      <c r="N100" s="291">
        <f t="shared" si="18"/>
        <v>0</v>
      </c>
      <c r="O100" s="219"/>
      <c r="P100" s="99"/>
      <c r="Q100" s="233"/>
      <c r="R100" s="234"/>
    </row>
    <row r="101" spans="1:18" ht="31.5">
      <c r="A101" s="34">
        <v>3</v>
      </c>
      <c r="B101" s="221" t="s">
        <v>816</v>
      </c>
      <c r="C101" s="247" t="s">
        <v>817</v>
      </c>
      <c r="D101" s="232">
        <v>35000</v>
      </c>
      <c r="E101" s="232">
        <v>35000</v>
      </c>
      <c r="F101" s="232">
        <v>35000</v>
      </c>
      <c r="G101" s="232"/>
      <c r="H101" s="232"/>
      <c r="I101" s="280">
        <v>15000</v>
      </c>
      <c r="J101" s="219">
        <v>18000</v>
      </c>
      <c r="K101" s="219">
        <v>13876.855</v>
      </c>
      <c r="L101" s="219"/>
      <c r="M101" s="291">
        <f t="shared" si="17"/>
        <v>92.512366666666665</v>
      </c>
      <c r="N101" s="291">
        <f t="shared" si="18"/>
        <v>0</v>
      </c>
      <c r="O101" s="219"/>
      <c r="P101" s="99"/>
      <c r="Q101" s="233"/>
      <c r="R101" s="234"/>
    </row>
    <row r="102" spans="1:18" ht="79.5" customHeight="1">
      <c r="A102" s="34">
        <v>4</v>
      </c>
      <c r="B102" s="187" t="s">
        <v>818</v>
      </c>
      <c r="C102" s="247" t="s">
        <v>819</v>
      </c>
      <c r="D102" s="250">
        <v>6000</v>
      </c>
      <c r="E102" s="250">
        <v>6000</v>
      </c>
      <c r="F102" s="250">
        <v>6000</v>
      </c>
      <c r="G102" s="250"/>
      <c r="H102" s="250"/>
      <c r="I102" s="281">
        <v>3000</v>
      </c>
      <c r="J102" s="219">
        <v>2880</v>
      </c>
      <c r="K102" s="219">
        <v>2235.8445999999999</v>
      </c>
      <c r="L102" s="219"/>
      <c r="M102" s="291">
        <f t="shared" si="17"/>
        <v>74.528153333333321</v>
      </c>
      <c r="N102" s="291">
        <f t="shared" si="18"/>
        <v>0</v>
      </c>
      <c r="O102" s="55" t="s">
        <v>1058</v>
      </c>
      <c r="P102" s="73"/>
      <c r="Q102" s="233"/>
      <c r="R102" s="234"/>
    </row>
    <row r="103" spans="1:18" ht="72" customHeight="1">
      <c r="A103" s="73">
        <v>5</v>
      </c>
      <c r="B103" s="187" t="s">
        <v>820</v>
      </c>
      <c r="C103" s="247" t="s">
        <v>821</v>
      </c>
      <c r="D103" s="232">
        <f>10316-2553</f>
        <v>7763</v>
      </c>
      <c r="E103" s="232">
        <f>10316-2553</f>
        <v>7763</v>
      </c>
      <c r="F103" s="232">
        <v>7763</v>
      </c>
      <c r="G103" s="232"/>
      <c r="H103" s="232"/>
      <c r="I103" s="280">
        <v>4122</v>
      </c>
      <c r="J103" s="219">
        <v>3000</v>
      </c>
      <c r="K103" s="219">
        <v>2327.4070000000002</v>
      </c>
      <c r="L103" s="219"/>
      <c r="M103" s="291">
        <f t="shared" si="17"/>
        <v>56.463051916545368</v>
      </c>
      <c r="N103" s="291">
        <f t="shared" si="18"/>
        <v>0</v>
      </c>
      <c r="O103" s="55" t="s">
        <v>1059</v>
      </c>
      <c r="P103" s="219"/>
      <c r="Q103" s="233"/>
      <c r="R103" s="234"/>
    </row>
    <row r="104" spans="1:18" ht="44.25" customHeight="1">
      <c r="A104" s="45" t="s">
        <v>749</v>
      </c>
      <c r="B104" s="118" t="s">
        <v>768</v>
      </c>
      <c r="C104" s="247"/>
      <c r="D104" s="217">
        <f t="shared" ref="D104:I104" si="39">SUM(D105:D106)</f>
        <v>45000</v>
      </c>
      <c r="E104" s="217">
        <f t="shared" si="39"/>
        <v>45000</v>
      </c>
      <c r="F104" s="217">
        <f t="shared" si="39"/>
        <v>30000</v>
      </c>
      <c r="G104" s="217">
        <f t="shared" si="39"/>
        <v>0</v>
      </c>
      <c r="H104" s="217">
        <f t="shared" si="39"/>
        <v>0</v>
      </c>
      <c r="I104" s="217">
        <f t="shared" si="39"/>
        <v>16990</v>
      </c>
      <c r="J104" s="217">
        <v>12640</v>
      </c>
      <c r="K104" s="217"/>
      <c r="L104" s="217"/>
      <c r="M104" s="291">
        <f t="shared" si="17"/>
        <v>0</v>
      </c>
      <c r="N104" s="291">
        <f t="shared" si="18"/>
        <v>0</v>
      </c>
      <c r="O104" s="217"/>
      <c r="P104" s="93"/>
      <c r="Q104" s="233"/>
      <c r="R104" s="234"/>
    </row>
    <row r="105" spans="1:18" ht="44.25" customHeight="1">
      <c r="A105" s="34">
        <v>1</v>
      </c>
      <c r="B105" s="221" t="s">
        <v>822</v>
      </c>
      <c r="C105" s="247" t="s">
        <v>823</v>
      </c>
      <c r="D105" s="232">
        <v>30000</v>
      </c>
      <c r="E105" s="232">
        <v>30000</v>
      </c>
      <c r="F105" s="232">
        <v>30000</v>
      </c>
      <c r="G105" s="232"/>
      <c r="H105" s="232"/>
      <c r="I105" s="232">
        <v>2000</v>
      </c>
      <c r="J105" s="219">
        <v>12640</v>
      </c>
      <c r="K105" s="219">
        <v>481.42099999999999</v>
      </c>
      <c r="L105" s="219"/>
      <c r="M105" s="291">
        <f t="shared" si="17"/>
        <v>24.07105</v>
      </c>
      <c r="N105" s="291">
        <f t="shared" si="18"/>
        <v>0</v>
      </c>
      <c r="O105" s="219"/>
      <c r="P105" s="93"/>
      <c r="Q105" s="233"/>
      <c r="R105" s="234"/>
    </row>
    <row r="106" spans="1:18" s="284" customFormat="1" ht="31.5">
      <c r="A106" s="34">
        <v>2</v>
      </c>
      <c r="B106" s="99" t="s">
        <v>824</v>
      </c>
      <c r="C106" s="305" t="s">
        <v>825</v>
      </c>
      <c r="D106" s="232">
        <v>15000</v>
      </c>
      <c r="E106" s="232">
        <v>15000</v>
      </c>
      <c r="F106" s="232"/>
      <c r="G106" s="232"/>
      <c r="H106" s="232"/>
      <c r="I106" s="232">
        <v>14990</v>
      </c>
      <c r="J106" s="219"/>
      <c r="K106" s="219">
        <v>10633.495000000001</v>
      </c>
      <c r="L106" s="219"/>
      <c r="M106" s="291">
        <f t="shared" si="17"/>
        <v>70.937258172114753</v>
      </c>
      <c r="N106" s="291"/>
      <c r="O106" s="219"/>
      <c r="P106" s="93"/>
      <c r="Q106" s="282"/>
      <c r="R106" s="283"/>
    </row>
    <row r="107" spans="1:18" ht="33.75" customHeight="1">
      <c r="A107" s="45" t="s">
        <v>760</v>
      </c>
      <c r="B107" s="118" t="s">
        <v>179</v>
      </c>
      <c r="C107" s="228"/>
      <c r="D107" s="243"/>
      <c r="E107" s="243"/>
      <c r="F107" s="243"/>
      <c r="G107" s="243"/>
      <c r="H107" s="243"/>
      <c r="I107" s="243">
        <v>0</v>
      </c>
      <c r="J107" s="217"/>
      <c r="K107" s="217"/>
      <c r="L107" s="217"/>
      <c r="M107" s="291"/>
      <c r="N107" s="291"/>
      <c r="O107" s="217"/>
      <c r="P107" s="93"/>
      <c r="Q107" s="233"/>
      <c r="R107" s="234"/>
    </row>
    <row r="108" spans="1:18">
      <c r="A108" s="45" t="s">
        <v>756</v>
      </c>
      <c r="B108" s="118" t="s">
        <v>757</v>
      </c>
      <c r="C108" s="220"/>
      <c r="D108" s="243"/>
      <c r="E108" s="243"/>
      <c r="F108" s="243">
        <f>SUM(F110:F112)</f>
        <v>30510</v>
      </c>
      <c r="G108" s="243">
        <f>SUM(G110:G112)</f>
        <v>0</v>
      </c>
      <c r="H108" s="243">
        <f>SUM(H110:H112)</f>
        <v>0</v>
      </c>
      <c r="I108" s="243">
        <f>SUM(I110:I112)</f>
        <v>0</v>
      </c>
      <c r="J108" s="217">
        <f>SUM(J109:J112)</f>
        <v>1500</v>
      </c>
      <c r="K108" s="217">
        <f>SUM(K109:K112)</f>
        <v>1026</v>
      </c>
      <c r="L108" s="217"/>
      <c r="M108" s="291"/>
      <c r="N108" s="291">
        <f t="shared" si="18"/>
        <v>0</v>
      </c>
      <c r="O108" s="217"/>
      <c r="P108" s="99"/>
      <c r="Q108" s="233"/>
      <c r="R108" s="234"/>
    </row>
    <row r="109" spans="1:18" ht="50.25" customHeight="1">
      <c r="A109" s="252" t="s">
        <v>66</v>
      </c>
      <c r="B109" s="221" t="s">
        <v>826</v>
      </c>
      <c r="C109" s="220"/>
      <c r="D109" s="243"/>
      <c r="E109" s="243"/>
      <c r="F109" s="250">
        <v>18000</v>
      </c>
      <c r="G109" s="243"/>
      <c r="H109" s="243"/>
      <c r="I109" s="243"/>
      <c r="J109" s="219">
        <v>500</v>
      </c>
      <c r="K109" s="219">
        <v>1026</v>
      </c>
      <c r="L109" s="219"/>
      <c r="M109" s="291"/>
      <c r="N109" s="291">
        <f t="shared" ref="N109:N167" si="40">L109/J109*100</f>
        <v>0</v>
      </c>
      <c r="O109" s="491" t="s">
        <v>990</v>
      </c>
      <c r="P109" s="99"/>
      <c r="Q109" s="233"/>
      <c r="R109" s="234"/>
    </row>
    <row r="110" spans="1:18" ht="57" customHeight="1">
      <c r="A110" s="34">
        <v>2</v>
      </c>
      <c r="B110" s="221" t="s">
        <v>827</v>
      </c>
      <c r="C110" s="222"/>
      <c r="D110" s="232"/>
      <c r="E110" s="232"/>
      <c r="F110" s="232">
        <v>8500</v>
      </c>
      <c r="G110" s="232"/>
      <c r="H110" s="232"/>
      <c r="I110" s="232">
        <v>0</v>
      </c>
      <c r="J110" s="219">
        <v>300</v>
      </c>
      <c r="K110" s="219"/>
      <c r="L110" s="219"/>
      <c r="M110" s="291"/>
      <c r="N110" s="291">
        <f t="shared" si="40"/>
        <v>0</v>
      </c>
      <c r="O110" s="492"/>
      <c r="P110" s="99"/>
      <c r="Q110" s="233"/>
      <c r="R110" s="234"/>
    </row>
    <row r="111" spans="1:18" ht="45" customHeight="1">
      <c r="A111" s="73">
        <v>3</v>
      </c>
      <c r="B111" s="221" t="s">
        <v>828</v>
      </c>
      <c r="C111" s="222"/>
      <c r="D111" s="232"/>
      <c r="E111" s="232"/>
      <c r="F111" s="232">
        <v>14010</v>
      </c>
      <c r="G111" s="232"/>
      <c r="H111" s="232"/>
      <c r="I111" s="232">
        <v>0</v>
      </c>
      <c r="J111" s="219">
        <v>400</v>
      </c>
      <c r="K111" s="219"/>
      <c r="L111" s="219"/>
      <c r="M111" s="291"/>
      <c r="N111" s="291">
        <f t="shared" si="40"/>
        <v>0</v>
      </c>
      <c r="O111" s="492"/>
      <c r="P111" s="99"/>
      <c r="Q111" s="233"/>
      <c r="R111" s="234"/>
    </row>
    <row r="112" spans="1:18" ht="47.25">
      <c r="A112" s="34">
        <v>4</v>
      </c>
      <c r="B112" s="221" t="s">
        <v>829</v>
      </c>
      <c r="C112" s="222"/>
      <c r="D112" s="232"/>
      <c r="E112" s="232"/>
      <c r="F112" s="232">
        <v>8000</v>
      </c>
      <c r="G112" s="232"/>
      <c r="H112" s="232"/>
      <c r="I112" s="232">
        <v>0</v>
      </c>
      <c r="J112" s="219">
        <v>300</v>
      </c>
      <c r="K112" s="219"/>
      <c r="L112" s="219"/>
      <c r="M112" s="291"/>
      <c r="N112" s="291">
        <f t="shared" si="40"/>
        <v>0</v>
      </c>
      <c r="O112" s="493"/>
      <c r="P112" s="99"/>
      <c r="Q112" s="233"/>
      <c r="R112" s="234"/>
    </row>
    <row r="113" spans="1:18">
      <c r="A113" s="180" t="s">
        <v>40</v>
      </c>
      <c r="B113" s="118" t="s">
        <v>733</v>
      </c>
      <c r="C113" s="42"/>
      <c r="D113" s="224">
        <f t="shared" ref="D113:I113" si="41">D114+D117+D126</f>
        <v>140000</v>
      </c>
      <c r="E113" s="224">
        <f t="shared" si="41"/>
        <v>140000</v>
      </c>
      <c r="F113" s="224">
        <f t="shared" si="41"/>
        <v>150500</v>
      </c>
      <c r="G113" s="224">
        <f t="shared" si="41"/>
        <v>0</v>
      </c>
      <c r="H113" s="224">
        <f t="shared" si="41"/>
        <v>0</v>
      </c>
      <c r="I113" s="224">
        <f t="shared" si="41"/>
        <v>66133</v>
      </c>
      <c r="J113" s="224">
        <v>59000</v>
      </c>
      <c r="K113" s="224">
        <f>SUM(K115:K125)</f>
        <v>35810.183000000005</v>
      </c>
      <c r="L113" s="224">
        <f>SUM(L114:L129)</f>
        <v>8996.65</v>
      </c>
      <c r="M113" s="286">
        <f t="shared" ref="M113:M161" si="42">K113/I113*100</f>
        <v>54.148735124673017</v>
      </c>
      <c r="N113" s="286">
        <f t="shared" si="40"/>
        <v>15.248559322033897</v>
      </c>
      <c r="O113" s="224"/>
      <c r="P113" s="93"/>
      <c r="Q113" s="233"/>
      <c r="R113" s="234"/>
    </row>
    <row r="114" spans="1:18" ht="31.5">
      <c r="A114" s="38" t="s">
        <v>740</v>
      </c>
      <c r="B114" s="118" t="s">
        <v>240</v>
      </c>
      <c r="C114" s="228"/>
      <c r="D114" s="243">
        <f t="shared" ref="D114:I114" si="43">D115+D116</f>
        <v>40000</v>
      </c>
      <c r="E114" s="243">
        <f t="shared" si="43"/>
        <v>40000</v>
      </c>
      <c r="F114" s="243">
        <f t="shared" si="43"/>
        <v>40000</v>
      </c>
      <c r="G114" s="243">
        <f t="shared" si="43"/>
        <v>0</v>
      </c>
      <c r="H114" s="243">
        <f t="shared" si="43"/>
        <v>0</v>
      </c>
      <c r="I114" s="243">
        <f t="shared" si="43"/>
        <v>20000</v>
      </c>
      <c r="J114" s="243">
        <v>19100</v>
      </c>
      <c r="K114" s="243"/>
      <c r="L114" s="243"/>
      <c r="M114" s="291">
        <f t="shared" si="42"/>
        <v>0</v>
      </c>
      <c r="N114" s="291">
        <f t="shared" si="40"/>
        <v>0</v>
      </c>
      <c r="O114" s="243"/>
      <c r="P114" s="93"/>
      <c r="Q114" s="233"/>
      <c r="R114" s="234"/>
    </row>
    <row r="115" spans="1:18" ht="88.5" customHeight="1">
      <c r="A115" s="35">
        <v>1</v>
      </c>
      <c r="B115" s="187" t="s">
        <v>830</v>
      </c>
      <c r="C115" s="247" t="s">
        <v>831</v>
      </c>
      <c r="D115" s="250">
        <v>20000</v>
      </c>
      <c r="E115" s="250">
        <v>20000</v>
      </c>
      <c r="F115" s="250">
        <v>20000</v>
      </c>
      <c r="G115" s="250"/>
      <c r="H115" s="250"/>
      <c r="I115" s="250">
        <v>10000</v>
      </c>
      <c r="J115" s="219">
        <v>9800</v>
      </c>
      <c r="K115" s="219">
        <v>6354.7290000000003</v>
      </c>
      <c r="L115" s="219"/>
      <c r="M115" s="291">
        <f t="shared" si="42"/>
        <v>63.547290000000004</v>
      </c>
      <c r="N115" s="291">
        <f t="shared" si="40"/>
        <v>0</v>
      </c>
      <c r="O115" s="55" t="s">
        <v>1064</v>
      </c>
      <c r="P115" s="73"/>
      <c r="Q115" s="233"/>
      <c r="R115" s="234"/>
    </row>
    <row r="116" spans="1:18" ht="104.25" customHeight="1">
      <c r="A116" s="35">
        <v>2</v>
      </c>
      <c r="B116" s="146" t="s">
        <v>832</v>
      </c>
      <c r="C116" s="247" t="s">
        <v>833</v>
      </c>
      <c r="D116" s="250">
        <v>20000</v>
      </c>
      <c r="E116" s="250">
        <v>20000</v>
      </c>
      <c r="F116" s="250">
        <v>20000</v>
      </c>
      <c r="G116" s="250"/>
      <c r="H116" s="250"/>
      <c r="I116" s="250">
        <v>10000</v>
      </c>
      <c r="J116" s="219">
        <v>9300</v>
      </c>
      <c r="K116" s="219">
        <v>6351.2290000000003</v>
      </c>
      <c r="L116" s="219">
        <v>2579.366</v>
      </c>
      <c r="M116" s="291">
        <f t="shared" si="42"/>
        <v>63.512290000000007</v>
      </c>
      <c r="N116" s="291">
        <f t="shared" si="40"/>
        <v>27.735118279569893</v>
      </c>
      <c r="O116" s="55" t="s">
        <v>1065</v>
      </c>
      <c r="P116" s="73"/>
      <c r="Q116" s="253"/>
      <c r="R116" s="234"/>
    </row>
    <row r="117" spans="1:18" ht="31.5">
      <c r="A117" s="45" t="s">
        <v>749</v>
      </c>
      <c r="B117" s="118" t="s">
        <v>768</v>
      </c>
      <c r="C117" s="228"/>
      <c r="D117" s="217">
        <f t="shared" ref="D117:I117" si="44">SUM(D118:D125)</f>
        <v>100000</v>
      </c>
      <c r="E117" s="217">
        <f t="shared" si="44"/>
        <v>100000</v>
      </c>
      <c r="F117" s="217">
        <f t="shared" si="44"/>
        <v>100000</v>
      </c>
      <c r="G117" s="217">
        <f t="shared" si="44"/>
        <v>0</v>
      </c>
      <c r="H117" s="217">
        <f t="shared" si="44"/>
        <v>0</v>
      </c>
      <c r="I117" s="217">
        <f t="shared" si="44"/>
        <v>46133</v>
      </c>
      <c r="J117" s="217">
        <v>36900</v>
      </c>
      <c r="K117" s="217"/>
      <c r="L117" s="217"/>
      <c r="M117" s="291">
        <f t="shared" si="42"/>
        <v>0</v>
      </c>
      <c r="N117" s="291">
        <f t="shared" si="40"/>
        <v>0</v>
      </c>
      <c r="O117" s="217"/>
      <c r="P117" s="93"/>
      <c r="Q117" s="233"/>
      <c r="R117" s="234"/>
    </row>
    <row r="118" spans="1:18" ht="98.25" customHeight="1">
      <c r="A118" s="35">
        <v>1</v>
      </c>
      <c r="B118" s="146" t="s">
        <v>834</v>
      </c>
      <c r="C118" s="247" t="s">
        <v>835</v>
      </c>
      <c r="D118" s="250">
        <v>25000</v>
      </c>
      <c r="E118" s="250">
        <v>25000</v>
      </c>
      <c r="F118" s="250">
        <v>25000</v>
      </c>
      <c r="G118" s="250"/>
      <c r="H118" s="250"/>
      <c r="I118" s="250">
        <v>15011</v>
      </c>
      <c r="J118" s="219">
        <v>7000</v>
      </c>
      <c r="K118" s="219">
        <v>2761.3359999999998</v>
      </c>
      <c r="L118" s="219"/>
      <c r="M118" s="291">
        <f t="shared" si="42"/>
        <v>18.395416694424089</v>
      </c>
      <c r="N118" s="291">
        <f t="shared" si="40"/>
        <v>0</v>
      </c>
      <c r="O118" s="55" t="s">
        <v>1066</v>
      </c>
      <c r="P118" s="99"/>
      <c r="Q118" s="233"/>
      <c r="R118" s="234"/>
    </row>
    <row r="119" spans="1:18" ht="92.25" customHeight="1">
      <c r="A119" s="35">
        <v>2</v>
      </c>
      <c r="B119" s="187" t="s">
        <v>836</v>
      </c>
      <c r="C119" s="247" t="s">
        <v>837</v>
      </c>
      <c r="D119" s="232">
        <v>10000</v>
      </c>
      <c r="E119" s="232">
        <v>10000</v>
      </c>
      <c r="F119" s="232">
        <v>10000</v>
      </c>
      <c r="G119" s="232"/>
      <c r="H119" s="232"/>
      <c r="I119" s="232">
        <v>2200</v>
      </c>
      <c r="J119" s="219">
        <v>5600</v>
      </c>
      <c r="K119" s="219">
        <v>2167.7779999999998</v>
      </c>
      <c r="L119" s="219"/>
      <c r="M119" s="291">
        <f t="shared" si="42"/>
        <v>98.535363636363627</v>
      </c>
      <c r="N119" s="291">
        <f t="shared" si="40"/>
        <v>0</v>
      </c>
      <c r="O119" s="55" t="s">
        <v>959</v>
      </c>
      <c r="P119" s="93"/>
      <c r="Q119" s="233"/>
      <c r="R119" s="234"/>
    </row>
    <row r="120" spans="1:18" ht="114" customHeight="1">
      <c r="A120" s="35">
        <v>3</v>
      </c>
      <c r="B120" s="146" t="s">
        <v>838</v>
      </c>
      <c r="C120" s="247" t="s">
        <v>839</v>
      </c>
      <c r="D120" s="250">
        <v>12000</v>
      </c>
      <c r="E120" s="250">
        <v>12000</v>
      </c>
      <c r="F120" s="250">
        <v>12000</v>
      </c>
      <c r="G120" s="250"/>
      <c r="H120" s="250"/>
      <c r="I120" s="250">
        <v>6422</v>
      </c>
      <c r="J120" s="219">
        <v>4200</v>
      </c>
      <c r="K120" s="219">
        <v>1794.52</v>
      </c>
      <c r="L120" s="219"/>
      <c r="M120" s="291">
        <f t="shared" si="42"/>
        <v>27.943319838056681</v>
      </c>
      <c r="N120" s="291">
        <f t="shared" si="40"/>
        <v>0</v>
      </c>
      <c r="O120" s="55" t="s">
        <v>1067</v>
      </c>
      <c r="P120" s="93"/>
      <c r="Q120" s="233"/>
      <c r="R120" s="234"/>
    </row>
    <row r="121" spans="1:18" ht="44.25" customHeight="1">
      <c r="A121" s="35">
        <v>4</v>
      </c>
      <c r="B121" s="254" t="s">
        <v>840</v>
      </c>
      <c r="C121" s="247" t="s">
        <v>841</v>
      </c>
      <c r="D121" s="250">
        <v>9000</v>
      </c>
      <c r="E121" s="250">
        <v>9000</v>
      </c>
      <c r="F121" s="250">
        <v>9000</v>
      </c>
      <c r="G121" s="250"/>
      <c r="H121" s="250"/>
      <c r="I121" s="250">
        <v>4500</v>
      </c>
      <c r="J121" s="219">
        <v>3200</v>
      </c>
      <c r="K121" s="219">
        <v>3125.5010000000002</v>
      </c>
      <c r="L121" s="219"/>
      <c r="M121" s="291">
        <f t="shared" si="42"/>
        <v>69.455577777777776</v>
      </c>
      <c r="N121" s="291">
        <f t="shared" si="40"/>
        <v>0</v>
      </c>
      <c r="O121" s="55" t="s">
        <v>927</v>
      </c>
      <c r="P121" s="93"/>
      <c r="Q121" s="233"/>
      <c r="R121" s="234"/>
    </row>
    <row r="122" spans="1:18" ht="131.25" customHeight="1">
      <c r="A122" s="35">
        <v>5</v>
      </c>
      <c r="B122" s="254" t="s">
        <v>842</v>
      </c>
      <c r="C122" s="247" t="s">
        <v>843</v>
      </c>
      <c r="D122" s="250">
        <v>14500</v>
      </c>
      <c r="E122" s="250">
        <v>14500</v>
      </c>
      <c r="F122" s="250">
        <v>14500</v>
      </c>
      <c r="G122" s="250"/>
      <c r="H122" s="250"/>
      <c r="I122" s="250">
        <v>5000</v>
      </c>
      <c r="J122" s="219">
        <v>5300</v>
      </c>
      <c r="K122" s="219">
        <v>4647.0219999999999</v>
      </c>
      <c r="L122" s="219">
        <v>1991.2370000000001</v>
      </c>
      <c r="M122" s="291">
        <f t="shared" si="42"/>
        <v>92.940439999999995</v>
      </c>
      <c r="N122" s="291">
        <f t="shared" si="40"/>
        <v>37.570509433962265</v>
      </c>
      <c r="O122" s="55" t="s">
        <v>1068</v>
      </c>
      <c r="P122" s="93"/>
      <c r="Q122" s="233"/>
      <c r="R122" s="234"/>
    </row>
    <row r="123" spans="1:18" ht="129.75" customHeight="1">
      <c r="A123" s="35">
        <v>6</v>
      </c>
      <c r="B123" s="187" t="s">
        <v>844</v>
      </c>
      <c r="C123" s="247" t="s">
        <v>845</v>
      </c>
      <c r="D123" s="250">
        <v>11000</v>
      </c>
      <c r="E123" s="250">
        <v>11000</v>
      </c>
      <c r="F123" s="250">
        <v>11000</v>
      </c>
      <c r="G123" s="250"/>
      <c r="H123" s="250"/>
      <c r="I123" s="250">
        <v>5000</v>
      </c>
      <c r="J123" s="219">
        <v>4200</v>
      </c>
      <c r="K123" s="219">
        <v>3747.7779999999998</v>
      </c>
      <c r="L123" s="219"/>
      <c r="M123" s="291">
        <f t="shared" si="42"/>
        <v>74.955560000000006</v>
      </c>
      <c r="N123" s="291">
        <f t="shared" si="40"/>
        <v>0</v>
      </c>
      <c r="O123" s="55" t="s">
        <v>1069</v>
      </c>
      <c r="P123" s="93"/>
      <c r="Q123" s="233"/>
      <c r="R123" s="234"/>
    </row>
    <row r="124" spans="1:18" ht="52.5" customHeight="1">
      <c r="A124" s="35">
        <v>7</v>
      </c>
      <c r="B124" s="254" t="s">
        <v>846</v>
      </c>
      <c r="C124" s="247" t="s">
        <v>847</v>
      </c>
      <c r="D124" s="250">
        <v>9500</v>
      </c>
      <c r="E124" s="250">
        <v>9500</v>
      </c>
      <c r="F124" s="250">
        <v>9500</v>
      </c>
      <c r="G124" s="250"/>
      <c r="H124" s="250"/>
      <c r="I124" s="250">
        <v>4000</v>
      </c>
      <c r="J124" s="219">
        <v>3900</v>
      </c>
      <c r="K124" s="219">
        <v>860.29</v>
      </c>
      <c r="L124" s="219"/>
      <c r="M124" s="291">
        <f t="shared" si="42"/>
        <v>21.507249999999999</v>
      </c>
      <c r="N124" s="291">
        <f t="shared" si="40"/>
        <v>0</v>
      </c>
      <c r="O124" s="55" t="s">
        <v>954</v>
      </c>
      <c r="P124" s="93"/>
      <c r="Q124" s="233"/>
      <c r="R124" s="234"/>
    </row>
    <row r="125" spans="1:18" ht="31.5">
      <c r="A125" s="35">
        <v>8</v>
      </c>
      <c r="B125" s="187" t="s">
        <v>848</v>
      </c>
      <c r="C125" s="247" t="s">
        <v>849</v>
      </c>
      <c r="D125" s="250">
        <v>9000</v>
      </c>
      <c r="E125" s="250">
        <v>9000</v>
      </c>
      <c r="F125" s="250">
        <v>9000</v>
      </c>
      <c r="G125" s="250"/>
      <c r="H125" s="250"/>
      <c r="I125" s="250">
        <v>4000</v>
      </c>
      <c r="J125" s="219">
        <v>3500</v>
      </c>
      <c r="K125" s="219">
        <v>4000</v>
      </c>
      <c r="L125" s="219">
        <v>1726.047</v>
      </c>
      <c r="M125" s="291">
        <f t="shared" si="42"/>
        <v>100</v>
      </c>
      <c r="N125" s="291">
        <f t="shared" si="40"/>
        <v>49.315628571428569</v>
      </c>
      <c r="O125" s="55" t="s">
        <v>954</v>
      </c>
      <c r="P125" s="93"/>
      <c r="Q125" s="233"/>
      <c r="R125" s="234"/>
    </row>
    <row r="126" spans="1:18" ht="46.5" customHeight="1">
      <c r="A126" s="45" t="s">
        <v>760</v>
      </c>
      <c r="B126" s="118" t="s">
        <v>179</v>
      </c>
      <c r="C126" s="228"/>
      <c r="D126" s="243">
        <f t="shared" ref="D126:I126" si="45">SUM(D127:D127)</f>
        <v>0</v>
      </c>
      <c r="E126" s="243">
        <f t="shared" si="45"/>
        <v>0</v>
      </c>
      <c r="F126" s="243">
        <f t="shared" si="45"/>
        <v>10500</v>
      </c>
      <c r="G126" s="243">
        <f t="shared" si="45"/>
        <v>0</v>
      </c>
      <c r="H126" s="243">
        <f t="shared" si="45"/>
        <v>0</v>
      </c>
      <c r="I126" s="243">
        <f t="shared" si="45"/>
        <v>0</v>
      </c>
      <c r="J126" s="243">
        <v>2700</v>
      </c>
      <c r="K126" s="243"/>
      <c r="L126" s="243"/>
      <c r="M126" s="291"/>
      <c r="N126" s="291">
        <f t="shared" si="40"/>
        <v>0</v>
      </c>
      <c r="O126" s="243"/>
      <c r="P126" s="93"/>
      <c r="Q126" s="233"/>
      <c r="R126" s="234"/>
    </row>
    <row r="127" spans="1:18" ht="113.25" customHeight="1">
      <c r="A127" s="35">
        <v>1</v>
      </c>
      <c r="B127" s="187" t="s">
        <v>850</v>
      </c>
      <c r="C127" s="198" t="s">
        <v>851</v>
      </c>
      <c r="D127" s="250"/>
      <c r="E127" s="250"/>
      <c r="F127" s="250">
        <v>10500</v>
      </c>
      <c r="G127" s="250"/>
      <c r="H127" s="250"/>
      <c r="I127" s="250">
        <v>0</v>
      </c>
      <c r="J127" s="219">
        <v>2700</v>
      </c>
      <c r="K127" s="219"/>
      <c r="L127" s="219">
        <v>2700</v>
      </c>
      <c r="M127" s="291"/>
      <c r="N127" s="291">
        <f t="shared" si="40"/>
        <v>100</v>
      </c>
      <c r="O127" s="55" t="s">
        <v>931</v>
      </c>
      <c r="P127" s="219"/>
      <c r="Q127" s="233"/>
      <c r="R127" s="234"/>
    </row>
    <row r="128" spans="1:18">
      <c r="A128" s="45" t="s">
        <v>756</v>
      </c>
      <c r="B128" s="118" t="s">
        <v>852</v>
      </c>
      <c r="C128" s="228"/>
      <c r="D128" s="243">
        <f t="shared" ref="D128:I128" si="46">SUM(D129:D129)</f>
        <v>9000</v>
      </c>
      <c r="E128" s="243">
        <f t="shared" si="46"/>
        <v>9000</v>
      </c>
      <c r="F128" s="243">
        <f t="shared" si="46"/>
        <v>9000</v>
      </c>
      <c r="G128" s="243">
        <f t="shared" si="46"/>
        <v>0</v>
      </c>
      <c r="H128" s="243">
        <f t="shared" si="46"/>
        <v>0</v>
      </c>
      <c r="I128" s="243">
        <f t="shared" si="46"/>
        <v>0</v>
      </c>
      <c r="J128" s="243">
        <v>300</v>
      </c>
      <c r="K128" s="243"/>
      <c r="L128" s="243"/>
      <c r="M128" s="291"/>
      <c r="N128" s="291">
        <f t="shared" si="40"/>
        <v>0</v>
      </c>
      <c r="O128" s="243"/>
      <c r="P128" s="93"/>
      <c r="Q128" s="233"/>
      <c r="R128" s="234"/>
    </row>
    <row r="129" spans="1:18" ht="31.5">
      <c r="A129" s="35">
        <v>1</v>
      </c>
      <c r="B129" s="187" t="s">
        <v>853</v>
      </c>
      <c r="C129" s="198"/>
      <c r="D129" s="250">
        <v>9000</v>
      </c>
      <c r="E129" s="250">
        <v>9000</v>
      </c>
      <c r="F129" s="250">
        <v>9000</v>
      </c>
      <c r="G129" s="250"/>
      <c r="H129" s="250"/>
      <c r="I129" s="250">
        <v>0</v>
      </c>
      <c r="J129" s="219">
        <v>300</v>
      </c>
      <c r="K129" s="219"/>
      <c r="L129" s="219"/>
      <c r="M129" s="291"/>
      <c r="N129" s="291">
        <f t="shared" si="40"/>
        <v>0</v>
      </c>
      <c r="O129" s="55" t="s">
        <v>954</v>
      </c>
      <c r="P129" s="219"/>
      <c r="Q129" s="233"/>
      <c r="R129" s="234"/>
    </row>
    <row r="130" spans="1:18">
      <c r="A130" s="180" t="s">
        <v>41</v>
      </c>
      <c r="B130" s="118" t="s">
        <v>734</v>
      </c>
      <c r="C130" s="42"/>
      <c r="D130" s="217">
        <f t="shared" ref="D130:I130" si="47">D131+D137+D139</f>
        <v>185070</v>
      </c>
      <c r="E130" s="217">
        <f t="shared" si="47"/>
        <v>185070</v>
      </c>
      <c r="F130" s="217">
        <f t="shared" si="47"/>
        <v>185070</v>
      </c>
      <c r="G130" s="217">
        <f t="shared" si="47"/>
        <v>0</v>
      </c>
      <c r="H130" s="217">
        <f t="shared" si="47"/>
        <v>0</v>
      </c>
      <c r="I130" s="217">
        <f t="shared" si="47"/>
        <v>63799</v>
      </c>
      <c r="J130" s="217">
        <v>57000</v>
      </c>
      <c r="K130" s="217">
        <f>SUM(K131:K136)</f>
        <v>11914.569</v>
      </c>
      <c r="L130" s="217"/>
      <c r="M130" s="286">
        <f t="shared" si="42"/>
        <v>18.675165754949134</v>
      </c>
      <c r="N130" s="291">
        <f t="shared" si="40"/>
        <v>0</v>
      </c>
      <c r="O130" s="217"/>
      <c r="P130" s="219"/>
      <c r="Q130" s="233"/>
      <c r="R130" s="234"/>
    </row>
    <row r="131" spans="1:18" ht="31.5">
      <c r="A131" s="45" t="s">
        <v>749</v>
      </c>
      <c r="B131" s="118" t="s">
        <v>768</v>
      </c>
      <c r="C131" s="228"/>
      <c r="D131" s="217">
        <f t="shared" ref="D131:I131" si="48">SUM(D132:D136)</f>
        <v>137570</v>
      </c>
      <c r="E131" s="217">
        <f t="shared" si="48"/>
        <v>137570</v>
      </c>
      <c r="F131" s="217">
        <f t="shared" si="48"/>
        <v>137570</v>
      </c>
      <c r="G131" s="217">
        <f t="shared" si="48"/>
        <v>0</v>
      </c>
      <c r="H131" s="217">
        <f t="shared" si="48"/>
        <v>0</v>
      </c>
      <c r="I131" s="217">
        <f t="shared" si="48"/>
        <v>63799</v>
      </c>
      <c r="J131" s="217">
        <v>53600</v>
      </c>
      <c r="K131" s="217"/>
      <c r="L131" s="217"/>
      <c r="M131" s="291">
        <f t="shared" si="42"/>
        <v>0</v>
      </c>
      <c r="N131" s="291">
        <f t="shared" si="40"/>
        <v>0</v>
      </c>
      <c r="O131" s="217"/>
      <c r="P131" s="93"/>
      <c r="Q131" s="233"/>
      <c r="R131" s="234"/>
    </row>
    <row r="132" spans="1:18" ht="115.5" customHeight="1">
      <c r="A132" s="34">
        <v>1</v>
      </c>
      <c r="B132" s="31" t="s">
        <v>854</v>
      </c>
      <c r="C132" s="247" t="s">
        <v>855</v>
      </c>
      <c r="D132" s="255">
        <v>31000</v>
      </c>
      <c r="E132" s="255">
        <v>31000</v>
      </c>
      <c r="F132" s="255">
        <v>31000</v>
      </c>
      <c r="G132" s="255"/>
      <c r="H132" s="255"/>
      <c r="I132" s="255">
        <v>11660</v>
      </c>
      <c r="J132" s="219">
        <v>15000</v>
      </c>
      <c r="K132" s="219">
        <v>1470.5930000000001</v>
      </c>
      <c r="L132" s="219"/>
      <c r="M132" s="291">
        <f t="shared" si="42"/>
        <v>12.612289879931391</v>
      </c>
      <c r="N132" s="291">
        <f t="shared" si="40"/>
        <v>0</v>
      </c>
      <c r="O132" s="55" t="s">
        <v>1048</v>
      </c>
      <c r="P132" s="297" t="s">
        <v>1033</v>
      </c>
      <c r="Q132" s="233"/>
      <c r="R132" s="234"/>
    </row>
    <row r="133" spans="1:18" ht="116.25" customHeight="1">
      <c r="A133" s="256">
        <v>2</v>
      </c>
      <c r="B133" s="31" t="s">
        <v>856</v>
      </c>
      <c r="C133" s="247" t="s">
        <v>857</v>
      </c>
      <c r="D133" s="255">
        <v>31000</v>
      </c>
      <c r="E133" s="255">
        <v>31000</v>
      </c>
      <c r="F133" s="255">
        <v>31000</v>
      </c>
      <c r="G133" s="255"/>
      <c r="H133" s="255"/>
      <c r="I133" s="255">
        <v>14300</v>
      </c>
      <c r="J133" s="219">
        <v>12600</v>
      </c>
      <c r="K133" s="219">
        <v>3775.8159999999998</v>
      </c>
      <c r="L133" s="219"/>
      <c r="M133" s="291">
        <f t="shared" si="42"/>
        <v>26.404307692307693</v>
      </c>
      <c r="N133" s="291">
        <f t="shared" si="40"/>
        <v>0</v>
      </c>
      <c r="O133" s="55" t="s">
        <v>1049</v>
      </c>
      <c r="P133" s="297" t="s">
        <v>1033</v>
      </c>
      <c r="Q133" s="233"/>
      <c r="R133" s="234"/>
    </row>
    <row r="134" spans="1:18" ht="126" customHeight="1">
      <c r="A134" s="34">
        <v>3</v>
      </c>
      <c r="B134" s="31" t="s">
        <v>858</v>
      </c>
      <c r="C134" s="247" t="s">
        <v>859</v>
      </c>
      <c r="D134" s="255">
        <v>19000</v>
      </c>
      <c r="E134" s="255">
        <v>19000</v>
      </c>
      <c r="F134" s="255">
        <v>19000</v>
      </c>
      <c r="G134" s="255"/>
      <c r="H134" s="255"/>
      <c r="I134" s="255">
        <v>7000</v>
      </c>
      <c r="J134" s="219">
        <v>9000</v>
      </c>
      <c r="K134" s="219">
        <v>406.78100000000001</v>
      </c>
      <c r="L134" s="219"/>
      <c r="M134" s="291">
        <f t="shared" si="42"/>
        <v>5.8111571428571427</v>
      </c>
      <c r="N134" s="291">
        <f t="shared" si="40"/>
        <v>0</v>
      </c>
      <c r="O134" s="55" t="s">
        <v>1050</v>
      </c>
      <c r="P134" s="297" t="s">
        <v>1033</v>
      </c>
      <c r="Q134" s="233"/>
      <c r="R134" s="234"/>
    </row>
    <row r="135" spans="1:18" ht="123" customHeight="1">
      <c r="A135" s="256">
        <v>4</v>
      </c>
      <c r="B135" s="31" t="s">
        <v>860</v>
      </c>
      <c r="C135" s="247" t="s">
        <v>861</v>
      </c>
      <c r="D135" s="255">
        <v>43000</v>
      </c>
      <c r="E135" s="255">
        <v>43000</v>
      </c>
      <c r="F135" s="255">
        <v>43000</v>
      </c>
      <c r="G135" s="255"/>
      <c r="H135" s="255"/>
      <c r="I135" s="255">
        <v>25639</v>
      </c>
      <c r="J135" s="219">
        <v>12000</v>
      </c>
      <c r="K135" s="219">
        <v>1979.7619999999999</v>
      </c>
      <c r="L135" s="219"/>
      <c r="M135" s="291">
        <f t="shared" si="42"/>
        <v>7.7216818128632152</v>
      </c>
      <c r="N135" s="291">
        <f t="shared" si="40"/>
        <v>0</v>
      </c>
      <c r="O135" s="55" t="s">
        <v>1051</v>
      </c>
      <c r="P135" s="297" t="s">
        <v>1033</v>
      </c>
      <c r="Q135" s="233"/>
      <c r="R135" s="234"/>
    </row>
    <row r="136" spans="1:18" ht="79.5" customHeight="1">
      <c r="A136" s="34">
        <v>5</v>
      </c>
      <c r="B136" s="187" t="s">
        <v>862</v>
      </c>
      <c r="C136" s="247" t="s">
        <v>863</v>
      </c>
      <c r="D136" s="232">
        <v>13570</v>
      </c>
      <c r="E136" s="232">
        <v>13570</v>
      </c>
      <c r="F136" s="232">
        <v>13570</v>
      </c>
      <c r="G136" s="232"/>
      <c r="H136" s="232"/>
      <c r="I136" s="232">
        <v>5200</v>
      </c>
      <c r="J136" s="219">
        <v>5000</v>
      </c>
      <c r="K136" s="219">
        <v>4281.6170000000002</v>
      </c>
      <c r="L136" s="219"/>
      <c r="M136" s="291">
        <f t="shared" si="42"/>
        <v>82.338788461538471</v>
      </c>
      <c r="N136" s="291">
        <f t="shared" si="40"/>
        <v>0</v>
      </c>
      <c r="O136" s="55" t="s">
        <v>958</v>
      </c>
      <c r="P136" s="93"/>
      <c r="Q136" s="233"/>
      <c r="R136" s="234"/>
    </row>
    <row r="137" spans="1:18" ht="33.75" customHeight="1">
      <c r="A137" s="45" t="s">
        <v>760</v>
      </c>
      <c r="B137" s="118" t="s">
        <v>179</v>
      </c>
      <c r="C137" s="228"/>
      <c r="D137" s="217">
        <f t="shared" ref="D137:I137" si="49">SUM(D138:D140)</f>
        <v>34500</v>
      </c>
      <c r="E137" s="217">
        <f t="shared" si="49"/>
        <v>34500</v>
      </c>
      <c r="F137" s="217">
        <f t="shared" si="49"/>
        <v>34500</v>
      </c>
      <c r="G137" s="217">
        <f t="shared" si="49"/>
        <v>0</v>
      </c>
      <c r="H137" s="217">
        <f t="shared" si="49"/>
        <v>0</v>
      </c>
      <c r="I137" s="217">
        <f t="shared" si="49"/>
        <v>0</v>
      </c>
      <c r="J137" s="217">
        <v>3000</v>
      </c>
      <c r="K137" s="217"/>
      <c r="L137" s="217"/>
      <c r="M137" s="291" t="e">
        <f t="shared" si="42"/>
        <v>#DIV/0!</v>
      </c>
      <c r="N137" s="291">
        <f t="shared" si="40"/>
        <v>0</v>
      </c>
      <c r="O137" s="217"/>
      <c r="P137" s="93"/>
      <c r="Q137" s="233"/>
      <c r="R137" s="234"/>
    </row>
    <row r="138" spans="1:18" ht="66" customHeight="1">
      <c r="A138" s="256">
        <v>1</v>
      </c>
      <c r="B138" s="55" t="s">
        <v>864</v>
      </c>
      <c r="C138" s="257" t="s">
        <v>865</v>
      </c>
      <c r="D138" s="255">
        <v>8500</v>
      </c>
      <c r="E138" s="255">
        <v>8500</v>
      </c>
      <c r="F138" s="255">
        <v>8500</v>
      </c>
      <c r="G138" s="255"/>
      <c r="H138" s="255"/>
      <c r="I138" s="255">
        <v>0</v>
      </c>
      <c r="J138" s="219">
        <v>3000</v>
      </c>
      <c r="K138" s="279"/>
      <c r="L138" s="279"/>
      <c r="M138" s="291" t="e">
        <f t="shared" si="42"/>
        <v>#DIV/0!</v>
      </c>
      <c r="N138" s="291">
        <f t="shared" si="40"/>
        <v>0</v>
      </c>
      <c r="O138" s="279"/>
      <c r="P138" s="258"/>
      <c r="Q138" s="233"/>
      <c r="R138" s="234"/>
    </row>
    <row r="139" spans="1:18">
      <c r="A139" s="45" t="s">
        <v>756</v>
      </c>
      <c r="B139" s="118" t="s">
        <v>757</v>
      </c>
      <c r="C139" s="220"/>
      <c r="D139" s="243">
        <f t="shared" ref="D139:I139" si="50">D140</f>
        <v>13000</v>
      </c>
      <c r="E139" s="243">
        <f t="shared" si="50"/>
        <v>13000</v>
      </c>
      <c r="F139" s="243">
        <f t="shared" si="50"/>
        <v>13000</v>
      </c>
      <c r="G139" s="243">
        <f t="shared" si="50"/>
        <v>0</v>
      </c>
      <c r="H139" s="243">
        <f t="shared" si="50"/>
        <v>0</v>
      </c>
      <c r="I139" s="243">
        <f t="shared" si="50"/>
        <v>0</v>
      </c>
      <c r="J139" s="243">
        <v>400</v>
      </c>
      <c r="K139" s="243"/>
      <c r="L139" s="243"/>
      <c r="M139" s="291"/>
      <c r="N139" s="291">
        <f t="shared" si="40"/>
        <v>0</v>
      </c>
      <c r="O139" s="243"/>
      <c r="P139" s="99"/>
      <c r="Q139" s="233"/>
      <c r="R139" s="234"/>
    </row>
    <row r="140" spans="1:18" ht="31.5">
      <c r="A140" s="34">
        <v>1</v>
      </c>
      <c r="B140" s="115" t="s">
        <v>866</v>
      </c>
      <c r="C140" s="259"/>
      <c r="D140" s="255">
        <v>13000</v>
      </c>
      <c r="E140" s="255">
        <v>13000</v>
      </c>
      <c r="F140" s="255">
        <v>13000</v>
      </c>
      <c r="G140" s="255"/>
      <c r="H140" s="255"/>
      <c r="I140" s="255">
        <v>0</v>
      </c>
      <c r="J140" s="219">
        <v>400</v>
      </c>
      <c r="K140" s="219"/>
      <c r="L140" s="219"/>
      <c r="M140" s="291"/>
      <c r="N140" s="291">
        <f t="shared" si="40"/>
        <v>0</v>
      </c>
      <c r="O140" s="219"/>
      <c r="P140" s="99"/>
      <c r="Q140" s="233"/>
      <c r="R140" s="234"/>
    </row>
    <row r="141" spans="1:18">
      <c r="A141" s="180" t="s">
        <v>42</v>
      </c>
      <c r="B141" s="118" t="s">
        <v>735</v>
      </c>
      <c r="C141" s="42"/>
      <c r="D141" s="224">
        <f t="shared" ref="D141:I141" si="51">D142+D147+D149</f>
        <v>181000</v>
      </c>
      <c r="E141" s="224">
        <f t="shared" si="51"/>
        <v>181000</v>
      </c>
      <c r="F141" s="224">
        <f t="shared" si="51"/>
        <v>181000</v>
      </c>
      <c r="G141" s="224">
        <f t="shared" si="51"/>
        <v>0</v>
      </c>
      <c r="H141" s="224">
        <f t="shared" si="51"/>
        <v>0</v>
      </c>
      <c r="I141" s="224">
        <f t="shared" si="51"/>
        <v>67689</v>
      </c>
      <c r="J141" s="224">
        <v>60000</v>
      </c>
      <c r="K141" s="224">
        <f>SUM(K142:K146)</f>
        <v>34564.699000000001</v>
      </c>
      <c r="L141" s="224">
        <f>SUM(L142:L148)</f>
        <v>0</v>
      </c>
      <c r="M141" s="286">
        <f t="shared" si="42"/>
        <v>51.063982330954808</v>
      </c>
      <c r="N141" s="291">
        <f t="shared" si="40"/>
        <v>0</v>
      </c>
      <c r="O141" s="224"/>
      <c r="P141" s="93"/>
      <c r="Q141" s="233"/>
      <c r="R141" s="234"/>
    </row>
    <row r="142" spans="1:18" ht="31.5">
      <c r="A142" s="45" t="s">
        <v>740</v>
      </c>
      <c r="B142" s="118" t="s">
        <v>768</v>
      </c>
      <c r="C142" s="247"/>
      <c r="D142" s="217">
        <f t="shared" ref="D142:I142" si="52">SUM(D143:D146)</f>
        <v>151000</v>
      </c>
      <c r="E142" s="217">
        <f t="shared" si="52"/>
        <v>151000</v>
      </c>
      <c r="F142" s="217">
        <f t="shared" si="52"/>
        <v>151000</v>
      </c>
      <c r="G142" s="217">
        <f t="shared" si="52"/>
        <v>0</v>
      </c>
      <c r="H142" s="217">
        <f t="shared" si="52"/>
        <v>0</v>
      </c>
      <c r="I142" s="217">
        <f t="shared" si="52"/>
        <v>67689</v>
      </c>
      <c r="J142" s="217">
        <v>45000</v>
      </c>
      <c r="K142" s="217"/>
      <c r="L142" s="217"/>
      <c r="M142" s="291">
        <f t="shared" si="42"/>
        <v>0</v>
      </c>
      <c r="N142" s="291">
        <f t="shared" si="40"/>
        <v>0</v>
      </c>
      <c r="O142" s="217"/>
      <c r="P142" s="93"/>
      <c r="Q142" s="233"/>
      <c r="R142" s="234"/>
    </row>
    <row r="143" spans="1:18" ht="86.25" customHeight="1">
      <c r="A143" s="231">
        <v>1</v>
      </c>
      <c r="B143" s="187" t="s">
        <v>867</v>
      </c>
      <c r="C143" s="198" t="s">
        <v>868</v>
      </c>
      <c r="D143" s="255">
        <v>65000</v>
      </c>
      <c r="E143" s="255">
        <v>65000</v>
      </c>
      <c r="F143" s="255">
        <v>65000</v>
      </c>
      <c r="G143" s="255"/>
      <c r="H143" s="255"/>
      <c r="I143" s="255">
        <v>38689</v>
      </c>
      <c r="J143" s="219">
        <v>10000</v>
      </c>
      <c r="K143" s="219">
        <v>18872.178</v>
      </c>
      <c r="L143" s="219"/>
      <c r="M143" s="291">
        <f t="shared" si="42"/>
        <v>48.779182713432753</v>
      </c>
      <c r="N143" s="291">
        <f t="shared" si="40"/>
        <v>0</v>
      </c>
      <c r="O143" s="294" t="s">
        <v>933</v>
      </c>
      <c r="P143" s="93"/>
      <c r="Q143" s="233"/>
      <c r="R143" s="234"/>
    </row>
    <row r="144" spans="1:18" ht="84.75" customHeight="1">
      <c r="A144" s="231">
        <v>2</v>
      </c>
      <c r="B144" s="187" t="s">
        <v>869</v>
      </c>
      <c r="C144" s="198" t="s">
        <v>870</v>
      </c>
      <c r="D144" s="255">
        <v>26000</v>
      </c>
      <c r="E144" s="255">
        <v>26000</v>
      </c>
      <c r="F144" s="255">
        <v>26000</v>
      </c>
      <c r="G144" s="255"/>
      <c r="H144" s="255"/>
      <c r="I144" s="255">
        <v>9000</v>
      </c>
      <c r="J144" s="219">
        <v>10000</v>
      </c>
      <c r="K144" s="219">
        <v>6870.84</v>
      </c>
      <c r="L144" s="219"/>
      <c r="M144" s="291">
        <f t="shared" si="42"/>
        <v>76.342666666666673</v>
      </c>
      <c r="N144" s="291">
        <f t="shared" si="40"/>
        <v>0</v>
      </c>
      <c r="O144" s="294" t="s">
        <v>933</v>
      </c>
      <c r="P144" s="93"/>
      <c r="Q144" s="233"/>
      <c r="R144" s="234"/>
    </row>
    <row r="145" spans="1:18" ht="83.25" customHeight="1">
      <c r="A145" s="231">
        <v>3</v>
      </c>
      <c r="B145" s="251" t="s">
        <v>871</v>
      </c>
      <c r="C145" s="198" t="s">
        <v>872</v>
      </c>
      <c r="D145" s="255">
        <v>30000</v>
      </c>
      <c r="E145" s="255">
        <v>30000</v>
      </c>
      <c r="F145" s="255">
        <v>30000</v>
      </c>
      <c r="G145" s="255"/>
      <c r="H145" s="255"/>
      <c r="I145" s="255">
        <v>10000</v>
      </c>
      <c r="J145" s="219">
        <v>15000</v>
      </c>
      <c r="K145" s="219">
        <v>8365.384</v>
      </c>
      <c r="L145" s="219"/>
      <c r="M145" s="291">
        <f t="shared" si="42"/>
        <v>83.653840000000002</v>
      </c>
      <c r="N145" s="291">
        <f t="shared" si="40"/>
        <v>0</v>
      </c>
      <c r="O145" s="294" t="s">
        <v>933</v>
      </c>
      <c r="P145" s="93"/>
      <c r="Q145" s="233"/>
      <c r="R145" s="234"/>
    </row>
    <row r="146" spans="1:18" ht="31.5">
      <c r="A146" s="231">
        <v>4</v>
      </c>
      <c r="B146" s="187" t="s">
        <v>873</v>
      </c>
      <c r="C146" s="198" t="s">
        <v>874</v>
      </c>
      <c r="D146" s="250">
        <v>30000</v>
      </c>
      <c r="E146" s="250">
        <v>30000</v>
      </c>
      <c r="F146" s="250">
        <v>30000</v>
      </c>
      <c r="G146" s="250"/>
      <c r="H146" s="250"/>
      <c r="I146" s="250">
        <v>10000</v>
      </c>
      <c r="J146" s="219">
        <v>10000</v>
      </c>
      <c r="K146" s="219">
        <v>456.29700000000003</v>
      </c>
      <c r="L146" s="219"/>
      <c r="M146" s="291">
        <f t="shared" si="42"/>
        <v>4.56297</v>
      </c>
      <c r="N146" s="291">
        <f t="shared" si="40"/>
        <v>0</v>
      </c>
      <c r="O146" s="294" t="s">
        <v>996</v>
      </c>
      <c r="P146" s="93"/>
      <c r="Q146" s="233"/>
      <c r="R146" s="234"/>
    </row>
    <row r="147" spans="1:18" ht="41.25" customHeight="1">
      <c r="A147" s="45" t="s">
        <v>760</v>
      </c>
      <c r="B147" s="118" t="s">
        <v>179</v>
      </c>
      <c r="C147" s="228"/>
      <c r="D147" s="243">
        <f t="shared" ref="D147:I147" si="53">D148</f>
        <v>30000</v>
      </c>
      <c r="E147" s="243">
        <f t="shared" si="53"/>
        <v>30000</v>
      </c>
      <c r="F147" s="243">
        <f t="shared" si="53"/>
        <v>30000</v>
      </c>
      <c r="G147" s="243">
        <f t="shared" si="53"/>
        <v>0</v>
      </c>
      <c r="H147" s="243">
        <f t="shared" si="53"/>
        <v>0</v>
      </c>
      <c r="I147" s="243">
        <f t="shared" si="53"/>
        <v>0</v>
      </c>
      <c r="J147" s="243">
        <v>15000</v>
      </c>
      <c r="K147" s="243"/>
      <c r="L147" s="243"/>
      <c r="M147" s="291"/>
      <c r="N147" s="291">
        <f t="shared" si="40"/>
        <v>0</v>
      </c>
      <c r="O147" s="243"/>
      <c r="P147" s="93"/>
      <c r="Q147" s="233"/>
      <c r="R147" s="234"/>
    </row>
    <row r="148" spans="1:18" ht="31.5">
      <c r="A148" s="231">
        <v>1</v>
      </c>
      <c r="B148" s="187" t="s">
        <v>875</v>
      </c>
      <c r="C148" s="198" t="s">
        <v>876</v>
      </c>
      <c r="D148" s="255">
        <v>30000</v>
      </c>
      <c r="E148" s="255">
        <v>30000</v>
      </c>
      <c r="F148" s="255">
        <v>30000</v>
      </c>
      <c r="G148" s="255"/>
      <c r="H148" s="255"/>
      <c r="I148" s="255">
        <v>0</v>
      </c>
      <c r="J148" s="219">
        <v>15000</v>
      </c>
      <c r="K148" s="279"/>
      <c r="L148" s="279"/>
      <c r="M148" s="291"/>
      <c r="N148" s="291">
        <f t="shared" si="40"/>
        <v>0</v>
      </c>
      <c r="O148" s="295" t="s">
        <v>936</v>
      </c>
      <c r="P148" s="244"/>
      <c r="Q148" s="233"/>
      <c r="R148" s="234"/>
    </row>
    <row r="149" spans="1:18">
      <c r="A149" s="45" t="s">
        <v>756</v>
      </c>
      <c r="B149" s="118" t="s">
        <v>757</v>
      </c>
      <c r="C149" s="220"/>
      <c r="D149" s="243"/>
      <c r="E149" s="243"/>
      <c r="F149" s="243"/>
      <c r="G149" s="243"/>
      <c r="H149" s="243"/>
      <c r="I149" s="243"/>
      <c r="J149" s="243"/>
      <c r="K149" s="243"/>
      <c r="L149" s="243"/>
      <c r="M149" s="291"/>
      <c r="N149" s="291"/>
      <c r="O149" s="243"/>
      <c r="P149" s="93"/>
      <c r="Q149" s="233"/>
      <c r="R149" s="234"/>
    </row>
    <row r="150" spans="1:18">
      <c r="A150" s="180" t="s">
        <v>43</v>
      </c>
      <c r="B150" s="118" t="s">
        <v>736</v>
      </c>
      <c r="C150" s="42"/>
      <c r="D150" s="224">
        <f t="shared" ref="D150:I150" si="54">D151+D162+D164+D160</f>
        <v>143495</v>
      </c>
      <c r="E150" s="224">
        <f t="shared" si="54"/>
        <v>143495</v>
      </c>
      <c r="F150" s="224">
        <f t="shared" si="54"/>
        <v>168200</v>
      </c>
      <c r="G150" s="224">
        <f t="shared" si="54"/>
        <v>0</v>
      </c>
      <c r="H150" s="224">
        <f t="shared" si="54"/>
        <v>0</v>
      </c>
      <c r="I150" s="224">
        <f t="shared" si="54"/>
        <v>66045</v>
      </c>
      <c r="J150" s="224">
        <v>65130</v>
      </c>
      <c r="K150" s="224">
        <f>SUM(K152:K161)</f>
        <v>52292.318871999996</v>
      </c>
      <c r="L150" s="224">
        <f>SUM(L151:L167)</f>
        <v>4146.5460739999999</v>
      </c>
      <c r="M150" s="286">
        <f t="shared" si="42"/>
        <v>79.176801986524339</v>
      </c>
      <c r="N150" s="286">
        <f t="shared" si="40"/>
        <v>6.3665685152771374</v>
      </c>
      <c r="O150" s="224"/>
      <c r="P150" s="31"/>
      <c r="R150" s="234"/>
    </row>
    <row r="151" spans="1:18" ht="31.5">
      <c r="A151" s="38" t="s">
        <v>740</v>
      </c>
      <c r="B151" s="118" t="s">
        <v>240</v>
      </c>
      <c r="C151" s="228"/>
      <c r="D151" s="243">
        <f t="shared" ref="D151:I151" si="55">SUM(D152:D159)</f>
        <v>118995</v>
      </c>
      <c r="E151" s="243">
        <f t="shared" si="55"/>
        <v>118995</v>
      </c>
      <c r="F151" s="243">
        <f t="shared" si="55"/>
        <v>118995</v>
      </c>
      <c r="G151" s="243">
        <f t="shared" si="55"/>
        <v>0</v>
      </c>
      <c r="H151" s="243">
        <f t="shared" si="55"/>
        <v>0</v>
      </c>
      <c r="I151" s="243">
        <f t="shared" si="55"/>
        <v>61045</v>
      </c>
      <c r="J151" s="243">
        <v>55690</v>
      </c>
      <c r="K151" s="243"/>
      <c r="L151" s="243"/>
      <c r="M151" s="291">
        <f t="shared" si="42"/>
        <v>0</v>
      </c>
      <c r="N151" s="291">
        <f t="shared" si="40"/>
        <v>0</v>
      </c>
      <c r="O151" s="243"/>
      <c r="P151" s="93"/>
      <c r="Q151" s="233"/>
      <c r="R151" s="234"/>
    </row>
    <row r="152" spans="1:18" ht="72.75" customHeight="1">
      <c r="A152" s="231">
        <v>1</v>
      </c>
      <c r="B152" s="187" t="s">
        <v>877</v>
      </c>
      <c r="C152" s="198" t="s">
        <v>878</v>
      </c>
      <c r="D152" s="260">
        <f>E152</f>
        <v>14995</v>
      </c>
      <c r="E152" s="260">
        <v>14995</v>
      </c>
      <c r="F152" s="260">
        <v>14995</v>
      </c>
      <c r="G152" s="260"/>
      <c r="H152" s="260"/>
      <c r="I152" s="260">
        <v>10000</v>
      </c>
      <c r="J152" s="219">
        <v>4990</v>
      </c>
      <c r="K152" s="219">
        <v>10000</v>
      </c>
      <c r="L152" s="219"/>
      <c r="M152" s="291">
        <f t="shared" si="42"/>
        <v>100</v>
      </c>
      <c r="N152" s="291">
        <f t="shared" si="40"/>
        <v>0</v>
      </c>
      <c r="O152" s="55" t="s">
        <v>971</v>
      </c>
      <c r="P152" s="73"/>
      <c r="Q152" s="233"/>
      <c r="R152" s="234"/>
    </row>
    <row r="153" spans="1:18" ht="65.25" customHeight="1">
      <c r="A153" s="231">
        <v>2</v>
      </c>
      <c r="B153" s="261" t="s">
        <v>879</v>
      </c>
      <c r="C153" s="198" t="s">
        <v>880</v>
      </c>
      <c r="D153" s="255">
        <v>17400</v>
      </c>
      <c r="E153" s="255">
        <v>17400</v>
      </c>
      <c r="F153" s="255">
        <v>17400</v>
      </c>
      <c r="G153" s="255"/>
      <c r="H153" s="255"/>
      <c r="I153" s="255">
        <v>9800</v>
      </c>
      <c r="J153" s="219">
        <v>7070</v>
      </c>
      <c r="K153" s="219">
        <v>5547.799</v>
      </c>
      <c r="L153" s="219">
        <v>572.73900000000003</v>
      </c>
      <c r="M153" s="291">
        <f t="shared" si="42"/>
        <v>56.610193877551019</v>
      </c>
      <c r="N153" s="291">
        <f t="shared" si="40"/>
        <v>8.1009759547383311</v>
      </c>
      <c r="O153" s="55" t="s">
        <v>972</v>
      </c>
      <c r="P153" s="73"/>
      <c r="Q153" s="233"/>
      <c r="R153" s="234"/>
    </row>
    <row r="154" spans="1:18" ht="57" customHeight="1">
      <c r="A154" s="231">
        <v>3</v>
      </c>
      <c r="B154" s="261" t="s">
        <v>881</v>
      </c>
      <c r="C154" s="198" t="s">
        <v>882</v>
      </c>
      <c r="D154" s="255">
        <v>35000</v>
      </c>
      <c r="E154" s="255">
        <v>35000</v>
      </c>
      <c r="F154" s="255">
        <v>35000</v>
      </c>
      <c r="G154" s="255"/>
      <c r="H154" s="255"/>
      <c r="I154" s="255">
        <f>26745-8700</f>
        <v>18045</v>
      </c>
      <c r="J154" s="219">
        <v>15700</v>
      </c>
      <c r="K154" s="219">
        <v>11339.151003000001</v>
      </c>
      <c r="L154" s="219">
        <v>55.603999999999999</v>
      </c>
      <c r="M154" s="291">
        <f t="shared" si="42"/>
        <v>62.838187880299259</v>
      </c>
      <c r="N154" s="291">
        <f t="shared" si="40"/>
        <v>0.3541656050955414</v>
      </c>
      <c r="O154" s="55" t="s">
        <v>973</v>
      </c>
      <c r="P154" s="73"/>
      <c r="Q154" s="233"/>
      <c r="R154" s="234"/>
    </row>
    <row r="155" spans="1:18" ht="41.25" customHeight="1">
      <c r="A155" s="231">
        <v>4</v>
      </c>
      <c r="B155" s="187" t="s">
        <v>883</v>
      </c>
      <c r="C155" s="198" t="s">
        <v>884</v>
      </c>
      <c r="D155" s="260">
        <v>7450</v>
      </c>
      <c r="E155" s="260">
        <v>7450</v>
      </c>
      <c r="F155" s="260">
        <v>7450</v>
      </c>
      <c r="G155" s="260"/>
      <c r="H155" s="260"/>
      <c r="I155" s="260">
        <v>2400</v>
      </c>
      <c r="J155" s="219">
        <v>4760</v>
      </c>
      <c r="K155" s="219"/>
      <c r="L155" s="219"/>
      <c r="M155" s="291">
        <f t="shared" si="42"/>
        <v>0</v>
      </c>
      <c r="N155" s="291">
        <f t="shared" si="40"/>
        <v>0</v>
      </c>
      <c r="O155" s="299" t="s">
        <v>966</v>
      </c>
      <c r="P155" s="73"/>
      <c r="Q155" s="233"/>
      <c r="R155" s="234"/>
    </row>
    <row r="156" spans="1:18" ht="49.5" customHeight="1">
      <c r="A156" s="231">
        <v>5</v>
      </c>
      <c r="B156" s="261" t="s">
        <v>885</v>
      </c>
      <c r="C156" s="198" t="s">
        <v>886</v>
      </c>
      <c r="D156" s="255">
        <v>14200</v>
      </c>
      <c r="E156" s="255">
        <v>14200</v>
      </c>
      <c r="F156" s="255">
        <v>14200</v>
      </c>
      <c r="G156" s="255"/>
      <c r="H156" s="255"/>
      <c r="I156" s="255">
        <v>4700</v>
      </c>
      <c r="J156" s="219">
        <v>9410</v>
      </c>
      <c r="K156" s="219">
        <v>4700</v>
      </c>
      <c r="L156" s="219">
        <v>823.880629</v>
      </c>
      <c r="M156" s="291">
        <f t="shared" si="42"/>
        <v>100</v>
      </c>
      <c r="N156" s="291">
        <f t="shared" si="40"/>
        <v>8.7553733156216786</v>
      </c>
      <c r="O156" s="55" t="s">
        <v>967</v>
      </c>
      <c r="P156" s="73"/>
      <c r="Q156" s="233"/>
      <c r="R156" s="234"/>
    </row>
    <row r="157" spans="1:18" ht="45" customHeight="1">
      <c r="A157" s="231">
        <v>6</v>
      </c>
      <c r="B157" s="261" t="s">
        <v>887</v>
      </c>
      <c r="C157" s="198" t="s">
        <v>888</v>
      </c>
      <c r="D157" s="255">
        <v>8150</v>
      </c>
      <c r="E157" s="255">
        <v>8150</v>
      </c>
      <c r="F157" s="255">
        <v>8150</v>
      </c>
      <c r="G157" s="255"/>
      <c r="H157" s="255"/>
      <c r="I157" s="255">
        <f>2700+2000</f>
        <v>4700</v>
      </c>
      <c r="J157" s="219">
        <v>3390</v>
      </c>
      <c r="K157" s="219">
        <v>4700</v>
      </c>
      <c r="L157" s="219"/>
      <c r="M157" s="291">
        <f t="shared" si="42"/>
        <v>100</v>
      </c>
      <c r="N157" s="291">
        <f t="shared" si="40"/>
        <v>0</v>
      </c>
      <c r="O157" s="55" t="s">
        <v>968</v>
      </c>
      <c r="P157" s="73"/>
      <c r="R157" s="233"/>
    </row>
    <row r="158" spans="1:18" ht="39" customHeight="1">
      <c r="A158" s="231">
        <v>7</v>
      </c>
      <c r="B158" s="261" t="s">
        <v>889</v>
      </c>
      <c r="C158" s="198" t="s">
        <v>890</v>
      </c>
      <c r="D158" s="255">
        <v>8800</v>
      </c>
      <c r="E158" s="255">
        <v>8800</v>
      </c>
      <c r="F158" s="255">
        <v>8800</v>
      </c>
      <c r="G158" s="255"/>
      <c r="H158" s="255"/>
      <c r="I158" s="255">
        <f>2900+3500</f>
        <v>6400</v>
      </c>
      <c r="J158" s="219">
        <v>2400</v>
      </c>
      <c r="K158" s="219">
        <v>6400</v>
      </c>
      <c r="L158" s="219"/>
      <c r="M158" s="291">
        <f t="shared" si="42"/>
        <v>100</v>
      </c>
      <c r="N158" s="291">
        <f t="shared" si="40"/>
        <v>0</v>
      </c>
      <c r="O158" s="55" t="s">
        <v>969</v>
      </c>
      <c r="P158" s="73"/>
      <c r="R158" s="233"/>
    </row>
    <row r="159" spans="1:18" ht="45" customHeight="1">
      <c r="A159" s="231">
        <v>8</v>
      </c>
      <c r="B159" s="261" t="s">
        <v>891</v>
      </c>
      <c r="C159" s="198" t="s">
        <v>892</v>
      </c>
      <c r="D159" s="255">
        <v>13000</v>
      </c>
      <c r="E159" s="255">
        <v>13000</v>
      </c>
      <c r="F159" s="255">
        <v>13000</v>
      </c>
      <c r="G159" s="255"/>
      <c r="H159" s="255"/>
      <c r="I159" s="255">
        <v>5000</v>
      </c>
      <c r="J159" s="219">
        <v>7970</v>
      </c>
      <c r="K159" s="219">
        <v>5000</v>
      </c>
      <c r="L159" s="219">
        <v>2694.3224449999998</v>
      </c>
      <c r="M159" s="291">
        <f t="shared" si="42"/>
        <v>100</v>
      </c>
      <c r="N159" s="291">
        <f t="shared" si="40"/>
        <v>33.805802321204517</v>
      </c>
      <c r="O159" s="55" t="s">
        <v>970</v>
      </c>
      <c r="P159" s="73"/>
      <c r="R159" s="234"/>
    </row>
    <row r="160" spans="1:18" s="239" customFormat="1" ht="48" customHeight="1">
      <c r="A160" s="225" t="s">
        <v>893</v>
      </c>
      <c r="B160" s="262" t="s">
        <v>750</v>
      </c>
      <c r="C160" s="183"/>
      <c r="D160" s="216">
        <f t="shared" ref="D160:J160" si="56">SUM(D161:D161)</f>
        <v>10000</v>
      </c>
      <c r="E160" s="216">
        <f t="shared" si="56"/>
        <v>10000</v>
      </c>
      <c r="F160" s="216">
        <f t="shared" si="56"/>
        <v>0</v>
      </c>
      <c r="G160" s="216">
        <f t="shared" si="56"/>
        <v>0</v>
      </c>
      <c r="H160" s="216">
        <f t="shared" si="56"/>
        <v>0</v>
      </c>
      <c r="I160" s="216">
        <f t="shared" si="56"/>
        <v>5000</v>
      </c>
      <c r="J160" s="216">
        <f t="shared" si="56"/>
        <v>0</v>
      </c>
      <c r="K160" s="216"/>
      <c r="L160" s="216">
        <f>SUM(L161:L161)</f>
        <v>0</v>
      </c>
      <c r="M160" s="291">
        <f t="shared" si="42"/>
        <v>0</v>
      </c>
      <c r="N160" s="291"/>
      <c r="O160" s="216"/>
      <c r="P160" s="180"/>
      <c r="R160" s="238"/>
    </row>
    <row r="161" spans="1:18" s="242" customFormat="1" ht="63.75" customHeight="1">
      <c r="A161" s="231">
        <v>1</v>
      </c>
      <c r="B161" s="99" t="s">
        <v>894</v>
      </c>
      <c r="C161" s="198" t="s">
        <v>912</v>
      </c>
      <c r="D161" s="260">
        <v>10000</v>
      </c>
      <c r="E161" s="260">
        <v>10000</v>
      </c>
      <c r="F161" s="255"/>
      <c r="G161" s="255"/>
      <c r="H161" s="255"/>
      <c r="I161" s="306">
        <v>5000</v>
      </c>
      <c r="J161" s="219"/>
      <c r="K161" s="219">
        <v>4605.3688689999999</v>
      </c>
      <c r="L161" s="219"/>
      <c r="M161" s="291">
        <f t="shared" si="42"/>
        <v>92.107377380000003</v>
      </c>
      <c r="N161" s="291"/>
      <c r="O161" s="55" t="s">
        <v>1060</v>
      </c>
      <c r="P161" s="73"/>
      <c r="R161" s="241"/>
    </row>
    <row r="162" spans="1:18" ht="31.5" customHeight="1">
      <c r="A162" s="45" t="s">
        <v>760</v>
      </c>
      <c r="B162" s="118" t="s">
        <v>179</v>
      </c>
      <c r="C162" s="228"/>
      <c r="D162" s="224">
        <f t="shared" ref="D162:I162" si="57">D163</f>
        <v>14500</v>
      </c>
      <c r="E162" s="224">
        <f t="shared" si="57"/>
        <v>14500</v>
      </c>
      <c r="F162" s="224">
        <f t="shared" si="57"/>
        <v>14500</v>
      </c>
      <c r="G162" s="224">
        <f t="shared" si="57"/>
        <v>0</v>
      </c>
      <c r="H162" s="224">
        <f t="shared" si="57"/>
        <v>0</v>
      </c>
      <c r="I162" s="224">
        <f t="shared" si="57"/>
        <v>0</v>
      </c>
      <c r="J162" s="224">
        <v>8540</v>
      </c>
      <c r="K162" s="224"/>
      <c r="L162" s="224"/>
      <c r="M162" s="291"/>
      <c r="N162" s="291">
        <f t="shared" si="40"/>
        <v>0</v>
      </c>
      <c r="O162" s="224"/>
      <c r="P162" s="93"/>
      <c r="Q162" s="233"/>
      <c r="R162" s="234"/>
    </row>
    <row r="163" spans="1:18" ht="103.5" customHeight="1">
      <c r="A163" s="231">
        <v>1</v>
      </c>
      <c r="B163" s="187" t="s">
        <v>895</v>
      </c>
      <c r="C163" s="198" t="s">
        <v>896</v>
      </c>
      <c r="D163" s="232">
        <v>14500</v>
      </c>
      <c r="E163" s="232">
        <v>14500</v>
      </c>
      <c r="F163" s="232">
        <v>14500</v>
      </c>
      <c r="G163" s="232"/>
      <c r="H163" s="232"/>
      <c r="I163" s="232">
        <v>0</v>
      </c>
      <c r="J163" s="219">
        <v>8540</v>
      </c>
      <c r="K163" s="279"/>
      <c r="L163" s="279"/>
      <c r="M163" s="291"/>
      <c r="N163" s="291">
        <f t="shared" si="40"/>
        <v>0</v>
      </c>
      <c r="O163" s="300" t="s">
        <v>976</v>
      </c>
      <c r="P163" s="244"/>
      <c r="Q163" s="233"/>
      <c r="R163" s="263"/>
    </row>
    <row r="164" spans="1:18">
      <c r="A164" s="45" t="s">
        <v>756</v>
      </c>
      <c r="B164" s="118" t="s">
        <v>757</v>
      </c>
      <c r="C164" s="220"/>
      <c r="D164" s="232"/>
      <c r="E164" s="232"/>
      <c r="F164" s="264">
        <f>SUM(F165:F167)</f>
        <v>34705</v>
      </c>
      <c r="G164" s="264">
        <f>SUM(G165:G167)</f>
        <v>0</v>
      </c>
      <c r="H164" s="264">
        <f>SUM(H165:H167)</f>
        <v>0</v>
      </c>
      <c r="I164" s="264">
        <f>SUM(I165:I167)</f>
        <v>0</v>
      </c>
      <c r="J164" s="264">
        <v>900</v>
      </c>
      <c r="K164" s="264"/>
      <c r="L164" s="264"/>
      <c r="M164" s="291"/>
      <c r="N164" s="291">
        <f t="shared" si="40"/>
        <v>0</v>
      </c>
      <c r="O164" s="264"/>
      <c r="P164" s="99"/>
      <c r="Q164" s="233"/>
      <c r="R164" s="234"/>
    </row>
    <row r="165" spans="1:18" ht="51.75" customHeight="1">
      <c r="A165" s="252" t="s">
        <v>66</v>
      </c>
      <c r="B165" s="261" t="s">
        <v>897</v>
      </c>
      <c r="C165" s="261" t="s">
        <v>913</v>
      </c>
      <c r="D165" s="255"/>
      <c r="E165" s="255"/>
      <c r="F165" s="255">
        <v>19355</v>
      </c>
      <c r="G165" s="264"/>
      <c r="H165" s="264"/>
      <c r="I165" s="264"/>
      <c r="J165" s="265">
        <v>400</v>
      </c>
      <c r="K165" s="265"/>
      <c r="L165" s="265"/>
      <c r="M165" s="291"/>
      <c r="N165" s="291">
        <f t="shared" si="40"/>
        <v>0</v>
      </c>
      <c r="O165" s="334" t="s">
        <v>974</v>
      </c>
      <c r="P165" s="99"/>
      <c r="Q165" s="233"/>
      <c r="R165" s="234"/>
    </row>
    <row r="166" spans="1:18" ht="31.5">
      <c r="A166" s="231">
        <v>2</v>
      </c>
      <c r="B166" s="261" t="s">
        <v>898</v>
      </c>
      <c r="C166" s="261"/>
      <c r="D166" s="232"/>
      <c r="E166" s="232"/>
      <c r="F166" s="265">
        <v>8150</v>
      </c>
      <c r="G166" s="265"/>
      <c r="H166" s="265"/>
      <c r="I166" s="265">
        <v>0</v>
      </c>
      <c r="J166" s="219">
        <v>300</v>
      </c>
      <c r="K166" s="219"/>
      <c r="L166" s="219"/>
      <c r="M166" s="291"/>
      <c r="N166" s="291">
        <f t="shared" si="40"/>
        <v>0</v>
      </c>
      <c r="O166" s="55" t="s">
        <v>975</v>
      </c>
      <c r="P166" s="99"/>
      <c r="Q166" s="233"/>
      <c r="R166" s="234"/>
    </row>
    <row r="167" spans="1:18" ht="40.5" customHeight="1">
      <c r="A167" s="231">
        <v>3</v>
      </c>
      <c r="B167" s="187" t="s">
        <v>899</v>
      </c>
      <c r="C167" s="220"/>
      <c r="D167" s="232"/>
      <c r="E167" s="232"/>
      <c r="F167" s="232">
        <v>7200</v>
      </c>
      <c r="G167" s="232"/>
      <c r="H167" s="232"/>
      <c r="I167" s="232">
        <v>0</v>
      </c>
      <c r="J167" s="219">
        <v>200</v>
      </c>
      <c r="K167" s="307"/>
      <c r="L167" s="307"/>
      <c r="M167" s="291"/>
      <c r="N167" s="291">
        <f t="shared" si="40"/>
        <v>0</v>
      </c>
      <c r="O167" s="55" t="s">
        <v>975</v>
      </c>
      <c r="P167" s="266"/>
      <c r="Q167" s="233"/>
      <c r="R167" s="234"/>
    </row>
    <row r="168" spans="1:18">
      <c r="A168" s="267"/>
      <c r="B168" s="268"/>
      <c r="C168" s="269"/>
      <c r="D168" s="270"/>
      <c r="E168" s="270"/>
      <c r="F168" s="270"/>
      <c r="G168" s="270"/>
      <c r="H168" s="270"/>
      <c r="I168" s="270"/>
      <c r="J168" s="270"/>
      <c r="K168" s="270"/>
      <c r="L168" s="270"/>
      <c r="M168" s="270"/>
      <c r="N168" s="270"/>
      <c r="O168" s="270"/>
      <c r="P168" s="271"/>
    </row>
    <row r="169" spans="1:18">
      <c r="B169" s="273"/>
      <c r="C169" s="20"/>
      <c r="D169" s="274"/>
      <c r="E169" s="274"/>
      <c r="F169" s="274"/>
      <c r="G169" s="274"/>
      <c r="H169" s="274"/>
      <c r="I169" s="274"/>
      <c r="J169" s="274"/>
      <c r="K169" s="274"/>
      <c r="L169" s="274"/>
      <c r="M169" s="274"/>
      <c r="N169" s="274"/>
      <c r="O169" s="274"/>
    </row>
    <row r="170" spans="1:18">
      <c r="B170" s="273"/>
      <c r="C170" s="20"/>
      <c r="D170" s="274"/>
      <c r="E170" s="274"/>
      <c r="F170" s="274"/>
      <c r="G170" s="274"/>
      <c r="H170" s="274"/>
      <c r="I170" s="274"/>
      <c r="J170" s="274"/>
      <c r="K170" s="274"/>
      <c r="L170" s="274"/>
      <c r="M170" s="274"/>
      <c r="N170" s="274"/>
      <c r="O170" s="274"/>
    </row>
    <row r="171" spans="1:18">
      <c r="B171" s="273"/>
      <c r="C171" s="20"/>
      <c r="D171" s="274"/>
      <c r="E171" s="274"/>
      <c r="F171" s="274"/>
      <c r="G171" s="274"/>
      <c r="H171" s="274"/>
      <c r="I171" s="274"/>
      <c r="J171" s="274"/>
      <c r="K171" s="274"/>
      <c r="L171" s="274"/>
      <c r="M171" s="274"/>
      <c r="N171" s="274"/>
      <c r="O171" s="274"/>
    </row>
    <row r="172" spans="1:18">
      <c r="B172" s="273"/>
      <c r="C172" s="20"/>
      <c r="D172" s="274"/>
      <c r="E172" s="274"/>
      <c r="F172" s="274"/>
      <c r="G172" s="274"/>
      <c r="H172" s="274"/>
      <c r="I172" s="274"/>
      <c r="J172" s="274"/>
      <c r="K172" s="274"/>
      <c r="L172" s="274"/>
      <c r="M172" s="274"/>
      <c r="N172" s="274"/>
      <c r="O172" s="274"/>
    </row>
    <row r="173" spans="1:18">
      <c r="B173" s="273"/>
      <c r="C173" s="20"/>
      <c r="D173" s="274"/>
      <c r="E173" s="274"/>
      <c r="F173" s="274"/>
      <c r="G173" s="274"/>
      <c r="H173" s="274"/>
      <c r="I173" s="274"/>
      <c r="J173" s="274"/>
      <c r="K173" s="274"/>
      <c r="L173" s="274"/>
      <c r="M173" s="274"/>
      <c r="N173" s="274"/>
      <c r="O173" s="274"/>
    </row>
    <row r="174" spans="1:18">
      <c r="B174" s="273"/>
      <c r="C174" s="20"/>
      <c r="D174" s="274"/>
      <c r="E174" s="274"/>
      <c r="F174" s="274"/>
      <c r="G174" s="274"/>
      <c r="H174" s="274"/>
      <c r="I174" s="274"/>
      <c r="J174" s="274"/>
      <c r="K174" s="274"/>
      <c r="L174" s="274"/>
      <c r="M174" s="274"/>
      <c r="N174" s="274"/>
      <c r="O174" s="274"/>
    </row>
    <row r="175" spans="1:18">
      <c r="B175" s="273"/>
      <c r="C175" s="20"/>
      <c r="D175" s="274"/>
      <c r="E175" s="274"/>
      <c r="F175" s="274"/>
      <c r="G175" s="274"/>
      <c r="H175" s="274"/>
      <c r="I175" s="274"/>
      <c r="J175" s="274"/>
      <c r="K175" s="274"/>
      <c r="L175" s="274"/>
      <c r="M175" s="274"/>
      <c r="N175" s="274"/>
      <c r="O175" s="274"/>
    </row>
    <row r="176" spans="1:18">
      <c r="B176" s="273"/>
      <c r="C176" s="20"/>
      <c r="D176" s="274"/>
      <c r="E176" s="274"/>
      <c r="F176" s="274"/>
      <c r="G176" s="274"/>
      <c r="H176" s="274"/>
      <c r="I176" s="274"/>
      <c r="J176" s="274"/>
      <c r="K176" s="274"/>
      <c r="L176" s="274"/>
      <c r="M176" s="274"/>
      <c r="N176" s="274"/>
      <c r="O176" s="274"/>
    </row>
    <row r="177" spans="1:16">
      <c r="B177" s="273"/>
      <c r="C177" s="20"/>
      <c r="D177" s="274"/>
      <c r="E177" s="274"/>
      <c r="F177" s="274"/>
      <c r="G177" s="274"/>
      <c r="H177" s="274"/>
      <c r="I177" s="274"/>
      <c r="J177" s="274"/>
      <c r="K177" s="274"/>
      <c r="L177" s="274"/>
      <c r="M177" s="274"/>
      <c r="N177" s="274"/>
      <c r="O177" s="274"/>
    </row>
    <row r="178" spans="1:16">
      <c r="B178" s="273"/>
      <c r="C178" s="20"/>
      <c r="D178" s="274"/>
      <c r="E178" s="274"/>
      <c r="F178" s="274"/>
      <c r="G178" s="274"/>
      <c r="H178" s="274"/>
      <c r="I178" s="274"/>
      <c r="J178" s="274"/>
      <c r="K178" s="274"/>
      <c r="L178" s="274"/>
      <c r="M178" s="274"/>
      <c r="N178" s="274"/>
      <c r="O178" s="274"/>
    </row>
    <row r="179" spans="1:16">
      <c r="B179" s="273"/>
      <c r="C179" s="20"/>
      <c r="D179" s="274"/>
      <c r="E179" s="274"/>
      <c r="F179" s="274"/>
      <c r="G179" s="274"/>
      <c r="H179" s="274"/>
      <c r="I179" s="274"/>
      <c r="J179" s="274"/>
      <c r="K179" s="274"/>
      <c r="L179" s="274"/>
      <c r="M179" s="274"/>
      <c r="N179" s="274"/>
      <c r="O179" s="274"/>
    </row>
    <row r="180" spans="1:16">
      <c r="B180" s="273"/>
      <c r="C180" s="20"/>
      <c r="D180" s="274"/>
      <c r="E180" s="274"/>
      <c r="F180" s="274"/>
      <c r="G180" s="274"/>
      <c r="H180" s="274"/>
      <c r="I180" s="274"/>
      <c r="J180" s="274"/>
      <c r="K180" s="274"/>
      <c r="L180" s="274"/>
      <c r="M180" s="274"/>
      <c r="N180" s="274"/>
      <c r="O180" s="274"/>
    </row>
    <row r="181" spans="1:16">
      <c r="B181" s="16"/>
      <c r="C181" s="20"/>
      <c r="D181" s="274"/>
      <c r="E181" s="274"/>
      <c r="F181" s="274"/>
      <c r="G181" s="274"/>
      <c r="H181" s="274"/>
      <c r="I181" s="274"/>
      <c r="J181" s="274"/>
      <c r="K181" s="274"/>
      <c r="L181" s="274"/>
      <c r="M181" s="274"/>
      <c r="N181" s="274"/>
      <c r="O181" s="274"/>
    </row>
    <row r="182" spans="1:16">
      <c r="B182" s="497"/>
      <c r="C182" s="497"/>
      <c r="D182" s="497"/>
      <c r="E182" s="497"/>
      <c r="F182" s="497"/>
      <c r="G182" s="497"/>
      <c r="H182" s="497"/>
      <c r="I182" s="497"/>
      <c r="J182" s="275"/>
      <c r="K182" s="275"/>
      <c r="L182" s="275"/>
      <c r="M182" s="275"/>
      <c r="N182" s="275"/>
      <c r="O182" s="275"/>
    </row>
    <row r="183" spans="1:16">
      <c r="B183" s="273"/>
      <c r="C183" s="20"/>
      <c r="D183" s="274"/>
      <c r="E183" s="274"/>
      <c r="F183" s="274"/>
      <c r="G183" s="274"/>
      <c r="H183" s="274"/>
      <c r="I183" s="274"/>
      <c r="J183" s="274"/>
      <c r="K183" s="274"/>
      <c r="L183" s="274"/>
      <c r="M183" s="274"/>
      <c r="N183" s="274"/>
      <c r="O183" s="274"/>
    </row>
    <row r="184" spans="1:16">
      <c r="A184" s="276"/>
      <c r="B184" s="16"/>
      <c r="C184" s="16"/>
      <c r="D184" s="16"/>
      <c r="E184" s="16"/>
      <c r="F184" s="16"/>
      <c r="G184" s="16"/>
      <c r="H184" s="16"/>
      <c r="I184" s="16"/>
      <c r="J184" s="16"/>
      <c r="K184" s="16"/>
      <c r="L184" s="16"/>
      <c r="M184" s="16"/>
      <c r="N184" s="16"/>
      <c r="O184" s="16"/>
      <c r="P184" s="209"/>
    </row>
    <row r="185" spans="1:16">
      <c r="A185" s="276"/>
      <c r="B185" s="16"/>
      <c r="C185" s="16"/>
      <c r="D185" s="16"/>
      <c r="E185" s="16"/>
      <c r="F185" s="16"/>
      <c r="G185" s="16"/>
      <c r="H185" s="16"/>
      <c r="I185" s="16"/>
      <c r="J185" s="16"/>
      <c r="K185" s="16"/>
      <c r="L185" s="16"/>
      <c r="M185" s="16"/>
      <c r="N185" s="16"/>
      <c r="O185" s="16"/>
      <c r="P185" s="209"/>
    </row>
    <row r="186" spans="1:16">
      <c r="A186" s="276"/>
      <c r="B186" s="16"/>
      <c r="C186" s="16"/>
      <c r="D186" s="16"/>
      <c r="E186" s="16"/>
      <c r="F186" s="16"/>
      <c r="G186" s="16"/>
      <c r="H186" s="16"/>
      <c r="I186" s="16"/>
      <c r="J186" s="16"/>
      <c r="K186" s="16"/>
      <c r="L186" s="16"/>
      <c r="M186" s="16"/>
      <c r="N186" s="16"/>
      <c r="O186" s="16"/>
      <c r="P186" s="209"/>
    </row>
    <row r="187" spans="1:16">
      <c r="A187" s="276"/>
      <c r="B187" s="16"/>
      <c r="C187" s="16"/>
      <c r="D187" s="16"/>
      <c r="E187" s="16"/>
      <c r="F187" s="16"/>
      <c r="G187" s="16"/>
      <c r="H187" s="16"/>
      <c r="I187" s="16"/>
      <c r="J187" s="16"/>
      <c r="K187" s="16"/>
      <c r="L187" s="16"/>
      <c r="M187" s="16"/>
      <c r="N187" s="16"/>
      <c r="O187" s="16"/>
      <c r="P187" s="209"/>
    </row>
    <row r="188" spans="1:16">
      <c r="A188" s="276"/>
      <c r="B188" s="209"/>
      <c r="C188" s="209"/>
      <c r="D188" s="209"/>
      <c r="E188" s="209"/>
      <c r="F188" s="209"/>
      <c r="G188" s="209"/>
      <c r="H188" s="209"/>
      <c r="I188" s="209"/>
      <c r="J188" s="209"/>
      <c r="K188" s="209"/>
      <c r="L188" s="209"/>
      <c r="M188" s="209"/>
      <c r="N188" s="209"/>
      <c r="O188" s="209"/>
      <c r="P188" s="209"/>
    </row>
    <row r="189" spans="1:16">
      <c r="A189" s="276"/>
      <c r="B189" s="209"/>
      <c r="C189" s="209"/>
      <c r="D189" s="209"/>
      <c r="E189" s="209"/>
      <c r="F189" s="209"/>
      <c r="G189" s="209"/>
      <c r="H189" s="209"/>
      <c r="I189" s="209"/>
      <c r="J189" s="209"/>
      <c r="K189" s="209"/>
      <c r="L189" s="209"/>
      <c r="M189" s="209"/>
      <c r="N189" s="209"/>
      <c r="O189" s="209"/>
      <c r="P189" s="209"/>
    </row>
    <row r="190" spans="1:16">
      <c r="A190" s="276"/>
      <c r="B190" s="209"/>
      <c r="C190" s="209"/>
      <c r="D190" s="209"/>
      <c r="E190" s="209"/>
      <c r="F190" s="209"/>
      <c r="G190" s="209"/>
      <c r="H190" s="209"/>
      <c r="I190" s="209"/>
      <c r="J190" s="209"/>
      <c r="K190" s="209"/>
      <c r="L190" s="209"/>
      <c r="M190" s="209"/>
      <c r="N190" s="209"/>
      <c r="O190" s="209"/>
      <c r="P190" s="209"/>
    </row>
    <row r="191" spans="1:16">
      <c r="A191" s="276"/>
      <c r="B191" s="209"/>
      <c r="C191" s="209"/>
      <c r="D191" s="209"/>
      <c r="E191" s="209"/>
      <c r="F191" s="209"/>
      <c r="G191" s="209"/>
      <c r="H191" s="209"/>
      <c r="I191" s="209"/>
      <c r="J191" s="209"/>
      <c r="K191" s="209"/>
      <c r="L191" s="209"/>
      <c r="M191" s="209"/>
      <c r="N191" s="209"/>
      <c r="O191" s="209"/>
      <c r="P191" s="209"/>
    </row>
    <row r="192" spans="1:16">
      <c r="A192" s="276"/>
      <c r="B192" s="209"/>
      <c r="C192" s="209"/>
      <c r="D192" s="209"/>
      <c r="E192" s="209"/>
      <c r="F192" s="209"/>
      <c r="G192" s="209"/>
      <c r="H192" s="209"/>
      <c r="I192" s="209"/>
      <c r="J192" s="209"/>
      <c r="K192" s="209"/>
      <c r="L192" s="209"/>
      <c r="M192" s="209"/>
      <c r="N192" s="209"/>
      <c r="O192" s="209"/>
      <c r="P192" s="209"/>
    </row>
    <row r="193" spans="1:16">
      <c r="A193" s="276"/>
      <c r="B193" s="209"/>
      <c r="C193" s="209"/>
      <c r="D193" s="209"/>
      <c r="E193" s="209"/>
      <c r="F193" s="209"/>
      <c r="G193" s="209"/>
      <c r="H193" s="209"/>
      <c r="I193" s="209"/>
      <c r="J193" s="209"/>
      <c r="K193" s="209"/>
      <c r="L193" s="209"/>
      <c r="M193" s="209"/>
      <c r="N193" s="209"/>
      <c r="O193" s="209"/>
      <c r="P193" s="209"/>
    </row>
    <row r="194" spans="1:16">
      <c r="A194" s="276"/>
      <c r="B194" s="209"/>
      <c r="C194" s="209"/>
      <c r="D194" s="209"/>
      <c r="E194" s="209"/>
      <c r="F194" s="209"/>
      <c r="G194" s="209"/>
      <c r="H194" s="209"/>
      <c r="I194" s="209"/>
      <c r="J194" s="209"/>
      <c r="K194" s="209"/>
      <c r="L194" s="209"/>
      <c r="M194" s="209"/>
      <c r="N194" s="209"/>
      <c r="O194" s="209"/>
      <c r="P194" s="209"/>
    </row>
    <row r="195" spans="1:16">
      <c r="A195" s="276"/>
      <c r="B195" s="209"/>
      <c r="C195" s="209"/>
      <c r="D195" s="209"/>
      <c r="E195" s="209"/>
      <c r="F195" s="209"/>
      <c r="G195" s="209"/>
      <c r="H195" s="209"/>
      <c r="I195" s="209"/>
      <c r="J195" s="209"/>
      <c r="K195" s="209"/>
      <c r="L195" s="209"/>
      <c r="M195" s="209"/>
      <c r="N195" s="209"/>
      <c r="O195" s="209"/>
      <c r="P195" s="209"/>
    </row>
    <row r="196" spans="1:16">
      <c r="A196" s="276"/>
      <c r="B196" s="209"/>
      <c r="C196" s="209"/>
      <c r="D196" s="209"/>
      <c r="E196" s="209"/>
      <c r="F196" s="209"/>
      <c r="G196" s="209"/>
      <c r="H196" s="209"/>
      <c r="I196" s="209"/>
      <c r="J196" s="209"/>
      <c r="K196" s="209"/>
      <c r="L196" s="209"/>
      <c r="M196" s="209"/>
      <c r="N196" s="209"/>
      <c r="O196" s="209"/>
      <c r="P196" s="209"/>
    </row>
    <row r="197" spans="1:16">
      <c r="A197" s="276"/>
      <c r="B197" s="209"/>
      <c r="C197" s="209"/>
      <c r="D197" s="209"/>
      <c r="E197" s="209"/>
      <c r="F197" s="209"/>
      <c r="G197" s="209"/>
      <c r="H197" s="209"/>
      <c r="I197" s="209"/>
      <c r="J197" s="209"/>
      <c r="K197" s="209"/>
      <c r="L197" s="209"/>
      <c r="M197" s="209"/>
      <c r="N197" s="209"/>
      <c r="O197" s="209"/>
      <c r="P197" s="209"/>
    </row>
    <row r="198" spans="1:16">
      <c r="A198" s="276"/>
      <c r="B198" s="209"/>
      <c r="C198" s="209"/>
      <c r="D198" s="209"/>
      <c r="E198" s="209"/>
      <c r="F198" s="209"/>
      <c r="G198" s="209"/>
      <c r="H198" s="209"/>
      <c r="I198" s="209"/>
      <c r="J198" s="209"/>
      <c r="K198" s="209"/>
      <c r="L198" s="209"/>
      <c r="M198" s="209"/>
      <c r="N198" s="209"/>
      <c r="O198" s="209"/>
      <c r="P198" s="209"/>
    </row>
    <row r="199" spans="1:16">
      <c r="A199" s="276"/>
      <c r="B199" s="209"/>
      <c r="C199" s="209"/>
      <c r="D199" s="209"/>
      <c r="E199" s="209"/>
      <c r="F199" s="209"/>
      <c r="G199" s="209"/>
      <c r="H199" s="209"/>
      <c r="I199" s="209"/>
      <c r="J199" s="209"/>
      <c r="K199" s="209"/>
      <c r="L199" s="209"/>
      <c r="M199" s="209"/>
      <c r="N199" s="209"/>
      <c r="O199" s="209"/>
      <c r="P199" s="209"/>
    </row>
    <row r="200" spans="1:16">
      <c r="A200" s="276"/>
      <c r="B200" s="209"/>
      <c r="C200" s="209"/>
      <c r="D200" s="209"/>
      <c r="E200" s="209"/>
      <c r="F200" s="209"/>
      <c r="G200" s="209"/>
      <c r="H200" s="209"/>
      <c r="I200" s="209"/>
      <c r="J200" s="209"/>
      <c r="K200" s="209"/>
      <c r="L200" s="209"/>
      <c r="M200" s="209"/>
      <c r="N200" s="209"/>
      <c r="O200" s="209"/>
      <c r="P200" s="209"/>
    </row>
    <row r="201" spans="1:16">
      <c r="A201" s="276"/>
      <c r="B201" s="209"/>
      <c r="C201" s="209"/>
      <c r="D201" s="209"/>
      <c r="E201" s="209"/>
      <c r="F201" s="209"/>
      <c r="G201" s="209"/>
      <c r="H201" s="209"/>
      <c r="I201" s="209"/>
      <c r="J201" s="209"/>
      <c r="K201" s="209"/>
      <c r="L201" s="209"/>
      <c r="M201" s="209"/>
      <c r="N201" s="209"/>
      <c r="O201" s="209"/>
      <c r="P201" s="209"/>
    </row>
    <row r="202" spans="1:16">
      <c r="A202" s="276"/>
      <c r="B202" s="209"/>
      <c r="C202" s="209"/>
      <c r="D202" s="209"/>
      <c r="E202" s="209"/>
      <c r="F202" s="209"/>
      <c r="G202" s="209"/>
      <c r="H202" s="209"/>
      <c r="I202" s="209"/>
      <c r="J202" s="209"/>
      <c r="K202" s="209"/>
      <c r="L202" s="209"/>
      <c r="M202" s="209"/>
      <c r="N202" s="209"/>
      <c r="O202" s="209"/>
      <c r="P202" s="209"/>
    </row>
    <row r="203" spans="1:16">
      <c r="A203" s="276"/>
      <c r="B203" s="209"/>
      <c r="C203" s="209"/>
      <c r="D203" s="209"/>
      <c r="E203" s="209"/>
      <c r="F203" s="209"/>
      <c r="G203" s="209"/>
      <c r="H203" s="209"/>
      <c r="I203" s="209"/>
      <c r="J203" s="209"/>
      <c r="K203" s="209"/>
      <c r="L203" s="209"/>
      <c r="M203" s="209"/>
      <c r="N203" s="209"/>
      <c r="O203" s="209"/>
      <c r="P203" s="209"/>
    </row>
    <row r="204" spans="1:16">
      <c r="A204" s="276"/>
      <c r="B204" s="209"/>
      <c r="C204" s="209"/>
      <c r="D204" s="209"/>
      <c r="E204" s="209"/>
      <c r="F204" s="209"/>
      <c r="G204" s="209"/>
      <c r="H204" s="209"/>
      <c r="I204" s="209"/>
      <c r="J204" s="209"/>
      <c r="K204" s="209"/>
      <c r="L204" s="209"/>
      <c r="M204" s="209"/>
      <c r="N204" s="209"/>
      <c r="O204" s="209"/>
      <c r="P204" s="209"/>
    </row>
    <row r="205" spans="1:16">
      <c r="A205" s="276"/>
      <c r="B205" s="209"/>
      <c r="C205" s="209"/>
      <c r="D205" s="209"/>
      <c r="E205" s="209"/>
      <c r="F205" s="209"/>
      <c r="G205" s="209"/>
      <c r="H205" s="209"/>
      <c r="I205" s="209"/>
      <c r="J205" s="209"/>
      <c r="K205" s="209"/>
      <c r="L205" s="209"/>
      <c r="M205" s="209"/>
      <c r="N205" s="209"/>
      <c r="O205" s="209"/>
      <c r="P205" s="209"/>
    </row>
    <row r="206" spans="1:16">
      <c r="A206" s="276"/>
      <c r="B206" s="209"/>
      <c r="C206" s="209"/>
      <c r="D206" s="209"/>
      <c r="E206" s="209"/>
      <c r="F206" s="209"/>
      <c r="G206" s="209"/>
      <c r="H206" s="209"/>
      <c r="I206" s="209"/>
      <c r="J206" s="209"/>
      <c r="K206" s="209"/>
      <c r="L206" s="209"/>
      <c r="M206" s="209"/>
      <c r="N206" s="209"/>
      <c r="O206" s="209"/>
      <c r="P206" s="209"/>
    </row>
    <row r="207" spans="1:16">
      <c r="A207" s="276"/>
      <c r="B207" s="209"/>
      <c r="C207" s="209"/>
      <c r="D207" s="209"/>
      <c r="E207" s="209"/>
      <c r="F207" s="209"/>
      <c r="G207" s="209"/>
      <c r="H207" s="209"/>
      <c r="I207" s="209"/>
      <c r="J207" s="209"/>
      <c r="K207" s="209"/>
      <c r="L207" s="209"/>
      <c r="M207" s="209"/>
      <c r="N207" s="209"/>
      <c r="O207" s="209"/>
      <c r="P207" s="209"/>
    </row>
    <row r="208" spans="1:16">
      <c r="A208" s="276"/>
      <c r="B208" s="209"/>
      <c r="C208" s="209"/>
      <c r="D208" s="209"/>
      <c r="E208" s="209"/>
      <c r="F208" s="209"/>
      <c r="G208" s="209"/>
      <c r="H208" s="209"/>
      <c r="I208" s="209"/>
      <c r="J208" s="209"/>
      <c r="K208" s="209"/>
      <c r="L208" s="209"/>
      <c r="M208" s="209"/>
      <c r="N208" s="209"/>
      <c r="O208" s="209"/>
      <c r="P208" s="209"/>
    </row>
    <row r="209" spans="1:16">
      <c r="A209" s="276"/>
      <c r="B209" s="209"/>
      <c r="C209" s="209"/>
      <c r="D209" s="209"/>
      <c r="E209" s="209"/>
      <c r="F209" s="209"/>
      <c r="G209" s="209"/>
      <c r="H209" s="209"/>
      <c r="I209" s="209"/>
      <c r="J209" s="209"/>
      <c r="K209" s="209"/>
      <c r="L209" s="209"/>
      <c r="M209" s="209"/>
      <c r="N209" s="209"/>
      <c r="O209" s="209"/>
      <c r="P209" s="209"/>
    </row>
    <row r="210" spans="1:16">
      <c r="A210" s="276"/>
      <c r="B210" s="209"/>
      <c r="C210" s="209"/>
      <c r="D210" s="209"/>
      <c r="E210" s="209"/>
      <c r="F210" s="209"/>
      <c r="G210" s="209"/>
      <c r="H210" s="209"/>
      <c r="I210" s="209"/>
      <c r="J210" s="209"/>
      <c r="K210" s="209"/>
      <c r="L210" s="209"/>
      <c r="M210" s="209"/>
      <c r="N210" s="209"/>
      <c r="O210" s="209"/>
      <c r="P210" s="209"/>
    </row>
    <row r="211" spans="1:16">
      <c r="A211" s="276"/>
      <c r="B211" s="209"/>
      <c r="C211" s="209"/>
      <c r="D211" s="209"/>
      <c r="E211" s="209"/>
      <c r="F211" s="209"/>
      <c r="G211" s="209"/>
      <c r="H211" s="209"/>
      <c r="I211" s="209"/>
      <c r="J211" s="209"/>
      <c r="K211" s="209"/>
      <c r="L211" s="209"/>
      <c r="M211" s="209"/>
      <c r="N211" s="209"/>
      <c r="O211" s="209"/>
      <c r="P211" s="209"/>
    </row>
    <row r="212" spans="1:16">
      <c r="A212" s="276"/>
      <c r="B212" s="209"/>
      <c r="C212" s="209"/>
      <c r="D212" s="209"/>
      <c r="E212" s="209"/>
      <c r="F212" s="209"/>
      <c r="G212" s="209"/>
      <c r="H212" s="209"/>
      <c r="I212" s="209"/>
      <c r="J212" s="209"/>
      <c r="K212" s="209"/>
      <c r="L212" s="209"/>
      <c r="M212" s="209"/>
      <c r="N212" s="209"/>
      <c r="O212" s="209"/>
      <c r="P212" s="209"/>
    </row>
    <row r="213" spans="1:16">
      <c r="A213" s="276"/>
      <c r="B213" s="209"/>
      <c r="C213" s="209"/>
      <c r="D213" s="209"/>
      <c r="E213" s="209"/>
      <c r="F213" s="209"/>
      <c r="G213" s="209"/>
      <c r="H213" s="209"/>
      <c r="I213" s="209"/>
      <c r="J213" s="209"/>
      <c r="K213" s="209"/>
      <c r="L213" s="209"/>
      <c r="M213" s="209"/>
      <c r="N213" s="209"/>
      <c r="O213" s="209"/>
      <c r="P213" s="209"/>
    </row>
    <row r="214" spans="1:16">
      <c r="A214" s="276"/>
      <c r="B214" s="209"/>
      <c r="C214" s="209"/>
      <c r="D214" s="209"/>
      <c r="E214" s="209"/>
      <c r="F214" s="209"/>
      <c r="G214" s="209"/>
      <c r="H214" s="209"/>
      <c r="I214" s="209"/>
      <c r="J214" s="209"/>
      <c r="K214" s="209"/>
      <c r="L214" s="209"/>
      <c r="M214" s="209"/>
      <c r="N214" s="209"/>
      <c r="O214" s="209"/>
      <c r="P214" s="209"/>
    </row>
    <row r="215" spans="1:16">
      <c r="A215" s="276"/>
      <c r="B215" s="209"/>
      <c r="C215" s="209"/>
      <c r="D215" s="209"/>
      <c r="E215" s="209"/>
      <c r="F215" s="209"/>
      <c r="G215" s="209"/>
      <c r="H215" s="209"/>
      <c r="I215" s="209"/>
      <c r="J215" s="209"/>
      <c r="K215" s="209"/>
      <c r="L215" s="209"/>
      <c r="M215" s="209"/>
      <c r="N215" s="209"/>
      <c r="O215" s="209"/>
      <c r="P215" s="209"/>
    </row>
    <row r="216" spans="1:16">
      <c r="A216" s="276"/>
      <c r="B216" s="209"/>
      <c r="C216" s="209"/>
      <c r="D216" s="209"/>
      <c r="E216" s="209"/>
      <c r="F216" s="209"/>
      <c r="G216" s="209"/>
      <c r="H216" s="209"/>
      <c r="I216" s="209"/>
      <c r="J216" s="209"/>
      <c r="K216" s="209"/>
      <c r="L216" s="209"/>
      <c r="M216" s="209"/>
      <c r="N216" s="209"/>
      <c r="O216" s="209"/>
      <c r="P216" s="209"/>
    </row>
    <row r="217" spans="1:16">
      <c r="A217" s="276"/>
      <c r="B217" s="209"/>
      <c r="C217" s="209"/>
      <c r="D217" s="209"/>
      <c r="E217" s="209"/>
      <c r="F217" s="209"/>
      <c r="G217" s="209"/>
      <c r="H217" s="209"/>
      <c r="I217" s="209"/>
      <c r="J217" s="209"/>
      <c r="K217" s="209"/>
      <c r="L217" s="209"/>
      <c r="M217" s="209"/>
      <c r="N217" s="209"/>
      <c r="O217" s="209"/>
      <c r="P217" s="209"/>
    </row>
    <row r="218" spans="1:16">
      <c r="A218" s="276"/>
      <c r="B218" s="209"/>
      <c r="C218" s="209"/>
      <c r="D218" s="209"/>
      <c r="E218" s="209"/>
      <c r="F218" s="209"/>
      <c r="G218" s="209"/>
      <c r="H218" s="209"/>
      <c r="I218" s="209"/>
      <c r="J218" s="209"/>
      <c r="K218" s="209"/>
      <c r="L218" s="209"/>
      <c r="M218" s="209"/>
      <c r="N218" s="209"/>
      <c r="O218" s="209"/>
      <c r="P218" s="209"/>
    </row>
    <row r="219" spans="1:16">
      <c r="A219" s="276"/>
      <c r="B219" s="209"/>
      <c r="C219" s="209"/>
      <c r="D219" s="209"/>
      <c r="E219" s="209"/>
      <c r="F219" s="209"/>
      <c r="G219" s="209"/>
      <c r="H219" s="209"/>
      <c r="I219" s="209"/>
      <c r="J219" s="209"/>
      <c r="K219" s="209"/>
      <c r="L219" s="209"/>
      <c r="M219" s="209"/>
      <c r="N219" s="209"/>
      <c r="O219" s="209"/>
      <c r="P219" s="209"/>
    </row>
    <row r="220" spans="1:16">
      <c r="A220" s="276"/>
      <c r="B220" s="209"/>
      <c r="C220" s="209"/>
      <c r="D220" s="209"/>
      <c r="E220" s="209"/>
      <c r="F220" s="209"/>
      <c r="G220" s="209"/>
      <c r="H220" s="209"/>
      <c r="I220" s="209"/>
      <c r="J220" s="209"/>
      <c r="K220" s="209"/>
      <c r="L220" s="209"/>
      <c r="M220" s="209"/>
      <c r="N220" s="209"/>
      <c r="O220" s="209"/>
      <c r="P220" s="209"/>
    </row>
    <row r="221" spans="1:16">
      <c r="A221" s="276"/>
      <c r="B221" s="209"/>
      <c r="C221" s="209"/>
      <c r="D221" s="209"/>
      <c r="E221" s="209"/>
      <c r="F221" s="209"/>
      <c r="G221" s="209"/>
      <c r="H221" s="209"/>
      <c r="I221" s="209"/>
      <c r="J221" s="209"/>
      <c r="K221" s="209"/>
      <c r="L221" s="209"/>
      <c r="M221" s="209"/>
      <c r="N221" s="209"/>
      <c r="O221" s="209"/>
      <c r="P221" s="209"/>
    </row>
    <row r="222" spans="1:16">
      <c r="A222" s="276"/>
      <c r="B222" s="209"/>
      <c r="C222" s="209"/>
      <c r="D222" s="209"/>
      <c r="E222" s="209"/>
      <c r="F222" s="209"/>
      <c r="G222" s="209"/>
      <c r="H222" s="209"/>
      <c r="I222" s="209"/>
      <c r="J222" s="209"/>
      <c r="K222" s="209"/>
      <c r="L222" s="209"/>
      <c r="M222" s="209"/>
      <c r="N222" s="209"/>
      <c r="O222" s="209"/>
      <c r="P222" s="209"/>
    </row>
    <row r="223" spans="1:16">
      <c r="A223" s="276"/>
      <c r="B223" s="209"/>
      <c r="C223" s="209"/>
      <c r="D223" s="209"/>
      <c r="E223" s="209"/>
      <c r="F223" s="209"/>
      <c r="G223" s="209"/>
      <c r="H223" s="209"/>
      <c r="I223" s="209"/>
      <c r="J223" s="209"/>
      <c r="K223" s="209"/>
      <c r="L223" s="209"/>
      <c r="M223" s="209"/>
      <c r="N223" s="209"/>
      <c r="O223" s="209"/>
      <c r="P223" s="209"/>
    </row>
    <row r="224" spans="1:16">
      <c r="A224" s="276"/>
      <c r="B224" s="209"/>
      <c r="C224" s="209"/>
      <c r="D224" s="209"/>
      <c r="E224" s="209"/>
      <c r="F224" s="209"/>
      <c r="G224" s="209"/>
      <c r="H224" s="209"/>
      <c r="I224" s="209"/>
      <c r="J224" s="209"/>
      <c r="K224" s="209"/>
      <c r="L224" s="209"/>
      <c r="M224" s="209"/>
      <c r="N224" s="209"/>
      <c r="O224" s="209"/>
      <c r="P224" s="209"/>
    </row>
    <row r="225" spans="1:16">
      <c r="A225" s="276"/>
      <c r="B225" s="209"/>
      <c r="C225" s="209"/>
      <c r="D225" s="209"/>
      <c r="E225" s="209"/>
      <c r="F225" s="209"/>
      <c r="G225" s="209"/>
      <c r="H225" s="209"/>
      <c r="I225" s="209"/>
      <c r="J225" s="209"/>
      <c r="K225" s="209"/>
      <c r="L225" s="209"/>
      <c r="M225" s="209"/>
      <c r="N225" s="209"/>
      <c r="O225" s="209"/>
      <c r="P225" s="209"/>
    </row>
    <row r="226" spans="1:16">
      <c r="A226" s="276"/>
      <c r="B226" s="209"/>
      <c r="C226" s="209"/>
      <c r="D226" s="209"/>
      <c r="E226" s="209"/>
      <c r="F226" s="209"/>
      <c r="G226" s="209"/>
      <c r="H226" s="209"/>
      <c r="I226" s="209"/>
      <c r="J226" s="209"/>
      <c r="K226" s="209"/>
      <c r="L226" s="209"/>
      <c r="M226" s="209"/>
      <c r="N226" s="209"/>
      <c r="O226" s="209"/>
      <c r="P226" s="209"/>
    </row>
    <row r="227" spans="1:16">
      <c r="A227" s="276"/>
      <c r="B227" s="209"/>
      <c r="C227" s="209"/>
      <c r="D227" s="209"/>
      <c r="E227" s="209"/>
      <c r="F227" s="209"/>
      <c r="G227" s="209"/>
      <c r="H227" s="209"/>
      <c r="I227" s="209"/>
      <c r="J227" s="209"/>
      <c r="K227" s="209"/>
      <c r="L227" s="209"/>
      <c r="M227" s="209"/>
      <c r="N227" s="209"/>
      <c r="O227" s="209"/>
      <c r="P227" s="209"/>
    </row>
    <row r="228" spans="1:16">
      <c r="A228" s="276"/>
      <c r="B228" s="209"/>
      <c r="C228" s="209"/>
      <c r="D228" s="209"/>
      <c r="E228" s="209"/>
      <c r="F228" s="209"/>
      <c r="G228" s="209"/>
      <c r="H228" s="209"/>
      <c r="I228" s="209"/>
      <c r="J228" s="209"/>
      <c r="K228" s="209"/>
      <c r="L228" s="209"/>
      <c r="M228" s="209"/>
      <c r="N228" s="209"/>
      <c r="O228" s="209"/>
      <c r="P228" s="209"/>
    </row>
    <row r="229" spans="1:16">
      <c r="A229" s="276"/>
      <c r="B229" s="209"/>
      <c r="C229" s="209"/>
      <c r="D229" s="209"/>
      <c r="E229" s="209"/>
      <c r="F229" s="209"/>
      <c r="G229" s="209"/>
      <c r="H229" s="209"/>
      <c r="I229" s="209"/>
      <c r="J229" s="209"/>
      <c r="K229" s="209"/>
      <c r="L229" s="209"/>
      <c r="M229" s="209"/>
      <c r="N229" s="209"/>
      <c r="O229" s="209"/>
      <c r="P229" s="209"/>
    </row>
    <row r="230" spans="1:16">
      <c r="A230" s="276"/>
      <c r="B230" s="209"/>
      <c r="C230" s="209"/>
      <c r="D230" s="209"/>
      <c r="E230" s="209"/>
      <c r="F230" s="209"/>
      <c r="G230" s="209"/>
      <c r="H230" s="209"/>
      <c r="I230" s="209"/>
      <c r="J230" s="209"/>
      <c r="K230" s="209"/>
      <c r="L230" s="209"/>
      <c r="M230" s="209"/>
      <c r="N230" s="209"/>
      <c r="O230" s="209"/>
      <c r="P230" s="209"/>
    </row>
    <row r="231" spans="1:16">
      <c r="A231" s="276"/>
      <c r="B231" s="209"/>
      <c r="C231" s="209"/>
      <c r="D231" s="209"/>
      <c r="E231" s="209"/>
      <c r="F231" s="209"/>
      <c r="G231" s="209"/>
      <c r="H231" s="209"/>
      <c r="I231" s="209"/>
      <c r="J231" s="209"/>
      <c r="K231" s="209"/>
      <c r="L231" s="209"/>
      <c r="M231" s="209"/>
      <c r="N231" s="209"/>
      <c r="O231" s="209"/>
      <c r="P231" s="209"/>
    </row>
    <row r="232" spans="1:16">
      <c r="A232" s="276"/>
      <c r="B232" s="209"/>
      <c r="C232" s="209"/>
      <c r="D232" s="209"/>
      <c r="E232" s="209"/>
      <c r="F232" s="209"/>
      <c r="G232" s="209"/>
      <c r="H232" s="209"/>
      <c r="I232" s="209"/>
      <c r="J232" s="209"/>
      <c r="K232" s="209"/>
      <c r="L232" s="209"/>
      <c r="M232" s="209"/>
      <c r="N232" s="209"/>
      <c r="O232" s="209"/>
      <c r="P232" s="209"/>
    </row>
    <row r="233" spans="1:16">
      <c r="A233" s="276"/>
      <c r="B233" s="209"/>
      <c r="C233" s="209"/>
      <c r="D233" s="209"/>
      <c r="E233" s="209"/>
      <c r="F233" s="209"/>
      <c r="G233" s="209"/>
      <c r="H233" s="209"/>
      <c r="I233" s="209"/>
      <c r="J233" s="209"/>
      <c r="K233" s="209"/>
      <c r="L233" s="209"/>
      <c r="M233" s="209"/>
      <c r="N233" s="209"/>
      <c r="O233" s="209"/>
      <c r="P233" s="209"/>
    </row>
    <row r="234" spans="1:16">
      <c r="A234" s="276"/>
      <c r="B234" s="209"/>
      <c r="C234" s="209"/>
      <c r="D234" s="209"/>
      <c r="E234" s="209"/>
      <c r="F234" s="209"/>
      <c r="G234" s="209"/>
      <c r="H234" s="209"/>
      <c r="I234" s="209"/>
      <c r="J234" s="209"/>
      <c r="K234" s="209"/>
      <c r="L234" s="209"/>
      <c r="M234" s="209"/>
      <c r="N234" s="209"/>
      <c r="O234" s="209"/>
      <c r="P234" s="209"/>
    </row>
    <row r="235" spans="1:16">
      <c r="A235" s="276"/>
      <c r="B235" s="209"/>
      <c r="C235" s="209"/>
      <c r="D235" s="209"/>
      <c r="E235" s="209"/>
      <c r="F235" s="209"/>
      <c r="G235" s="209"/>
      <c r="H235" s="209"/>
      <c r="I235" s="209"/>
      <c r="J235" s="209"/>
      <c r="K235" s="209"/>
      <c r="L235" s="209"/>
      <c r="M235" s="209"/>
      <c r="N235" s="209"/>
      <c r="O235" s="209"/>
      <c r="P235" s="209"/>
    </row>
    <row r="236" spans="1:16">
      <c r="A236" s="276"/>
      <c r="B236" s="209"/>
      <c r="C236" s="209"/>
      <c r="D236" s="209"/>
      <c r="E236" s="209"/>
      <c r="F236" s="209"/>
      <c r="G236" s="209"/>
      <c r="H236" s="209"/>
      <c r="I236" s="209"/>
      <c r="J236" s="209"/>
      <c r="K236" s="209"/>
      <c r="L236" s="209"/>
      <c r="M236" s="209"/>
      <c r="N236" s="209"/>
      <c r="O236" s="209"/>
      <c r="P236" s="209"/>
    </row>
    <row r="237" spans="1:16">
      <c r="A237" s="276"/>
      <c r="B237" s="209"/>
      <c r="C237" s="209"/>
      <c r="D237" s="209"/>
      <c r="E237" s="209"/>
      <c r="F237" s="209"/>
      <c r="G237" s="209"/>
      <c r="H237" s="209"/>
      <c r="I237" s="209"/>
      <c r="J237" s="209"/>
      <c r="K237" s="209"/>
      <c r="L237" s="209"/>
      <c r="M237" s="209"/>
      <c r="N237" s="209"/>
      <c r="O237" s="209"/>
      <c r="P237" s="209"/>
    </row>
    <row r="238" spans="1:16">
      <c r="A238" s="276"/>
      <c r="B238" s="209"/>
      <c r="C238" s="209"/>
      <c r="D238" s="209"/>
      <c r="E238" s="209"/>
      <c r="F238" s="209"/>
      <c r="G238" s="209"/>
      <c r="H238" s="209"/>
      <c r="I238" s="209"/>
      <c r="J238" s="209"/>
      <c r="K238" s="209"/>
      <c r="L238" s="209"/>
      <c r="M238" s="209"/>
      <c r="N238" s="209"/>
      <c r="O238" s="209"/>
      <c r="P238" s="209"/>
    </row>
    <row r="239" spans="1:16">
      <c r="A239" s="276"/>
      <c r="B239" s="209"/>
      <c r="C239" s="209"/>
      <c r="D239" s="209"/>
      <c r="E239" s="209"/>
      <c r="F239" s="209"/>
      <c r="G239" s="209"/>
      <c r="H239" s="209"/>
      <c r="I239" s="209"/>
      <c r="J239" s="209"/>
      <c r="K239" s="209"/>
      <c r="L239" s="209"/>
      <c r="M239" s="209"/>
      <c r="N239" s="209"/>
      <c r="O239" s="209"/>
      <c r="P239" s="209"/>
    </row>
    <row r="240" spans="1:16">
      <c r="A240" s="276"/>
      <c r="B240" s="209"/>
      <c r="C240" s="209"/>
      <c r="D240" s="209"/>
      <c r="E240" s="209"/>
      <c r="F240" s="209"/>
      <c r="G240" s="209"/>
      <c r="H240" s="209"/>
      <c r="I240" s="209"/>
      <c r="J240" s="209"/>
      <c r="K240" s="209"/>
      <c r="L240" s="209"/>
      <c r="M240" s="209"/>
      <c r="N240" s="209"/>
      <c r="O240" s="209"/>
      <c r="P240" s="209"/>
    </row>
    <row r="241" spans="1:16">
      <c r="A241" s="276"/>
      <c r="B241" s="209"/>
      <c r="C241" s="209"/>
      <c r="D241" s="209"/>
      <c r="E241" s="209"/>
      <c r="F241" s="209"/>
      <c r="G241" s="209"/>
      <c r="H241" s="209"/>
      <c r="I241" s="209"/>
      <c r="J241" s="209"/>
      <c r="K241" s="209"/>
      <c r="L241" s="209"/>
      <c r="M241" s="209"/>
      <c r="N241" s="209"/>
      <c r="O241" s="209"/>
      <c r="P241" s="209"/>
    </row>
    <row r="242" spans="1:16">
      <c r="A242" s="276"/>
      <c r="B242" s="209"/>
      <c r="C242" s="209"/>
      <c r="D242" s="209"/>
      <c r="E242" s="209"/>
      <c r="F242" s="209"/>
      <c r="G242" s="209"/>
      <c r="H242" s="209"/>
      <c r="I242" s="209"/>
      <c r="J242" s="209"/>
      <c r="K242" s="209"/>
      <c r="L242" s="209"/>
      <c r="M242" s="209"/>
      <c r="N242" s="209"/>
      <c r="O242" s="209"/>
      <c r="P242" s="209"/>
    </row>
    <row r="243" spans="1:16">
      <c r="A243" s="276"/>
      <c r="B243" s="209"/>
      <c r="C243" s="209"/>
      <c r="D243" s="209"/>
      <c r="E243" s="209"/>
      <c r="F243" s="209"/>
      <c r="G243" s="209"/>
      <c r="H243" s="209"/>
      <c r="I243" s="209"/>
      <c r="J243" s="209"/>
      <c r="K243" s="209"/>
      <c r="L243" s="209"/>
      <c r="M243" s="209"/>
      <c r="N243" s="209"/>
      <c r="O243" s="209"/>
      <c r="P243" s="209"/>
    </row>
    <row r="244" spans="1:16">
      <c r="A244" s="276"/>
      <c r="B244" s="209"/>
      <c r="C244" s="209"/>
      <c r="D244" s="209"/>
      <c r="E244" s="209"/>
      <c r="F244" s="209"/>
      <c r="G244" s="209"/>
      <c r="H244" s="209"/>
      <c r="I244" s="209"/>
      <c r="J244" s="209"/>
      <c r="K244" s="209"/>
      <c r="L244" s="209"/>
      <c r="M244" s="209"/>
      <c r="N244" s="209"/>
      <c r="O244" s="209"/>
      <c r="P244" s="209"/>
    </row>
    <row r="245" spans="1:16">
      <c r="A245" s="276"/>
      <c r="B245" s="209"/>
      <c r="C245" s="209"/>
      <c r="D245" s="209"/>
      <c r="E245" s="209"/>
      <c r="F245" s="209"/>
      <c r="G245" s="209"/>
      <c r="H245" s="209"/>
      <c r="I245" s="209"/>
      <c r="J245" s="209"/>
      <c r="K245" s="209"/>
      <c r="L245" s="209"/>
      <c r="M245" s="209"/>
      <c r="N245" s="209"/>
      <c r="O245" s="209"/>
      <c r="P245" s="209"/>
    </row>
    <row r="246" spans="1:16">
      <c r="A246" s="276"/>
      <c r="B246" s="209"/>
      <c r="C246" s="209"/>
      <c r="D246" s="209"/>
      <c r="E246" s="209"/>
      <c r="F246" s="209"/>
      <c r="G246" s="209"/>
      <c r="H246" s="209"/>
      <c r="I246" s="209"/>
      <c r="J246" s="209"/>
      <c r="K246" s="209"/>
      <c r="L246" s="209"/>
      <c r="M246" s="209"/>
      <c r="N246" s="209"/>
      <c r="O246" s="209"/>
      <c r="P246" s="209"/>
    </row>
    <row r="247" spans="1:16">
      <c r="A247" s="276"/>
      <c r="B247" s="209"/>
      <c r="C247" s="209"/>
      <c r="D247" s="209"/>
      <c r="E247" s="209"/>
      <c r="F247" s="209"/>
      <c r="G247" s="209"/>
      <c r="H247" s="209"/>
      <c r="I247" s="209"/>
      <c r="J247" s="209"/>
      <c r="K247" s="209"/>
      <c r="L247" s="209"/>
      <c r="M247" s="209"/>
      <c r="N247" s="209"/>
      <c r="O247" s="209"/>
      <c r="P247" s="209"/>
    </row>
    <row r="248" spans="1:16">
      <c r="A248" s="276"/>
      <c r="B248" s="209"/>
      <c r="C248" s="209"/>
      <c r="D248" s="209"/>
      <c r="E248" s="209"/>
      <c r="F248" s="209"/>
      <c r="G248" s="209"/>
      <c r="H248" s="209"/>
      <c r="I248" s="209"/>
      <c r="J248" s="209"/>
      <c r="K248" s="209"/>
      <c r="L248" s="209"/>
      <c r="M248" s="209"/>
      <c r="N248" s="209"/>
      <c r="O248" s="209"/>
      <c r="P248" s="209"/>
    </row>
    <row r="249" spans="1:16">
      <c r="A249" s="276"/>
      <c r="B249" s="209"/>
      <c r="C249" s="209"/>
      <c r="D249" s="209"/>
      <c r="E249" s="209"/>
      <c r="F249" s="209"/>
      <c r="G249" s="209"/>
      <c r="H249" s="209"/>
      <c r="I249" s="209"/>
      <c r="J249" s="209"/>
      <c r="K249" s="209"/>
      <c r="L249" s="209"/>
      <c r="M249" s="209"/>
      <c r="N249" s="209"/>
      <c r="O249" s="209"/>
      <c r="P249" s="209"/>
    </row>
    <row r="250" spans="1:16">
      <c r="A250" s="276"/>
      <c r="B250" s="209"/>
      <c r="C250" s="209"/>
      <c r="D250" s="209"/>
      <c r="E250" s="209"/>
      <c r="F250" s="209"/>
      <c r="G250" s="209"/>
      <c r="H250" s="209"/>
      <c r="I250" s="209"/>
      <c r="J250" s="209"/>
      <c r="K250" s="209"/>
      <c r="L250" s="209"/>
      <c r="M250" s="209"/>
      <c r="N250" s="209"/>
      <c r="O250" s="209"/>
      <c r="P250" s="209"/>
    </row>
    <row r="251" spans="1:16">
      <c r="A251" s="276"/>
      <c r="B251" s="209"/>
      <c r="C251" s="209"/>
      <c r="D251" s="209"/>
      <c r="E251" s="209"/>
      <c r="F251" s="209"/>
      <c r="G251" s="209"/>
      <c r="H251" s="209"/>
      <c r="I251" s="209"/>
      <c r="J251" s="209"/>
      <c r="K251" s="209"/>
      <c r="L251" s="209"/>
      <c r="M251" s="209"/>
      <c r="N251" s="209"/>
      <c r="O251" s="209"/>
      <c r="P251" s="209"/>
    </row>
    <row r="252" spans="1:16">
      <c r="A252" s="276"/>
      <c r="B252" s="209"/>
      <c r="C252" s="209"/>
      <c r="D252" s="209"/>
      <c r="E252" s="209"/>
      <c r="F252" s="209"/>
      <c r="G252" s="209"/>
      <c r="H252" s="209"/>
      <c r="I252" s="209"/>
      <c r="J252" s="209"/>
      <c r="K252" s="209"/>
      <c r="L252" s="209"/>
      <c r="M252" s="209"/>
      <c r="N252" s="209"/>
      <c r="O252" s="209"/>
      <c r="P252" s="209"/>
    </row>
    <row r="253" spans="1:16">
      <c r="A253" s="276"/>
      <c r="B253" s="209"/>
      <c r="C253" s="209"/>
      <c r="D253" s="209"/>
      <c r="E253" s="209"/>
      <c r="F253" s="209"/>
      <c r="G253" s="209"/>
      <c r="H253" s="209"/>
      <c r="I253" s="209"/>
      <c r="J253" s="209"/>
      <c r="K253" s="209"/>
      <c r="L253" s="209"/>
      <c r="M253" s="209"/>
      <c r="N253" s="209"/>
      <c r="O253" s="209"/>
      <c r="P253" s="209"/>
    </row>
    <row r="254" spans="1:16">
      <c r="A254" s="276"/>
      <c r="B254" s="209"/>
      <c r="C254" s="209"/>
      <c r="D254" s="209"/>
      <c r="E254" s="209"/>
      <c r="F254" s="209"/>
      <c r="G254" s="209"/>
      <c r="H254" s="209"/>
      <c r="I254" s="209"/>
      <c r="J254" s="209"/>
      <c r="K254" s="209"/>
      <c r="L254" s="209"/>
      <c r="M254" s="209"/>
      <c r="N254" s="209"/>
      <c r="O254" s="209"/>
      <c r="P254" s="209"/>
    </row>
    <row r="255" spans="1:16">
      <c r="A255" s="276"/>
      <c r="B255" s="209"/>
      <c r="C255" s="209"/>
      <c r="D255" s="209"/>
      <c r="E255" s="209"/>
      <c r="F255" s="209"/>
      <c r="G255" s="209"/>
      <c r="H255" s="209"/>
      <c r="I255" s="209"/>
      <c r="J255" s="209"/>
      <c r="K255" s="209"/>
      <c r="L255" s="209"/>
      <c r="M255" s="209"/>
      <c r="N255" s="209"/>
      <c r="O255" s="209"/>
      <c r="P255" s="209"/>
    </row>
    <row r="256" spans="1:16">
      <c r="A256" s="276"/>
      <c r="B256" s="209"/>
      <c r="C256" s="209"/>
      <c r="D256" s="209"/>
      <c r="E256" s="209"/>
      <c r="F256" s="209"/>
      <c r="G256" s="209"/>
      <c r="H256" s="209"/>
      <c r="I256" s="209"/>
      <c r="J256" s="209"/>
      <c r="K256" s="209"/>
      <c r="L256" s="209"/>
      <c r="M256" s="209"/>
      <c r="N256" s="209"/>
      <c r="O256" s="209"/>
      <c r="P256" s="209"/>
    </row>
    <row r="257" spans="1:16">
      <c r="A257" s="276"/>
      <c r="B257" s="209"/>
      <c r="C257" s="209"/>
      <c r="D257" s="209"/>
      <c r="E257" s="209"/>
      <c r="F257" s="209"/>
      <c r="G257" s="209"/>
      <c r="H257" s="209"/>
      <c r="I257" s="209"/>
      <c r="J257" s="209"/>
      <c r="K257" s="209"/>
      <c r="L257" s="209"/>
      <c r="M257" s="209"/>
      <c r="N257" s="209"/>
      <c r="O257" s="209"/>
      <c r="P257" s="209"/>
    </row>
    <row r="258" spans="1:16">
      <c r="A258" s="276"/>
      <c r="B258" s="209"/>
      <c r="C258" s="209"/>
      <c r="D258" s="209"/>
      <c r="E258" s="209"/>
      <c r="F258" s="209"/>
      <c r="G258" s="209"/>
      <c r="H258" s="209"/>
      <c r="I258" s="209"/>
      <c r="J258" s="209"/>
      <c r="K258" s="209"/>
      <c r="L258" s="209"/>
      <c r="M258" s="209"/>
      <c r="N258" s="209"/>
      <c r="O258" s="209"/>
      <c r="P258" s="209"/>
    </row>
    <row r="259" spans="1:16">
      <c r="A259" s="276"/>
      <c r="B259" s="209"/>
      <c r="C259" s="209"/>
      <c r="D259" s="209"/>
      <c r="E259" s="209"/>
      <c r="F259" s="209"/>
      <c r="G259" s="209"/>
      <c r="H259" s="209"/>
      <c r="I259" s="209"/>
      <c r="J259" s="209"/>
      <c r="K259" s="209"/>
      <c r="L259" s="209"/>
      <c r="M259" s="209"/>
      <c r="N259" s="209"/>
      <c r="O259" s="209"/>
      <c r="P259" s="209"/>
    </row>
    <row r="260" spans="1:16">
      <c r="A260" s="276"/>
      <c r="B260" s="209"/>
      <c r="C260" s="209"/>
      <c r="D260" s="209"/>
      <c r="E260" s="209"/>
      <c r="F260" s="209"/>
      <c r="G260" s="209"/>
      <c r="H260" s="209"/>
      <c r="I260" s="209"/>
      <c r="J260" s="209"/>
      <c r="K260" s="209"/>
      <c r="L260" s="209"/>
      <c r="M260" s="209"/>
      <c r="N260" s="209"/>
      <c r="O260" s="209"/>
      <c r="P260" s="209"/>
    </row>
    <row r="261" spans="1:16">
      <c r="A261" s="276"/>
      <c r="B261" s="209"/>
      <c r="C261" s="209"/>
      <c r="D261" s="209"/>
      <c r="E261" s="209"/>
      <c r="F261" s="209"/>
      <c r="G261" s="209"/>
      <c r="H261" s="209"/>
      <c r="I261" s="209"/>
      <c r="J261" s="209"/>
      <c r="K261" s="209"/>
      <c r="L261" s="209"/>
      <c r="M261" s="209"/>
      <c r="N261" s="209"/>
      <c r="O261" s="209"/>
      <c r="P261" s="209"/>
    </row>
    <row r="262" spans="1:16">
      <c r="A262" s="276"/>
      <c r="B262" s="209"/>
      <c r="C262" s="209"/>
      <c r="D262" s="209"/>
      <c r="E262" s="209"/>
      <c r="F262" s="209"/>
      <c r="G262" s="209"/>
      <c r="H262" s="209"/>
      <c r="I262" s="209"/>
      <c r="J262" s="209"/>
      <c r="K262" s="209"/>
      <c r="L262" s="209"/>
      <c r="M262" s="209"/>
      <c r="N262" s="209"/>
      <c r="O262" s="209"/>
      <c r="P262" s="209"/>
    </row>
    <row r="263" spans="1:16">
      <c r="A263" s="276"/>
      <c r="B263" s="209"/>
      <c r="C263" s="209"/>
      <c r="D263" s="209"/>
      <c r="E263" s="209"/>
      <c r="F263" s="209"/>
      <c r="G263" s="209"/>
      <c r="H263" s="209"/>
      <c r="I263" s="209"/>
      <c r="J263" s="209"/>
      <c r="K263" s="209"/>
      <c r="L263" s="209"/>
      <c r="M263" s="209"/>
      <c r="N263" s="209"/>
      <c r="O263" s="209"/>
      <c r="P263" s="209"/>
    </row>
    <row r="264" spans="1:16">
      <c r="A264" s="276"/>
      <c r="B264" s="209"/>
      <c r="C264" s="209"/>
      <c r="D264" s="209"/>
      <c r="E264" s="209"/>
      <c r="F264" s="209"/>
      <c r="G264" s="209"/>
      <c r="H264" s="209"/>
      <c r="I264" s="209"/>
      <c r="J264" s="209"/>
      <c r="K264" s="209"/>
      <c r="L264" s="209"/>
      <c r="M264" s="209"/>
      <c r="N264" s="209"/>
      <c r="O264" s="209"/>
      <c r="P264" s="209"/>
    </row>
    <row r="265" spans="1:16">
      <c r="A265" s="276"/>
      <c r="B265" s="209"/>
      <c r="C265" s="209"/>
      <c r="D265" s="209"/>
      <c r="E265" s="209"/>
      <c r="F265" s="209"/>
      <c r="G265" s="209"/>
      <c r="H265" s="209"/>
      <c r="I265" s="209"/>
      <c r="J265" s="209"/>
      <c r="K265" s="209"/>
      <c r="L265" s="209"/>
      <c r="M265" s="209"/>
      <c r="N265" s="209"/>
      <c r="O265" s="209"/>
      <c r="P265" s="209"/>
    </row>
    <row r="266" spans="1:16">
      <c r="A266" s="276"/>
      <c r="B266" s="209"/>
      <c r="C266" s="209"/>
      <c r="D266" s="209"/>
      <c r="E266" s="209"/>
      <c r="F266" s="209"/>
      <c r="G266" s="209"/>
      <c r="H266" s="209"/>
      <c r="I266" s="209"/>
      <c r="J266" s="209"/>
      <c r="K266" s="209"/>
      <c r="L266" s="209"/>
      <c r="M266" s="209"/>
      <c r="N266" s="209"/>
      <c r="O266" s="209"/>
      <c r="P266" s="209"/>
    </row>
    <row r="267" spans="1:16">
      <c r="A267" s="276"/>
      <c r="B267" s="209"/>
      <c r="C267" s="209"/>
      <c r="D267" s="209"/>
      <c r="E267" s="209"/>
      <c r="F267" s="209"/>
      <c r="G267" s="209"/>
      <c r="H267" s="209"/>
      <c r="I267" s="209"/>
      <c r="J267" s="209"/>
      <c r="K267" s="209"/>
      <c r="L267" s="209"/>
      <c r="M267" s="209"/>
      <c r="N267" s="209"/>
      <c r="O267" s="209"/>
      <c r="P267" s="209"/>
    </row>
    <row r="268" spans="1:16">
      <c r="A268" s="276"/>
      <c r="B268" s="209"/>
      <c r="C268" s="209"/>
      <c r="D268" s="209"/>
      <c r="E268" s="209"/>
      <c r="F268" s="209"/>
      <c r="G268" s="209"/>
      <c r="H268" s="209"/>
      <c r="I268" s="209"/>
      <c r="J268" s="209"/>
      <c r="K268" s="209"/>
      <c r="L268" s="209"/>
      <c r="M268" s="209"/>
      <c r="N268" s="209"/>
      <c r="O268" s="209"/>
      <c r="P268" s="209"/>
    </row>
    <row r="269" spans="1:16">
      <c r="A269" s="276"/>
      <c r="B269" s="209"/>
      <c r="C269" s="209"/>
      <c r="D269" s="209"/>
      <c r="E269" s="209"/>
      <c r="F269" s="209"/>
      <c r="G269" s="209"/>
      <c r="H269" s="209"/>
      <c r="I269" s="209"/>
      <c r="J269" s="209"/>
      <c r="K269" s="209"/>
      <c r="L269" s="209"/>
      <c r="M269" s="209"/>
      <c r="N269" s="209"/>
      <c r="O269" s="209"/>
      <c r="P269" s="209"/>
    </row>
    <row r="270" spans="1:16">
      <c r="A270" s="276"/>
      <c r="B270" s="209"/>
      <c r="C270" s="209"/>
      <c r="D270" s="209"/>
      <c r="E270" s="209"/>
      <c r="F270" s="209"/>
      <c r="G270" s="209"/>
      <c r="H270" s="209"/>
      <c r="I270" s="209"/>
      <c r="J270" s="209"/>
      <c r="K270" s="209"/>
      <c r="L270" s="209"/>
      <c r="M270" s="209"/>
      <c r="N270" s="209"/>
      <c r="O270" s="209"/>
      <c r="P270" s="209"/>
    </row>
    <row r="271" spans="1:16">
      <c r="A271" s="276"/>
      <c r="B271" s="209"/>
      <c r="C271" s="209"/>
      <c r="D271" s="209"/>
      <c r="E271" s="209"/>
      <c r="F271" s="209"/>
      <c r="G271" s="209"/>
      <c r="H271" s="209"/>
      <c r="I271" s="209"/>
      <c r="J271" s="209"/>
      <c r="K271" s="209"/>
      <c r="L271" s="209"/>
      <c r="M271" s="209"/>
      <c r="N271" s="209"/>
      <c r="O271" s="209"/>
      <c r="P271" s="209"/>
    </row>
    <row r="272" spans="1:16">
      <c r="A272" s="276"/>
      <c r="B272" s="209"/>
      <c r="C272" s="209"/>
      <c r="D272" s="209"/>
      <c r="E272" s="209"/>
      <c r="F272" s="209"/>
      <c r="G272" s="209"/>
      <c r="H272" s="209"/>
      <c r="I272" s="209"/>
      <c r="J272" s="209"/>
      <c r="K272" s="209"/>
      <c r="L272" s="209"/>
      <c r="M272" s="209"/>
      <c r="N272" s="209"/>
      <c r="O272" s="209"/>
      <c r="P272" s="209"/>
    </row>
    <row r="273" spans="1:16">
      <c r="A273" s="276"/>
      <c r="B273" s="209"/>
      <c r="C273" s="209"/>
      <c r="D273" s="209"/>
      <c r="E273" s="209"/>
      <c r="F273" s="209"/>
      <c r="G273" s="209"/>
      <c r="H273" s="209"/>
      <c r="I273" s="209"/>
      <c r="J273" s="209"/>
      <c r="K273" s="209"/>
      <c r="L273" s="209"/>
      <c r="M273" s="209"/>
      <c r="N273" s="209"/>
      <c r="O273" s="209"/>
      <c r="P273" s="209"/>
    </row>
    <row r="274" spans="1:16">
      <c r="A274" s="276"/>
      <c r="B274" s="209"/>
      <c r="C274" s="209"/>
      <c r="D274" s="209"/>
      <c r="E274" s="209"/>
      <c r="F274" s="209"/>
      <c r="G274" s="209"/>
      <c r="H274" s="209"/>
      <c r="I274" s="209"/>
      <c r="J274" s="209"/>
      <c r="K274" s="209"/>
      <c r="L274" s="209"/>
      <c r="M274" s="209"/>
      <c r="N274" s="209"/>
      <c r="O274" s="209"/>
      <c r="P274" s="209"/>
    </row>
    <row r="275" spans="1:16">
      <c r="A275" s="276"/>
      <c r="B275" s="209"/>
      <c r="C275" s="209"/>
      <c r="D275" s="209"/>
      <c r="E275" s="209"/>
      <c r="F275" s="209"/>
      <c r="G275" s="209"/>
      <c r="H275" s="209"/>
      <c r="I275" s="209"/>
      <c r="J275" s="209"/>
      <c r="K275" s="209"/>
      <c r="L275" s="209"/>
      <c r="M275" s="209"/>
      <c r="N275" s="209"/>
      <c r="O275" s="209"/>
      <c r="P275" s="209"/>
    </row>
    <row r="276" spans="1:16">
      <c r="A276" s="276"/>
      <c r="B276" s="209"/>
      <c r="C276" s="209"/>
      <c r="D276" s="209"/>
      <c r="E276" s="209"/>
      <c r="F276" s="209"/>
      <c r="G276" s="209"/>
      <c r="H276" s="209"/>
      <c r="I276" s="209"/>
      <c r="J276" s="209"/>
      <c r="K276" s="209"/>
      <c r="L276" s="209"/>
      <c r="M276" s="209"/>
      <c r="N276" s="209"/>
      <c r="O276" s="209"/>
      <c r="P276" s="209"/>
    </row>
    <row r="277" spans="1:16">
      <c r="A277" s="276"/>
      <c r="B277" s="209"/>
      <c r="C277" s="209"/>
      <c r="D277" s="209"/>
      <c r="E277" s="209"/>
      <c r="F277" s="209"/>
      <c r="G277" s="209"/>
      <c r="H277" s="209"/>
      <c r="I277" s="209"/>
      <c r="J277" s="209"/>
      <c r="K277" s="209"/>
      <c r="L277" s="209"/>
      <c r="M277" s="209"/>
      <c r="N277" s="209"/>
      <c r="O277" s="209"/>
      <c r="P277" s="209"/>
    </row>
    <row r="278" spans="1:16">
      <c r="A278" s="276"/>
      <c r="B278" s="209"/>
      <c r="C278" s="209"/>
      <c r="D278" s="209"/>
      <c r="E278" s="209"/>
      <c r="F278" s="209"/>
      <c r="G278" s="209"/>
      <c r="H278" s="209"/>
      <c r="I278" s="209"/>
      <c r="J278" s="209"/>
      <c r="K278" s="209"/>
      <c r="L278" s="209"/>
      <c r="M278" s="209"/>
      <c r="N278" s="209"/>
      <c r="O278" s="209"/>
      <c r="P278" s="209"/>
    </row>
    <row r="279" spans="1:16">
      <c r="A279" s="276"/>
      <c r="B279" s="209"/>
      <c r="C279" s="209"/>
      <c r="D279" s="209"/>
      <c r="E279" s="209"/>
      <c r="F279" s="209"/>
      <c r="G279" s="209"/>
      <c r="H279" s="209"/>
      <c r="I279" s="209"/>
      <c r="J279" s="209"/>
      <c r="K279" s="209"/>
      <c r="L279" s="209"/>
      <c r="M279" s="209"/>
      <c r="N279" s="209"/>
      <c r="O279" s="209"/>
      <c r="P279" s="209"/>
    </row>
    <row r="280" spans="1:16">
      <c r="A280" s="276"/>
      <c r="B280" s="209"/>
      <c r="C280" s="209"/>
      <c r="D280" s="209"/>
      <c r="E280" s="209"/>
      <c r="F280" s="209"/>
      <c r="G280" s="209"/>
      <c r="H280" s="209"/>
      <c r="I280" s="209"/>
      <c r="J280" s="209"/>
      <c r="K280" s="209"/>
      <c r="L280" s="209"/>
      <c r="M280" s="209"/>
      <c r="N280" s="209"/>
      <c r="O280" s="209"/>
      <c r="P280" s="209"/>
    </row>
    <row r="281" spans="1:16">
      <c r="A281" s="276"/>
      <c r="B281" s="209"/>
      <c r="C281" s="209"/>
      <c r="D281" s="209"/>
      <c r="E281" s="209"/>
      <c r="F281" s="209"/>
      <c r="G281" s="209"/>
      <c r="H281" s="209"/>
      <c r="I281" s="209"/>
      <c r="J281" s="209"/>
      <c r="K281" s="209"/>
      <c r="L281" s="209"/>
      <c r="M281" s="209"/>
      <c r="N281" s="209"/>
      <c r="O281" s="209"/>
      <c r="P281" s="209"/>
    </row>
    <row r="282" spans="1:16">
      <c r="A282" s="276"/>
      <c r="B282" s="209"/>
      <c r="C282" s="209"/>
      <c r="D282" s="209"/>
      <c r="E282" s="209"/>
      <c r="F282" s="209"/>
      <c r="G282" s="209"/>
      <c r="H282" s="209"/>
      <c r="I282" s="209"/>
      <c r="J282" s="209"/>
      <c r="K282" s="209"/>
      <c r="L282" s="209"/>
      <c r="M282" s="209"/>
      <c r="N282" s="209"/>
      <c r="O282" s="209"/>
      <c r="P282" s="209"/>
    </row>
    <row r="283" spans="1:16">
      <c r="A283" s="276"/>
      <c r="B283" s="209"/>
      <c r="C283" s="209"/>
      <c r="D283" s="209"/>
      <c r="E283" s="209"/>
      <c r="F283" s="209"/>
      <c r="G283" s="209"/>
      <c r="H283" s="209"/>
      <c r="I283" s="209"/>
      <c r="J283" s="209"/>
      <c r="K283" s="209"/>
      <c r="L283" s="209"/>
      <c r="M283" s="209"/>
      <c r="N283" s="209"/>
      <c r="O283" s="209"/>
      <c r="P283" s="209"/>
    </row>
    <row r="284" spans="1:16">
      <c r="A284" s="276"/>
      <c r="B284" s="209"/>
      <c r="C284" s="209"/>
      <c r="D284" s="209"/>
      <c r="E284" s="209"/>
      <c r="F284" s="209"/>
      <c r="G284" s="209"/>
      <c r="H284" s="209"/>
      <c r="I284" s="209"/>
      <c r="J284" s="209"/>
      <c r="K284" s="209"/>
      <c r="L284" s="209"/>
      <c r="M284" s="209"/>
      <c r="N284" s="209"/>
      <c r="O284" s="209"/>
      <c r="P284" s="209"/>
    </row>
    <row r="285" spans="1:16">
      <c r="A285" s="276"/>
      <c r="B285" s="209"/>
      <c r="C285" s="209"/>
      <c r="D285" s="209"/>
      <c r="E285" s="209"/>
      <c r="F285" s="209"/>
      <c r="G285" s="209"/>
      <c r="H285" s="209"/>
      <c r="I285" s="209"/>
      <c r="J285" s="209"/>
      <c r="K285" s="209"/>
      <c r="L285" s="209"/>
      <c r="M285" s="209"/>
      <c r="N285" s="209"/>
      <c r="O285" s="209"/>
      <c r="P285" s="209"/>
    </row>
    <row r="286" spans="1:16">
      <c r="A286" s="276"/>
      <c r="B286" s="209"/>
      <c r="C286" s="209"/>
      <c r="D286" s="209"/>
      <c r="E286" s="209"/>
      <c r="F286" s="209"/>
      <c r="G286" s="209"/>
      <c r="H286" s="209"/>
      <c r="I286" s="209"/>
      <c r="J286" s="209"/>
      <c r="K286" s="209"/>
      <c r="L286" s="209"/>
      <c r="M286" s="209"/>
      <c r="N286" s="209"/>
      <c r="O286" s="209"/>
      <c r="P286" s="209"/>
    </row>
    <row r="287" spans="1:16">
      <c r="A287" s="276"/>
      <c r="B287" s="209"/>
      <c r="C287" s="209"/>
      <c r="D287" s="209"/>
      <c r="E287" s="209"/>
      <c r="F287" s="209"/>
      <c r="G287" s="209"/>
      <c r="H287" s="209"/>
      <c r="I287" s="209"/>
      <c r="J287" s="209"/>
      <c r="K287" s="209"/>
      <c r="L287" s="209"/>
      <c r="M287" s="209"/>
      <c r="N287" s="209"/>
      <c r="O287" s="209"/>
      <c r="P287" s="209"/>
    </row>
    <row r="288" spans="1:16">
      <c r="A288" s="276"/>
      <c r="B288" s="209"/>
      <c r="C288" s="209"/>
      <c r="D288" s="209"/>
      <c r="E288" s="209"/>
      <c r="F288" s="209"/>
      <c r="G288" s="209"/>
      <c r="H288" s="209"/>
      <c r="I288" s="209"/>
      <c r="J288" s="209"/>
      <c r="K288" s="209"/>
      <c r="L288" s="209"/>
      <c r="M288" s="209"/>
      <c r="N288" s="209"/>
      <c r="O288" s="209"/>
      <c r="P288" s="209"/>
    </row>
    <row r="289" spans="1:16">
      <c r="A289" s="276"/>
      <c r="B289" s="209"/>
      <c r="C289" s="209"/>
      <c r="D289" s="209"/>
      <c r="E289" s="209"/>
      <c r="F289" s="209"/>
      <c r="G289" s="209"/>
      <c r="H289" s="209"/>
      <c r="I289" s="209"/>
      <c r="J289" s="209"/>
      <c r="K289" s="209"/>
      <c r="L289" s="209"/>
      <c r="M289" s="209"/>
      <c r="N289" s="209"/>
      <c r="O289" s="209"/>
      <c r="P289" s="209"/>
    </row>
    <row r="290" spans="1:16">
      <c r="A290" s="276"/>
      <c r="B290" s="209"/>
      <c r="C290" s="209"/>
      <c r="D290" s="209"/>
      <c r="E290" s="209"/>
      <c r="F290" s="209"/>
      <c r="G290" s="209"/>
      <c r="H290" s="209"/>
      <c r="I290" s="209"/>
      <c r="J290" s="209"/>
      <c r="K290" s="209"/>
      <c r="L290" s="209"/>
      <c r="M290" s="209"/>
      <c r="N290" s="209"/>
      <c r="O290" s="209"/>
      <c r="P290" s="209"/>
    </row>
    <row r="291" spans="1:16">
      <c r="A291" s="276"/>
      <c r="B291" s="209"/>
      <c r="C291" s="209"/>
      <c r="D291" s="209"/>
      <c r="E291" s="209"/>
      <c r="F291" s="209"/>
      <c r="G291" s="209"/>
      <c r="H291" s="209"/>
      <c r="I291" s="209"/>
      <c r="J291" s="209"/>
      <c r="K291" s="209"/>
      <c r="L291" s="209"/>
      <c r="M291" s="209"/>
      <c r="N291" s="209"/>
      <c r="O291" s="209"/>
      <c r="P291" s="209"/>
    </row>
    <row r="292" spans="1:16">
      <c r="A292" s="276"/>
      <c r="B292" s="209"/>
      <c r="C292" s="209"/>
      <c r="D292" s="209"/>
      <c r="E292" s="209"/>
      <c r="F292" s="209"/>
      <c r="G292" s="209"/>
      <c r="H292" s="209"/>
      <c r="I292" s="209"/>
      <c r="J292" s="209"/>
      <c r="K292" s="209"/>
      <c r="L292" s="209"/>
      <c r="M292" s="209"/>
      <c r="N292" s="209"/>
      <c r="O292" s="209"/>
      <c r="P292" s="209"/>
    </row>
    <row r="293" spans="1:16">
      <c r="A293" s="276"/>
      <c r="B293" s="209"/>
      <c r="C293" s="209"/>
      <c r="D293" s="209"/>
      <c r="E293" s="209"/>
      <c r="F293" s="209"/>
      <c r="G293" s="209"/>
      <c r="H293" s="209"/>
      <c r="I293" s="209"/>
      <c r="J293" s="209"/>
      <c r="K293" s="209"/>
      <c r="L293" s="209"/>
      <c r="M293" s="209"/>
      <c r="N293" s="209"/>
      <c r="O293" s="209"/>
      <c r="P293" s="209"/>
    </row>
    <row r="294" spans="1:16">
      <c r="A294" s="276"/>
      <c r="B294" s="209"/>
      <c r="C294" s="209"/>
      <c r="D294" s="209"/>
      <c r="E294" s="209"/>
      <c r="F294" s="209"/>
      <c r="G294" s="209"/>
      <c r="H294" s="209"/>
      <c r="I294" s="209"/>
      <c r="J294" s="209"/>
      <c r="K294" s="209"/>
      <c r="L294" s="209"/>
      <c r="M294" s="209"/>
      <c r="N294" s="209"/>
      <c r="O294" s="209"/>
      <c r="P294" s="209"/>
    </row>
    <row r="295" spans="1:16">
      <c r="A295" s="276"/>
      <c r="B295" s="209"/>
      <c r="C295" s="209"/>
      <c r="D295" s="209"/>
      <c r="E295" s="209"/>
      <c r="F295" s="209"/>
      <c r="G295" s="209"/>
      <c r="H295" s="209"/>
      <c r="I295" s="209"/>
      <c r="J295" s="209"/>
      <c r="K295" s="209"/>
      <c r="L295" s="209"/>
      <c r="M295" s="209"/>
      <c r="N295" s="209"/>
      <c r="O295" s="209"/>
      <c r="P295" s="209"/>
    </row>
    <row r="296" spans="1:16">
      <c r="A296" s="276"/>
      <c r="B296" s="209"/>
      <c r="C296" s="209"/>
      <c r="D296" s="209"/>
      <c r="E296" s="209"/>
      <c r="F296" s="209"/>
      <c r="G296" s="209"/>
      <c r="H296" s="209"/>
      <c r="I296" s="209"/>
      <c r="J296" s="209"/>
      <c r="K296" s="209"/>
      <c r="L296" s="209"/>
      <c r="M296" s="209"/>
      <c r="N296" s="209"/>
      <c r="O296" s="209"/>
      <c r="P296" s="209"/>
    </row>
    <row r="297" spans="1:16">
      <c r="A297" s="276"/>
      <c r="B297" s="209"/>
      <c r="C297" s="209"/>
      <c r="D297" s="209"/>
      <c r="E297" s="209"/>
      <c r="F297" s="209"/>
      <c r="G297" s="209"/>
      <c r="H297" s="209"/>
      <c r="I297" s="209"/>
      <c r="J297" s="209"/>
      <c r="K297" s="209"/>
      <c r="L297" s="209"/>
      <c r="M297" s="209"/>
      <c r="N297" s="209"/>
      <c r="O297" s="209"/>
      <c r="P297" s="209"/>
    </row>
    <row r="298" spans="1:16">
      <c r="A298" s="276"/>
      <c r="B298" s="209"/>
      <c r="C298" s="209"/>
      <c r="D298" s="209"/>
      <c r="E298" s="209"/>
      <c r="F298" s="209"/>
      <c r="G298" s="209"/>
      <c r="H298" s="209"/>
      <c r="I298" s="209"/>
      <c r="J298" s="209"/>
      <c r="K298" s="209"/>
      <c r="L298" s="209"/>
      <c r="M298" s="209"/>
      <c r="N298" s="209"/>
      <c r="O298" s="209"/>
      <c r="P298" s="209"/>
    </row>
    <row r="299" spans="1:16">
      <c r="A299" s="276"/>
      <c r="B299" s="209"/>
      <c r="C299" s="209"/>
      <c r="D299" s="209"/>
      <c r="E299" s="209"/>
      <c r="F299" s="209"/>
      <c r="G299" s="209"/>
      <c r="H299" s="209"/>
      <c r="I299" s="209"/>
      <c r="J299" s="209"/>
      <c r="K299" s="209"/>
      <c r="L299" s="209"/>
      <c r="M299" s="209"/>
      <c r="N299" s="209"/>
      <c r="O299" s="209"/>
      <c r="P299" s="209"/>
    </row>
    <row r="300" spans="1:16">
      <c r="A300" s="276"/>
      <c r="B300" s="209"/>
      <c r="C300" s="209"/>
      <c r="D300" s="209"/>
      <c r="E300" s="209"/>
      <c r="F300" s="209"/>
      <c r="G300" s="209"/>
      <c r="H300" s="209"/>
      <c r="I300" s="209"/>
      <c r="J300" s="209"/>
      <c r="K300" s="209"/>
      <c r="L300" s="209"/>
      <c r="M300" s="209"/>
      <c r="N300" s="209"/>
      <c r="O300" s="209"/>
      <c r="P300" s="209"/>
    </row>
    <row r="301" spans="1:16">
      <c r="A301" s="276"/>
      <c r="B301" s="209"/>
      <c r="C301" s="209"/>
      <c r="D301" s="209"/>
      <c r="E301" s="209"/>
      <c r="F301" s="209"/>
      <c r="G301" s="209"/>
      <c r="H301" s="209"/>
      <c r="I301" s="209"/>
      <c r="J301" s="209"/>
      <c r="K301" s="209"/>
      <c r="L301" s="209"/>
      <c r="M301" s="209"/>
      <c r="N301" s="209"/>
      <c r="O301" s="209"/>
      <c r="P301" s="209"/>
    </row>
    <row r="302" spans="1:16">
      <c r="A302" s="276"/>
      <c r="B302" s="209"/>
      <c r="C302" s="209"/>
      <c r="D302" s="209"/>
      <c r="E302" s="209"/>
      <c r="F302" s="209"/>
      <c r="G302" s="209"/>
      <c r="H302" s="209"/>
      <c r="I302" s="209"/>
      <c r="J302" s="209"/>
      <c r="K302" s="209"/>
      <c r="L302" s="209"/>
      <c r="M302" s="209"/>
      <c r="N302" s="209"/>
      <c r="O302" s="209"/>
      <c r="P302" s="209"/>
    </row>
    <row r="303" spans="1:16">
      <c r="A303" s="276"/>
      <c r="B303" s="209"/>
      <c r="C303" s="209"/>
      <c r="D303" s="209"/>
      <c r="E303" s="209"/>
      <c r="F303" s="209"/>
      <c r="G303" s="209"/>
      <c r="H303" s="209"/>
      <c r="I303" s="209"/>
      <c r="J303" s="209"/>
      <c r="K303" s="209"/>
      <c r="L303" s="209"/>
      <c r="M303" s="209"/>
      <c r="N303" s="209"/>
      <c r="O303" s="209"/>
      <c r="P303" s="209"/>
    </row>
    <row r="304" spans="1:16">
      <c r="A304" s="276"/>
      <c r="B304" s="209"/>
      <c r="C304" s="209"/>
      <c r="D304" s="209"/>
      <c r="E304" s="209"/>
      <c r="F304" s="209"/>
      <c r="G304" s="209"/>
      <c r="H304" s="209"/>
      <c r="I304" s="209"/>
      <c r="J304" s="209"/>
      <c r="K304" s="209"/>
      <c r="L304" s="209"/>
      <c r="M304" s="209"/>
      <c r="N304" s="209"/>
      <c r="O304" s="209"/>
      <c r="P304" s="209"/>
    </row>
    <row r="305" spans="1:16">
      <c r="A305" s="276"/>
      <c r="B305" s="209"/>
      <c r="C305" s="209"/>
      <c r="D305" s="209"/>
      <c r="E305" s="209"/>
      <c r="F305" s="209"/>
      <c r="G305" s="209"/>
      <c r="H305" s="209"/>
      <c r="I305" s="209"/>
      <c r="J305" s="209"/>
      <c r="K305" s="209"/>
      <c r="L305" s="209"/>
      <c r="M305" s="209"/>
      <c r="N305" s="209"/>
      <c r="O305" s="209"/>
      <c r="P305" s="209"/>
    </row>
    <row r="306" spans="1:16">
      <c r="A306" s="276"/>
      <c r="B306" s="209"/>
      <c r="C306" s="209"/>
      <c r="D306" s="209"/>
      <c r="E306" s="209"/>
      <c r="F306" s="209"/>
      <c r="G306" s="209"/>
      <c r="H306" s="209"/>
      <c r="I306" s="209"/>
      <c r="J306" s="209"/>
      <c r="K306" s="209"/>
      <c r="L306" s="209"/>
      <c r="M306" s="209"/>
      <c r="N306" s="209"/>
      <c r="O306" s="209"/>
      <c r="P306" s="209"/>
    </row>
    <row r="307" spans="1:16">
      <c r="A307" s="276"/>
      <c r="B307" s="209"/>
      <c r="C307" s="209"/>
      <c r="D307" s="209"/>
      <c r="E307" s="209"/>
      <c r="F307" s="209"/>
      <c r="G307" s="209"/>
      <c r="H307" s="209"/>
      <c r="I307" s="209"/>
      <c r="J307" s="209"/>
      <c r="K307" s="209"/>
      <c r="L307" s="209"/>
      <c r="M307" s="209"/>
      <c r="N307" s="209"/>
      <c r="O307" s="209"/>
      <c r="P307" s="209"/>
    </row>
    <row r="308" spans="1:16">
      <c r="A308" s="276"/>
      <c r="B308" s="209"/>
      <c r="C308" s="209"/>
      <c r="D308" s="209"/>
      <c r="E308" s="209"/>
      <c r="F308" s="209"/>
      <c r="G308" s="209"/>
      <c r="H308" s="209"/>
      <c r="I308" s="209"/>
      <c r="J308" s="209"/>
      <c r="K308" s="209"/>
      <c r="L308" s="209"/>
      <c r="M308" s="209"/>
      <c r="N308" s="209"/>
      <c r="O308" s="209"/>
      <c r="P308" s="209"/>
    </row>
    <row r="309" spans="1:16">
      <c r="A309" s="276"/>
      <c r="B309" s="209"/>
      <c r="C309" s="209"/>
      <c r="D309" s="209"/>
      <c r="E309" s="209"/>
      <c r="F309" s="209"/>
      <c r="G309" s="209"/>
      <c r="H309" s="209"/>
      <c r="I309" s="209"/>
      <c r="J309" s="209"/>
      <c r="K309" s="209"/>
      <c r="L309" s="209"/>
      <c r="M309" s="209"/>
      <c r="N309" s="209"/>
      <c r="O309" s="209"/>
      <c r="P309" s="209"/>
    </row>
    <row r="310" spans="1:16">
      <c r="A310" s="276"/>
      <c r="B310" s="209"/>
      <c r="C310" s="209"/>
      <c r="D310" s="209"/>
      <c r="E310" s="209"/>
      <c r="F310" s="209"/>
      <c r="G310" s="209"/>
      <c r="H310" s="209"/>
      <c r="I310" s="209"/>
      <c r="J310" s="209"/>
      <c r="K310" s="209"/>
      <c r="L310" s="209"/>
      <c r="M310" s="209"/>
      <c r="N310" s="209"/>
      <c r="O310" s="209"/>
      <c r="P310" s="209"/>
    </row>
    <row r="311" spans="1:16">
      <c r="A311" s="276"/>
      <c r="B311" s="209"/>
      <c r="C311" s="209"/>
      <c r="D311" s="209"/>
      <c r="E311" s="209"/>
      <c r="F311" s="209"/>
      <c r="G311" s="209"/>
      <c r="H311" s="209"/>
      <c r="I311" s="209"/>
      <c r="J311" s="209"/>
      <c r="K311" s="209"/>
      <c r="L311" s="209"/>
      <c r="M311" s="209"/>
      <c r="N311" s="209"/>
      <c r="O311" s="209"/>
      <c r="P311" s="209"/>
    </row>
    <row r="312" spans="1:16">
      <c r="A312" s="276"/>
      <c r="B312" s="209"/>
      <c r="C312" s="209"/>
      <c r="D312" s="209"/>
      <c r="E312" s="209"/>
      <c r="F312" s="209"/>
      <c r="G312" s="209"/>
      <c r="H312" s="209"/>
      <c r="I312" s="209"/>
      <c r="J312" s="209"/>
      <c r="K312" s="209"/>
      <c r="L312" s="209"/>
      <c r="M312" s="209"/>
      <c r="N312" s="209"/>
      <c r="O312" s="209"/>
      <c r="P312" s="209"/>
    </row>
    <row r="313" spans="1:16">
      <c r="A313" s="276"/>
      <c r="B313" s="209"/>
      <c r="C313" s="209"/>
      <c r="D313" s="209"/>
      <c r="E313" s="209"/>
      <c r="F313" s="209"/>
      <c r="G313" s="209"/>
      <c r="H313" s="209"/>
      <c r="I313" s="209"/>
      <c r="J313" s="209"/>
      <c r="K313" s="209"/>
      <c r="L313" s="209"/>
      <c r="M313" s="209"/>
      <c r="N313" s="209"/>
      <c r="O313" s="209"/>
      <c r="P313" s="209"/>
    </row>
    <row r="314" spans="1:16">
      <c r="A314" s="276"/>
      <c r="B314" s="209"/>
      <c r="C314" s="209"/>
      <c r="D314" s="209"/>
      <c r="E314" s="209"/>
      <c r="F314" s="209"/>
      <c r="G314" s="209"/>
      <c r="H314" s="209"/>
      <c r="I314" s="209"/>
      <c r="J314" s="209"/>
      <c r="K314" s="209"/>
      <c r="L314" s="209"/>
      <c r="M314" s="209"/>
      <c r="N314" s="209"/>
      <c r="O314" s="209"/>
      <c r="P314" s="209"/>
    </row>
    <row r="315" spans="1:16">
      <c r="A315" s="276"/>
      <c r="B315" s="209"/>
      <c r="C315" s="209"/>
      <c r="D315" s="209"/>
      <c r="E315" s="209"/>
      <c r="F315" s="209"/>
      <c r="G315" s="209"/>
      <c r="H315" s="209"/>
      <c r="I315" s="209"/>
      <c r="J315" s="209"/>
      <c r="K315" s="209"/>
      <c r="L315" s="209"/>
      <c r="M315" s="209"/>
      <c r="N315" s="209"/>
      <c r="O315" s="209"/>
      <c r="P315" s="209"/>
    </row>
    <row r="316" spans="1:16">
      <c r="A316" s="276"/>
      <c r="B316" s="209"/>
      <c r="C316" s="209"/>
      <c r="D316" s="209"/>
      <c r="E316" s="209"/>
      <c r="F316" s="209"/>
      <c r="G316" s="209"/>
      <c r="H316" s="209"/>
      <c r="I316" s="209"/>
      <c r="J316" s="209"/>
      <c r="K316" s="209"/>
      <c r="L316" s="209"/>
      <c r="M316" s="209"/>
      <c r="N316" s="209"/>
      <c r="O316" s="209"/>
      <c r="P316" s="209"/>
    </row>
    <row r="317" spans="1:16">
      <c r="A317" s="276"/>
      <c r="B317" s="209"/>
      <c r="C317" s="209"/>
      <c r="D317" s="209"/>
      <c r="E317" s="209"/>
      <c r="F317" s="209"/>
      <c r="G317" s="209"/>
      <c r="H317" s="209"/>
      <c r="I317" s="209"/>
      <c r="J317" s="209"/>
      <c r="K317" s="209"/>
      <c r="L317" s="209"/>
      <c r="M317" s="209"/>
      <c r="N317" s="209"/>
      <c r="O317" s="209"/>
      <c r="P317" s="209"/>
    </row>
    <row r="318" spans="1:16">
      <c r="A318" s="276"/>
      <c r="B318" s="209"/>
      <c r="C318" s="209"/>
      <c r="D318" s="209"/>
      <c r="E318" s="209"/>
      <c r="F318" s="209"/>
      <c r="G318" s="209"/>
      <c r="H318" s="209"/>
      <c r="I318" s="209"/>
      <c r="J318" s="209"/>
      <c r="K318" s="209"/>
      <c r="L318" s="209"/>
      <c r="M318" s="209"/>
      <c r="N318" s="209"/>
      <c r="O318" s="209"/>
      <c r="P318" s="209"/>
    </row>
    <row r="319" spans="1:16">
      <c r="A319" s="276"/>
      <c r="B319" s="209"/>
      <c r="C319" s="209"/>
      <c r="D319" s="209"/>
      <c r="E319" s="209"/>
      <c r="F319" s="209"/>
      <c r="G319" s="209"/>
      <c r="H319" s="209"/>
      <c r="I319" s="209"/>
      <c r="J319" s="209"/>
      <c r="K319" s="209"/>
      <c r="L319" s="209"/>
      <c r="M319" s="209"/>
      <c r="N319" s="209"/>
      <c r="O319" s="209"/>
      <c r="P319" s="209"/>
    </row>
    <row r="320" spans="1:16">
      <c r="A320" s="276"/>
      <c r="B320" s="209"/>
      <c r="C320" s="209"/>
      <c r="D320" s="209"/>
      <c r="E320" s="209"/>
      <c r="F320" s="209"/>
      <c r="G320" s="209"/>
      <c r="H320" s="209"/>
      <c r="I320" s="209"/>
      <c r="J320" s="209"/>
      <c r="K320" s="209"/>
      <c r="L320" s="209"/>
      <c r="M320" s="209"/>
      <c r="N320" s="209"/>
      <c r="O320" s="209"/>
      <c r="P320" s="209"/>
    </row>
    <row r="321" spans="1:16">
      <c r="A321" s="276"/>
      <c r="B321" s="209"/>
      <c r="C321" s="209"/>
      <c r="D321" s="209"/>
      <c r="E321" s="209"/>
      <c r="F321" s="209"/>
      <c r="G321" s="209"/>
      <c r="H321" s="209"/>
      <c r="I321" s="209"/>
      <c r="J321" s="209"/>
      <c r="K321" s="209"/>
      <c r="L321" s="209"/>
      <c r="M321" s="209"/>
      <c r="N321" s="209"/>
      <c r="O321" s="209"/>
      <c r="P321" s="209"/>
    </row>
    <row r="322" spans="1:16">
      <c r="A322" s="276"/>
      <c r="B322" s="209"/>
      <c r="C322" s="209"/>
      <c r="D322" s="209"/>
      <c r="E322" s="209"/>
      <c r="F322" s="209"/>
      <c r="G322" s="209"/>
      <c r="H322" s="209"/>
      <c r="I322" s="209"/>
      <c r="J322" s="209"/>
      <c r="K322" s="209"/>
      <c r="L322" s="209"/>
      <c r="M322" s="209"/>
      <c r="N322" s="209"/>
      <c r="O322" s="209"/>
      <c r="P322" s="209"/>
    </row>
    <row r="323" spans="1:16">
      <c r="A323" s="276"/>
      <c r="B323" s="209"/>
      <c r="C323" s="209"/>
      <c r="D323" s="209"/>
      <c r="E323" s="209"/>
      <c r="F323" s="209"/>
      <c r="G323" s="209"/>
      <c r="H323" s="209"/>
      <c r="I323" s="209"/>
      <c r="J323" s="209"/>
      <c r="K323" s="209"/>
      <c r="L323" s="209"/>
      <c r="M323" s="209"/>
      <c r="N323" s="209"/>
      <c r="O323" s="209"/>
      <c r="P323" s="209"/>
    </row>
    <row r="324" spans="1:16">
      <c r="A324" s="276"/>
      <c r="B324" s="209"/>
      <c r="C324" s="209"/>
      <c r="D324" s="209"/>
      <c r="E324" s="209"/>
      <c r="F324" s="209"/>
      <c r="G324" s="209"/>
      <c r="H324" s="209"/>
      <c r="I324" s="209"/>
      <c r="J324" s="209"/>
      <c r="K324" s="209"/>
      <c r="L324" s="209"/>
      <c r="M324" s="209"/>
      <c r="N324" s="209"/>
      <c r="O324" s="209"/>
      <c r="P324" s="209"/>
    </row>
    <row r="325" spans="1:16">
      <c r="A325" s="276"/>
      <c r="B325" s="209"/>
      <c r="C325" s="209"/>
      <c r="D325" s="209"/>
      <c r="E325" s="209"/>
      <c r="F325" s="209"/>
      <c r="G325" s="209"/>
      <c r="H325" s="209"/>
      <c r="I325" s="209"/>
      <c r="J325" s="209"/>
      <c r="K325" s="209"/>
      <c r="L325" s="209"/>
      <c r="M325" s="209"/>
      <c r="N325" s="209"/>
      <c r="O325" s="209"/>
      <c r="P325" s="209"/>
    </row>
    <row r="326" spans="1:16">
      <c r="A326" s="276"/>
      <c r="B326" s="209"/>
      <c r="C326" s="209"/>
      <c r="D326" s="209"/>
      <c r="E326" s="209"/>
      <c r="F326" s="209"/>
      <c r="G326" s="209"/>
      <c r="H326" s="209"/>
      <c r="I326" s="209"/>
      <c r="J326" s="209"/>
      <c r="K326" s="209"/>
      <c r="L326" s="209"/>
      <c r="M326" s="209"/>
      <c r="N326" s="209"/>
      <c r="O326" s="209"/>
      <c r="P326" s="209"/>
    </row>
    <row r="327" spans="1:16">
      <c r="A327" s="276"/>
      <c r="B327" s="209"/>
      <c r="C327" s="209"/>
      <c r="D327" s="209"/>
      <c r="E327" s="209"/>
      <c r="F327" s="209"/>
      <c r="G327" s="209"/>
      <c r="H327" s="209"/>
      <c r="I327" s="209"/>
      <c r="J327" s="209"/>
      <c r="K327" s="209"/>
      <c r="L327" s="209"/>
      <c r="M327" s="209"/>
      <c r="N327" s="209"/>
      <c r="O327" s="209"/>
      <c r="P327" s="209"/>
    </row>
    <row r="328" spans="1:16">
      <c r="A328" s="276"/>
      <c r="B328" s="209"/>
      <c r="C328" s="209"/>
      <c r="D328" s="209"/>
      <c r="E328" s="209"/>
      <c r="F328" s="209"/>
      <c r="G328" s="209"/>
      <c r="H328" s="209"/>
      <c r="I328" s="209"/>
      <c r="J328" s="209"/>
      <c r="K328" s="209"/>
      <c r="L328" s="209"/>
      <c r="M328" s="209"/>
      <c r="N328" s="209"/>
      <c r="O328" s="209"/>
      <c r="P328" s="209"/>
    </row>
    <row r="329" spans="1:16">
      <c r="A329" s="276"/>
      <c r="B329" s="209"/>
      <c r="C329" s="209"/>
      <c r="D329" s="209"/>
      <c r="E329" s="209"/>
      <c r="F329" s="209"/>
      <c r="G329" s="209"/>
      <c r="H329" s="209"/>
      <c r="I329" s="209"/>
      <c r="J329" s="209"/>
      <c r="K329" s="209"/>
      <c r="L329" s="209"/>
      <c r="M329" s="209"/>
      <c r="N329" s="209"/>
      <c r="O329" s="209"/>
      <c r="P329" s="209"/>
    </row>
    <row r="330" spans="1:16">
      <c r="A330" s="276"/>
      <c r="B330" s="209"/>
      <c r="C330" s="209"/>
      <c r="D330" s="209"/>
      <c r="E330" s="209"/>
      <c r="F330" s="209"/>
      <c r="G330" s="209"/>
      <c r="H330" s="209"/>
      <c r="I330" s="209"/>
      <c r="J330" s="209"/>
      <c r="K330" s="209"/>
      <c r="L330" s="209"/>
      <c r="M330" s="209"/>
      <c r="N330" s="209"/>
      <c r="O330" s="209"/>
      <c r="P330" s="209"/>
    </row>
    <row r="331" spans="1:16">
      <c r="A331" s="276"/>
      <c r="B331" s="209"/>
      <c r="C331" s="209"/>
      <c r="D331" s="209"/>
      <c r="E331" s="209"/>
      <c r="F331" s="209"/>
      <c r="G331" s="209"/>
      <c r="H331" s="209"/>
      <c r="I331" s="209"/>
      <c r="J331" s="209"/>
      <c r="K331" s="209"/>
      <c r="L331" s="209"/>
      <c r="M331" s="209"/>
      <c r="N331" s="209"/>
      <c r="O331" s="209"/>
      <c r="P331" s="209"/>
    </row>
    <row r="332" spans="1:16">
      <c r="A332" s="276"/>
      <c r="B332" s="209"/>
      <c r="C332" s="209"/>
      <c r="D332" s="209"/>
      <c r="E332" s="209"/>
      <c r="F332" s="209"/>
      <c r="G332" s="209"/>
      <c r="H332" s="209"/>
      <c r="I332" s="209"/>
      <c r="J332" s="209"/>
      <c r="K332" s="209"/>
      <c r="L332" s="209"/>
      <c r="M332" s="209"/>
      <c r="N332" s="209"/>
      <c r="O332" s="209"/>
      <c r="P332" s="209"/>
    </row>
    <row r="333" spans="1:16">
      <c r="A333" s="276"/>
      <c r="B333" s="209"/>
      <c r="C333" s="209"/>
      <c r="D333" s="209"/>
      <c r="E333" s="209"/>
      <c r="F333" s="209"/>
      <c r="G333" s="209"/>
      <c r="H333" s="209"/>
      <c r="I333" s="209"/>
      <c r="J333" s="209"/>
      <c r="K333" s="209"/>
      <c r="L333" s="209"/>
      <c r="M333" s="209"/>
      <c r="N333" s="209"/>
      <c r="O333" s="209"/>
      <c r="P333" s="209"/>
    </row>
    <row r="334" spans="1:16">
      <c r="A334" s="276"/>
      <c r="B334" s="209"/>
      <c r="C334" s="209"/>
      <c r="D334" s="209"/>
      <c r="E334" s="209"/>
      <c r="F334" s="209"/>
      <c r="G334" s="209"/>
      <c r="H334" s="209"/>
      <c r="I334" s="209"/>
      <c r="J334" s="209"/>
      <c r="K334" s="209"/>
      <c r="L334" s="209"/>
      <c r="M334" s="209"/>
      <c r="N334" s="209"/>
      <c r="O334" s="209"/>
      <c r="P334" s="209"/>
    </row>
    <row r="335" spans="1:16">
      <c r="A335" s="276"/>
      <c r="B335" s="209"/>
      <c r="C335" s="209"/>
      <c r="D335" s="209"/>
      <c r="E335" s="209"/>
      <c r="F335" s="209"/>
      <c r="G335" s="209"/>
      <c r="H335" s="209"/>
      <c r="I335" s="209"/>
      <c r="J335" s="209"/>
      <c r="K335" s="209"/>
      <c r="L335" s="209"/>
      <c r="M335" s="209"/>
      <c r="N335" s="209"/>
      <c r="O335" s="209"/>
      <c r="P335" s="209"/>
    </row>
    <row r="336" spans="1:16">
      <c r="A336" s="276"/>
      <c r="B336" s="209"/>
      <c r="C336" s="209"/>
      <c r="D336" s="209"/>
      <c r="E336" s="209"/>
      <c r="F336" s="209"/>
      <c r="G336" s="209"/>
      <c r="H336" s="209"/>
      <c r="I336" s="209"/>
      <c r="J336" s="209"/>
      <c r="K336" s="209"/>
      <c r="L336" s="209"/>
      <c r="M336" s="209"/>
      <c r="N336" s="209"/>
      <c r="O336" s="209"/>
      <c r="P336" s="209"/>
    </row>
    <row r="337" spans="1:16">
      <c r="A337" s="276"/>
      <c r="B337" s="209"/>
      <c r="C337" s="209"/>
      <c r="D337" s="209"/>
      <c r="E337" s="209"/>
      <c r="F337" s="209"/>
      <c r="G337" s="209"/>
      <c r="H337" s="209"/>
      <c r="I337" s="209"/>
      <c r="J337" s="209"/>
      <c r="K337" s="209"/>
      <c r="L337" s="209"/>
      <c r="M337" s="209"/>
      <c r="N337" s="209"/>
      <c r="O337" s="209"/>
      <c r="P337" s="209"/>
    </row>
    <row r="338" spans="1:16">
      <c r="A338" s="276"/>
      <c r="B338" s="209"/>
      <c r="C338" s="209"/>
      <c r="D338" s="209"/>
      <c r="E338" s="209"/>
      <c r="F338" s="209"/>
      <c r="G338" s="209"/>
      <c r="H338" s="209"/>
      <c r="I338" s="209"/>
      <c r="J338" s="209"/>
      <c r="K338" s="209"/>
      <c r="L338" s="209"/>
      <c r="M338" s="209"/>
      <c r="N338" s="209"/>
      <c r="O338" s="209"/>
      <c r="P338" s="209"/>
    </row>
    <row r="339" spans="1:16">
      <c r="A339" s="276"/>
      <c r="B339" s="209"/>
      <c r="C339" s="209"/>
      <c r="D339" s="209"/>
      <c r="E339" s="209"/>
      <c r="F339" s="209"/>
      <c r="G339" s="209"/>
      <c r="H339" s="209"/>
      <c r="I339" s="209"/>
      <c r="J339" s="209"/>
      <c r="K339" s="209"/>
      <c r="L339" s="209"/>
      <c r="M339" s="209"/>
      <c r="N339" s="209"/>
      <c r="O339" s="209"/>
      <c r="P339" s="209"/>
    </row>
    <row r="340" spans="1:16">
      <c r="A340" s="276"/>
      <c r="B340" s="209"/>
      <c r="C340" s="209"/>
      <c r="D340" s="209"/>
      <c r="E340" s="209"/>
      <c r="F340" s="209"/>
      <c r="G340" s="209"/>
      <c r="H340" s="209"/>
      <c r="I340" s="209"/>
      <c r="J340" s="209"/>
      <c r="K340" s="209"/>
      <c r="L340" s="209"/>
      <c r="M340" s="209"/>
      <c r="N340" s="209"/>
      <c r="O340" s="209"/>
      <c r="P340" s="209"/>
    </row>
    <row r="341" spans="1:16">
      <c r="A341" s="276"/>
      <c r="B341" s="209"/>
      <c r="C341" s="209"/>
      <c r="D341" s="209"/>
      <c r="E341" s="209"/>
      <c r="F341" s="209"/>
      <c r="G341" s="209"/>
      <c r="H341" s="209"/>
      <c r="I341" s="209"/>
      <c r="J341" s="209"/>
      <c r="K341" s="209"/>
      <c r="L341" s="209"/>
      <c r="M341" s="209"/>
      <c r="N341" s="209"/>
      <c r="O341" s="209"/>
      <c r="P341" s="209"/>
    </row>
    <row r="342" spans="1:16">
      <c r="A342" s="276"/>
      <c r="B342" s="209"/>
      <c r="C342" s="209"/>
      <c r="D342" s="209"/>
      <c r="E342" s="209"/>
      <c r="F342" s="209"/>
      <c r="G342" s="209"/>
      <c r="H342" s="209"/>
      <c r="I342" s="209"/>
      <c r="J342" s="209"/>
      <c r="K342" s="209"/>
      <c r="L342" s="209"/>
      <c r="M342" s="209"/>
      <c r="N342" s="209"/>
      <c r="O342" s="209"/>
      <c r="P342" s="209"/>
    </row>
    <row r="343" spans="1:16">
      <c r="A343" s="276"/>
      <c r="B343" s="209"/>
      <c r="C343" s="209"/>
      <c r="D343" s="209"/>
      <c r="E343" s="209"/>
      <c r="F343" s="209"/>
      <c r="G343" s="209"/>
      <c r="H343" s="209"/>
      <c r="I343" s="209"/>
      <c r="J343" s="209"/>
      <c r="K343" s="209"/>
      <c r="L343" s="209"/>
      <c r="M343" s="209"/>
      <c r="N343" s="209"/>
      <c r="O343" s="209"/>
      <c r="P343" s="209"/>
    </row>
    <row r="344" spans="1:16">
      <c r="A344" s="276"/>
      <c r="B344" s="209"/>
      <c r="C344" s="209"/>
      <c r="D344" s="209"/>
      <c r="E344" s="209"/>
      <c r="F344" s="209"/>
      <c r="G344" s="209"/>
      <c r="H344" s="209"/>
      <c r="I344" s="209"/>
      <c r="J344" s="209"/>
      <c r="K344" s="209"/>
      <c r="L344" s="209"/>
      <c r="M344" s="209"/>
      <c r="N344" s="209"/>
      <c r="O344" s="209"/>
      <c r="P344" s="209"/>
    </row>
    <row r="345" spans="1:16">
      <c r="A345" s="276"/>
      <c r="B345" s="209"/>
      <c r="C345" s="209"/>
      <c r="D345" s="209"/>
      <c r="E345" s="209"/>
      <c r="F345" s="209"/>
      <c r="G345" s="209"/>
      <c r="H345" s="209"/>
      <c r="I345" s="209"/>
      <c r="J345" s="209"/>
      <c r="K345" s="209"/>
      <c r="L345" s="209"/>
      <c r="M345" s="209"/>
      <c r="N345" s="209"/>
      <c r="O345" s="209"/>
      <c r="P345" s="209"/>
    </row>
    <row r="346" spans="1:16">
      <c r="A346" s="276"/>
      <c r="B346" s="209"/>
      <c r="C346" s="209"/>
      <c r="D346" s="209"/>
      <c r="E346" s="209"/>
      <c r="F346" s="209"/>
      <c r="G346" s="209"/>
      <c r="H346" s="209"/>
      <c r="I346" s="209"/>
      <c r="J346" s="209"/>
      <c r="K346" s="209"/>
      <c r="L346" s="209"/>
      <c r="M346" s="209"/>
      <c r="N346" s="209"/>
      <c r="O346" s="209"/>
      <c r="P346" s="209"/>
    </row>
    <row r="347" spans="1:16">
      <c r="A347" s="276"/>
      <c r="B347" s="209"/>
      <c r="C347" s="209"/>
      <c r="D347" s="209"/>
      <c r="E347" s="209"/>
      <c r="F347" s="209"/>
      <c r="G347" s="209"/>
      <c r="H347" s="209"/>
      <c r="I347" s="209"/>
      <c r="J347" s="209"/>
      <c r="K347" s="209"/>
      <c r="L347" s="209"/>
      <c r="M347" s="209"/>
      <c r="N347" s="209"/>
      <c r="O347" s="209"/>
      <c r="P347" s="209"/>
    </row>
    <row r="348" spans="1:16">
      <c r="A348" s="276"/>
      <c r="B348" s="209"/>
      <c r="C348" s="209"/>
      <c r="D348" s="209"/>
      <c r="E348" s="209"/>
      <c r="F348" s="209"/>
      <c r="G348" s="209"/>
      <c r="H348" s="209"/>
      <c r="I348" s="209"/>
      <c r="J348" s="209"/>
      <c r="K348" s="209"/>
      <c r="L348" s="209"/>
      <c r="M348" s="209"/>
      <c r="N348" s="209"/>
      <c r="O348" s="209"/>
      <c r="P348" s="209"/>
    </row>
    <row r="349" spans="1:16">
      <c r="A349" s="276"/>
      <c r="B349" s="209"/>
      <c r="C349" s="209"/>
      <c r="D349" s="209"/>
      <c r="E349" s="209"/>
      <c r="F349" s="209"/>
      <c r="G349" s="209"/>
      <c r="H349" s="209"/>
      <c r="I349" s="209"/>
      <c r="J349" s="209"/>
      <c r="K349" s="209"/>
      <c r="L349" s="209"/>
      <c r="M349" s="209"/>
      <c r="N349" s="209"/>
      <c r="O349" s="209"/>
      <c r="P349" s="209"/>
    </row>
    <row r="350" spans="1:16">
      <c r="A350" s="276"/>
      <c r="B350" s="209"/>
      <c r="C350" s="209"/>
      <c r="D350" s="209"/>
      <c r="E350" s="209"/>
      <c r="F350" s="209"/>
      <c r="G350" s="209"/>
      <c r="H350" s="209"/>
      <c r="I350" s="209"/>
      <c r="J350" s="209"/>
      <c r="K350" s="209"/>
      <c r="L350" s="209"/>
      <c r="M350" s="209"/>
      <c r="N350" s="209"/>
      <c r="O350" s="209"/>
      <c r="P350" s="209"/>
    </row>
    <row r="351" spans="1:16">
      <c r="A351" s="276"/>
      <c r="B351" s="209"/>
      <c r="C351" s="209"/>
      <c r="D351" s="209"/>
      <c r="E351" s="209"/>
      <c r="F351" s="209"/>
      <c r="G351" s="209"/>
      <c r="H351" s="209"/>
      <c r="I351" s="209"/>
      <c r="J351" s="209"/>
      <c r="K351" s="209"/>
      <c r="L351" s="209"/>
      <c r="M351" s="209"/>
      <c r="N351" s="209"/>
      <c r="O351" s="209"/>
      <c r="P351" s="209"/>
    </row>
    <row r="352" spans="1:16">
      <c r="A352" s="276"/>
      <c r="B352" s="209"/>
      <c r="C352" s="209"/>
      <c r="D352" s="209"/>
      <c r="E352" s="209"/>
      <c r="F352" s="209"/>
      <c r="G352" s="209"/>
      <c r="H352" s="209"/>
      <c r="I352" s="209"/>
      <c r="J352" s="209"/>
      <c r="K352" s="209"/>
      <c r="L352" s="209"/>
      <c r="M352" s="209"/>
      <c r="N352" s="209"/>
      <c r="O352" s="209"/>
      <c r="P352" s="209"/>
    </row>
    <row r="353" spans="1:16">
      <c r="A353" s="276"/>
      <c r="B353" s="209"/>
      <c r="C353" s="209"/>
      <c r="D353" s="209"/>
      <c r="E353" s="209"/>
      <c r="F353" s="209"/>
      <c r="G353" s="209"/>
      <c r="H353" s="209"/>
      <c r="I353" s="209"/>
      <c r="J353" s="209"/>
      <c r="K353" s="209"/>
      <c r="L353" s="209"/>
      <c r="M353" s="209"/>
      <c r="N353" s="209"/>
      <c r="O353" s="209"/>
      <c r="P353" s="209"/>
    </row>
    <row r="354" spans="1:16">
      <c r="A354" s="276"/>
      <c r="B354" s="209"/>
      <c r="C354" s="209"/>
      <c r="D354" s="209"/>
      <c r="E354" s="209"/>
      <c r="F354" s="209"/>
      <c r="G354" s="209"/>
      <c r="H354" s="209"/>
      <c r="I354" s="209"/>
      <c r="J354" s="209"/>
      <c r="K354" s="209"/>
      <c r="L354" s="209"/>
      <c r="M354" s="209"/>
      <c r="N354" s="209"/>
      <c r="O354" s="209"/>
      <c r="P354" s="209"/>
    </row>
    <row r="355" spans="1:16">
      <c r="A355" s="276"/>
      <c r="B355" s="209"/>
      <c r="C355" s="209"/>
      <c r="D355" s="209"/>
      <c r="E355" s="209"/>
      <c r="F355" s="209"/>
      <c r="G355" s="209"/>
      <c r="H355" s="209"/>
      <c r="I355" s="209"/>
      <c r="J355" s="209"/>
      <c r="K355" s="209"/>
      <c r="L355" s="209"/>
      <c r="M355" s="209"/>
      <c r="N355" s="209"/>
      <c r="O355" s="209"/>
      <c r="P355" s="209"/>
    </row>
    <row r="356" spans="1:16">
      <c r="A356" s="276"/>
      <c r="B356" s="209"/>
      <c r="C356" s="209"/>
      <c r="D356" s="209"/>
      <c r="E356" s="209"/>
      <c r="F356" s="209"/>
      <c r="G356" s="209"/>
      <c r="H356" s="209"/>
      <c r="I356" s="209"/>
      <c r="J356" s="209"/>
      <c r="K356" s="209"/>
      <c r="L356" s="209"/>
      <c r="M356" s="209"/>
      <c r="N356" s="209"/>
      <c r="O356" s="209"/>
      <c r="P356" s="209"/>
    </row>
    <row r="357" spans="1:16">
      <c r="A357" s="276"/>
      <c r="B357" s="209"/>
      <c r="C357" s="209"/>
      <c r="D357" s="209"/>
      <c r="E357" s="209"/>
      <c r="F357" s="209"/>
      <c r="G357" s="209"/>
      <c r="H357" s="209"/>
      <c r="I357" s="209"/>
      <c r="J357" s="209"/>
      <c r="K357" s="209"/>
      <c r="L357" s="209"/>
      <c r="M357" s="209"/>
      <c r="N357" s="209"/>
      <c r="O357" s="209"/>
      <c r="P357" s="209"/>
    </row>
    <row r="358" spans="1:16">
      <c r="A358" s="276"/>
      <c r="B358" s="209"/>
      <c r="C358" s="209"/>
      <c r="D358" s="209"/>
      <c r="E358" s="209"/>
      <c r="F358" s="209"/>
      <c r="G358" s="209"/>
      <c r="H358" s="209"/>
      <c r="I358" s="209"/>
      <c r="J358" s="209"/>
      <c r="K358" s="209"/>
      <c r="L358" s="209"/>
      <c r="M358" s="209"/>
      <c r="N358" s="209"/>
      <c r="O358" s="209"/>
      <c r="P358" s="209"/>
    </row>
    <row r="359" spans="1:16">
      <c r="A359" s="276"/>
      <c r="B359" s="209"/>
      <c r="C359" s="209"/>
      <c r="D359" s="209"/>
      <c r="E359" s="209"/>
      <c r="F359" s="209"/>
      <c r="G359" s="209"/>
      <c r="H359" s="209"/>
      <c r="I359" s="209"/>
      <c r="J359" s="209"/>
      <c r="K359" s="209"/>
      <c r="L359" s="209"/>
      <c r="M359" s="209"/>
      <c r="N359" s="209"/>
      <c r="O359" s="209"/>
      <c r="P359" s="209"/>
    </row>
    <row r="360" spans="1:16">
      <c r="A360" s="276"/>
      <c r="B360" s="209"/>
      <c r="C360" s="209"/>
      <c r="D360" s="209"/>
      <c r="E360" s="209"/>
      <c r="F360" s="209"/>
      <c r="G360" s="209"/>
      <c r="H360" s="209"/>
      <c r="I360" s="209"/>
      <c r="J360" s="209"/>
      <c r="K360" s="209"/>
      <c r="L360" s="209"/>
      <c r="M360" s="209"/>
      <c r="N360" s="209"/>
      <c r="O360" s="209"/>
      <c r="P360" s="209"/>
    </row>
    <row r="361" spans="1:16">
      <c r="A361" s="276"/>
      <c r="B361" s="209"/>
      <c r="C361" s="209"/>
      <c r="D361" s="209"/>
      <c r="E361" s="209"/>
      <c r="F361" s="209"/>
      <c r="G361" s="209"/>
      <c r="H361" s="209"/>
      <c r="I361" s="209"/>
      <c r="J361" s="209"/>
      <c r="K361" s="209"/>
      <c r="L361" s="209"/>
      <c r="M361" s="209"/>
      <c r="N361" s="209"/>
      <c r="O361" s="209"/>
      <c r="P361" s="209"/>
    </row>
    <row r="362" spans="1:16">
      <c r="A362" s="276"/>
      <c r="B362" s="209"/>
      <c r="C362" s="209"/>
      <c r="D362" s="209"/>
      <c r="E362" s="209"/>
      <c r="F362" s="209"/>
      <c r="G362" s="209"/>
      <c r="H362" s="209"/>
      <c r="I362" s="209"/>
      <c r="J362" s="209"/>
      <c r="K362" s="209"/>
      <c r="L362" s="209"/>
      <c r="M362" s="209"/>
      <c r="N362" s="209"/>
      <c r="O362" s="209"/>
      <c r="P362" s="209"/>
    </row>
    <row r="363" spans="1:16">
      <c r="A363" s="276"/>
      <c r="B363" s="209"/>
      <c r="C363" s="209"/>
      <c r="D363" s="209"/>
      <c r="E363" s="209"/>
      <c r="F363" s="209"/>
      <c r="G363" s="209"/>
      <c r="H363" s="209"/>
      <c r="I363" s="209"/>
      <c r="J363" s="209"/>
      <c r="K363" s="209"/>
      <c r="L363" s="209"/>
      <c r="M363" s="209"/>
      <c r="N363" s="209"/>
      <c r="O363" s="209"/>
      <c r="P363" s="209"/>
    </row>
    <row r="364" spans="1:16">
      <c r="A364" s="276"/>
      <c r="B364" s="209"/>
      <c r="C364" s="209"/>
      <c r="D364" s="209"/>
      <c r="E364" s="209"/>
      <c r="F364" s="209"/>
      <c r="G364" s="209"/>
      <c r="H364" s="209"/>
      <c r="I364" s="209"/>
      <c r="J364" s="209"/>
      <c r="K364" s="209"/>
      <c r="L364" s="209"/>
      <c r="M364" s="209"/>
      <c r="N364" s="209"/>
      <c r="O364" s="209"/>
      <c r="P364" s="209"/>
    </row>
    <row r="365" spans="1:16">
      <c r="A365" s="276"/>
      <c r="B365" s="209"/>
      <c r="C365" s="209"/>
      <c r="D365" s="209"/>
      <c r="E365" s="209"/>
      <c r="F365" s="209"/>
      <c r="G365" s="209"/>
      <c r="H365" s="209"/>
      <c r="I365" s="209"/>
      <c r="J365" s="209"/>
      <c r="K365" s="209"/>
      <c r="L365" s="209"/>
      <c r="M365" s="209"/>
      <c r="N365" s="209"/>
      <c r="O365" s="209"/>
      <c r="P365" s="209"/>
    </row>
    <row r="366" spans="1:16">
      <c r="A366" s="276"/>
      <c r="B366" s="209"/>
      <c r="C366" s="209"/>
      <c r="D366" s="209"/>
      <c r="E366" s="209"/>
      <c r="F366" s="209"/>
      <c r="G366" s="209"/>
      <c r="H366" s="209"/>
      <c r="I366" s="209"/>
      <c r="J366" s="209"/>
      <c r="K366" s="209"/>
      <c r="L366" s="209"/>
      <c r="M366" s="209"/>
      <c r="N366" s="209"/>
      <c r="O366" s="209"/>
      <c r="P366" s="209"/>
    </row>
    <row r="367" spans="1:16">
      <c r="A367" s="276"/>
      <c r="B367" s="209"/>
      <c r="C367" s="209"/>
      <c r="D367" s="209"/>
      <c r="E367" s="209"/>
      <c r="F367" s="209"/>
      <c r="G367" s="209"/>
      <c r="H367" s="209"/>
      <c r="I367" s="209"/>
      <c r="J367" s="209"/>
      <c r="K367" s="209"/>
      <c r="L367" s="209"/>
      <c r="M367" s="209"/>
      <c r="N367" s="209"/>
      <c r="O367" s="209"/>
      <c r="P367" s="209"/>
    </row>
    <row r="368" spans="1:16">
      <c r="A368" s="276"/>
      <c r="B368" s="209"/>
      <c r="C368" s="209"/>
      <c r="D368" s="209"/>
      <c r="E368" s="209"/>
      <c r="F368" s="209"/>
      <c r="G368" s="209"/>
      <c r="H368" s="209"/>
      <c r="I368" s="209"/>
      <c r="J368" s="209"/>
      <c r="K368" s="209"/>
      <c r="L368" s="209"/>
      <c r="M368" s="209"/>
      <c r="N368" s="209"/>
      <c r="O368" s="209"/>
      <c r="P368" s="209"/>
    </row>
    <row r="369" spans="1:16">
      <c r="A369" s="276"/>
      <c r="B369" s="209"/>
      <c r="C369" s="209"/>
      <c r="D369" s="209"/>
      <c r="E369" s="209"/>
      <c r="F369" s="209"/>
      <c r="G369" s="209"/>
      <c r="H369" s="209"/>
      <c r="I369" s="209"/>
      <c r="J369" s="209"/>
      <c r="K369" s="209"/>
      <c r="L369" s="209"/>
      <c r="M369" s="209"/>
      <c r="N369" s="209"/>
      <c r="O369" s="209"/>
      <c r="P369" s="209"/>
    </row>
    <row r="370" spans="1:16">
      <c r="A370" s="276"/>
      <c r="B370" s="209"/>
      <c r="C370" s="209"/>
      <c r="D370" s="209"/>
      <c r="E370" s="209"/>
      <c r="F370" s="209"/>
      <c r="G370" s="209"/>
      <c r="H370" s="209"/>
      <c r="I370" s="209"/>
      <c r="J370" s="209"/>
      <c r="K370" s="209"/>
      <c r="L370" s="209"/>
      <c r="M370" s="209"/>
      <c r="N370" s="209"/>
      <c r="O370" s="209"/>
      <c r="P370" s="209"/>
    </row>
    <row r="371" spans="1:16">
      <c r="A371" s="276"/>
      <c r="B371" s="209"/>
      <c r="C371" s="209"/>
      <c r="D371" s="209"/>
      <c r="E371" s="209"/>
      <c r="F371" s="209"/>
      <c r="G371" s="209"/>
      <c r="H371" s="209"/>
      <c r="I371" s="209"/>
      <c r="J371" s="209"/>
      <c r="K371" s="209"/>
      <c r="L371" s="209"/>
      <c r="M371" s="209"/>
      <c r="N371" s="209"/>
      <c r="O371" s="209"/>
      <c r="P371" s="209"/>
    </row>
    <row r="372" spans="1:16">
      <c r="A372" s="276"/>
      <c r="B372" s="209"/>
      <c r="C372" s="209"/>
      <c r="D372" s="209"/>
      <c r="E372" s="209"/>
      <c r="F372" s="209"/>
      <c r="G372" s="209"/>
      <c r="H372" s="209"/>
      <c r="I372" s="209"/>
      <c r="J372" s="209"/>
      <c r="K372" s="209"/>
      <c r="L372" s="209"/>
      <c r="M372" s="209"/>
      <c r="N372" s="209"/>
      <c r="O372" s="209"/>
      <c r="P372" s="209"/>
    </row>
    <row r="373" spans="1:16">
      <c r="A373" s="276"/>
      <c r="B373" s="209"/>
      <c r="C373" s="209"/>
      <c r="D373" s="209"/>
      <c r="E373" s="209"/>
      <c r="F373" s="209"/>
      <c r="G373" s="209"/>
      <c r="H373" s="209"/>
      <c r="I373" s="209"/>
      <c r="J373" s="209"/>
      <c r="K373" s="209"/>
      <c r="L373" s="209"/>
      <c r="M373" s="209"/>
      <c r="N373" s="209"/>
      <c r="O373" s="209"/>
      <c r="P373" s="209"/>
    </row>
    <row r="374" spans="1:16">
      <c r="A374" s="276"/>
      <c r="B374" s="209"/>
      <c r="C374" s="209"/>
      <c r="D374" s="209"/>
      <c r="E374" s="209"/>
      <c r="F374" s="209"/>
      <c r="G374" s="209"/>
      <c r="H374" s="209"/>
      <c r="I374" s="209"/>
      <c r="J374" s="209"/>
      <c r="K374" s="209"/>
      <c r="L374" s="209"/>
      <c r="M374" s="209"/>
      <c r="N374" s="209"/>
      <c r="O374" s="209"/>
      <c r="P374" s="209"/>
    </row>
    <row r="375" spans="1:16">
      <c r="A375" s="276"/>
      <c r="B375" s="209"/>
      <c r="C375" s="209"/>
      <c r="D375" s="209"/>
      <c r="E375" s="209"/>
      <c r="F375" s="209"/>
      <c r="G375" s="209"/>
      <c r="H375" s="209"/>
      <c r="I375" s="209"/>
      <c r="J375" s="209"/>
      <c r="K375" s="209"/>
      <c r="L375" s="209"/>
      <c r="M375" s="209"/>
      <c r="N375" s="209"/>
      <c r="O375" s="209"/>
      <c r="P375" s="209"/>
    </row>
    <row r="376" spans="1:16">
      <c r="A376" s="276"/>
      <c r="B376" s="209"/>
      <c r="C376" s="209"/>
      <c r="D376" s="209"/>
      <c r="E376" s="209"/>
      <c r="F376" s="209"/>
      <c r="G376" s="209"/>
      <c r="H376" s="209"/>
      <c r="I376" s="209"/>
      <c r="J376" s="209"/>
      <c r="K376" s="209"/>
      <c r="L376" s="209"/>
      <c r="M376" s="209"/>
      <c r="N376" s="209"/>
      <c r="O376" s="209"/>
      <c r="P376" s="209"/>
    </row>
    <row r="377" spans="1:16">
      <c r="A377" s="276"/>
      <c r="B377" s="209"/>
      <c r="C377" s="209"/>
      <c r="D377" s="209"/>
      <c r="E377" s="209"/>
      <c r="F377" s="209"/>
      <c r="G377" s="209"/>
      <c r="H377" s="209"/>
      <c r="I377" s="209"/>
      <c r="J377" s="209"/>
      <c r="K377" s="209"/>
      <c r="L377" s="209"/>
      <c r="M377" s="209"/>
      <c r="N377" s="209"/>
      <c r="O377" s="209"/>
      <c r="P377" s="209"/>
    </row>
    <row r="378" spans="1:16">
      <c r="A378" s="276"/>
      <c r="B378" s="209"/>
      <c r="C378" s="209"/>
      <c r="D378" s="209"/>
      <c r="E378" s="209"/>
      <c r="F378" s="209"/>
      <c r="G378" s="209"/>
      <c r="H378" s="209"/>
      <c r="I378" s="209"/>
      <c r="J378" s="209"/>
      <c r="K378" s="209"/>
      <c r="L378" s="209"/>
      <c r="M378" s="209"/>
      <c r="N378" s="209"/>
      <c r="O378" s="209"/>
      <c r="P378" s="209"/>
    </row>
    <row r="379" spans="1:16">
      <c r="A379" s="276"/>
      <c r="B379" s="209"/>
      <c r="C379" s="209"/>
      <c r="D379" s="209"/>
      <c r="E379" s="209"/>
      <c r="F379" s="209"/>
      <c r="G379" s="209"/>
      <c r="H379" s="209"/>
      <c r="I379" s="209"/>
      <c r="J379" s="209"/>
      <c r="K379" s="209"/>
      <c r="L379" s="209"/>
      <c r="M379" s="209"/>
      <c r="N379" s="209"/>
      <c r="O379" s="209"/>
      <c r="P379" s="209"/>
    </row>
    <row r="380" spans="1:16">
      <c r="A380" s="276"/>
      <c r="B380" s="209"/>
      <c r="C380" s="209"/>
      <c r="D380" s="209"/>
      <c r="E380" s="209"/>
      <c r="F380" s="209"/>
      <c r="G380" s="209"/>
      <c r="H380" s="209"/>
      <c r="I380" s="209"/>
      <c r="J380" s="209"/>
      <c r="K380" s="209"/>
      <c r="L380" s="209"/>
      <c r="M380" s="209"/>
      <c r="N380" s="209"/>
      <c r="O380" s="209"/>
      <c r="P380" s="209"/>
    </row>
    <row r="381" spans="1:16">
      <c r="A381" s="276"/>
      <c r="B381" s="209"/>
      <c r="C381" s="209"/>
      <c r="D381" s="209"/>
      <c r="E381" s="209"/>
      <c r="F381" s="209"/>
      <c r="G381" s="209"/>
      <c r="H381" s="209"/>
      <c r="I381" s="209"/>
      <c r="J381" s="209"/>
      <c r="K381" s="209"/>
      <c r="L381" s="209"/>
      <c r="M381" s="209"/>
      <c r="N381" s="209"/>
      <c r="O381" s="209"/>
      <c r="P381" s="209"/>
    </row>
    <row r="382" spans="1:16">
      <c r="A382" s="276"/>
      <c r="B382" s="209"/>
      <c r="C382" s="209"/>
      <c r="D382" s="209"/>
      <c r="E382" s="209"/>
      <c r="F382" s="209"/>
      <c r="G382" s="209"/>
      <c r="H382" s="209"/>
      <c r="I382" s="209"/>
      <c r="J382" s="209"/>
      <c r="K382" s="209"/>
      <c r="L382" s="209"/>
      <c r="M382" s="209"/>
      <c r="N382" s="209"/>
      <c r="O382" s="209"/>
      <c r="P382" s="209"/>
    </row>
    <row r="383" spans="1:16">
      <c r="A383" s="276"/>
      <c r="B383" s="209"/>
      <c r="C383" s="209"/>
      <c r="D383" s="209"/>
      <c r="E383" s="209"/>
      <c r="F383" s="209"/>
      <c r="G383" s="209"/>
      <c r="H383" s="209"/>
      <c r="I383" s="209"/>
      <c r="J383" s="209"/>
      <c r="K383" s="209"/>
      <c r="L383" s="209"/>
      <c r="M383" s="209"/>
      <c r="N383" s="209"/>
      <c r="O383" s="209"/>
      <c r="P383" s="209"/>
    </row>
    <row r="384" spans="1:16">
      <c r="A384" s="276"/>
      <c r="B384" s="209"/>
      <c r="C384" s="209"/>
      <c r="D384" s="209"/>
      <c r="E384" s="209"/>
      <c r="F384" s="209"/>
      <c r="G384" s="209"/>
      <c r="H384" s="209"/>
      <c r="I384" s="209"/>
      <c r="J384" s="209"/>
      <c r="K384" s="209"/>
      <c r="L384" s="209"/>
      <c r="M384" s="209"/>
      <c r="N384" s="209"/>
      <c r="O384" s="209"/>
      <c r="P384" s="209"/>
    </row>
    <row r="385" spans="1:16">
      <c r="A385" s="276"/>
      <c r="B385" s="209"/>
      <c r="C385" s="209"/>
      <c r="D385" s="209"/>
      <c r="E385" s="209"/>
      <c r="F385" s="209"/>
      <c r="G385" s="209"/>
      <c r="H385" s="209"/>
      <c r="I385" s="209"/>
      <c r="J385" s="209"/>
      <c r="K385" s="209"/>
      <c r="L385" s="209"/>
      <c r="M385" s="209"/>
      <c r="N385" s="209"/>
      <c r="O385" s="209"/>
      <c r="P385" s="209"/>
    </row>
    <row r="386" spans="1:16">
      <c r="A386" s="276"/>
      <c r="B386" s="209"/>
      <c r="C386" s="209"/>
      <c r="D386" s="209"/>
      <c r="E386" s="209"/>
      <c r="F386" s="209"/>
      <c r="G386" s="209"/>
      <c r="H386" s="209"/>
      <c r="I386" s="209"/>
      <c r="J386" s="209"/>
      <c r="K386" s="209"/>
      <c r="L386" s="209"/>
      <c r="M386" s="209"/>
      <c r="N386" s="209"/>
      <c r="O386" s="209"/>
      <c r="P386" s="209"/>
    </row>
    <row r="387" spans="1:16">
      <c r="A387" s="276"/>
      <c r="B387" s="209"/>
      <c r="C387" s="209"/>
      <c r="D387" s="209"/>
      <c r="E387" s="209"/>
      <c r="F387" s="209"/>
      <c r="G387" s="209"/>
      <c r="H387" s="209"/>
      <c r="I387" s="209"/>
      <c r="J387" s="209"/>
      <c r="K387" s="209"/>
      <c r="L387" s="209"/>
      <c r="M387" s="209"/>
      <c r="N387" s="209"/>
      <c r="O387" s="209"/>
      <c r="P387" s="209"/>
    </row>
    <row r="388" spans="1:16">
      <c r="A388" s="276"/>
      <c r="B388" s="209"/>
      <c r="C388" s="209"/>
      <c r="D388" s="209"/>
      <c r="E388" s="209"/>
      <c r="F388" s="209"/>
      <c r="G388" s="209"/>
      <c r="H388" s="209"/>
      <c r="I388" s="209"/>
      <c r="J388" s="209"/>
      <c r="K388" s="209"/>
      <c r="L388" s="209"/>
      <c r="M388" s="209"/>
      <c r="N388" s="209"/>
      <c r="O388" s="209"/>
      <c r="P388" s="209"/>
    </row>
    <row r="389" spans="1:16">
      <c r="A389" s="276"/>
      <c r="B389" s="209"/>
      <c r="C389" s="209"/>
      <c r="D389" s="209"/>
      <c r="E389" s="209"/>
      <c r="F389" s="209"/>
      <c r="G389" s="209"/>
      <c r="H389" s="209"/>
      <c r="I389" s="209"/>
      <c r="J389" s="209"/>
      <c r="K389" s="209"/>
      <c r="L389" s="209"/>
      <c r="M389" s="209"/>
      <c r="N389" s="209"/>
      <c r="O389" s="209"/>
      <c r="P389" s="209"/>
    </row>
    <row r="390" spans="1:16">
      <c r="A390" s="276"/>
      <c r="B390" s="209"/>
      <c r="C390" s="209"/>
      <c r="D390" s="209"/>
      <c r="E390" s="209"/>
      <c r="F390" s="209"/>
      <c r="G390" s="209"/>
      <c r="H390" s="209"/>
      <c r="I390" s="209"/>
      <c r="J390" s="209"/>
      <c r="K390" s="209"/>
      <c r="L390" s="209"/>
      <c r="M390" s="209"/>
      <c r="N390" s="209"/>
      <c r="O390" s="209"/>
      <c r="P390" s="209"/>
    </row>
    <row r="391" spans="1:16">
      <c r="A391" s="276"/>
      <c r="B391" s="209"/>
      <c r="C391" s="209"/>
      <c r="D391" s="209"/>
      <c r="E391" s="209"/>
      <c r="F391" s="209"/>
      <c r="G391" s="209"/>
      <c r="H391" s="209"/>
      <c r="I391" s="209"/>
      <c r="J391" s="209"/>
      <c r="K391" s="209"/>
      <c r="L391" s="209"/>
      <c r="M391" s="209"/>
      <c r="N391" s="209"/>
      <c r="O391" s="209"/>
      <c r="P391" s="209"/>
    </row>
    <row r="392" spans="1:16">
      <c r="A392" s="276"/>
      <c r="B392" s="209"/>
      <c r="C392" s="209"/>
      <c r="D392" s="209"/>
      <c r="E392" s="209"/>
      <c r="F392" s="209"/>
      <c r="G392" s="209"/>
      <c r="H392" s="209"/>
      <c r="I392" s="209"/>
      <c r="J392" s="209"/>
      <c r="K392" s="209"/>
      <c r="L392" s="209"/>
      <c r="M392" s="209"/>
      <c r="N392" s="209"/>
      <c r="O392" s="209"/>
      <c r="P392" s="209"/>
    </row>
    <row r="393" spans="1:16">
      <c r="A393" s="276"/>
      <c r="B393" s="209"/>
      <c r="C393" s="209"/>
      <c r="D393" s="209"/>
      <c r="E393" s="209"/>
      <c r="F393" s="209"/>
      <c r="G393" s="209"/>
      <c r="H393" s="209"/>
      <c r="I393" s="209"/>
      <c r="J393" s="209"/>
      <c r="K393" s="209"/>
      <c r="L393" s="209"/>
      <c r="M393" s="209"/>
      <c r="N393" s="209"/>
      <c r="O393" s="209"/>
      <c r="P393" s="209"/>
    </row>
    <row r="394" spans="1:16">
      <c r="A394" s="276"/>
      <c r="B394" s="209"/>
      <c r="C394" s="209"/>
      <c r="D394" s="209"/>
      <c r="E394" s="209"/>
      <c r="F394" s="209"/>
      <c r="G394" s="209"/>
      <c r="H394" s="209"/>
      <c r="I394" s="209"/>
      <c r="J394" s="209"/>
      <c r="K394" s="209"/>
      <c r="L394" s="209"/>
      <c r="M394" s="209"/>
      <c r="N394" s="209"/>
      <c r="O394" s="209"/>
      <c r="P394" s="209"/>
    </row>
    <row r="395" spans="1:16">
      <c r="A395" s="276"/>
      <c r="B395" s="209"/>
      <c r="C395" s="209"/>
      <c r="D395" s="209"/>
      <c r="E395" s="209"/>
      <c r="F395" s="209"/>
      <c r="G395" s="209"/>
      <c r="H395" s="209"/>
      <c r="I395" s="209"/>
      <c r="J395" s="209"/>
      <c r="K395" s="209"/>
      <c r="L395" s="209"/>
      <c r="M395" s="209"/>
      <c r="N395" s="209"/>
      <c r="O395" s="209"/>
      <c r="P395" s="209"/>
    </row>
    <row r="396" spans="1:16">
      <c r="A396" s="276"/>
      <c r="B396" s="209"/>
      <c r="C396" s="209"/>
      <c r="D396" s="209"/>
      <c r="E396" s="209"/>
      <c r="F396" s="209"/>
      <c r="G396" s="209"/>
      <c r="H396" s="209"/>
      <c r="I396" s="209"/>
      <c r="J396" s="209"/>
      <c r="K396" s="209"/>
      <c r="L396" s="209"/>
      <c r="M396" s="209"/>
      <c r="N396" s="209"/>
      <c r="O396" s="209"/>
      <c r="P396" s="209"/>
    </row>
    <row r="397" spans="1:16">
      <c r="A397" s="276"/>
      <c r="B397" s="209"/>
      <c r="C397" s="209"/>
      <c r="D397" s="209"/>
      <c r="E397" s="209"/>
      <c r="F397" s="209"/>
      <c r="G397" s="209"/>
      <c r="H397" s="209"/>
      <c r="I397" s="209"/>
      <c r="J397" s="209"/>
      <c r="K397" s="209"/>
      <c r="L397" s="209"/>
      <c r="M397" s="209"/>
      <c r="N397" s="209"/>
      <c r="O397" s="209"/>
      <c r="P397" s="209"/>
    </row>
    <row r="398" spans="1:16">
      <c r="A398" s="276"/>
      <c r="B398" s="209"/>
      <c r="C398" s="209"/>
      <c r="D398" s="209"/>
      <c r="E398" s="209"/>
      <c r="F398" s="209"/>
      <c r="G398" s="209"/>
      <c r="H398" s="209"/>
      <c r="I398" s="209"/>
      <c r="J398" s="209"/>
      <c r="K398" s="209"/>
      <c r="L398" s="209"/>
      <c r="M398" s="209"/>
      <c r="N398" s="209"/>
      <c r="O398" s="209"/>
      <c r="P398" s="209"/>
    </row>
    <row r="399" spans="1:16">
      <c r="A399" s="276"/>
      <c r="B399" s="209"/>
      <c r="C399" s="209"/>
      <c r="D399" s="209"/>
      <c r="E399" s="209"/>
      <c r="F399" s="209"/>
      <c r="G399" s="209"/>
      <c r="H399" s="209"/>
      <c r="I399" s="209"/>
      <c r="J399" s="209"/>
      <c r="K399" s="209"/>
      <c r="L399" s="209"/>
      <c r="M399" s="209"/>
      <c r="N399" s="209"/>
      <c r="O399" s="209"/>
      <c r="P399" s="209"/>
    </row>
    <row r="400" spans="1:16">
      <c r="A400" s="276"/>
      <c r="B400" s="209"/>
      <c r="C400" s="209"/>
      <c r="D400" s="209"/>
      <c r="E400" s="209"/>
      <c r="F400" s="209"/>
      <c r="G400" s="209"/>
      <c r="H400" s="209"/>
      <c r="I400" s="209"/>
      <c r="J400" s="209"/>
      <c r="K400" s="209"/>
      <c r="L400" s="209"/>
      <c r="M400" s="209"/>
      <c r="N400" s="209"/>
      <c r="O400" s="209"/>
      <c r="P400" s="209"/>
    </row>
    <row r="401" spans="1:16">
      <c r="A401" s="276"/>
      <c r="B401" s="209"/>
      <c r="C401" s="209"/>
      <c r="D401" s="209"/>
      <c r="E401" s="209"/>
      <c r="F401" s="209"/>
      <c r="G401" s="209"/>
      <c r="H401" s="209"/>
      <c r="I401" s="209"/>
      <c r="J401" s="209"/>
      <c r="K401" s="209"/>
      <c r="L401" s="209"/>
      <c r="M401" s="209"/>
      <c r="N401" s="209"/>
      <c r="O401" s="209"/>
      <c r="P401" s="209"/>
    </row>
    <row r="402" spans="1:16">
      <c r="A402" s="276"/>
      <c r="B402" s="209"/>
      <c r="C402" s="209"/>
      <c r="D402" s="209"/>
      <c r="E402" s="209"/>
      <c r="F402" s="209"/>
      <c r="G402" s="209"/>
      <c r="H402" s="209"/>
      <c r="I402" s="209"/>
      <c r="J402" s="209"/>
      <c r="K402" s="209"/>
      <c r="L402" s="209"/>
      <c r="M402" s="209"/>
      <c r="N402" s="209"/>
      <c r="O402" s="209"/>
      <c r="P402" s="209"/>
    </row>
    <row r="403" spans="1:16">
      <c r="A403" s="276"/>
      <c r="B403" s="209"/>
      <c r="C403" s="209"/>
      <c r="D403" s="209"/>
      <c r="E403" s="209"/>
      <c r="F403" s="209"/>
      <c r="G403" s="209"/>
      <c r="H403" s="209"/>
      <c r="I403" s="209"/>
      <c r="J403" s="209"/>
      <c r="K403" s="209"/>
      <c r="L403" s="209"/>
      <c r="M403" s="209"/>
      <c r="N403" s="209"/>
      <c r="O403" s="209"/>
      <c r="P403" s="209"/>
    </row>
    <row r="404" spans="1:16">
      <c r="A404" s="276"/>
      <c r="B404" s="209"/>
      <c r="C404" s="209"/>
      <c r="D404" s="209"/>
      <c r="E404" s="209"/>
      <c r="F404" s="209"/>
      <c r="G404" s="209"/>
      <c r="H404" s="209"/>
      <c r="I404" s="209"/>
      <c r="J404" s="209"/>
      <c r="K404" s="209"/>
      <c r="L404" s="209"/>
      <c r="M404" s="209"/>
      <c r="N404" s="209"/>
      <c r="O404" s="209"/>
      <c r="P404" s="209"/>
    </row>
    <row r="405" spans="1:16">
      <c r="A405" s="276"/>
      <c r="B405" s="209"/>
      <c r="C405" s="209"/>
      <c r="D405" s="209"/>
      <c r="E405" s="209"/>
      <c r="F405" s="209"/>
      <c r="G405" s="209"/>
      <c r="H405" s="209"/>
      <c r="I405" s="209"/>
      <c r="J405" s="209"/>
      <c r="K405" s="209"/>
      <c r="L405" s="209"/>
      <c r="M405" s="209"/>
      <c r="N405" s="209"/>
      <c r="O405" s="209"/>
      <c r="P405" s="209"/>
    </row>
    <row r="406" spans="1:16">
      <c r="A406" s="276"/>
      <c r="B406" s="209"/>
      <c r="C406" s="209"/>
      <c r="D406" s="209"/>
      <c r="E406" s="209"/>
      <c r="F406" s="209"/>
      <c r="G406" s="209"/>
      <c r="H406" s="209"/>
      <c r="I406" s="209"/>
      <c r="J406" s="209"/>
      <c r="K406" s="209"/>
      <c r="L406" s="209"/>
      <c r="M406" s="209"/>
      <c r="N406" s="209"/>
      <c r="O406" s="209"/>
      <c r="P406" s="209"/>
    </row>
    <row r="407" spans="1:16">
      <c r="A407" s="276"/>
      <c r="B407" s="209"/>
      <c r="C407" s="209"/>
      <c r="D407" s="209"/>
      <c r="E407" s="209"/>
      <c r="F407" s="209"/>
      <c r="G407" s="209"/>
      <c r="H407" s="209"/>
      <c r="I407" s="209"/>
      <c r="J407" s="209"/>
      <c r="K407" s="209"/>
      <c r="L407" s="209"/>
      <c r="M407" s="209"/>
      <c r="N407" s="209"/>
      <c r="O407" s="209"/>
      <c r="P407" s="209"/>
    </row>
    <row r="408" spans="1:16">
      <c r="A408" s="276"/>
      <c r="B408" s="209"/>
      <c r="C408" s="209"/>
      <c r="D408" s="209"/>
      <c r="E408" s="209"/>
      <c r="F408" s="209"/>
      <c r="G408" s="209"/>
      <c r="H408" s="209"/>
      <c r="I408" s="209"/>
      <c r="J408" s="209"/>
      <c r="K408" s="209"/>
      <c r="L408" s="209"/>
      <c r="M408" s="209"/>
      <c r="N408" s="209"/>
      <c r="O408" s="209"/>
      <c r="P408" s="209"/>
    </row>
    <row r="409" spans="1:16">
      <c r="A409" s="276"/>
      <c r="B409" s="209"/>
      <c r="C409" s="209"/>
      <c r="D409" s="209"/>
      <c r="E409" s="209"/>
      <c r="F409" s="209"/>
      <c r="G409" s="209"/>
      <c r="H409" s="209"/>
      <c r="I409" s="209"/>
      <c r="J409" s="209"/>
      <c r="K409" s="209"/>
      <c r="L409" s="209"/>
      <c r="M409" s="209"/>
      <c r="N409" s="209"/>
      <c r="O409" s="209"/>
      <c r="P409" s="209"/>
    </row>
    <row r="410" spans="1:16">
      <c r="A410" s="276"/>
      <c r="B410" s="209"/>
      <c r="C410" s="209"/>
      <c r="D410" s="209"/>
      <c r="E410" s="209"/>
      <c r="F410" s="209"/>
      <c r="G410" s="209"/>
      <c r="H410" s="209"/>
      <c r="I410" s="209"/>
      <c r="J410" s="209"/>
      <c r="K410" s="209"/>
      <c r="L410" s="209"/>
      <c r="M410" s="209"/>
      <c r="N410" s="209"/>
      <c r="O410" s="209"/>
      <c r="P410" s="209"/>
    </row>
    <row r="411" spans="1:16">
      <c r="A411" s="276"/>
      <c r="B411" s="209"/>
      <c r="C411" s="209"/>
      <c r="D411" s="209"/>
      <c r="E411" s="209"/>
      <c r="F411" s="209"/>
      <c r="G411" s="209"/>
      <c r="H411" s="209"/>
      <c r="I411" s="209"/>
      <c r="J411" s="209"/>
      <c r="K411" s="209"/>
      <c r="L411" s="209"/>
      <c r="M411" s="209"/>
      <c r="N411" s="209"/>
      <c r="O411" s="209"/>
      <c r="P411" s="209"/>
    </row>
    <row r="412" spans="1:16">
      <c r="A412" s="276"/>
      <c r="B412" s="209"/>
      <c r="C412" s="209"/>
      <c r="D412" s="209"/>
      <c r="E412" s="209"/>
      <c r="F412" s="209"/>
      <c r="G412" s="209"/>
      <c r="H412" s="209"/>
      <c r="I412" s="209"/>
      <c r="J412" s="209"/>
      <c r="K412" s="209"/>
      <c r="L412" s="209"/>
      <c r="M412" s="209"/>
      <c r="N412" s="209"/>
      <c r="O412" s="209"/>
      <c r="P412" s="209"/>
    </row>
    <row r="413" spans="1:16">
      <c r="A413" s="276"/>
      <c r="B413" s="209"/>
      <c r="C413" s="209"/>
      <c r="D413" s="209"/>
      <c r="E413" s="209"/>
      <c r="F413" s="209"/>
      <c r="G413" s="209"/>
      <c r="H413" s="209"/>
      <c r="I413" s="209"/>
      <c r="J413" s="209"/>
      <c r="K413" s="209"/>
      <c r="L413" s="209"/>
      <c r="M413" s="209"/>
      <c r="N413" s="209"/>
      <c r="O413" s="209"/>
      <c r="P413" s="209"/>
    </row>
    <row r="414" spans="1:16">
      <c r="A414" s="276"/>
      <c r="B414" s="209"/>
      <c r="C414" s="209"/>
      <c r="D414" s="209"/>
      <c r="E414" s="209"/>
      <c r="F414" s="209"/>
      <c r="G414" s="209"/>
      <c r="H414" s="209"/>
      <c r="I414" s="209"/>
      <c r="J414" s="209"/>
      <c r="K414" s="209"/>
      <c r="L414" s="209"/>
      <c r="M414" s="209"/>
      <c r="N414" s="209"/>
      <c r="O414" s="209"/>
      <c r="P414" s="209"/>
    </row>
    <row r="415" spans="1:16">
      <c r="A415" s="276"/>
      <c r="B415" s="209"/>
      <c r="C415" s="209"/>
      <c r="D415" s="209"/>
      <c r="E415" s="209"/>
      <c r="F415" s="209"/>
      <c r="G415" s="209"/>
      <c r="H415" s="209"/>
      <c r="I415" s="209"/>
      <c r="J415" s="209"/>
      <c r="K415" s="209"/>
      <c r="L415" s="209"/>
      <c r="M415" s="209"/>
      <c r="N415" s="209"/>
      <c r="O415" s="209"/>
      <c r="P415" s="209"/>
    </row>
    <row r="416" spans="1:16">
      <c r="A416" s="276"/>
      <c r="B416" s="209"/>
      <c r="C416" s="209"/>
      <c r="D416" s="209"/>
      <c r="E416" s="209"/>
      <c r="F416" s="209"/>
      <c r="G416" s="209"/>
      <c r="H416" s="209"/>
      <c r="I416" s="209"/>
      <c r="J416" s="209"/>
      <c r="K416" s="209"/>
      <c r="L416" s="209"/>
      <c r="M416" s="209"/>
      <c r="N416" s="209"/>
      <c r="O416" s="209"/>
      <c r="P416" s="209"/>
    </row>
    <row r="417" spans="1:16">
      <c r="A417" s="276"/>
      <c r="B417" s="209"/>
      <c r="C417" s="209"/>
      <c r="D417" s="209"/>
      <c r="E417" s="209"/>
      <c r="F417" s="209"/>
      <c r="G417" s="209"/>
      <c r="H417" s="209"/>
      <c r="I417" s="209"/>
      <c r="J417" s="209"/>
      <c r="K417" s="209"/>
      <c r="L417" s="209"/>
      <c r="M417" s="209"/>
      <c r="N417" s="209"/>
      <c r="O417" s="209"/>
      <c r="P417" s="209"/>
    </row>
    <row r="418" spans="1:16">
      <c r="A418" s="276"/>
      <c r="B418" s="209"/>
      <c r="C418" s="209"/>
      <c r="D418" s="209"/>
      <c r="E418" s="209"/>
      <c r="F418" s="209"/>
      <c r="G418" s="209"/>
      <c r="H418" s="209"/>
      <c r="I418" s="209"/>
      <c r="J418" s="209"/>
      <c r="K418" s="209"/>
      <c r="L418" s="209"/>
      <c r="M418" s="209"/>
      <c r="N418" s="209"/>
      <c r="O418" s="209"/>
      <c r="P418" s="209"/>
    </row>
    <row r="419" spans="1:16">
      <c r="A419" s="276"/>
      <c r="B419" s="209"/>
      <c r="C419" s="209"/>
      <c r="D419" s="209"/>
      <c r="E419" s="209"/>
      <c r="F419" s="209"/>
      <c r="G419" s="209"/>
      <c r="H419" s="209"/>
      <c r="I419" s="209"/>
      <c r="J419" s="209"/>
      <c r="K419" s="209"/>
      <c r="L419" s="209"/>
      <c r="M419" s="209"/>
      <c r="N419" s="209"/>
      <c r="O419" s="209"/>
      <c r="P419" s="209"/>
    </row>
    <row r="420" spans="1:16">
      <c r="A420" s="276"/>
      <c r="B420" s="209"/>
      <c r="C420" s="209"/>
      <c r="D420" s="209"/>
      <c r="E420" s="209"/>
      <c r="F420" s="209"/>
      <c r="G420" s="209"/>
      <c r="H420" s="209"/>
      <c r="I420" s="209"/>
      <c r="J420" s="209"/>
      <c r="K420" s="209"/>
      <c r="L420" s="209"/>
      <c r="M420" s="209"/>
      <c r="N420" s="209"/>
      <c r="O420" s="209"/>
      <c r="P420" s="209"/>
    </row>
    <row r="421" spans="1:16">
      <c r="A421" s="276"/>
      <c r="B421" s="209"/>
      <c r="C421" s="209"/>
      <c r="D421" s="209"/>
      <c r="E421" s="209"/>
      <c r="F421" s="209"/>
      <c r="G421" s="209"/>
      <c r="H421" s="209"/>
      <c r="I421" s="209"/>
      <c r="J421" s="209"/>
      <c r="K421" s="209"/>
      <c r="L421" s="209"/>
      <c r="M421" s="209"/>
      <c r="N421" s="209"/>
      <c r="O421" s="209"/>
      <c r="P421" s="209"/>
    </row>
    <row r="422" spans="1:16">
      <c r="A422" s="276"/>
      <c r="B422" s="209"/>
      <c r="C422" s="209"/>
      <c r="D422" s="209"/>
      <c r="E422" s="209"/>
      <c r="F422" s="209"/>
      <c r="G422" s="209"/>
      <c r="H422" s="209"/>
      <c r="I422" s="209"/>
      <c r="J422" s="209"/>
      <c r="K422" s="209"/>
      <c r="L422" s="209"/>
      <c r="M422" s="209"/>
      <c r="N422" s="209"/>
      <c r="O422" s="209"/>
      <c r="P422" s="209"/>
    </row>
    <row r="423" spans="1:16">
      <c r="A423" s="276"/>
      <c r="B423" s="209"/>
      <c r="C423" s="209"/>
      <c r="D423" s="209"/>
      <c r="E423" s="209"/>
      <c r="F423" s="209"/>
      <c r="G423" s="209"/>
      <c r="H423" s="209"/>
      <c r="I423" s="209"/>
      <c r="J423" s="209"/>
      <c r="K423" s="209"/>
      <c r="L423" s="209"/>
      <c r="M423" s="209"/>
      <c r="N423" s="209"/>
      <c r="O423" s="209"/>
      <c r="P423" s="209"/>
    </row>
    <row r="424" spans="1:16">
      <c r="A424" s="276"/>
      <c r="B424" s="209"/>
      <c r="C424" s="209"/>
      <c r="D424" s="209"/>
      <c r="E424" s="209"/>
      <c r="F424" s="209"/>
      <c r="G424" s="209"/>
      <c r="H424" s="209"/>
      <c r="I424" s="209"/>
      <c r="J424" s="209"/>
      <c r="K424" s="209"/>
      <c r="L424" s="209"/>
      <c r="M424" s="209"/>
      <c r="N424" s="209"/>
      <c r="O424" s="209"/>
      <c r="P424" s="209"/>
    </row>
    <row r="425" spans="1:16">
      <c r="A425" s="276"/>
      <c r="B425" s="209"/>
      <c r="C425" s="209"/>
      <c r="D425" s="209"/>
      <c r="E425" s="209"/>
      <c r="F425" s="209"/>
      <c r="G425" s="209"/>
      <c r="H425" s="209"/>
      <c r="I425" s="209"/>
      <c r="J425" s="209"/>
      <c r="K425" s="209"/>
      <c r="L425" s="209"/>
      <c r="M425" s="209"/>
      <c r="N425" s="209"/>
      <c r="O425" s="209"/>
      <c r="P425" s="209"/>
    </row>
    <row r="426" spans="1:16">
      <c r="A426" s="276"/>
      <c r="B426" s="209"/>
      <c r="C426" s="209"/>
      <c r="D426" s="209"/>
      <c r="E426" s="209"/>
      <c r="F426" s="209"/>
      <c r="G426" s="209"/>
      <c r="H426" s="209"/>
      <c r="I426" s="209"/>
      <c r="J426" s="209"/>
      <c r="K426" s="209"/>
      <c r="L426" s="209"/>
      <c r="M426" s="209"/>
      <c r="N426" s="209"/>
      <c r="O426" s="209"/>
      <c r="P426" s="209"/>
    </row>
    <row r="427" spans="1:16">
      <c r="A427" s="276"/>
      <c r="B427" s="209"/>
      <c r="C427" s="209"/>
      <c r="D427" s="209"/>
      <c r="E427" s="209"/>
      <c r="F427" s="209"/>
      <c r="G427" s="209"/>
      <c r="H427" s="209"/>
      <c r="I427" s="209"/>
      <c r="J427" s="209"/>
      <c r="K427" s="209"/>
      <c r="L427" s="209"/>
      <c r="M427" s="209"/>
      <c r="N427" s="209"/>
      <c r="O427" s="209"/>
      <c r="P427" s="209"/>
    </row>
    <row r="428" spans="1:16">
      <c r="A428" s="276"/>
      <c r="B428" s="209"/>
      <c r="C428" s="209"/>
      <c r="D428" s="209"/>
      <c r="E428" s="209"/>
      <c r="F428" s="209"/>
      <c r="G428" s="209"/>
      <c r="H428" s="209"/>
      <c r="I428" s="209"/>
      <c r="J428" s="209"/>
      <c r="K428" s="209"/>
      <c r="L428" s="209"/>
      <c r="M428" s="209"/>
      <c r="N428" s="209"/>
      <c r="O428" s="209"/>
      <c r="P428" s="209"/>
    </row>
    <row r="429" spans="1:16">
      <c r="A429" s="276"/>
      <c r="B429" s="209"/>
      <c r="C429" s="209"/>
      <c r="D429" s="209"/>
      <c r="E429" s="209"/>
      <c r="F429" s="209"/>
      <c r="G429" s="209"/>
      <c r="H429" s="209"/>
      <c r="I429" s="209"/>
      <c r="J429" s="209"/>
      <c r="K429" s="209"/>
      <c r="L429" s="209"/>
      <c r="M429" s="209"/>
      <c r="N429" s="209"/>
      <c r="O429" s="209"/>
      <c r="P429" s="209"/>
    </row>
    <row r="430" spans="1:16">
      <c r="A430" s="276"/>
      <c r="B430" s="209"/>
      <c r="C430" s="209"/>
      <c r="D430" s="209"/>
      <c r="E430" s="209"/>
      <c r="F430" s="209"/>
      <c r="G430" s="209"/>
      <c r="H430" s="209"/>
      <c r="I430" s="209"/>
      <c r="J430" s="209"/>
      <c r="K430" s="209"/>
      <c r="L430" s="209"/>
      <c r="M430" s="209"/>
      <c r="N430" s="209"/>
      <c r="O430" s="209"/>
      <c r="P430" s="209"/>
    </row>
    <row r="431" spans="1:16">
      <c r="A431" s="276"/>
      <c r="B431" s="209"/>
      <c r="C431" s="209"/>
      <c r="D431" s="209"/>
      <c r="E431" s="209"/>
      <c r="F431" s="209"/>
      <c r="G431" s="209"/>
      <c r="H431" s="209"/>
      <c r="I431" s="209"/>
      <c r="J431" s="209"/>
      <c r="K431" s="209"/>
      <c r="L431" s="209"/>
      <c r="M431" s="209"/>
      <c r="N431" s="209"/>
      <c r="O431" s="209"/>
      <c r="P431" s="209"/>
    </row>
    <row r="432" spans="1:16">
      <c r="A432" s="276"/>
      <c r="B432" s="209"/>
      <c r="C432" s="209"/>
      <c r="D432" s="209"/>
      <c r="E432" s="209"/>
      <c r="F432" s="209"/>
      <c r="G432" s="209"/>
      <c r="H432" s="209"/>
      <c r="I432" s="209"/>
      <c r="J432" s="209"/>
      <c r="K432" s="209"/>
      <c r="L432" s="209"/>
      <c r="M432" s="209"/>
      <c r="N432" s="209"/>
      <c r="O432" s="209"/>
      <c r="P432" s="209"/>
    </row>
    <row r="433" spans="1:16">
      <c r="A433" s="276"/>
      <c r="B433" s="209"/>
      <c r="C433" s="209"/>
      <c r="D433" s="209"/>
      <c r="E433" s="209"/>
      <c r="F433" s="209"/>
      <c r="G433" s="209"/>
      <c r="H433" s="209"/>
      <c r="I433" s="209"/>
      <c r="J433" s="209"/>
      <c r="K433" s="209"/>
      <c r="L433" s="209"/>
      <c r="M433" s="209"/>
      <c r="N433" s="209"/>
      <c r="O433" s="209"/>
      <c r="P433" s="209"/>
    </row>
    <row r="434" spans="1:16">
      <c r="A434" s="276"/>
      <c r="B434" s="209"/>
      <c r="C434" s="209"/>
      <c r="D434" s="209"/>
      <c r="E434" s="209"/>
      <c r="F434" s="209"/>
      <c r="G434" s="209"/>
      <c r="H434" s="209"/>
      <c r="I434" s="209"/>
      <c r="J434" s="209"/>
      <c r="K434" s="209"/>
      <c r="L434" s="209"/>
      <c r="M434" s="209"/>
      <c r="N434" s="209"/>
      <c r="O434" s="209"/>
      <c r="P434" s="209"/>
    </row>
    <row r="435" spans="1:16">
      <c r="A435" s="276"/>
      <c r="B435" s="209"/>
      <c r="C435" s="209"/>
      <c r="D435" s="209"/>
      <c r="E435" s="209"/>
      <c r="F435" s="209"/>
      <c r="G435" s="209"/>
      <c r="H435" s="209"/>
      <c r="I435" s="209"/>
      <c r="J435" s="209"/>
      <c r="K435" s="209"/>
      <c r="L435" s="209"/>
      <c r="M435" s="209"/>
      <c r="N435" s="209"/>
      <c r="O435" s="209"/>
      <c r="P435" s="209"/>
    </row>
    <row r="436" spans="1:16">
      <c r="A436" s="276"/>
      <c r="B436" s="209"/>
      <c r="C436" s="209"/>
      <c r="D436" s="209"/>
      <c r="E436" s="209"/>
      <c r="F436" s="209"/>
      <c r="G436" s="209"/>
      <c r="H436" s="209"/>
      <c r="I436" s="209"/>
      <c r="J436" s="209"/>
      <c r="K436" s="209"/>
      <c r="L436" s="209"/>
      <c r="M436" s="209"/>
      <c r="N436" s="209"/>
      <c r="O436" s="209"/>
      <c r="P436" s="209"/>
    </row>
    <row r="437" spans="1:16">
      <c r="A437" s="276"/>
      <c r="B437" s="209"/>
      <c r="C437" s="209"/>
      <c r="D437" s="209"/>
      <c r="E437" s="209"/>
      <c r="F437" s="209"/>
      <c r="G437" s="209"/>
      <c r="H437" s="209"/>
      <c r="I437" s="209"/>
      <c r="J437" s="209"/>
      <c r="K437" s="209"/>
      <c r="L437" s="209"/>
      <c r="M437" s="209"/>
      <c r="N437" s="209"/>
      <c r="O437" s="209"/>
      <c r="P437" s="209"/>
    </row>
    <row r="438" spans="1:16">
      <c r="A438" s="276"/>
      <c r="B438" s="209"/>
      <c r="C438" s="209"/>
      <c r="D438" s="209"/>
      <c r="E438" s="209"/>
      <c r="F438" s="209"/>
      <c r="G438" s="209"/>
      <c r="H438" s="209"/>
      <c r="I438" s="209"/>
      <c r="J438" s="209"/>
      <c r="K438" s="209"/>
      <c r="L438" s="209"/>
      <c r="M438" s="209"/>
      <c r="N438" s="209"/>
      <c r="O438" s="209"/>
      <c r="P438" s="209"/>
    </row>
    <row r="439" spans="1:16">
      <c r="A439" s="276"/>
      <c r="B439" s="209"/>
      <c r="C439" s="209"/>
      <c r="D439" s="209"/>
      <c r="E439" s="209"/>
      <c r="F439" s="209"/>
      <c r="G439" s="209"/>
      <c r="H439" s="209"/>
      <c r="I439" s="209"/>
      <c r="J439" s="209"/>
      <c r="K439" s="209"/>
      <c r="L439" s="209"/>
      <c r="M439" s="209"/>
      <c r="N439" s="209"/>
      <c r="O439" s="209"/>
      <c r="P439" s="209"/>
    </row>
    <row r="440" spans="1:16">
      <c r="A440" s="276"/>
      <c r="B440" s="209"/>
      <c r="C440" s="209"/>
      <c r="D440" s="209"/>
      <c r="E440" s="209"/>
      <c r="F440" s="209"/>
      <c r="G440" s="209"/>
      <c r="H440" s="209"/>
      <c r="I440" s="209"/>
      <c r="J440" s="209"/>
      <c r="K440" s="209"/>
      <c r="L440" s="209"/>
      <c r="M440" s="209"/>
      <c r="N440" s="209"/>
      <c r="O440" s="209"/>
      <c r="P440" s="209"/>
    </row>
    <row r="441" spans="1:16">
      <c r="A441" s="276"/>
      <c r="B441" s="209"/>
      <c r="C441" s="209"/>
      <c r="D441" s="209"/>
      <c r="E441" s="209"/>
      <c r="F441" s="209"/>
      <c r="G441" s="209"/>
      <c r="H441" s="209"/>
      <c r="I441" s="209"/>
      <c r="J441" s="209"/>
      <c r="K441" s="209"/>
      <c r="L441" s="209"/>
      <c r="M441" s="209"/>
      <c r="N441" s="209"/>
      <c r="O441" s="209"/>
      <c r="P441" s="209"/>
    </row>
    <row r="442" spans="1:16">
      <c r="A442" s="276"/>
      <c r="B442" s="209"/>
      <c r="C442" s="209"/>
      <c r="D442" s="209"/>
      <c r="E442" s="209"/>
      <c r="F442" s="209"/>
      <c r="G442" s="209"/>
      <c r="H442" s="209"/>
      <c r="I442" s="209"/>
      <c r="J442" s="209"/>
      <c r="K442" s="209"/>
      <c r="L442" s="209"/>
      <c r="M442" s="209"/>
      <c r="N442" s="209"/>
      <c r="O442" s="209"/>
      <c r="P442" s="209"/>
    </row>
    <row r="443" spans="1:16">
      <c r="A443" s="276"/>
      <c r="B443" s="209"/>
      <c r="C443" s="209"/>
      <c r="D443" s="209"/>
      <c r="E443" s="209"/>
      <c r="F443" s="209"/>
      <c r="G443" s="209"/>
      <c r="H443" s="209"/>
      <c r="I443" s="209"/>
      <c r="J443" s="209"/>
      <c r="K443" s="209"/>
      <c r="L443" s="209"/>
      <c r="M443" s="209"/>
      <c r="N443" s="209"/>
      <c r="O443" s="209"/>
      <c r="P443" s="209"/>
    </row>
    <row r="444" spans="1:16">
      <c r="A444" s="276"/>
      <c r="B444" s="209"/>
      <c r="C444" s="209"/>
      <c r="D444" s="209"/>
      <c r="E444" s="209"/>
      <c r="F444" s="209"/>
      <c r="G444" s="209"/>
      <c r="H444" s="209"/>
      <c r="I444" s="209"/>
      <c r="J444" s="209"/>
      <c r="K444" s="209"/>
      <c r="L444" s="209"/>
      <c r="M444" s="209"/>
      <c r="N444" s="209"/>
      <c r="O444" s="209"/>
      <c r="P444" s="209"/>
    </row>
    <row r="445" spans="1:16">
      <c r="A445" s="276"/>
      <c r="B445" s="209"/>
      <c r="C445" s="209"/>
      <c r="D445" s="209"/>
      <c r="E445" s="209"/>
      <c r="F445" s="209"/>
      <c r="G445" s="209"/>
      <c r="H445" s="209"/>
      <c r="I445" s="209"/>
      <c r="J445" s="209"/>
      <c r="K445" s="209"/>
      <c r="L445" s="209"/>
      <c r="M445" s="209"/>
      <c r="N445" s="209"/>
      <c r="O445" s="209"/>
      <c r="P445" s="209"/>
    </row>
    <row r="446" spans="1:16">
      <c r="A446" s="276"/>
      <c r="B446" s="209"/>
      <c r="C446" s="209"/>
      <c r="D446" s="209"/>
      <c r="E446" s="209"/>
      <c r="F446" s="209"/>
      <c r="G446" s="209"/>
      <c r="H446" s="209"/>
      <c r="I446" s="209"/>
      <c r="J446" s="209"/>
      <c r="K446" s="209"/>
      <c r="L446" s="209"/>
      <c r="M446" s="209"/>
      <c r="N446" s="209"/>
      <c r="O446" s="209"/>
      <c r="P446" s="209"/>
    </row>
    <row r="447" spans="1:16">
      <c r="A447" s="276"/>
      <c r="B447" s="209"/>
      <c r="C447" s="209"/>
      <c r="D447" s="209"/>
      <c r="E447" s="209"/>
      <c r="F447" s="209"/>
      <c r="G447" s="209"/>
      <c r="H447" s="209"/>
      <c r="I447" s="209"/>
      <c r="J447" s="209"/>
      <c r="K447" s="209"/>
      <c r="L447" s="209"/>
      <c r="M447" s="209"/>
      <c r="N447" s="209"/>
      <c r="O447" s="209"/>
      <c r="P447" s="209"/>
    </row>
    <row r="448" spans="1:16">
      <c r="A448" s="276"/>
      <c r="B448" s="209"/>
      <c r="C448" s="209"/>
      <c r="D448" s="209"/>
      <c r="E448" s="209"/>
      <c r="F448" s="209"/>
      <c r="G448" s="209"/>
      <c r="H448" s="209"/>
      <c r="I448" s="209"/>
      <c r="J448" s="209"/>
      <c r="K448" s="209"/>
      <c r="L448" s="209"/>
      <c r="M448" s="209"/>
      <c r="N448" s="209"/>
      <c r="O448" s="209"/>
      <c r="P448" s="209"/>
    </row>
    <row r="449" spans="1:16">
      <c r="A449" s="276"/>
      <c r="B449" s="209"/>
      <c r="C449" s="209"/>
      <c r="D449" s="209"/>
      <c r="E449" s="209"/>
      <c r="F449" s="209"/>
      <c r="G449" s="209"/>
      <c r="H449" s="209"/>
      <c r="I449" s="209"/>
      <c r="J449" s="209"/>
      <c r="K449" s="209"/>
      <c r="L449" s="209"/>
      <c r="M449" s="209"/>
      <c r="N449" s="209"/>
      <c r="O449" s="209"/>
      <c r="P449" s="209"/>
    </row>
    <row r="450" spans="1:16">
      <c r="A450" s="276"/>
      <c r="B450" s="209"/>
      <c r="C450" s="209"/>
      <c r="D450" s="209"/>
      <c r="E450" s="209"/>
      <c r="F450" s="209"/>
      <c r="G450" s="209"/>
      <c r="H450" s="209"/>
      <c r="I450" s="209"/>
      <c r="J450" s="209"/>
      <c r="K450" s="209"/>
      <c r="L450" s="209"/>
      <c r="M450" s="209"/>
      <c r="N450" s="209"/>
      <c r="O450" s="209"/>
      <c r="P450" s="209"/>
    </row>
    <row r="451" spans="1:16">
      <c r="A451" s="276"/>
      <c r="B451" s="209"/>
      <c r="C451" s="209"/>
      <c r="D451" s="209"/>
      <c r="E451" s="209"/>
      <c r="F451" s="209"/>
      <c r="G451" s="209"/>
      <c r="H451" s="209"/>
      <c r="I451" s="209"/>
      <c r="J451" s="209"/>
      <c r="K451" s="209"/>
      <c r="L451" s="209"/>
      <c r="M451" s="209"/>
      <c r="N451" s="209"/>
      <c r="O451" s="209"/>
      <c r="P451" s="209"/>
    </row>
    <row r="452" spans="1:16">
      <c r="A452" s="276"/>
      <c r="B452" s="209"/>
      <c r="C452" s="209"/>
      <c r="D452" s="209"/>
      <c r="E452" s="209"/>
      <c r="F452" s="209"/>
      <c r="G452" s="209"/>
      <c r="H452" s="209"/>
      <c r="I452" s="209"/>
      <c r="J452" s="209"/>
      <c r="K452" s="209"/>
      <c r="L452" s="209"/>
      <c r="M452" s="209"/>
      <c r="N452" s="209"/>
      <c r="O452" s="209"/>
      <c r="P452" s="209"/>
    </row>
    <row r="453" spans="1:16">
      <c r="A453" s="276"/>
      <c r="B453" s="209"/>
      <c r="C453" s="209"/>
      <c r="D453" s="209"/>
      <c r="E453" s="209"/>
      <c r="F453" s="209"/>
      <c r="G453" s="209"/>
      <c r="H453" s="209"/>
      <c r="I453" s="209"/>
      <c r="J453" s="209"/>
      <c r="K453" s="209"/>
      <c r="L453" s="209"/>
      <c r="M453" s="209"/>
      <c r="N453" s="209"/>
      <c r="O453" s="209"/>
      <c r="P453" s="209"/>
    </row>
    <row r="454" spans="1:16">
      <c r="A454" s="276"/>
      <c r="B454" s="209"/>
      <c r="C454" s="209"/>
      <c r="D454" s="209"/>
      <c r="E454" s="209"/>
      <c r="F454" s="209"/>
      <c r="G454" s="209"/>
      <c r="H454" s="209"/>
      <c r="I454" s="209"/>
      <c r="J454" s="209"/>
      <c r="K454" s="209"/>
      <c r="L454" s="209"/>
      <c r="M454" s="209"/>
      <c r="N454" s="209"/>
      <c r="O454" s="209"/>
      <c r="P454" s="209"/>
    </row>
    <row r="455" spans="1:16">
      <c r="A455" s="276"/>
      <c r="B455" s="209"/>
      <c r="C455" s="209"/>
      <c r="D455" s="209"/>
      <c r="E455" s="209"/>
      <c r="F455" s="209"/>
      <c r="G455" s="209"/>
      <c r="H455" s="209"/>
      <c r="I455" s="209"/>
      <c r="J455" s="209"/>
      <c r="K455" s="209"/>
      <c r="L455" s="209"/>
      <c r="M455" s="209"/>
      <c r="N455" s="209"/>
      <c r="O455" s="209"/>
      <c r="P455" s="209"/>
    </row>
    <row r="456" spans="1:16">
      <c r="A456" s="276"/>
      <c r="B456" s="209"/>
      <c r="C456" s="209"/>
      <c r="D456" s="209"/>
      <c r="E456" s="209"/>
      <c r="F456" s="209"/>
      <c r="G456" s="209"/>
      <c r="H456" s="209"/>
      <c r="I456" s="209"/>
      <c r="J456" s="209"/>
      <c r="K456" s="209"/>
      <c r="L456" s="209"/>
      <c r="M456" s="209"/>
      <c r="N456" s="209"/>
      <c r="O456" s="209"/>
      <c r="P456" s="209"/>
    </row>
    <row r="457" spans="1:16">
      <c r="A457" s="276"/>
      <c r="B457" s="209"/>
      <c r="C457" s="209"/>
      <c r="D457" s="209"/>
      <c r="E457" s="209"/>
      <c r="F457" s="209"/>
      <c r="G457" s="209"/>
      <c r="H457" s="209"/>
      <c r="I457" s="209"/>
      <c r="J457" s="209"/>
      <c r="K457" s="209"/>
      <c r="L457" s="209"/>
      <c r="M457" s="209"/>
      <c r="N457" s="209"/>
      <c r="O457" s="209"/>
      <c r="P457" s="209"/>
    </row>
    <row r="458" spans="1:16">
      <c r="A458" s="276"/>
      <c r="B458" s="209"/>
      <c r="C458" s="209"/>
      <c r="D458" s="209"/>
      <c r="E458" s="209"/>
      <c r="F458" s="209"/>
      <c r="G458" s="209"/>
      <c r="H458" s="209"/>
      <c r="I458" s="209"/>
      <c r="J458" s="209"/>
      <c r="K458" s="209"/>
      <c r="L458" s="209"/>
      <c r="M458" s="209"/>
      <c r="N458" s="209"/>
      <c r="O458" s="209"/>
      <c r="P458" s="209"/>
    </row>
    <row r="459" spans="1:16">
      <c r="A459" s="276"/>
      <c r="B459" s="209"/>
      <c r="C459" s="209"/>
      <c r="D459" s="209"/>
      <c r="E459" s="209"/>
      <c r="F459" s="209"/>
      <c r="G459" s="209"/>
      <c r="H459" s="209"/>
      <c r="I459" s="209"/>
      <c r="J459" s="209"/>
      <c r="K459" s="209"/>
      <c r="L459" s="209"/>
      <c r="M459" s="209"/>
      <c r="N459" s="209"/>
      <c r="O459" s="209"/>
      <c r="P459" s="209"/>
    </row>
    <row r="460" spans="1:16">
      <c r="A460" s="276"/>
      <c r="B460" s="209"/>
      <c r="C460" s="209"/>
      <c r="D460" s="209"/>
      <c r="E460" s="209"/>
      <c r="F460" s="209"/>
      <c r="G460" s="209"/>
      <c r="H460" s="209"/>
      <c r="I460" s="209"/>
      <c r="J460" s="209"/>
      <c r="K460" s="209"/>
      <c r="L460" s="209"/>
      <c r="M460" s="209"/>
      <c r="N460" s="209"/>
      <c r="O460" s="209"/>
      <c r="P460" s="209"/>
    </row>
    <row r="461" spans="1:16">
      <c r="A461" s="276"/>
      <c r="B461" s="209"/>
      <c r="C461" s="209"/>
      <c r="D461" s="209"/>
      <c r="E461" s="209"/>
      <c r="F461" s="209"/>
      <c r="G461" s="209"/>
      <c r="H461" s="209"/>
      <c r="I461" s="209"/>
      <c r="J461" s="209"/>
      <c r="K461" s="209"/>
      <c r="L461" s="209"/>
      <c r="M461" s="209"/>
      <c r="N461" s="209"/>
      <c r="O461" s="209"/>
      <c r="P461" s="209"/>
    </row>
    <row r="462" spans="1:16">
      <c r="A462" s="276"/>
      <c r="B462" s="209"/>
      <c r="C462" s="209"/>
      <c r="D462" s="209"/>
      <c r="E462" s="209"/>
      <c r="F462" s="209"/>
      <c r="G462" s="209"/>
      <c r="H462" s="209"/>
      <c r="I462" s="209"/>
      <c r="J462" s="209"/>
      <c r="K462" s="209"/>
      <c r="L462" s="209"/>
      <c r="M462" s="209"/>
      <c r="N462" s="209"/>
      <c r="O462" s="209"/>
      <c r="P462" s="209"/>
    </row>
    <row r="463" spans="1:16">
      <c r="A463" s="276"/>
      <c r="B463" s="209"/>
      <c r="C463" s="209"/>
      <c r="D463" s="209"/>
      <c r="E463" s="209"/>
      <c r="F463" s="209"/>
      <c r="G463" s="209"/>
      <c r="H463" s="209"/>
      <c r="I463" s="209"/>
      <c r="J463" s="209"/>
      <c r="K463" s="209"/>
      <c r="L463" s="209"/>
      <c r="M463" s="209"/>
      <c r="N463" s="209"/>
      <c r="O463" s="209"/>
      <c r="P463" s="209"/>
    </row>
    <row r="464" spans="1:16">
      <c r="A464" s="276"/>
      <c r="B464" s="209"/>
      <c r="C464" s="209"/>
      <c r="D464" s="209"/>
      <c r="E464" s="209"/>
      <c r="F464" s="209"/>
      <c r="G464" s="209"/>
      <c r="H464" s="209"/>
      <c r="I464" s="209"/>
      <c r="J464" s="209"/>
      <c r="K464" s="209"/>
      <c r="L464" s="209"/>
      <c r="M464" s="209"/>
      <c r="N464" s="209"/>
      <c r="O464" s="209"/>
      <c r="P464" s="209"/>
    </row>
    <row r="465" spans="1:16">
      <c r="A465" s="276"/>
      <c r="B465" s="209"/>
      <c r="C465" s="209"/>
      <c r="D465" s="209"/>
      <c r="E465" s="209"/>
      <c r="F465" s="209"/>
      <c r="G465" s="209"/>
      <c r="H465" s="209"/>
      <c r="I465" s="209"/>
      <c r="J465" s="209"/>
      <c r="K465" s="209"/>
      <c r="L465" s="209"/>
      <c r="M465" s="209"/>
      <c r="N465" s="209"/>
      <c r="O465" s="209"/>
      <c r="P465" s="209"/>
    </row>
    <row r="466" spans="1:16">
      <c r="A466" s="276"/>
      <c r="B466" s="209"/>
      <c r="C466" s="209"/>
      <c r="D466" s="209"/>
      <c r="E466" s="209"/>
      <c r="F466" s="209"/>
      <c r="G466" s="209"/>
      <c r="H466" s="209"/>
      <c r="I466" s="209"/>
      <c r="J466" s="209"/>
      <c r="K466" s="209"/>
      <c r="L466" s="209"/>
      <c r="M466" s="209"/>
      <c r="N466" s="209"/>
      <c r="O466" s="209"/>
      <c r="P466" s="209"/>
    </row>
    <row r="467" spans="1:16">
      <c r="A467" s="276"/>
      <c r="B467" s="209"/>
      <c r="C467" s="209"/>
      <c r="D467" s="209"/>
      <c r="E467" s="209"/>
      <c r="F467" s="209"/>
      <c r="G467" s="209"/>
      <c r="H467" s="209"/>
      <c r="I467" s="209"/>
      <c r="J467" s="209"/>
      <c r="K467" s="209"/>
      <c r="L467" s="209"/>
      <c r="M467" s="209"/>
      <c r="N467" s="209"/>
      <c r="O467" s="209"/>
      <c r="P467" s="209"/>
    </row>
    <row r="468" spans="1:16">
      <c r="A468" s="276"/>
      <c r="B468" s="209"/>
      <c r="C468" s="209"/>
      <c r="D468" s="209"/>
      <c r="E468" s="209"/>
      <c r="F468" s="209"/>
      <c r="G468" s="209"/>
      <c r="H468" s="209"/>
      <c r="I468" s="209"/>
      <c r="J468" s="209"/>
      <c r="K468" s="209"/>
      <c r="L468" s="209"/>
      <c r="M468" s="209"/>
      <c r="N468" s="209"/>
      <c r="O468" s="209"/>
      <c r="P468" s="209"/>
    </row>
    <row r="469" spans="1:16">
      <c r="A469" s="276"/>
      <c r="B469" s="209"/>
      <c r="C469" s="209"/>
      <c r="D469" s="209"/>
      <c r="E469" s="209"/>
      <c r="F469" s="209"/>
      <c r="G469" s="209"/>
      <c r="H469" s="209"/>
      <c r="I469" s="209"/>
      <c r="J469" s="209"/>
      <c r="K469" s="209"/>
      <c r="L469" s="209"/>
      <c r="M469" s="209"/>
      <c r="N469" s="209"/>
      <c r="O469" s="209"/>
      <c r="P469" s="209"/>
    </row>
    <row r="470" spans="1:16">
      <c r="A470" s="276"/>
      <c r="B470" s="209"/>
      <c r="C470" s="209"/>
      <c r="D470" s="209"/>
      <c r="E470" s="209"/>
      <c r="F470" s="209"/>
      <c r="G470" s="209"/>
      <c r="H470" s="209"/>
      <c r="I470" s="209"/>
      <c r="J470" s="209"/>
      <c r="K470" s="209"/>
      <c r="L470" s="209"/>
      <c r="M470" s="209"/>
      <c r="N470" s="209"/>
      <c r="O470" s="209"/>
      <c r="P470" s="209"/>
    </row>
    <row r="471" spans="1:16">
      <c r="A471" s="276"/>
      <c r="B471" s="209"/>
      <c r="C471" s="209"/>
      <c r="D471" s="209"/>
      <c r="E471" s="209"/>
      <c r="F471" s="209"/>
      <c r="G471" s="209"/>
      <c r="H471" s="209"/>
      <c r="I471" s="209"/>
      <c r="J471" s="209"/>
      <c r="K471" s="209"/>
      <c r="L471" s="209"/>
      <c r="M471" s="209"/>
      <c r="N471" s="209"/>
      <c r="O471" s="209"/>
      <c r="P471" s="209"/>
    </row>
    <row r="472" spans="1:16">
      <c r="A472" s="276"/>
      <c r="B472" s="209"/>
      <c r="C472" s="209"/>
      <c r="D472" s="209"/>
      <c r="E472" s="209"/>
      <c r="F472" s="209"/>
      <c r="G472" s="209"/>
      <c r="H472" s="209"/>
      <c r="I472" s="209"/>
      <c r="J472" s="209"/>
      <c r="K472" s="209"/>
      <c r="L472" s="209"/>
      <c r="M472" s="209"/>
      <c r="N472" s="209"/>
      <c r="O472" s="209"/>
      <c r="P472" s="209"/>
    </row>
    <row r="473" spans="1:16">
      <c r="A473" s="276"/>
      <c r="B473" s="209"/>
      <c r="C473" s="209"/>
      <c r="D473" s="209"/>
      <c r="E473" s="209"/>
      <c r="F473" s="209"/>
      <c r="G473" s="209"/>
      <c r="H473" s="209"/>
      <c r="I473" s="209"/>
      <c r="J473" s="209"/>
      <c r="K473" s="209"/>
      <c r="L473" s="209"/>
      <c r="M473" s="209"/>
      <c r="N473" s="209"/>
      <c r="O473" s="209"/>
      <c r="P473" s="209"/>
    </row>
    <row r="474" spans="1:16">
      <c r="A474" s="276"/>
      <c r="B474" s="209"/>
      <c r="C474" s="209"/>
      <c r="D474" s="209"/>
      <c r="E474" s="209"/>
      <c r="F474" s="209"/>
      <c r="G474" s="209"/>
      <c r="H474" s="209"/>
      <c r="I474" s="209"/>
      <c r="J474" s="209"/>
      <c r="K474" s="209"/>
      <c r="L474" s="209"/>
      <c r="M474" s="209"/>
      <c r="N474" s="209"/>
      <c r="O474" s="209"/>
      <c r="P474" s="209"/>
    </row>
    <row r="475" spans="1:16">
      <c r="A475" s="276"/>
      <c r="B475" s="209"/>
      <c r="C475" s="209"/>
      <c r="D475" s="209"/>
      <c r="E475" s="209"/>
      <c r="F475" s="209"/>
      <c r="G475" s="209"/>
      <c r="H475" s="209"/>
      <c r="I475" s="209"/>
      <c r="J475" s="209"/>
      <c r="K475" s="209"/>
      <c r="L475" s="209"/>
      <c r="M475" s="209"/>
      <c r="N475" s="209"/>
      <c r="O475" s="209"/>
      <c r="P475" s="209"/>
    </row>
    <row r="476" spans="1:16">
      <c r="A476" s="276"/>
      <c r="B476" s="209"/>
      <c r="C476" s="209"/>
      <c r="D476" s="209"/>
      <c r="E476" s="209"/>
      <c r="F476" s="209"/>
      <c r="G476" s="209"/>
      <c r="H476" s="209"/>
      <c r="I476" s="209"/>
      <c r="J476" s="209"/>
      <c r="K476" s="209"/>
      <c r="L476" s="209"/>
      <c r="M476" s="209"/>
      <c r="N476" s="209"/>
      <c r="O476" s="209"/>
      <c r="P476" s="209"/>
    </row>
    <row r="477" spans="1:16">
      <c r="A477" s="276"/>
      <c r="B477" s="209"/>
      <c r="C477" s="209"/>
      <c r="D477" s="209"/>
      <c r="E477" s="209"/>
      <c r="F477" s="209"/>
      <c r="G477" s="209"/>
      <c r="H477" s="209"/>
      <c r="I477" s="209"/>
      <c r="J477" s="209"/>
      <c r="K477" s="209"/>
      <c r="L477" s="209"/>
      <c r="M477" s="209"/>
      <c r="N477" s="209"/>
      <c r="O477" s="209"/>
      <c r="P477" s="209"/>
    </row>
    <row r="478" spans="1:16">
      <c r="A478" s="276"/>
      <c r="B478" s="209"/>
      <c r="C478" s="209"/>
      <c r="D478" s="209"/>
      <c r="E478" s="209"/>
      <c r="F478" s="209"/>
      <c r="G478" s="209"/>
      <c r="H478" s="209"/>
      <c r="I478" s="209"/>
      <c r="J478" s="209"/>
      <c r="K478" s="209"/>
      <c r="L478" s="209"/>
      <c r="M478" s="209"/>
      <c r="N478" s="209"/>
      <c r="O478" s="209"/>
      <c r="P478" s="209"/>
    </row>
    <row r="479" spans="1:16">
      <c r="A479" s="276"/>
      <c r="B479" s="209"/>
      <c r="C479" s="209"/>
      <c r="D479" s="209"/>
      <c r="E479" s="209"/>
      <c r="F479" s="209"/>
      <c r="G479" s="209"/>
      <c r="H479" s="209"/>
      <c r="I479" s="209"/>
      <c r="J479" s="209"/>
      <c r="K479" s="209"/>
      <c r="L479" s="209"/>
      <c r="M479" s="209"/>
      <c r="N479" s="209"/>
      <c r="O479" s="209"/>
      <c r="P479" s="209"/>
    </row>
    <row r="480" spans="1:16">
      <c r="A480" s="276"/>
      <c r="B480" s="209"/>
      <c r="C480" s="209"/>
      <c r="D480" s="209"/>
      <c r="E480" s="209"/>
      <c r="F480" s="209"/>
      <c r="G480" s="209"/>
      <c r="H480" s="209"/>
      <c r="I480" s="209"/>
      <c r="J480" s="209"/>
      <c r="K480" s="209"/>
      <c r="L480" s="209"/>
      <c r="M480" s="209"/>
      <c r="N480" s="209"/>
      <c r="O480" s="209"/>
      <c r="P480" s="209"/>
    </row>
    <row r="481" spans="1:16">
      <c r="A481" s="276"/>
      <c r="B481" s="209"/>
      <c r="C481" s="209"/>
      <c r="D481" s="209"/>
      <c r="E481" s="209"/>
      <c r="F481" s="209"/>
      <c r="G481" s="209"/>
      <c r="H481" s="209"/>
      <c r="I481" s="209"/>
      <c r="J481" s="209"/>
      <c r="K481" s="209"/>
      <c r="L481" s="209"/>
      <c r="M481" s="209"/>
      <c r="N481" s="209"/>
      <c r="O481" s="209"/>
      <c r="P481" s="209"/>
    </row>
    <row r="482" spans="1:16">
      <c r="A482" s="276"/>
      <c r="B482" s="209"/>
      <c r="C482" s="209"/>
      <c r="D482" s="209"/>
      <c r="E482" s="209"/>
      <c r="F482" s="209"/>
      <c r="G482" s="209"/>
      <c r="H482" s="209"/>
      <c r="I482" s="209"/>
      <c r="J482" s="209"/>
      <c r="K482" s="209"/>
      <c r="L482" s="209"/>
      <c r="M482" s="209"/>
      <c r="N482" s="209"/>
      <c r="O482" s="209"/>
      <c r="P482" s="209"/>
    </row>
    <row r="483" spans="1:16">
      <c r="A483" s="276"/>
      <c r="B483" s="209"/>
      <c r="C483" s="209"/>
      <c r="D483" s="209"/>
      <c r="E483" s="209"/>
      <c r="F483" s="209"/>
      <c r="G483" s="209"/>
      <c r="H483" s="209"/>
      <c r="I483" s="209"/>
      <c r="J483" s="209"/>
      <c r="K483" s="209"/>
      <c r="L483" s="209"/>
      <c r="M483" s="209"/>
      <c r="N483" s="209"/>
      <c r="O483" s="209"/>
      <c r="P483" s="209"/>
    </row>
    <row r="484" spans="1:16">
      <c r="A484" s="276"/>
      <c r="B484" s="209"/>
      <c r="C484" s="209"/>
      <c r="D484" s="209"/>
      <c r="E484" s="209"/>
      <c r="F484" s="209"/>
      <c r="G484" s="209"/>
      <c r="H484" s="209"/>
      <c r="I484" s="209"/>
      <c r="J484" s="209"/>
      <c r="K484" s="209"/>
      <c r="L484" s="209"/>
      <c r="M484" s="209"/>
      <c r="N484" s="209"/>
      <c r="O484" s="209"/>
      <c r="P484" s="209"/>
    </row>
    <row r="485" spans="1:16">
      <c r="A485" s="276"/>
      <c r="B485" s="209"/>
      <c r="C485" s="209"/>
      <c r="D485" s="209"/>
      <c r="E485" s="209"/>
      <c r="F485" s="209"/>
      <c r="G485" s="209"/>
      <c r="H485" s="209"/>
      <c r="I485" s="209"/>
      <c r="J485" s="209"/>
      <c r="K485" s="209"/>
      <c r="L485" s="209"/>
      <c r="M485" s="209"/>
      <c r="N485" s="209"/>
      <c r="O485" s="209"/>
      <c r="P485" s="209"/>
    </row>
    <row r="486" spans="1:16">
      <c r="A486" s="276"/>
      <c r="B486" s="209"/>
      <c r="C486" s="209"/>
      <c r="D486" s="209"/>
      <c r="E486" s="209"/>
      <c r="F486" s="209"/>
      <c r="G486" s="209"/>
      <c r="H486" s="209"/>
      <c r="I486" s="209"/>
      <c r="J486" s="209"/>
      <c r="K486" s="209"/>
      <c r="L486" s="209"/>
      <c r="M486" s="209"/>
      <c r="N486" s="209"/>
      <c r="O486" s="209"/>
      <c r="P486" s="209"/>
    </row>
    <row r="487" spans="1:16">
      <c r="A487" s="276"/>
      <c r="B487" s="209"/>
      <c r="C487" s="209"/>
      <c r="D487" s="209"/>
      <c r="E487" s="209"/>
      <c r="F487" s="209"/>
      <c r="G487" s="209"/>
      <c r="H487" s="209"/>
      <c r="I487" s="209"/>
      <c r="J487" s="209"/>
      <c r="K487" s="209"/>
      <c r="L487" s="209"/>
      <c r="M487" s="209"/>
      <c r="N487" s="209"/>
      <c r="O487" s="209"/>
      <c r="P487" s="209"/>
    </row>
    <row r="488" spans="1:16">
      <c r="A488" s="276"/>
      <c r="B488" s="209"/>
      <c r="C488" s="209"/>
      <c r="D488" s="209"/>
      <c r="E488" s="209"/>
      <c r="F488" s="209"/>
      <c r="G488" s="209"/>
      <c r="H488" s="209"/>
      <c r="I488" s="209"/>
      <c r="J488" s="209"/>
      <c r="K488" s="209"/>
      <c r="L488" s="209"/>
      <c r="M488" s="209"/>
      <c r="N488" s="209"/>
      <c r="O488" s="209"/>
      <c r="P488" s="209"/>
    </row>
    <row r="489" spans="1:16">
      <c r="A489" s="276"/>
      <c r="B489" s="209"/>
      <c r="C489" s="209"/>
      <c r="D489" s="209"/>
      <c r="E489" s="209"/>
      <c r="F489" s="209"/>
      <c r="G489" s="209"/>
      <c r="H489" s="209"/>
      <c r="I489" s="209"/>
      <c r="J489" s="209"/>
      <c r="K489" s="209"/>
      <c r="L489" s="209"/>
      <c r="M489" s="209"/>
      <c r="N489" s="209"/>
      <c r="O489" s="209"/>
      <c r="P489" s="209"/>
    </row>
    <row r="490" spans="1:16">
      <c r="A490" s="276"/>
      <c r="B490" s="209"/>
      <c r="C490" s="209"/>
      <c r="D490" s="209"/>
      <c r="E490" s="209"/>
      <c r="F490" s="209"/>
      <c r="G490" s="209"/>
      <c r="H490" s="209"/>
      <c r="I490" s="209"/>
      <c r="J490" s="209"/>
      <c r="K490" s="209"/>
      <c r="L490" s="209"/>
      <c r="M490" s="209"/>
      <c r="N490" s="209"/>
      <c r="O490" s="209"/>
      <c r="P490" s="209"/>
    </row>
    <row r="491" spans="1:16">
      <c r="A491" s="276"/>
      <c r="B491" s="209"/>
      <c r="C491" s="209"/>
      <c r="D491" s="209"/>
      <c r="E491" s="209"/>
      <c r="F491" s="209"/>
      <c r="G491" s="209"/>
      <c r="H491" s="209"/>
      <c r="I491" s="209"/>
      <c r="J491" s="209"/>
      <c r="K491" s="209"/>
      <c r="L491" s="209"/>
      <c r="M491" s="209"/>
      <c r="N491" s="209"/>
      <c r="O491" s="209"/>
      <c r="P491" s="209"/>
    </row>
    <row r="492" spans="1:16">
      <c r="A492" s="276"/>
      <c r="B492" s="209"/>
      <c r="C492" s="209"/>
      <c r="D492" s="209"/>
      <c r="E492" s="209"/>
      <c r="F492" s="209"/>
      <c r="G492" s="209"/>
      <c r="H492" s="209"/>
      <c r="I492" s="209"/>
      <c r="J492" s="209"/>
      <c r="K492" s="209"/>
      <c r="L492" s="209"/>
      <c r="M492" s="209"/>
      <c r="N492" s="209"/>
      <c r="O492" s="209"/>
      <c r="P492" s="209"/>
    </row>
  </sheetData>
  <mergeCells count="29">
    <mergeCell ref="A1:P1"/>
    <mergeCell ref="A2:P2"/>
    <mergeCell ref="A3:P3"/>
    <mergeCell ref="A4:P4"/>
    <mergeCell ref="A5:A9"/>
    <mergeCell ref="B5:B9"/>
    <mergeCell ref="C5:E5"/>
    <mergeCell ref="P5:P9"/>
    <mergeCell ref="I5:J6"/>
    <mergeCell ref="J7:J9"/>
    <mergeCell ref="K5:L6"/>
    <mergeCell ref="O5:O9"/>
    <mergeCell ref="K7:K9"/>
    <mergeCell ref="L7:L9"/>
    <mergeCell ref="M5:N6"/>
    <mergeCell ref="O109:O112"/>
    <mergeCell ref="M7:M9"/>
    <mergeCell ref="B182:I182"/>
    <mergeCell ref="I7:I9"/>
    <mergeCell ref="G8:G9"/>
    <mergeCell ref="H8:H9"/>
    <mergeCell ref="C6:C9"/>
    <mergeCell ref="D6:E6"/>
    <mergeCell ref="D7:D9"/>
    <mergeCell ref="E7:E9"/>
    <mergeCell ref="F7:F9"/>
    <mergeCell ref="G7:H7"/>
    <mergeCell ref="N7:N9"/>
    <mergeCell ref="O49:O52"/>
  </mergeCells>
  <conditionalFormatting sqref="B82">
    <cfRule type="duplicateValues" dxfId="9" priority="8" stopIfTrue="1"/>
  </conditionalFormatting>
  <conditionalFormatting sqref="B83">
    <cfRule type="duplicateValues" dxfId="8" priority="6" stopIfTrue="1"/>
  </conditionalFormatting>
  <conditionalFormatting sqref="B85">
    <cfRule type="duplicateValues" dxfId="7" priority="7" stopIfTrue="1"/>
  </conditionalFormatting>
  <conditionalFormatting sqref="B89">
    <cfRule type="duplicateValues" dxfId="6" priority="3" stopIfTrue="1"/>
  </conditionalFormatting>
  <conditionalFormatting sqref="B90 B84 B88 B79:B81 B93 B86">
    <cfRule type="duplicateValues" dxfId="5" priority="9" stopIfTrue="1"/>
  </conditionalFormatting>
  <conditionalFormatting sqref="B95">
    <cfRule type="duplicateValues" dxfId="4" priority="10" stopIfTrue="1"/>
  </conditionalFormatting>
  <conditionalFormatting sqref="B96">
    <cfRule type="duplicateValues" dxfId="3" priority="5" stopIfTrue="1"/>
  </conditionalFormatting>
  <conditionalFormatting sqref="C108:C109">
    <cfRule type="duplicateValues" dxfId="2" priority="2" stopIfTrue="1"/>
  </conditionalFormatting>
  <conditionalFormatting sqref="C139">
    <cfRule type="duplicateValues" dxfId="1" priority="1" stopIfTrue="1"/>
  </conditionalFormatting>
  <conditionalFormatting sqref="C149">
    <cfRule type="duplicateValues" dxfId="0" priority="4" stopIfTrue="1"/>
  </conditionalFormatting>
  <pageMargins left="0.31496062992125984" right="0.23622047244094491" top="0.43307086614173229" bottom="0.21"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BS1034"/>
  <sheetViews>
    <sheetView showZeros="0" view="pageBreakPreview" topLeftCell="A4" zoomScale="55" zoomScaleNormal="55" zoomScaleSheetLayoutView="55" workbookViewId="0">
      <pane xSplit="3" ySplit="4" topLeftCell="D8" activePane="bottomRight" state="frozen"/>
      <selection activeCell="A4" sqref="A4"/>
      <selection pane="topRight" activeCell="D4" sqref="D4"/>
      <selection pane="bottomLeft" activeCell="A8" sqref="A8"/>
      <selection pane="bottomRight" activeCell="A27" sqref="A27"/>
    </sheetView>
  </sheetViews>
  <sheetFormatPr defaultRowHeight="12.75"/>
  <cols>
    <col min="1" max="1" width="7.25" style="154" customWidth="1"/>
    <col min="2" max="2" width="42.25" style="153" customWidth="1"/>
    <col min="3" max="3" width="15.25" style="153" hidden="1" customWidth="1"/>
    <col min="4" max="4" width="21.25" style="153" customWidth="1"/>
    <col min="5" max="5" width="14.375" style="153" customWidth="1"/>
    <col min="6" max="6" width="15.25" style="153" customWidth="1"/>
    <col min="7" max="7" width="13.125" style="153" hidden="1" customWidth="1"/>
    <col min="8" max="8" width="13" style="153" hidden="1" customWidth="1"/>
    <col min="9" max="9" width="12.5" style="153" hidden="1" customWidth="1"/>
    <col min="10" max="10" width="11.625" style="153" hidden="1" customWidth="1"/>
    <col min="11" max="11" width="13" style="171" customWidth="1"/>
    <col min="12" max="12" width="13.625" style="171" hidden="1" customWidth="1"/>
    <col min="13" max="13" width="13.375" style="172" customWidth="1"/>
    <col min="14" max="14" width="11.875" style="172" customWidth="1"/>
    <col min="15" max="15" width="12" style="172" customWidth="1"/>
    <col min="16" max="16" width="11.625" style="172" customWidth="1"/>
    <col min="17" max="17" width="12.25" style="172" customWidth="1"/>
    <col min="18" max="18" width="41.125" style="172" customWidth="1"/>
    <col min="19" max="19" width="41.625" style="173" customWidth="1"/>
    <col min="20" max="20" width="19.125" style="163" customWidth="1"/>
    <col min="21" max="21" width="12" style="163" customWidth="1"/>
    <col min="22" max="22" width="6" style="162" customWidth="1"/>
    <col min="23" max="23" width="15" style="162" customWidth="1"/>
    <col min="24" max="24" width="12.625" style="162" customWidth="1"/>
    <col min="25" max="25" width="18.625" style="162" customWidth="1"/>
    <col min="26" max="26" width="15" style="162" customWidth="1"/>
    <col min="27" max="27" width="14.125" style="162" customWidth="1"/>
    <col min="28" max="28" width="9" style="162"/>
    <col min="29" max="29" width="19.125" style="162" bestFit="1" customWidth="1"/>
    <col min="30" max="53" width="9" style="162"/>
    <col min="54" max="54" width="9" style="174"/>
    <col min="55" max="249" width="9" style="175"/>
    <col min="250" max="250" width="7.375" style="175" customWidth="1"/>
    <col min="251" max="251" width="38.75" style="175" customWidth="1"/>
    <col min="252" max="254" width="0" style="175" hidden="1" customWidth="1"/>
    <col min="255" max="256" width="11.25" style="175" customWidth="1"/>
    <col min="257" max="271" width="9.125" style="175" customWidth="1"/>
    <col min="272" max="272" width="21.125" style="175" customWidth="1"/>
    <col min="273" max="273" width="15.375" style="175" customWidth="1"/>
    <col min="274" max="274" width="21.125" style="175" customWidth="1"/>
    <col min="275" max="275" width="12.875" style="175" customWidth="1"/>
    <col min="276" max="276" width="13.125" style="175" customWidth="1"/>
    <col min="277" max="277" width="12.375" style="175" customWidth="1"/>
    <col min="278" max="278" width="10.75" style="175" customWidth="1"/>
    <col min="279" max="279" width="16.875" style="175" customWidth="1"/>
    <col min="280" max="280" width="9.125" style="175" customWidth="1"/>
    <col min="281" max="281" width="9" style="175"/>
    <col min="282" max="282" width="7.375" style="175" customWidth="1"/>
    <col min="283" max="505" width="9" style="175"/>
    <col min="506" max="506" width="7.375" style="175" customWidth="1"/>
    <col min="507" max="507" width="38.75" style="175" customWidth="1"/>
    <col min="508" max="510" width="0" style="175" hidden="1" customWidth="1"/>
    <col min="511" max="512" width="11.25" style="175" customWidth="1"/>
    <col min="513" max="527" width="9.125" style="175" customWidth="1"/>
    <col min="528" max="528" width="21.125" style="175" customWidth="1"/>
    <col min="529" max="529" width="15.375" style="175" customWidth="1"/>
    <col min="530" max="530" width="21.125" style="175" customWidth="1"/>
    <col min="531" max="531" width="12.875" style="175" customWidth="1"/>
    <col min="532" max="532" width="13.125" style="175" customWidth="1"/>
    <col min="533" max="533" width="12.375" style="175" customWidth="1"/>
    <col min="534" max="534" width="10.75" style="175" customWidth="1"/>
    <col min="535" max="535" width="16.875" style="175" customWidth="1"/>
    <col min="536" max="536" width="9.125" style="175" customWidth="1"/>
    <col min="537" max="537" width="9" style="175"/>
    <col min="538" max="538" width="7.375" style="175" customWidth="1"/>
    <col min="539" max="761" width="9" style="175"/>
    <col min="762" max="762" width="7.375" style="175" customWidth="1"/>
    <col min="763" max="763" width="38.75" style="175" customWidth="1"/>
    <col min="764" max="766" width="0" style="175" hidden="1" customWidth="1"/>
    <col min="767" max="768" width="11.25" style="175" customWidth="1"/>
    <col min="769" max="783" width="9.125" style="175" customWidth="1"/>
    <col min="784" max="784" width="21.125" style="175" customWidth="1"/>
    <col min="785" max="785" width="15.375" style="175" customWidth="1"/>
    <col min="786" max="786" width="21.125" style="175" customWidth="1"/>
    <col min="787" max="787" width="12.875" style="175" customWidth="1"/>
    <col min="788" max="788" width="13.125" style="175" customWidth="1"/>
    <col min="789" max="789" width="12.375" style="175" customWidth="1"/>
    <col min="790" max="790" width="10.75" style="175" customWidth="1"/>
    <col min="791" max="791" width="16.875" style="175" customWidth="1"/>
    <col min="792" max="792" width="9.125" style="175" customWidth="1"/>
    <col min="793" max="793" width="9" style="175"/>
    <col min="794" max="794" width="7.375" style="175" customWidth="1"/>
    <col min="795" max="1017" width="9" style="175"/>
    <col min="1018" max="1018" width="7.375" style="175" customWidth="1"/>
    <col min="1019" max="1019" width="38.75" style="175" customWidth="1"/>
    <col min="1020" max="1022" width="0" style="175" hidden="1" customWidth="1"/>
    <col min="1023" max="1024" width="11.25" style="175" customWidth="1"/>
    <col min="1025" max="1039" width="9.125" style="175" customWidth="1"/>
    <col min="1040" max="1040" width="21.125" style="175" customWidth="1"/>
    <col min="1041" max="1041" width="15.375" style="175" customWidth="1"/>
    <col min="1042" max="1042" width="21.125" style="175" customWidth="1"/>
    <col min="1043" max="1043" width="12.875" style="175" customWidth="1"/>
    <col min="1044" max="1044" width="13.125" style="175" customWidth="1"/>
    <col min="1045" max="1045" width="12.375" style="175" customWidth="1"/>
    <col min="1046" max="1046" width="10.75" style="175" customWidth="1"/>
    <col min="1047" max="1047" width="16.875" style="175" customWidth="1"/>
    <col min="1048" max="1048" width="9.125" style="175" customWidth="1"/>
    <col min="1049" max="1049" width="9" style="175"/>
    <col min="1050" max="1050" width="7.375" style="175" customWidth="1"/>
    <col min="1051" max="1273" width="9" style="175"/>
    <col min="1274" max="1274" width="7.375" style="175" customWidth="1"/>
    <col min="1275" max="1275" width="38.75" style="175" customWidth="1"/>
    <col min="1276" max="1278" width="0" style="175" hidden="1" customWidth="1"/>
    <col min="1279" max="1280" width="11.25" style="175" customWidth="1"/>
    <col min="1281" max="1295" width="9.125" style="175" customWidth="1"/>
    <col min="1296" max="1296" width="21.125" style="175" customWidth="1"/>
    <col min="1297" max="1297" width="15.375" style="175" customWidth="1"/>
    <col min="1298" max="1298" width="21.125" style="175" customWidth="1"/>
    <col min="1299" max="1299" width="12.875" style="175" customWidth="1"/>
    <col min="1300" max="1300" width="13.125" style="175" customWidth="1"/>
    <col min="1301" max="1301" width="12.375" style="175" customWidth="1"/>
    <col min="1302" max="1302" width="10.75" style="175" customWidth="1"/>
    <col min="1303" max="1303" width="16.875" style="175" customWidth="1"/>
    <col min="1304" max="1304" width="9.125" style="175" customWidth="1"/>
    <col min="1305" max="1305" width="9" style="175"/>
    <col min="1306" max="1306" width="7.375" style="175" customWidth="1"/>
    <col min="1307" max="1529" width="9" style="175"/>
    <col min="1530" max="1530" width="7.375" style="175" customWidth="1"/>
    <col min="1531" max="1531" width="38.75" style="175" customWidth="1"/>
    <col min="1532" max="1534" width="0" style="175" hidden="1" customWidth="1"/>
    <col min="1535" max="1536" width="11.25" style="175" customWidth="1"/>
    <col min="1537" max="1551" width="9.125" style="175" customWidth="1"/>
    <col min="1552" max="1552" width="21.125" style="175" customWidth="1"/>
    <col min="1553" max="1553" width="15.375" style="175" customWidth="1"/>
    <col min="1554" max="1554" width="21.125" style="175" customWidth="1"/>
    <col min="1555" max="1555" width="12.875" style="175" customWidth="1"/>
    <col min="1556" max="1556" width="13.125" style="175" customWidth="1"/>
    <col min="1557" max="1557" width="12.375" style="175" customWidth="1"/>
    <col min="1558" max="1558" width="10.75" style="175" customWidth="1"/>
    <col min="1559" max="1559" width="16.875" style="175" customWidth="1"/>
    <col min="1560" max="1560" width="9.125" style="175" customWidth="1"/>
    <col min="1561" max="1561" width="9" style="175"/>
    <col min="1562" max="1562" width="7.375" style="175" customWidth="1"/>
    <col min="1563" max="1785" width="9" style="175"/>
    <col min="1786" max="1786" width="7.375" style="175" customWidth="1"/>
    <col min="1787" max="1787" width="38.75" style="175" customWidth="1"/>
    <col min="1788" max="1790" width="0" style="175" hidden="1" customWidth="1"/>
    <col min="1791" max="1792" width="11.25" style="175" customWidth="1"/>
    <col min="1793" max="1807" width="9.125" style="175" customWidth="1"/>
    <col min="1808" max="1808" width="21.125" style="175" customWidth="1"/>
    <col min="1809" max="1809" width="15.375" style="175" customWidth="1"/>
    <col min="1810" max="1810" width="21.125" style="175" customWidth="1"/>
    <col min="1811" max="1811" width="12.875" style="175" customWidth="1"/>
    <col min="1812" max="1812" width="13.125" style="175" customWidth="1"/>
    <col min="1813" max="1813" width="12.375" style="175" customWidth="1"/>
    <col min="1814" max="1814" width="10.75" style="175" customWidth="1"/>
    <col min="1815" max="1815" width="16.875" style="175" customWidth="1"/>
    <col min="1816" max="1816" width="9.125" style="175" customWidth="1"/>
    <col min="1817" max="1817" width="9" style="175"/>
    <col min="1818" max="1818" width="7.375" style="175" customWidth="1"/>
    <col min="1819" max="2041" width="9" style="175"/>
    <col min="2042" max="2042" width="7.375" style="175" customWidth="1"/>
    <col min="2043" max="2043" width="38.75" style="175" customWidth="1"/>
    <col min="2044" max="2046" width="0" style="175" hidden="1" customWidth="1"/>
    <col min="2047" max="2048" width="11.25" style="175" customWidth="1"/>
    <col min="2049" max="2063" width="9.125" style="175" customWidth="1"/>
    <col min="2064" max="2064" width="21.125" style="175" customWidth="1"/>
    <col min="2065" max="2065" width="15.375" style="175" customWidth="1"/>
    <col min="2066" max="2066" width="21.125" style="175" customWidth="1"/>
    <col min="2067" max="2067" width="12.875" style="175" customWidth="1"/>
    <col min="2068" max="2068" width="13.125" style="175" customWidth="1"/>
    <col min="2069" max="2069" width="12.375" style="175" customWidth="1"/>
    <col min="2070" max="2070" width="10.75" style="175" customWidth="1"/>
    <col min="2071" max="2071" width="16.875" style="175" customWidth="1"/>
    <col min="2072" max="2072" width="9.125" style="175" customWidth="1"/>
    <col min="2073" max="2073" width="9" style="175"/>
    <col min="2074" max="2074" width="7.375" style="175" customWidth="1"/>
    <col min="2075" max="2297" width="9" style="175"/>
    <col min="2298" max="2298" width="7.375" style="175" customWidth="1"/>
    <col min="2299" max="2299" width="38.75" style="175" customWidth="1"/>
    <col min="2300" max="2302" width="0" style="175" hidden="1" customWidth="1"/>
    <col min="2303" max="2304" width="11.25" style="175" customWidth="1"/>
    <col min="2305" max="2319" width="9.125" style="175" customWidth="1"/>
    <col min="2320" max="2320" width="21.125" style="175" customWidth="1"/>
    <col min="2321" max="2321" width="15.375" style="175" customWidth="1"/>
    <col min="2322" max="2322" width="21.125" style="175" customWidth="1"/>
    <col min="2323" max="2323" width="12.875" style="175" customWidth="1"/>
    <col min="2324" max="2324" width="13.125" style="175" customWidth="1"/>
    <col min="2325" max="2325" width="12.375" style="175" customWidth="1"/>
    <col min="2326" max="2326" width="10.75" style="175" customWidth="1"/>
    <col min="2327" max="2327" width="16.875" style="175" customWidth="1"/>
    <col min="2328" max="2328" width="9.125" style="175" customWidth="1"/>
    <col min="2329" max="2329" width="9" style="175"/>
    <col min="2330" max="2330" width="7.375" style="175" customWidth="1"/>
    <col min="2331" max="2553" width="9" style="175"/>
    <col min="2554" max="2554" width="7.375" style="175" customWidth="1"/>
    <col min="2555" max="2555" width="38.75" style="175" customWidth="1"/>
    <col min="2556" max="2558" width="0" style="175" hidden="1" customWidth="1"/>
    <col min="2559" max="2560" width="11.25" style="175" customWidth="1"/>
    <col min="2561" max="2575" width="9.125" style="175" customWidth="1"/>
    <col min="2576" max="2576" width="21.125" style="175" customWidth="1"/>
    <col min="2577" max="2577" width="15.375" style="175" customWidth="1"/>
    <col min="2578" max="2578" width="21.125" style="175" customWidth="1"/>
    <col min="2579" max="2579" width="12.875" style="175" customWidth="1"/>
    <col min="2580" max="2580" width="13.125" style="175" customWidth="1"/>
    <col min="2581" max="2581" width="12.375" style="175" customWidth="1"/>
    <col min="2582" max="2582" width="10.75" style="175" customWidth="1"/>
    <col min="2583" max="2583" width="16.875" style="175" customWidth="1"/>
    <col min="2584" max="2584" width="9.125" style="175" customWidth="1"/>
    <col min="2585" max="2585" width="9" style="175"/>
    <col min="2586" max="2586" width="7.375" style="175" customWidth="1"/>
    <col min="2587" max="2809" width="9" style="175"/>
    <col min="2810" max="2810" width="7.375" style="175" customWidth="1"/>
    <col min="2811" max="2811" width="38.75" style="175" customWidth="1"/>
    <col min="2812" max="2814" width="0" style="175" hidden="1" customWidth="1"/>
    <col min="2815" max="2816" width="11.25" style="175" customWidth="1"/>
    <col min="2817" max="2831" width="9.125" style="175" customWidth="1"/>
    <col min="2832" max="2832" width="21.125" style="175" customWidth="1"/>
    <col min="2833" max="2833" width="15.375" style="175" customWidth="1"/>
    <col min="2834" max="2834" width="21.125" style="175" customWidth="1"/>
    <col min="2835" max="2835" width="12.875" style="175" customWidth="1"/>
    <col min="2836" max="2836" width="13.125" style="175" customWidth="1"/>
    <col min="2837" max="2837" width="12.375" style="175" customWidth="1"/>
    <col min="2838" max="2838" width="10.75" style="175" customWidth="1"/>
    <col min="2839" max="2839" width="16.875" style="175" customWidth="1"/>
    <col min="2840" max="2840" width="9.125" style="175" customWidth="1"/>
    <col min="2841" max="2841" width="9" style="175"/>
    <col min="2842" max="2842" width="7.375" style="175" customWidth="1"/>
    <col min="2843" max="3065" width="9" style="175"/>
    <col min="3066" max="3066" width="7.375" style="175" customWidth="1"/>
    <col min="3067" max="3067" width="38.75" style="175" customWidth="1"/>
    <col min="3068" max="3070" width="0" style="175" hidden="1" customWidth="1"/>
    <col min="3071" max="3072" width="11.25" style="175" customWidth="1"/>
    <col min="3073" max="3087" width="9.125" style="175" customWidth="1"/>
    <col min="3088" max="3088" width="21.125" style="175" customWidth="1"/>
    <col min="3089" max="3089" width="15.375" style="175" customWidth="1"/>
    <col min="3090" max="3090" width="21.125" style="175" customWidth="1"/>
    <col min="3091" max="3091" width="12.875" style="175" customWidth="1"/>
    <col min="3092" max="3092" width="13.125" style="175" customWidth="1"/>
    <col min="3093" max="3093" width="12.375" style="175" customWidth="1"/>
    <col min="3094" max="3094" width="10.75" style="175" customWidth="1"/>
    <col min="3095" max="3095" width="16.875" style="175" customWidth="1"/>
    <col min="3096" max="3096" width="9.125" style="175" customWidth="1"/>
    <col min="3097" max="3097" width="9" style="175"/>
    <col min="3098" max="3098" width="7.375" style="175" customWidth="1"/>
    <col min="3099" max="3321" width="9" style="175"/>
    <col min="3322" max="3322" width="7.375" style="175" customWidth="1"/>
    <col min="3323" max="3323" width="38.75" style="175" customWidth="1"/>
    <col min="3324" max="3326" width="0" style="175" hidden="1" customWidth="1"/>
    <col min="3327" max="3328" width="11.25" style="175" customWidth="1"/>
    <col min="3329" max="3343" width="9.125" style="175" customWidth="1"/>
    <col min="3344" max="3344" width="21.125" style="175" customWidth="1"/>
    <col min="3345" max="3345" width="15.375" style="175" customWidth="1"/>
    <col min="3346" max="3346" width="21.125" style="175" customWidth="1"/>
    <col min="3347" max="3347" width="12.875" style="175" customWidth="1"/>
    <col min="3348" max="3348" width="13.125" style="175" customWidth="1"/>
    <col min="3349" max="3349" width="12.375" style="175" customWidth="1"/>
    <col min="3350" max="3350" width="10.75" style="175" customWidth="1"/>
    <col min="3351" max="3351" width="16.875" style="175" customWidth="1"/>
    <col min="3352" max="3352" width="9.125" style="175" customWidth="1"/>
    <col min="3353" max="3353" width="9" style="175"/>
    <col min="3354" max="3354" width="7.375" style="175" customWidth="1"/>
    <col min="3355" max="3577" width="9" style="175"/>
    <col min="3578" max="3578" width="7.375" style="175" customWidth="1"/>
    <col min="3579" max="3579" width="38.75" style="175" customWidth="1"/>
    <col min="3580" max="3582" width="0" style="175" hidden="1" customWidth="1"/>
    <col min="3583" max="3584" width="11.25" style="175" customWidth="1"/>
    <col min="3585" max="3599" width="9.125" style="175" customWidth="1"/>
    <col min="3600" max="3600" width="21.125" style="175" customWidth="1"/>
    <col min="3601" max="3601" width="15.375" style="175" customWidth="1"/>
    <col min="3602" max="3602" width="21.125" style="175" customWidth="1"/>
    <col min="3603" max="3603" width="12.875" style="175" customWidth="1"/>
    <col min="3604" max="3604" width="13.125" style="175" customWidth="1"/>
    <col min="3605" max="3605" width="12.375" style="175" customWidth="1"/>
    <col min="3606" max="3606" width="10.75" style="175" customWidth="1"/>
    <col min="3607" max="3607" width="16.875" style="175" customWidth="1"/>
    <col min="3608" max="3608" width="9.125" style="175" customWidth="1"/>
    <col min="3609" max="3609" width="9" style="175"/>
    <col min="3610" max="3610" width="7.375" style="175" customWidth="1"/>
    <col min="3611" max="3833" width="9" style="175"/>
    <col min="3834" max="3834" width="7.375" style="175" customWidth="1"/>
    <col min="3835" max="3835" width="38.75" style="175" customWidth="1"/>
    <col min="3836" max="3838" width="0" style="175" hidden="1" customWidth="1"/>
    <col min="3839" max="3840" width="11.25" style="175" customWidth="1"/>
    <col min="3841" max="3855" width="9.125" style="175" customWidth="1"/>
    <col min="3856" max="3856" width="21.125" style="175" customWidth="1"/>
    <col min="3857" max="3857" width="15.375" style="175" customWidth="1"/>
    <col min="3858" max="3858" width="21.125" style="175" customWidth="1"/>
    <col min="3859" max="3859" width="12.875" style="175" customWidth="1"/>
    <col min="3860" max="3860" width="13.125" style="175" customWidth="1"/>
    <col min="3861" max="3861" width="12.375" style="175" customWidth="1"/>
    <col min="3862" max="3862" width="10.75" style="175" customWidth="1"/>
    <col min="3863" max="3863" width="16.875" style="175" customWidth="1"/>
    <col min="3864" max="3864" width="9.125" style="175" customWidth="1"/>
    <col min="3865" max="3865" width="9" style="175"/>
    <col min="3866" max="3866" width="7.375" style="175" customWidth="1"/>
    <col min="3867" max="4089" width="9" style="175"/>
    <col min="4090" max="4090" width="7.375" style="175" customWidth="1"/>
    <col min="4091" max="4091" width="38.75" style="175" customWidth="1"/>
    <col min="4092" max="4094" width="0" style="175" hidden="1" customWidth="1"/>
    <col min="4095" max="4096" width="11.25" style="175" customWidth="1"/>
    <col min="4097" max="4111" width="9.125" style="175" customWidth="1"/>
    <col min="4112" max="4112" width="21.125" style="175" customWidth="1"/>
    <col min="4113" max="4113" width="15.375" style="175" customWidth="1"/>
    <col min="4114" max="4114" width="21.125" style="175" customWidth="1"/>
    <col min="4115" max="4115" width="12.875" style="175" customWidth="1"/>
    <col min="4116" max="4116" width="13.125" style="175" customWidth="1"/>
    <col min="4117" max="4117" width="12.375" style="175" customWidth="1"/>
    <col min="4118" max="4118" width="10.75" style="175" customWidth="1"/>
    <col min="4119" max="4119" width="16.875" style="175" customWidth="1"/>
    <col min="4120" max="4120" width="9.125" style="175" customWidth="1"/>
    <col min="4121" max="4121" width="9" style="175"/>
    <col min="4122" max="4122" width="7.375" style="175" customWidth="1"/>
    <col min="4123" max="4345" width="9" style="175"/>
    <col min="4346" max="4346" width="7.375" style="175" customWidth="1"/>
    <col min="4347" max="4347" width="38.75" style="175" customWidth="1"/>
    <col min="4348" max="4350" width="0" style="175" hidden="1" customWidth="1"/>
    <col min="4351" max="4352" width="11.25" style="175" customWidth="1"/>
    <col min="4353" max="4367" width="9.125" style="175" customWidth="1"/>
    <col min="4368" max="4368" width="21.125" style="175" customWidth="1"/>
    <col min="4369" max="4369" width="15.375" style="175" customWidth="1"/>
    <col min="4370" max="4370" width="21.125" style="175" customWidth="1"/>
    <col min="4371" max="4371" width="12.875" style="175" customWidth="1"/>
    <col min="4372" max="4372" width="13.125" style="175" customWidth="1"/>
    <col min="4373" max="4373" width="12.375" style="175" customWidth="1"/>
    <col min="4374" max="4374" width="10.75" style="175" customWidth="1"/>
    <col min="4375" max="4375" width="16.875" style="175" customWidth="1"/>
    <col min="4376" max="4376" width="9.125" style="175" customWidth="1"/>
    <col min="4377" max="4377" width="9" style="175"/>
    <col min="4378" max="4378" width="7.375" style="175" customWidth="1"/>
    <col min="4379" max="4601" width="9" style="175"/>
    <col min="4602" max="4602" width="7.375" style="175" customWidth="1"/>
    <col min="4603" max="4603" width="38.75" style="175" customWidth="1"/>
    <col min="4604" max="4606" width="0" style="175" hidden="1" customWidth="1"/>
    <col min="4607" max="4608" width="11.25" style="175" customWidth="1"/>
    <col min="4609" max="4623" width="9.125" style="175" customWidth="1"/>
    <col min="4624" max="4624" width="21.125" style="175" customWidth="1"/>
    <col min="4625" max="4625" width="15.375" style="175" customWidth="1"/>
    <col min="4626" max="4626" width="21.125" style="175" customWidth="1"/>
    <col min="4627" max="4627" width="12.875" style="175" customWidth="1"/>
    <col min="4628" max="4628" width="13.125" style="175" customWidth="1"/>
    <col min="4629" max="4629" width="12.375" style="175" customWidth="1"/>
    <col min="4630" max="4630" width="10.75" style="175" customWidth="1"/>
    <col min="4631" max="4631" width="16.875" style="175" customWidth="1"/>
    <col min="4632" max="4632" width="9.125" style="175" customWidth="1"/>
    <col min="4633" max="4633" width="9" style="175"/>
    <col min="4634" max="4634" width="7.375" style="175" customWidth="1"/>
    <col min="4635" max="4857" width="9" style="175"/>
    <col min="4858" max="4858" width="7.375" style="175" customWidth="1"/>
    <col min="4859" max="4859" width="38.75" style="175" customWidth="1"/>
    <col min="4860" max="4862" width="0" style="175" hidden="1" customWidth="1"/>
    <col min="4863" max="4864" width="11.25" style="175" customWidth="1"/>
    <col min="4865" max="4879" width="9.125" style="175" customWidth="1"/>
    <col min="4880" max="4880" width="21.125" style="175" customWidth="1"/>
    <col min="4881" max="4881" width="15.375" style="175" customWidth="1"/>
    <col min="4882" max="4882" width="21.125" style="175" customWidth="1"/>
    <col min="4883" max="4883" width="12.875" style="175" customWidth="1"/>
    <col min="4884" max="4884" width="13.125" style="175" customWidth="1"/>
    <col min="4885" max="4885" width="12.375" style="175" customWidth="1"/>
    <col min="4886" max="4886" width="10.75" style="175" customWidth="1"/>
    <col min="4887" max="4887" width="16.875" style="175" customWidth="1"/>
    <col min="4888" max="4888" width="9.125" style="175" customWidth="1"/>
    <col min="4889" max="4889" width="9" style="175"/>
    <col min="4890" max="4890" width="7.375" style="175" customWidth="1"/>
    <col min="4891" max="5113" width="9" style="175"/>
    <col min="5114" max="5114" width="7.375" style="175" customWidth="1"/>
    <col min="5115" max="5115" width="38.75" style="175" customWidth="1"/>
    <col min="5116" max="5118" width="0" style="175" hidden="1" customWidth="1"/>
    <col min="5119" max="5120" width="11.25" style="175" customWidth="1"/>
    <col min="5121" max="5135" width="9.125" style="175" customWidth="1"/>
    <col min="5136" max="5136" width="21.125" style="175" customWidth="1"/>
    <col min="5137" max="5137" width="15.375" style="175" customWidth="1"/>
    <col min="5138" max="5138" width="21.125" style="175" customWidth="1"/>
    <col min="5139" max="5139" width="12.875" style="175" customWidth="1"/>
    <col min="5140" max="5140" width="13.125" style="175" customWidth="1"/>
    <col min="5141" max="5141" width="12.375" style="175" customWidth="1"/>
    <col min="5142" max="5142" width="10.75" style="175" customWidth="1"/>
    <col min="5143" max="5143" width="16.875" style="175" customWidth="1"/>
    <col min="5144" max="5144" width="9.125" style="175" customWidth="1"/>
    <col min="5145" max="5145" width="9" style="175"/>
    <col min="5146" max="5146" width="7.375" style="175" customWidth="1"/>
    <col min="5147" max="5369" width="9" style="175"/>
    <col min="5370" max="5370" width="7.375" style="175" customWidth="1"/>
    <col min="5371" max="5371" width="38.75" style="175" customWidth="1"/>
    <col min="5372" max="5374" width="0" style="175" hidden="1" customWidth="1"/>
    <col min="5375" max="5376" width="11.25" style="175" customWidth="1"/>
    <col min="5377" max="5391" width="9.125" style="175" customWidth="1"/>
    <col min="5392" max="5392" width="21.125" style="175" customWidth="1"/>
    <col min="5393" max="5393" width="15.375" style="175" customWidth="1"/>
    <col min="5394" max="5394" width="21.125" style="175" customWidth="1"/>
    <col min="5395" max="5395" width="12.875" style="175" customWidth="1"/>
    <col min="5396" max="5396" width="13.125" style="175" customWidth="1"/>
    <col min="5397" max="5397" width="12.375" style="175" customWidth="1"/>
    <col min="5398" max="5398" width="10.75" style="175" customWidth="1"/>
    <col min="5399" max="5399" width="16.875" style="175" customWidth="1"/>
    <col min="5400" max="5400" width="9.125" style="175" customWidth="1"/>
    <col min="5401" max="5401" width="9" style="175"/>
    <col min="5402" max="5402" width="7.375" style="175" customWidth="1"/>
    <col min="5403" max="5625" width="9" style="175"/>
    <col min="5626" max="5626" width="7.375" style="175" customWidth="1"/>
    <col min="5627" max="5627" width="38.75" style="175" customWidth="1"/>
    <col min="5628" max="5630" width="0" style="175" hidden="1" customWidth="1"/>
    <col min="5631" max="5632" width="11.25" style="175" customWidth="1"/>
    <col min="5633" max="5647" width="9.125" style="175" customWidth="1"/>
    <col min="5648" max="5648" width="21.125" style="175" customWidth="1"/>
    <col min="5649" max="5649" width="15.375" style="175" customWidth="1"/>
    <col min="5650" max="5650" width="21.125" style="175" customWidth="1"/>
    <col min="5651" max="5651" width="12.875" style="175" customWidth="1"/>
    <col min="5652" max="5652" width="13.125" style="175" customWidth="1"/>
    <col min="5653" max="5653" width="12.375" style="175" customWidth="1"/>
    <col min="5654" max="5654" width="10.75" style="175" customWidth="1"/>
    <col min="5655" max="5655" width="16.875" style="175" customWidth="1"/>
    <col min="5656" max="5656" width="9.125" style="175" customWidth="1"/>
    <col min="5657" max="5657" width="9" style="175"/>
    <col min="5658" max="5658" width="7.375" style="175" customWidth="1"/>
    <col min="5659" max="5881" width="9" style="175"/>
    <col min="5882" max="5882" width="7.375" style="175" customWidth="1"/>
    <col min="5883" max="5883" width="38.75" style="175" customWidth="1"/>
    <col min="5884" max="5886" width="0" style="175" hidden="1" customWidth="1"/>
    <col min="5887" max="5888" width="11.25" style="175" customWidth="1"/>
    <col min="5889" max="5903" width="9.125" style="175" customWidth="1"/>
    <col min="5904" max="5904" width="21.125" style="175" customWidth="1"/>
    <col min="5905" max="5905" width="15.375" style="175" customWidth="1"/>
    <col min="5906" max="5906" width="21.125" style="175" customWidth="1"/>
    <col min="5907" max="5907" width="12.875" style="175" customWidth="1"/>
    <col min="5908" max="5908" width="13.125" style="175" customWidth="1"/>
    <col min="5909" max="5909" width="12.375" style="175" customWidth="1"/>
    <col min="5910" max="5910" width="10.75" style="175" customWidth="1"/>
    <col min="5911" max="5911" width="16.875" style="175" customWidth="1"/>
    <col min="5912" max="5912" width="9.125" style="175" customWidth="1"/>
    <col min="5913" max="5913" width="9" style="175"/>
    <col min="5914" max="5914" width="7.375" style="175" customWidth="1"/>
    <col min="5915" max="6137" width="9" style="175"/>
    <col min="6138" max="6138" width="7.375" style="175" customWidth="1"/>
    <col min="6139" max="6139" width="38.75" style="175" customWidth="1"/>
    <col min="6140" max="6142" width="0" style="175" hidden="1" customWidth="1"/>
    <col min="6143" max="6144" width="11.25" style="175" customWidth="1"/>
    <col min="6145" max="6159" width="9.125" style="175" customWidth="1"/>
    <col min="6160" max="6160" width="21.125" style="175" customWidth="1"/>
    <col min="6161" max="6161" width="15.375" style="175" customWidth="1"/>
    <col min="6162" max="6162" width="21.125" style="175" customWidth="1"/>
    <col min="6163" max="6163" width="12.875" style="175" customWidth="1"/>
    <col min="6164" max="6164" width="13.125" style="175" customWidth="1"/>
    <col min="6165" max="6165" width="12.375" style="175" customWidth="1"/>
    <col min="6166" max="6166" width="10.75" style="175" customWidth="1"/>
    <col min="6167" max="6167" width="16.875" style="175" customWidth="1"/>
    <col min="6168" max="6168" width="9.125" style="175" customWidth="1"/>
    <col min="6169" max="6169" width="9" style="175"/>
    <col min="6170" max="6170" width="7.375" style="175" customWidth="1"/>
    <col min="6171" max="6393" width="9" style="175"/>
    <col min="6394" max="6394" width="7.375" style="175" customWidth="1"/>
    <col min="6395" max="6395" width="38.75" style="175" customWidth="1"/>
    <col min="6396" max="6398" width="0" style="175" hidden="1" customWidth="1"/>
    <col min="6399" max="6400" width="11.25" style="175" customWidth="1"/>
    <col min="6401" max="6415" width="9.125" style="175" customWidth="1"/>
    <col min="6416" max="6416" width="21.125" style="175" customWidth="1"/>
    <col min="6417" max="6417" width="15.375" style="175" customWidth="1"/>
    <col min="6418" max="6418" width="21.125" style="175" customWidth="1"/>
    <col min="6419" max="6419" width="12.875" style="175" customWidth="1"/>
    <col min="6420" max="6420" width="13.125" style="175" customWidth="1"/>
    <col min="6421" max="6421" width="12.375" style="175" customWidth="1"/>
    <col min="6422" max="6422" width="10.75" style="175" customWidth="1"/>
    <col min="6423" max="6423" width="16.875" style="175" customWidth="1"/>
    <col min="6424" max="6424" width="9.125" style="175" customWidth="1"/>
    <col min="6425" max="6425" width="9" style="175"/>
    <col min="6426" max="6426" width="7.375" style="175" customWidth="1"/>
    <col min="6427" max="6649" width="9" style="175"/>
    <col min="6650" max="6650" width="7.375" style="175" customWidth="1"/>
    <col min="6651" max="6651" width="38.75" style="175" customWidth="1"/>
    <col min="6652" max="6654" width="0" style="175" hidden="1" customWidth="1"/>
    <col min="6655" max="6656" width="11.25" style="175" customWidth="1"/>
    <col min="6657" max="6671" width="9.125" style="175" customWidth="1"/>
    <col min="6672" max="6672" width="21.125" style="175" customWidth="1"/>
    <col min="6673" max="6673" width="15.375" style="175" customWidth="1"/>
    <col min="6674" max="6674" width="21.125" style="175" customWidth="1"/>
    <col min="6675" max="6675" width="12.875" style="175" customWidth="1"/>
    <col min="6676" max="6676" width="13.125" style="175" customWidth="1"/>
    <col min="6677" max="6677" width="12.375" style="175" customWidth="1"/>
    <col min="6678" max="6678" width="10.75" style="175" customWidth="1"/>
    <col min="6679" max="6679" width="16.875" style="175" customWidth="1"/>
    <col min="6680" max="6680" width="9.125" style="175" customWidth="1"/>
    <col min="6681" max="6681" width="9" style="175"/>
    <col min="6682" max="6682" width="7.375" style="175" customWidth="1"/>
    <col min="6683" max="6905" width="9" style="175"/>
    <col min="6906" max="6906" width="7.375" style="175" customWidth="1"/>
    <col min="6907" max="6907" width="38.75" style="175" customWidth="1"/>
    <col min="6908" max="6910" width="0" style="175" hidden="1" customWidth="1"/>
    <col min="6911" max="6912" width="11.25" style="175" customWidth="1"/>
    <col min="6913" max="6927" width="9.125" style="175" customWidth="1"/>
    <col min="6928" max="6928" width="21.125" style="175" customWidth="1"/>
    <col min="6929" max="6929" width="15.375" style="175" customWidth="1"/>
    <col min="6930" max="6930" width="21.125" style="175" customWidth="1"/>
    <col min="6931" max="6931" width="12.875" style="175" customWidth="1"/>
    <col min="6932" max="6932" width="13.125" style="175" customWidth="1"/>
    <col min="6933" max="6933" width="12.375" style="175" customWidth="1"/>
    <col min="6934" max="6934" width="10.75" style="175" customWidth="1"/>
    <col min="6935" max="6935" width="16.875" style="175" customWidth="1"/>
    <col min="6936" max="6936" width="9.125" style="175" customWidth="1"/>
    <col min="6937" max="6937" width="9" style="175"/>
    <col min="6938" max="6938" width="7.375" style="175" customWidth="1"/>
    <col min="6939" max="7161" width="9" style="175"/>
    <col min="7162" max="7162" width="7.375" style="175" customWidth="1"/>
    <col min="7163" max="7163" width="38.75" style="175" customWidth="1"/>
    <col min="7164" max="7166" width="0" style="175" hidden="1" customWidth="1"/>
    <col min="7167" max="7168" width="11.25" style="175" customWidth="1"/>
    <col min="7169" max="7183" width="9.125" style="175" customWidth="1"/>
    <col min="7184" max="7184" width="21.125" style="175" customWidth="1"/>
    <col min="7185" max="7185" width="15.375" style="175" customWidth="1"/>
    <col min="7186" max="7186" width="21.125" style="175" customWidth="1"/>
    <col min="7187" max="7187" width="12.875" style="175" customWidth="1"/>
    <col min="7188" max="7188" width="13.125" style="175" customWidth="1"/>
    <col min="7189" max="7189" width="12.375" style="175" customWidth="1"/>
    <col min="7190" max="7190" width="10.75" style="175" customWidth="1"/>
    <col min="7191" max="7191" width="16.875" style="175" customWidth="1"/>
    <col min="7192" max="7192" width="9.125" style="175" customWidth="1"/>
    <col min="7193" max="7193" width="9" style="175"/>
    <col min="7194" max="7194" width="7.375" style="175" customWidth="1"/>
    <col min="7195" max="7417" width="9" style="175"/>
    <col min="7418" max="7418" width="7.375" style="175" customWidth="1"/>
    <col min="7419" max="7419" width="38.75" style="175" customWidth="1"/>
    <col min="7420" max="7422" width="0" style="175" hidden="1" customWidth="1"/>
    <col min="7423" max="7424" width="11.25" style="175" customWidth="1"/>
    <col min="7425" max="7439" width="9.125" style="175" customWidth="1"/>
    <col min="7440" max="7440" width="21.125" style="175" customWidth="1"/>
    <col min="7441" max="7441" width="15.375" style="175" customWidth="1"/>
    <col min="7442" max="7442" width="21.125" style="175" customWidth="1"/>
    <col min="7443" max="7443" width="12.875" style="175" customWidth="1"/>
    <col min="7444" max="7444" width="13.125" style="175" customWidth="1"/>
    <col min="7445" max="7445" width="12.375" style="175" customWidth="1"/>
    <col min="7446" max="7446" width="10.75" style="175" customWidth="1"/>
    <col min="7447" max="7447" width="16.875" style="175" customWidth="1"/>
    <col min="7448" max="7448" width="9.125" style="175" customWidth="1"/>
    <col min="7449" max="7449" width="9" style="175"/>
    <col min="7450" max="7450" width="7.375" style="175" customWidth="1"/>
    <col min="7451" max="7673" width="9" style="175"/>
    <col min="7674" max="7674" width="7.375" style="175" customWidth="1"/>
    <col min="7675" max="7675" width="38.75" style="175" customWidth="1"/>
    <col min="7676" max="7678" width="0" style="175" hidden="1" customWidth="1"/>
    <col min="7679" max="7680" width="11.25" style="175" customWidth="1"/>
    <col min="7681" max="7695" width="9.125" style="175" customWidth="1"/>
    <col min="7696" max="7696" width="21.125" style="175" customWidth="1"/>
    <col min="7697" max="7697" width="15.375" style="175" customWidth="1"/>
    <col min="7698" max="7698" width="21.125" style="175" customWidth="1"/>
    <col min="7699" max="7699" width="12.875" style="175" customWidth="1"/>
    <col min="7700" max="7700" width="13.125" style="175" customWidth="1"/>
    <col min="7701" max="7701" width="12.375" style="175" customWidth="1"/>
    <col min="7702" max="7702" width="10.75" style="175" customWidth="1"/>
    <col min="7703" max="7703" width="16.875" style="175" customWidth="1"/>
    <col min="7704" max="7704" width="9.125" style="175" customWidth="1"/>
    <col min="7705" max="7705" width="9" style="175"/>
    <col min="7706" max="7706" width="7.375" style="175" customWidth="1"/>
    <col min="7707" max="7929" width="9" style="175"/>
    <col min="7930" max="7930" width="7.375" style="175" customWidth="1"/>
    <col min="7931" max="7931" width="38.75" style="175" customWidth="1"/>
    <col min="7932" max="7934" width="0" style="175" hidden="1" customWidth="1"/>
    <col min="7935" max="7936" width="11.25" style="175" customWidth="1"/>
    <col min="7937" max="7951" width="9.125" style="175" customWidth="1"/>
    <col min="7952" max="7952" width="21.125" style="175" customWidth="1"/>
    <col min="7953" max="7953" width="15.375" style="175" customWidth="1"/>
    <col min="7954" max="7954" width="21.125" style="175" customWidth="1"/>
    <col min="7955" max="7955" width="12.875" style="175" customWidth="1"/>
    <col min="7956" max="7956" width="13.125" style="175" customWidth="1"/>
    <col min="7957" max="7957" width="12.375" style="175" customWidth="1"/>
    <col min="7958" max="7958" width="10.75" style="175" customWidth="1"/>
    <col min="7959" max="7959" width="16.875" style="175" customWidth="1"/>
    <col min="7960" max="7960" width="9.125" style="175" customWidth="1"/>
    <col min="7961" max="7961" width="9" style="175"/>
    <col min="7962" max="7962" width="7.375" style="175" customWidth="1"/>
    <col min="7963" max="8185" width="9" style="175"/>
    <col min="8186" max="8186" width="7.375" style="175" customWidth="1"/>
    <col min="8187" max="8187" width="38.75" style="175" customWidth="1"/>
    <col min="8188" max="8190" width="0" style="175" hidden="1" customWidth="1"/>
    <col min="8191" max="8192" width="11.25" style="175" customWidth="1"/>
    <col min="8193" max="8207" width="9.125" style="175" customWidth="1"/>
    <col min="8208" max="8208" width="21.125" style="175" customWidth="1"/>
    <col min="8209" max="8209" width="15.375" style="175" customWidth="1"/>
    <col min="8210" max="8210" width="21.125" style="175" customWidth="1"/>
    <col min="8211" max="8211" width="12.875" style="175" customWidth="1"/>
    <col min="8212" max="8212" width="13.125" style="175" customWidth="1"/>
    <col min="8213" max="8213" width="12.375" style="175" customWidth="1"/>
    <col min="8214" max="8214" width="10.75" style="175" customWidth="1"/>
    <col min="8215" max="8215" width="16.875" style="175" customWidth="1"/>
    <col min="8216" max="8216" width="9.125" style="175" customWidth="1"/>
    <col min="8217" max="8217" width="9" style="175"/>
    <col min="8218" max="8218" width="7.375" style="175" customWidth="1"/>
    <col min="8219" max="8441" width="9" style="175"/>
    <col min="8442" max="8442" width="7.375" style="175" customWidth="1"/>
    <col min="8443" max="8443" width="38.75" style="175" customWidth="1"/>
    <col min="8444" max="8446" width="0" style="175" hidden="1" customWidth="1"/>
    <col min="8447" max="8448" width="11.25" style="175" customWidth="1"/>
    <col min="8449" max="8463" width="9.125" style="175" customWidth="1"/>
    <col min="8464" max="8464" width="21.125" style="175" customWidth="1"/>
    <col min="8465" max="8465" width="15.375" style="175" customWidth="1"/>
    <col min="8466" max="8466" width="21.125" style="175" customWidth="1"/>
    <col min="8467" max="8467" width="12.875" style="175" customWidth="1"/>
    <col min="8468" max="8468" width="13.125" style="175" customWidth="1"/>
    <col min="8469" max="8469" width="12.375" style="175" customWidth="1"/>
    <col min="8470" max="8470" width="10.75" style="175" customWidth="1"/>
    <col min="8471" max="8471" width="16.875" style="175" customWidth="1"/>
    <col min="8472" max="8472" width="9.125" style="175" customWidth="1"/>
    <col min="8473" max="8473" width="9" style="175"/>
    <col min="8474" max="8474" width="7.375" style="175" customWidth="1"/>
    <col min="8475" max="8697" width="9" style="175"/>
    <col min="8698" max="8698" width="7.375" style="175" customWidth="1"/>
    <col min="8699" max="8699" width="38.75" style="175" customWidth="1"/>
    <col min="8700" max="8702" width="0" style="175" hidden="1" customWidth="1"/>
    <col min="8703" max="8704" width="11.25" style="175" customWidth="1"/>
    <col min="8705" max="8719" width="9.125" style="175" customWidth="1"/>
    <col min="8720" max="8720" width="21.125" style="175" customWidth="1"/>
    <col min="8721" max="8721" width="15.375" style="175" customWidth="1"/>
    <col min="8722" max="8722" width="21.125" style="175" customWidth="1"/>
    <col min="8723" max="8723" width="12.875" style="175" customWidth="1"/>
    <col min="8724" max="8724" width="13.125" style="175" customWidth="1"/>
    <col min="8725" max="8725" width="12.375" style="175" customWidth="1"/>
    <col min="8726" max="8726" width="10.75" style="175" customWidth="1"/>
    <col min="8727" max="8727" width="16.875" style="175" customWidth="1"/>
    <col min="8728" max="8728" width="9.125" style="175" customWidth="1"/>
    <col min="8729" max="8729" width="9" style="175"/>
    <col min="8730" max="8730" width="7.375" style="175" customWidth="1"/>
    <col min="8731" max="8953" width="9" style="175"/>
    <col min="8954" max="8954" width="7.375" style="175" customWidth="1"/>
    <col min="8955" max="8955" width="38.75" style="175" customWidth="1"/>
    <col min="8956" max="8958" width="0" style="175" hidden="1" customWidth="1"/>
    <col min="8959" max="8960" width="11.25" style="175" customWidth="1"/>
    <col min="8961" max="8975" width="9.125" style="175" customWidth="1"/>
    <col min="8976" max="8976" width="21.125" style="175" customWidth="1"/>
    <col min="8977" max="8977" width="15.375" style="175" customWidth="1"/>
    <col min="8978" max="8978" width="21.125" style="175" customWidth="1"/>
    <col min="8979" max="8979" width="12.875" style="175" customWidth="1"/>
    <col min="8980" max="8980" width="13.125" style="175" customWidth="1"/>
    <col min="8981" max="8981" width="12.375" style="175" customWidth="1"/>
    <col min="8982" max="8982" width="10.75" style="175" customWidth="1"/>
    <col min="8983" max="8983" width="16.875" style="175" customWidth="1"/>
    <col min="8984" max="8984" width="9.125" style="175" customWidth="1"/>
    <col min="8985" max="8985" width="9" style="175"/>
    <col min="8986" max="8986" width="7.375" style="175" customWidth="1"/>
    <col min="8987" max="9209" width="9" style="175"/>
    <col min="9210" max="9210" width="7.375" style="175" customWidth="1"/>
    <col min="9211" max="9211" width="38.75" style="175" customWidth="1"/>
    <col min="9212" max="9214" width="0" style="175" hidden="1" customWidth="1"/>
    <col min="9215" max="9216" width="11.25" style="175" customWidth="1"/>
    <col min="9217" max="9231" width="9.125" style="175" customWidth="1"/>
    <col min="9232" max="9232" width="21.125" style="175" customWidth="1"/>
    <col min="9233" max="9233" width="15.375" style="175" customWidth="1"/>
    <col min="9234" max="9234" width="21.125" style="175" customWidth="1"/>
    <col min="9235" max="9235" width="12.875" style="175" customWidth="1"/>
    <col min="9236" max="9236" width="13.125" style="175" customWidth="1"/>
    <col min="9237" max="9237" width="12.375" style="175" customWidth="1"/>
    <col min="9238" max="9238" width="10.75" style="175" customWidth="1"/>
    <col min="9239" max="9239" width="16.875" style="175" customWidth="1"/>
    <col min="9240" max="9240" width="9.125" style="175" customWidth="1"/>
    <col min="9241" max="9241" width="9" style="175"/>
    <col min="9242" max="9242" width="7.375" style="175" customWidth="1"/>
    <col min="9243" max="9465" width="9" style="175"/>
    <col min="9466" max="9466" width="7.375" style="175" customWidth="1"/>
    <col min="9467" max="9467" width="38.75" style="175" customWidth="1"/>
    <col min="9468" max="9470" width="0" style="175" hidden="1" customWidth="1"/>
    <col min="9471" max="9472" width="11.25" style="175" customWidth="1"/>
    <col min="9473" max="9487" width="9.125" style="175" customWidth="1"/>
    <col min="9488" max="9488" width="21.125" style="175" customWidth="1"/>
    <col min="9489" max="9489" width="15.375" style="175" customWidth="1"/>
    <col min="9490" max="9490" width="21.125" style="175" customWidth="1"/>
    <col min="9491" max="9491" width="12.875" style="175" customWidth="1"/>
    <col min="9492" max="9492" width="13.125" style="175" customWidth="1"/>
    <col min="9493" max="9493" width="12.375" style="175" customWidth="1"/>
    <col min="9494" max="9494" width="10.75" style="175" customWidth="1"/>
    <col min="9495" max="9495" width="16.875" style="175" customWidth="1"/>
    <col min="9496" max="9496" width="9.125" style="175" customWidth="1"/>
    <col min="9497" max="9497" width="9" style="175"/>
    <col min="9498" max="9498" width="7.375" style="175" customWidth="1"/>
    <col min="9499" max="9721" width="9" style="175"/>
    <col min="9722" max="9722" width="7.375" style="175" customWidth="1"/>
    <col min="9723" max="9723" width="38.75" style="175" customWidth="1"/>
    <col min="9724" max="9726" width="0" style="175" hidden="1" customWidth="1"/>
    <col min="9727" max="9728" width="11.25" style="175" customWidth="1"/>
    <col min="9729" max="9743" width="9.125" style="175" customWidth="1"/>
    <col min="9744" max="9744" width="21.125" style="175" customWidth="1"/>
    <col min="9745" max="9745" width="15.375" style="175" customWidth="1"/>
    <col min="9746" max="9746" width="21.125" style="175" customWidth="1"/>
    <col min="9747" max="9747" width="12.875" style="175" customWidth="1"/>
    <col min="9748" max="9748" width="13.125" style="175" customWidth="1"/>
    <col min="9749" max="9749" width="12.375" style="175" customWidth="1"/>
    <col min="9750" max="9750" width="10.75" style="175" customWidth="1"/>
    <col min="9751" max="9751" width="16.875" style="175" customWidth="1"/>
    <col min="9752" max="9752" width="9.125" style="175" customWidth="1"/>
    <col min="9753" max="9753" width="9" style="175"/>
    <col min="9754" max="9754" width="7.375" style="175" customWidth="1"/>
    <col min="9755" max="9977" width="9" style="175"/>
    <col min="9978" max="9978" width="7.375" style="175" customWidth="1"/>
    <col min="9979" max="9979" width="38.75" style="175" customWidth="1"/>
    <col min="9980" max="9982" width="0" style="175" hidden="1" customWidth="1"/>
    <col min="9983" max="9984" width="11.25" style="175" customWidth="1"/>
    <col min="9985" max="9999" width="9.125" style="175" customWidth="1"/>
    <col min="10000" max="10000" width="21.125" style="175" customWidth="1"/>
    <col min="10001" max="10001" width="15.375" style="175" customWidth="1"/>
    <col min="10002" max="10002" width="21.125" style="175" customWidth="1"/>
    <col min="10003" max="10003" width="12.875" style="175" customWidth="1"/>
    <col min="10004" max="10004" width="13.125" style="175" customWidth="1"/>
    <col min="10005" max="10005" width="12.375" style="175" customWidth="1"/>
    <col min="10006" max="10006" width="10.75" style="175" customWidth="1"/>
    <col min="10007" max="10007" width="16.875" style="175" customWidth="1"/>
    <col min="10008" max="10008" width="9.125" style="175" customWidth="1"/>
    <col min="10009" max="10009" width="9" style="175"/>
    <col min="10010" max="10010" width="7.375" style="175" customWidth="1"/>
    <col min="10011" max="10233" width="9" style="175"/>
    <col min="10234" max="10234" width="7.375" style="175" customWidth="1"/>
    <col min="10235" max="10235" width="38.75" style="175" customWidth="1"/>
    <col min="10236" max="10238" width="0" style="175" hidden="1" customWidth="1"/>
    <col min="10239" max="10240" width="11.25" style="175" customWidth="1"/>
    <col min="10241" max="10255" width="9.125" style="175" customWidth="1"/>
    <col min="10256" max="10256" width="21.125" style="175" customWidth="1"/>
    <col min="10257" max="10257" width="15.375" style="175" customWidth="1"/>
    <col min="10258" max="10258" width="21.125" style="175" customWidth="1"/>
    <col min="10259" max="10259" width="12.875" style="175" customWidth="1"/>
    <col min="10260" max="10260" width="13.125" style="175" customWidth="1"/>
    <col min="10261" max="10261" width="12.375" style="175" customWidth="1"/>
    <col min="10262" max="10262" width="10.75" style="175" customWidth="1"/>
    <col min="10263" max="10263" width="16.875" style="175" customWidth="1"/>
    <col min="10264" max="10264" width="9.125" style="175" customWidth="1"/>
    <col min="10265" max="10265" width="9" style="175"/>
    <col min="10266" max="10266" width="7.375" style="175" customWidth="1"/>
    <col min="10267" max="10489" width="9" style="175"/>
    <col min="10490" max="10490" width="7.375" style="175" customWidth="1"/>
    <col min="10491" max="10491" width="38.75" style="175" customWidth="1"/>
    <col min="10492" max="10494" width="0" style="175" hidden="1" customWidth="1"/>
    <col min="10495" max="10496" width="11.25" style="175" customWidth="1"/>
    <col min="10497" max="10511" width="9.125" style="175" customWidth="1"/>
    <col min="10512" max="10512" width="21.125" style="175" customWidth="1"/>
    <col min="10513" max="10513" width="15.375" style="175" customWidth="1"/>
    <col min="10514" max="10514" width="21.125" style="175" customWidth="1"/>
    <col min="10515" max="10515" width="12.875" style="175" customWidth="1"/>
    <col min="10516" max="10516" width="13.125" style="175" customWidth="1"/>
    <col min="10517" max="10517" width="12.375" style="175" customWidth="1"/>
    <col min="10518" max="10518" width="10.75" style="175" customWidth="1"/>
    <col min="10519" max="10519" width="16.875" style="175" customWidth="1"/>
    <col min="10520" max="10520" width="9.125" style="175" customWidth="1"/>
    <col min="10521" max="10521" width="9" style="175"/>
    <col min="10522" max="10522" width="7.375" style="175" customWidth="1"/>
    <col min="10523" max="10745" width="9" style="175"/>
    <col min="10746" max="10746" width="7.375" style="175" customWidth="1"/>
    <col min="10747" max="10747" width="38.75" style="175" customWidth="1"/>
    <col min="10748" max="10750" width="0" style="175" hidden="1" customWidth="1"/>
    <col min="10751" max="10752" width="11.25" style="175" customWidth="1"/>
    <col min="10753" max="10767" width="9.125" style="175" customWidth="1"/>
    <col min="10768" max="10768" width="21.125" style="175" customWidth="1"/>
    <col min="10769" max="10769" width="15.375" style="175" customWidth="1"/>
    <col min="10770" max="10770" width="21.125" style="175" customWidth="1"/>
    <col min="10771" max="10771" width="12.875" style="175" customWidth="1"/>
    <col min="10772" max="10772" width="13.125" style="175" customWidth="1"/>
    <col min="10773" max="10773" width="12.375" style="175" customWidth="1"/>
    <col min="10774" max="10774" width="10.75" style="175" customWidth="1"/>
    <col min="10775" max="10775" width="16.875" style="175" customWidth="1"/>
    <col min="10776" max="10776" width="9.125" style="175" customWidth="1"/>
    <col min="10777" max="10777" width="9" style="175"/>
    <col min="10778" max="10778" width="7.375" style="175" customWidth="1"/>
    <col min="10779" max="11001" width="9" style="175"/>
    <col min="11002" max="11002" width="7.375" style="175" customWidth="1"/>
    <col min="11003" max="11003" width="38.75" style="175" customWidth="1"/>
    <col min="11004" max="11006" width="0" style="175" hidden="1" customWidth="1"/>
    <col min="11007" max="11008" width="11.25" style="175" customWidth="1"/>
    <col min="11009" max="11023" width="9.125" style="175" customWidth="1"/>
    <col min="11024" max="11024" width="21.125" style="175" customWidth="1"/>
    <col min="11025" max="11025" width="15.375" style="175" customWidth="1"/>
    <col min="11026" max="11026" width="21.125" style="175" customWidth="1"/>
    <col min="11027" max="11027" width="12.875" style="175" customWidth="1"/>
    <col min="11028" max="11028" width="13.125" style="175" customWidth="1"/>
    <col min="11029" max="11029" width="12.375" style="175" customWidth="1"/>
    <col min="11030" max="11030" width="10.75" style="175" customWidth="1"/>
    <col min="11031" max="11031" width="16.875" style="175" customWidth="1"/>
    <col min="11032" max="11032" width="9.125" style="175" customWidth="1"/>
    <col min="11033" max="11033" width="9" style="175"/>
    <col min="11034" max="11034" width="7.375" style="175" customWidth="1"/>
    <col min="11035" max="11257" width="9" style="175"/>
    <col min="11258" max="11258" width="7.375" style="175" customWidth="1"/>
    <col min="11259" max="11259" width="38.75" style="175" customWidth="1"/>
    <col min="11260" max="11262" width="0" style="175" hidden="1" customWidth="1"/>
    <col min="11263" max="11264" width="11.25" style="175" customWidth="1"/>
    <col min="11265" max="11279" width="9.125" style="175" customWidth="1"/>
    <col min="11280" max="11280" width="21.125" style="175" customWidth="1"/>
    <col min="11281" max="11281" width="15.375" style="175" customWidth="1"/>
    <col min="11282" max="11282" width="21.125" style="175" customWidth="1"/>
    <col min="11283" max="11283" width="12.875" style="175" customWidth="1"/>
    <col min="11284" max="11284" width="13.125" style="175" customWidth="1"/>
    <col min="11285" max="11285" width="12.375" style="175" customWidth="1"/>
    <col min="11286" max="11286" width="10.75" style="175" customWidth="1"/>
    <col min="11287" max="11287" width="16.875" style="175" customWidth="1"/>
    <col min="11288" max="11288" width="9.125" style="175" customWidth="1"/>
    <col min="11289" max="11289" width="9" style="175"/>
    <col min="11290" max="11290" width="7.375" style="175" customWidth="1"/>
    <col min="11291" max="11513" width="9" style="175"/>
    <col min="11514" max="11514" width="7.375" style="175" customWidth="1"/>
    <col min="11515" max="11515" width="38.75" style="175" customWidth="1"/>
    <col min="11516" max="11518" width="0" style="175" hidden="1" customWidth="1"/>
    <col min="11519" max="11520" width="11.25" style="175" customWidth="1"/>
    <col min="11521" max="11535" width="9.125" style="175" customWidth="1"/>
    <col min="11536" max="11536" width="21.125" style="175" customWidth="1"/>
    <col min="11537" max="11537" width="15.375" style="175" customWidth="1"/>
    <col min="11538" max="11538" width="21.125" style="175" customWidth="1"/>
    <col min="11539" max="11539" width="12.875" style="175" customWidth="1"/>
    <col min="11540" max="11540" width="13.125" style="175" customWidth="1"/>
    <col min="11541" max="11541" width="12.375" style="175" customWidth="1"/>
    <col min="11542" max="11542" width="10.75" style="175" customWidth="1"/>
    <col min="11543" max="11543" width="16.875" style="175" customWidth="1"/>
    <col min="11544" max="11544" width="9.125" style="175" customWidth="1"/>
    <col min="11545" max="11545" width="9" style="175"/>
    <col min="11546" max="11546" width="7.375" style="175" customWidth="1"/>
    <col min="11547" max="11769" width="9" style="175"/>
    <col min="11770" max="11770" width="7.375" style="175" customWidth="1"/>
    <col min="11771" max="11771" width="38.75" style="175" customWidth="1"/>
    <col min="11772" max="11774" width="0" style="175" hidden="1" customWidth="1"/>
    <col min="11775" max="11776" width="11.25" style="175" customWidth="1"/>
    <col min="11777" max="11791" width="9.125" style="175" customWidth="1"/>
    <col min="11792" max="11792" width="21.125" style="175" customWidth="1"/>
    <col min="11793" max="11793" width="15.375" style="175" customWidth="1"/>
    <col min="11794" max="11794" width="21.125" style="175" customWidth="1"/>
    <col min="11795" max="11795" width="12.875" style="175" customWidth="1"/>
    <col min="11796" max="11796" width="13.125" style="175" customWidth="1"/>
    <col min="11797" max="11797" width="12.375" style="175" customWidth="1"/>
    <col min="11798" max="11798" width="10.75" style="175" customWidth="1"/>
    <col min="11799" max="11799" width="16.875" style="175" customWidth="1"/>
    <col min="11800" max="11800" width="9.125" style="175" customWidth="1"/>
    <col min="11801" max="11801" width="9" style="175"/>
    <col min="11802" max="11802" width="7.375" style="175" customWidth="1"/>
    <col min="11803" max="12025" width="9" style="175"/>
    <col min="12026" max="12026" width="7.375" style="175" customWidth="1"/>
    <col min="12027" max="12027" width="38.75" style="175" customWidth="1"/>
    <col min="12028" max="12030" width="0" style="175" hidden="1" customWidth="1"/>
    <col min="12031" max="12032" width="11.25" style="175" customWidth="1"/>
    <col min="12033" max="12047" width="9.125" style="175" customWidth="1"/>
    <col min="12048" max="12048" width="21.125" style="175" customWidth="1"/>
    <col min="12049" max="12049" width="15.375" style="175" customWidth="1"/>
    <col min="12050" max="12050" width="21.125" style="175" customWidth="1"/>
    <col min="12051" max="12051" width="12.875" style="175" customWidth="1"/>
    <col min="12052" max="12052" width="13.125" style="175" customWidth="1"/>
    <col min="12053" max="12053" width="12.375" style="175" customWidth="1"/>
    <col min="12054" max="12054" width="10.75" style="175" customWidth="1"/>
    <col min="12055" max="12055" width="16.875" style="175" customWidth="1"/>
    <col min="12056" max="12056" width="9.125" style="175" customWidth="1"/>
    <col min="12057" max="12057" width="9" style="175"/>
    <col min="12058" max="12058" width="7.375" style="175" customWidth="1"/>
    <col min="12059" max="12281" width="9" style="175"/>
    <col min="12282" max="12282" width="7.375" style="175" customWidth="1"/>
    <col min="12283" max="12283" width="38.75" style="175" customWidth="1"/>
    <col min="12284" max="12286" width="0" style="175" hidden="1" customWidth="1"/>
    <col min="12287" max="12288" width="11.25" style="175" customWidth="1"/>
    <col min="12289" max="12303" width="9.125" style="175" customWidth="1"/>
    <col min="12304" max="12304" width="21.125" style="175" customWidth="1"/>
    <col min="12305" max="12305" width="15.375" style="175" customWidth="1"/>
    <col min="12306" max="12306" width="21.125" style="175" customWidth="1"/>
    <col min="12307" max="12307" width="12.875" style="175" customWidth="1"/>
    <col min="12308" max="12308" width="13.125" style="175" customWidth="1"/>
    <col min="12309" max="12309" width="12.375" style="175" customWidth="1"/>
    <col min="12310" max="12310" width="10.75" style="175" customWidth="1"/>
    <col min="12311" max="12311" width="16.875" style="175" customWidth="1"/>
    <col min="12312" max="12312" width="9.125" style="175" customWidth="1"/>
    <col min="12313" max="12313" width="9" style="175"/>
    <col min="12314" max="12314" width="7.375" style="175" customWidth="1"/>
    <col min="12315" max="12537" width="9" style="175"/>
    <col min="12538" max="12538" width="7.375" style="175" customWidth="1"/>
    <col min="12539" max="12539" width="38.75" style="175" customWidth="1"/>
    <col min="12540" max="12542" width="0" style="175" hidden="1" customWidth="1"/>
    <col min="12543" max="12544" width="11.25" style="175" customWidth="1"/>
    <col min="12545" max="12559" width="9.125" style="175" customWidth="1"/>
    <col min="12560" max="12560" width="21.125" style="175" customWidth="1"/>
    <col min="12561" max="12561" width="15.375" style="175" customWidth="1"/>
    <col min="12562" max="12562" width="21.125" style="175" customWidth="1"/>
    <col min="12563" max="12563" width="12.875" style="175" customWidth="1"/>
    <col min="12564" max="12564" width="13.125" style="175" customWidth="1"/>
    <col min="12565" max="12565" width="12.375" style="175" customWidth="1"/>
    <col min="12566" max="12566" width="10.75" style="175" customWidth="1"/>
    <col min="12567" max="12567" width="16.875" style="175" customWidth="1"/>
    <col min="12568" max="12568" width="9.125" style="175" customWidth="1"/>
    <col min="12569" max="12569" width="9" style="175"/>
    <col min="12570" max="12570" width="7.375" style="175" customWidth="1"/>
    <col min="12571" max="12793" width="9" style="175"/>
    <col min="12794" max="12794" width="7.375" style="175" customWidth="1"/>
    <col min="12795" max="12795" width="38.75" style="175" customWidth="1"/>
    <col min="12796" max="12798" width="0" style="175" hidden="1" customWidth="1"/>
    <col min="12799" max="12800" width="11.25" style="175" customWidth="1"/>
    <col min="12801" max="12815" width="9.125" style="175" customWidth="1"/>
    <col min="12816" max="12816" width="21.125" style="175" customWidth="1"/>
    <col min="12817" max="12817" width="15.375" style="175" customWidth="1"/>
    <col min="12818" max="12818" width="21.125" style="175" customWidth="1"/>
    <col min="12819" max="12819" width="12.875" style="175" customWidth="1"/>
    <col min="12820" max="12820" width="13.125" style="175" customWidth="1"/>
    <col min="12821" max="12821" width="12.375" style="175" customWidth="1"/>
    <col min="12822" max="12822" width="10.75" style="175" customWidth="1"/>
    <col min="12823" max="12823" width="16.875" style="175" customWidth="1"/>
    <col min="12824" max="12824" width="9.125" style="175" customWidth="1"/>
    <col min="12825" max="12825" width="9" style="175"/>
    <col min="12826" max="12826" width="7.375" style="175" customWidth="1"/>
    <col min="12827" max="13049" width="9" style="175"/>
    <col min="13050" max="13050" width="7.375" style="175" customWidth="1"/>
    <col min="13051" max="13051" width="38.75" style="175" customWidth="1"/>
    <col min="13052" max="13054" width="0" style="175" hidden="1" customWidth="1"/>
    <col min="13055" max="13056" width="11.25" style="175" customWidth="1"/>
    <col min="13057" max="13071" width="9.125" style="175" customWidth="1"/>
    <col min="13072" max="13072" width="21.125" style="175" customWidth="1"/>
    <col min="13073" max="13073" width="15.375" style="175" customWidth="1"/>
    <col min="13074" max="13074" width="21.125" style="175" customWidth="1"/>
    <col min="13075" max="13075" width="12.875" style="175" customWidth="1"/>
    <col min="13076" max="13076" width="13.125" style="175" customWidth="1"/>
    <col min="13077" max="13077" width="12.375" style="175" customWidth="1"/>
    <col min="13078" max="13078" width="10.75" style="175" customWidth="1"/>
    <col min="13079" max="13079" width="16.875" style="175" customWidth="1"/>
    <col min="13080" max="13080" width="9.125" style="175" customWidth="1"/>
    <col min="13081" max="13081" width="9" style="175"/>
    <col min="13082" max="13082" width="7.375" style="175" customWidth="1"/>
    <col min="13083" max="13305" width="9" style="175"/>
    <col min="13306" max="13306" width="7.375" style="175" customWidth="1"/>
    <col min="13307" max="13307" width="38.75" style="175" customWidth="1"/>
    <col min="13308" max="13310" width="0" style="175" hidden="1" customWidth="1"/>
    <col min="13311" max="13312" width="11.25" style="175" customWidth="1"/>
    <col min="13313" max="13327" width="9.125" style="175" customWidth="1"/>
    <col min="13328" max="13328" width="21.125" style="175" customWidth="1"/>
    <col min="13329" max="13329" width="15.375" style="175" customWidth="1"/>
    <col min="13330" max="13330" width="21.125" style="175" customWidth="1"/>
    <col min="13331" max="13331" width="12.875" style="175" customWidth="1"/>
    <col min="13332" max="13332" width="13.125" style="175" customWidth="1"/>
    <col min="13333" max="13333" width="12.375" style="175" customWidth="1"/>
    <col min="13334" max="13334" width="10.75" style="175" customWidth="1"/>
    <col min="13335" max="13335" width="16.875" style="175" customWidth="1"/>
    <col min="13336" max="13336" width="9.125" style="175" customWidth="1"/>
    <col min="13337" max="13337" width="9" style="175"/>
    <col min="13338" max="13338" width="7.375" style="175" customWidth="1"/>
    <col min="13339" max="13561" width="9" style="175"/>
    <col min="13562" max="13562" width="7.375" style="175" customWidth="1"/>
    <col min="13563" max="13563" width="38.75" style="175" customWidth="1"/>
    <col min="13564" max="13566" width="0" style="175" hidden="1" customWidth="1"/>
    <col min="13567" max="13568" width="11.25" style="175" customWidth="1"/>
    <col min="13569" max="13583" width="9.125" style="175" customWidth="1"/>
    <col min="13584" max="13584" width="21.125" style="175" customWidth="1"/>
    <col min="13585" max="13585" width="15.375" style="175" customWidth="1"/>
    <col min="13586" max="13586" width="21.125" style="175" customWidth="1"/>
    <col min="13587" max="13587" width="12.875" style="175" customWidth="1"/>
    <col min="13588" max="13588" width="13.125" style="175" customWidth="1"/>
    <col min="13589" max="13589" width="12.375" style="175" customWidth="1"/>
    <col min="13590" max="13590" width="10.75" style="175" customWidth="1"/>
    <col min="13591" max="13591" width="16.875" style="175" customWidth="1"/>
    <col min="13592" max="13592" width="9.125" style="175" customWidth="1"/>
    <col min="13593" max="13593" width="9" style="175"/>
    <col min="13594" max="13594" width="7.375" style="175" customWidth="1"/>
    <col min="13595" max="13817" width="9" style="175"/>
    <col min="13818" max="13818" width="7.375" style="175" customWidth="1"/>
    <col min="13819" max="13819" width="38.75" style="175" customWidth="1"/>
    <col min="13820" max="13822" width="0" style="175" hidden="1" customWidth="1"/>
    <col min="13823" max="13824" width="11.25" style="175" customWidth="1"/>
    <col min="13825" max="13839" width="9.125" style="175" customWidth="1"/>
    <col min="13840" max="13840" width="21.125" style="175" customWidth="1"/>
    <col min="13841" max="13841" width="15.375" style="175" customWidth="1"/>
    <col min="13842" max="13842" width="21.125" style="175" customWidth="1"/>
    <col min="13843" max="13843" width="12.875" style="175" customWidth="1"/>
    <col min="13844" max="13844" width="13.125" style="175" customWidth="1"/>
    <col min="13845" max="13845" width="12.375" style="175" customWidth="1"/>
    <col min="13846" max="13846" width="10.75" style="175" customWidth="1"/>
    <col min="13847" max="13847" width="16.875" style="175" customWidth="1"/>
    <col min="13848" max="13848" width="9.125" style="175" customWidth="1"/>
    <col min="13849" max="13849" width="9" style="175"/>
    <col min="13850" max="13850" width="7.375" style="175" customWidth="1"/>
    <col min="13851" max="14073" width="9" style="175"/>
    <col min="14074" max="14074" width="7.375" style="175" customWidth="1"/>
    <col min="14075" max="14075" width="38.75" style="175" customWidth="1"/>
    <col min="14076" max="14078" width="0" style="175" hidden="1" customWidth="1"/>
    <col min="14079" max="14080" width="11.25" style="175" customWidth="1"/>
    <col min="14081" max="14095" width="9.125" style="175" customWidth="1"/>
    <col min="14096" max="14096" width="21.125" style="175" customWidth="1"/>
    <col min="14097" max="14097" width="15.375" style="175" customWidth="1"/>
    <col min="14098" max="14098" width="21.125" style="175" customWidth="1"/>
    <col min="14099" max="14099" width="12.875" style="175" customWidth="1"/>
    <col min="14100" max="14100" width="13.125" style="175" customWidth="1"/>
    <col min="14101" max="14101" width="12.375" style="175" customWidth="1"/>
    <col min="14102" max="14102" width="10.75" style="175" customWidth="1"/>
    <col min="14103" max="14103" width="16.875" style="175" customWidth="1"/>
    <col min="14104" max="14104" width="9.125" style="175" customWidth="1"/>
    <col min="14105" max="14105" width="9" style="175"/>
    <col min="14106" max="14106" width="7.375" style="175" customWidth="1"/>
    <col min="14107" max="14329" width="9" style="175"/>
    <col min="14330" max="14330" width="7.375" style="175" customWidth="1"/>
    <col min="14331" max="14331" width="38.75" style="175" customWidth="1"/>
    <col min="14332" max="14334" width="0" style="175" hidden="1" customWidth="1"/>
    <col min="14335" max="14336" width="11.25" style="175" customWidth="1"/>
    <col min="14337" max="14351" width="9.125" style="175" customWidth="1"/>
    <col min="14352" max="14352" width="21.125" style="175" customWidth="1"/>
    <col min="14353" max="14353" width="15.375" style="175" customWidth="1"/>
    <col min="14354" max="14354" width="21.125" style="175" customWidth="1"/>
    <col min="14355" max="14355" width="12.875" style="175" customWidth="1"/>
    <col min="14356" max="14356" width="13.125" style="175" customWidth="1"/>
    <col min="14357" max="14357" width="12.375" style="175" customWidth="1"/>
    <col min="14358" max="14358" width="10.75" style="175" customWidth="1"/>
    <col min="14359" max="14359" width="16.875" style="175" customWidth="1"/>
    <col min="14360" max="14360" width="9.125" style="175" customWidth="1"/>
    <col min="14361" max="14361" width="9" style="175"/>
    <col min="14362" max="14362" width="7.375" style="175" customWidth="1"/>
    <col min="14363" max="14585" width="9" style="175"/>
    <col min="14586" max="14586" width="7.375" style="175" customWidth="1"/>
    <col min="14587" max="14587" width="38.75" style="175" customWidth="1"/>
    <col min="14588" max="14590" width="0" style="175" hidden="1" customWidth="1"/>
    <col min="14591" max="14592" width="11.25" style="175" customWidth="1"/>
    <col min="14593" max="14607" width="9.125" style="175" customWidth="1"/>
    <col min="14608" max="14608" width="21.125" style="175" customWidth="1"/>
    <col min="14609" max="14609" width="15.375" style="175" customWidth="1"/>
    <col min="14610" max="14610" width="21.125" style="175" customWidth="1"/>
    <col min="14611" max="14611" width="12.875" style="175" customWidth="1"/>
    <col min="14612" max="14612" width="13.125" style="175" customWidth="1"/>
    <col min="14613" max="14613" width="12.375" style="175" customWidth="1"/>
    <col min="14614" max="14614" width="10.75" style="175" customWidth="1"/>
    <col min="14615" max="14615" width="16.875" style="175" customWidth="1"/>
    <col min="14616" max="14616" width="9.125" style="175" customWidth="1"/>
    <col min="14617" max="14617" width="9" style="175"/>
    <col min="14618" max="14618" width="7.375" style="175" customWidth="1"/>
    <col min="14619" max="14841" width="9" style="175"/>
    <col min="14842" max="14842" width="7.375" style="175" customWidth="1"/>
    <col min="14843" max="14843" width="38.75" style="175" customWidth="1"/>
    <col min="14844" max="14846" width="0" style="175" hidden="1" customWidth="1"/>
    <col min="14847" max="14848" width="11.25" style="175" customWidth="1"/>
    <col min="14849" max="14863" width="9.125" style="175" customWidth="1"/>
    <col min="14864" max="14864" width="21.125" style="175" customWidth="1"/>
    <col min="14865" max="14865" width="15.375" style="175" customWidth="1"/>
    <col min="14866" max="14866" width="21.125" style="175" customWidth="1"/>
    <col min="14867" max="14867" width="12.875" style="175" customWidth="1"/>
    <col min="14868" max="14868" width="13.125" style="175" customWidth="1"/>
    <col min="14869" max="14869" width="12.375" style="175" customWidth="1"/>
    <col min="14870" max="14870" width="10.75" style="175" customWidth="1"/>
    <col min="14871" max="14871" width="16.875" style="175" customWidth="1"/>
    <col min="14872" max="14872" width="9.125" style="175" customWidth="1"/>
    <col min="14873" max="14873" width="9" style="175"/>
    <col min="14874" max="14874" width="7.375" style="175" customWidth="1"/>
    <col min="14875" max="15097" width="9" style="175"/>
    <col min="15098" max="15098" width="7.375" style="175" customWidth="1"/>
    <col min="15099" max="15099" width="38.75" style="175" customWidth="1"/>
    <col min="15100" max="15102" width="0" style="175" hidden="1" customWidth="1"/>
    <col min="15103" max="15104" width="11.25" style="175" customWidth="1"/>
    <col min="15105" max="15119" width="9.125" style="175" customWidth="1"/>
    <col min="15120" max="15120" width="21.125" style="175" customWidth="1"/>
    <col min="15121" max="15121" width="15.375" style="175" customWidth="1"/>
    <col min="15122" max="15122" width="21.125" style="175" customWidth="1"/>
    <col min="15123" max="15123" width="12.875" style="175" customWidth="1"/>
    <col min="15124" max="15124" width="13.125" style="175" customWidth="1"/>
    <col min="15125" max="15125" width="12.375" style="175" customWidth="1"/>
    <col min="15126" max="15126" width="10.75" style="175" customWidth="1"/>
    <col min="15127" max="15127" width="16.875" style="175" customWidth="1"/>
    <col min="15128" max="15128" width="9.125" style="175" customWidth="1"/>
    <col min="15129" max="15129" width="9" style="175"/>
    <col min="15130" max="15130" width="7.375" style="175" customWidth="1"/>
    <col min="15131" max="15353" width="9" style="175"/>
    <col min="15354" max="15354" width="7.375" style="175" customWidth="1"/>
    <col min="15355" max="15355" width="38.75" style="175" customWidth="1"/>
    <col min="15356" max="15358" width="0" style="175" hidden="1" customWidth="1"/>
    <col min="15359" max="15360" width="11.25" style="175" customWidth="1"/>
    <col min="15361" max="15375" width="9.125" style="175" customWidth="1"/>
    <col min="15376" max="15376" width="21.125" style="175" customWidth="1"/>
    <col min="15377" max="15377" width="15.375" style="175" customWidth="1"/>
    <col min="15378" max="15378" width="21.125" style="175" customWidth="1"/>
    <col min="15379" max="15379" width="12.875" style="175" customWidth="1"/>
    <col min="15380" max="15380" width="13.125" style="175" customWidth="1"/>
    <col min="15381" max="15381" width="12.375" style="175" customWidth="1"/>
    <col min="15382" max="15382" width="10.75" style="175" customWidth="1"/>
    <col min="15383" max="15383" width="16.875" style="175" customWidth="1"/>
    <col min="15384" max="15384" width="9.125" style="175" customWidth="1"/>
    <col min="15385" max="15385" width="9" style="175"/>
    <col min="15386" max="15386" width="7.375" style="175" customWidth="1"/>
    <col min="15387" max="15609" width="9" style="175"/>
    <col min="15610" max="15610" width="7.375" style="175" customWidth="1"/>
    <col min="15611" max="15611" width="38.75" style="175" customWidth="1"/>
    <col min="15612" max="15614" width="0" style="175" hidden="1" customWidth="1"/>
    <col min="15615" max="15616" width="11.25" style="175" customWidth="1"/>
    <col min="15617" max="15631" width="9.125" style="175" customWidth="1"/>
    <col min="15632" max="15632" width="21.125" style="175" customWidth="1"/>
    <col min="15633" max="15633" width="15.375" style="175" customWidth="1"/>
    <col min="15634" max="15634" width="21.125" style="175" customWidth="1"/>
    <col min="15635" max="15635" width="12.875" style="175" customWidth="1"/>
    <col min="15636" max="15636" width="13.125" style="175" customWidth="1"/>
    <col min="15637" max="15637" width="12.375" style="175" customWidth="1"/>
    <col min="15638" max="15638" width="10.75" style="175" customWidth="1"/>
    <col min="15639" max="15639" width="16.875" style="175" customWidth="1"/>
    <col min="15640" max="15640" width="9.125" style="175" customWidth="1"/>
    <col min="15641" max="15641" width="9" style="175"/>
    <col min="15642" max="15642" width="7.375" style="175" customWidth="1"/>
    <col min="15643" max="15865" width="9" style="175"/>
    <col min="15866" max="15866" width="7.375" style="175" customWidth="1"/>
    <col min="15867" max="15867" width="38.75" style="175" customWidth="1"/>
    <col min="15868" max="15870" width="0" style="175" hidden="1" customWidth="1"/>
    <col min="15871" max="15872" width="11.25" style="175" customWidth="1"/>
    <col min="15873" max="15887" width="9.125" style="175" customWidth="1"/>
    <col min="15888" max="15888" width="21.125" style="175" customWidth="1"/>
    <col min="15889" max="15889" width="15.375" style="175" customWidth="1"/>
    <col min="15890" max="15890" width="21.125" style="175" customWidth="1"/>
    <col min="15891" max="15891" width="12.875" style="175" customWidth="1"/>
    <col min="15892" max="15892" width="13.125" style="175" customWidth="1"/>
    <col min="15893" max="15893" width="12.375" style="175" customWidth="1"/>
    <col min="15894" max="15894" width="10.75" style="175" customWidth="1"/>
    <col min="15895" max="15895" width="16.875" style="175" customWidth="1"/>
    <col min="15896" max="15896" width="9.125" style="175" customWidth="1"/>
    <col min="15897" max="15897" width="9" style="175"/>
    <col min="15898" max="15898" width="7.375" style="175" customWidth="1"/>
    <col min="15899" max="16121" width="9" style="175"/>
    <col min="16122" max="16122" width="7.375" style="175" customWidth="1"/>
    <col min="16123" max="16123" width="38.75" style="175" customWidth="1"/>
    <col min="16124" max="16126" width="0" style="175" hidden="1" customWidth="1"/>
    <col min="16127" max="16128" width="11.25" style="175" customWidth="1"/>
    <col min="16129" max="16143" width="9.125" style="175" customWidth="1"/>
    <col min="16144" max="16144" width="21.125" style="175" customWidth="1"/>
    <col min="16145" max="16145" width="15.375" style="175" customWidth="1"/>
    <col min="16146" max="16146" width="21.125" style="175" customWidth="1"/>
    <col min="16147" max="16147" width="12.875" style="175" customWidth="1"/>
    <col min="16148" max="16148" width="13.125" style="175" customWidth="1"/>
    <col min="16149" max="16149" width="12.375" style="175" customWidth="1"/>
    <col min="16150" max="16150" width="10.75" style="175" customWidth="1"/>
    <col min="16151" max="16151" width="16.875" style="175" customWidth="1"/>
    <col min="16152" max="16152" width="9.125" style="175" customWidth="1"/>
    <col min="16153" max="16153" width="9" style="175"/>
    <col min="16154" max="16154" width="7.375" style="175" customWidth="1"/>
    <col min="16155" max="16384" width="9" style="175"/>
  </cols>
  <sheetData>
    <row r="1" spans="1:54" s="162" customFormat="1">
      <c r="A1" s="159"/>
      <c r="B1" s="160"/>
      <c r="C1" s="160"/>
      <c r="D1" s="160"/>
      <c r="E1" s="160"/>
      <c r="F1" s="160"/>
      <c r="G1" s="160"/>
      <c r="H1" s="160"/>
      <c r="I1" s="160"/>
      <c r="J1" s="160"/>
      <c r="K1" s="161"/>
      <c r="L1" s="161"/>
      <c r="M1" s="161"/>
      <c r="N1" s="161"/>
      <c r="O1" s="161"/>
      <c r="P1" s="161"/>
      <c r="Q1" s="161"/>
      <c r="R1" s="161"/>
      <c r="T1" s="163"/>
      <c r="U1" s="163"/>
    </row>
    <row r="2" spans="1:54" s="162" customFormat="1" ht="33" customHeight="1">
      <c r="A2" s="519" t="s">
        <v>1135</v>
      </c>
      <c r="B2" s="519"/>
      <c r="C2" s="519"/>
      <c r="D2" s="519"/>
      <c r="E2" s="519"/>
      <c r="F2" s="519"/>
      <c r="G2" s="519"/>
      <c r="H2" s="519"/>
      <c r="I2" s="519"/>
      <c r="J2" s="519"/>
      <c r="K2" s="519"/>
      <c r="L2" s="519"/>
      <c r="M2" s="519"/>
      <c r="N2" s="519"/>
      <c r="O2" s="519"/>
      <c r="P2" s="519"/>
      <c r="Q2" s="519"/>
      <c r="R2" s="519"/>
      <c r="S2" s="328"/>
      <c r="T2" s="163"/>
      <c r="U2" s="163"/>
    </row>
    <row r="3" spans="1:54" s="16" customFormat="1" ht="49.5" customHeight="1">
      <c r="A3" s="525" t="s">
        <v>1132</v>
      </c>
      <c r="B3" s="525"/>
      <c r="C3" s="525"/>
      <c r="D3" s="525"/>
      <c r="E3" s="525"/>
      <c r="F3" s="525"/>
      <c r="G3" s="525"/>
      <c r="H3" s="525"/>
      <c r="I3" s="525"/>
      <c r="J3" s="525"/>
      <c r="K3" s="525"/>
      <c r="L3" s="525"/>
      <c r="M3" s="525"/>
      <c r="N3" s="525"/>
      <c r="O3" s="525"/>
      <c r="P3" s="525"/>
      <c r="Q3" s="525"/>
      <c r="R3" s="525"/>
      <c r="S3" s="525"/>
      <c r="T3" s="13"/>
      <c r="U3" s="14"/>
      <c r="V3" s="15"/>
      <c r="W3" s="15"/>
    </row>
    <row r="4" spans="1:54" s="16" customFormat="1" ht="15" customHeight="1">
      <c r="A4" s="526"/>
      <c r="B4" s="526"/>
      <c r="C4" s="526"/>
      <c r="D4" s="526"/>
      <c r="E4" s="526"/>
      <c r="F4" s="526"/>
      <c r="G4" s="526"/>
      <c r="H4" s="526"/>
      <c r="I4" s="526"/>
      <c r="J4" s="526"/>
      <c r="K4" s="526"/>
      <c r="L4" s="526"/>
      <c r="M4" s="526"/>
      <c r="N4" s="526"/>
      <c r="O4" s="526"/>
      <c r="P4" s="526"/>
      <c r="Q4" s="526"/>
      <c r="R4" s="526"/>
      <c r="S4" s="526"/>
      <c r="T4" s="17"/>
      <c r="U4" s="17"/>
      <c r="V4" s="360"/>
      <c r="W4" s="360"/>
    </row>
    <row r="5" spans="1:54" s="16" customFormat="1" ht="23.25" customHeight="1">
      <c r="A5" s="513" t="s">
        <v>1166</v>
      </c>
      <c r="B5" s="513"/>
      <c r="C5" s="513"/>
      <c r="D5" s="513"/>
      <c r="E5" s="513"/>
      <c r="F5" s="513"/>
      <c r="G5" s="513"/>
      <c r="H5" s="513"/>
      <c r="I5" s="513"/>
      <c r="J5" s="513"/>
      <c r="K5" s="513"/>
      <c r="L5" s="513"/>
      <c r="M5" s="513"/>
      <c r="N5" s="513"/>
      <c r="O5" s="513"/>
      <c r="P5" s="513"/>
      <c r="Q5" s="513"/>
      <c r="R5" s="513"/>
      <c r="S5" s="513"/>
      <c r="T5" s="18"/>
      <c r="U5" s="19"/>
      <c r="V5" s="20"/>
      <c r="W5" s="20"/>
    </row>
    <row r="6" spans="1:54" s="16" customFormat="1" ht="18" customHeight="1">
      <c r="A6" s="339"/>
      <c r="B6" s="339"/>
      <c r="C6" s="339"/>
      <c r="D6" s="339"/>
      <c r="E6" s="339"/>
      <c r="F6" s="339"/>
      <c r="G6" s="339"/>
      <c r="H6" s="339"/>
      <c r="I6" s="339"/>
      <c r="J6" s="339"/>
      <c r="K6" s="339"/>
      <c r="L6" s="339"/>
      <c r="M6" s="339"/>
      <c r="N6" s="339"/>
      <c r="O6" s="339"/>
      <c r="P6" s="339"/>
      <c r="Q6" s="339"/>
      <c r="R6" s="339"/>
      <c r="S6" s="21" t="s">
        <v>31</v>
      </c>
      <c r="T6" s="18"/>
      <c r="U6" s="19"/>
      <c r="V6" s="20"/>
      <c r="W6" s="20"/>
    </row>
    <row r="7" spans="1:54" s="340" customFormat="1" ht="71.25" customHeight="1">
      <c r="A7" s="490" t="s">
        <v>25</v>
      </c>
      <c r="B7" s="487" t="s">
        <v>52</v>
      </c>
      <c r="C7" s="494" t="s">
        <v>53</v>
      </c>
      <c r="D7" s="520" t="s">
        <v>54</v>
      </c>
      <c r="E7" s="527"/>
      <c r="F7" s="527"/>
      <c r="G7" s="521"/>
      <c r="H7" s="520" t="s">
        <v>55</v>
      </c>
      <c r="I7" s="527"/>
      <c r="J7" s="527"/>
      <c r="K7" s="487" t="s">
        <v>646</v>
      </c>
      <c r="L7" s="487"/>
      <c r="M7" s="487"/>
      <c r="N7" s="487" t="s">
        <v>1152</v>
      </c>
      <c r="O7" s="487"/>
      <c r="P7" s="520" t="s">
        <v>915</v>
      </c>
      <c r="Q7" s="521"/>
      <c r="R7" s="494" t="s">
        <v>911</v>
      </c>
      <c r="S7" s="494" t="s">
        <v>909</v>
      </c>
      <c r="T7" s="22"/>
      <c r="U7" s="22"/>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98"/>
    </row>
    <row r="8" spans="1:54" s="323" customFormat="1" ht="29.25" customHeight="1">
      <c r="A8" s="490"/>
      <c r="B8" s="487"/>
      <c r="C8" s="495"/>
      <c r="D8" s="494" t="s">
        <v>56</v>
      </c>
      <c r="E8" s="494" t="s">
        <v>57</v>
      </c>
      <c r="F8" s="540" t="s">
        <v>58</v>
      </c>
      <c r="G8" s="24"/>
      <c r="H8" s="494" t="s">
        <v>57</v>
      </c>
      <c r="I8" s="520" t="s">
        <v>47</v>
      </c>
      <c r="J8" s="521"/>
      <c r="K8" s="494" t="s">
        <v>38</v>
      </c>
      <c r="L8" s="494" t="s">
        <v>59</v>
      </c>
      <c r="M8" s="494" t="s">
        <v>33</v>
      </c>
      <c r="N8" s="494" t="s">
        <v>38</v>
      </c>
      <c r="O8" s="494" t="s">
        <v>33</v>
      </c>
      <c r="P8" s="494" t="s">
        <v>38</v>
      </c>
      <c r="Q8" s="494" t="s">
        <v>33</v>
      </c>
      <c r="R8" s="495"/>
      <c r="S8" s="495"/>
      <c r="T8" s="22"/>
      <c r="U8" s="22"/>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341"/>
    </row>
    <row r="9" spans="1:54" s="323" customFormat="1" ht="24" customHeight="1">
      <c r="A9" s="490"/>
      <c r="B9" s="487"/>
      <c r="C9" s="495"/>
      <c r="D9" s="495"/>
      <c r="E9" s="495"/>
      <c r="F9" s="541"/>
      <c r="G9" s="494" t="s">
        <v>36</v>
      </c>
      <c r="H9" s="495"/>
      <c r="I9" s="495"/>
      <c r="J9" s="495"/>
      <c r="K9" s="495"/>
      <c r="L9" s="495"/>
      <c r="M9" s="495"/>
      <c r="N9" s="495"/>
      <c r="O9" s="495"/>
      <c r="P9" s="495"/>
      <c r="Q9" s="495"/>
      <c r="R9" s="495"/>
      <c r="S9" s="495"/>
      <c r="T9" s="22"/>
      <c r="U9" s="22"/>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341"/>
    </row>
    <row r="10" spans="1:54" s="323" customFormat="1" ht="22.5" customHeight="1">
      <c r="A10" s="490"/>
      <c r="B10" s="487"/>
      <c r="C10" s="495"/>
      <c r="D10" s="496"/>
      <c r="E10" s="495"/>
      <c r="F10" s="542"/>
      <c r="G10" s="495"/>
      <c r="H10" s="495"/>
      <c r="I10" s="495"/>
      <c r="J10" s="495"/>
      <c r="K10" s="495"/>
      <c r="L10" s="495"/>
      <c r="M10" s="495"/>
      <c r="N10" s="496"/>
      <c r="O10" s="496"/>
      <c r="P10" s="496"/>
      <c r="Q10" s="496"/>
      <c r="R10" s="496"/>
      <c r="S10" s="496"/>
      <c r="T10" s="22"/>
      <c r="U10" s="22"/>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341"/>
    </row>
    <row r="11" spans="1:54" s="31" customFormat="1" ht="29.25" customHeight="1">
      <c r="A11" s="25">
        <v>1</v>
      </c>
      <c r="B11" s="26">
        <v>2</v>
      </c>
      <c r="C11" s="26">
        <v>3</v>
      </c>
      <c r="D11" s="25">
        <v>4</v>
      </c>
      <c r="E11" s="26">
        <v>5</v>
      </c>
      <c r="F11" s="25">
        <v>6</v>
      </c>
      <c r="G11" s="25">
        <v>7</v>
      </c>
      <c r="H11" s="26">
        <v>8</v>
      </c>
      <c r="I11" s="25">
        <v>9</v>
      </c>
      <c r="J11" s="26">
        <v>10</v>
      </c>
      <c r="K11" s="25">
        <v>12</v>
      </c>
      <c r="L11" s="26">
        <v>13</v>
      </c>
      <c r="M11" s="26"/>
      <c r="N11" s="26"/>
      <c r="O11" s="26"/>
      <c r="P11" s="26"/>
      <c r="Q11" s="26"/>
      <c r="R11" s="26"/>
      <c r="S11" s="25"/>
      <c r="T11" s="27">
        <v>632564</v>
      </c>
      <c r="U11" s="28"/>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30"/>
    </row>
    <row r="12" spans="1:54" s="31" customFormat="1" ht="63" customHeight="1">
      <c r="A12" s="32" t="s">
        <v>26</v>
      </c>
      <c r="B12" s="33" t="s">
        <v>1106</v>
      </c>
      <c r="C12" s="34"/>
      <c r="D12" s="35"/>
      <c r="E12" s="36">
        <f t="shared" ref="E12:O12" si="0">E27+E43</f>
        <v>1574555.3</v>
      </c>
      <c r="F12" s="36">
        <f t="shared" si="0"/>
        <v>1501214.764</v>
      </c>
      <c r="G12" s="36" t="e">
        <f t="shared" si="0"/>
        <v>#REF!</v>
      </c>
      <c r="H12" s="36" t="e">
        <f t="shared" si="0"/>
        <v>#REF!</v>
      </c>
      <c r="I12" s="36" t="e">
        <f t="shared" si="0"/>
        <v>#REF!</v>
      </c>
      <c r="J12" s="36" t="e">
        <f t="shared" si="0"/>
        <v>#REF!</v>
      </c>
      <c r="K12" s="36">
        <f t="shared" si="0"/>
        <v>477821.17699999997</v>
      </c>
      <c r="L12" s="36" t="e">
        <f t="shared" si="0"/>
        <v>#REF!</v>
      </c>
      <c r="M12" s="36">
        <f t="shared" si="0"/>
        <v>632563.60000000009</v>
      </c>
      <c r="N12" s="41">
        <f t="shared" si="0"/>
        <v>220562.60658800002</v>
      </c>
      <c r="O12" s="36">
        <f t="shared" si="0"/>
        <v>53903.283929999998</v>
      </c>
      <c r="P12" s="286">
        <f>N12/K12*100</f>
        <v>46.160073518047533</v>
      </c>
      <c r="Q12" s="289">
        <f>O12/M12*100</f>
        <v>8.5214014733063976</v>
      </c>
      <c r="R12" s="37"/>
      <c r="S12" s="35"/>
      <c r="T12" s="27">
        <f>M12-T11</f>
        <v>-0.39999999990686774</v>
      </c>
      <c r="U12" s="28"/>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30"/>
    </row>
    <row r="13" spans="1:54" s="31" customFormat="1" ht="63" customHeight="1">
      <c r="A13" s="32" t="s">
        <v>28</v>
      </c>
      <c r="B13" s="33" t="str">
        <f>B28</f>
        <v>SỞ Y TẾ</v>
      </c>
      <c r="C13" s="33">
        <f t="shared" ref="C13:Q13" si="1">C28</f>
        <v>0</v>
      </c>
      <c r="D13" s="33">
        <f t="shared" si="1"/>
        <v>0</v>
      </c>
      <c r="E13" s="255">
        <f t="shared" si="1"/>
        <v>68000</v>
      </c>
      <c r="F13" s="255">
        <f t="shared" si="1"/>
        <v>39985</v>
      </c>
      <c r="G13" s="255">
        <f t="shared" si="1"/>
        <v>0</v>
      </c>
      <c r="H13" s="255">
        <f t="shared" si="1"/>
        <v>68000</v>
      </c>
      <c r="I13" s="255">
        <f t="shared" si="1"/>
        <v>39985</v>
      </c>
      <c r="J13" s="255">
        <f t="shared" si="1"/>
        <v>28015</v>
      </c>
      <c r="K13" s="255">
        <f t="shared" si="1"/>
        <v>25989.5</v>
      </c>
      <c r="L13" s="255">
        <f t="shared" si="1"/>
        <v>0</v>
      </c>
      <c r="M13" s="255">
        <f t="shared" si="1"/>
        <v>13995.5</v>
      </c>
      <c r="N13" s="255">
        <f t="shared" si="1"/>
        <v>19781.103999999999</v>
      </c>
      <c r="O13" s="255">
        <f t="shared" si="1"/>
        <v>0</v>
      </c>
      <c r="P13" s="287">
        <f t="shared" si="1"/>
        <v>76.111906731564673</v>
      </c>
      <c r="Q13" s="287">
        <f t="shared" si="1"/>
        <v>0</v>
      </c>
      <c r="R13" s="37"/>
      <c r="S13" s="35"/>
      <c r="T13" s="27">
        <v>220563</v>
      </c>
      <c r="U13" s="28"/>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30"/>
    </row>
    <row r="14" spans="1:54" s="31" customFormat="1" ht="63" customHeight="1">
      <c r="A14" s="32" t="s">
        <v>29</v>
      </c>
      <c r="B14" s="33" t="str">
        <f>B35</f>
        <v>SỞ GIÁO DỤC VÀ ĐÀO TẠO</v>
      </c>
      <c r="C14" s="33">
        <f t="shared" ref="C14:Q14" si="2">C35</f>
        <v>0</v>
      </c>
      <c r="D14" s="33">
        <f t="shared" si="2"/>
        <v>0</v>
      </c>
      <c r="E14" s="255">
        <f t="shared" si="2"/>
        <v>100000</v>
      </c>
      <c r="F14" s="255">
        <f t="shared" si="2"/>
        <v>100000</v>
      </c>
      <c r="G14" s="255">
        <f t="shared" si="2"/>
        <v>0</v>
      </c>
      <c r="H14" s="255">
        <f t="shared" si="2"/>
        <v>100000</v>
      </c>
      <c r="I14" s="255">
        <f t="shared" si="2"/>
        <v>100000</v>
      </c>
      <c r="J14" s="255">
        <f t="shared" si="2"/>
        <v>0</v>
      </c>
      <c r="K14" s="255">
        <f t="shared" si="2"/>
        <v>38000</v>
      </c>
      <c r="L14" s="255">
        <f t="shared" si="2"/>
        <v>0</v>
      </c>
      <c r="M14" s="255">
        <f t="shared" si="2"/>
        <v>62000</v>
      </c>
      <c r="N14" s="255">
        <f t="shared" si="2"/>
        <v>9018.8320000000003</v>
      </c>
      <c r="O14" s="255">
        <f t="shared" si="2"/>
        <v>0</v>
      </c>
      <c r="P14" s="287">
        <f t="shared" si="2"/>
        <v>23.733768421052631</v>
      </c>
      <c r="Q14" s="287">
        <f t="shared" si="2"/>
        <v>0</v>
      </c>
      <c r="R14" s="37"/>
      <c r="S14" s="35"/>
      <c r="T14" s="27">
        <f>T13-N12</f>
        <v>0.39341199997579679</v>
      </c>
      <c r="U14" s="28"/>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30"/>
    </row>
    <row r="15" spans="1:54" s="31" customFormat="1" ht="63" customHeight="1">
      <c r="A15" s="32" t="s">
        <v>30</v>
      </c>
      <c r="B15" s="33" t="str">
        <f>B40</f>
        <v>BAN DÂN TỘC TỈNH</v>
      </c>
      <c r="C15" s="33">
        <f t="shared" ref="C15:Q15" si="3">C40</f>
        <v>0</v>
      </c>
      <c r="D15" s="33">
        <f t="shared" si="3"/>
        <v>0</v>
      </c>
      <c r="E15" s="255">
        <f t="shared" si="3"/>
        <v>4900</v>
      </c>
      <c r="F15" s="255">
        <f t="shared" si="3"/>
        <v>4900</v>
      </c>
      <c r="G15" s="255">
        <f t="shared" si="3"/>
        <v>0</v>
      </c>
      <c r="H15" s="255">
        <f t="shared" si="3"/>
        <v>0</v>
      </c>
      <c r="I15" s="255">
        <f t="shared" si="3"/>
        <v>0</v>
      </c>
      <c r="J15" s="255">
        <f t="shared" si="3"/>
        <v>0</v>
      </c>
      <c r="K15" s="255">
        <f t="shared" si="3"/>
        <v>0</v>
      </c>
      <c r="L15" s="255">
        <f t="shared" si="3"/>
        <v>0</v>
      </c>
      <c r="M15" s="255">
        <f t="shared" si="3"/>
        <v>4900</v>
      </c>
      <c r="N15" s="255">
        <f t="shared" si="3"/>
        <v>0</v>
      </c>
      <c r="O15" s="255">
        <f t="shared" si="3"/>
        <v>0</v>
      </c>
      <c r="P15" s="287">
        <f t="shared" si="3"/>
        <v>0</v>
      </c>
      <c r="Q15" s="287">
        <f t="shared" si="3"/>
        <v>0</v>
      </c>
      <c r="R15" s="37"/>
      <c r="S15" s="35"/>
      <c r="T15" s="27"/>
      <c r="U15" s="28"/>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30"/>
    </row>
    <row r="16" spans="1:54" s="31" customFormat="1" ht="63" customHeight="1">
      <c r="A16" s="32" t="s">
        <v>40</v>
      </c>
      <c r="B16" s="33" t="str">
        <f>B44</f>
        <v>THÀNH PHỐ ĐIỆN BIÊN PHỦ</v>
      </c>
      <c r="C16" s="33">
        <f t="shared" ref="C16:Q16" si="4">C44</f>
        <v>0</v>
      </c>
      <c r="D16" s="33">
        <f t="shared" si="4"/>
        <v>0</v>
      </c>
      <c r="E16" s="255">
        <f t="shared" si="4"/>
        <v>96857.7</v>
      </c>
      <c r="F16" s="255">
        <f t="shared" si="4"/>
        <v>96857.7</v>
      </c>
      <c r="G16" s="255">
        <f t="shared" si="4"/>
        <v>0</v>
      </c>
      <c r="H16" s="255">
        <f t="shared" si="4"/>
        <v>90658</v>
      </c>
      <c r="I16" s="255">
        <f t="shared" si="4"/>
        <v>33158</v>
      </c>
      <c r="J16" s="255">
        <f t="shared" si="4"/>
        <v>57500</v>
      </c>
      <c r="K16" s="255">
        <f t="shared" si="4"/>
        <v>33158</v>
      </c>
      <c r="L16" s="255">
        <f t="shared" si="4"/>
        <v>0</v>
      </c>
      <c r="M16" s="255">
        <f t="shared" si="4"/>
        <v>6200</v>
      </c>
      <c r="N16" s="255">
        <f t="shared" si="4"/>
        <v>30082.561200000004</v>
      </c>
      <c r="O16" s="255">
        <f t="shared" si="4"/>
        <v>0</v>
      </c>
      <c r="P16" s="287">
        <f t="shared" si="4"/>
        <v>90.724896555883959</v>
      </c>
      <c r="Q16" s="287">
        <f t="shared" si="4"/>
        <v>0</v>
      </c>
      <c r="R16" s="37"/>
      <c r="S16" s="35"/>
      <c r="T16" s="27"/>
      <c r="U16" s="28"/>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30"/>
    </row>
    <row r="17" spans="1:54" s="31" customFormat="1" ht="63" customHeight="1">
      <c r="A17" s="32" t="s">
        <v>41</v>
      </c>
      <c r="B17" s="33" t="str">
        <f>B63</f>
        <v>HUYỆN ĐIỆN BIÊN</v>
      </c>
      <c r="C17" s="33">
        <f t="shared" ref="C17:Q17" si="5">C63</f>
        <v>0</v>
      </c>
      <c r="D17" s="33">
        <f t="shared" si="5"/>
        <v>0</v>
      </c>
      <c r="E17" s="255">
        <f t="shared" si="5"/>
        <v>74793.599999999991</v>
      </c>
      <c r="F17" s="255">
        <f t="shared" si="5"/>
        <v>74662.599999999991</v>
      </c>
      <c r="G17" s="255">
        <f t="shared" si="5"/>
        <v>0</v>
      </c>
      <c r="H17" s="255">
        <f t="shared" si="5"/>
        <v>47000</v>
      </c>
      <c r="I17" s="255">
        <f t="shared" si="5"/>
        <v>47000</v>
      </c>
      <c r="J17" s="255">
        <f t="shared" si="5"/>
        <v>0</v>
      </c>
      <c r="K17" s="255">
        <f t="shared" si="5"/>
        <v>32900</v>
      </c>
      <c r="L17" s="255">
        <f t="shared" si="5"/>
        <v>0</v>
      </c>
      <c r="M17" s="255">
        <f t="shared" si="5"/>
        <v>47978.7</v>
      </c>
      <c r="N17" s="255">
        <f t="shared" si="5"/>
        <v>11549.561000000002</v>
      </c>
      <c r="O17" s="255">
        <f t="shared" si="5"/>
        <v>4380</v>
      </c>
      <c r="P17" s="287">
        <f t="shared" si="5"/>
        <v>35.105048632218846</v>
      </c>
      <c r="Q17" s="287">
        <f t="shared" si="5"/>
        <v>9.129051016388523</v>
      </c>
      <c r="R17" s="37"/>
      <c r="S17" s="35"/>
      <c r="T17" s="27"/>
      <c r="U17" s="28"/>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30"/>
    </row>
    <row r="18" spans="1:54" s="31" customFormat="1" ht="63" customHeight="1">
      <c r="A18" s="32" t="s">
        <v>42</v>
      </c>
      <c r="B18" s="33" t="str">
        <f>B86</f>
        <v>HUYỆN TUẦN GIÁO</v>
      </c>
      <c r="C18" s="33">
        <f t="shared" ref="C18:Q18" si="6">C86</f>
        <v>0</v>
      </c>
      <c r="D18" s="33">
        <f t="shared" si="6"/>
        <v>0</v>
      </c>
      <c r="E18" s="255">
        <f t="shared" si="6"/>
        <v>276505</v>
      </c>
      <c r="F18" s="255">
        <f t="shared" si="6"/>
        <v>261576.864</v>
      </c>
      <c r="G18" s="255">
        <f t="shared" si="6"/>
        <v>0</v>
      </c>
      <c r="H18" s="255">
        <f t="shared" si="6"/>
        <v>1257.1469999999999</v>
      </c>
      <c r="I18" s="255">
        <f t="shared" si="6"/>
        <v>1257.1469999999999</v>
      </c>
      <c r="J18" s="255">
        <f t="shared" si="6"/>
        <v>0</v>
      </c>
      <c r="K18" s="255">
        <f t="shared" si="6"/>
        <v>1221.1469999999999</v>
      </c>
      <c r="L18" s="255">
        <f t="shared" si="6"/>
        <v>0</v>
      </c>
      <c r="M18" s="255">
        <f t="shared" si="6"/>
        <v>98170</v>
      </c>
      <c r="N18" s="255">
        <f t="shared" si="6"/>
        <v>1220.8509999999999</v>
      </c>
      <c r="O18" s="255">
        <f t="shared" si="6"/>
        <v>20169.350999999999</v>
      </c>
      <c r="P18" s="287">
        <f t="shared" si="6"/>
        <v>99.975760494027327</v>
      </c>
      <c r="Q18" s="287">
        <f t="shared" si="6"/>
        <v>20.54533054904757</v>
      </c>
      <c r="R18" s="37"/>
      <c r="S18" s="35"/>
      <c r="T18" s="27"/>
      <c r="U18" s="28"/>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30"/>
    </row>
    <row r="19" spans="1:54" s="31" customFormat="1" ht="63" customHeight="1">
      <c r="A19" s="32" t="s">
        <v>43</v>
      </c>
      <c r="B19" s="33" t="str">
        <f>B126</f>
        <v>HUYỆN ĐIỆN BIÊN ĐÔNG</v>
      </c>
      <c r="C19" s="33">
        <f t="shared" ref="C19:Q19" si="7">C126</f>
        <v>0</v>
      </c>
      <c r="D19" s="33">
        <f t="shared" si="7"/>
        <v>0</v>
      </c>
      <c r="E19" s="255">
        <f t="shared" si="7"/>
        <v>232538</v>
      </c>
      <c r="F19" s="255">
        <f t="shared" si="7"/>
        <v>232538</v>
      </c>
      <c r="G19" s="255">
        <f t="shared" si="7"/>
        <v>0</v>
      </c>
      <c r="H19" s="255">
        <f t="shared" si="7"/>
        <v>160202</v>
      </c>
      <c r="I19" s="255">
        <f t="shared" si="7"/>
        <v>160202</v>
      </c>
      <c r="J19" s="255">
        <f t="shared" si="7"/>
        <v>0</v>
      </c>
      <c r="K19" s="255">
        <f t="shared" si="7"/>
        <v>104893</v>
      </c>
      <c r="L19" s="255">
        <f t="shared" si="7"/>
        <v>0</v>
      </c>
      <c r="M19" s="255">
        <f t="shared" si="7"/>
        <v>90803</v>
      </c>
      <c r="N19" s="255">
        <f t="shared" si="7"/>
        <v>21895.042291999995</v>
      </c>
      <c r="O19" s="255">
        <f t="shared" si="7"/>
        <v>9300</v>
      </c>
      <c r="P19" s="287">
        <f t="shared" si="7"/>
        <v>20.873692517136504</v>
      </c>
      <c r="Q19" s="287">
        <f t="shared" si="7"/>
        <v>10.241952358402255</v>
      </c>
      <c r="R19" s="37"/>
      <c r="S19" s="35"/>
      <c r="T19" s="27"/>
      <c r="U19" s="28"/>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30"/>
    </row>
    <row r="20" spans="1:54" s="31" customFormat="1" ht="63" customHeight="1">
      <c r="A20" s="32" t="s">
        <v>44</v>
      </c>
      <c r="B20" s="33" t="str">
        <f>B161</f>
        <v>HUYỆN MƯỜNG ẲNG</v>
      </c>
      <c r="C20" s="33">
        <f t="shared" ref="C20:Q20" si="8">C161</f>
        <v>0</v>
      </c>
      <c r="D20" s="33">
        <f t="shared" si="8"/>
        <v>0</v>
      </c>
      <c r="E20" s="255">
        <f t="shared" si="8"/>
        <v>106285</v>
      </c>
      <c r="F20" s="255">
        <f t="shared" si="8"/>
        <v>92530.6</v>
      </c>
      <c r="G20" s="255">
        <f t="shared" si="8"/>
        <v>0</v>
      </c>
      <c r="H20" s="255">
        <f t="shared" si="8"/>
        <v>26594.400000000001</v>
      </c>
      <c r="I20" s="255">
        <f t="shared" si="8"/>
        <v>26594.400000000001</v>
      </c>
      <c r="J20" s="255">
        <f t="shared" si="8"/>
        <v>0</v>
      </c>
      <c r="K20" s="255">
        <f t="shared" si="8"/>
        <v>18616</v>
      </c>
      <c r="L20" s="255">
        <f t="shared" si="8"/>
        <v>0</v>
      </c>
      <c r="M20" s="255">
        <f t="shared" si="8"/>
        <v>41869.4</v>
      </c>
      <c r="N20" s="255">
        <f t="shared" si="8"/>
        <v>2364.873</v>
      </c>
      <c r="O20" s="255">
        <f t="shared" si="8"/>
        <v>3134.4540000000002</v>
      </c>
      <c r="P20" s="287">
        <f t="shared" si="8"/>
        <v>12.703443274602494</v>
      </c>
      <c r="Q20" s="287">
        <f t="shared" si="8"/>
        <v>7.486264431780727</v>
      </c>
      <c r="R20" s="37"/>
      <c r="S20" s="35"/>
      <c r="T20" s="27"/>
      <c r="U20" s="28"/>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30"/>
    </row>
    <row r="21" spans="1:54" s="31" customFormat="1" ht="63" customHeight="1">
      <c r="A21" s="32" t="s">
        <v>45</v>
      </c>
      <c r="B21" s="33" t="str">
        <f>B187</f>
        <v>HUYỆN MƯỜNG NHÉ</v>
      </c>
      <c r="C21" s="33">
        <f t="shared" ref="C21:Q21" si="9">C187</f>
        <v>0</v>
      </c>
      <c r="D21" s="33">
        <f t="shared" si="9"/>
        <v>0</v>
      </c>
      <c r="E21" s="255">
        <f t="shared" si="9"/>
        <v>138307</v>
      </c>
      <c r="F21" s="255">
        <f t="shared" si="9"/>
        <v>138307</v>
      </c>
      <c r="G21" s="255">
        <f t="shared" si="9"/>
        <v>0</v>
      </c>
      <c r="H21" s="255">
        <f t="shared" si="9"/>
        <v>87844</v>
      </c>
      <c r="I21" s="255">
        <f t="shared" si="9"/>
        <v>87844</v>
      </c>
      <c r="J21" s="255">
        <f t="shared" si="9"/>
        <v>0</v>
      </c>
      <c r="K21" s="255">
        <f t="shared" si="9"/>
        <v>52489.799999999996</v>
      </c>
      <c r="L21" s="255">
        <f t="shared" si="9"/>
        <v>0</v>
      </c>
      <c r="M21" s="255">
        <f t="shared" si="9"/>
        <v>60877.200000000004</v>
      </c>
      <c r="N21" s="255">
        <f t="shared" si="9"/>
        <v>36836.706114000008</v>
      </c>
      <c r="O21" s="255">
        <f t="shared" si="9"/>
        <v>12204.82985</v>
      </c>
      <c r="P21" s="287">
        <f t="shared" si="9"/>
        <v>70.178789239052179</v>
      </c>
      <c r="Q21" s="287">
        <f t="shared" si="9"/>
        <v>20.048277269651031</v>
      </c>
      <c r="R21" s="37"/>
      <c r="S21" s="35"/>
      <c r="T21" s="27"/>
      <c r="U21" s="28"/>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30"/>
    </row>
    <row r="22" spans="1:54" s="31" customFormat="1" ht="63" customHeight="1">
      <c r="A22" s="32" t="s">
        <v>46</v>
      </c>
      <c r="B22" s="33" t="str">
        <f>B213</f>
        <v>HUYỆN MƯỜNG CHÀ</v>
      </c>
      <c r="C22" s="33">
        <f t="shared" ref="C22:Q22" si="10">C213</f>
        <v>0</v>
      </c>
      <c r="D22" s="33">
        <f t="shared" si="10"/>
        <v>0</v>
      </c>
      <c r="E22" s="255">
        <f t="shared" si="10"/>
        <v>227701</v>
      </c>
      <c r="F22" s="255">
        <f t="shared" si="10"/>
        <v>220367</v>
      </c>
      <c r="G22" s="255">
        <f t="shared" si="10"/>
        <v>0</v>
      </c>
      <c r="H22" s="255">
        <f t="shared" si="10"/>
        <v>134849.72</v>
      </c>
      <c r="I22" s="255">
        <f t="shared" si="10"/>
        <v>134849.72</v>
      </c>
      <c r="J22" s="255">
        <f t="shared" si="10"/>
        <v>0</v>
      </c>
      <c r="K22" s="255">
        <f t="shared" si="10"/>
        <v>90417.73</v>
      </c>
      <c r="L22" s="255">
        <f t="shared" si="10"/>
        <v>0</v>
      </c>
      <c r="M22" s="255">
        <f t="shared" si="10"/>
        <v>72431.8</v>
      </c>
      <c r="N22" s="255">
        <f t="shared" si="10"/>
        <v>18859.781982000004</v>
      </c>
      <c r="O22" s="255">
        <f t="shared" si="10"/>
        <v>999</v>
      </c>
      <c r="P22" s="287">
        <f t="shared" si="10"/>
        <v>20.858499745569816</v>
      </c>
      <c r="Q22" s="287">
        <f t="shared" si="10"/>
        <v>1.3792284604276022</v>
      </c>
      <c r="R22" s="37"/>
      <c r="S22" s="35"/>
      <c r="T22" s="27"/>
      <c r="U22" s="28"/>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30"/>
    </row>
    <row r="23" spans="1:54" s="31" customFormat="1" ht="63" customHeight="1">
      <c r="A23" s="32" t="s">
        <v>1088</v>
      </c>
      <c r="B23" s="33" t="str">
        <f>B246</f>
        <v>HUYỆN TỦA CHÙA</v>
      </c>
      <c r="C23" s="33">
        <f t="shared" ref="C23:Q23" si="11">C246</f>
        <v>0</v>
      </c>
      <c r="D23" s="33">
        <f t="shared" si="11"/>
        <v>0</v>
      </c>
      <c r="E23" s="255">
        <f t="shared" si="11"/>
        <v>94221</v>
      </c>
      <c r="F23" s="255">
        <f t="shared" si="11"/>
        <v>94221</v>
      </c>
      <c r="G23" s="255">
        <f t="shared" si="11"/>
        <v>0</v>
      </c>
      <c r="H23" s="255">
        <f t="shared" si="11"/>
        <v>61043</v>
      </c>
      <c r="I23" s="255">
        <f t="shared" si="11"/>
        <v>61043</v>
      </c>
      <c r="J23" s="255">
        <f t="shared" si="11"/>
        <v>0</v>
      </c>
      <c r="K23" s="255">
        <f t="shared" si="11"/>
        <v>31495</v>
      </c>
      <c r="L23" s="255">
        <f t="shared" si="11"/>
        <v>0</v>
      </c>
      <c r="M23" s="255">
        <f t="shared" si="11"/>
        <v>49793</v>
      </c>
      <c r="N23" s="255">
        <f t="shared" si="11"/>
        <v>31495</v>
      </c>
      <c r="O23" s="255">
        <f t="shared" si="11"/>
        <v>1498.5119999999999</v>
      </c>
      <c r="P23" s="287">
        <f t="shared" si="11"/>
        <v>100</v>
      </c>
      <c r="Q23" s="287">
        <f t="shared" si="11"/>
        <v>3.0094832606992949</v>
      </c>
      <c r="R23" s="37"/>
      <c r="S23" s="35"/>
      <c r="T23" s="27"/>
      <c r="U23" s="28"/>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30"/>
    </row>
    <row r="24" spans="1:54" s="31" customFormat="1" ht="63" customHeight="1">
      <c r="A24" s="32" t="s">
        <v>1089</v>
      </c>
      <c r="B24" s="33" t="str">
        <f>B270</f>
        <v>HUYỆN NẬM PỒ</v>
      </c>
      <c r="C24" s="33">
        <f t="shared" ref="C24:Q24" si="12">C270</f>
        <v>0</v>
      </c>
      <c r="D24" s="33">
        <f t="shared" si="12"/>
        <v>0</v>
      </c>
      <c r="E24" s="255">
        <f t="shared" si="12"/>
        <v>153650</v>
      </c>
      <c r="F24" s="255">
        <f t="shared" si="12"/>
        <v>144743</v>
      </c>
      <c r="G24" s="255" t="e">
        <f t="shared" si="12"/>
        <v>#REF!</v>
      </c>
      <c r="H24" s="255" t="e">
        <f t="shared" si="12"/>
        <v>#REF!</v>
      </c>
      <c r="I24" s="255" t="e">
        <f t="shared" si="12"/>
        <v>#REF!</v>
      </c>
      <c r="J24" s="255" t="e">
        <f t="shared" si="12"/>
        <v>#REF!</v>
      </c>
      <c r="K24" s="255">
        <f t="shared" si="12"/>
        <v>48641</v>
      </c>
      <c r="L24" s="255" t="e">
        <f t="shared" si="12"/>
        <v>#REF!</v>
      </c>
      <c r="M24" s="255">
        <f t="shared" si="12"/>
        <v>81045</v>
      </c>
      <c r="N24" s="255">
        <f t="shared" si="12"/>
        <v>37458.294000000002</v>
      </c>
      <c r="O24" s="255">
        <f t="shared" si="12"/>
        <v>2217.13708</v>
      </c>
      <c r="P24" s="287">
        <f t="shared" si="12"/>
        <v>77.00971197138216</v>
      </c>
      <c r="Q24" s="287">
        <f t="shared" si="12"/>
        <v>2.7356864458017149</v>
      </c>
      <c r="R24" s="37"/>
      <c r="S24" s="35"/>
      <c r="T24" s="27"/>
      <c r="U24" s="28"/>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30"/>
    </row>
    <row r="25" spans="1:54" s="31" customFormat="1" ht="63" customHeight="1">
      <c r="A25" s="32" t="s">
        <v>1090</v>
      </c>
      <c r="B25" s="33" t="str">
        <f>B295</f>
        <v>THỊ XÃ MƯỜNG LAY</v>
      </c>
      <c r="C25" s="33">
        <f t="shared" ref="C25:Q25" si="13">C295</f>
        <v>0</v>
      </c>
      <c r="D25" s="33">
        <f t="shared" si="13"/>
        <v>0</v>
      </c>
      <c r="E25" s="255">
        <f t="shared" si="13"/>
        <v>5697</v>
      </c>
      <c r="F25" s="255">
        <f t="shared" si="13"/>
        <v>5426</v>
      </c>
      <c r="G25" s="255">
        <f t="shared" si="13"/>
        <v>0</v>
      </c>
      <c r="H25" s="255">
        <f t="shared" si="13"/>
        <v>0</v>
      </c>
      <c r="I25" s="255">
        <f t="shared" si="13"/>
        <v>0</v>
      </c>
      <c r="J25" s="255">
        <f t="shared" si="13"/>
        <v>0</v>
      </c>
      <c r="K25" s="255">
        <f t="shared" si="13"/>
        <v>0</v>
      </c>
      <c r="L25" s="255">
        <f t="shared" si="13"/>
        <v>0</v>
      </c>
      <c r="M25" s="255">
        <f t="shared" si="13"/>
        <v>2500</v>
      </c>
      <c r="N25" s="255">
        <f t="shared" si="13"/>
        <v>0</v>
      </c>
      <c r="O25" s="255">
        <f t="shared" si="13"/>
        <v>0</v>
      </c>
      <c r="P25" s="287">
        <f t="shared" si="13"/>
        <v>0</v>
      </c>
      <c r="Q25" s="287">
        <f t="shared" si="13"/>
        <v>0</v>
      </c>
      <c r="R25" s="37"/>
      <c r="S25" s="35"/>
      <c r="T25" s="27"/>
      <c r="U25" s="28"/>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30"/>
    </row>
    <row r="26" spans="1:54" s="31" customFormat="1" ht="51.75" customHeight="1">
      <c r="A26" s="32" t="s">
        <v>27</v>
      </c>
      <c r="B26" s="33" t="s">
        <v>1091</v>
      </c>
      <c r="C26" s="34"/>
      <c r="D26" s="35"/>
      <c r="E26" s="36"/>
      <c r="F26" s="36"/>
      <c r="G26" s="36"/>
      <c r="H26" s="36"/>
      <c r="I26" s="36"/>
      <c r="J26" s="36"/>
      <c r="K26" s="36"/>
      <c r="L26" s="36"/>
      <c r="M26" s="36"/>
      <c r="N26" s="41"/>
      <c r="O26" s="36"/>
      <c r="P26" s="286"/>
      <c r="Q26" s="289"/>
      <c r="R26" s="37"/>
      <c r="S26" s="35"/>
      <c r="T26" s="27"/>
      <c r="U26" s="28"/>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30"/>
    </row>
    <row r="27" spans="1:54" s="42" customFormat="1" ht="37.5" customHeight="1">
      <c r="A27" s="38" t="s">
        <v>1092</v>
      </c>
      <c r="B27" s="39" t="s">
        <v>62</v>
      </c>
      <c r="C27" s="39"/>
      <c r="D27" s="40"/>
      <c r="E27" s="41">
        <f t="shared" ref="E27:L27" si="14">E28+E35</f>
        <v>168000</v>
      </c>
      <c r="F27" s="41">
        <f t="shared" si="14"/>
        <v>139985</v>
      </c>
      <c r="G27" s="41">
        <f t="shared" si="14"/>
        <v>0</v>
      </c>
      <c r="H27" s="41">
        <f t="shared" si="14"/>
        <v>168000</v>
      </c>
      <c r="I27" s="41">
        <f t="shared" si="14"/>
        <v>139985</v>
      </c>
      <c r="J27" s="41">
        <f t="shared" si="14"/>
        <v>28015</v>
      </c>
      <c r="K27" s="41">
        <f t="shared" si="14"/>
        <v>63989.5</v>
      </c>
      <c r="L27" s="41">
        <f t="shared" si="14"/>
        <v>0</v>
      </c>
      <c r="M27" s="41">
        <f>M28+M35+M40</f>
        <v>80895.5</v>
      </c>
      <c r="N27" s="41">
        <f>N28+N35+N40</f>
        <v>28799.936000000002</v>
      </c>
      <c r="O27" s="41">
        <f>O28+O35+O40</f>
        <v>0</v>
      </c>
      <c r="P27" s="286">
        <f t="shared" ref="P27:P84" si="15">N27/K27*100</f>
        <v>45.00728400753249</v>
      </c>
      <c r="Q27" s="290">
        <f t="shared" ref="Q27:Q84" si="16">O27/M27*100</f>
        <v>0</v>
      </c>
      <c r="R27" s="41"/>
      <c r="T27" s="43"/>
      <c r="U27" s="43">
        <f t="shared" ref="U27:U39" si="17">H27-I27-J27</f>
        <v>0</v>
      </c>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24"/>
    </row>
    <row r="28" spans="1:54" s="31" customFormat="1" ht="43.5" customHeight="1">
      <c r="A28" s="45" t="s">
        <v>1093</v>
      </c>
      <c r="B28" s="46" t="s">
        <v>64</v>
      </c>
      <c r="C28" s="46"/>
      <c r="D28" s="47"/>
      <c r="E28" s="36">
        <f>E29+E32</f>
        <v>68000</v>
      </c>
      <c r="F28" s="36">
        <f t="shared" ref="F28:L28" si="18">F29+F32</f>
        <v>39985</v>
      </c>
      <c r="G28" s="36">
        <f t="shared" si="18"/>
        <v>0</v>
      </c>
      <c r="H28" s="36">
        <f t="shared" si="18"/>
        <v>68000</v>
      </c>
      <c r="I28" s="36">
        <f t="shared" si="18"/>
        <v>39985</v>
      </c>
      <c r="J28" s="36">
        <f t="shared" si="18"/>
        <v>28015</v>
      </c>
      <c r="K28" s="36">
        <f t="shared" si="18"/>
        <v>25989.5</v>
      </c>
      <c r="L28" s="36">
        <f t="shared" si="18"/>
        <v>0</v>
      </c>
      <c r="M28" s="36">
        <f>M29+M32</f>
        <v>13995.5</v>
      </c>
      <c r="N28" s="36">
        <f>SUM(N29:N34)</f>
        <v>19781.103999999999</v>
      </c>
      <c r="O28" s="36">
        <f>SUM(O29:O34)</f>
        <v>0</v>
      </c>
      <c r="P28" s="286">
        <f t="shared" si="15"/>
        <v>76.111906731564673</v>
      </c>
      <c r="Q28" s="290">
        <f t="shared" si="16"/>
        <v>0</v>
      </c>
      <c r="R28" s="36"/>
      <c r="S28" s="46"/>
      <c r="T28" s="43"/>
      <c r="U28" s="43">
        <f t="shared" si="17"/>
        <v>0</v>
      </c>
      <c r="V28" s="48"/>
      <c r="W28" s="48"/>
      <c r="X28" s="44"/>
      <c r="Y28" s="44"/>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30"/>
    </row>
    <row r="29" spans="1:54" s="51" customFormat="1" ht="87.75" customHeight="1">
      <c r="A29" s="38" t="s">
        <v>28</v>
      </c>
      <c r="B29" s="39" t="s">
        <v>65</v>
      </c>
      <c r="C29" s="39"/>
      <c r="D29" s="49"/>
      <c r="E29" s="50">
        <f t="shared" ref="E29:L29" si="19">SUM(E30:E31)</f>
        <v>10000</v>
      </c>
      <c r="F29" s="50">
        <f t="shared" si="19"/>
        <v>10000</v>
      </c>
      <c r="G29" s="50">
        <f t="shared" si="19"/>
        <v>0</v>
      </c>
      <c r="H29" s="50">
        <f t="shared" si="19"/>
        <v>10000</v>
      </c>
      <c r="I29" s="50">
        <f t="shared" si="19"/>
        <v>10000</v>
      </c>
      <c r="J29" s="50">
        <f t="shared" si="19"/>
        <v>0</v>
      </c>
      <c r="K29" s="50">
        <f>SUM(K30:K31)</f>
        <v>5000</v>
      </c>
      <c r="L29" s="50">
        <f t="shared" si="19"/>
        <v>0</v>
      </c>
      <c r="M29" s="50">
        <f>SUM(M30:M31)</f>
        <v>5000</v>
      </c>
      <c r="N29" s="50"/>
      <c r="O29" s="50"/>
      <c r="P29" s="287">
        <f t="shared" si="15"/>
        <v>0</v>
      </c>
      <c r="Q29" s="290">
        <f t="shared" si="16"/>
        <v>0</v>
      </c>
      <c r="R29" s="50"/>
      <c r="T29" s="43"/>
      <c r="U29" s="43">
        <f t="shared" si="17"/>
        <v>0</v>
      </c>
      <c r="V29" s="52"/>
      <c r="W29" s="52"/>
      <c r="X29" s="44"/>
      <c r="Y29" s="44"/>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3"/>
    </row>
    <row r="30" spans="1:54" s="51" customFormat="1" ht="107.25" customHeight="1">
      <c r="A30" s="54" t="s">
        <v>66</v>
      </c>
      <c r="B30" s="55" t="s">
        <v>67</v>
      </c>
      <c r="C30" s="55"/>
      <c r="D30" s="54" t="s">
        <v>68</v>
      </c>
      <c r="E30" s="56">
        <v>5000</v>
      </c>
      <c r="F30" s="56">
        <v>5000</v>
      </c>
      <c r="G30" s="56"/>
      <c r="H30" s="57">
        <f>I30+J30</f>
        <v>5000</v>
      </c>
      <c r="I30" s="56">
        <v>5000</v>
      </c>
      <c r="J30" s="56">
        <v>0</v>
      </c>
      <c r="K30" s="56">
        <v>2500</v>
      </c>
      <c r="L30" s="56"/>
      <c r="M30" s="56">
        <f>F30-K30</f>
        <v>2500</v>
      </c>
      <c r="N30" s="56">
        <v>1452.6220000000001</v>
      </c>
      <c r="O30" s="56"/>
      <c r="P30" s="287">
        <f t="shared" si="15"/>
        <v>58.104880000000001</v>
      </c>
      <c r="Q30" s="290">
        <f t="shared" si="16"/>
        <v>0</v>
      </c>
      <c r="R30" s="55" t="s">
        <v>991</v>
      </c>
      <c r="S30" s="55" t="s">
        <v>992</v>
      </c>
      <c r="T30" s="43"/>
      <c r="U30" s="43">
        <f t="shared" si="17"/>
        <v>0</v>
      </c>
      <c r="V30" s="52"/>
      <c r="W30" s="52"/>
      <c r="X30" s="29"/>
      <c r="Y30" s="29"/>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3"/>
    </row>
    <row r="31" spans="1:54" s="51" customFormat="1" ht="97.5" customHeight="1">
      <c r="A31" s="54" t="s">
        <v>69</v>
      </c>
      <c r="B31" s="55" t="s">
        <v>70</v>
      </c>
      <c r="C31" s="55"/>
      <c r="D31" s="54" t="s">
        <v>71</v>
      </c>
      <c r="E31" s="56">
        <v>5000</v>
      </c>
      <c r="F31" s="56">
        <v>5000</v>
      </c>
      <c r="G31" s="56"/>
      <c r="H31" s="57">
        <f>I31+J31</f>
        <v>5000</v>
      </c>
      <c r="I31" s="56">
        <v>5000</v>
      </c>
      <c r="J31" s="56">
        <v>0</v>
      </c>
      <c r="K31" s="56">
        <v>2500</v>
      </c>
      <c r="L31" s="56"/>
      <c r="M31" s="56">
        <f>F31-K31</f>
        <v>2500</v>
      </c>
      <c r="N31" s="56">
        <v>2287.7266</v>
      </c>
      <c r="O31" s="56"/>
      <c r="P31" s="287">
        <f t="shared" si="15"/>
        <v>91.509063999999995</v>
      </c>
      <c r="Q31" s="290">
        <f t="shared" si="16"/>
        <v>0</v>
      </c>
      <c r="R31" s="55" t="s">
        <v>993</v>
      </c>
      <c r="S31" s="54"/>
      <c r="T31" s="43"/>
      <c r="U31" s="43">
        <f t="shared" si="17"/>
        <v>0</v>
      </c>
      <c r="V31" s="52"/>
      <c r="W31" s="52"/>
      <c r="X31" s="29"/>
      <c r="Y31" s="29"/>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3"/>
    </row>
    <row r="32" spans="1:54" s="51" customFormat="1" ht="40.5" customHeight="1">
      <c r="A32" s="323" t="s">
        <v>29</v>
      </c>
      <c r="B32" s="39" t="s">
        <v>72</v>
      </c>
      <c r="C32" s="39"/>
      <c r="D32" s="323"/>
      <c r="E32" s="58">
        <f>SUM(E33:E34)</f>
        <v>58000</v>
      </c>
      <c r="F32" s="58">
        <f t="shared" ref="F32:L32" si="20">SUM(F33:F34)</f>
        <v>29985</v>
      </c>
      <c r="G32" s="58">
        <f t="shared" si="20"/>
        <v>0</v>
      </c>
      <c r="H32" s="58">
        <f t="shared" si="20"/>
        <v>58000</v>
      </c>
      <c r="I32" s="58">
        <f t="shared" si="20"/>
        <v>29985</v>
      </c>
      <c r="J32" s="58">
        <f t="shared" si="20"/>
        <v>28015</v>
      </c>
      <c r="K32" s="58">
        <f t="shared" si="20"/>
        <v>20989.5</v>
      </c>
      <c r="L32" s="58">
        <f t="shared" si="20"/>
        <v>0</v>
      </c>
      <c r="M32" s="58">
        <f>SUM(M33:M34)</f>
        <v>8995.5</v>
      </c>
      <c r="N32" s="58"/>
      <c r="O32" s="58"/>
      <c r="P32" s="287">
        <f t="shared" si="15"/>
        <v>0</v>
      </c>
      <c r="Q32" s="290">
        <f t="shared" si="16"/>
        <v>0</v>
      </c>
      <c r="R32" s="58"/>
      <c r="S32" s="56"/>
      <c r="T32" s="43"/>
      <c r="U32" s="43">
        <f t="shared" si="17"/>
        <v>0</v>
      </c>
      <c r="V32" s="52"/>
      <c r="W32" s="52"/>
      <c r="X32" s="44"/>
      <c r="Y32" s="44"/>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3"/>
    </row>
    <row r="33" spans="1:54" s="51" customFormat="1" ht="88.5" customHeight="1">
      <c r="A33" s="54">
        <v>1</v>
      </c>
      <c r="B33" s="55" t="s">
        <v>73</v>
      </c>
      <c r="C33" s="55"/>
      <c r="D33" s="54" t="s">
        <v>74</v>
      </c>
      <c r="E33" s="56">
        <v>28000</v>
      </c>
      <c r="F33" s="56">
        <v>14000</v>
      </c>
      <c r="G33" s="56"/>
      <c r="H33" s="57">
        <f>I33+J33</f>
        <v>28000</v>
      </c>
      <c r="I33" s="56">
        <v>14000</v>
      </c>
      <c r="J33" s="56">
        <v>14000</v>
      </c>
      <c r="K33" s="56">
        <v>9800</v>
      </c>
      <c r="L33" s="56"/>
      <c r="M33" s="56">
        <v>4200</v>
      </c>
      <c r="N33" s="56">
        <v>8720.4479950000004</v>
      </c>
      <c r="O33" s="56"/>
      <c r="P33" s="287">
        <f t="shared" si="15"/>
        <v>88.984163214285715</v>
      </c>
      <c r="Q33" s="290">
        <f t="shared" si="16"/>
        <v>0</v>
      </c>
      <c r="R33" s="294" t="s">
        <v>994</v>
      </c>
      <c r="S33" s="54"/>
      <c r="T33" s="43"/>
      <c r="U33" s="43">
        <f t="shared" si="17"/>
        <v>0</v>
      </c>
      <c r="V33" s="52"/>
      <c r="W33" s="52"/>
      <c r="X33" s="29"/>
      <c r="Y33" s="29"/>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3"/>
    </row>
    <row r="34" spans="1:54" s="51" customFormat="1" ht="51" customHeight="1">
      <c r="A34" s="54">
        <v>2</v>
      </c>
      <c r="B34" s="55" t="s">
        <v>75</v>
      </c>
      <c r="C34" s="55"/>
      <c r="D34" s="54" t="s">
        <v>76</v>
      </c>
      <c r="E34" s="56">
        <v>30000</v>
      </c>
      <c r="F34" s="56">
        <v>15985</v>
      </c>
      <c r="G34" s="56"/>
      <c r="H34" s="57">
        <f>I34+J34</f>
        <v>30000</v>
      </c>
      <c r="I34" s="56">
        <v>15985</v>
      </c>
      <c r="J34" s="56">
        <v>14015</v>
      </c>
      <c r="K34" s="56">
        <v>11189.5</v>
      </c>
      <c r="L34" s="56"/>
      <c r="M34" s="56">
        <v>4795.5</v>
      </c>
      <c r="N34" s="56">
        <v>7320.3074049999996</v>
      </c>
      <c r="O34" s="56"/>
      <c r="P34" s="287">
        <f t="shared" si="15"/>
        <v>65.421219938335042</v>
      </c>
      <c r="Q34" s="290">
        <f t="shared" si="16"/>
        <v>0</v>
      </c>
      <c r="R34" s="294" t="s">
        <v>994</v>
      </c>
      <c r="S34" s="54"/>
      <c r="T34" s="43"/>
      <c r="U34" s="43">
        <f t="shared" si="17"/>
        <v>0</v>
      </c>
      <c r="V34" s="52"/>
      <c r="W34" s="52"/>
      <c r="X34" s="29"/>
      <c r="Y34" s="29"/>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3"/>
    </row>
    <row r="35" spans="1:54" s="31" customFormat="1" ht="48.75" customHeight="1">
      <c r="A35" s="45" t="s">
        <v>1094</v>
      </c>
      <c r="B35" s="46" t="s">
        <v>78</v>
      </c>
      <c r="C35" s="46"/>
      <c r="D35" s="47"/>
      <c r="E35" s="58">
        <f>E36</f>
        <v>100000</v>
      </c>
      <c r="F35" s="58">
        <f t="shared" ref="F35:M36" si="21">F36</f>
        <v>100000</v>
      </c>
      <c r="G35" s="58">
        <f t="shared" si="21"/>
        <v>0</v>
      </c>
      <c r="H35" s="58">
        <f t="shared" si="21"/>
        <v>100000</v>
      </c>
      <c r="I35" s="58">
        <f t="shared" si="21"/>
        <v>100000</v>
      </c>
      <c r="J35" s="58">
        <f t="shared" si="21"/>
        <v>0</v>
      </c>
      <c r="K35" s="58">
        <f t="shared" si="21"/>
        <v>38000</v>
      </c>
      <c r="L35" s="58">
        <f t="shared" si="21"/>
        <v>0</v>
      </c>
      <c r="M35" s="58">
        <f t="shared" si="21"/>
        <v>62000</v>
      </c>
      <c r="N35" s="58">
        <f>SUM(N36:N39)</f>
        <v>9018.8320000000003</v>
      </c>
      <c r="O35" s="58">
        <f>SUM(O36:O39)</f>
        <v>0</v>
      </c>
      <c r="P35" s="288">
        <f t="shared" si="15"/>
        <v>23.733768421052631</v>
      </c>
      <c r="Q35" s="290">
        <f t="shared" si="16"/>
        <v>0</v>
      </c>
      <c r="R35" s="58"/>
      <c r="S35" s="46"/>
      <c r="T35" s="43"/>
      <c r="U35" s="43">
        <f t="shared" si="17"/>
        <v>0</v>
      </c>
      <c r="V35" s="48"/>
      <c r="W35" s="48"/>
      <c r="X35" s="44"/>
      <c r="Y35" s="44"/>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30"/>
    </row>
    <row r="36" spans="1:54" s="51" customFormat="1" ht="63.75" customHeight="1">
      <c r="A36" s="38" t="s">
        <v>40</v>
      </c>
      <c r="B36" s="39" t="s">
        <v>79</v>
      </c>
      <c r="C36" s="39"/>
      <c r="D36" s="47"/>
      <c r="E36" s="58">
        <f>E37</f>
        <v>100000</v>
      </c>
      <c r="F36" s="58">
        <f t="shared" si="21"/>
        <v>100000</v>
      </c>
      <c r="G36" s="58">
        <f t="shared" si="21"/>
        <v>0</v>
      </c>
      <c r="H36" s="58">
        <f t="shared" si="21"/>
        <v>100000</v>
      </c>
      <c r="I36" s="58">
        <f t="shared" si="21"/>
        <v>100000</v>
      </c>
      <c r="J36" s="58">
        <f t="shared" si="21"/>
        <v>0</v>
      </c>
      <c r="K36" s="58">
        <f t="shared" si="21"/>
        <v>38000</v>
      </c>
      <c r="L36" s="58">
        <f t="shared" si="21"/>
        <v>0</v>
      </c>
      <c r="M36" s="58">
        <f t="shared" si="21"/>
        <v>62000</v>
      </c>
      <c r="N36" s="58"/>
      <c r="O36" s="58"/>
      <c r="P36" s="287">
        <f t="shared" si="15"/>
        <v>0</v>
      </c>
      <c r="Q36" s="290">
        <f t="shared" si="16"/>
        <v>0</v>
      </c>
      <c r="R36" s="58"/>
      <c r="T36" s="43"/>
      <c r="U36" s="43">
        <f t="shared" si="17"/>
        <v>0</v>
      </c>
      <c r="V36" s="52"/>
      <c r="W36" s="52"/>
      <c r="X36" s="44"/>
      <c r="Y36" s="44"/>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3"/>
    </row>
    <row r="37" spans="1:54" s="51" customFormat="1" ht="46.5" customHeight="1">
      <c r="A37" s="38" t="s">
        <v>80</v>
      </c>
      <c r="B37" s="39" t="s">
        <v>81</v>
      </c>
      <c r="C37" s="39"/>
      <c r="D37" s="47"/>
      <c r="E37" s="58">
        <f>SUM(E38:E39)</f>
        <v>100000</v>
      </c>
      <c r="F37" s="58">
        <f t="shared" ref="F37:L37" si="22">SUM(F38:F39)</f>
        <v>100000</v>
      </c>
      <c r="G37" s="58">
        <f t="shared" si="22"/>
        <v>0</v>
      </c>
      <c r="H37" s="58">
        <f t="shared" si="22"/>
        <v>100000</v>
      </c>
      <c r="I37" s="58">
        <f t="shared" si="22"/>
        <v>100000</v>
      </c>
      <c r="J37" s="58">
        <f t="shared" si="22"/>
        <v>0</v>
      </c>
      <c r="K37" s="58">
        <f t="shared" si="22"/>
        <v>38000</v>
      </c>
      <c r="L37" s="58">
        <f t="shared" si="22"/>
        <v>0</v>
      </c>
      <c r="M37" s="58">
        <f>SUM(M38:M39)</f>
        <v>62000</v>
      </c>
      <c r="N37" s="58"/>
      <c r="O37" s="58"/>
      <c r="P37" s="287">
        <f t="shared" si="15"/>
        <v>0</v>
      </c>
      <c r="Q37" s="290">
        <f t="shared" si="16"/>
        <v>0</v>
      </c>
      <c r="R37" s="58"/>
      <c r="T37" s="43"/>
      <c r="U37" s="43">
        <f t="shared" si="17"/>
        <v>0</v>
      </c>
      <c r="V37" s="52"/>
      <c r="W37" s="52"/>
      <c r="X37" s="44"/>
      <c r="Y37" s="44"/>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3"/>
    </row>
    <row r="38" spans="1:54" s="51" customFormat="1" ht="72.75" customHeight="1">
      <c r="A38" s="59" t="s">
        <v>66</v>
      </c>
      <c r="B38" s="60" t="s">
        <v>82</v>
      </c>
      <c r="C38" s="60"/>
      <c r="D38" s="54" t="s">
        <v>83</v>
      </c>
      <c r="E38" s="57">
        <v>80000</v>
      </c>
      <c r="F38" s="57">
        <v>80000</v>
      </c>
      <c r="G38" s="57"/>
      <c r="H38" s="57">
        <f>I38+J38</f>
        <v>80000</v>
      </c>
      <c r="I38" s="57">
        <v>80000</v>
      </c>
      <c r="J38" s="60"/>
      <c r="K38" s="57">
        <v>30000</v>
      </c>
      <c r="L38" s="61"/>
      <c r="M38" s="57">
        <v>50000</v>
      </c>
      <c r="N38" s="61">
        <v>3263.4969999999998</v>
      </c>
      <c r="O38" s="61"/>
      <c r="P38" s="287">
        <f t="shared" si="15"/>
        <v>10.878323333333332</v>
      </c>
      <c r="Q38" s="290">
        <f t="shared" si="16"/>
        <v>0</v>
      </c>
      <c r="R38" s="296" t="s">
        <v>955</v>
      </c>
      <c r="T38" s="43"/>
      <c r="U38" s="43">
        <f t="shared" si="17"/>
        <v>0</v>
      </c>
      <c r="V38" s="52"/>
      <c r="W38" s="52"/>
      <c r="X38" s="29"/>
      <c r="Y38" s="29"/>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3"/>
    </row>
    <row r="39" spans="1:54" s="51" customFormat="1" ht="74.25" customHeight="1">
      <c r="A39" s="59" t="s">
        <v>69</v>
      </c>
      <c r="B39" s="60" t="s">
        <v>84</v>
      </c>
      <c r="C39" s="60"/>
      <c r="D39" s="54" t="s">
        <v>85</v>
      </c>
      <c r="E39" s="57">
        <v>20000</v>
      </c>
      <c r="F39" s="57">
        <v>20000</v>
      </c>
      <c r="G39" s="57"/>
      <c r="H39" s="57">
        <f>I39+J39</f>
        <v>20000</v>
      </c>
      <c r="I39" s="57">
        <v>20000</v>
      </c>
      <c r="J39" s="60"/>
      <c r="K39" s="57">
        <v>8000</v>
      </c>
      <c r="L39" s="61"/>
      <c r="M39" s="57">
        <v>12000</v>
      </c>
      <c r="N39" s="61">
        <v>5755.335</v>
      </c>
      <c r="O39" s="61"/>
      <c r="P39" s="287">
        <f t="shared" si="15"/>
        <v>71.9416875</v>
      </c>
      <c r="Q39" s="290">
        <f t="shared" si="16"/>
        <v>0</v>
      </c>
      <c r="R39" s="296" t="s">
        <v>956</v>
      </c>
      <c r="S39" s="99" t="s">
        <v>957</v>
      </c>
      <c r="T39" s="43"/>
      <c r="U39" s="43">
        <f t="shared" si="17"/>
        <v>0</v>
      </c>
      <c r="V39" s="52"/>
      <c r="W39" s="52"/>
      <c r="X39" s="29"/>
      <c r="Y39" s="29"/>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3"/>
    </row>
    <row r="40" spans="1:54" s="51" customFormat="1" ht="52.5" customHeight="1">
      <c r="A40" s="45" t="s">
        <v>86</v>
      </c>
      <c r="B40" s="46" t="s">
        <v>87</v>
      </c>
      <c r="C40" s="60"/>
      <c r="D40" s="54"/>
      <c r="E40" s="36">
        <f>SUM(E41:E42)</f>
        <v>4900</v>
      </c>
      <c r="F40" s="36">
        <f>SUM(F41:F42)</f>
        <v>4900</v>
      </c>
      <c r="G40" s="57"/>
      <c r="H40" s="57"/>
      <c r="I40" s="57"/>
      <c r="J40" s="60"/>
      <c r="K40" s="57"/>
      <c r="L40" s="61"/>
      <c r="M40" s="36">
        <f>SUM(M41:M42)</f>
        <v>4900</v>
      </c>
      <c r="N40" s="61"/>
      <c r="O40" s="61"/>
      <c r="P40" s="287"/>
      <c r="Q40" s="290">
        <f t="shared" si="16"/>
        <v>0</v>
      </c>
      <c r="R40" s="61"/>
      <c r="T40" s="43"/>
      <c r="U40" s="43"/>
      <c r="V40" s="52"/>
      <c r="W40" s="52"/>
      <c r="X40" s="29"/>
      <c r="Y40" s="29"/>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3"/>
    </row>
    <row r="41" spans="1:54" s="46" customFormat="1" ht="52.5" customHeight="1">
      <c r="A41" s="59" t="s">
        <v>66</v>
      </c>
      <c r="B41" s="349" t="s">
        <v>1006</v>
      </c>
      <c r="C41" s="62"/>
      <c r="D41" s="323"/>
      <c r="E41" s="303">
        <v>2400</v>
      </c>
      <c r="F41" s="303">
        <v>2400</v>
      </c>
      <c r="G41" s="41"/>
      <c r="H41" s="41"/>
      <c r="I41" s="41"/>
      <c r="J41" s="62"/>
      <c r="K41" s="41"/>
      <c r="L41" s="36"/>
      <c r="M41" s="368">
        <v>2400</v>
      </c>
      <c r="N41" s="36"/>
      <c r="O41" s="36"/>
      <c r="P41" s="287"/>
      <c r="Q41" s="290"/>
      <c r="R41" s="296" t="s">
        <v>1008</v>
      </c>
      <c r="T41" s="43"/>
      <c r="U41" s="43"/>
      <c r="V41" s="48"/>
      <c r="W41" s="48"/>
      <c r="X41" s="44"/>
      <c r="Y41" s="44"/>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63"/>
    </row>
    <row r="42" spans="1:54" s="46" customFormat="1" ht="52.5" customHeight="1">
      <c r="A42" s="59" t="s">
        <v>119</v>
      </c>
      <c r="B42" s="349" t="s">
        <v>1007</v>
      </c>
      <c r="C42" s="62"/>
      <c r="D42" s="323"/>
      <c r="E42" s="303">
        <v>2500</v>
      </c>
      <c r="F42" s="303">
        <v>2500</v>
      </c>
      <c r="G42" s="41"/>
      <c r="H42" s="41"/>
      <c r="I42" s="41"/>
      <c r="J42" s="62"/>
      <c r="K42" s="41"/>
      <c r="L42" s="36"/>
      <c r="M42" s="368">
        <v>2500</v>
      </c>
      <c r="N42" s="36"/>
      <c r="O42" s="36"/>
      <c r="P42" s="287"/>
      <c r="Q42" s="290"/>
      <c r="R42" s="296" t="s">
        <v>1009</v>
      </c>
      <c r="T42" s="43"/>
      <c r="U42" s="43"/>
      <c r="V42" s="48"/>
      <c r="W42" s="48"/>
      <c r="X42" s="44"/>
      <c r="Y42" s="44"/>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63"/>
    </row>
    <row r="43" spans="1:54" s="42" customFormat="1" ht="62.25" customHeight="1">
      <c r="A43" s="38" t="s">
        <v>1095</v>
      </c>
      <c r="B43" s="39" t="s">
        <v>90</v>
      </c>
      <c r="C43" s="39"/>
      <c r="D43" s="323"/>
      <c r="E43" s="58">
        <f t="shared" ref="E43:O43" si="23">E44+E63+E86+E126+E161+E187+E213+E246+E270+E295</f>
        <v>1406555.3</v>
      </c>
      <c r="F43" s="58">
        <f t="shared" si="23"/>
        <v>1361229.764</v>
      </c>
      <c r="G43" s="58" t="e">
        <f t="shared" si="23"/>
        <v>#REF!</v>
      </c>
      <c r="H43" s="58" t="e">
        <f t="shared" si="23"/>
        <v>#REF!</v>
      </c>
      <c r="I43" s="58" t="e">
        <f t="shared" si="23"/>
        <v>#REF!</v>
      </c>
      <c r="J43" s="58" t="e">
        <f t="shared" si="23"/>
        <v>#REF!</v>
      </c>
      <c r="K43" s="58">
        <f t="shared" si="23"/>
        <v>413831.67699999997</v>
      </c>
      <c r="L43" s="58" t="e">
        <f t="shared" si="23"/>
        <v>#REF!</v>
      </c>
      <c r="M43" s="58">
        <f t="shared" si="23"/>
        <v>551668.10000000009</v>
      </c>
      <c r="N43" s="58">
        <f t="shared" si="23"/>
        <v>191762.67058800004</v>
      </c>
      <c r="O43" s="58">
        <f t="shared" si="23"/>
        <v>53903.283929999998</v>
      </c>
      <c r="P43" s="286">
        <f t="shared" si="15"/>
        <v>46.338325760403322</v>
      </c>
      <c r="Q43" s="290">
        <f t="shared" si="16"/>
        <v>9.7709626367738114</v>
      </c>
      <c r="R43" s="58"/>
      <c r="T43" s="43"/>
      <c r="U43" s="43" t="e">
        <f>H43-I43-J43</f>
        <v>#REF!</v>
      </c>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24"/>
    </row>
    <row r="44" spans="1:54" s="42" customFormat="1" ht="62.25" customHeight="1">
      <c r="A44" s="45" t="s">
        <v>1096</v>
      </c>
      <c r="B44" s="46" t="s">
        <v>92</v>
      </c>
      <c r="C44" s="46"/>
      <c r="D44" s="64"/>
      <c r="E44" s="50">
        <f>E53+E46</f>
        <v>96857.7</v>
      </c>
      <c r="F44" s="50">
        <f t="shared" ref="F44:L44" si="24">F53+F46</f>
        <v>96857.7</v>
      </c>
      <c r="G44" s="50">
        <f t="shared" si="24"/>
        <v>0</v>
      </c>
      <c r="H44" s="50">
        <f t="shared" si="24"/>
        <v>90658</v>
      </c>
      <c r="I44" s="50">
        <f t="shared" si="24"/>
        <v>33158</v>
      </c>
      <c r="J44" s="50">
        <f t="shared" si="24"/>
        <v>57500</v>
      </c>
      <c r="K44" s="50">
        <f t="shared" si="24"/>
        <v>33158</v>
      </c>
      <c r="L44" s="50">
        <f t="shared" si="24"/>
        <v>0</v>
      </c>
      <c r="M44" s="50">
        <f>M53+M46</f>
        <v>6200</v>
      </c>
      <c r="N44" s="50">
        <f>SUM(N45:N62)</f>
        <v>30082.561200000004</v>
      </c>
      <c r="O44" s="50">
        <f>SUM(O45:O62)</f>
        <v>0</v>
      </c>
      <c r="P44" s="286">
        <f t="shared" si="15"/>
        <v>90.724896555883959</v>
      </c>
      <c r="Q44" s="290">
        <f t="shared" si="16"/>
        <v>0</v>
      </c>
      <c r="R44" s="50"/>
      <c r="S44" s="46"/>
      <c r="T44" s="43"/>
      <c r="U44" s="43">
        <f>H44-I44-J44</f>
        <v>0</v>
      </c>
      <c r="V44" s="48"/>
      <c r="W44" s="48"/>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24"/>
    </row>
    <row r="45" spans="1:54" s="42" customFormat="1" ht="67.5" customHeight="1">
      <c r="A45" s="45" t="s">
        <v>28</v>
      </c>
      <c r="B45" s="39" t="s">
        <v>93</v>
      </c>
      <c r="C45" s="46"/>
      <c r="D45" s="64"/>
      <c r="E45" s="50">
        <f>E46</f>
        <v>6199.7</v>
      </c>
      <c r="F45" s="50">
        <f t="shared" ref="F45:L45" si="25">F46</f>
        <v>6199.7</v>
      </c>
      <c r="G45" s="50">
        <f t="shared" si="25"/>
        <v>0</v>
      </c>
      <c r="H45" s="50">
        <f t="shared" si="25"/>
        <v>0</v>
      </c>
      <c r="I45" s="50">
        <f t="shared" si="25"/>
        <v>0</v>
      </c>
      <c r="J45" s="50">
        <f t="shared" si="25"/>
        <v>0</v>
      </c>
      <c r="K45" s="50">
        <f t="shared" si="25"/>
        <v>0</v>
      </c>
      <c r="L45" s="50">
        <f t="shared" si="25"/>
        <v>0</v>
      </c>
      <c r="M45" s="50">
        <f>M46</f>
        <v>6200</v>
      </c>
      <c r="N45" s="50"/>
      <c r="O45" s="50"/>
      <c r="P45" s="287"/>
      <c r="Q45" s="290">
        <f t="shared" si="16"/>
        <v>0</v>
      </c>
      <c r="R45" s="50"/>
      <c r="S45" s="46"/>
      <c r="T45" s="43"/>
      <c r="U45" s="43"/>
      <c r="V45" s="48"/>
      <c r="W45" s="48"/>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24"/>
    </row>
    <row r="46" spans="1:54" s="42" customFormat="1" ht="36" customHeight="1">
      <c r="A46" s="38" t="s">
        <v>94</v>
      </c>
      <c r="B46" s="39" t="s">
        <v>95</v>
      </c>
      <c r="C46" s="46"/>
      <c r="D46" s="64"/>
      <c r="E46" s="50">
        <f>SUM(E48:E52)</f>
        <v>6199.7</v>
      </c>
      <c r="F46" s="50">
        <f t="shared" ref="F46:L46" si="26">SUM(F48:F52)</f>
        <v>6199.7</v>
      </c>
      <c r="G46" s="50">
        <f t="shared" si="26"/>
        <v>0</v>
      </c>
      <c r="H46" s="50">
        <f t="shared" si="26"/>
        <v>0</v>
      </c>
      <c r="I46" s="50">
        <f t="shared" si="26"/>
        <v>0</v>
      </c>
      <c r="J46" s="50">
        <f t="shared" si="26"/>
        <v>0</v>
      </c>
      <c r="K46" s="50">
        <f t="shared" si="26"/>
        <v>0</v>
      </c>
      <c r="L46" s="50">
        <f t="shared" si="26"/>
        <v>0</v>
      </c>
      <c r="M46" s="50">
        <f>SUM(M48:M52)</f>
        <v>6200</v>
      </c>
      <c r="N46" s="50"/>
      <c r="O46" s="50"/>
      <c r="P46" s="287"/>
      <c r="Q46" s="290">
        <f t="shared" si="16"/>
        <v>0</v>
      </c>
      <c r="R46" s="50"/>
      <c r="S46" s="46"/>
      <c r="T46" s="43"/>
      <c r="U46" s="43"/>
      <c r="V46" s="48"/>
      <c r="W46" s="48"/>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24"/>
    </row>
    <row r="47" spans="1:54" s="42" customFormat="1" ht="36" customHeight="1">
      <c r="A47" s="38" t="s">
        <v>88</v>
      </c>
      <c r="B47" s="39" t="s">
        <v>96</v>
      </c>
      <c r="C47" s="46"/>
      <c r="D47" s="64"/>
      <c r="E47" s="50"/>
      <c r="F47" s="50"/>
      <c r="G47" s="50"/>
      <c r="H47" s="50"/>
      <c r="I47" s="50"/>
      <c r="J47" s="50"/>
      <c r="K47" s="50"/>
      <c r="L47" s="50"/>
      <c r="M47" s="50"/>
      <c r="N47" s="50"/>
      <c r="O47" s="50"/>
      <c r="P47" s="287"/>
      <c r="Q47" s="290"/>
      <c r="R47" s="50"/>
      <c r="S47" s="46"/>
      <c r="T47" s="43"/>
      <c r="U47" s="43"/>
      <c r="V47" s="48"/>
      <c r="W47" s="48"/>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24"/>
    </row>
    <row r="48" spans="1:54" s="42" customFormat="1" ht="79.5" customHeight="1">
      <c r="A48" s="65">
        <v>1</v>
      </c>
      <c r="B48" s="60" t="s">
        <v>97</v>
      </c>
      <c r="C48" s="46"/>
      <c r="D48" s="66" t="s">
        <v>98</v>
      </c>
      <c r="E48" s="67">
        <v>1099.7</v>
      </c>
      <c r="F48" s="67">
        <v>1099.7</v>
      </c>
      <c r="G48" s="50"/>
      <c r="H48" s="50"/>
      <c r="I48" s="50"/>
      <c r="J48" s="50"/>
      <c r="K48" s="50"/>
      <c r="L48" s="50"/>
      <c r="M48" s="67">
        <v>1100</v>
      </c>
      <c r="N48" s="50"/>
      <c r="O48" s="50"/>
      <c r="P48" s="287"/>
      <c r="Q48" s="290">
        <f t="shared" si="16"/>
        <v>0</v>
      </c>
      <c r="R48" s="338" t="s">
        <v>1010</v>
      </c>
      <c r="S48" s="46"/>
      <c r="T48" s="43"/>
      <c r="U48" s="43"/>
      <c r="V48" s="48"/>
      <c r="W48" s="48"/>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24"/>
    </row>
    <row r="49" spans="1:54" s="42" customFormat="1" ht="69.75" customHeight="1">
      <c r="A49" s="65">
        <v>2</v>
      </c>
      <c r="B49" s="60" t="s">
        <v>99</v>
      </c>
      <c r="C49" s="46"/>
      <c r="D49" s="66" t="s">
        <v>100</v>
      </c>
      <c r="E49" s="67">
        <v>1100</v>
      </c>
      <c r="F49" s="67">
        <v>1100</v>
      </c>
      <c r="G49" s="50"/>
      <c r="H49" s="50"/>
      <c r="I49" s="50"/>
      <c r="J49" s="50"/>
      <c r="K49" s="50"/>
      <c r="L49" s="50"/>
      <c r="M49" s="67">
        <v>1100</v>
      </c>
      <c r="N49" s="50"/>
      <c r="O49" s="50"/>
      <c r="P49" s="287"/>
      <c r="Q49" s="290">
        <f t="shared" si="16"/>
        <v>0</v>
      </c>
      <c r="R49" s="338" t="s">
        <v>1010</v>
      </c>
      <c r="S49" s="46"/>
      <c r="T49" s="43"/>
      <c r="U49" s="43"/>
      <c r="V49" s="48"/>
      <c r="W49" s="48"/>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24"/>
    </row>
    <row r="50" spans="1:54" s="42" customFormat="1" ht="81" customHeight="1">
      <c r="A50" s="65">
        <v>3</v>
      </c>
      <c r="B50" s="60" t="s">
        <v>101</v>
      </c>
      <c r="C50" s="46"/>
      <c r="D50" s="66" t="s">
        <v>102</v>
      </c>
      <c r="E50" s="67">
        <v>1500</v>
      </c>
      <c r="F50" s="67">
        <v>1500</v>
      </c>
      <c r="G50" s="50"/>
      <c r="H50" s="50"/>
      <c r="I50" s="50"/>
      <c r="J50" s="50"/>
      <c r="K50" s="50"/>
      <c r="L50" s="50"/>
      <c r="M50" s="67">
        <v>1500</v>
      </c>
      <c r="N50" s="50"/>
      <c r="O50" s="50"/>
      <c r="P50" s="287"/>
      <c r="Q50" s="290">
        <f t="shared" si="16"/>
        <v>0</v>
      </c>
      <c r="R50" s="338" t="s">
        <v>1010</v>
      </c>
      <c r="S50" s="46"/>
      <c r="T50" s="43"/>
      <c r="U50" s="43"/>
      <c r="V50" s="48"/>
      <c r="W50" s="48"/>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24"/>
    </row>
    <row r="51" spans="1:54" s="42" customFormat="1" ht="75" customHeight="1">
      <c r="A51" s="65">
        <v>4</v>
      </c>
      <c r="B51" s="60" t="s">
        <v>103</v>
      </c>
      <c r="C51" s="46"/>
      <c r="D51" s="66" t="s">
        <v>104</v>
      </c>
      <c r="E51" s="67">
        <v>1500</v>
      </c>
      <c r="F51" s="67">
        <v>1500</v>
      </c>
      <c r="G51" s="50"/>
      <c r="H51" s="50"/>
      <c r="I51" s="50"/>
      <c r="J51" s="50"/>
      <c r="K51" s="50"/>
      <c r="L51" s="50"/>
      <c r="M51" s="67">
        <v>1500</v>
      </c>
      <c r="N51" s="50"/>
      <c r="O51" s="50"/>
      <c r="P51" s="287"/>
      <c r="Q51" s="290">
        <f t="shared" si="16"/>
        <v>0</v>
      </c>
      <c r="R51" s="338" t="s">
        <v>1010</v>
      </c>
      <c r="S51" s="46"/>
      <c r="T51" s="43"/>
      <c r="U51" s="43"/>
      <c r="V51" s="48"/>
      <c r="W51" s="48"/>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24"/>
    </row>
    <row r="52" spans="1:54" s="42" customFormat="1" ht="72" customHeight="1">
      <c r="A52" s="65">
        <v>5</v>
      </c>
      <c r="B52" s="60" t="s">
        <v>105</v>
      </c>
      <c r="C52" s="46"/>
      <c r="D52" s="66" t="s">
        <v>106</v>
      </c>
      <c r="E52" s="67">
        <v>1000</v>
      </c>
      <c r="F52" s="67">
        <v>1000</v>
      </c>
      <c r="G52" s="50"/>
      <c r="H52" s="50"/>
      <c r="I52" s="50"/>
      <c r="J52" s="50"/>
      <c r="K52" s="50"/>
      <c r="L52" s="50"/>
      <c r="M52" s="67">
        <v>1000</v>
      </c>
      <c r="N52" s="50"/>
      <c r="O52" s="50"/>
      <c r="P52" s="287"/>
      <c r="Q52" s="290">
        <f t="shared" si="16"/>
        <v>0</v>
      </c>
      <c r="R52" s="338" t="s">
        <v>1010</v>
      </c>
      <c r="S52" s="46"/>
      <c r="T52" s="43"/>
      <c r="U52" s="43"/>
      <c r="V52" s="48"/>
      <c r="W52" s="48"/>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24"/>
    </row>
    <row r="53" spans="1:54" s="42" customFormat="1" ht="69" customHeight="1">
      <c r="A53" s="38" t="s">
        <v>40</v>
      </c>
      <c r="B53" s="39" t="s">
        <v>79</v>
      </c>
      <c r="C53" s="39"/>
      <c r="D53" s="323"/>
      <c r="E53" s="50">
        <f>E54</f>
        <v>90658</v>
      </c>
      <c r="F53" s="50">
        <f t="shared" ref="F53:L53" si="27">F54</f>
        <v>90658</v>
      </c>
      <c r="G53" s="50">
        <f t="shared" si="27"/>
        <v>0</v>
      </c>
      <c r="H53" s="50">
        <f t="shared" si="27"/>
        <v>90658</v>
      </c>
      <c r="I53" s="50">
        <f t="shared" si="27"/>
        <v>33158</v>
      </c>
      <c r="J53" s="50">
        <f t="shared" si="27"/>
        <v>57500</v>
      </c>
      <c r="K53" s="50">
        <f t="shared" si="27"/>
        <v>33158</v>
      </c>
      <c r="L53" s="50">
        <f t="shared" si="27"/>
        <v>0</v>
      </c>
      <c r="M53" s="50"/>
      <c r="N53" s="50"/>
      <c r="O53" s="50"/>
      <c r="P53" s="287">
        <f t="shared" si="15"/>
        <v>0</v>
      </c>
      <c r="Q53" s="290"/>
      <c r="R53" s="50"/>
      <c r="S53" s="46"/>
      <c r="T53" s="43"/>
      <c r="U53" s="43">
        <f t="shared" ref="U53:U63" si="28">H53-I53-J53</f>
        <v>0</v>
      </c>
      <c r="V53" s="48"/>
      <c r="W53" s="48"/>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24"/>
    </row>
    <row r="54" spans="1:54" s="42" customFormat="1" ht="36" customHeight="1">
      <c r="A54" s="38" t="s">
        <v>107</v>
      </c>
      <c r="B54" s="68" t="s">
        <v>108</v>
      </c>
      <c r="C54" s="68"/>
      <c r="D54" s="38"/>
      <c r="E54" s="50">
        <f>SUM(E55:E62)</f>
        <v>90658</v>
      </c>
      <c r="F54" s="50">
        <f t="shared" ref="F54:K54" si="29">SUM(F55:F62)</f>
        <v>90658</v>
      </c>
      <c r="G54" s="50">
        <f t="shared" si="29"/>
        <v>0</v>
      </c>
      <c r="H54" s="50">
        <f t="shared" si="29"/>
        <v>90658</v>
      </c>
      <c r="I54" s="50">
        <f t="shared" si="29"/>
        <v>33158</v>
      </c>
      <c r="J54" s="50">
        <f t="shared" si="29"/>
        <v>57500</v>
      </c>
      <c r="K54" s="50">
        <f t="shared" si="29"/>
        <v>33158</v>
      </c>
      <c r="L54" s="50">
        <f>SUM(L55:L62)</f>
        <v>0</v>
      </c>
      <c r="M54" s="50">
        <f>SUM(M55:M62)</f>
        <v>0</v>
      </c>
      <c r="N54" s="50"/>
      <c r="O54" s="50"/>
      <c r="P54" s="287">
        <f t="shared" si="15"/>
        <v>0</v>
      </c>
      <c r="Q54" s="290"/>
      <c r="R54" s="50"/>
      <c r="S54" s="46"/>
      <c r="T54" s="43"/>
      <c r="U54" s="43">
        <f t="shared" si="28"/>
        <v>0</v>
      </c>
      <c r="V54" s="69"/>
      <c r="W54" s="48"/>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24"/>
    </row>
    <row r="55" spans="1:54" s="31" customFormat="1" ht="90.75" customHeight="1">
      <c r="A55" s="59" t="s">
        <v>66</v>
      </c>
      <c r="B55" s="55" t="s">
        <v>110</v>
      </c>
      <c r="C55" s="55"/>
      <c r="D55" s="54" t="s">
        <v>111</v>
      </c>
      <c r="E55" s="56">
        <v>9600</v>
      </c>
      <c r="F55" s="56">
        <v>9600</v>
      </c>
      <c r="G55" s="56"/>
      <c r="H55" s="57">
        <f t="shared" ref="H55:H62" si="30">I55+J55</f>
        <v>9600</v>
      </c>
      <c r="I55" s="56">
        <v>4000</v>
      </c>
      <c r="J55" s="61">
        <v>5600</v>
      </c>
      <c r="K55" s="61">
        <v>4000</v>
      </c>
      <c r="L55" s="61"/>
      <c r="M55" s="61"/>
      <c r="N55" s="61">
        <v>3143.7150000000001</v>
      </c>
      <c r="O55" s="61"/>
      <c r="P55" s="287">
        <f t="shared" si="15"/>
        <v>78.592875000000006</v>
      </c>
      <c r="Q55" s="290"/>
      <c r="R55" s="296" t="s">
        <v>937</v>
      </c>
      <c r="S55" s="51"/>
      <c r="T55" s="43"/>
      <c r="U55" s="43">
        <f t="shared" si="28"/>
        <v>0</v>
      </c>
      <c r="V55" s="52"/>
      <c r="W55" s="52"/>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30"/>
    </row>
    <row r="56" spans="1:54" s="31" customFormat="1" ht="69.75" customHeight="1">
      <c r="A56" s="59" t="s">
        <v>69</v>
      </c>
      <c r="B56" s="55" t="s">
        <v>112</v>
      </c>
      <c r="C56" s="55"/>
      <c r="D56" s="54" t="s">
        <v>113</v>
      </c>
      <c r="E56" s="56">
        <v>14900</v>
      </c>
      <c r="F56" s="56">
        <v>14900</v>
      </c>
      <c r="G56" s="56"/>
      <c r="H56" s="57">
        <f t="shared" si="30"/>
        <v>14900</v>
      </c>
      <c r="I56" s="56">
        <v>4000</v>
      </c>
      <c r="J56" s="61">
        <v>10900</v>
      </c>
      <c r="K56" s="61">
        <v>4000</v>
      </c>
      <c r="L56" s="61"/>
      <c r="M56" s="61"/>
      <c r="N56" s="61">
        <v>4000</v>
      </c>
      <c r="O56" s="61"/>
      <c r="P56" s="287">
        <f t="shared" si="15"/>
        <v>100</v>
      </c>
      <c r="Q56" s="290"/>
      <c r="R56" s="296" t="s">
        <v>938</v>
      </c>
      <c r="S56" s="51"/>
      <c r="T56" s="43"/>
      <c r="U56" s="43">
        <f t="shared" si="28"/>
        <v>0</v>
      </c>
      <c r="V56" s="52"/>
      <c r="W56" s="52"/>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30"/>
    </row>
    <row r="57" spans="1:54" s="31" customFormat="1" ht="71.25" customHeight="1">
      <c r="A57" s="59" t="s">
        <v>119</v>
      </c>
      <c r="B57" s="55" t="s">
        <v>115</v>
      </c>
      <c r="C57" s="55"/>
      <c r="D57" s="54" t="s">
        <v>116</v>
      </c>
      <c r="E57" s="56">
        <v>14900</v>
      </c>
      <c r="F57" s="56">
        <v>14900</v>
      </c>
      <c r="G57" s="56"/>
      <c r="H57" s="57">
        <f t="shared" si="30"/>
        <v>14900</v>
      </c>
      <c r="I57" s="56">
        <v>5158</v>
      </c>
      <c r="J57" s="56">
        <v>9742</v>
      </c>
      <c r="K57" s="56">
        <v>5158</v>
      </c>
      <c r="L57" s="61"/>
      <c r="M57" s="61"/>
      <c r="N57" s="61">
        <v>4891.058</v>
      </c>
      <c r="O57" s="61"/>
      <c r="P57" s="287">
        <f t="shared" si="15"/>
        <v>94.824699495928655</v>
      </c>
      <c r="Q57" s="290"/>
      <c r="R57" s="296" t="s">
        <v>937</v>
      </c>
      <c r="S57" s="51"/>
      <c r="T57" s="43"/>
      <c r="U57" s="43">
        <f t="shared" si="28"/>
        <v>0</v>
      </c>
      <c r="V57" s="70"/>
      <c r="W57" s="52"/>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30"/>
    </row>
    <row r="58" spans="1:54" s="31" customFormat="1" ht="81" customHeight="1">
      <c r="A58" s="59" t="s">
        <v>122</v>
      </c>
      <c r="B58" s="55" t="s">
        <v>117</v>
      </c>
      <c r="C58" s="55"/>
      <c r="D58" s="54" t="s">
        <v>118</v>
      </c>
      <c r="E58" s="56">
        <v>11000</v>
      </c>
      <c r="F58" s="56">
        <v>11000</v>
      </c>
      <c r="G58" s="56"/>
      <c r="H58" s="57">
        <f t="shared" si="30"/>
        <v>11000</v>
      </c>
      <c r="I58" s="56">
        <v>4000</v>
      </c>
      <c r="J58" s="56">
        <v>7000</v>
      </c>
      <c r="K58" s="56">
        <v>4000</v>
      </c>
      <c r="L58" s="61"/>
      <c r="M58" s="61"/>
      <c r="N58" s="61">
        <v>3755.7640000000001</v>
      </c>
      <c r="O58" s="61"/>
      <c r="P58" s="287">
        <f t="shared" si="15"/>
        <v>93.894100000000009</v>
      </c>
      <c r="Q58" s="290"/>
      <c r="R58" s="296" t="s">
        <v>937</v>
      </c>
      <c r="S58" s="51"/>
      <c r="T58" s="43"/>
      <c r="U58" s="43">
        <f t="shared" si="28"/>
        <v>0</v>
      </c>
      <c r="V58" s="70"/>
      <c r="W58" s="52"/>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30"/>
    </row>
    <row r="59" spans="1:54" s="31" customFormat="1" ht="75.75" customHeight="1">
      <c r="A59" s="59" t="s">
        <v>125</v>
      </c>
      <c r="B59" s="55" t="s">
        <v>120</v>
      </c>
      <c r="C59" s="55"/>
      <c r="D59" s="54" t="s">
        <v>121</v>
      </c>
      <c r="E59" s="56">
        <v>9000</v>
      </c>
      <c r="F59" s="56">
        <v>9000</v>
      </c>
      <c r="G59" s="56"/>
      <c r="H59" s="57">
        <f t="shared" si="30"/>
        <v>9000</v>
      </c>
      <c r="I59" s="56">
        <v>4000</v>
      </c>
      <c r="J59" s="56">
        <v>5000</v>
      </c>
      <c r="K59" s="56">
        <v>4000</v>
      </c>
      <c r="L59" s="61"/>
      <c r="M59" s="61"/>
      <c r="N59" s="61">
        <v>2881.5805999999998</v>
      </c>
      <c r="O59" s="61"/>
      <c r="P59" s="287">
        <f t="shared" si="15"/>
        <v>72.039514999999994</v>
      </c>
      <c r="Q59" s="290"/>
      <c r="R59" s="296" t="s">
        <v>937</v>
      </c>
      <c r="S59" s="51"/>
      <c r="T59" s="43"/>
      <c r="U59" s="43">
        <f t="shared" si="28"/>
        <v>0</v>
      </c>
      <c r="V59" s="70"/>
      <c r="W59" s="52"/>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30"/>
    </row>
    <row r="60" spans="1:54" s="31" customFormat="1" ht="88.5" customHeight="1">
      <c r="A60" s="59" t="s">
        <v>128</v>
      </c>
      <c r="B60" s="55" t="s">
        <v>123</v>
      </c>
      <c r="C60" s="55"/>
      <c r="D60" s="54" t="s">
        <v>124</v>
      </c>
      <c r="E60" s="56">
        <v>10600</v>
      </c>
      <c r="F60" s="56">
        <v>10600</v>
      </c>
      <c r="G60" s="56"/>
      <c r="H60" s="57">
        <f t="shared" si="30"/>
        <v>10600</v>
      </c>
      <c r="I60" s="56">
        <v>4000</v>
      </c>
      <c r="J60" s="56">
        <v>6600</v>
      </c>
      <c r="K60" s="56">
        <v>4000</v>
      </c>
      <c r="L60" s="61"/>
      <c r="M60" s="61"/>
      <c r="N60" s="61">
        <v>3999.55</v>
      </c>
      <c r="O60" s="61"/>
      <c r="P60" s="287">
        <f t="shared" si="15"/>
        <v>99.98875000000001</v>
      </c>
      <c r="Q60" s="290"/>
      <c r="R60" s="296" t="s">
        <v>937</v>
      </c>
      <c r="S60" s="51"/>
      <c r="T60" s="43"/>
      <c r="U60" s="43">
        <f t="shared" si="28"/>
        <v>0</v>
      </c>
      <c r="V60" s="70"/>
      <c r="W60" s="52"/>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30"/>
    </row>
    <row r="61" spans="1:54" s="31" customFormat="1" ht="77.25" customHeight="1">
      <c r="A61" s="59" t="s">
        <v>228</v>
      </c>
      <c r="B61" s="55" t="s">
        <v>126</v>
      </c>
      <c r="C61" s="55"/>
      <c r="D61" s="54" t="s">
        <v>127</v>
      </c>
      <c r="E61" s="56">
        <v>8658</v>
      </c>
      <c r="F61" s="56">
        <v>8658</v>
      </c>
      <c r="G61" s="56"/>
      <c r="H61" s="57">
        <f t="shared" si="30"/>
        <v>8658</v>
      </c>
      <c r="I61" s="56">
        <v>4000</v>
      </c>
      <c r="J61" s="61">
        <v>4658</v>
      </c>
      <c r="K61" s="61">
        <v>4000</v>
      </c>
      <c r="L61" s="61"/>
      <c r="M61" s="61"/>
      <c r="N61" s="61">
        <v>3427.1545999999998</v>
      </c>
      <c r="O61" s="61"/>
      <c r="P61" s="287">
        <f t="shared" si="15"/>
        <v>85.678864999999988</v>
      </c>
      <c r="Q61" s="290"/>
      <c r="R61" s="296" t="s">
        <v>939</v>
      </c>
      <c r="S61" s="51"/>
      <c r="T61" s="43"/>
      <c r="U61" s="43">
        <f t="shared" si="28"/>
        <v>0</v>
      </c>
      <c r="V61" s="52"/>
      <c r="W61" s="52"/>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30"/>
    </row>
    <row r="62" spans="1:54" s="31" customFormat="1" ht="99" customHeight="1">
      <c r="A62" s="59" t="s">
        <v>231</v>
      </c>
      <c r="B62" s="55" t="s">
        <v>129</v>
      </c>
      <c r="C62" s="55"/>
      <c r="D62" s="54" t="s">
        <v>130</v>
      </c>
      <c r="E62" s="56">
        <v>12000</v>
      </c>
      <c r="F62" s="56">
        <v>12000</v>
      </c>
      <c r="G62" s="56"/>
      <c r="H62" s="57">
        <f t="shared" si="30"/>
        <v>12000</v>
      </c>
      <c r="I62" s="56">
        <v>4000</v>
      </c>
      <c r="J62" s="56">
        <v>8000</v>
      </c>
      <c r="K62" s="56">
        <v>4000</v>
      </c>
      <c r="L62" s="61"/>
      <c r="M62" s="61"/>
      <c r="N62" s="61">
        <v>3983.739</v>
      </c>
      <c r="O62" s="61"/>
      <c r="P62" s="287">
        <f t="shared" si="15"/>
        <v>99.593474999999998</v>
      </c>
      <c r="Q62" s="290"/>
      <c r="R62" s="296" t="s">
        <v>940</v>
      </c>
      <c r="S62" s="51"/>
      <c r="T62" s="43"/>
      <c r="U62" s="43">
        <f t="shared" si="28"/>
        <v>0</v>
      </c>
      <c r="V62" s="70"/>
      <c r="W62" s="52"/>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30"/>
    </row>
    <row r="63" spans="1:54" s="42" customFormat="1" ht="50.25" customHeight="1">
      <c r="A63" s="45" t="s">
        <v>1097</v>
      </c>
      <c r="B63" s="46" t="s">
        <v>132</v>
      </c>
      <c r="C63" s="46"/>
      <c r="D63" s="64"/>
      <c r="E63" s="50">
        <f t="shared" ref="E63:M63" si="31">E72+E83+E70+E64</f>
        <v>74793.599999999991</v>
      </c>
      <c r="F63" s="50">
        <f t="shared" si="31"/>
        <v>74662.599999999991</v>
      </c>
      <c r="G63" s="50">
        <f t="shared" si="31"/>
        <v>0</v>
      </c>
      <c r="H63" s="50">
        <f t="shared" si="31"/>
        <v>47000</v>
      </c>
      <c r="I63" s="50">
        <f t="shared" si="31"/>
        <v>47000</v>
      </c>
      <c r="J63" s="50">
        <f t="shared" si="31"/>
        <v>0</v>
      </c>
      <c r="K63" s="50">
        <f t="shared" si="31"/>
        <v>32900</v>
      </c>
      <c r="L63" s="50">
        <f t="shared" si="31"/>
        <v>0</v>
      </c>
      <c r="M63" s="50">
        <f t="shared" si="31"/>
        <v>47978.7</v>
      </c>
      <c r="N63" s="285">
        <f>SUM(N64:N85)</f>
        <v>11549.561000000002</v>
      </c>
      <c r="O63" s="285">
        <f>SUM(O64:O85)</f>
        <v>4380</v>
      </c>
      <c r="P63" s="288">
        <f t="shared" si="15"/>
        <v>35.105048632218846</v>
      </c>
      <c r="Q63" s="290">
        <f t="shared" si="16"/>
        <v>9.129051016388523</v>
      </c>
      <c r="R63" s="50"/>
      <c r="S63" s="50"/>
      <c r="T63" s="43"/>
      <c r="U63" s="43">
        <f t="shared" si="28"/>
        <v>0</v>
      </c>
      <c r="V63" s="48"/>
      <c r="W63" s="48"/>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24"/>
    </row>
    <row r="64" spans="1:54" s="42" customFormat="1" ht="50.25" customHeight="1">
      <c r="A64" s="38" t="s">
        <v>28</v>
      </c>
      <c r="B64" s="39" t="s">
        <v>133</v>
      </c>
      <c r="C64" s="46"/>
      <c r="D64" s="64"/>
      <c r="E64" s="50">
        <f>E65</f>
        <v>5684.7</v>
      </c>
      <c r="F64" s="50">
        <f t="shared" ref="F64:L64" si="32">F65</f>
        <v>5632.7</v>
      </c>
      <c r="G64" s="50">
        <f t="shared" si="32"/>
        <v>0</v>
      </c>
      <c r="H64" s="50">
        <f t="shared" si="32"/>
        <v>0</v>
      </c>
      <c r="I64" s="50">
        <f t="shared" si="32"/>
        <v>0</v>
      </c>
      <c r="J64" s="50">
        <f t="shared" si="32"/>
        <v>0</v>
      </c>
      <c r="K64" s="50">
        <f t="shared" si="32"/>
        <v>0</v>
      </c>
      <c r="L64" s="50">
        <f t="shared" si="32"/>
        <v>0</v>
      </c>
      <c r="M64" s="50">
        <f>M65</f>
        <v>5632.7</v>
      </c>
      <c r="N64" s="50"/>
      <c r="O64" s="50"/>
      <c r="P64" s="287"/>
      <c r="Q64" s="290">
        <f t="shared" si="16"/>
        <v>0</v>
      </c>
      <c r="R64" s="50"/>
      <c r="S64" s="50"/>
      <c r="T64" s="43"/>
      <c r="U64" s="43"/>
      <c r="V64" s="48"/>
      <c r="W64" s="48"/>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24"/>
    </row>
    <row r="65" spans="1:54" s="42" customFormat="1" ht="50.25" customHeight="1">
      <c r="A65" s="38" t="s">
        <v>94</v>
      </c>
      <c r="B65" s="39" t="s">
        <v>95</v>
      </c>
      <c r="C65" s="46"/>
      <c r="D65" s="64"/>
      <c r="E65" s="50">
        <f>SUM(E66:E69)</f>
        <v>5684.7</v>
      </c>
      <c r="F65" s="50">
        <f t="shared" ref="F65:L65" si="33">SUM(F66:F69)</f>
        <v>5632.7</v>
      </c>
      <c r="G65" s="50">
        <f t="shared" si="33"/>
        <v>0</v>
      </c>
      <c r="H65" s="50">
        <f t="shared" si="33"/>
        <v>0</v>
      </c>
      <c r="I65" s="50">
        <f t="shared" si="33"/>
        <v>0</v>
      </c>
      <c r="J65" s="50">
        <f t="shared" si="33"/>
        <v>0</v>
      </c>
      <c r="K65" s="50">
        <f t="shared" si="33"/>
        <v>0</v>
      </c>
      <c r="L65" s="50">
        <f t="shared" si="33"/>
        <v>0</v>
      </c>
      <c r="M65" s="50">
        <f>SUM(M66:M69)</f>
        <v>5632.7</v>
      </c>
      <c r="N65" s="50"/>
      <c r="O65" s="50"/>
      <c r="P65" s="287"/>
      <c r="Q65" s="290">
        <f t="shared" si="16"/>
        <v>0</v>
      </c>
      <c r="R65" s="50"/>
      <c r="S65" s="50"/>
      <c r="T65" s="43"/>
      <c r="U65" s="43"/>
      <c r="V65" s="48"/>
      <c r="W65" s="48"/>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24"/>
    </row>
    <row r="66" spans="1:54" s="42" customFormat="1" ht="107.25" customHeight="1">
      <c r="A66" s="71" t="s">
        <v>66</v>
      </c>
      <c r="B66" s="72" t="s">
        <v>134</v>
      </c>
      <c r="C66" s="46"/>
      <c r="D66" s="73" t="s">
        <v>135</v>
      </c>
      <c r="E66" s="67">
        <v>1052</v>
      </c>
      <c r="F66" s="74">
        <v>1000</v>
      </c>
      <c r="G66" s="50"/>
      <c r="H66" s="50"/>
      <c r="I66" s="50"/>
      <c r="J66" s="50"/>
      <c r="K66" s="50"/>
      <c r="L66" s="50"/>
      <c r="M66" s="74">
        <v>1000</v>
      </c>
      <c r="N66" s="50"/>
      <c r="O66" s="50"/>
      <c r="P66" s="287"/>
      <c r="Q66" s="290">
        <f t="shared" si="16"/>
        <v>0</v>
      </c>
      <c r="R66" s="293" t="s">
        <v>1011</v>
      </c>
      <c r="S66" s="50"/>
      <c r="T66" s="43"/>
      <c r="U66" s="43"/>
      <c r="V66" s="48"/>
      <c r="W66" s="48"/>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24"/>
    </row>
    <row r="67" spans="1:54" s="353" customFormat="1" ht="50.25" customHeight="1">
      <c r="A67" s="71" t="s">
        <v>69</v>
      </c>
      <c r="B67" s="72" t="s">
        <v>900</v>
      </c>
      <c r="C67" s="46"/>
      <c r="D67" s="73" t="s">
        <v>1154</v>
      </c>
      <c r="E67" s="67">
        <f>F67</f>
        <v>2244.6999999999998</v>
      </c>
      <c r="F67" s="74">
        <v>2244.6999999999998</v>
      </c>
      <c r="G67" s="50"/>
      <c r="H67" s="50"/>
      <c r="I67" s="50"/>
      <c r="J67" s="50"/>
      <c r="K67" s="50"/>
      <c r="L67" s="50"/>
      <c r="M67" s="74">
        <v>2244.6999999999998</v>
      </c>
      <c r="N67" s="50"/>
      <c r="O67" s="50"/>
      <c r="P67" s="287"/>
      <c r="Q67" s="290"/>
      <c r="R67" s="537" t="s">
        <v>978</v>
      </c>
      <c r="S67" s="50"/>
      <c r="T67" s="43"/>
      <c r="U67" s="43"/>
      <c r="V67" s="350"/>
      <c r="W67" s="350"/>
      <c r="X67" s="351"/>
      <c r="Y67" s="351"/>
      <c r="Z67" s="351"/>
      <c r="AA67" s="351"/>
      <c r="AB67" s="351"/>
      <c r="AC67" s="351"/>
      <c r="AD67" s="351"/>
      <c r="AE67" s="351"/>
      <c r="AF67" s="351"/>
      <c r="AG67" s="351"/>
      <c r="AH67" s="351"/>
      <c r="AI67" s="351"/>
      <c r="AJ67" s="351"/>
      <c r="AK67" s="351"/>
      <c r="AL67" s="351"/>
      <c r="AM67" s="351"/>
      <c r="AN67" s="351"/>
      <c r="AO67" s="351"/>
      <c r="AP67" s="351"/>
      <c r="AQ67" s="351"/>
      <c r="AR67" s="351"/>
      <c r="AS67" s="351"/>
      <c r="AT67" s="351"/>
      <c r="AU67" s="351"/>
      <c r="AV67" s="351"/>
      <c r="AW67" s="351"/>
      <c r="AX67" s="351"/>
      <c r="AY67" s="351"/>
      <c r="AZ67" s="351"/>
      <c r="BA67" s="351"/>
      <c r="BB67" s="352"/>
    </row>
    <row r="68" spans="1:54" s="353" customFormat="1" ht="50.25" customHeight="1">
      <c r="A68" s="71" t="s">
        <v>119</v>
      </c>
      <c r="B68" s="72" t="s">
        <v>901</v>
      </c>
      <c r="C68" s="46"/>
      <c r="D68" s="73" t="s">
        <v>1155</v>
      </c>
      <c r="E68" s="67">
        <f>F68</f>
        <v>1500</v>
      </c>
      <c r="F68" s="74">
        <v>1500</v>
      </c>
      <c r="G68" s="50"/>
      <c r="H68" s="50"/>
      <c r="I68" s="50"/>
      <c r="J68" s="50"/>
      <c r="K68" s="50"/>
      <c r="L68" s="50"/>
      <c r="M68" s="74">
        <v>1500</v>
      </c>
      <c r="N68" s="50"/>
      <c r="O68" s="50"/>
      <c r="P68" s="287"/>
      <c r="Q68" s="290"/>
      <c r="R68" s="538"/>
      <c r="S68" s="50"/>
      <c r="T68" s="43"/>
      <c r="U68" s="43"/>
      <c r="V68" s="350"/>
      <c r="W68" s="350"/>
      <c r="X68" s="351"/>
      <c r="Y68" s="351"/>
      <c r="Z68" s="351"/>
      <c r="AA68" s="351"/>
      <c r="AB68" s="351"/>
      <c r="AC68" s="351"/>
      <c r="AD68" s="351"/>
      <c r="AE68" s="351"/>
      <c r="AF68" s="351"/>
      <c r="AG68" s="351"/>
      <c r="AH68" s="351"/>
      <c r="AI68" s="351"/>
      <c r="AJ68" s="351"/>
      <c r="AK68" s="351"/>
      <c r="AL68" s="351"/>
      <c r="AM68" s="351"/>
      <c r="AN68" s="351"/>
      <c r="AO68" s="351"/>
      <c r="AP68" s="351"/>
      <c r="AQ68" s="351"/>
      <c r="AR68" s="351"/>
      <c r="AS68" s="351"/>
      <c r="AT68" s="351"/>
      <c r="AU68" s="351"/>
      <c r="AV68" s="351"/>
      <c r="AW68" s="351"/>
      <c r="AX68" s="351"/>
      <c r="AY68" s="351"/>
      <c r="AZ68" s="351"/>
      <c r="BA68" s="351"/>
      <c r="BB68" s="352"/>
    </row>
    <row r="69" spans="1:54" s="353" customFormat="1" ht="50.25" customHeight="1">
      <c r="A69" s="71" t="s">
        <v>122</v>
      </c>
      <c r="B69" s="72" t="s">
        <v>1139</v>
      </c>
      <c r="C69" s="46"/>
      <c r="D69" s="73" t="s">
        <v>1156</v>
      </c>
      <c r="E69" s="67">
        <f>F69</f>
        <v>888</v>
      </c>
      <c r="F69" s="303">
        <v>888</v>
      </c>
      <c r="G69" s="50"/>
      <c r="H69" s="50"/>
      <c r="I69" s="50"/>
      <c r="J69" s="50"/>
      <c r="K69" s="50"/>
      <c r="L69" s="50"/>
      <c r="M69" s="303">
        <v>888</v>
      </c>
      <c r="N69" s="50"/>
      <c r="O69" s="50"/>
      <c r="P69" s="287"/>
      <c r="Q69" s="290"/>
      <c r="R69" s="539"/>
      <c r="S69" s="50"/>
      <c r="T69" s="43"/>
      <c r="U69" s="43"/>
      <c r="V69" s="350"/>
      <c r="W69" s="350"/>
      <c r="X69" s="351"/>
      <c r="Y69" s="351"/>
      <c r="Z69" s="351"/>
      <c r="AA69" s="351"/>
      <c r="AB69" s="351"/>
      <c r="AC69" s="351"/>
      <c r="AD69" s="351"/>
      <c r="AE69" s="351"/>
      <c r="AF69" s="351"/>
      <c r="AG69" s="351"/>
      <c r="AH69" s="351"/>
      <c r="AI69" s="351"/>
      <c r="AJ69" s="351"/>
      <c r="AK69" s="351"/>
      <c r="AL69" s="351"/>
      <c r="AM69" s="351"/>
      <c r="AN69" s="351"/>
      <c r="AO69" s="351"/>
      <c r="AP69" s="351"/>
      <c r="AQ69" s="351"/>
      <c r="AR69" s="351"/>
      <c r="AS69" s="351"/>
      <c r="AT69" s="351"/>
      <c r="AU69" s="351"/>
      <c r="AV69" s="351"/>
      <c r="AW69" s="351"/>
      <c r="AX69" s="351"/>
      <c r="AY69" s="351"/>
      <c r="AZ69" s="351"/>
      <c r="BA69" s="351"/>
      <c r="BB69" s="352"/>
    </row>
    <row r="70" spans="1:54" s="42" customFormat="1" ht="50.25" customHeight="1">
      <c r="A70" s="322" t="s">
        <v>29</v>
      </c>
      <c r="B70" s="75" t="s">
        <v>136</v>
      </c>
      <c r="C70" s="46"/>
      <c r="D70" s="64"/>
      <c r="E70" s="50"/>
      <c r="F70" s="50"/>
      <c r="G70" s="50"/>
      <c r="H70" s="50"/>
      <c r="I70" s="50"/>
      <c r="J70" s="50"/>
      <c r="K70" s="50"/>
      <c r="L70" s="50"/>
      <c r="M70" s="50">
        <f>M71</f>
        <v>9316</v>
      </c>
      <c r="N70" s="50"/>
      <c r="O70" s="50"/>
      <c r="P70" s="287"/>
      <c r="Q70" s="290">
        <f t="shared" si="16"/>
        <v>0</v>
      </c>
      <c r="R70" s="50"/>
      <c r="S70" s="67"/>
      <c r="T70" s="43"/>
      <c r="U70" s="43"/>
      <c r="V70" s="48"/>
      <c r="W70" s="48"/>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24"/>
    </row>
    <row r="71" spans="1:54" s="42" customFormat="1" ht="50.25" customHeight="1">
      <c r="A71" s="322" t="s">
        <v>66</v>
      </c>
      <c r="B71" s="72" t="s">
        <v>1140</v>
      </c>
      <c r="C71" s="46"/>
      <c r="D71" s="73" t="s">
        <v>1157</v>
      </c>
      <c r="E71" s="77">
        <v>13967</v>
      </c>
      <c r="F71" s="303">
        <v>13269</v>
      </c>
      <c r="G71" s="50"/>
      <c r="H71" s="50"/>
      <c r="I71" s="50"/>
      <c r="J71" s="50"/>
      <c r="K71" s="50"/>
      <c r="L71" s="50"/>
      <c r="M71" s="67">
        <v>9316</v>
      </c>
      <c r="N71" s="50"/>
      <c r="O71" s="50"/>
      <c r="P71" s="287"/>
      <c r="Q71" s="290"/>
      <c r="R71" s="338" t="s">
        <v>1115</v>
      </c>
      <c r="S71" s="67"/>
      <c r="T71" s="43"/>
      <c r="U71" s="43"/>
      <c r="V71" s="48"/>
      <c r="W71" s="48"/>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24"/>
    </row>
    <row r="72" spans="1:54" s="42" customFormat="1" ht="121.5" customHeight="1">
      <c r="A72" s="38" t="s">
        <v>30</v>
      </c>
      <c r="B72" s="39" t="s">
        <v>65</v>
      </c>
      <c r="C72" s="39"/>
      <c r="D72" s="323"/>
      <c r="E72" s="50">
        <f t="shared" ref="E72:O72" si="34">E80+E73</f>
        <v>50108.9</v>
      </c>
      <c r="F72" s="50">
        <f t="shared" si="34"/>
        <v>50029.9</v>
      </c>
      <c r="G72" s="50">
        <f t="shared" si="34"/>
        <v>0</v>
      </c>
      <c r="H72" s="50">
        <f t="shared" si="34"/>
        <v>28000</v>
      </c>
      <c r="I72" s="50">
        <f t="shared" si="34"/>
        <v>28000</v>
      </c>
      <c r="J72" s="50">
        <f t="shared" si="34"/>
        <v>0</v>
      </c>
      <c r="K72" s="50">
        <f t="shared" si="34"/>
        <v>19600</v>
      </c>
      <c r="L72" s="50">
        <f t="shared" si="34"/>
        <v>0</v>
      </c>
      <c r="M72" s="50">
        <f t="shared" si="34"/>
        <v>27330</v>
      </c>
      <c r="N72" s="50">
        <f t="shared" si="34"/>
        <v>0</v>
      </c>
      <c r="O72" s="50">
        <f t="shared" si="34"/>
        <v>0</v>
      </c>
      <c r="P72" s="287">
        <f t="shared" si="15"/>
        <v>0</v>
      </c>
      <c r="Q72" s="290">
        <f t="shared" si="16"/>
        <v>0</v>
      </c>
      <c r="R72" s="50"/>
      <c r="S72" s="50"/>
      <c r="T72" s="43"/>
      <c r="U72" s="43">
        <f>H72-I72-J72</f>
        <v>0</v>
      </c>
      <c r="V72" s="48"/>
      <c r="W72" s="48"/>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24"/>
    </row>
    <row r="73" spans="1:54" s="42" customFormat="1" ht="48" customHeight="1">
      <c r="A73" s="38" t="s">
        <v>137</v>
      </c>
      <c r="B73" s="39" t="s">
        <v>138</v>
      </c>
      <c r="C73" s="39"/>
      <c r="D73" s="323"/>
      <c r="E73" s="50">
        <f>SUM(E74:E79)</f>
        <v>22108.9</v>
      </c>
      <c r="F73" s="50">
        <f t="shared" ref="F73:L73" si="35">SUM(F74:F79)</f>
        <v>22029.9</v>
      </c>
      <c r="G73" s="50">
        <f t="shared" si="35"/>
        <v>0</v>
      </c>
      <c r="H73" s="50">
        <f t="shared" si="35"/>
        <v>0</v>
      </c>
      <c r="I73" s="50">
        <f t="shared" si="35"/>
        <v>0</v>
      </c>
      <c r="J73" s="50">
        <f t="shared" si="35"/>
        <v>0</v>
      </c>
      <c r="K73" s="50">
        <f t="shared" si="35"/>
        <v>0</v>
      </c>
      <c r="L73" s="50">
        <f t="shared" si="35"/>
        <v>0</v>
      </c>
      <c r="M73" s="50">
        <f>SUM(M74:M79)</f>
        <v>18930</v>
      </c>
      <c r="N73" s="50"/>
      <c r="O73" s="50"/>
      <c r="P73" s="287"/>
      <c r="Q73" s="290">
        <f t="shared" si="16"/>
        <v>0</v>
      </c>
      <c r="R73" s="50"/>
      <c r="S73" s="50"/>
      <c r="T73" s="43"/>
      <c r="U73" s="43"/>
      <c r="V73" s="48"/>
      <c r="W73" s="48"/>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24"/>
    </row>
    <row r="74" spans="1:54" s="42" customFormat="1" ht="90" customHeight="1">
      <c r="A74" s="71" t="s">
        <v>66</v>
      </c>
      <c r="B74" s="76" t="s">
        <v>139</v>
      </c>
      <c r="C74" s="39"/>
      <c r="D74" s="54" t="s">
        <v>140</v>
      </c>
      <c r="E74" s="77">
        <v>1579</v>
      </c>
      <c r="F74" s="74">
        <v>1500</v>
      </c>
      <c r="G74" s="50"/>
      <c r="H74" s="50"/>
      <c r="I74" s="50"/>
      <c r="J74" s="50"/>
      <c r="K74" s="50"/>
      <c r="L74" s="50"/>
      <c r="M74" s="74">
        <v>1500</v>
      </c>
      <c r="N74" s="50"/>
      <c r="O74" s="50"/>
      <c r="P74" s="287"/>
      <c r="Q74" s="290">
        <f t="shared" si="16"/>
        <v>0</v>
      </c>
      <c r="R74" s="293" t="s">
        <v>977</v>
      </c>
      <c r="S74" s="50"/>
      <c r="T74" s="43"/>
      <c r="U74" s="43"/>
      <c r="V74" s="48"/>
      <c r="W74" s="48"/>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24"/>
    </row>
    <row r="75" spans="1:54" s="353" customFormat="1" ht="39.75" customHeight="1">
      <c r="A75" s="71" t="s">
        <v>66</v>
      </c>
      <c r="B75" s="354" t="s">
        <v>902</v>
      </c>
      <c r="C75" s="39"/>
      <c r="D75" s="54" t="s">
        <v>1158</v>
      </c>
      <c r="E75" s="67">
        <f>F75</f>
        <v>2730</v>
      </c>
      <c r="F75" s="74">
        <v>2730</v>
      </c>
      <c r="G75" s="50"/>
      <c r="H75" s="50"/>
      <c r="I75" s="50"/>
      <c r="J75" s="50"/>
      <c r="K75" s="50"/>
      <c r="L75" s="50"/>
      <c r="M75" s="369">
        <v>2730</v>
      </c>
      <c r="N75" s="50"/>
      <c r="O75" s="50"/>
      <c r="P75" s="287"/>
      <c r="Q75" s="290"/>
      <c r="R75" s="536" t="s">
        <v>978</v>
      </c>
      <c r="S75" s="50"/>
      <c r="T75" s="43"/>
      <c r="U75" s="43"/>
      <c r="V75" s="350"/>
      <c r="W75" s="350"/>
      <c r="X75" s="351"/>
      <c r="Y75" s="351"/>
      <c r="Z75" s="351"/>
      <c r="AA75" s="351"/>
      <c r="AB75" s="351"/>
      <c r="AC75" s="351"/>
      <c r="AD75" s="351"/>
      <c r="AE75" s="351"/>
      <c r="AF75" s="351"/>
      <c r="AG75" s="351"/>
      <c r="AH75" s="351"/>
      <c r="AI75" s="351"/>
      <c r="AJ75" s="351"/>
      <c r="AK75" s="351"/>
      <c r="AL75" s="351"/>
      <c r="AM75" s="351"/>
      <c r="AN75" s="351"/>
      <c r="AO75" s="351"/>
      <c r="AP75" s="351"/>
      <c r="AQ75" s="351"/>
      <c r="AR75" s="351"/>
      <c r="AS75" s="351"/>
      <c r="AT75" s="351"/>
      <c r="AU75" s="351"/>
      <c r="AV75" s="351"/>
      <c r="AW75" s="351"/>
      <c r="AX75" s="351"/>
      <c r="AY75" s="351"/>
      <c r="AZ75" s="351"/>
      <c r="BA75" s="351"/>
      <c r="BB75" s="352"/>
    </row>
    <row r="76" spans="1:54" s="353" customFormat="1" ht="39.75" customHeight="1">
      <c r="A76" s="71" t="s">
        <v>69</v>
      </c>
      <c r="B76" s="354" t="s">
        <v>903</v>
      </c>
      <c r="C76" s="39"/>
      <c r="D76" s="54" t="s">
        <v>1159</v>
      </c>
      <c r="E76" s="67">
        <f>F76</f>
        <v>5100</v>
      </c>
      <c r="F76" s="74">
        <v>5100</v>
      </c>
      <c r="G76" s="50"/>
      <c r="H76" s="50"/>
      <c r="I76" s="50"/>
      <c r="J76" s="50"/>
      <c r="K76" s="50"/>
      <c r="L76" s="50"/>
      <c r="M76" s="369">
        <v>5100</v>
      </c>
      <c r="N76" s="50"/>
      <c r="O76" s="50"/>
      <c r="P76" s="287"/>
      <c r="Q76" s="290"/>
      <c r="R76" s="534"/>
      <c r="S76" s="50"/>
      <c r="T76" s="43"/>
      <c r="U76" s="43"/>
      <c r="V76" s="350"/>
      <c r="W76" s="350"/>
      <c r="X76" s="351"/>
      <c r="Y76" s="351"/>
      <c r="Z76" s="351"/>
      <c r="AA76" s="351"/>
      <c r="AB76" s="351"/>
      <c r="AC76" s="351"/>
      <c r="AD76" s="351"/>
      <c r="AE76" s="351"/>
      <c r="AF76" s="351"/>
      <c r="AG76" s="351"/>
      <c r="AH76" s="351"/>
      <c r="AI76" s="351"/>
      <c r="AJ76" s="351"/>
      <c r="AK76" s="351"/>
      <c r="AL76" s="351"/>
      <c r="AM76" s="351"/>
      <c r="AN76" s="351"/>
      <c r="AO76" s="351"/>
      <c r="AP76" s="351"/>
      <c r="AQ76" s="351"/>
      <c r="AR76" s="351"/>
      <c r="AS76" s="351"/>
      <c r="AT76" s="351"/>
      <c r="AU76" s="351"/>
      <c r="AV76" s="351"/>
      <c r="AW76" s="351"/>
      <c r="AX76" s="351"/>
      <c r="AY76" s="351"/>
      <c r="AZ76" s="351"/>
      <c r="BA76" s="351"/>
      <c r="BB76" s="352"/>
    </row>
    <row r="77" spans="1:54" s="353" customFormat="1" ht="39.75" customHeight="1">
      <c r="A77" s="71" t="s">
        <v>119</v>
      </c>
      <c r="B77" s="354" t="s">
        <v>904</v>
      </c>
      <c r="C77" s="39"/>
      <c r="D77" s="54" t="s">
        <v>1160</v>
      </c>
      <c r="E77" s="67">
        <f>F77</f>
        <v>9100</v>
      </c>
      <c r="F77" s="74">
        <v>9100</v>
      </c>
      <c r="G77" s="50"/>
      <c r="H77" s="50"/>
      <c r="I77" s="50"/>
      <c r="J77" s="50"/>
      <c r="K77" s="50"/>
      <c r="L77" s="50"/>
      <c r="M77" s="369">
        <v>6000</v>
      </c>
      <c r="N77" s="50"/>
      <c r="O77" s="50"/>
      <c r="P77" s="287"/>
      <c r="Q77" s="290"/>
      <c r="R77" s="534"/>
      <c r="S77" s="50"/>
      <c r="T77" s="43"/>
      <c r="U77" s="43"/>
      <c r="V77" s="350"/>
      <c r="W77" s="350"/>
      <c r="X77" s="351"/>
      <c r="Y77" s="351"/>
      <c r="Z77" s="351"/>
      <c r="AA77" s="351"/>
      <c r="AB77" s="351"/>
      <c r="AC77" s="351"/>
      <c r="AD77" s="351"/>
      <c r="AE77" s="351"/>
      <c r="AF77" s="351"/>
      <c r="AG77" s="351"/>
      <c r="AH77" s="351"/>
      <c r="AI77" s="351"/>
      <c r="AJ77" s="351"/>
      <c r="AK77" s="351"/>
      <c r="AL77" s="351"/>
      <c r="AM77" s="351"/>
      <c r="AN77" s="351"/>
      <c r="AO77" s="351"/>
      <c r="AP77" s="351"/>
      <c r="AQ77" s="351"/>
      <c r="AR77" s="351"/>
      <c r="AS77" s="351"/>
      <c r="AT77" s="351"/>
      <c r="AU77" s="351"/>
      <c r="AV77" s="351"/>
      <c r="AW77" s="351"/>
      <c r="AX77" s="351"/>
      <c r="AY77" s="351"/>
      <c r="AZ77" s="351"/>
      <c r="BA77" s="351"/>
      <c r="BB77" s="352"/>
    </row>
    <row r="78" spans="1:54" s="353" customFormat="1" ht="39.75" customHeight="1">
      <c r="A78" s="71" t="s">
        <v>122</v>
      </c>
      <c r="B78" s="355" t="s">
        <v>905</v>
      </c>
      <c r="C78" s="39"/>
      <c r="D78" s="54" t="s">
        <v>1161</v>
      </c>
      <c r="E78" s="67">
        <f>F78</f>
        <v>1500</v>
      </c>
      <c r="F78" s="74">
        <v>1500</v>
      </c>
      <c r="G78" s="50"/>
      <c r="H78" s="50"/>
      <c r="I78" s="50"/>
      <c r="J78" s="50"/>
      <c r="K78" s="50"/>
      <c r="L78" s="50"/>
      <c r="M78" s="369">
        <v>1500</v>
      </c>
      <c r="N78" s="50"/>
      <c r="O78" s="50"/>
      <c r="P78" s="287"/>
      <c r="Q78" s="290"/>
      <c r="R78" s="534"/>
      <c r="S78" s="50"/>
      <c r="T78" s="43"/>
      <c r="U78" s="43"/>
      <c r="V78" s="350"/>
      <c r="W78" s="350"/>
      <c r="X78" s="351"/>
      <c r="Y78" s="351"/>
      <c r="Z78" s="351"/>
      <c r="AA78" s="351"/>
      <c r="AB78" s="351"/>
      <c r="AC78" s="351"/>
      <c r="AD78" s="351"/>
      <c r="AE78" s="351"/>
      <c r="AF78" s="351"/>
      <c r="AG78" s="351"/>
      <c r="AH78" s="351"/>
      <c r="AI78" s="351"/>
      <c r="AJ78" s="351"/>
      <c r="AK78" s="351"/>
      <c r="AL78" s="351"/>
      <c r="AM78" s="351"/>
      <c r="AN78" s="351"/>
      <c r="AO78" s="351"/>
      <c r="AP78" s="351"/>
      <c r="AQ78" s="351"/>
      <c r="AR78" s="351"/>
      <c r="AS78" s="351"/>
      <c r="AT78" s="351"/>
      <c r="AU78" s="351"/>
      <c r="AV78" s="351"/>
      <c r="AW78" s="351"/>
      <c r="AX78" s="351"/>
      <c r="AY78" s="351"/>
      <c r="AZ78" s="351"/>
      <c r="BA78" s="351"/>
      <c r="BB78" s="352"/>
    </row>
    <row r="79" spans="1:54" s="353" customFormat="1" ht="39.75" customHeight="1">
      <c r="A79" s="71" t="s">
        <v>128</v>
      </c>
      <c r="B79" s="354" t="s">
        <v>906</v>
      </c>
      <c r="C79" s="39"/>
      <c r="D79" s="54" t="s">
        <v>1162</v>
      </c>
      <c r="E79" s="67">
        <f>F79</f>
        <v>2099.9</v>
      </c>
      <c r="F79" s="74">
        <v>2099.9</v>
      </c>
      <c r="G79" s="50"/>
      <c r="H79" s="50"/>
      <c r="I79" s="50"/>
      <c r="J79" s="50"/>
      <c r="K79" s="50"/>
      <c r="L79" s="50"/>
      <c r="M79" s="369">
        <v>2100</v>
      </c>
      <c r="N79" s="50"/>
      <c r="O79" s="50"/>
      <c r="P79" s="287"/>
      <c r="Q79" s="290"/>
      <c r="R79" s="535"/>
      <c r="S79" s="50"/>
      <c r="T79" s="43"/>
      <c r="U79" s="43"/>
      <c r="V79" s="350"/>
      <c r="W79" s="350"/>
      <c r="X79" s="351"/>
      <c r="Y79" s="351"/>
      <c r="Z79" s="351"/>
      <c r="AA79" s="351"/>
      <c r="AB79" s="351"/>
      <c r="AC79" s="351"/>
      <c r="AD79" s="351"/>
      <c r="AE79" s="351"/>
      <c r="AF79" s="351"/>
      <c r="AG79" s="351"/>
      <c r="AH79" s="351"/>
      <c r="AI79" s="351"/>
      <c r="AJ79" s="351"/>
      <c r="AK79" s="351"/>
      <c r="AL79" s="351"/>
      <c r="AM79" s="351"/>
      <c r="AN79" s="351"/>
      <c r="AO79" s="351"/>
      <c r="AP79" s="351"/>
      <c r="AQ79" s="351"/>
      <c r="AR79" s="351"/>
      <c r="AS79" s="351"/>
      <c r="AT79" s="351"/>
      <c r="AU79" s="351"/>
      <c r="AV79" s="351"/>
      <c r="AW79" s="351"/>
      <c r="AX79" s="351"/>
      <c r="AY79" s="351"/>
      <c r="AZ79" s="351"/>
      <c r="BA79" s="351"/>
      <c r="BB79" s="352"/>
    </row>
    <row r="80" spans="1:54" s="42" customFormat="1" ht="34.5" customHeight="1">
      <c r="A80" s="322" t="s">
        <v>141</v>
      </c>
      <c r="B80" s="78" t="s">
        <v>142</v>
      </c>
      <c r="C80" s="78"/>
      <c r="D80" s="79"/>
      <c r="E80" s="50">
        <f>SUM(E81:E82)</f>
        <v>28000</v>
      </c>
      <c r="F80" s="50">
        <f t="shared" ref="F80:M80" si="36">SUM(F81:F82)</f>
        <v>28000</v>
      </c>
      <c r="G80" s="50">
        <f t="shared" si="36"/>
        <v>0</v>
      </c>
      <c r="H80" s="50">
        <f t="shared" si="36"/>
        <v>28000</v>
      </c>
      <c r="I80" s="50">
        <f t="shared" si="36"/>
        <v>28000</v>
      </c>
      <c r="J80" s="50">
        <f t="shared" si="36"/>
        <v>0</v>
      </c>
      <c r="K80" s="50">
        <f t="shared" si="36"/>
        <v>19600</v>
      </c>
      <c r="L80" s="50">
        <f t="shared" si="36"/>
        <v>0</v>
      </c>
      <c r="M80" s="50">
        <f t="shared" si="36"/>
        <v>8400</v>
      </c>
      <c r="N80" s="50"/>
      <c r="O80" s="50"/>
      <c r="P80" s="287">
        <f t="shared" si="15"/>
        <v>0</v>
      </c>
      <c r="Q80" s="290">
        <f t="shared" si="16"/>
        <v>0</v>
      </c>
      <c r="R80" s="50"/>
      <c r="S80" s="50"/>
      <c r="T80" s="43"/>
      <c r="U80" s="43">
        <f t="shared" ref="U80:U86" si="37">H80-I80-J80</f>
        <v>0</v>
      </c>
      <c r="V80" s="48"/>
      <c r="W80" s="48"/>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24"/>
    </row>
    <row r="81" spans="1:54" s="31" customFormat="1" ht="66" customHeight="1">
      <c r="A81" s="80">
        <v>1</v>
      </c>
      <c r="B81" s="76" t="s">
        <v>143</v>
      </c>
      <c r="C81" s="76"/>
      <c r="D81" s="54" t="s">
        <v>144</v>
      </c>
      <c r="E81" s="56">
        <v>19000</v>
      </c>
      <c r="F81" s="56">
        <v>19000</v>
      </c>
      <c r="G81" s="56"/>
      <c r="H81" s="57">
        <f>I81+J81</f>
        <v>19000</v>
      </c>
      <c r="I81" s="56">
        <v>19000</v>
      </c>
      <c r="J81" s="56">
        <v>0</v>
      </c>
      <c r="K81" s="56">
        <v>13300</v>
      </c>
      <c r="L81" s="56"/>
      <c r="M81" s="57">
        <v>5700</v>
      </c>
      <c r="N81" s="56">
        <v>6407.232</v>
      </c>
      <c r="O81" s="56"/>
      <c r="P81" s="287">
        <f t="shared" si="15"/>
        <v>48.174676691729324</v>
      </c>
      <c r="Q81" s="290">
        <f t="shared" si="16"/>
        <v>0</v>
      </c>
      <c r="R81" s="55" t="s">
        <v>979</v>
      </c>
      <c r="S81" s="81"/>
      <c r="T81" s="43"/>
      <c r="U81" s="43">
        <f t="shared" si="37"/>
        <v>0</v>
      </c>
      <c r="V81" s="52"/>
      <c r="W81" s="52"/>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30"/>
    </row>
    <row r="82" spans="1:54" s="31" customFormat="1" ht="57" customHeight="1">
      <c r="A82" s="59" t="s">
        <v>69</v>
      </c>
      <c r="B82" s="55" t="s">
        <v>145</v>
      </c>
      <c r="C82" s="55"/>
      <c r="D82" s="54" t="s">
        <v>146</v>
      </c>
      <c r="E82" s="56">
        <v>9000</v>
      </c>
      <c r="F82" s="56">
        <v>9000</v>
      </c>
      <c r="G82" s="56"/>
      <c r="H82" s="57">
        <f>I82+J82</f>
        <v>9000</v>
      </c>
      <c r="I82" s="56">
        <v>9000</v>
      </c>
      <c r="J82" s="61">
        <v>0</v>
      </c>
      <c r="K82" s="61">
        <v>6300</v>
      </c>
      <c r="L82" s="61"/>
      <c r="M82" s="61">
        <v>2700</v>
      </c>
      <c r="N82" s="61">
        <v>3043.3150000000001</v>
      </c>
      <c r="O82" s="61"/>
      <c r="P82" s="287">
        <f t="shared" si="15"/>
        <v>48.3065873015873</v>
      </c>
      <c r="Q82" s="290">
        <f t="shared" si="16"/>
        <v>0</v>
      </c>
      <c r="R82" s="55" t="s">
        <v>980</v>
      </c>
      <c r="S82" s="81"/>
      <c r="T82" s="43"/>
      <c r="U82" s="43">
        <f t="shared" si="37"/>
        <v>0</v>
      </c>
      <c r="V82" s="52"/>
      <c r="W82" s="52"/>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30"/>
    </row>
    <row r="83" spans="1:54" s="42" customFormat="1" ht="69" customHeight="1">
      <c r="A83" s="38" t="s">
        <v>41</v>
      </c>
      <c r="B83" s="39" t="s">
        <v>147</v>
      </c>
      <c r="C83" s="39"/>
      <c r="D83" s="323"/>
      <c r="E83" s="36">
        <f>E84</f>
        <v>19000</v>
      </c>
      <c r="F83" s="36">
        <f t="shared" ref="F83:M83" si="38">F84</f>
        <v>19000</v>
      </c>
      <c r="G83" s="36">
        <f t="shared" si="38"/>
        <v>0</v>
      </c>
      <c r="H83" s="36">
        <f t="shared" si="38"/>
        <v>19000</v>
      </c>
      <c r="I83" s="36">
        <f t="shared" si="38"/>
        <v>19000</v>
      </c>
      <c r="J83" s="36">
        <f t="shared" si="38"/>
        <v>0</v>
      </c>
      <c r="K83" s="36">
        <f t="shared" si="38"/>
        <v>13300</v>
      </c>
      <c r="L83" s="36">
        <f t="shared" si="38"/>
        <v>0</v>
      </c>
      <c r="M83" s="36">
        <f t="shared" si="38"/>
        <v>5700</v>
      </c>
      <c r="N83" s="36"/>
      <c r="O83" s="36"/>
      <c r="P83" s="287">
        <f t="shared" si="15"/>
        <v>0</v>
      </c>
      <c r="Q83" s="290">
        <f t="shared" si="16"/>
        <v>0</v>
      </c>
      <c r="R83" s="36"/>
      <c r="S83" s="46"/>
      <c r="T83" s="43"/>
      <c r="U83" s="43">
        <f t="shared" si="37"/>
        <v>0</v>
      </c>
      <c r="V83" s="48"/>
      <c r="W83" s="48"/>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24"/>
    </row>
    <row r="84" spans="1:54" s="42" customFormat="1" ht="51.75" customHeight="1">
      <c r="A84" s="322" t="s">
        <v>148</v>
      </c>
      <c r="B84" s="78" t="s">
        <v>149</v>
      </c>
      <c r="C84" s="78"/>
      <c r="D84" s="79"/>
      <c r="E84" s="50">
        <f>SUM(E85:E85)</f>
        <v>19000</v>
      </c>
      <c r="F84" s="50">
        <f t="shared" ref="F84:M84" si="39">SUM(F85:F85)</f>
        <v>19000</v>
      </c>
      <c r="G84" s="50">
        <f t="shared" si="39"/>
        <v>0</v>
      </c>
      <c r="H84" s="50">
        <f t="shared" si="39"/>
        <v>19000</v>
      </c>
      <c r="I84" s="50">
        <f t="shared" si="39"/>
        <v>19000</v>
      </c>
      <c r="J84" s="50">
        <f t="shared" si="39"/>
        <v>0</v>
      </c>
      <c r="K84" s="50">
        <f t="shared" si="39"/>
        <v>13300</v>
      </c>
      <c r="L84" s="50">
        <f t="shared" si="39"/>
        <v>0</v>
      </c>
      <c r="M84" s="50">
        <f t="shared" si="39"/>
        <v>5700</v>
      </c>
      <c r="N84" s="50"/>
      <c r="O84" s="50"/>
      <c r="P84" s="287">
        <f t="shared" si="15"/>
        <v>0</v>
      </c>
      <c r="Q84" s="290">
        <f t="shared" si="16"/>
        <v>0</v>
      </c>
      <c r="R84" s="50"/>
      <c r="S84" s="46"/>
      <c r="T84" s="43"/>
      <c r="U84" s="43">
        <f t="shared" si="37"/>
        <v>0</v>
      </c>
      <c r="V84" s="48"/>
      <c r="W84" s="48"/>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24"/>
    </row>
    <row r="85" spans="1:54" s="31" customFormat="1" ht="59.25" customHeight="1">
      <c r="A85" s="59" t="s">
        <v>66</v>
      </c>
      <c r="B85" s="55" t="s">
        <v>150</v>
      </c>
      <c r="C85" s="55"/>
      <c r="D85" s="54" t="s">
        <v>151</v>
      </c>
      <c r="E85" s="56">
        <v>19000</v>
      </c>
      <c r="F85" s="56">
        <v>19000</v>
      </c>
      <c r="G85" s="56"/>
      <c r="H85" s="57">
        <f>I85+J85</f>
        <v>19000</v>
      </c>
      <c r="I85" s="56">
        <v>19000</v>
      </c>
      <c r="J85" s="56">
        <v>0</v>
      </c>
      <c r="K85" s="56">
        <v>13300</v>
      </c>
      <c r="L85" s="61"/>
      <c r="M85" s="57">
        <v>5700</v>
      </c>
      <c r="N85" s="61">
        <f>2099.014</f>
        <v>2099.0140000000001</v>
      </c>
      <c r="O85" s="364">
        <v>4380</v>
      </c>
      <c r="P85" s="287">
        <f>N85/K85*100</f>
        <v>15.782060150375941</v>
      </c>
      <c r="Q85" s="290">
        <f t="shared" ref="Q85:Q141" si="40">O85/M85*100</f>
        <v>76.84210526315789</v>
      </c>
      <c r="R85" s="296" t="s">
        <v>981</v>
      </c>
      <c r="S85" s="51"/>
      <c r="T85" s="43"/>
      <c r="U85" s="43">
        <f t="shared" si="37"/>
        <v>0</v>
      </c>
      <c r="V85" s="52"/>
      <c r="W85" s="52"/>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30"/>
    </row>
    <row r="86" spans="1:54" s="42" customFormat="1" ht="59.25" customHeight="1">
      <c r="A86" s="38" t="s">
        <v>1098</v>
      </c>
      <c r="B86" s="39" t="s">
        <v>153</v>
      </c>
      <c r="C86" s="39"/>
      <c r="D86" s="323"/>
      <c r="E86" s="82">
        <f t="shared" ref="E86:M86" si="41">E93+E87+E91+E119</f>
        <v>276505</v>
      </c>
      <c r="F86" s="82">
        <f t="shared" si="41"/>
        <v>261576.864</v>
      </c>
      <c r="G86" s="82">
        <f t="shared" si="41"/>
        <v>0</v>
      </c>
      <c r="H86" s="82">
        <f t="shared" si="41"/>
        <v>1257.1469999999999</v>
      </c>
      <c r="I86" s="82">
        <f t="shared" si="41"/>
        <v>1257.1469999999999</v>
      </c>
      <c r="J86" s="82">
        <f t="shared" si="41"/>
        <v>0</v>
      </c>
      <c r="K86" s="82">
        <f t="shared" si="41"/>
        <v>1221.1469999999999</v>
      </c>
      <c r="L86" s="82">
        <f t="shared" si="41"/>
        <v>0</v>
      </c>
      <c r="M86" s="82">
        <f t="shared" si="41"/>
        <v>98170</v>
      </c>
      <c r="N86" s="82">
        <f>SUM(N87:N125)</f>
        <v>1220.8509999999999</v>
      </c>
      <c r="O86" s="82">
        <f>SUM(O87:O125)</f>
        <v>20169.350999999999</v>
      </c>
      <c r="P86" s="288">
        <f>N86/K86*100</f>
        <v>99.975760494027327</v>
      </c>
      <c r="Q86" s="289">
        <f t="shared" si="40"/>
        <v>20.54533054904757</v>
      </c>
      <c r="R86" s="82"/>
      <c r="S86" s="46"/>
      <c r="T86" s="43"/>
      <c r="U86" s="43">
        <f t="shared" si="37"/>
        <v>0</v>
      </c>
      <c r="V86" s="48"/>
      <c r="W86" s="48"/>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24"/>
    </row>
    <row r="87" spans="1:54" s="42" customFormat="1" ht="59.25" customHeight="1">
      <c r="A87" s="38" t="s">
        <v>28</v>
      </c>
      <c r="B87" s="39" t="s">
        <v>133</v>
      </c>
      <c r="C87" s="39"/>
      <c r="D87" s="58"/>
      <c r="E87" s="82">
        <f>E88</f>
        <v>7247</v>
      </c>
      <c r="F87" s="82">
        <f>F88</f>
        <v>6885</v>
      </c>
      <c r="G87" s="82"/>
      <c r="H87" s="82"/>
      <c r="I87" s="82"/>
      <c r="J87" s="82"/>
      <c r="K87" s="82"/>
      <c r="L87" s="82"/>
      <c r="M87" s="82">
        <v>3500</v>
      </c>
      <c r="N87" s="82"/>
      <c r="O87" s="82"/>
      <c r="P87" s="287"/>
      <c r="Q87" s="290">
        <f t="shared" si="40"/>
        <v>0</v>
      </c>
      <c r="R87" s="82"/>
      <c r="S87" s="46"/>
      <c r="T87" s="43"/>
      <c r="U87" s="43"/>
      <c r="V87" s="48"/>
      <c r="W87" s="48"/>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24"/>
    </row>
    <row r="88" spans="1:54" s="42" customFormat="1" ht="40.5" customHeight="1">
      <c r="A88" s="38" t="s">
        <v>94</v>
      </c>
      <c r="B88" s="39" t="s">
        <v>95</v>
      </c>
      <c r="C88" s="39"/>
      <c r="D88" s="58"/>
      <c r="E88" s="82">
        <f>SUM(E89:E90)</f>
        <v>7247</v>
      </c>
      <c r="F88" s="82">
        <f t="shared" ref="F88:M88" si="42">SUM(F89:F90)</f>
        <v>6885</v>
      </c>
      <c r="G88" s="82">
        <f t="shared" si="42"/>
        <v>0</v>
      </c>
      <c r="H88" s="82">
        <f t="shared" si="42"/>
        <v>0</v>
      </c>
      <c r="I88" s="82">
        <f t="shared" si="42"/>
        <v>0</v>
      </c>
      <c r="J88" s="82">
        <f t="shared" si="42"/>
        <v>0</v>
      </c>
      <c r="K88" s="82">
        <f t="shared" si="42"/>
        <v>0</v>
      </c>
      <c r="L88" s="82">
        <f t="shared" si="42"/>
        <v>0</v>
      </c>
      <c r="M88" s="82">
        <f t="shared" si="42"/>
        <v>3500</v>
      </c>
      <c r="N88" s="82"/>
      <c r="O88" s="82"/>
      <c r="P88" s="287"/>
      <c r="Q88" s="290">
        <f t="shared" si="40"/>
        <v>0</v>
      </c>
      <c r="R88" s="82"/>
      <c r="S88" s="46"/>
      <c r="T88" s="43"/>
      <c r="U88" s="43"/>
      <c r="V88" s="48"/>
      <c r="W88" s="48"/>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24"/>
    </row>
    <row r="89" spans="1:54" s="42" customFormat="1" ht="49.5" customHeight="1">
      <c r="A89" s="83">
        <v>1</v>
      </c>
      <c r="B89" s="60" t="s">
        <v>154</v>
      </c>
      <c r="C89" s="39"/>
      <c r="D89" s="84" t="s">
        <v>155</v>
      </c>
      <c r="E89" s="85">
        <v>2900</v>
      </c>
      <c r="F89" s="85">
        <v>2755</v>
      </c>
      <c r="G89" s="82"/>
      <c r="H89" s="82"/>
      <c r="I89" s="82"/>
      <c r="J89" s="82"/>
      <c r="K89" s="82"/>
      <c r="L89" s="82"/>
      <c r="M89" s="57">
        <v>1000</v>
      </c>
      <c r="N89" s="82"/>
      <c r="O89" s="82"/>
      <c r="P89" s="287"/>
      <c r="Q89" s="290">
        <f t="shared" si="40"/>
        <v>0</v>
      </c>
      <c r="R89" s="82"/>
      <c r="S89" s="46"/>
      <c r="T89" s="43"/>
      <c r="U89" s="43"/>
      <c r="V89" s="48"/>
      <c r="W89" s="48"/>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24"/>
    </row>
    <row r="90" spans="1:54" s="42" customFormat="1" ht="99.75" customHeight="1">
      <c r="A90" s="83">
        <v>2</v>
      </c>
      <c r="B90" s="60" t="s">
        <v>156</v>
      </c>
      <c r="C90" s="39"/>
      <c r="D90" s="84" t="s">
        <v>157</v>
      </c>
      <c r="E90" s="85">
        <v>4347</v>
      </c>
      <c r="F90" s="85">
        <v>4130</v>
      </c>
      <c r="G90" s="82"/>
      <c r="H90" s="82"/>
      <c r="I90" s="82"/>
      <c r="J90" s="82"/>
      <c r="K90" s="82"/>
      <c r="L90" s="82"/>
      <c r="M90" s="57">
        <v>2500</v>
      </c>
      <c r="N90" s="370"/>
      <c r="O90" s="85">
        <v>299.70400000000001</v>
      </c>
      <c r="P90" s="287"/>
      <c r="Q90" s="290">
        <f t="shared" si="40"/>
        <v>11.988160000000001</v>
      </c>
      <c r="R90" s="293" t="s">
        <v>1012</v>
      </c>
      <c r="S90" s="46"/>
      <c r="T90" s="43"/>
      <c r="U90" s="43"/>
      <c r="V90" s="48"/>
      <c r="W90" s="48"/>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24"/>
    </row>
    <row r="91" spans="1:54" s="42" customFormat="1" ht="59.25" customHeight="1">
      <c r="A91" s="38" t="s">
        <v>29</v>
      </c>
      <c r="B91" s="39" t="s">
        <v>136</v>
      </c>
      <c r="C91" s="39"/>
      <c r="D91" s="58"/>
      <c r="E91" s="82">
        <f>E92</f>
        <v>8822</v>
      </c>
      <c r="F91" s="82">
        <f t="shared" ref="F91:O91" si="43">F92</f>
        <v>8381</v>
      </c>
      <c r="G91" s="82">
        <f t="shared" si="43"/>
        <v>0</v>
      </c>
      <c r="H91" s="82">
        <f t="shared" si="43"/>
        <v>0</v>
      </c>
      <c r="I91" s="82">
        <f t="shared" si="43"/>
        <v>0</v>
      </c>
      <c r="J91" s="82">
        <f t="shared" si="43"/>
        <v>0</v>
      </c>
      <c r="K91" s="82">
        <f t="shared" si="43"/>
        <v>0</v>
      </c>
      <c r="L91" s="82">
        <f t="shared" si="43"/>
        <v>0</v>
      </c>
      <c r="M91" s="82">
        <f t="shared" si="43"/>
        <v>4000</v>
      </c>
      <c r="N91" s="82">
        <f t="shared" si="43"/>
        <v>0</v>
      </c>
      <c r="O91" s="82">
        <f t="shared" si="43"/>
        <v>0</v>
      </c>
      <c r="P91" s="287"/>
      <c r="Q91" s="290">
        <f t="shared" si="40"/>
        <v>0</v>
      </c>
      <c r="R91" s="82"/>
      <c r="S91" s="46"/>
      <c r="T91" s="43"/>
      <c r="U91" s="43"/>
      <c r="V91" s="48"/>
      <c r="W91" s="48"/>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24"/>
    </row>
    <row r="92" spans="1:54" s="42" customFormat="1" ht="59.25" customHeight="1">
      <c r="A92" s="65">
        <v>1</v>
      </c>
      <c r="B92" s="76" t="s">
        <v>158</v>
      </c>
      <c r="C92" s="39"/>
      <c r="D92" s="84" t="s">
        <v>159</v>
      </c>
      <c r="E92" s="85">
        <v>8822</v>
      </c>
      <c r="F92" s="85">
        <v>8381</v>
      </c>
      <c r="G92" s="85"/>
      <c r="H92" s="85"/>
      <c r="I92" s="85"/>
      <c r="J92" s="85"/>
      <c r="K92" s="85"/>
      <c r="L92" s="85"/>
      <c r="M92" s="85">
        <v>4000</v>
      </c>
      <c r="N92" s="82"/>
      <c r="O92" s="82"/>
      <c r="P92" s="287"/>
      <c r="Q92" s="290">
        <f t="shared" si="40"/>
        <v>0</v>
      </c>
      <c r="R92" s="82"/>
      <c r="S92" s="46"/>
      <c r="T92" s="43"/>
      <c r="U92" s="43"/>
      <c r="V92" s="48"/>
      <c r="W92" s="48"/>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24"/>
    </row>
    <row r="93" spans="1:54" s="42" customFormat="1" ht="91.5" customHeight="1">
      <c r="A93" s="38" t="s">
        <v>30</v>
      </c>
      <c r="B93" s="39" t="s">
        <v>65</v>
      </c>
      <c r="C93" s="39"/>
      <c r="D93" s="323"/>
      <c r="E93" s="82">
        <f>E94</f>
        <v>176808</v>
      </c>
      <c r="F93" s="82">
        <f t="shared" ref="F93:O94" si="44">F94</f>
        <v>166864.864</v>
      </c>
      <c r="G93" s="82">
        <f t="shared" si="44"/>
        <v>0</v>
      </c>
      <c r="H93" s="82">
        <f t="shared" si="44"/>
        <v>1257.1469999999999</v>
      </c>
      <c r="I93" s="82">
        <f t="shared" si="44"/>
        <v>1257.1469999999999</v>
      </c>
      <c r="J93" s="82">
        <f t="shared" si="44"/>
        <v>0</v>
      </c>
      <c r="K93" s="82">
        <f t="shared" si="44"/>
        <v>1221.1469999999999</v>
      </c>
      <c r="L93" s="82">
        <f t="shared" si="44"/>
        <v>0</v>
      </c>
      <c r="M93" s="82">
        <f t="shared" si="44"/>
        <v>57670</v>
      </c>
      <c r="N93" s="82"/>
      <c r="O93" s="82"/>
      <c r="P93" s="287">
        <f>N93/K93*100</f>
        <v>0</v>
      </c>
      <c r="Q93" s="290">
        <f t="shared" si="40"/>
        <v>0</v>
      </c>
      <c r="R93" s="82"/>
      <c r="S93" s="46"/>
      <c r="T93" s="43"/>
      <c r="U93" s="43">
        <f t="shared" ref="U93:U104" si="45">H93-I93-J93</f>
        <v>0</v>
      </c>
      <c r="V93" s="48"/>
      <c r="W93" s="48"/>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24"/>
    </row>
    <row r="94" spans="1:54" s="42" customFormat="1" ht="45" customHeight="1">
      <c r="A94" s="38" t="s">
        <v>137</v>
      </c>
      <c r="B94" s="39" t="s">
        <v>138</v>
      </c>
      <c r="C94" s="39"/>
      <c r="D94" s="323"/>
      <c r="E94" s="36">
        <f>E95</f>
        <v>176808</v>
      </c>
      <c r="F94" s="36">
        <f t="shared" si="44"/>
        <v>166864.864</v>
      </c>
      <c r="G94" s="36">
        <f t="shared" si="44"/>
        <v>0</v>
      </c>
      <c r="H94" s="36">
        <f t="shared" si="44"/>
        <v>1257.1469999999999</v>
      </c>
      <c r="I94" s="36">
        <f t="shared" si="44"/>
        <v>1257.1469999999999</v>
      </c>
      <c r="J94" s="36">
        <f t="shared" si="44"/>
        <v>0</v>
      </c>
      <c r="K94" s="36">
        <f t="shared" si="44"/>
        <v>1221.1469999999999</v>
      </c>
      <c r="L94" s="36">
        <f t="shared" si="44"/>
        <v>0</v>
      </c>
      <c r="M94" s="36">
        <f t="shared" si="44"/>
        <v>57670</v>
      </c>
      <c r="N94" s="36">
        <f t="shared" si="44"/>
        <v>0</v>
      </c>
      <c r="O94" s="36">
        <f t="shared" si="44"/>
        <v>0</v>
      </c>
      <c r="P94" s="287">
        <f>N94/K94*100</f>
        <v>0</v>
      </c>
      <c r="Q94" s="290">
        <f t="shared" si="40"/>
        <v>0</v>
      </c>
      <c r="R94" s="36"/>
      <c r="S94" s="36"/>
      <c r="T94" s="43"/>
      <c r="U94" s="43">
        <f t="shared" si="45"/>
        <v>0</v>
      </c>
      <c r="V94" s="48"/>
      <c r="W94" s="48"/>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24"/>
    </row>
    <row r="95" spans="1:54" s="42" customFormat="1" ht="37.5" customHeight="1">
      <c r="A95" s="38" t="s">
        <v>160</v>
      </c>
      <c r="B95" s="39" t="s">
        <v>161</v>
      </c>
      <c r="C95" s="39"/>
      <c r="D95" s="323"/>
      <c r="E95" s="36">
        <f t="shared" ref="E95:M95" si="46">E96+E105</f>
        <v>176808</v>
      </c>
      <c r="F95" s="36">
        <f t="shared" si="46"/>
        <v>166864.864</v>
      </c>
      <c r="G95" s="36">
        <f t="shared" si="46"/>
        <v>0</v>
      </c>
      <c r="H95" s="36">
        <f t="shared" si="46"/>
        <v>1257.1469999999999</v>
      </c>
      <c r="I95" s="36">
        <f t="shared" si="46"/>
        <v>1257.1469999999999</v>
      </c>
      <c r="J95" s="36">
        <f t="shared" si="46"/>
        <v>0</v>
      </c>
      <c r="K95" s="36">
        <f t="shared" si="46"/>
        <v>1221.1469999999999</v>
      </c>
      <c r="L95" s="36">
        <f t="shared" si="46"/>
        <v>0</v>
      </c>
      <c r="M95" s="36">
        <f t="shared" si="46"/>
        <v>57670</v>
      </c>
      <c r="N95" s="36"/>
      <c r="O95" s="36"/>
      <c r="P95" s="287">
        <f>N95/K95*100</f>
        <v>0</v>
      </c>
      <c r="Q95" s="290">
        <f t="shared" si="40"/>
        <v>0</v>
      </c>
      <c r="R95" s="36"/>
      <c r="S95" s="36"/>
      <c r="T95" s="43"/>
      <c r="U95" s="43">
        <f t="shared" si="45"/>
        <v>0</v>
      </c>
      <c r="V95" s="48"/>
      <c r="W95" s="48"/>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24"/>
    </row>
    <row r="96" spans="1:54" s="31" customFormat="1" ht="21" customHeight="1">
      <c r="A96" s="86" t="s">
        <v>109</v>
      </c>
      <c r="B96" s="87" t="s">
        <v>162</v>
      </c>
      <c r="C96" s="87"/>
      <c r="D96" s="323"/>
      <c r="E96" s="82">
        <f>SUM(E97:E104)</f>
        <v>33663</v>
      </c>
      <c r="F96" s="82">
        <f t="shared" ref="F96:M96" si="47">SUM(F97:F104)</f>
        <v>30347.113999999998</v>
      </c>
      <c r="G96" s="82">
        <f t="shared" si="47"/>
        <v>0</v>
      </c>
      <c r="H96" s="82">
        <f t="shared" si="47"/>
        <v>1257.1469999999999</v>
      </c>
      <c r="I96" s="82">
        <f t="shared" si="47"/>
        <v>1257.1469999999999</v>
      </c>
      <c r="J96" s="82">
        <f t="shared" si="47"/>
        <v>0</v>
      </c>
      <c r="K96" s="82">
        <f t="shared" si="47"/>
        <v>1221.1469999999999</v>
      </c>
      <c r="L96" s="82">
        <f t="shared" si="47"/>
        <v>0</v>
      </c>
      <c r="M96" s="82">
        <f t="shared" si="47"/>
        <v>0</v>
      </c>
      <c r="N96" s="82"/>
      <c r="O96" s="82"/>
      <c r="P96" s="287">
        <f>N96/K96*100</f>
        <v>0</v>
      </c>
      <c r="Q96" s="290"/>
      <c r="R96" s="82"/>
      <c r="S96" s="36"/>
      <c r="T96" s="43"/>
      <c r="U96" s="43">
        <f t="shared" si="45"/>
        <v>0</v>
      </c>
      <c r="V96" s="88"/>
      <c r="W96" s="88"/>
      <c r="X96" s="44"/>
      <c r="Y96" s="44"/>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30"/>
    </row>
    <row r="97" spans="1:54" s="31" customFormat="1" ht="66.75" customHeight="1">
      <c r="A97" s="83">
        <v>1</v>
      </c>
      <c r="B97" s="89" t="s">
        <v>163</v>
      </c>
      <c r="C97" s="89"/>
      <c r="D97" s="54" t="s">
        <v>164</v>
      </c>
      <c r="E97" s="56">
        <v>4673</v>
      </c>
      <c r="F97" s="56">
        <v>4450</v>
      </c>
      <c r="G97" s="56"/>
      <c r="H97" s="57">
        <f t="shared" ref="H97:H104" si="48">I97+J97</f>
        <v>85.286000000000001</v>
      </c>
      <c r="I97" s="56">
        <v>85.286000000000001</v>
      </c>
      <c r="J97" s="61">
        <v>0</v>
      </c>
      <c r="K97" s="90">
        <v>85.286000000000001</v>
      </c>
      <c r="L97" s="61"/>
      <c r="M97" s="61"/>
      <c r="N97" s="61">
        <v>85.286000000000001</v>
      </c>
      <c r="O97" s="61"/>
      <c r="P97" s="287">
        <f>N97/K97*100</f>
        <v>100</v>
      </c>
      <c r="Q97" s="290"/>
      <c r="R97" s="61"/>
      <c r="S97" s="61"/>
      <c r="T97" s="43"/>
      <c r="U97" s="43">
        <f t="shared" si="45"/>
        <v>0</v>
      </c>
      <c r="V97" s="91"/>
      <c r="W97" s="91"/>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30"/>
    </row>
    <row r="98" spans="1:54" s="31" customFormat="1" ht="57.75" customHeight="1">
      <c r="A98" s="83">
        <v>1</v>
      </c>
      <c r="B98" s="89" t="s">
        <v>165</v>
      </c>
      <c r="C98" s="89"/>
      <c r="D98" s="54" t="s">
        <v>166</v>
      </c>
      <c r="E98" s="56">
        <v>4000</v>
      </c>
      <c r="F98" s="56">
        <v>3823</v>
      </c>
      <c r="G98" s="56"/>
      <c r="H98" s="57">
        <f t="shared" si="48"/>
        <v>15</v>
      </c>
      <c r="I98" s="56">
        <v>15</v>
      </c>
      <c r="J98" s="61">
        <v>0</v>
      </c>
      <c r="K98" s="92"/>
      <c r="L98" s="61"/>
      <c r="M98" s="61"/>
      <c r="N98" s="61"/>
      <c r="O98" s="61"/>
      <c r="P98" s="287"/>
      <c r="Q98" s="290"/>
      <c r="R98" s="61"/>
      <c r="S98" s="61"/>
      <c r="T98" s="43"/>
      <c r="U98" s="43">
        <f t="shared" si="45"/>
        <v>0</v>
      </c>
      <c r="V98" s="91"/>
      <c r="W98" s="91"/>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30"/>
    </row>
    <row r="99" spans="1:54" s="31" customFormat="1" ht="56.25" customHeight="1">
      <c r="A99" s="83">
        <v>1</v>
      </c>
      <c r="B99" s="89" t="s">
        <v>167</v>
      </c>
      <c r="C99" s="89"/>
      <c r="D99" s="54" t="s">
        <v>168</v>
      </c>
      <c r="E99" s="56">
        <v>4950</v>
      </c>
      <c r="F99" s="56">
        <v>4609</v>
      </c>
      <c r="G99" s="56"/>
      <c r="H99" s="57">
        <f t="shared" si="48"/>
        <v>20</v>
      </c>
      <c r="I99" s="57">
        <v>20</v>
      </c>
      <c r="J99" s="61">
        <v>0</v>
      </c>
      <c r="K99" s="92"/>
      <c r="L99" s="61"/>
      <c r="M99" s="61"/>
      <c r="N99" s="61"/>
      <c r="O99" s="61"/>
      <c r="P99" s="287"/>
      <c r="Q99" s="290"/>
      <c r="R99" s="61"/>
      <c r="S99" s="61"/>
      <c r="T99" s="43"/>
      <c r="U99" s="43">
        <f t="shared" si="45"/>
        <v>0</v>
      </c>
      <c r="V99" s="91"/>
      <c r="W99" s="91"/>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30"/>
    </row>
    <row r="100" spans="1:54" s="31" customFormat="1" ht="66" customHeight="1">
      <c r="A100" s="83">
        <v>2</v>
      </c>
      <c r="B100" s="89" t="s">
        <v>169</v>
      </c>
      <c r="C100" s="89"/>
      <c r="D100" s="54" t="s">
        <v>170</v>
      </c>
      <c r="E100" s="57">
        <v>14500</v>
      </c>
      <c r="F100" s="57">
        <v>12512</v>
      </c>
      <c r="G100" s="57"/>
      <c r="H100" s="57">
        <f t="shared" si="48"/>
        <v>523.53200000000004</v>
      </c>
      <c r="I100" s="57">
        <v>523.53200000000004</v>
      </c>
      <c r="J100" s="61">
        <v>0</v>
      </c>
      <c r="K100" s="92">
        <v>523.53200000000004</v>
      </c>
      <c r="L100" s="85">
        <v>0</v>
      </c>
      <c r="M100" s="85"/>
      <c r="N100" s="85">
        <v>523.53200000000004</v>
      </c>
      <c r="O100" s="85"/>
      <c r="P100" s="287">
        <f>N100/K100*100</f>
        <v>100</v>
      </c>
      <c r="Q100" s="290"/>
      <c r="R100" s="85"/>
      <c r="S100" s="93"/>
      <c r="T100" s="43"/>
      <c r="U100" s="43">
        <f t="shared" si="45"/>
        <v>0</v>
      </c>
      <c r="V100" s="52"/>
      <c r="W100" s="52"/>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30"/>
    </row>
    <row r="101" spans="1:54" s="31" customFormat="1" ht="57" customHeight="1">
      <c r="A101" s="83">
        <v>1</v>
      </c>
      <c r="B101" s="89" t="s">
        <v>171</v>
      </c>
      <c r="C101" s="89"/>
      <c r="D101" s="54" t="s">
        <v>172</v>
      </c>
      <c r="E101" s="57">
        <v>1100</v>
      </c>
      <c r="F101" s="94">
        <v>850</v>
      </c>
      <c r="G101" s="94"/>
      <c r="H101" s="57">
        <f t="shared" si="48"/>
        <v>120.63500000000001</v>
      </c>
      <c r="I101" s="94">
        <v>120.63500000000001</v>
      </c>
      <c r="J101" s="61">
        <v>0</v>
      </c>
      <c r="K101" s="92">
        <v>120.63500000000001</v>
      </c>
      <c r="L101" s="95"/>
      <c r="M101" s="95"/>
      <c r="N101" s="95">
        <v>120.63500000000001</v>
      </c>
      <c r="O101" s="95"/>
      <c r="P101" s="287">
        <f>N101/K101*100</f>
        <v>100</v>
      </c>
      <c r="Q101" s="290"/>
      <c r="R101" s="95"/>
      <c r="S101" s="93"/>
      <c r="T101" s="43"/>
      <c r="U101" s="43">
        <f t="shared" si="45"/>
        <v>0</v>
      </c>
      <c r="V101" s="52"/>
      <c r="W101" s="52"/>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30"/>
    </row>
    <row r="102" spans="1:54" s="31" customFormat="1" ht="52.5" customHeight="1">
      <c r="A102" s="83">
        <v>1</v>
      </c>
      <c r="B102" s="89" t="s">
        <v>173</v>
      </c>
      <c r="C102" s="89"/>
      <c r="D102" s="54" t="s">
        <v>174</v>
      </c>
      <c r="E102" s="57">
        <v>1890</v>
      </c>
      <c r="F102" s="57">
        <v>1643.5139999999999</v>
      </c>
      <c r="G102" s="57"/>
      <c r="H102" s="57">
        <f t="shared" si="48"/>
        <v>16.93</v>
      </c>
      <c r="I102" s="56">
        <v>16.93</v>
      </c>
      <c r="J102" s="61">
        <v>0</v>
      </c>
      <c r="K102" s="92">
        <v>15.93</v>
      </c>
      <c r="L102" s="95"/>
      <c r="M102" s="95"/>
      <c r="N102" s="95">
        <v>15.93</v>
      </c>
      <c r="O102" s="95"/>
      <c r="P102" s="287">
        <f>N102/K102*100</f>
        <v>100</v>
      </c>
      <c r="Q102" s="290"/>
      <c r="R102" s="95"/>
      <c r="S102" s="93"/>
      <c r="T102" s="43"/>
      <c r="U102" s="43">
        <f t="shared" si="45"/>
        <v>0</v>
      </c>
      <c r="V102" s="52"/>
      <c r="W102" s="52"/>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30"/>
    </row>
    <row r="103" spans="1:54" s="31" customFormat="1" ht="57.75" customHeight="1">
      <c r="A103" s="83">
        <v>2</v>
      </c>
      <c r="B103" s="89" t="s">
        <v>175</v>
      </c>
      <c r="C103" s="89"/>
      <c r="D103" s="97" t="s">
        <v>176</v>
      </c>
      <c r="E103" s="57">
        <v>1050</v>
      </c>
      <c r="F103" s="57">
        <v>993.8</v>
      </c>
      <c r="G103" s="57"/>
      <c r="H103" s="57">
        <f t="shared" si="48"/>
        <v>63.713999999999999</v>
      </c>
      <c r="I103" s="56">
        <v>63.713999999999999</v>
      </c>
      <c r="J103" s="61">
        <v>0</v>
      </c>
      <c r="K103" s="92">
        <v>63.713999999999999</v>
      </c>
      <c r="L103" s="95"/>
      <c r="M103" s="95"/>
      <c r="N103" s="95">
        <v>63.417999999999999</v>
      </c>
      <c r="O103" s="95"/>
      <c r="P103" s="287">
        <f>N103/K103*100</f>
        <v>99.535423925667828</v>
      </c>
      <c r="Q103" s="290"/>
      <c r="R103" s="95"/>
      <c r="S103" s="93"/>
      <c r="T103" s="43"/>
      <c r="U103" s="43">
        <f t="shared" si="45"/>
        <v>0</v>
      </c>
      <c r="V103" s="52"/>
      <c r="W103" s="52"/>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30"/>
    </row>
    <row r="104" spans="1:54" s="31" customFormat="1" ht="51.75" customHeight="1">
      <c r="A104" s="83">
        <v>3</v>
      </c>
      <c r="B104" s="89" t="s">
        <v>177</v>
      </c>
      <c r="C104" s="89"/>
      <c r="D104" s="97" t="s">
        <v>178</v>
      </c>
      <c r="E104" s="57">
        <v>1500</v>
      </c>
      <c r="F104" s="57">
        <v>1465.8</v>
      </c>
      <c r="G104" s="57"/>
      <c r="H104" s="57">
        <f t="shared" si="48"/>
        <v>412.05</v>
      </c>
      <c r="I104" s="56">
        <v>412.05</v>
      </c>
      <c r="J104" s="61">
        <v>0</v>
      </c>
      <c r="K104" s="92">
        <v>412.05</v>
      </c>
      <c r="L104" s="95"/>
      <c r="M104" s="95"/>
      <c r="N104" s="95">
        <v>412.05</v>
      </c>
      <c r="O104" s="95"/>
      <c r="P104" s="287">
        <f>N104/K104*100</f>
        <v>100</v>
      </c>
      <c r="Q104" s="290"/>
      <c r="R104" s="95"/>
      <c r="S104" s="93"/>
      <c r="T104" s="43"/>
      <c r="U104" s="43">
        <f t="shared" si="45"/>
        <v>0</v>
      </c>
      <c r="V104" s="52"/>
      <c r="W104" s="52"/>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30"/>
    </row>
    <row r="105" spans="1:54" s="31" customFormat="1" ht="51.75" customHeight="1">
      <c r="A105" s="38" t="s">
        <v>114</v>
      </c>
      <c r="B105" s="98" t="s">
        <v>179</v>
      </c>
      <c r="C105" s="89"/>
      <c r="D105" s="50"/>
      <c r="E105" s="50">
        <f>SUM(E106:E118)</f>
        <v>143145</v>
      </c>
      <c r="F105" s="50">
        <f>SUM(F106:F118)</f>
        <v>136517.75</v>
      </c>
      <c r="G105" s="57"/>
      <c r="H105" s="57"/>
      <c r="I105" s="56"/>
      <c r="J105" s="61"/>
      <c r="K105" s="92"/>
      <c r="L105" s="95"/>
      <c r="M105" s="50">
        <v>57670</v>
      </c>
      <c r="N105" s="95"/>
      <c r="O105" s="95"/>
      <c r="P105" s="287"/>
      <c r="Q105" s="290">
        <f t="shared" si="40"/>
        <v>0</v>
      </c>
      <c r="R105" s="95"/>
      <c r="S105" s="93"/>
      <c r="T105" s="43"/>
      <c r="U105" s="43"/>
      <c r="V105" s="52"/>
      <c r="W105" s="52"/>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30"/>
    </row>
    <row r="106" spans="1:54" s="31" customFormat="1" ht="78" customHeight="1">
      <c r="A106" s="83">
        <v>1</v>
      </c>
      <c r="B106" s="51" t="s">
        <v>180</v>
      </c>
      <c r="C106" s="89"/>
      <c r="D106" s="84" t="s">
        <v>181</v>
      </c>
      <c r="E106" s="74">
        <v>13545</v>
      </c>
      <c r="F106" s="74">
        <v>12867.75</v>
      </c>
      <c r="G106" s="57"/>
      <c r="H106" s="57"/>
      <c r="I106" s="56"/>
      <c r="J106" s="61"/>
      <c r="K106" s="92"/>
      <c r="L106" s="95"/>
      <c r="M106" s="57">
        <v>5000</v>
      </c>
      <c r="N106" s="95"/>
      <c r="O106" s="365">
        <v>3640.6759999999999</v>
      </c>
      <c r="P106" s="287"/>
      <c r="Q106" s="290">
        <f t="shared" si="40"/>
        <v>72.813519999999997</v>
      </c>
      <c r="R106" s="294" t="s">
        <v>933</v>
      </c>
      <c r="S106" s="93"/>
      <c r="T106" s="43"/>
      <c r="U106" s="43"/>
      <c r="V106" s="52"/>
      <c r="W106" s="52"/>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30"/>
    </row>
    <row r="107" spans="1:54" s="31" customFormat="1" ht="73.5" customHeight="1">
      <c r="A107" s="83">
        <v>2</v>
      </c>
      <c r="B107" s="55" t="s">
        <v>182</v>
      </c>
      <c r="C107" s="89"/>
      <c r="D107" s="84" t="s">
        <v>183</v>
      </c>
      <c r="E107" s="74">
        <v>14900</v>
      </c>
      <c r="F107" s="74">
        <v>14155</v>
      </c>
      <c r="G107" s="57"/>
      <c r="H107" s="57"/>
      <c r="I107" s="56"/>
      <c r="J107" s="61"/>
      <c r="K107" s="92"/>
      <c r="L107" s="95"/>
      <c r="M107" s="57">
        <v>6000</v>
      </c>
      <c r="N107" s="95"/>
      <c r="O107" s="95"/>
      <c r="P107" s="287"/>
      <c r="Q107" s="290">
        <f t="shared" si="40"/>
        <v>0</v>
      </c>
      <c r="R107" s="294" t="s">
        <v>933</v>
      </c>
      <c r="S107" s="93"/>
      <c r="T107" s="43"/>
      <c r="U107" s="43"/>
      <c r="V107" s="52"/>
      <c r="W107" s="52"/>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30"/>
    </row>
    <row r="108" spans="1:54" s="31" customFormat="1" ht="51.75" customHeight="1">
      <c r="A108" s="83">
        <v>3</v>
      </c>
      <c r="B108" s="72" t="s">
        <v>184</v>
      </c>
      <c r="C108" s="89"/>
      <c r="D108" s="84" t="s">
        <v>185</v>
      </c>
      <c r="E108" s="74">
        <v>3500</v>
      </c>
      <c r="F108" s="74">
        <v>3325</v>
      </c>
      <c r="G108" s="57"/>
      <c r="H108" s="57"/>
      <c r="I108" s="56"/>
      <c r="J108" s="61"/>
      <c r="K108" s="92"/>
      <c r="L108" s="95"/>
      <c r="M108" s="57">
        <v>1500</v>
      </c>
      <c r="N108" s="95"/>
      <c r="O108" s="95"/>
      <c r="P108" s="287"/>
      <c r="Q108" s="290">
        <f t="shared" si="40"/>
        <v>0</v>
      </c>
      <c r="R108" s="308" t="s">
        <v>1087</v>
      </c>
      <c r="S108" s="93"/>
      <c r="T108" s="43"/>
      <c r="U108" s="43"/>
      <c r="V108" s="52"/>
      <c r="W108" s="52"/>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30"/>
    </row>
    <row r="109" spans="1:54" s="31" customFormat="1" ht="51.75" customHeight="1">
      <c r="A109" s="83">
        <v>4</v>
      </c>
      <c r="B109" s="72" t="s">
        <v>186</v>
      </c>
      <c r="C109" s="89"/>
      <c r="D109" s="84" t="s">
        <v>187</v>
      </c>
      <c r="E109" s="74">
        <v>6000</v>
      </c>
      <c r="F109" s="74">
        <v>5700</v>
      </c>
      <c r="G109" s="57"/>
      <c r="H109" s="57"/>
      <c r="I109" s="56"/>
      <c r="J109" s="61"/>
      <c r="K109" s="92"/>
      <c r="L109" s="95"/>
      <c r="M109" s="57">
        <v>2500</v>
      </c>
      <c r="N109" s="95"/>
      <c r="O109" s="95"/>
      <c r="P109" s="287"/>
      <c r="Q109" s="290">
        <f t="shared" si="40"/>
        <v>0</v>
      </c>
      <c r="R109" s="308" t="s">
        <v>1087</v>
      </c>
      <c r="S109" s="93"/>
      <c r="T109" s="43"/>
      <c r="U109" s="43"/>
      <c r="V109" s="52"/>
      <c r="W109" s="52"/>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30"/>
    </row>
    <row r="110" spans="1:54" s="31" customFormat="1" ht="51.75" customHeight="1">
      <c r="A110" s="83">
        <v>5</v>
      </c>
      <c r="B110" s="72" t="s">
        <v>188</v>
      </c>
      <c r="C110" s="89"/>
      <c r="D110" s="84" t="s">
        <v>189</v>
      </c>
      <c r="E110" s="74">
        <v>6000</v>
      </c>
      <c r="F110" s="74">
        <v>5700</v>
      </c>
      <c r="G110" s="57"/>
      <c r="H110" s="57"/>
      <c r="I110" s="56"/>
      <c r="J110" s="61"/>
      <c r="K110" s="92"/>
      <c r="L110" s="95"/>
      <c r="M110" s="57">
        <v>2500</v>
      </c>
      <c r="N110" s="95"/>
      <c r="O110" s="95">
        <v>1268.6130000000001</v>
      </c>
      <c r="P110" s="287"/>
      <c r="Q110" s="290">
        <f t="shared" si="40"/>
        <v>50.744520000000001</v>
      </c>
      <c r="R110" s="308" t="s">
        <v>1087</v>
      </c>
      <c r="S110" s="93"/>
      <c r="T110" s="43"/>
      <c r="U110" s="43"/>
      <c r="V110" s="52"/>
      <c r="W110" s="52"/>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30"/>
    </row>
    <row r="111" spans="1:54" s="31" customFormat="1" ht="51.75" customHeight="1">
      <c r="A111" s="83">
        <v>6</v>
      </c>
      <c r="B111" s="99" t="s">
        <v>190</v>
      </c>
      <c r="C111" s="89"/>
      <c r="D111" s="84" t="s">
        <v>191</v>
      </c>
      <c r="E111" s="74">
        <v>5700</v>
      </c>
      <c r="F111" s="74">
        <v>5700</v>
      </c>
      <c r="G111" s="57"/>
      <c r="H111" s="57"/>
      <c r="I111" s="56"/>
      <c r="J111" s="61"/>
      <c r="K111" s="92"/>
      <c r="L111" s="95"/>
      <c r="M111" s="57">
        <v>2500</v>
      </c>
      <c r="N111" s="95"/>
      <c r="O111" s="95"/>
      <c r="P111" s="287"/>
      <c r="Q111" s="290">
        <f t="shared" si="40"/>
        <v>0</v>
      </c>
      <c r="R111" s="308" t="s">
        <v>1087</v>
      </c>
      <c r="S111" s="93"/>
      <c r="T111" s="43"/>
      <c r="U111" s="43"/>
      <c r="V111" s="52"/>
      <c r="W111" s="52"/>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30"/>
    </row>
    <row r="112" spans="1:54" s="31" customFormat="1" ht="51.75" customHeight="1">
      <c r="A112" s="83">
        <v>7</v>
      </c>
      <c r="B112" s="72" t="s">
        <v>192</v>
      </c>
      <c r="C112" s="89"/>
      <c r="D112" s="100" t="s">
        <v>193</v>
      </c>
      <c r="E112" s="74">
        <v>40000</v>
      </c>
      <c r="F112" s="74">
        <v>38000</v>
      </c>
      <c r="G112" s="57"/>
      <c r="H112" s="57"/>
      <c r="I112" s="56"/>
      <c r="J112" s="61"/>
      <c r="K112" s="92"/>
      <c r="L112" s="95"/>
      <c r="M112" s="57">
        <v>14670</v>
      </c>
      <c r="N112" s="95"/>
      <c r="O112" s="95"/>
      <c r="P112" s="287"/>
      <c r="Q112" s="290">
        <f t="shared" si="40"/>
        <v>0</v>
      </c>
      <c r="R112" s="308" t="s">
        <v>1087</v>
      </c>
      <c r="S112" s="93"/>
      <c r="T112" s="43"/>
      <c r="U112" s="43"/>
      <c r="V112" s="52"/>
      <c r="W112" s="52"/>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30"/>
    </row>
    <row r="113" spans="1:54" s="31" customFormat="1" ht="110.25" customHeight="1">
      <c r="A113" s="83">
        <v>8</v>
      </c>
      <c r="B113" s="72" t="s">
        <v>194</v>
      </c>
      <c r="C113" s="89"/>
      <c r="D113" s="84" t="s">
        <v>195</v>
      </c>
      <c r="E113" s="74">
        <v>6000</v>
      </c>
      <c r="F113" s="74">
        <v>5700</v>
      </c>
      <c r="G113" s="57"/>
      <c r="H113" s="57"/>
      <c r="I113" s="56"/>
      <c r="J113" s="61"/>
      <c r="K113" s="92"/>
      <c r="L113" s="95"/>
      <c r="M113" s="57">
        <v>2500</v>
      </c>
      <c r="N113" s="95"/>
      <c r="O113" s="95">
        <v>980.98599999999999</v>
      </c>
      <c r="P113" s="287"/>
      <c r="Q113" s="290">
        <f t="shared" si="40"/>
        <v>39.239439999999995</v>
      </c>
      <c r="R113" s="293" t="s">
        <v>932</v>
      </c>
      <c r="S113" s="93"/>
      <c r="T113" s="43"/>
      <c r="U113" s="43"/>
      <c r="V113" s="52"/>
      <c r="W113" s="52"/>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30"/>
    </row>
    <row r="114" spans="1:54" s="31" customFormat="1" ht="96.75" customHeight="1">
      <c r="A114" s="83">
        <v>9</v>
      </c>
      <c r="B114" s="72" t="s">
        <v>196</v>
      </c>
      <c r="C114" s="89"/>
      <c r="D114" s="84" t="s">
        <v>197</v>
      </c>
      <c r="E114" s="74">
        <v>4000</v>
      </c>
      <c r="F114" s="74">
        <v>3800</v>
      </c>
      <c r="G114" s="57"/>
      <c r="H114" s="57"/>
      <c r="I114" s="56"/>
      <c r="J114" s="61"/>
      <c r="K114" s="92"/>
      <c r="L114" s="95"/>
      <c r="M114" s="57">
        <v>2000</v>
      </c>
      <c r="N114" s="95"/>
      <c r="O114" s="95">
        <v>1123.9359999999999</v>
      </c>
      <c r="P114" s="287"/>
      <c r="Q114" s="290">
        <f t="shared" si="40"/>
        <v>56.196799999999989</v>
      </c>
      <c r="R114" s="293" t="s">
        <v>932</v>
      </c>
      <c r="S114" s="93"/>
      <c r="T114" s="43"/>
      <c r="U114" s="43"/>
      <c r="V114" s="52"/>
      <c r="W114" s="52"/>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30"/>
    </row>
    <row r="115" spans="1:54" s="31" customFormat="1" ht="51.75" customHeight="1">
      <c r="A115" s="83">
        <v>10</v>
      </c>
      <c r="B115" s="72" t="s">
        <v>198</v>
      </c>
      <c r="C115" s="89"/>
      <c r="D115" s="84" t="s">
        <v>199</v>
      </c>
      <c r="E115" s="74">
        <v>5500</v>
      </c>
      <c r="F115" s="74">
        <v>5225</v>
      </c>
      <c r="G115" s="57"/>
      <c r="H115" s="57"/>
      <c r="I115" s="56"/>
      <c r="J115" s="61"/>
      <c r="K115" s="92"/>
      <c r="L115" s="95"/>
      <c r="M115" s="57">
        <v>2500</v>
      </c>
      <c r="N115" s="95"/>
      <c r="O115" s="95"/>
      <c r="P115" s="287"/>
      <c r="Q115" s="290">
        <f t="shared" si="40"/>
        <v>0</v>
      </c>
      <c r="R115" s="308" t="s">
        <v>1087</v>
      </c>
      <c r="S115" s="93"/>
      <c r="T115" s="43"/>
      <c r="U115" s="43"/>
      <c r="V115" s="52"/>
      <c r="W115" s="52"/>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30"/>
    </row>
    <row r="116" spans="1:54" s="31" customFormat="1" ht="87" customHeight="1">
      <c r="A116" s="83">
        <v>12</v>
      </c>
      <c r="B116" s="72" t="s">
        <v>200</v>
      </c>
      <c r="C116" s="89"/>
      <c r="D116" s="84" t="s">
        <v>201</v>
      </c>
      <c r="E116" s="74">
        <v>13000</v>
      </c>
      <c r="F116" s="74">
        <v>12350</v>
      </c>
      <c r="G116" s="57"/>
      <c r="H116" s="57"/>
      <c r="I116" s="56"/>
      <c r="J116" s="61"/>
      <c r="K116" s="92"/>
      <c r="L116" s="95"/>
      <c r="M116" s="57">
        <v>5000</v>
      </c>
      <c r="N116" s="95"/>
      <c r="O116" s="95">
        <v>3813.6120000000001</v>
      </c>
      <c r="P116" s="287"/>
      <c r="Q116" s="290">
        <f t="shared" si="40"/>
        <v>76.272239999999996</v>
      </c>
      <c r="R116" s="294" t="s">
        <v>933</v>
      </c>
      <c r="S116" s="93"/>
      <c r="T116" s="43"/>
      <c r="U116" s="43"/>
      <c r="V116" s="52"/>
      <c r="W116" s="52"/>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30"/>
    </row>
    <row r="117" spans="1:54" s="31" customFormat="1" ht="116.25" customHeight="1">
      <c r="A117" s="83">
        <v>13</v>
      </c>
      <c r="B117" s="51" t="s">
        <v>202</v>
      </c>
      <c r="C117" s="89"/>
      <c r="D117" s="84" t="s">
        <v>203</v>
      </c>
      <c r="E117" s="74">
        <v>10100</v>
      </c>
      <c r="F117" s="74">
        <v>9421</v>
      </c>
      <c r="G117" s="57"/>
      <c r="H117" s="57"/>
      <c r="I117" s="56"/>
      <c r="J117" s="61"/>
      <c r="K117" s="92"/>
      <c r="L117" s="95"/>
      <c r="M117" s="57">
        <v>5000</v>
      </c>
      <c r="N117" s="95"/>
      <c r="O117" s="95">
        <v>478.34500000000003</v>
      </c>
      <c r="P117" s="287"/>
      <c r="Q117" s="290">
        <f t="shared" si="40"/>
        <v>9.5669000000000004</v>
      </c>
      <c r="R117" s="293" t="s">
        <v>932</v>
      </c>
      <c r="S117" s="93"/>
      <c r="T117" s="43"/>
      <c r="U117" s="43"/>
      <c r="V117" s="52"/>
      <c r="W117" s="52"/>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30"/>
    </row>
    <row r="118" spans="1:54" s="31" customFormat="1" ht="51.75" customHeight="1">
      <c r="A118" s="83">
        <v>14</v>
      </c>
      <c r="B118" s="72" t="s">
        <v>204</v>
      </c>
      <c r="C118" s="89"/>
      <c r="D118" s="84" t="s">
        <v>205</v>
      </c>
      <c r="E118" s="74">
        <v>14900</v>
      </c>
      <c r="F118" s="74">
        <v>14574</v>
      </c>
      <c r="G118" s="57"/>
      <c r="H118" s="57"/>
      <c r="I118" s="56"/>
      <c r="J118" s="61"/>
      <c r="K118" s="92"/>
      <c r="L118" s="95"/>
      <c r="M118" s="57">
        <v>6000</v>
      </c>
      <c r="N118" s="95"/>
      <c r="O118" s="95"/>
      <c r="P118" s="287"/>
      <c r="Q118" s="290">
        <f t="shared" si="40"/>
        <v>0</v>
      </c>
      <c r="R118" s="308" t="s">
        <v>1087</v>
      </c>
      <c r="S118" s="93"/>
      <c r="T118" s="43"/>
      <c r="U118" s="43"/>
      <c r="V118" s="52"/>
      <c r="W118" s="52"/>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30"/>
    </row>
    <row r="119" spans="1:54" s="31" customFormat="1" ht="51.75" customHeight="1">
      <c r="A119" s="38" t="s">
        <v>40</v>
      </c>
      <c r="B119" s="39" t="s">
        <v>79</v>
      </c>
      <c r="C119" s="89"/>
      <c r="D119" s="50"/>
      <c r="E119" s="50">
        <f>SUM(E120:E125)</f>
        <v>83628</v>
      </c>
      <c r="F119" s="50">
        <f t="shared" ref="F119:M119" si="49">SUM(F120:F125)</f>
        <v>79446</v>
      </c>
      <c r="G119" s="50">
        <f t="shared" si="49"/>
        <v>0</v>
      </c>
      <c r="H119" s="50">
        <f t="shared" si="49"/>
        <v>0</v>
      </c>
      <c r="I119" s="50">
        <f t="shared" si="49"/>
        <v>0</v>
      </c>
      <c r="J119" s="50">
        <f t="shared" si="49"/>
        <v>0</v>
      </c>
      <c r="K119" s="50">
        <f t="shared" si="49"/>
        <v>0</v>
      </c>
      <c r="L119" s="50">
        <f t="shared" si="49"/>
        <v>0</v>
      </c>
      <c r="M119" s="50">
        <f t="shared" si="49"/>
        <v>33000</v>
      </c>
      <c r="N119" s="95"/>
      <c r="O119" s="95"/>
      <c r="P119" s="287"/>
      <c r="Q119" s="290">
        <f t="shared" si="40"/>
        <v>0</v>
      </c>
      <c r="R119" s="95"/>
      <c r="S119" s="93"/>
      <c r="T119" s="43"/>
      <c r="U119" s="43"/>
      <c r="V119" s="52"/>
      <c r="W119" s="52"/>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30"/>
    </row>
    <row r="120" spans="1:54" s="31" customFormat="1" ht="51.75" customHeight="1">
      <c r="A120" s="59" t="s">
        <v>66</v>
      </c>
      <c r="B120" s="101" t="s">
        <v>206</v>
      </c>
      <c r="C120" s="89"/>
      <c r="D120" s="84" t="s">
        <v>207</v>
      </c>
      <c r="E120" s="74">
        <v>14028</v>
      </c>
      <c r="F120" s="74">
        <v>13326</v>
      </c>
      <c r="G120" s="57"/>
      <c r="H120" s="57"/>
      <c r="I120" s="56"/>
      <c r="J120" s="61"/>
      <c r="K120" s="92"/>
      <c r="L120" s="95"/>
      <c r="M120" s="57">
        <v>5000</v>
      </c>
      <c r="N120" s="95"/>
      <c r="O120" s="95"/>
      <c r="P120" s="287"/>
      <c r="Q120" s="290">
        <f t="shared" si="40"/>
        <v>0</v>
      </c>
      <c r="R120" s="308" t="s">
        <v>1087</v>
      </c>
      <c r="S120" s="93"/>
      <c r="T120" s="43"/>
      <c r="U120" s="43"/>
      <c r="V120" s="52"/>
      <c r="W120" s="52"/>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30"/>
    </row>
    <row r="121" spans="1:54" s="31" customFormat="1" ht="51.75" customHeight="1">
      <c r="A121" s="59" t="s">
        <v>69</v>
      </c>
      <c r="B121" s="101" t="s">
        <v>208</v>
      </c>
      <c r="C121" s="89"/>
      <c r="D121" s="84" t="s">
        <v>209</v>
      </c>
      <c r="E121" s="74">
        <v>10000</v>
      </c>
      <c r="F121" s="74">
        <v>9500</v>
      </c>
      <c r="G121" s="57"/>
      <c r="H121" s="57"/>
      <c r="I121" s="56"/>
      <c r="J121" s="61"/>
      <c r="K121" s="92"/>
      <c r="L121" s="95"/>
      <c r="M121" s="57">
        <v>4000</v>
      </c>
      <c r="N121" s="95"/>
      <c r="O121" s="95"/>
      <c r="P121" s="287"/>
      <c r="Q121" s="290">
        <f t="shared" si="40"/>
        <v>0</v>
      </c>
      <c r="R121" s="308" t="s">
        <v>1087</v>
      </c>
      <c r="S121" s="93"/>
      <c r="T121" s="43"/>
      <c r="U121" s="43"/>
      <c r="V121" s="52"/>
      <c r="W121" s="52"/>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30"/>
    </row>
    <row r="122" spans="1:54" s="31" customFormat="1" ht="51.75" customHeight="1">
      <c r="A122" s="59" t="s">
        <v>119</v>
      </c>
      <c r="B122" s="101" t="s">
        <v>210</v>
      </c>
      <c r="C122" s="89"/>
      <c r="D122" s="84" t="s">
        <v>211</v>
      </c>
      <c r="E122" s="74">
        <v>14900</v>
      </c>
      <c r="F122" s="74">
        <v>14155</v>
      </c>
      <c r="G122" s="57"/>
      <c r="H122" s="57"/>
      <c r="I122" s="56"/>
      <c r="J122" s="61"/>
      <c r="K122" s="92"/>
      <c r="L122" s="95"/>
      <c r="M122" s="57">
        <v>6000</v>
      </c>
      <c r="N122" s="95"/>
      <c r="O122" s="95"/>
      <c r="P122" s="287"/>
      <c r="Q122" s="290">
        <f t="shared" si="40"/>
        <v>0</v>
      </c>
      <c r="R122" s="308" t="s">
        <v>1087</v>
      </c>
      <c r="S122" s="93"/>
      <c r="T122" s="43"/>
      <c r="U122" s="43"/>
      <c r="V122" s="52"/>
      <c r="W122" s="52"/>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30"/>
    </row>
    <row r="123" spans="1:54" s="31" customFormat="1" ht="103.5" customHeight="1">
      <c r="A123" s="59" t="s">
        <v>122</v>
      </c>
      <c r="B123" s="101" t="s">
        <v>212</v>
      </c>
      <c r="C123" s="89"/>
      <c r="D123" s="84" t="s">
        <v>213</v>
      </c>
      <c r="E123" s="74">
        <v>14900</v>
      </c>
      <c r="F123" s="74">
        <v>14155</v>
      </c>
      <c r="G123" s="57"/>
      <c r="H123" s="57"/>
      <c r="I123" s="56"/>
      <c r="J123" s="61"/>
      <c r="K123" s="92"/>
      <c r="L123" s="95"/>
      <c r="M123" s="57">
        <v>6000</v>
      </c>
      <c r="N123" s="95"/>
      <c r="O123" s="95">
        <v>4133.21</v>
      </c>
      <c r="P123" s="287"/>
      <c r="Q123" s="290">
        <f t="shared" si="40"/>
        <v>68.886833333333328</v>
      </c>
      <c r="R123" s="293" t="s">
        <v>1086</v>
      </c>
      <c r="S123" s="93"/>
      <c r="T123" s="43"/>
      <c r="U123" s="43"/>
      <c r="V123" s="52"/>
      <c r="W123" s="52"/>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30"/>
    </row>
    <row r="124" spans="1:54" s="31" customFormat="1" ht="51.75" customHeight="1">
      <c r="A124" s="59" t="s">
        <v>125</v>
      </c>
      <c r="B124" s="101" t="s">
        <v>214</v>
      </c>
      <c r="C124" s="89"/>
      <c r="D124" s="84" t="s">
        <v>215</v>
      </c>
      <c r="E124" s="74">
        <v>14900</v>
      </c>
      <c r="F124" s="74">
        <v>14155</v>
      </c>
      <c r="G124" s="57"/>
      <c r="H124" s="57"/>
      <c r="I124" s="56"/>
      <c r="J124" s="61"/>
      <c r="K124" s="92"/>
      <c r="L124" s="95"/>
      <c r="M124" s="57">
        <v>6000</v>
      </c>
      <c r="N124" s="95"/>
      <c r="O124" s="95"/>
      <c r="P124" s="287"/>
      <c r="Q124" s="290">
        <f t="shared" si="40"/>
        <v>0</v>
      </c>
      <c r="R124" s="308" t="s">
        <v>1087</v>
      </c>
      <c r="S124" s="93"/>
      <c r="T124" s="43"/>
      <c r="U124" s="43"/>
      <c r="V124" s="52"/>
      <c r="W124" s="52"/>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30"/>
    </row>
    <row r="125" spans="1:54" s="31" customFormat="1" ht="93.75" customHeight="1">
      <c r="A125" s="59" t="s">
        <v>128</v>
      </c>
      <c r="B125" s="101" t="s">
        <v>216</v>
      </c>
      <c r="C125" s="89"/>
      <c r="D125" s="84" t="s">
        <v>217</v>
      </c>
      <c r="E125" s="74">
        <v>14900</v>
      </c>
      <c r="F125" s="74">
        <v>14155</v>
      </c>
      <c r="G125" s="57"/>
      <c r="H125" s="57"/>
      <c r="I125" s="56"/>
      <c r="J125" s="61"/>
      <c r="K125" s="92"/>
      <c r="L125" s="95"/>
      <c r="M125" s="57">
        <v>6000</v>
      </c>
      <c r="N125" s="95"/>
      <c r="O125" s="95">
        <v>4430.2690000000002</v>
      </c>
      <c r="P125" s="287"/>
      <c r="Q125" s="290">
        <f t="shared" si="40"/>
        <v>73.837816666666669</v>
      </c>
      <c r="R125" s="294" t="s">
        <v>933</v>
      </c>
      <c r="S125" s="93"/>
      <c r="T125" s="43"/>
      <c r="U125" s="43"/>
      <c r="V125" s="52"/>
      <c r="W125" s="52"/>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30"/>
    </row>
    <row r="126" spans="1:54" s="42" customFormat="1" ht="58.5" customHeight="1">
      <c r="A126" s="102" t="s">
        <v>1099</v>
      </c>
      <c r="B126" s="62" t="s">
        <v>218</v>
      </c>
      <c r="C126" s="62"/>
      <c r="D126" s="103"/>
      <c r="E126" s="36">
        <f t="shared" ref="E126:M126" si="50">E130+E136+E158+E127</f>
        <v>232538</v>
      </c>
      <c r="F126" s="36">
        <f t="shared" si="50"/>
        <v>232538</v>
      </c>
      <c r="G126" s="36">
        <f t="shared" si="50"/>
        <v>0</v>
      </c>
      <c r="H126" s="36">
        <f t="shared" si="50"/>
        <v>160202</v>
      </c>
      <c r="I126" s="36">
        <f t="shared" si="50"/>
        <v>160202</v>
      </c>
      <c r="J126" s="36">
        <f t="shared" si="50"/>
        <v>0</v>
      </c>
      <c r="K126" s="36">
        <f t="shared" si="50"/>
        <v>104893</v>
      </c>
      <c r="L126" s="36">
        <f t="shared" si="50"/>
        <v>0</v>
      </c>
      <c r="M126" s="36">
        <f t="shared" si="50"/>
        <v>90803</v>
      </c>
      <c r="N126" s="36">
        <f>SUM(N127:N160)</f>
        <v>21895.042291999995</v>
      </c>
      <c r="O126" s="36">
        <f>SUM(O127:O160)</f>
        <v>9300</v>
      </c>
      <c r="P126" s="288">
        <f>N126/K126*100</f>
        <v>20.873692517136504</v>
      </c>
      <c r="Q126" s="289">
        <f t="shared" si="40"/>
        <v>10.241952358402255</v>
      </c>
      <c r="R126" s="36"/>
      <c r="S126" s="46"/>
      <c r="T126" s="43"/>
      <c r="U126" s="43">
        <f>H126-I126-J126</f>
        <v>0</v>
      </c>
      <c r="V126" s="48"/>
      <c r="W126" s="48"/>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24"/>
    </row>
    <row r="127" spans="1:54" s="42" customFormat="1" ht="58.5" customHeight="1">
      <c r="A127" s="38" t="s">
        <v>28</v>
      </c>
      <c r="B127" s="39" t="s">
        <v>133</v>
      </c>
      <c r="C127" s="62"/>
      <c r="D127" s="103"/>
      <c r="E127" s="104">
        <f>E128</f>
        <v>2900</v>
      </c>
      <c r="F127" s="104">
        <f t="shared" ref="F127:O128" si="51">F128</f>
        <v>2900</v>
      </c>
      <c r="G127" s="104">
        <f t="shared" si="51"/>
        <v>0</v>
      </c>
      <c r="H127" s="104">
        <f t="shared" si="51"/>
        <v>0</v>
      </c>
      <c r="I127" s="104">
        <f t="shared" si="51"/>
        <v>0</v>
      </c>
      <c r="J127" s="104">
        <f t="shared" si="51"/>
        <v>0</v>
      </c>
      <c r="K127" s="104">
        <f t="shared" si="51"/>
        <v>0</v>
      </c>
      <c r="L127" s="104">
        <f t="shared" si="51"/>
        <v>0</v>
      </c>
      <c r="M127" s="104">
        <f t="shared" si="51"/>
        <v>2900</v>
      </c>
      <c r="N127" s="36"/>
      <c r="O127" s="36"/>
      <c r="P127" s="287"/>
      <c r="Q127" s="290">
        <f t="shared" si="40"/>
        <v>0</v>
      </c>
      <c r="R127" s="36"/>
      <c r="S127" s="46"/>
      <c r="T127" s="43"/>
      <c r="U127" s="43"/>
      <c r="V127" s="48"/>
      <c r="W127" s="48"/>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24"/>
    </row>
    <row r="128" spans="1:54" s="42" customFormat="1" ht="58.5" customHeight="1">
      <c r="A128" s="38" t="s">
        <v>94</v>
      </c>
      <c r="B128" s="39" t="s">
        <v>95</v>
      </c>
      <c r="C128" s="62"/>
      <c r="D128" s="103"/>
      <c r="E128" s="104">
        <f>E129</f>
        <v>2900</v>
      </c>
      <c r="F128" s="104">
        <f t="shared" si="51"/>
        <v>2900</v>
      </c>
      <c r="G128" s="104">
        <f t="shared" si="51"/>
        <v>0</v>
      </c>
      <c r="H128" s="104">
        <f t="shared" si="51"/>
        <v>0</v>
      </c>
      <c r="I128" s="104">
        <f t="shared" si="51"/>
        <v>0</v>
      </c>
      <c r="J128" s="104">
        <f t="shared" si="51"/>
        <v>0</v>
      </c>
      <c r="K128" s="104">
        <f t="shared" si="51"/>
        <v>0</v>
      </c>
      <c r="L128" s="104">
        <f t="shared" si="51"/>
        <v>0</v>
      </c>
      <c r="M128" s="104">
        <f t="shared" si="51"/>
        <v>2900</v>
      </c>
      <c r="N128" s="104">
        <f t="shared" si="51"/>
        <v>0</v>
      </c>
      <c r="O128" s="104">
        <f t="shared" si="51"/>
        <v>0</v>
      </c>
      <c r="P128" s="287"/>
      <c r="Q128" s="290">
        <f t="shared" si="40"/>
        <v>0</v>
      </c>
      <c r="R128" s="104"/>
      <c r="S128" s="46"/>
      <c r="T128" s="43"/>
      <c r="U128" s="43"/>
      <c r="V128" s="48"/>
      <c r="W128" s="48"/>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24"/>
    </row>
    <row r="129" spans="1:54" s="42" customFormat="1" ht="105" customHeight="1">
      <c r="A129" s="59" t="s">
        <v>66</v>
      </c>
      <c r="B129" s="105" t="s">
        <v>219</v>
      </c>
      <c r="C129" s="62"/>
      <c r="D129" s="106" t="s">
        <v>220</v>
      </c>
      <c r="E129" s="74">
        <v>2900</v>
      </c>
      <c r="F129" s="74">
        <v>2900</v>
      </c>
      <c r="G129" s="36"/>
      <c r="H129" s="36"/>
      <c r="I129" s="36"/>
      <c r="J129" s="36"/>
      <c r="K129" s="36"/>
      <c r="L129" s="36"/>
      <c r="M129" s="61">
        <v>2900</v>
      </c>
      <c r="N129" s="36"/>
      <c r="O129" s="36"/>
      <c r="P129" s="287"/>
      <c r="Q129" s="290">
        <f t="shared" si="40"/>
        <v>0</v>
      </c>
      <c r="R129" s="296" t="s">
        <v>1025</v>
      </c>
      <c r="S129" s="46"/>
      <c r="T129" s="43"/>
      <c r="U129" s="43"/>
      <c r="V129" s="48"/>
      <c r="W129" s="48"/>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24"/>
    </row>
    <row r="130" spans="1:54" s="42" customFormat="1" ht="63.75" customHeight="1">
      <c r="A130" s="38" t="s">
        <v>29</v>
      </c>
      <c r="B130" s="39" t="s">
        <v>136</v>
      </c>
      <c r="C130" s="39"/>
      <c r="D130" s="323"/>
      <c r="E130" s="50">
        <f>E131+E132</f>
        <v>47702</v>
      </c>
      <c r="F130" s="50">
        <f t="shared" ref="F130:O130" si="52">F131+F132</f>
        <v>47702</v>
      </c>
      <c r="G130" s="50">
        <f t="shared" si="52"/>
        <v>0</v>
      </c>
      <c r="H130" s="50">
        <f t="shared" si="52"/>
        <v>47702</v>
      </c>
      <c r="I130" s="50">
        <f t="shared" si="52"/>
        <v>47702</v>
      </c>
      <c r="J130" s="50">
        <f t="shared" si="52"/>
        <v>0</v>
      </c>
      <c r="K130" s="50">
        <f t="shared" si="52"/>
        <v>33391</v>
      </c>
      <c r="L130" s="50">
        <f t="shared" si="52"/>
        <v>0</v>
      </c>
      <c r="M130" s="50">
        <f t="shared" si="52"/>
        <v>14311</v>
      </c>
      <c r="N130" s="50">
        <f t="shared" si="52"/>
        <v>0</v>
      </c>
      <c r="O130" s="50">
        <f t="shared" si="52"/>
        <v>0</v>
      </c>
      <c r="P130" s="287"/>
      <c r="Q130" s="290">
        <f t="shared" si="40"/>
        <v>0</v>
      </c>
      <c r="R130" s="50"/>
      <c r="S130" s="46"/>
      <c r="T130" s="43"/>
      <c r="U130" s="43">
        <f t="shared" ref="U130:U136" si="53">H130-I130-J130</f>
        <v>0</v>
      </c>
      <c r="V130" s="48"/>
      <c r="W130" s="48"/>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24"/>
    </row>
    <row r="131" spans="1:54" s="31" customFormat="1" ht="33.75" customHeight="1">
      <c r="A131" s="38" t="s">
        <v>221</v>
      </c>
      <c r="B131" s="39" t="s">
        <v>222</v>
      </c>
      <c r="C131" s="39"/>
      <c r="D131" s="323"/>
      <c r="E131" s="58">
        <v>0</v>
      </c>
      <c r="F131" s="58">
        <v>0</v>
      </c>
      <c r="G131" s="58"/>
      <c r="H131" s="57">
        <f>I131+J131</f>
        <v>0</v>
      </c>
      <c r="I131" s="107">
        <v>0</v>
      </c>
      <c r="J131" s="36">
        <v>0</v>
      </c>
      <c r="K131" s="61"/>
      <c r="L131" s="61"/>
      <c r="M131" s="61"/>
      <c r="N131" s="61"/>
      <c r="O131" s="61"/>
      <c r="P131" s="287"/>
      <c r="Q131" s="290"/>
      <c r="R131" s="61"/>
      <c r="S131" s="51"/>
      <c r="T131" s="43"/>
      <c r="U131" s="43">
        <f t="shared" si="53"/>
        <v>0</v>
      </c>
      <c r="V131" s="52"/>
      <c r="W131" s="52"/>
      <c r="X131" s="44"/>
      <c r="Y131" s="44"/>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30"/>
    </row>
    <row r="132" spans="1:54" s="42" customFormat="1" ht="37.5" customHeight="1">
      <c r="A132" s="38" t="s">
        <v>223</v>
      </c>
      <c r="B132" s="39" t="s">
        <v>224</v>
      </c>
      <c r="C132" s="39"/>
      <c r="D132" s="323"/>
      <c r="E132" s="50">
        <f>E133</f>
        <v>47702</v>
      </c>
      <c r="F132" s="50">
        <f t="shared" ref="F132:M132" si="54">F133</f>
        <v>47702</v>
      </c>
      <c r="G132" s="50">
        <f t="shared" si="54"/>
        <v>0</v>
      </c>
      <c r="H132" s="50">
        <f t="shared" si="54"/>
        <v>47702</v>
      </c>
      <c r="I132" s="50">
        <f t="shared" si="54"/>
        <v>47702</v>
      </c>
      <c r="J132" s="50">
        <f t="shared" si="54"/>
        <v>0</v>
      </c>
      <c r="K132" s="50">
        <f t="shared" si="54"/>
        <v>33391</v>
      </c>
      <c r="L132" s="50">
        <f t="shared" si="54"/>
        <v>0</v>
      </c>
      <c r="M132" s="50">
        <f t="shared" si="54"/>
        <v>14311</v>
      </c>
      <c r="N132" s="50"/>
      <c r="O132" s="50"/>
      <c r="P132" s="287">
        <f>N132/K132*100</f>
        <v>0</v>
      </c>
      <c r="Q132" s="290">
        <f t="shared" si="40"/>
        <v>0</v>
      </c>
      <c r="R132" s="50"/>
      <c r="S132" s="46"/>
      <c r="T132" s="43"/>
      <c r="U132" s="43">
        <f t="shared" si="53"/>
        <v>0</v>
      </c>
      <c r="V132" s="48"/>
      <c r="W132" s="48"/>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24"/>
    </row>
    <row r="133" spans="1:54" s="42" customFormat="1" ht="37.5" customHeight="1">
      <c r="A133" s="38" t="s">
        <v>109</v>
      </c>
      <c r="B133" s="98" t="s">
        <v>225</v>
      </c>
      <c r="C133" s="39"/>
      <c r="D133" s="323"/>
      <c r="E133" s="50">
        <f>SUM(E134:E135)</f>
        <v>47702</v>
      </c>
      <c r="F133" s="50">
        <f t="shared" ref="F133:M133" si="55">SUM(F134:F135)</f>
        <v>47702</v>
      </c>
      <c r="G133" s="50">
        <f t="shared" si="55"/>
        <v>0</v>
      </c>
      <c r="H133" s="50">
        <f t="shared" si="55"/>
        <v>47702</v>
      </c>
      <c r="I133" s="50">
        <f t="shared" si="55"/>
        <v>47702</v>
      </c>
      <c r="J133" s="50">
        <f t="shared" si="55"/>
        <v>0</v>
      </c>
      <c r="K133" s="50">
        <f t="shared" si="55"/>
        <v>33391</v>
      </c>
      <c r="L133" s="50">
        <f t="shared" si="55"/>
        <v>0</v>
      </c>
      <c r="M133" s="50">
        <f t="shared" si="55"/>
        <v>14311</v>
      </c>
      <c r="N133" s="50"/>
      <c r="O133" s="50"/>
      <c r="P133" s="287">
        <f>N133/K133*100</f>
        <v>0</v>
      </c>
      <c r="Q133" s="290">
        <f t="shared" si="40"/>
        <v>0</v>
      </c>
      <c r="R133" s="50"/>
      <c r="S133" s="46"/>
      <c r="T133" s="43"/>
      <c r="U133" s="43">
        <f t="shared" si="53"/>
        <v>0</v>
      </c>
      <c r="V133" s="48"/>
      <c r="W133" s="48"/>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24"/>
    </row>
    <row r="134" spans="1:54" s="31" customFormat="1" ht="108" customHeight="1">
      <c r="A134" s="65">
        <v>1</v>
      </c>
      <c r="B134" s="76" t="s">
        <v>226</v>
      </c>
      <c r="C134" s="76"/>
      <c r="D134" s="108"/>
      <c r="E134" s="56">
        <v>27702</v>
      </c>
      <c r="F134" s="56">
        <v>27702</v>
      </c>
      <c r="G134" s="56"/>
      <c r="H134" s="57">
        <f>I134+J134</f>
        <v>27702</v>
      </c>
      <c r="I134" s="56">
        <v>27702</v>
      </c>
      <c r="J134" s="56">
        <v>0</v>
      </c>
      <c r="K134" s="56">
        <v>19391</v>
      </c>
      <c r="L134" s="56"/>
      <c r="M134" s="56">
        <v>8311</v>
      </c>
      <c r="N134" s="56">
        <v>2937.1962919999996</v>
      </c>
      <c r="O134" s="56"/>
      <c r="P134" s="287">
        <f>N134/K134*100</f>
        <v>15.147214130266617</v>
      </c>
      <c r="Q134" s="290">
        <f t="shared" si="40"/>
        <v>0</v>
      </c>
      <c r="R134" s="55" t="s">
        <v>1026</v>
      </c>
      <c r="S134" s="99"/>
      <c r="T134" s="43"/>
      <c r="U134" s="43">
        <f t="shared" si="53"/>
        <v>0</v>
      </c>
      <c r="V134" s="52"/>
      <c r="W134" s="52"/>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30"/>
    </row>
    <row r="135" spans="1:54" s="31" customFormat="1" ht="101.25" customHeight="1">
      <c r="A135" s="65">
        <v>2</v>
      </c>
      <c r="B135" s="76" t="s">
        <v>227</v>
      </c>
      <c r="C135" s="76"/>
      <c r="D135" s="108"/>
      <c r="E135" s="56">
        <v>20000</v>
      </c>
      <c r="F135" s="56">
        <v>20000</v>
      </c>
      <c r="G135" s="56"/>
      <c r="H135" s="57">
        <f>I135+J135</f>
        <v>20000</v>
      </c>
      <c r="I135" s="56">
        <v>20000</v>
      </c>
      <c r="J135" s="56">
        <v>0</v>
      </c>
      <c r="K135" s="56">
        <v>14000</v>
      </c>
      <c r="L135" s="56"/>
      <c r="M135" s="56">
        <v>6000</v>
      </c>
      <c r="N135" s="56">
        <v>0</v>
      </c>
      <c r="O135" s="56"/>
      <c r="P135" s="287">
        <f>N135/K135*100</f>
        <v>0</v>
      </c>
      <c r="Q135" s="290">
        <f t="shared" si="40"/>
        <v>0</v>
      </c>
      <c r="R135" s="55" t="s">
        <v>1026</v>
      </c>
      <c r="S135" s="99" t="s">
        <v>1138</v>
      </c>
      <c r="T135" s="43"/>
      <c r="U135" s="43">
        <f t="shared" si="53"/>
        <v>0</v>
      </c>
      <c r="V135" s="52"/>
      <c r="W135" s="52"/>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30"/>
    </row>
    <row r="136" spans="1:54" s="42" customFormat="1" ht="108.75" customHeight="1">
      <c r="A136" s="38" t="s">
        <v>30</v>
      </c>
      <c r="B136" s="39" t="s">
        <v>65</v>
      </c>
      <c r="C136" s="39"/>
      <c r="D136" s="323"/>
      <c r="E136" s="109">
        <f>E142+E137+E151</f>
        <v>161936</v>
      </c>
      <c r="F136" s="109">
        <f t="shared" ref="F136:M136" si="56">F142+F137+F151</f>
        <v>161936</v>
      </c>
      <c r="G136" s="109">
        <f t="shared" si="56"/>
        <v>0</v>
      </c>
      <c r="H136" s="109">
        <f t="shared" si="56"/>
        <v>92500</v>
      </c>
      <c r="I136" s="109">
        <f t="shared" si="56"/>
        <v>92500</v>
      </c>
      <c r="J136" s="109">
        <f t="shared" si="56"/>
        <v>0</v>
      </c>
      <c r="K136" s="109">
        <f t="shared" si="56"/>
        <v>57502</v>
      </c>
      <c r="L136" s="109">
        <f t="shared" si="56"/>
        <v>0</v>
      </c>
      <c r="M136" s="109">
        <f t="shared" si="56"/>
        <v>67592</v>
      </c>
      <c r="N136" s="109"/>
      <c r="O136" s="109"/>
      <c r="P136" s="287"/>
      <c r="Q136" s="290">
        <f t="shared" si="40"/>
        <v>0</v>
      </c>
      <c r="R136" s="109"/>
      <c r="S136" s="46"/>
      <c r="T136" s="43"/>
      <c r="U136" s="43">
        <f t="shared" si="53"/>
        <v>0</v>
      </c>
      <c r="V136" s="48"/>
      <c r="W136" s="48"/>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24"/>
    </row>
    <row r="137" spans="1:54" s="42" customFormat="1" ht="33.75" customHeight="1">
      <c r="A137" s="38" t="s">
        <v>137</v>
      </c>
      <c r="B137" s="39" t="s">
        <v>138</v>
      </c>
      <c r="C137" s="39"/>
      <c r="D137" s="58"/>
      <c r="E137" s="109">
        <f>SUM(E138:E141)</f>
        <v>43436</v>
      </c>
      <c r="F137" s="109">
        <f t="shared" ref="F137:O137" si="57">SUM(F138:F141)</f>
        <v>43436</v>
      </c>
      <c r="G137" s="109">
        <f t="shared" si="57"/>
        <v>0</v>
      </c>
      <c r="H137" s="109">
        <f t="shared" si="57"/>
        <v>0</v>
      </c>
      <c r="I137" s="109">
        <f t="shared" si="57"/>
        <v>0</v>
      </c>
      <c r="J137" s="109">
        <f t="shared" si="57"/>
        <v>0</v>
      </c>
      <c r="K137" s="109">
        <f t="shared" si="57"/>
        <v>0</v>
      </c>
      <c r="L137" s="109">
        <f t="shared" si="57"/>
        <v>0</v>
      </c>
      <c r="M137" s="109">
        <f t="shared" si="57"/>
        <v>18594</v>
      </c>
      <c r="N137" s="109">
        <f t="shared" si="57"/>
        <v>0</v>
      </c>
      <c r="O137" s="109">
        <f t="shared" si="57"/>
        <v>0</v>
      </c>
      <c r="P137" s="287"/>
      <c r="Q137" s="290">
        <f t="shared" si="40"/>
        <v>0</v>
      </c>
      <c r="R137" s="109"/>
      <c r="S137" s="46"/>
      <c r="T137" s="43"/>
      <c r="U137" s="43"/>
      <c r="V137" s="48"/>
      <c r="W137" s="48"/>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24"/>
    </row>
    <row r="138" spans="1:54" s="42" customFormat="1" ht="33.75" customHeight="1">
      <c r="A138" s="59" t="s">
        <v>228</v>
      </c>
      <c r="B138" s="55" t="s">
        <v>229</v>
      </c>
      <c r="C138" s="39"/>
      <c r="D138" s="106" t="s">
        <v>230</v>
      </c>
      <c r="E138" s="110">
        <f>F138</f>
        <v>6536</v>
      </c>
      <c r="F138" s="74">
        <v>6536</v>
      </c>
      <c r="G138" s="109"/>
      <c r="H138" s="109"/>
      <c r="I138" s="109"/>
      <c r="J138" s="109"/>
      <c r="K138" s="109"/>
      <c r="L138" s="109"/>
      <c r="M138" s="110">
        <v>3000</v>
      </c>
      <c r="N138" s="109"/>
      <c r="O138" s="109"/>
      <c r="P138" s="287"/>
      <c r="Q138" s="290">
        <f t="shared" si="40"/>
        <v>0</v>
      </c>
      <c r="R138" s="109"/>
      <c r="S138" s="99" t="s">
        <v>1027</v>
      </c>
      <c r="T138" s="43"/>
      <c r="U138" s="43"/>
      <c r="V138" s="48"/>
      <c r="W138" s="48"/>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24"/>
    </row>
    <row r="139" spans="1:54" s="42" customFormat="1" ht="33.75" customHeight="1">
      <c r="A139" s="59" t="s">
        <v>231</v>
      </c>
      <c r="B139" s="101" t="s">
        <v>232</v>
      </c>
      <c r="C139" s="39"/>
      <c r="D139" s="54" t="s">
        <v>233</v>
      </c>
      <c r="E139" s="110">
        <f>F139</f>
        <v>14900</v>
      </c>
      <c r="F139" s="74">
        <v>14900</v>
      </c>
      <c r="G139" s="109"/>
      <c r="H139" s="109"/>
      <c r="I139" s="109"/>
      <c r="J139" s="109"/>
      <c r="K139" s="109"/>
      <c r="L139" s="109"/>
      <c r="M139" s="110">
        <v>6000</v>
      </c>
      <c r="N139" s="109"/>
      <c r="O139" s="109"/>
      <c r="P139" s="287"/>
      <c r="Q139" s="290">
        <f t="shared" si="40"/>
        <v>0</v>
      </c>
      <c r="R139" s="522" t="s">
        <v>1114</v>
      </c>
      <c r="S139" s="46"/>
      <c r="T139" s="43"/>
      <c r="U139" s="43"/>
      <c r="V139" s="48"/>
      <c r="W139" s="48"/>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24"/>
    </row>
    <row r="140" spans="1:54" s="42" customFormat="1" ht="33.75" customHeight="1">
      <c r="A140" s="59" t="s">
        <v>234</v>
      </c>
      <c r="B140" s="101" t="s">
        <v>235</v>
      </c>
      <c r="C140" s="39"/>
      <c r="D140" s="54" t="s">
        <v>236</v>
      </c>
      <c r="E140" s="110">
        <f>F140</f>
        <v>8000</v>
      </c>
      <c r="F140" s="74">
        <v>8000</v>
      </c>
      <c r="G140" s="109"/>
      <c r="H140" s="109"/>
      <c r="I140" s="109"/>
      <c r="J140" s="109"/>
      <c r="K140" s="109"/>
      <c r="L140" s="109"/>
      <c r="M140" s="110">
        <v>4594</v>
      </c>
      <c r="N140" s="109"/>
      <c r="O140" s="109"/>
      <c r="P140" s="287"/>
      <c r="Q140" s="290">
        <f t="shared" si="40"/>
        <v>0</v>
      </c>
      <c r="R140" s="523"/>
      <c r="S140" s="46"/>
      <c r="T140" s="43"/>
      <c r="U140" s="43"/>
      <c r="V140" s="48"/>
      <c r="W140" s="48"/>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24"/>
    </row>
    <row r="141" spans="1:54" s="42" customFormat="1" ht="33.75" customHeight="1">
      <c r="A141" s="59" t="s">
        <v>237</v>
      </c>
      <c r="B141" s="101" t="s">
        <v>238</v>
      </c>
      <c r="C141" s="39"/>
      <c r="D141" s="54" t="s">
        <v>239</v>
      </c>
      <c r="E141" s="110">
        <f>F141</f>
        <v>14000</v>
      </c>
      <c r="F141" s="74">
        <v>14000</v>
      </c>
      <c r="G141" s="109"/>
      <c r="H141" s="109"/>
      <c r="I141" s="109"/>
      <c r="J141" s="109"/>
      <c r="K141" s="109"/>
      <c r="L141" s="109"/>
      <c r="M141" s="110">
        <v>5000</v>
      </c>
      <c r="N141" s="109"/>
      <c r="O141" s="109"/>
      <c r="P141" s="287"/>
      <c r="Q141" s="290">
        <f t="shared" si="40"/>
        <v>0</v>
      </c>
      <c r="R141" s="524"/>
      <c r="S141" s="46"/>
      <c r="T141" s="43"/>
      <c r="U141" s="43"/>
      <c r="V141" s="48"/>
      <c r="W141" s="48"/>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24"/>
    </row>
    <row r="142" spans="1:54" s="42" customFormat="1" ht="48" customHeight="1">
      <c r="A142" s="38" t="s">
        <v>141</v>
      </c>
      <c r="B142" s="39" t="s">
        <v>142</v>
      </c>
      <c r="C142" s="39"/>
      <c r="D142" s="323"/>
      <c r="E142" s="109">
        <f>E143+E149</f>
        <v>105500</v>
      </c>
      <c r="F142" s="109">
        <f t="shared" ref="F142:L142" si="58">F143+F149</f>
        <v>105500</v>
      </c>
      <c r="G142" s="109">
        <f t="shared" si="58"/>
        <v>0</v>
      </c>
      <c r="H142" s="109">
        <f t="shared" si="58"/>
        <v>92500</v>
      </c>
      <c r="I142" s="109">
        <f t="shared" si="58"/>
        <v>92500</v>
      </c>
      <c r="J142" s="109">
        <f t="shared" si="58"/>
        <v>0</v>
      </c>
      <c r="K142" s="109">
        <f t="shared" si="58"/>
        <v>57502</v>
      </c>
      <c r="L142" s="109">
        <f t="shared" si="58"/>
        <v>0</v>
      </c>
      <c r="M142" s="109">
        <f>M143+M149</f>
        <v>40998</v>
      </c>
      <c r="N142" s="109"/>
      <c r="O142" s="109"/>
      <c r="P142" s="287"/>
      <c r="Q142" s="290">
        <f t="shared" ref="Q142:Q205" si="59">O142/M142*100</f>
        <v>0</v>
      </c>
      <c r="R142" s="109"/>
      <c r="S142" s="109"/>
      <c r="T142" s="43"/>
      <c r="U142" s="43">
        <f>H142-I142-J142</f>
        <v>0</v>
      </c>
      <c r="V142" s="48"/>
      <c r="W142" s="48"/>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24"/>
    </row>
    <row r="143" spans="1:54" s="42" customFormat="1" ht="48" customHeight="1">
      <c r="A143" s="38" t="s">
        <v>88</v>
      </c>
      <c r="B143" s="98" t="s">
        <v>240</v>
      </c>
      <c r="C143" s="39"/>
      <c r="D143" s="323"/>
      <c r="E143" s="109">
        <f>SUM(E144:E148)</f>
        <v>92500</v>
      </c>
      <c r="F143" s="109">
        <f t="shared" ref="F143:M143" si="60">SUM(F144:F148)</f>
        <v>92500</v>
      </c>
      <c r="G143" s="109">
        <f t="shared" si="60"/>
        <v>0</v>
      </c>
      <c r="H143" s="109">
        <f t="shared" si="60"/>
        <v>92500</v>
      </c>
      <c r="I143" s="109">
        <f t="shared" si="60"/>
        <v>92500</v>
      </c>
      <c r="J143" s="109">
        <f t="shared" si="60"/>
        <v>0</v>
      </c>
      <c r="K143" s="109">
        <f t="shared" si="60"/>
        <v>57502</v>
      </c>
      <c r="L143" s="109">
        <f t="shared" si="60"/>
        <v>0</v>
      </c>
      <c r="M143" s="109">
        <f t="shared" si="60"/>
        <v>34998</v>
      </c>
      <c r="N143" s="109"/>
      <c r="O143" s="109"/>
      <c r="P143" s="287">
        <f t="shared" ref="P143:P148" si="61">N143/K143*100</f>
        <v>0</v>
      </c>
      <c r="Q143" s="290">
        <f t="shared" si="59"/>
        <v>0</v>
      </c>
      <c r="R143" s="109"/>
      <c r="S143" s="109"/>
      <c r="T143" s="43"/>
      <c r="U143" s="43"/>
      <c r="V143" s="48"/>
      <c r="W143" s="48"/>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24"/>
    </row>
    <row r="144" spans="1:54" s="31" customFormat="1" ht="87.75" customHeight="1">
      <c r="A144" s="65">
        <v>1</v>
      </c>
      <c r="B144" s="31" t="s">
        <v>241</v>
      </c>
      <c r="D144" s="54" t="s">
        <v>242</v>
      </c>
      <c r="E144" s="56">
        <v>14500</v>
      </c>
      <c r="F144" s="56">
        <v>14500</v>
      </c>
      <c r="G144" s="56"/>
      <c r="H144" s="57">
        <f>I144+J144</f>
        <v>14500</v>
      </c>
      <c r="I144" s="56">
        <v>14500</v>
      </c>
      <c r="J144" s="56">
        <v>0</v>
      </c>
      <c r="K144" s="56">
        <v>8902</v>
      </c>
      <c r="L144" s="56"/>
      <c r="M144" s="56">
        <v>5598</v>
      </c>
      <c r="N144" s="56">
        <v>3736.2689999999998</v>
      </c>
      <c r="O144" s="56"/>
      <c r="P144" s="287">
        <f t="shared" si="61"/>
        <v>41.971118849696694</v>
      </c>
      <c r="Q144" s="290">
        <f t="shared" si="59"/>
        <v>0</v>
      </c>
      <c r="R144" s="292" t="s">
        <v>1028</v>
      </c>
      <c r="S144" s="292" t="s">
        <v>943</v>
      </c>
      <c r="T144" s="43"/>
      <c r="U144" s="43">
        <f>H144-I144-J144</f>
        <v>0</v>
      </c>
      <c r="V144" s="70"/>
      <c r="W144" s="52"/>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30"/>
    </row>
    <row r="145" spans="1:54" s="31" customFormat="1" ht="86.25" customHeight="1">
      <c r="A145" s="65">
        <v>2</v>
      </c>
      <c r="B145" s="31" t="s">
        <v>243</v>
      </c>
      <c r="D145" s="54" t="s">
        <v>244</v>
      </c>
      <c r="E145" s="56">
        <v>14500</v>
      </c>
      <c r="F145" s="56">
        <v>14500</v>
      </c>
      <c r="G145" s="56"/>
      <c r="H145" s="57">
        <f>I145+J145</f>
        <v>14500</v>
      </c>
      <c r="I145" s="56">
        <v>14500</v>
      </c>
      <c r="J145" s="56">
        <v>0</v>
      </c>
      <c r="K145" s="56">
        <v>10150</v>
      </c>
      <c r="L145" s="56"/>
      <c r="M145" s="56">
        <v>4350</v>
      </c>
      <c r="N145" s="56">
        <v>5039.0749999999998</v>
      </c>
      <c r="O145" s="56"/>
      <c r="P145" s="287">
        <f t="shared" si="61"/>
        <v>49.646059113300488</v>
      </c>
      <c r="Q145" s="290">
        <f t="shared" si="59"/>
        <v>0</v>
      </c>
      <c r="R145" s="55" t="s">
        <v>1029</v>
      </c>
      <c r="S145" s="111"/>
      <c r="T145" s="43"/>
      <c r="U145" s="43">
        <f>H145-I145-J145</f>
        <v>0</v>
      </c>
      <c r="V145" s="70"/>
      <c r="W145" s="52"/>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30"/>
    </row>
    <row r="146" spans="1:54" s="31" customFormat="1" ht="82.5" customHeight="1">
      <c r="A146" s="65">
        <v>1</v>
      </c>
      <c r="B146" s="31" t="s">
        <v>245</v>
      </c>
      <c r="D146" s="54" t="s">
        <v>246</v>
      </c>
      <c r="E146" s="56">
        <v>21000</v>
      </c>
      <c r="F146" s="56">
        <v>21000</v>
      </c>
      <c r="G146" s="56"/>
      <c r="H146" s="57">
        <f>I146+J146</f>
        <v>21000</v>
      </c>
      <c r="I146" s="56">
        <v>21000</v>
      </c>
      <c r="J146" s="56">
        <v>0</v>
      </c>
      <c r="K146" s="56">
        <v>14699.999999999998</v>
      </c>
      <c r="L146" s="56"/>
      <c r="M146" s="56">
        <v>6300</v>
      </c>
      <c r="N146" s="56">
        <f>1201.951</f>
        <v>1201.951</v>
      </c>
      <c r="O146" s="56">
        <v>5000</v>
      </c>
      <c r="P146" s="287">
        <f t="shared" si="61"/>
        <v>8.1765374149659866</v>
      </c>
      <c r="Q146" s="290">
        <f t="shared" si="59"/>
        <v>79.365079365079367</v>
      </c>
      <c r="R146" s="292" t="s">
        <v>1030</v>
      </c>
      <c r="S146" s="304" t="s">
        <v>1031</v>
      </c>
      <c r="T146" s="43"/>
      <c r="U146" s="43">
        <f>H146-I146-J146</f>
        <v>0</v>
      </c>
      <c r="V146" s="70"/>
      <c r="W146" s="52"/>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30"/>
    </row>
    <row r="147" spans="1:54" s="31" customFormat="1" ht="93" customHeight="1">
      <c r="A147" s="65">
        <v>1</v>
      </c>
      <c r="B147" s="31" t="s">
        <v>247</v>
      </c>
      <c r="D147" s="54" t="s">
        <v>248</v>
      </c>
      <c r="E147" s="56">
        <v>12500</v>
      </c>
      <c r="F147" s="56">
        <v>12500</v>
      </c>
      <c r="G147" s="56"/>
      <c r="H147" s="57">
        <f>I147+J147</f>
        <v>12500</v>
      </c>
      <c r="I147" s="56">
        <v>12500</v>
      </c>
      <c r="J147" s="56">
        <v>0</v>
      </c>
      <c r="K147" s="56">
        <v>8750</v>
      </c>
      <c r="L147" s="56"/>
      <c r="M147" s="56">
        <v>3750</v>
      </c>
      <c r="N147" s="56">
        <v>5718.94</v>
      </c>
      <c r="O147" s="56"/>
      <c r="P147" s="287">
        <f t="shared" si="61"/>
        <v>65.359314285714277</v>
      </c>
      <c r="Q147" s="290">
        <f t="shared" si="59"/>
        <v>0</v>
      </c>
      <c r="R147" s="55" t="s">
        <v>1032</v>
      </c>
      <c r="S147" s="111"/>
      <c r="T147" s="43"/>
      <c r="U147" s="43">
        <f>H147-I147-J147</f>
        <v>0</v>
      </c>
      <c r="V147" s="70"/>
      <c r="W147" s="52"/>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30"/>
    </row>
    <row r="148" spans="1:54" s="31" customFormat="1" ht="68.25" customHeight="1">
      <c r="A148" s="65">
        <v>2</v>
      </c>
      <c r="B148" s="31" t="s">
        <v>249</v>
      </c>
      <c r="D148" s="54" t="s">
        <v>250</v>
      </c>
      <c r="E148" s="56">
        <v>30000</v>
      </c>
      <c r="F148" s="56">
        <v>30000</v>
      </c>
      <c r="G148" s="56"/>
      <c r="H148" s="57">
        <f>I148+J148</f>
        <v>30000</v>
      </c>
      <c r="I148" s="56">
        <v>30000</v>
      </c>
      <c r="J148" s="56">
        <v>0</v>
      </c>
      <c r="K148" s="56">
        <v>15000</v>
      </c>
      <c r="L148" s="56"/>
      <c r="M148" s="56">
        <v>15000</v>
      </c>
      <c r="N148" s="56">
        <v>2228.0459999999998</v>
      </c>
      <c r="O148" s="56"/>
      <c r="P148" s="287">
        <f t="shared" si="61"/>
        <v>14.853639999999999</v>
      </c>
      <c r="Q148" s="290">
        <f t="shared" si="59"/>
        <v>0</v>
      </c>
      <c r="R148" s="292" t="s">
        <v>1010</v>
      </c>
      <c r="S148" s="304" t="s">
        <v>1031</v>
      </c>
      <c r="T148" s="43"/>
      <c r="U148" s="43">
        <f>H148-I148-J148</f>
        <v>0</v>
      </c>
      <c r="V148" s="70"/>
      <c r="W148" s="52"/>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30"/>
    </row>
    <row r="149" spans="1:54" s="31" customFormat="1" ht="49.5" customHeight="1">
      <c r="A149" s="65" t="s">
        <v>251</v>
      </c>
      <c r="B149" s="42" t="s">
        <v>96</v>
      </c>
      <c r="D149" s="54"/>
      <c r="E149" s="58">
        <f>SUM(E150)</f>
        <v>13000</v>
      </c>
      <c r="F149" s="58">
        <f t="shared" ref="F149:M149" si="62">SUM(F150)</f>
        <v>13000</v>
      </c>
      <c r="G149" s="58">
        <f t="shared" si="62"/>
        <v>0</v>
      </c>
      <c r="H149" s="58">
        <f t="shared" si="62"/>
        <v>0</v>
      </c>
      <c r="I149" s="58">
        <f t="shared" si="62"/>
        <v>0</v>
      </c>
      <c r="J149" s="58">
        <f t="shared" si="62"/>
        <v>0</v>
      </c>
      <c r="K149" s="58">
        <f t="shared" si="62"/>
        <v>0</v>
      </c>
      <c r="L149" s="58">
        <f t="shared" si="62"/>
        <v>0</v>
      </c>
      <c r="M149" s="58">
        <f t="shared" si="62"/>
        <v>6000</v>
      </c>
      <c r="N149" s="56"/>
      <c r="O149" s="56"/>
      <c r="P149" s="287"/>
      <c r="Q149" s="290">
        <f t="shared" si="59"/>
        <v>0</v>
      </c>
      <c r="R149" s="56"/>
      <c r="S149" s="111"/>
      <c r="T149" s="43"/>
      <c r="U149" s="43"/>
      <c r="V149" s="70"/>
      <c r="W149" s="52"/>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30"/>
    </row>
    <row r="150" spans="1:54" s="31" customFormat="1" ht="111.75" customHeight="1">
      <c r="A150" s="65">
        <v>1</v>
      </c>
      <c r="B150" s="31" t="s">
        <v>252</v>
      </c>
      <c r="D150" s="100" t="s">
        <v>253</v>
      </c>
      <c r="E150" s="56">
        <v>13000</v>
      </c>
      <c r="F150" s="56">
        <v>13000</v>
      </c>
      <c r="G150" s="56"/>
      <c r="H150" s="57"/>
      <c r="I150" s="56"/>
      <c r="J150" s="56"/>
      <c r="K150" s="56"/>
      <c r="L150" s="56"/>
      <c r="M150" s="74">
        <v>6000</v>
      </c>
      <c r="N150" s="56"/>
      <c r="O150" s="56"/>
      <c r="P150" s="287"/>
      <c r="Q150" s="290">
        <f t="shared" si="59"/>
        <v>0</v>
      </c>
      <c r="R150" s="292" t="s">
        <v>1034</v>
      </c>
      <c r="S150" s="297" t="s">
        <v>1033</v>
      </c>
      <c r="T150" s="43"/>
      <c r="U150" s="43"/>
      <c r="V150" s="70"/>
      <c r="W150" s="52"/>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30"/>
    </row>
    <row r="151" spans="1:54" s="31" customFormat="1" ht="49.5" customHeight="1">
      <c r="A151" s="38" t="s">
        <v>254</v>
      </c>
      <c r="B151" s="39" t="s">
        <v>255</v>
      </c>
      <c r="D151" s="50"/>
      <c r="E151" s="104">
        <f>E152</f>
        <v>13000</v>
      </c>
      <c r="F151" s="104">
        <f t="shared" ref="F151:M151" si="63">F152</f>
        <v>13000</v>
      </c>
      <c r="G151" s="104">
        <f t="shared" si="63"/>
        <v>0</v>
      </c>
      <c r="H151" s="104">
        <f t="shared" si="63"/>
        <v>0</v>
      </c>
      <c r="I151" s="104">
        <f t="shared" si="63"/>
        <v>0</v>
      </c>
      <c r="J151" s="104">
        <f t="shared" si="63"/>
        <v>0</v>
      </c>
      <c r="K151" s="104">
        <f t="shared" si="63"/>
        <v>0</v>
      </c>
      <c r="L151" s="104">
        <f t="shared" si="63"/>
        <v>0</v>
      </c>
      <c r="M151" s="104">
        <f t="shared" si="63"/>
        <v>8000</v>
      </c>
      <c r="N151" s="56"/>
      <c r="O151" s="56"/>
      <c r="P151" s="287"/>
      <c r="Q151" s="290">
        <f t="shared" si="59"/>
        <v>0</v>
      </c>
      <c r="R151" s="56"/>
      <c r="S151" s="111"/>
      <c r="T151" s="43"/>
      <c r="U151" s="43"/>
      <c r="V151" s="70"/>
      <c r="W151" s="52"/>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30"/>
    </row>
    <row r="152" spans="1:54" s="31" customFormat="1" ht="49.5" customHeight="1">
      <c r="A152" s="38" t="s">
        <v>109</v>
      </c>
      <c r="B152" s="39" t="s">
        <v>179</v>
      </c>
      <c r="D152" s="50"/>
      <c r="E152" s="104">
        <f>SUM(E153:E157)</f>
        <v>13000</v>
      </c>
      <c r="F152" s="104">
        <f>SUM(F153:F157)</f>
        <v>13000</v>
      </c>
      <c r="G152" s="56"/>
      <c r="H152" s="57"/>
      <c r="I152" s="56"/>
      <c r="J152" s="56"/>
      <c r="K152" s="56"/>
      <c r="L152" s="56"/>
      <c r="M152" s="104">
        <f>SUM(M153:M157)</f>
        <v>8000</v>
      </c>
      <c r="N152" s="56"/>
      <c r="O152" s="56"/>
      <c r="P152" s="287"/>
      <c r="Q152" s="290">
        <f t="shared" si="59"/>
        <v>0</v>
      </c>
      <c r="R152" s="56"/>
      <c r="S152" s="111"/>
      <c r="T152" s="43"/>
      <c r="U152" s="43"/>
      <c r="V152" s="70"/>
      <c r="W152" s="52"/>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30"/>
    </row>
    <row r="153" spans="1:54" s="31" customFormat="1" ht="83.25" customHeight="1">
      <c r="A153" s="59" t="s">
        <v>66</v>
      </c>
      <c r="B153" s="55" t="s">
        <v>256</v>
      </c>
      <c r="D153" s="100" t="s">
        <v>257</v>
      </c>
      <c r="E153" s="74">
        <f>F153</f>
        <v>1000</v>
      </c>
      <c r="F153" s="112">
        <v>1000</v>
      </c>
      <c r="G153" s="56"/>
      <c r="H153" s="57"/>
      <c r="I153" s="56"/>
      <c r="J153" s="56"/>
      <c r="K153" s="56"/>
      <c r="L153" s="56"/>
      <c r="M153" s="112">
        <v>1000</v>
      </c>
      <c r="N153" s="56"/>
      <c r="O153" s="56"/>
      <c r="P153" s="287"/>
      <c r="Q153" s="290">
        <f t="shared" si="59"/>
        <v>0</v>
      </c>
      <c r="R153" s="55" t="s">
        <v>1035</v>
      </c>
      <c r="S153" s="111"/>
      <c r="T153" s="43"/>
      <c r="U153" s="43"/>
      <c r="V153" s="70"/>
      <c r="W153" s="52"/>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30"/>
    </row>
    <row r="154" spans="1:54" s="31" customFormat="1" ht="94.5" customHeight="1">
      <c r="A154" s="59" t="s">
        <v>69</v>
      </c>
      <c r="B154" s="55" t="s">
        <v>258</v>
      </c>
      <c r="D154" s="100" t="s">
        <v>259</v>
      </c>
      <c r="E154" s="74">
        <f>F154</f>
        <v>5000</v>
      </c>
      <c r="F154" s="112">
        <v>5000</v>
      </c>
      <c r="G154" s="56"/>
      <c r="H154" s="57"/>
      <c r="I154" s="56"/>
      <c r="J154" s="56"/>
      <c r="K154" s="56"/>
      <c r="L154" s="56"/>
      <c r="M154" s="112">
        <v>2500</v>
      </c>
      <c r="N154" s="56"/>
      <c r="O154" s="56"/>
      <c r="P154" s="287"/>
      <c r="Q154" s="290">
        <f t="shared" si="59"/>
        <v>0</v>
      </c>
      <c r="R154" s="55" t="s">
        <v>1036</v>
      </c>
      <c r="S154" s="304" t="s">
        <v>943</v>
      </c>
      <c r="T154" s="43"/>
      <c r="U154" s="43"/>
      <c r="V154" s="70"/>
      <c r="W154" s="52"/>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30"/>
    </row>
    <row r="155" spans="1:54" s="31" customFormat="1" ht="101.25" customHeight="1">
      <c r="A155" s="59" t="s">
        <v>119</v>
      </c>
      <c r="B155" s="55" t="s">
        <v>260</v>
      </c>
      <c r="D155" s="100" t="s">
        <v>261</v>
      </c>
      <c r="E155" s="74">
        <f>F155</f>
        <v>5000</v>
      </c>
      <c r="F155" s="112">
        <v>5000</v>
      </c>
      <c r="G155" s="56"/>
      <c r="H155" s="57"/>
      <c r="I155" s="56"/>
      <c r="J155" s="56"/>
      <c r="K155" s="56"/>
      <c r="L155" s="56"/>
      <c r="M155" s="112">
        <v>2500</v>
      </c>
      <c r="N155" s="56"/>
      <c r="O155" s="56"/>
      <c r="P155" s="287"/>
      <c r="Q155" s="290">
        <f t="shared" si="59"/>
        <v>0</v>
      </c>
      <c r="R155" s="55" t="s">
        <v>1002</v>
      </c>
      <c r="S155" s="304" t="s">
        <v>943</v>
      </c>
      <c r="T155" s="43"/>
      <c r="U155" s="43"/>
      <c r="V155" s="70"/>
      <c r="W155" s="52"/>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30"/>
    </row>
    <row r="156" spans="1:54" s="31" customFormat="1" ht="109.5" customHeight="1">
      <c r="A156" s="59" t="s">
        <v>122</v>
      </c>
      <c r="B156" s="55" t="s">
        <v>262</v>
      </c>
      <c r="D156" s="100" t="s">
        <v>263</v>
      </c>
      <c r="E156" s="74">
        <f>F156</f>
        <v>1000</v>
      </c>
      <c r="F156" s="112">
        <v>1000</v>
      </c>
      <c r="G156" s="56"/>
      <c r="H156" s="57"/>
      <c r="I156" s="56"/>
      <c r="J156" s="56"/>
      <c r="K156" s="56"/>
      <c r="L156" s="56"/>
      <c r="M156" s="112">
        <v>1000</v>
      </c>
      <c r="N156" s="56"/>
      <c r="O156" s="56"/>
      <c r="P156" s="287"/>
      <c r="Q156" s="290">
        <f t="shared" si="59"/>
        <v>0</v>
      </c>
      <c r="R156" s="55" t="s">
        <v>1002</v>
      </c>
      <c r="S156" s="111"/>
      <c r="T156" s="43"/>
      <c r="U156" s="43"/>
      <c r="V156" s="70"/>
      <c r="W156" s="52"/>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30"/>
    </row>
    <row r="157" spans="1:54" s="31" customFormat="1" ht="101.25" customHeight="1">
      <c r="A157" s="59" t="s">
        <v>125</v>
      </c>
      <c r="B157" s="55" t="s">
        <v>264</v>
      </c>
      <c r="D157" s="100" t="s">
        <v>265</v>
      </c>
      <c r="E157" s="74">
        <f>F157</f>
        <v>1000</v>
      </c>
      <c r="F157" s="112">
        <v>1000</v>
      </c>
      <c r="G157" s="56"/>
      <c r="H157" s="57"/>
      <c r="I157" s="56"/>
      <c r="J157" s="56"/>
      <c r="K157" s="56"/>
      <c r="L157" s="56"/>
      <c r="M157" s="112">
        <v>1000</v>
      </c>
      <c r="N157" s="56"/>
      <c r="O157" s="56"/>
      <c r="P157" s="287"/>
      <c r="Q157" s="290">
        <f t="shared" si="59"/>
        <v>0</v>
      </c>
      <c r="R157" s="55" t="s">
        <v>1002</v>
      </c>
      <c r="S157" s="111"/>
      <c r="T157" s="43"/>
      <c r="U157" s="43"/>
      <c r="V157" s="70"/>
      <c r="W157" s="52"/>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30"/>
    </row>
    <row r="158" spans="1:54" s="42" customFormat="1" ht="69" customHeight="1">
      <c r="A158" s="38" t="s">
        <v>40</v>
      </c>
      <c r="B158" s="39" t="s">
        <v>79</v>
      </c>
      <c r="C158" s="39"/>
      <c r="D158" s="323"/>
      <c r="E158" s="109">
        <f>E159</f>
        <v>20000</v>
      </c>
      <c r="F158" s="109">
        <f t="shared" ref="F158:M158" si="64">F159</f>
        <v>20000</v>
      </c>
      <c r="G158" s="109">
        <f t="shared" si="64"/>
        <v>0</v>
      </c>
      <c r="H158" s="109">
        <f t="shared" si="64"/>
        <v>20000</v>
      </c>
      <c r="I158" s="109">
        <f t="shared" si="64"/>
        <v>20000</v>
      </c>
      <c r="J158" s="109">
        <f t="shared" si="64"/>
        <v>0</v>
      </c>
      <c r="K158" s="109">
        <f t="shared" si="64"/>
        <v>14000</v>
      </c>
      <c r="L158" s="109">
        <f t="shared" si="64"/>
        <v>0</v>
      </c>
      <c r="M158" s="109">
        <f t="shared" si="64"/>
        <v>6000</v>
      </c>
      <c r="N158" s="109"/>
      <c r="O158" s="109"/>
      <c r="P158" s="287">
        <f>N158/K158*100</f>
        <v>0</v>
      </c>
      <c r="Q158" s="290">
        <f t="shared" si="59"/>
        <v>0</v>
      </c>
      <c r="R158" s="109"/>
      <c r="S158" s="36"/>
      <c r="T158" s="43"/>
      <c r="U158" s="43">
        <f>H158-I158-J158</f>
        <v>0</v>
      </c>
      <c r="V158" s="48"/>
      <c r="W158" s="48"/>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24"/>
    </row>
    <row r="159" spans="1:54" s="42" customFormat="1" ht="46.5" customHeight="1">
      <c r="A159" s="38" t="s">
        <v>109</v>
      </c>
      <c r="B159" s="113" t="s">
        <v>266</v>
      </c>
      <c r="C159" s="113"/>
      <c r="D159" s="114"/>
      <c r="E159" s="109">
        <f>SUM(E160:E160)</f>
        <v>20000</v>
      </c>
      <c r="F159" s="109">
        <f t="shared" ref="F159:M159" si="65">SUM(F160:F160)</f>
        <v>20000</v>
      </c>
      <c r="G159" s="109">
        <f t="shared" si="65"/>
        <v>0</v>
      </c>
      <c r="H159" s="109">
        <f t="shared" si="65"/>
        <v>20000</v>
      </c>
      <c r="I159" s="109">
        <f t="shared" si="65"/>
        <v>20000</v>
      </c>
      <c r="J159" s="109">
        <f t="shared" si="65"/>
        <v>0</v>
      </c>
      <c r="K159" s="109">
        <f t="shared" si="65"/>
        <v>14000</v>
      </c>
      <c r="L159" s="109">
        <f t="shared" si="65"/>
        <v>0</v>
      </c>
      <c r="M159" s="109">
        <f t="shared" si="65"/>
        <v>6000</v>
      </c>
      <c r="N159" s="109"/>
      <c r="O159" s="109"/>
      <c r="P159" s="287">
        <f>N159/K159*100</f>
        <v>0</v>
      </c>
      <c r="Q159" s="290">
        <f t="shared" si="59"/>
        <v>0</v>
      </c>
      <c r="R159" s="109"/>
      <c r="S159" s="46"/>
      <c r="T159" s="43"/>
      <c r="U159" s="43">
        <f>H159-I159-J159</f>
        <v>0</v>
      </c>
      <c r="V159" s="48"/>
      <c r="W159" s="48"/>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24"/>
    </row>
    <row r="160" spans="1:54" s="31" customFormat="1" ht="119.25" customHeight="1">
      <c r="A160" s="59" t="s">
        <v>66</v>
      </c>
      <c r="B160" s="115" t="s">
        <v>267</v>
      </c>
      <c r="C160" s="115"/>
      <c r="D160" s="116" t="s">
        <v>268</v>
      </c>
      <c r="E160" s="57">
        <v>20000</v>
      </c>
      <c r="F160" s="57">
        <v>20000</v>
      </c>
      <c r="G160" s="57"/>
      <c r="H160" s="57">
        <f>I160+J160</f>
        <v>20000</v>
      </c>
      <c r="I160" s="107">
        <v>20000</v>
      </c>
      <c r="J160" s="61">
        <v>0</v>
      </c>
      <c r="K160" s="110">
        <v>14000</v>
      </c>
      <c r="L160" s="61"/>
      <c r="M160" s="57">
        <v>6000</v>
      </c>
      <c r="N160" s="61">
        <f>1033.565</f>
        <v>1033.5650000000001</v>
      </c>
      <c r="O160" s="61">
        <v>4300</v>
      </c>
      <c r="P160" s="287">
        <f>N160/K160*100</f>
        <v>7.3826071428571431</v>
      </c>
      <c r="Q160" s="290">
        <f t="shared" si="59"/>
        <v>71.666666666666671</v>
      </c>
      <c r="R160" s="296" t="s">
        <v>1002</v>
      </c>
      <c r="S160" s="51"/>
      <c r="T160" s="43"/>
      <c r="U160" s="43">
        <f>H160-I160-J160</f>
        <v>0</v>
      </c>
      <c r="V160" s="52"/>
      <c r="W160" s="52"/>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30"/>
    </row>
    <row r="161" spans="1:54" s="42" customFormat="1" ht="52.5" customHeight="1">
      <c r="A161" s="45" t="s">
        <v>1100</v>
      </c>
      <c r="B161" s="46" t="s">
        <v>269</v>
      </c>
      <c r="C161" s="46"/>
      <c r="D161" s="64"/>
      <c r="E161" s="36">
        <f>E170+E184+E162</f>
        <v>106285</v>
      </c>
      <c r="F161" s="36">
        <f t="shared" ref="F161:L161" si="66">F170+F184+F162</f>
        <v>92530.6</v>
      </c>
      <c r="G161" s="36">
        <f t="shared" si="66"/>
        <v>0</v>
      </c>
      <c r="H161" s="36">
        <f t="shared" si="66"/>
        <v>26594.400000000001</v>
      </c>
      <c r="I161" s="36">
        <f t="shared" si="66"/>
        <v>26594.400000000001</v>
      </c>
      <c r="J161" s="36">
        <f t="shared" si="66"/>
        <v>0</v>
      </c>
      <c r="K161" s="36">
        <f t="shared" si="66"/>
        <v>18616</v>
      </c>
      <c r="L161" s="36">
        <f t="shared" si="66"/>
        <v>0</v>
      </c>
      <c r="M161" s="36">
        <f>M170+M184+M162</f>
        <v>41869.4</v>
      </c>
      <c r="N161" s="36">
        <f>SUM(N162:N186)</f>
        <v>2364.873</v>
      </c>
      <c r="O161" s="36">
        <f>SUM(O162:O186)</f>
        <v>3134.4540000000002</v>
      </c>
      <c r="P161" s="288">
        <f>N161/K161*100</f>
        <v>12.703443274602494</v>
      </c>
      <c r="Q161" s="289">
        <f t="shared" si="59"/>
        <v>7.486264431780727</v>
      </c>
      <c r="R161" s="36"/>
      <c r="S161" s="46"/>
      <c r="T161" s="43"/>
      <c r="U161" s="43">
        <f>H161-I161-J161</f>
        <v>0</v>
      </c>
      <c r="V161" s="48"/>
      <c r="W161" s="48"/>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24"/>
    </row>
    <row r="162" spans="1:54" s="42" customFormat="1" ht="52.5" customHeight="1">
      <c r="A162" s="38" t="s">
        <v>28</v>
      </c>
      <c r="B162" s="39" t="s">
        <v>133</v>
      </c>
      <c r="C162" s="46"/>
      <c r="D162" s="96"/>
      <c r="E162" s="36">
        <f>E163</f>
        <v>17855</v>
      </c>
      <c r="F162" s="36">
        <f>F163</f>
        <v>17855</v>
      </c>
      <c r="G162" s="36"/>
      <c r="H162" s="36"/>
      <c r="I162" s="36"/>
      <c r="J162" s="36"/>
      <c r="K162" s="36"/>
      <c r="L162" s="36"/>
      <c r="M162" s="36">
        <f>M163</f>
        <v>9891</v>
      </c>
      <c r="N162" s="36"/>
      <c r="O162" s="36"/>
      <c r="P162" s="287"/>
      <c r="Q162" s="290">
        <f t="shared" si="59"/>
        <v>0</v>
      </c>
      <c r="R162" s="36"/>
      <c r="S162" s="46"/>
      <c r="T162" s="43"/>
      <c r="U162" s="43"/>
      <c r="V162" s="48"/>
      <c r="W162" s="48"/>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24"/>
    </row>
    <row r="163" spans="1:54" s="42" customFormat="1" ht="52.5" customHeight="1">
      <c r="A163" s="38" t="s">
        <v>94</v>
      </c>
      <c r="B163" s="39" t="s">
        <v>95</v>
      </c>
      <c r="C163" s="46"/>
      <c r="D163" s="96"/>
      <c r="E163" s="36">
        <f>E164</f>
        <v>17855</v>
      </c>
      <c r="F163" s="36">
        <f>F164</f>
        <v>17855</v>
      </c>
      <c r="G163" s="36"/>
      <c r="H163" s="36"/>
      <c r="I163" s="36"/>
      <c r="J163" s="36"/>
      <c r="K163" s="36"/>
      <c r="L163" s="36"/>
      <c r="M163" s="36">
        <f>M164</f>
        <v>9891</v>
      </c>
      <c r="N163" s="36"/>
      <c r="O163" s="36"/>
      <c r="P163" s="287"/>
      <c r="Q163" s="290">
        <f t="shared" si="59"/>
        <v>0</v>
      </c>
      <c r="R163" s="36"/>
      <c r="S163" s="46"/>
      <c r="T163" s="43"/>
      <c r="U163" s="43"/>
      <c r="V163" s="48"/>
      <c r="W163" s="48"/>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24"/>
    </row>
    <row r="164" spans="1:54" s="42" customFormat="1" ht="52.5" customHeight="1">
      <c r="A164" s="38" t="s">
        <v>109</v>
      </c>
      <c r="B164" s="39" t="s">
        <v>96</v>
      </c>
      <c r="C164" s="46"/>
      <c r="D164" s="96"/>
      <c r="E164" s="36">
        <f>SUM(E165:E169)</f>
        <v>17855</v>
      </c>
      <c r="F164" s="36">
        <f>SUM(F165:F169)</f>
        <v>17855</v>
      </c>
      <c r="G164" s="36"/>
      <c r="H164" s="36"/>
      <c r="I164" s="36"/>
      <c r="J164" s="36"/>
      <c r="K164" s="36"/>
      <c r="L164" s="36"/>
      <c r="M164" s="36">
        <f>SUM(M165:M169)</f>
        <v>9891</v>
      </c>
      <c r="N164" s="36"/>
      <c r="O164" s="36"/>
      <c r="P164" s="287"/>
      <c r="Q164" s="290">
        <f t="shared" si="59"/>
        <v>0</v>
      </c>
      <c r="R164" s="36"/>
      <c r="S164" s="46"/>
      <c r="T164" s="43"/>
      <c r="U164" s="43"/>
      <c r="V164" s="48"/>
      <c r="W164" s="48"/>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24"/>
    </row>
    <row r="165" spans="1:54" s="42" customFormat="1" ht="84" customHeight="1">
      <c r="A165" s="54">
        <v>1</v>
      </c>
      <c r="B165" s="55" t="s">
        <v>270</v>
      </c>
      <c r="C165" s="46"/>
      <c r="D165" s="73" t="s">
        <v>271</v>
      </c>
      <c r="E165" s="74">
        <v>1500</v>
      </c>
      <c r="F165" s="61">
        <v>1500</v>
      </c>
      <c r="G165" s="36"/>
      <c r="H165" s="36"/>
      <c r="I165" s="36"/>
      <c r="J165" s="36"/>
      <c r="K165" s="36"/>
      <c r="L165" s="36"/>
      <c r="M165" s="117">
        <v>1500</v>
      </c>
      <c r="N165" s="36"/>
      <c r="O165" s="36"/>
      <c r="P165" s="287"/>
      <c r="Q165" s="290">
        <f t="shared" si="59"/>
        <v>0</v>
      </c>
      <c r="R165" s="292" t="s">
        <v>997</v>
      </c>
      <c r="S165" s="46"/>
      <c r="T165" s="43"/>
      <c r="U165" s="43"/>
      <c r="V165" s="48"/>
      <c r="W165" s="48"/>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24"/>
    </row>
    <row r="166" spans="1:54" s="42" customFormat="1" ht="74.25" customHeight="1">
      <c r="A166" s="65">
        <v>2</v>
      </c>
      <c r="B166" s="55" t="s">
        <v>272</v>
      </c>
      <c r="C166" s="46"/>
      <c r="D166" s="73" t="s">
        <v>273</v>
      </c>
      <c r="E166" s="74">
        <v>4500</v>
      </c>
      <c r="F166" s="61">
        <v>4500</v>
      </c>
      <c r="G166" s="36"/>
      <c r="H166" s="36"/>
      <c r="I166" s="36"/>
      <c r="J166" s="36"/>
      <c r="K166" s="36"/>
      <c r="L166" s="36"/>
      <c r="M166" s="117">
        <v>2000</v>
      </c>
      <c r="N166" s="36"/>
      <c r="O166" s="36"/>
      <c r="P166" s="287"/>
      <c r="Q166" s="290">
        <f t="shared" si="59"/>
        <v>0</v>
      </c>
      <c r="R166" s="292" t="s">
        <v>997</v>
      </c>
      <c r="S166" s="46"/>
      <c r="T166" s="43"/>
      <c r="U166" s="43"/>
      <c r="V166" s="48"/>
      <c r="W166" s="48"/>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24"/>
    </row>
    <row r="167" spans="1:54" s="42" customFormat="1" ht="63.75" customHeight="1">
      <c r="A167" s="54">
        <v>3</v>
      </c>
      <c r="B167" s="55" t="s">
        <v>274</v>
      </c>
      <c r="C167" s="46"/>
      <c r="D167" s="73" t="s">
        <v>275</v>
      </c>
      <c r="E167" s="74">
        <v>1391</v>
      </c>
      <c r="F167" s="61">
        <v>1391</v>
      </c>
      <c r="G167" s="36"/>
      <c r="H167" s="36"/>
      <c r="I167" s="36"/>
      <c r="J167" s="36"/>
      <c r="K167" s="36"/>
      <c r="L167" s="36"/>
      <c r="M167" s="117">
        <v>1391</v>
      </c>
      <c r="N167" s="36"/>
      <c r="O167" s="36"/>
      <c r="P167" s="287"/>
      <c r="Q167" s="290">
        <f t="shared" si="59"/>
        <v>0</v>
      </c>
      <c r="R167" s="292" t="s">
        <v>997</v>
      </c>
      <c r="S167" s="46"/>
      <c r="T167" s="43"/>
      <c r="U167" s="43"/>
      <c r="V167" s="48"/>
      <c r="W167" s="48"/>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24"/>
    </row>
    <row r="168" spans="1:54" s="42" customFormat="1" ht="74.25" customHeight="1">
      <c r="A168" s="65">
        <v>4</v>
      </c>
      <c r="B168" s="55" t="s">
        <v>276</v>
      </c>
      <c r="C168" s="46"/>
      <c r="D168" s="73" t="s">
        <v>277</v>
      </c>
      <c r="E168" s="74">
        <v>6000</v>
      </c>
      <c r="F168" s="61">
        <v>6000</v>
      </c>
      <c r="G168" s="36"/>
      <c r="H168" s="36"/>
      <c r="I168" s="36"/>
      <c r="J168" s="36"/>
      <c r="K168" s="36"/>
      <c r="L168" s="36"/>
      <c r="M168" s="117">
        <v>3000</v>
      </c>
      <c r="N168" s="36"/>
      <c r="O168" s="36"/>
      <c r="P168" s="287"/>
      <c r="Q168" s="290">
        <f t="shared" si="59"/>
        <v>0</v>
      </c>
      <c r="R168" s="292" t="s">
        <v>997</v>
      </c>
      <c r="S168" s="46"/>
      <c r="T168" s="43"/>
      <c r="U168" s="43"/>
      <c r="V168" s="48"/>
      <c r="W168" s="48"/>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24"/>
    </row>
    <row r="169" spans="1:54" s="42" customFormat="1" ht="72.75" customHeight="1">
      <c r="A169" s="54">
        <v>5</v>
      </c>
      <c r="B169" s="55" t="s">
        <v>278</v>
      </c>
      <c r="C169" s="46"/>
      <c r="D169" s="73" t="s">
        <v>279</v>
      </c>
      <c r="E169" s="74">
        <v>4464</v>
      </c>
      <c r="F169" s="61">
        <v>4464</v>
      </c>
      <c r="G169" s="36"/>
      <c r="H169" s="36"/>
      <c r="I169" s="36"/>
      <c r="J169" s="36"/>
      <c r="K169" s="36"/>
      <c r="L169" s="36"/>
      <c r="M169" s="117">
        <v>2000</v>
      </c>
      <c r="N169" s="36"/>
      <c r="O169" s="36"/>
      <c r="P169" s="287"/>
      <c r="Q169" s="290">
        <f t="shared" si="59"/>
        <v>0</v>
      </c>
      <c r="R169" s="292" t="s">
        <v>997</v>
      </c>
      <c r="S169" s="46"/>
      <c r="T169" s="43"/>
      <c r="U169" s="43"/>
      <c r="V169" s="48"/>
      <c r="W169" s="48"/>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24"/>
    </row>
    <row r="170" spans="1:54" s="42" customFormat="1" ht="87.75" customHeight="1">
      <c r="A170" s="45" t="s">
        <v>30</v>
      </c>
      <c r="B170" s="118" t="s">
        <v>65</v>
      </c>
      <c r="C170" s="118"/>
      <c r="D170" s="64"/>
      <c r="E170" s="36">
        <f>E175+E171</f>
        <v>76500</v>
      </c>
      <c r="F170" s="36">
        <f t="shared" ref="F170:M170" si="67">F175+F171</f>
        <v>62745.600000000006</v>
      </c>
      <c r="G170" s="36">
        <f t="shared" si="67"/>
        <v>0</v>
      </c>
      <c r="H170" s="36">
        <f t="shared" si="67"/>
        <v>26594.400000000001</v>
      </c>
      <c r="I170" s="36">
        <f t="shared" si="67"/>
        <v>26594.400000000001</v>
      </c>
      <c r="J170" s="36">
        <f t="shared" si="67"/>
        <v>0</v>
      </c>
      <c r="K170" s="36">
        <f t="shared" si="67"/>
        <v>18616</v>
      </c>
      <c r="L170" s="36">
        <f t="shared" si="67"/>
        <v>0</v>
      </c>
      <c r="M170" s="36">
        <f t="shared" si="67"/>
        <v>26978.400000000001</v>
      </c>
      <c r="N170" s="36"/>
      <c r="O170" s="36"/>
      <c r="P170" s="287">
        <f>N170/K170*100</f>
        <v>0</v>
      </c>
      <c r="Q170" s="290">
        <f t="shared" si="59"/>
        <v>0</v>
      </c>
      <c r="R170" s="36"/>
      <c r="S170" s="46"/>
      <c r="T170" s="43"/>
      <c r="U170" s="43">
        <f>H170-I170-J170</f>
        <v>0</v>
      </c>
      <c r="V170" s="48"/>
      <c r="W170" s="48"/>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24"/>
    </row>
    <row r="171" spans="1:54" s="42" customFormat="1" ht="39.75" customHeight="1">
      <c r="A171" s="45" t="s">
        <v>137</v>
      </c>
      <c r="B171" s="118" t="s">
        <v>138</v>
      </c>
      <c r="C171" s="118"/>
      <c r="D171" s="64"/>
      <c r="E171" s="36">
        <f>E172</f>
        <v>7500</v>
      </c>
      <c r="F171" s="36">
        <f>F172</f>
        <v>7500</v>
      </c>
      <c r="G171" s="36">
        <f t="shared" ref="G171:O171" si="68">G172</f>
        <v>0</v>
      </c>
      <c r="H171" s="36">
        <f t="shared" si="68"/>
        <v>0</v>
      </c>
      <c r="I171" s="36">
        <f t="shared" si="68"/>
        <v>0</v>
      </c>
      <c r="J171" s="36">
        <f t="shared" si="68"/>
        <v>0</v>
      </c>
      <c r="K171" s="36">
        <f t="shared" si="68"/>
        <v>0</v>
      </c>
      <c r="L171" s="36">
        <f t="shared" si="68"/>
        <v>0</v>
      </c>
      <c r="M171" s="36">
        <f t="shared" si="68"/>
        <v>5000</v>
      </c>
      <c r="N171" s="36">
        <f t="shared" si="68"/>
        <v>0</v>
      </c>
      <c r="O171" s="36">
        <f t="shared" si="68"/>
        <v>0</v>
      </c>
      <c r="P171" s="287"/>
      <c r="Q171" s="290">
        <f t="shared" si="59"/>
        <v>0</v>
      </c>
      <c r="R171" s="36"/>
      <c r="S171" s="46"/>
      <c r="T171" s="43"/>
      <c r="U171" s="43"/>
      <c r="V171" s="48"/>
      <c r="W171" s="48"/>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24"/>
    </row>
    <row r="172" spans="1:54" s="42" customFormat="1" ht="39.75" customHeight="1">
      <c r="A172" s="45" t="s">
        <v>109</v>
      </c>
      <c r="B172" s="118" t="s">
        <v>280</v>
      </c>
      <c r="C172" s="118"/>
      <c r="D172" s="96"/>
      <c r="E172" s="36">
        <f>SUM(E173:E174)</f>
        <v>7500</v>
      </c>
      <c r="F172" s="36">
        <f>SUM(F173:F174)</f>
        <v>7500</v>
      </c>
      <c r="G172" s="36">
        <f t="shared" ref="G172:L172" si="69">SUM(G173:G174)</f>
        <v>0</v>
      </c>
      <c r="H172" s="36">
        <f t="shared" si="69"/>
        <v>0</v>
      </c>
      <c r="I172" s="36">
        <f t="shared" si="69"/>
        <v>0</v>
      </c>
      <c r="J172" s="36">
        <f t="shared" si="69"/>
        <v>0</v>
      </c>
      <c r="K172" s="36">
        <f t="shared" si="69"/>
        <v>0</v>
      </c>
      <c r="L172" s="36">
        <f t="shared" si="69"/>
        <v>0</v>
      </c>
      <c r="M172" s="36">
        <f>SUM(M173:M174)</f>
        <v>5000</v>
      </c>
      <c r="N172" s="36"/>
      <c r="O172" s="36"/>
      <c r="P172" s="287"/>
      <c r="Q172" s="290">
        <f t="shared" si="59"/>
        <v>0</v>
      </c>
      <c r="R172" s="36"/>
      <c r="S172" s="46"/>
      <c r="T172" s="43"/>
      <c r="U172" s="43"/>
      <c r="V172" s="48"/>
      <c r="W172" s="48"/>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24"/>
    </row>
    <row r="173" spans="1:54" s="42" customFormat="1" ht="105" customHeight="1">
      <c r="A173" s="65">
        <v>1</v>
      </c>
      <c r="B173" s="99" t="s">
        <v>281</v>
      </c>
      <c r="C173" s="118"/>
      <c r="D173" s="73" t="s">
        <v>282</v>
      </c>
      <c r="E173" s="61">
        <f>F173</f>
        <v>5000</v>
      </c>
      <c r="F173" s="74">
        <v>5000</v>
      </c>
      <c r="G173" s="36"/>
      <c r="H173" s="36"/>
      <c r="I173" s="36"/>
      <c r="J173" s="36"/>
      <c r="K173" s="36"/>
      <c r="L173" s="36"/>
      <c r="M173" s="61">
        <v>2500</v>
      </c>
      <c r="N173" s="36"/>
      <c r="O173" s="36"/>
      <c r="P173" s="287"/>
      <c r="Q173" s="290">
        <f t="shared" si="59"/>
        <v>0</v>
      </c>
      <c r="R173" s="292" t="s">
        <v>1013</v>
      </c>
      <c r="S173" s="46"/>
      <c r="T173" s="43"/>
      <c r="U173" s="43"/>
      <c r="V173" s="48"/>
      <c r="W173" s="48"/>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24"/>
    </row>
    <row r="174" spans="1:54" s="42" customFormat="1" ht="99.75" customHeight="1">
      <c r="A174" s="65">
        <v>2</v>
      </c>
      <c r="B174" s="119" t="s">
        <v>283</v>
      </c>
      <c r="C174" s="118"/>
      <c r="D174" s="73" t="s">
        <v>284</v>
      </c>
      <c r="E174" s="61">
        <f>F174</f>
        <v>2500</v>
      </c>
      <c r="F174" s="74">
        <v>2500</v>
      </c>
      <c r="G174" s="36"/>
      <c r="H174" s="36"/>
      <c r="I174" s="36"/>
      <c r="J174" s="36"/>
      <c r="K174" s="36"/>
      <c r="L174" s="36"/>
      <c r="M174" s="61">
        <v>2500</v>
      </c>
      <c r="N174" s="36"/>
      <c r="O174" s="36"/>
      <c r="P174" s="287"/>
      <c r="Q174" s="290">
        <f t="shared" si="59"/>
        <v>0</v>
      </c>
      <c r="R174" s="292" t="s">
        <v>1013</v>
      </c>
      <c r="S174" s="46"/>
      <c r="T174" s="43"/>
      <c r="U174" s="43"/>
      <c r="V174" s="48"/>
      <c r="W174" s="48"/>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24"/>
    </row>
    <row r="175" spans="1:54" s="42" customFormat="1" ht="40.5" customHeight="1">
      <c r="A175" s="38" t="s">
        <v>141</v>
      </c>
      <c r="B175" s="39" t="s">
        <v>142</v>
      </c>
      <c r="C175" s="39"/>
      <c r="D175" s="323"/>
      <c r="E175" s="50">
        <f>E176+E179</f>
        <v>69000</v>
      </c>
      <c r="F175" s="50">
        <f t="shared" ref="F175:M175" si="70">F176+F179</f>
        <v>55245.600000000006</v>
      </c>
      <c r="G175" s="50">
        <f t="shared" si="70"/>
        <v>0</v>
      </c>
      <c r="H175" s="50">
        <f t="shared" si="70"/>
        <v>26594.400000000001</v>
      </c>
      <c r="I175" s="50">
        <f t="shared" si="70"/>
        <v>26594.400000000001</v>
      </c>
      <c r="J175" s="50">
        <f t="shared" si="70"/>
        <v>0</v>
      </c>
      <c r="K175" s="50">
        <f t="shared" si="70"/>
        <v>18616</v>
      </c>
      <c r="L175" s="50">
        <f t="shared" si="70"/>
        <v>0</v>
      </c>
      <c r="M175" s="50">
        <f t="shared" si="70"/>
        <v>21978.400000000001</v>
      </c>
      <c r="N175" s="50"/>
      <c r="O175" s="50"/>
      <c r="P175" s="287">
        <f>N175/K175*100</f>
        <v>0</v>
      </c>
      <c r="Q175" s="290">
        <f t="shared" si="59"/>
        <v>0</v>
      </c>
      <c r="R175" s="50"/>
      <c r="S175" s="50"/>
      <c r="T175" s="43"/>
      <c r="U175" s="43">
        <f>H175-I175-J175</f>
        <v>0</v>
      </c>
      <c r="V175" s="48"/>
      <c r="W175" s="48"/>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24"/>
    </row>
    <row r="176" spans="1:54" s="31" customFormat="1" ht="69" customHeight="1">
      <c r="A176" s="38" t="s">
        <v>109</v>
      </c>
      <c r="B176" s="39" t="s">
        <v>266</v>
      </c>
      <c r="C176" s="39"/>
      <c r="D176" s="323"/>
      <c r="E176" s="50">
        <f>SUM(E177:E178)</f>
        <v>30000</v>
      </c>
      <c r="F176" s="50">
        <f t="shared" ref="F176:M176" si="71">SUM(F177:F178)</f>
        <v>26594.400000000001</v>
      </c>
      <c r="G176" s="50">
        <f t="shared" si="71"/>
        <v>0</v>
      </c>
      <c r="H176" s="50">
        <f t="shared" si="71"/>
        <v>26594.400000000001</v>
      </c>
      <c r="I176" s="50">
        <f t="shared" si="71"/>
        <v>26594.400000000001</v>
      </c>
      <c r="J176" s="50">
        <f t="shared" si="71"/>
        <v>0</v>
      </c>
      <c r="K176" s="50">
        <f t="shared" si="71"/>
        <v>18616</v>
      </c>
      <c r="L176" s="50">
        <f t="shared" si="71"/>
        <v>0</v>
      </c>
      <c r="M176" s="50">
        <f t="shared" si="71"/>
        <v>7978.4000000000015</v>
      </c>
      <c r="N176" s="50"/>
      <c r="O176" s="50"/>
      <c r="P176" s="287">
        <f>N176/K176*100</f>
        <v>0</v>
      </c>
      <c r="Q176" s="290">
        <f t="shared" si="59"/>
        <v>0</v>
      </c>
      <c r="R176" s="50"/>
      <c r="S176" s="50"/>
      <c r="T176" s="43"/>
      <c r="U176" s="43">
        <f>H176-I176-J176</f>
        <v>0</v>
      </c>
      <c r="V176" s="52"/>
      <c r="W176" s="52"/>
      <c r="X176" s="44"/>
      <c r="Y176" s="44"/>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30"/>
    </row>
    <row r="177" spans="1:54" s="31" customFormat="1" ht="109.5" customHeight="1">
      <c r="A177" s="65">
        <v>1</v>
      </c>
      <c r="B177" s="119" t="s">
        <v>285</v>
      </c>
      <c r="C177" s="119"/>
      <c r="D177" s="108" t="s">
        <v>286</v>
      </c>
      <c r="E177" s="57">
        <v>10000</v>
      </c>
      <c r="F177" s="57">
        <v>10000</v>
      </c>
      <c r="G177" s="57"/>
      <c r="H177" s="57">
        <f>I177+J177</f>
        <v>10000</v>
      </c>
      <c r="I177" s="57">
        <v>10000</v>
      </c>
      <c r="J177" s="57">
        <v>0</v>
      </c>
      <c r="K177" s="56">
        <v>7000</v>
      </c>
      <c r="L177" s="56"/>
      <c r="M177" s="57">
        <v>3000</v>
      </c>
      <c r="N177" s="56">
        <v>1845.652</v>
      </c>
      <c r="O177" s="56"/>
      <c r="P177" s="287">
        <f>N177/K177*100</f>
        <v>26.36645714285714</v>
      </c>
      <c r="Q177" s="290">
        <f t="shared" si="59"/>
        <v>0</v>
      </c>
      <c r="R177" s="292" t="s">
        <v>1082</v>
      </c>
      <c r="S177" s="51"/>
      <c r="T177" s="43"/>
      <c r="U177" s="43">
        <f>H177-I177-J177</f>
        <v>0</v>
      </c>
      <c r="V177" s="52"/>
      <c r="W177" s="52"/>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30"/>
    </row>
    <row r="178" spans="1:54" s="31" customFormat="1" ht="87.75" customHeight="1">
      <c r="A178" s="65">
        <v>1</v>
      </c>
      <c r="B178" s="119" t="s">
        <v>287</v>
      </c>
      <c r="C178" s="119"/>
      <c r="D178" s="54" t="s">
        <v>288</v>
      </c>
      <c r="E178" s="56">
        <v>20000</v>
      </c>
      <c r="F178" s="56">
        <v>16594.400000000001</v>
      </c>
      <c r="G178" s="56"/>
      <c r="H178" s="57">
        <f>I178+J178</f>
        <v>16594.400000000001</v>
      </c>
      <c r="I178" s="57">
        <v>16594.400000000001</v>
      </c>
      <c r="J178" s="57">
        <v>0</v>
      </c>
      <c r="K178" s="57">
        <v>11616</v>
      </c>
      <c r="L178" s="120"/>
      <c r="M178" s="57">
        <v>4978.4000000000015</v>
      </c>
      <c r="N178" s="120">
        <v>519.221</v>
      </c>
      <c r="O178" s="120"/>
      <c r="P178" s="287">
        <f>N178/K178*100</f>
        <v>4.4698777548209367</v>
      </c>
      <c r="Q178" s="290">
        <f t="shared" si="59"/>
        <v>0</v>
      </c>
      <c r="R178" s="292" t="s">
        <v>923</v>
      </c>
      <c r="S178" s="99"/>
      <c r="T178" s="43"/>
      <c r="U178" s="43">
        <f>H178-I178-J178</f>
        <v>0</v>
      </c>
      <c r="V178" s="52"/>
      <c r="W178" s="52"/>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30"/>
    </row>
    <row r="179" spans="1:54" s="31" customFormat="1" ht="36" customHeight="1">
      <c r="A179" s="102" t="s">
        <v>114</v>
      </c>
      <c r="B179" s="121" t="s">
        <v>96</v>
      </c>
      <c r="C179" s="119"/>
      <c r="D179" s="323"/>
      <c r="E179" s="58">
        <f>SUM(E180:E183)</f>
        <v>39000</v>
      </c>
      <c r="F179" s="58">
        <f>SUM(F180:F183)</f>
        <v>28651.200000000001</v>
      </c>
      <c r="G179" s="58">
        <f t="shared" ref="G179:M179" si="72">SUM(G180:G183)</f>
        <v>0</v>
      </c>
      <c r="H179" s="58">
        <f t="shared" si="72"/>
        <v>0</v>
      </c>
      <c r="I179" s="58">
        <f t="shared" si="72"/>
        <v>0</v>
      </c>
      <c r="J179" s="58">
        <f t="shared" si="72"/>
        <v>0</v>
      </c>
      <c r="K179" s="58">
        <f t="shared" si="72"/>
        <v>0</v>
      </c>
      <c r="L179" s="58">
        <f t="shared" si="72"/>
        <v>0</v>
      </c>
      <c r="M179" s="58">
        <f t="shared" si="72"/>
        <v>14000</v>
      </c>
      <c r="N179" s="120"/>
      <c r="O179" s="120"/>
      <c r="P179" s="287"/>
      <c r="Q179" s="290">
        <f t="shared" si="59"/>
        <v>0</v>
      </c>
      <c r="R179" s="120"/>
      <c r="S179" s="99"/>
      <c r="T179" s="43"/>
      <c r="U179" s="43"/>
      <c r="V179" s="52"/>
      <c r="W179" s="52"/>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30"/>
    </row>
    <row r="180" spans="1:54" s="31" customFormat="1" ht="117.75" customHeight="1">
      <c r="A180" s="65">
        <v>1</v>
      </c>
      <c r="B180" s="119" t="s">
        <v>289</v>
      </c>
      <c r="C180" s="119"/>
      <c r="D180" s="73" t="s">
        <v>290</v>
      </c>
      <c r="E180" s="74">
        <v>14000</v>
      </c>
      <c r="F180" s="74">
        <v>8051.2</v>
      </c>
      <c r="G180" s="56"/>
      <c r="H180" s="57"/>
      <c r="I180" s="57"/>
      <c r="J180" s="57"/>
      <c r="K180" s="57"/>
      <c r="L180" s="120"/>
      <c r="M180" s="57">
        <v>4000</v>
      </c>
      <c r="N180" s="120"/>
      <c r="O180" s="120"/>
      <c r="P180" s="287"/>
      <c r="Q180" s="290">
        <f t="shared" si="59"/>
        <v>0</v>
      </c>
      <c r="R180" s="292" t="s">
        <v>1014</v>
      </c>
      <c r="S180" s="99"/>
      <c r="T180" s="43"/>
      <c r="U180" s="43"/>
      <c r="V180" s="52"/>
      <c r="W180" s="52"/>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30"/>
    </row>
    <row r="181" spans="1:54" s="31" customFormat="1" ht="97.5" customHeight="1">
      <c r="A181" s="65">
        <v>2</v>
      </c>
      <c r="B181" s="119" t="s">
        <v>291</v>
      </c>
      <c r="C181" s="119"/>
      <c r="D181" s="73" t="s">
        <v>292</v>
      </c>
      <c r="E181" s="74">
        <v>5000</v>
      </c>
      <c r="F181" s="74">
        <v>5000</v>
      </c>
      <c r="G181" s="56"/>
      <c r="H181" s="57"/>
      <c r="I181" s="57"/>
      <c r="J181" s="57"/>
      <c r="K181" s="57"/>
      <c r="L181" s="120"/>
      <c r="M181" s="57">
        <v>2500</v>
      </c>
      <c r="N181" s="366"/>
      <c r="O181" s="366">
        <v>212.48500000000001</v>
      </c>
      <c r="P181" s="287"/>
      <c r="Q181" s="290">
        <f t="shared" si="59"/>
        <v>8.4993999999999996</v>
      </c>
      <c r="R181" s="292" t="s">
        <v>1013</v>
      </c>
      <c r="S181" s="99"/>
      <c r="T181" s="43"/>
      <c r="U181" s="43"/>
      <c r="V181" s="52"/>
      <c r="W181" s="52"/>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30"/>
    </row>
    <row r="182" spans="1:54" s="31" customFormat="1" ht="114.75" customHeight="1">
      <c r="A182" s="65">
        <v>3</v>
      </c>
      <c r="B182" s="119" t="s">
        <v>293</v>
      </c>
      <c r="C182" s="119"/>
      <c r="D182" s="73" t="s">
        <v>294</v>
      </c>
      <c r="E182" s="74">
        <v>10000</v>
      </c>
      <c r="F182" s="74">
        <v>5600</v>
      </c>
      <c r="G182" s="56"/>
      <c r="H182" s="57"/>
      <c r="I182" s="57"/>
      <c r="J182" s="57"/>
      <c r="K182" s="57"/>
      <c r="L182" s="120"/>
      <c r="M182" s="57">
        <v>2500</v>
      </c>
      <c r="N182" s="120"/>
      <c r="O182" s="120"/>
      <c r="P182" s="287"/>
      <c r="Q182" s="290">
        <f t="shared" si="59"/>
        <v>0</v>
      </c>
      <c r="R182" s="292" t="s">
        <v>924</v>
      </c>
      <c r="S182" s="99"/>
      <c r="T182" s="43"/>
      <c r="U182" s="43"/>
      <c r="V182" s="52"/>
      <c r="W182" s="52"/>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30"/>
    </row>
    <row r="183" spans="1:54" s="31" customFormat="1" ht="72.75" customHeight="1">
      <c r="A183" s="65">
        <v>4</v>
      </c>
      <c r="B183" s="119" t="s">
        <v>295</v>
      </c>
      <c r="C183" s="119"/>
      <c r="D183" s="73" t="s">
        <v>296</v>
      </c>
      <c r="E183" s="74">
        <v>10000</v>
      </c>
      <c r="F183" s="74">
        <v>10000</v>
      </c>
      <c r="G183" s="56"/>
      <c r="H183" s="57"/>
      <c r="I183" s="57"/>
      <c r="J183" s="57"/>
      <c r="K183" s="57"/>
      <c r="L183" s="120"/>
      <c r="M183" s="57">
        <v>5000</v>
      </c>
      <c r="N183" s="366"/>
      <c r="O183" s="120">
        <v>2921.9690000000001</v>
      </c>
      <c r="P183" s="287"/>
      <c r="Q183" s="290">
        <f t="shared" si="59"/>
        <v>58.43938</v>
      </c>
      <c r="R183" s="292" t="s">
        <v>1083</v>
      </c>
      <c r="S183" s="99"/>
      <c r="T183" s="43"/>
      <c r="U183" s="43"/>
      <c r="V183" s="52"/>
      <c r="W183" s="52"/>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30"/>
    </row>
    <row r="184" spans="1:54" s="31" customFormat="1" ht="33" customHeight="1">
      <c r="A184" s="38" t="s">
        <v>40</v>
      </c>
      <c r="B184" s="39" t="s">
        <v>79</v>
      </c>
      <c r="C184" s="119"/>
      <c r="D184" s="323"/>
      <c r="E184" s="104">
        <f>E185</f>
        <v>11930</v>
      </c>
      <c r="F184" s="104">
        <f t="shared" ref="F184:O185" si="73">F185</f>
        <v>11930</v>
      </c>
      <c r="G184" s="104">
        <f t="shared" si="73"/>
        <v>0</v>
      </c>
      <c r="H184" s="104">
        <f t="shared" si="73"/>
        <v>0</v>
      </c>
      <c r="I184" s="104">
        <f t="shared" si="73"/>
        <v>0</v>
      </c>
      <c r="J184" s="104">
        <f t="shared" si="73"/>
        <v>0</v>
      </c>
      <c r="K184" s="104">
        <f t="shared" si="73"/>
        <v>0</v>
      </c>
      <c r="L184" s="104">
        <f t="shared" si="73"/>
        <v>0</v>
      </c>
      <c r="M184" s="104">
        <f t="shared" si="73"/>
        <v>5000</v>
      </c>
      <c r="N184" s="104">
        <f t="shared" si="73"/>
        <v>0</v>
      </c>
      <c r="O184" s="104">
        <f t="shared" si="73"/>
        <v>0</v>
      </c>
      <c r="P184" s="287"/>
      <c r="Q184" s="290">
        <f t="shared" si="59"/>
        <v>0</v>
      </c>
      <c r="R184" s="104"/>
      <c r="S184" s="99"/>
      <c r="T184" s="43"/>
      <c r="U184" s="43"/>
      <c r="V184" s="52"/>
      <c r="W184" s="52"/>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30"/>
    </row>
    <row r="185" spans="1:54" s="31" customFormat="1" ht="33" customHeight="1">
      <c r="A185" s="38" t="s">
        <v>109</v>
      </c>
      <c r="B185" s="39" t="s">
        <v>297</v>
      </c>
      <c r="C185" s="119"/>
      <c r="D185" s="323"/>
      <c r="E185" s="104">
        <f>E186</f>
        <v>11930</v>
      </c>
      <c r="F185" s="104">
        <f t="shared" si="73"/>
        <v>11930</v>
      </c>
      <c r="G185" s="104">
        <f t="shared" si="73"/>
        <v>0</v>
      </c>
      <c r="H185" s="104">
        <f t="shared" si="73"/>
        <v>0</v>
      </c>
      <c r="I185" s="104">
        <f t="shared" si="73"/>
        <v>0</v>
      </c>
      <c r="J185" s="104">
        <f t="shared" si="73"/>
        <v>0</v>
      </c>
      <c r="K185" s="104">
        <f t="shared" si="73"/>
        <v>0</v>
      </c>
      <c r="L185" s="104">
        <f t="shared" si="73"/>
        <v>0</v>
      </c>
      <c r="M185" s="104">
        <f t="shared" si="73"/>
        <v>5000</v>
      </c>
      <c r="N185" s="120"/>
      <c r="O185" s="120"/>
      <c r="P185" s="287"/>
      <c r="Q185" s="290">
        <f t="shared" si="59"/>
        <v>0</v>
      </c>
      <c r="R185" s="120"/>
      <c r="S185" s="99"/>
      <c r="T185" s="43"/>
      <c r="U185" s="43"/>
      <c r="V185" s="52"/>
      <c r="W185" s="52"/>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30"/>
    </row>
    <row r="186" spans="1:54" s="31" customFormat="1" ht="105.75" customHeight="1">
      <c r="A186" s="65">
        <v>1</v>
      </c>
      <c r="B186" s="122" t="s">
        <v>298</v>
      </c>
      <c r="C186" s="119"/>
      <c r="D186" s="54" t="s">
        <v>299</v>
      </c>
      <c r="E186" s="74">
        <f>F186</f>
        <v>11930</v>
      </c>
      <c r="F186" s="74">
        <v>11930</v>
      </c>
      <c r="G186" s="56"/>
      <c r="H186" s="57"/>
      <c r="I186" s="57"/>
      <c r="J186" s="57"/>
      <c r="K186" s="57"/>
      <c r="L186" s="120"/>
      <c r="M186" s="57">
        <v>5000</v>
      </c>
      <c r="N186" s="120"/>
      <c r="O186" s="120"/>
      <c r="P186" s="287"/>
      <c r="Q186" s="290">
        <f t="shared" si="59"/>
        <v>0</v>
      </c>
      <c r="R186" s="292" t="s">
        <v>924</v>
      </c>
      <c r="S186" s="99"/>
      <c r="T186" s="43"/>
      <c r="U186" s="43"/>
      <c r="V186" s="52"/>
      <c r="W186" s="52"/>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30"/>
    </row>
    <row r="187" spans="1:54" s="42" customFormat="1" ht="41.25" customHeight="1">
      <c r="A187" s="45" t="s">
        <v>1101</v>
      </c>
      <c r="B187" s="123" t="s">
        <v>300</v>
      </c>
      <c r="C187" s="123"/>
      <c r="D187" s="64"/>
      <c r="E187" s="36">
        <f>E196+E205+E210+E188</f>
        <v>138307</v>
      </c>
      <c r="F187" s="36">
        <f t="shared" ref="F187:M187" si="74">F196+F205+F210+F188</f>
        <v>138307</v>
      </c>
      <c r="G187" s="36">
        <f t="shared" si="74"/>
        <v>0</v>
      </c>
      <c r="H187" s="36">
        <f t="shared" si="74"/>
        <v>87844</v>
      </c>
      <c r="I187" s="36">
        <f t="shared" si="74"/>
        <v>87844</v>
      </c>
      <c r="J187" s="36">
        <f t="shared" si="74"/>
        <v>0</v>
      </c>
      <c r="K187" s="36">
        <f t="shared" si="74"/>
        <v>52489.799999999996</v>
      </c>
      <c r="L187" s="36">
        <f t="shared" si="74"/>
        <v>0</v>
      </c>
      <c r="M187" s="36">
        <f t="shared" si="74"/>
        <v>60877.200000000004</v>
      </c>
      <c r="N187" s="36">
        <f>SUM(N188:N212)</f>
        <v>36836.706114000008</v>
      </c>
      <c r="O187" s="36">
        <f>SUM(O188:O212)</f>
        <v>12204.82985</v>
      </c>
      <c r="P187" s="288">
        <f>N187/K187*100</f>
        <v>70.178789239052179</v>
      </c>
      <c r="Q187" s="289">
        <f t="shared" si="59"/>
        <v>20.048277269651031</v>
      </c>
      <c r="R187" s="36"/>
      <c r="S187" s="64"/>
      <c r="T187" s="43"/>
      <c r="U187" s="43">
        <f>H187-I187-J187</f>
        <v>0</v>
      </c>
      <c r="V187" s="69"/>
      <c r="W187" s="69"/>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24"/>
    </row>
    <row r="188" spans="1:54" s="42" customFormat="1" ht="64.5" customHeight="1">
      <c r="A188" s="38" t="s">
        <v>28</v>
      </c>
      <c r="B188" s="39" t="s">
        <v>133</v>
      </c>
      <c r="C188" s="123"/>
      <c r="D188" s="96"/>
      <c r="E188" s="36">
        <f>E189</f>
        <v>14823</v>
      </c>
      <c r="F188" s="36">
        <f t="shared" ref="F188:M189" si="75">F189</f>
        <v>14823</v>
      </c>
      <c r="G188" s="36">
        <f t="shared" si="75"/>
        <v>0</v>
      </c>
      <c r="H188" s="36">
        <f t="shared" si="75"/>
        <v>0</v>
      </c>
      <c r="I188" s="36">
        <f t="shared" si="75"/>
        <v>0</v>
      </c>
      <c r="J188" s="36">
        <f t="shared" si="75"/>
        <v>0</v>
      </c>
      <c r="K188" s="36">
        <f t="shared" si="75"/>
        <v>0</v>
      </c>
      <c r="L188" s="36">
        <f t="shared" si="75"/>
        <v>0</v>
      </c>
      <c r="M188" s="36">
        <f t="shared" si="75"/>
        <v>9523</v>
      </c>
      <c r="N188" s="36"/>
      <c r="O188" s="36"/>
      <c r="P188" s="287"/>
      <c r="Q188" s="290">
        <f t="shared" si="59"/>
        <v>0</v>
      </c>
      <c r="R188" s="36"/>
      <c r="S188" s="64"/>
      <c r="T188" s="43"/>
      <c r="U188" s="43"/>
      <c r="V188" s="69"/>
      <c r="W188" s="69"/>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24"/>
    </row>
    <row r="189" spans="1:54" s="42" customFormat="1" ht="41.25" customHeight="1">
      <c r="A189" s="38" t="s">
        <v>94</v>
      </c>
      <c r="B189" s="39" t="s">
        <v>95</v>
      </c>
      <c r="C189" s="123"/>
      <c r="D189" s="96"/>
      <c r="E189" s="104">
        <f>E190</f>
        <v>14823</v>
      </c>
      <c r="F189" s="104">
        <f t="shared" si="75"/>
        <v>14823</v>
      </c>
      <c r="G189" s="104">
        <f t="shared" si="75"/>
        <v>0</v>
      </c>
      <c r="H189" s="104">
        <f t="shared" si="75"/>
        <v>0</v>
      </c>
      <c r="I189" s="104">
        <f t="shared" si="75"/>
        <v>0</v>
      </c>
      <c r="J189" s="104">
        <f t="shared" si="75"/>
        <v>0</v>
      </c>
      <c r="K189" s="104">
        <f t="shared" si="75"/>
        <v>0</v>
      </c>
      <c r="L189" s="104">
        <f t="shared" si="75"/>
        <v>0</v>
      </c>
      <c r="M189" s="104">
        <f t="shared" si="75"/>
        <v>9523</v>
      </c>
      <c r="N189" s="36"/>
      <c r="O189" s="36"/>
      <c r="P189" s="287"/>
      <c r="Q189" s="290">
        <f t="shared" si="59"/>
        <v>0</v>
      </c>
      <c r="R189" s="36"/>
      <c r="S189" s="64"/>
      <c r="T189" s="43"/>
      <c r="U189" s="43"/>
      <c r="V189" s="69"/>
      <c r="W189" s="69"/>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24"/>
    </row>
    <row r="190" spans="1:54" s="42" customFormat="1" ht="41.25" customHeight="1">
      <c r="A190" s="38" t="s">
        <v>109</v>
      </c>
      <c r="B190" s="39" t="s">
        <v>96</v>
      </c>
      <c r="C190" s="123"/>
      <c r="D190" s="96"/>
      <c r="E190" s="104">
        <f>SUM(E191:E195)</f>
        <v>14823</v>
      </c>
      <c r="F190" s="104">
        <f>SUM(F191:F195)</f>
        <v>14823</v>
      </c>
      <c r="G190" s="104">
        <f t="shared" ref="G190:M190" si="76">SUM(G191:G195)</f>
        <v>0</v>
      </c>
      <c r="H190" s="104">
        <f t="shared" si="76"/>
        <v>0</v>
      </c>
      <c r="I190" s="104">
        <f t="shared" si="76"/>
        <v>0</v>
      </c>
      <c r="J190" s="104">
        <f t="shared" si="76"/>
        <v>0</v>
      </c>
      <c r="K190" s="104">
        <f t="shared" si="76"/>
        <v>0</v>
      </c>
      <c r="L190" s="104">
        <f t="shared" si="76"/>
        <v>0</v>
      </c>
      <c r="M190" s="104">
        <f t="shared" si="76"/>
        <v>9523</v>
      </c>
      <c r="N190" s="36"/>
      <c r="O190" s="36"/>
      <c r="P190" s="287"/>
      <c r="Q190" s="290">
        <f t="shared" si="59"/>
        <v>0</v>
      </c>
      <c r="R190" s="36"/>
      <c r="S190" s="64"/>
      <c r="T190" s="43"/>
      <c r="U190" s="43"/>
      <c r="V190" s="69"/>
      <c r="W190" s="69"/>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24"/>
    </row>
    <row r="191" spans="1:54" s="42" customFormat="1" ht="109.5" customHeight="1">
      <c r="A191" s="59" t="s">
        <v>66</v>
      </c>
      <c r="B191" s="124" t="s">
        <v>301</v>
      </c>
      <c r="C191" s="123"/>
      <c r="D191" s="73" t="s">
        <v>302</v>
      </c>
      <c r="E191" s="74">
        <v>2023</v>
      </c>
      <c r="F191" s="74">
        <v>2023</v>
      </c>
      <c r="G191" s="36"/>
      <c r="H191" s="36"/>
      <c r="I191" s="36"/>
      <c r="J191" s="36"/>
      <c r="K191" s="36"/>
      <c r="L191" s="36"/>
      <c r="M191" s="61">
        <v>2023</v>
      </c>
      <c r="N191" s="36"/>
      <c r="O191" s="36"/>
      <c r="P191" s="287"/>
      <c r="Q191" s="290">
        <f t="shared" si="59"/>
        <v>0</v>
      </c>
      <c r="R191" s="293" t="s">
        <v>1015</v>
      </c>
      <c r="S191" s="64"/>
      <c r="T191" s="43"/>
      <c r="U191" s="43"/>
      <c r="V191" s="69"/>
      <c r="W191" s="69"/>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24"/>
    </row>
    <row r="192" spans="1:54" s="42" customFormat="1" ht="41.25" customHeight="1">
      <c r="A192" s="59" t="s">
        <v>69</v>
      </c>
      <c r="B192" s="124" t="s">
        <v>303</v>
      </c>
      <c r="C192" s="123"/>
      <c r="D192" s="73" t="s">
        <v>304</v>
      </c>
      <c r="E192" s="74">
        <v>4000</v>
      </c>
      <c r="F192" s="74">
        <v>4000</v>
      </c>
      <c r="G192" s="36"/>
      <c r="H192" s="36"/>
      <c r="I192" s="36"/>
      <c r="J192" s="36"/>
      <c r="K192" s="36"/>
      <c r="L192" s="36"/>
      <c r="M192" s="61">
        <v>2000</v>
      </c>
      <c r="N192" s="36"/>
      <c r="O192" s="36"/>
      <c r="P192" s="287"/>
      <c r="Q192" s="290">
        <f t="shared" si="59"/>
        <v>0</v>
      </c>
      <c r="R192" s="296" t="s">
        <v>960</v>
      </c>
      <c r="S192" s="64"/>
      <c r="T192" s="43"/>
      <c r="U192" s="43"/>
      <c r="V192" s="69"/>
      <c r="W192" s="69"/>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24"/>
    </row>
    <row r="193" spans="1:54" s="42" customFormat="1" ht="81" customHeight="1">
      <c r="A193" s="59" t="s">
        <v>119</v>
      </c>
      <c r="B193" s="124" t="s">
        <v>305</v>
      </c>
      <c r="C193" s="123"/>
      <c r="D193" s="73" t="s">
        <v>306</v>
      </c>
      <c r="E193" s="74">
        <v>3800</v>
      </c>
      <c r="F193" s="74">
        <v>3800</v>
      </c>
      <c r="G193" s="36"/>
      <c r="H193" s="36"/>
      <c r="I193" s="36"/>
      <c r="J193" s="36"/>
      <c r="K193" s="36"/>
      <c r="L193" s="36"/>
      <c r="M193" s="61">
        <v>2000</v>
      </c>
      <c r="N193" s="36"/>
      <c r="O193" s="36"/>
      <c r="P193" s="287"/>
      <c r="Q193" s="290">
        <f t="shared" si="59"/>
        <v>0</v>
      </c>
      <c r="R193" s="530" t="s">
        <v>1016</v>
      </c>
      <c r="S193" s="64"/>
      <c r="T193" s="43"/>
      <c r="U193" s="43"/>
      <c r="V193" s="69"/>
      <c r="W193" s="69"/>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24"/>
    </row>
    <row r="194" spans="1:54" s="42" customFormat="1" ht="41.25" customHeight="1">
      <c r="A194" s="59" t="s">
        <v>122</v>
      </c>
      <c r="B194" s="101" t="s">
        <v>307</v>
      </c>
      <c r="C194" s="123"/>
      <c r="D194" s="73" t="s">
        <v>308</v>
      </c>
      <c r="E194" s="74">
        <v>1500</v>
      </c>
      <c r="F194" s="74">
        <v>1500</v>
      </c>
      <c r="G194" s="36"/>
      <c r="H194" s="36"/>
      <c r="I194" s="36"/>
      <c r="J194" s="36"/>
      <c r="K194" s="36"/>
      <c r="L194" s="36"/>
      <c r="M194" s="61">
        <v>1500</v>
      </c>
      <c r="N194" s="36"/>
      <c r="O194" s="36"/>
      <c r="P194" s="287"/>
      <c r="Q194" s="290">
        <f t="shared" si="59"/>
        <v>0</v>
      </c>
      <c r="R194" s="531"/>
      <c r="S194" s="64"/>
      <c r="T194" s="43"/>
      <c r="U194" s="43"/>
      <c r="V194" s="69"/>
      <c r="W194" s="69"/>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24"/>
    </row>
    <row r="195" spans="1:54" s="42" customFormat="1" ht="41.25" customHeight="1">
      <c r="A195" s="59" t="s">
        <v>125</v>
      </c>
      <c r="B195" s="101" t="s">
        <v>309</v>
      </c>
      <c r="C195" s="123"/>
      <c r="D195" s="73" t="s">
        <v>310</v>
      </c>
      <c r="E195" s="74">
        <v>3500</v>
      </c>
      <c r="F195" s="74">
        <v>3500</v>
      </c>
      <c r="G195" s="36"/>
      <c r="H195" s="36"/>
      <c r="I195" s="36"/>
      <c r="J195" s="36"/>
      <c r="K195" s="36"/>
      <c r="L195" s="36"/>
      <c r="M195" s="61">
        <v>2000</v>
      </c>
      <c r="N195" s="36"/>
      <c r="O195" s="36"/>
      <c r="P195" s="287"/>
      <c r="Q195" s="290">
        <f t="shared" si="59"/>
        <v>0</v>
      </c>
      <c r="R195" s="532"/>
      <c r="S195" s="64"/>
      <c r="T195" s="43"/>
      <c r="U195" s="43"/>
      <c r="V195" s="69"/>
      <c r="W195" s="69"/>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24"/>
    </row>
    <row r="196" spans="1:54" s="42" customFormat="1" ht="92.25" customHeight="1">
      <c r="A196" s="38" t="s">
        <v>30</v>
      </c>
      <c r="B196" s="39" t="s">
        <v>65</v>
      </c>
      <c r="C196" s="39"/>
      <c r="D196" s="323"/>
      <c r="E196" s="36">
        <f>E197</f>
        <v>46928</v>
      </c>
      <c r="F196" s="36">
        <f t="shared" ref="F196:M196" si="77">F197</f>
        <v>46928</v>
      </c>
      <c r="G196" s="36">
        <f t="shared" si="77"/>
        <v>0</v>
      </c>
      <c r="H196" s="36">
        <f t="shared" si="77"/>
        <v>14500</v>
      </c>
      <c r="I196" s="36">
        <f t="shared" si="77"/>
        <v>14500</v>
      </c>
      <c r="J196" s="36">
        <f t="shared" si="77"/>
        <v>0</v>
      </c>
      <c r="K196" s="36">
        <f t="shared" si="77"/>
        <v>10150</v>
      </c>
      <c r="L196" s="36">
        <f t="shared" si="77"/>
        <v>0</v>
      </c>
      <c r="M196" s="36">
        <f t="shared" si="77"/>
        <v>20350</v>
      </c>
      <c r="N196" s="36"/>
      <c r="O196" s="36"/>
      <c r="P196" s="287">
        <f>N196/K196*100</f>
        <v>0</v>
      </c>
      <c r="Q196" s="290">
        <f t="shared" si="59"/>
        <v>0</v>
      </c>
      <c r="R196" s="36"/>
      <c r="S196" s="46"/>
      <c r="T196" s="43"/>
      <c r="U196" s="43">
        <f>H196-I196-J196</f>
        <v>0</v>
      </c>
      <c r="V196" s="48"/>
      <c r="W196" s="48"/>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24"/>
    </row>
    <row r="197" spans="1:54" s="31" customFormat="1" ht="33" customHeight="1">
      <c r="A197" s="38" t="s">
        <v>137</v>
      </c>
      <c r="B197" s="39" t="s">
        <v>311</v>
      </c>
      <c r="C197" s="39"/>
      <c r="D197" s="323"/>
      <c r="E197" s="125">
        <f>E198+E200</f>
        <v>46928</v>
      </c>
      <c r="F197" s="125">
        <f t="shared" ref="F197:M197" si="78">F198+F200</f>
        <v>46928</v>
      </c>
      <c r="G197" s="125">
        <f t="shared" si="78"/>
        <v>0</v>
      </c>
      <c r="H197" s="125">
        <f t="shared" si="78"/>
        <v>14500</v>
      </c>
      <c r="I197" s="125">
        <f t="shared" si="78"/>
        <v>14500</v>
      </c>
      <c r="J197" s="125">
        <f t="shared" si="78"/>
        <v>0</v>
      </c>
      <c r="K197" s="125">
        <f t="shared" si="78"/>
        <v>10150</v>
      </c>
      <c r="L197" s="125">
        <f t="shared" si="78"/>
        <v>0</v>
      </c>
      <c r="M197" s="125">
        <f t="shared" si="78"/>
        <v>20350</v>
      </c>
      <c r="N197" s="125"/>
      <c r="O197" s="125"/>
      <c r="P197" s="287">
        <f>N197/K197*100</f>
        <v>0</v>
      </c>
      <c r="Q197" s="290">
        <f t="shared" si="59"/>
        <v>0</v>
      </c>
      <c r="R197" s="125"/>
      <c r="S197" s="125"/>
      <c r="T197" s="43"/>
      <c r="U197" s="43">
        <f>H197-I197-J197</f>
        <v>0</v>
      </c>
      <c r="V197" s="52"/>
      <c r="W197" s="52"/>
      <c r="X197" s="44"/>
      <c r="Y197" s="44"/>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30"/>
    </row>
    <row r="198" spans="1:54" s="31" customFormat="1" ht="45" customHeight="1">
      <c r="A198" s="38" t="s">
        <v>109</v>
      </c>
      <c r="B198" s="98" t="s">
        <v>240</v>
      </c>
      <c r="C198" s="39"/>
      <c r="D198" s="323"/>
      <c r="E198" s="125">
        <f>E199</f>
        <v>14500</v>
      </c>
      <c r="F198" s="125">
        <f t="shared" ref="F198:M198" si="79">F199</f>
        <v>14500</v>
      </c>
      <c r="G198" s="125">
        <f t="shared" si="79"/>
        <v>0</v>
      </c>
      <c r="H198" s="125">
        <f t="shared" si="79"/>
        <v>14500</v>
      </c>
      <c r="I198" s="125">
        <f t="shared" si="79"/>
        <v>14500</v>
      </c>
      <c r="J198" s="125">
        <f t="shared" si="79"/>
        <v>0</v>
      </c>
      <c r="K198" s="125">
        <f t="shared" si="79"/>
        <v>10150</v>
      </c>
      <c r="L198" s="125">
        <f t="shared" si="79"/>
        <v>0</v>
      </c>
      <c r="M198" s="125">
        <f t="shared" si="79"/>
        <v>4350</v>
      </c>
      <c r="N198" s="125"/>
      <c r="O198" s="125"/>
      <c r="P198" s="287">
        <f>N198/K198*100</f>
        <v>0</v>
      </c>
      <c r="Q198" s="290">
        <f t="shared" si="59"/>
        <v>0</v>
      </c>
      <c r="R198" s="125"/>
      <c r="S198" s="125"/>
      <c r="T198" s="43"/>
      <c r="U198" s="43"/>
      <c r="V198" s="52"/>
      <c r="W198" s="52"/>
      <c r="X198" s="44"/>
      <c r="Y198" s="44"/>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30"/>
    </row>
    <row r="199" spans="1:54" s="31" customFormat="1" ht="54" customHeight="1">
      <c r="A199" s="126">
        <v>1</v>
      </c>
      <c r="B199" s="60" t="s">
        <v>312</v>
      </c>
      <c r="C199" s="60"/>
      <c r="D199" s="106" t="s">
        <v>313</v>
      </c>
      <c r="E199" s="127">
        <v>14500</v>
      </c>
      <c r="F199" s="127">
        <v>14500</v>
      </c>
      <c r="G199" s="127"/>
      <c r="H199" s="57">
        <f>I199+J199</f>
        <v>14500</v>
      </c>
      <c r="I199" s="107">
        <v>14500</v>
      </c>
      <c r="J199" s="61">
        <v>0</v>
      </c>
      <c r="K199" s="67">
        <v>10150</v>
      </c>
      <c r="L199" s="67"/>
      <c r="M199" s="57">
        <v>4350</v>
      </c>
      <c r="N199" s="362">
        <v>8372.4147240000002</v>
      </c>
      <c r="O199" s="67">
        <v>2017.489527</v>
      </c>
      <c r="P199" s="287">
        <f>N199/K199*100</f>
        <v>82.486844571428577</v>
      </c>
      <c r="Q199" s="290">
        <f t="shared" si="59"/>
        <v>46.379069586206896</v>
      </c>
      <c r="R199" s="292" t="s">
        <v>1017</v>
      </c>
      <c r="S199" s="51"/>
      <c r="T199" s="43"/>
      <c r="U199" s="43">
        <f>H199-I199-J199</f>
        <v>0</v>
      </c>
      <c r="V199" s="52"/>
      <c r="W199" s="52"/>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30"/>
    </row>
    <row r="200" spans="1:54" s="31" customFormat="1" ht="60" customHeight="1">
      <c r="A200" s="38" t="s">
        <v>114</v>
      </c>
      <c r="B200" s="98" t="s">
        <v>179</v>
      </c>
      <c r="C200" s="60"/>
      <c r="D200" s="50"/>
      <c r="E200" s="50">
        <f>SUM(E201:E204)</f>
        <v>32428</v>
      </c>
      <c r="F200" s="50">
        <f t="shared" ref="F200:M200" si="80">SUM(F201:F204)</f>
        <v>32428</v>
      </c>
      <c r="G200" s="50">
        <f t="shared" si="80"/>
        <v>0</v>
      </c>
      <c r="H200" s="50">
        <f t="shared" si="80"/>
        <v>0</v>
      </c>
      <c r="I200" s="50">
        <f t="shared" si="80"/>
        <v>0</v>
      </c>
      <c r="J200" s="50">
        <f t="shared" si="80"/>
        <v>0</v>
      </c>
      <c r="K200" s="50">
        <f t="shared" si="80"/>
        <v>0</v>
      </c>
      <c r="L200" s="50">
        <f t="shared" si="80"/>
        <v>0</v>
      </c>
      <c r="M200" s="50">
        <f t="shared" si="80"/>
        <v>16000</v>
      </c>
      <c r="N200" s="67"/>
      <c r="O200" s="67"/>
      <c r="P200" s="287"/>
      <c r="Q200" s="290">
        <f t="shared" si="59"/>
        <v>0</v>
      </c>
      <c r="R200" s="67"/>
      <c r="S200" s="51"/>
      <c r="T200" s="43"/>
      <c r="U200" s="43"/>
      <c r="V200" s="52"/>
      <c r="W200" s="52"/>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30"/>
    </row>
    <row r="201" spans="1:54" s="31" customFormat="1" ht="60" customHeight="1">
      <c r="A201" s="126">
        <v>1</v>
      </c>
      <c r="B201" s="101" t="s">
        <v>314</v>
      </c>
      <c r="C201" s="60"/>
      <c r="D201" s="73" t="s">
        <v>315</v>
      </c>
      <c r="E201" s="74">
        <v>5828</v>
      </c>
      <c r="F201" s="127">
        <v>5828</v>
      </c>
      <c r="G201" s="127"/>
      <c r="H201" s="57"/>
      <c r="I201" s="107"/>
      <c r="J201" s="61"/>
      <c r="K201" s="67"/>
      <c r="L201" s="67"/>
      <c r="M201" s="57">
        <v>3000</v>
      </c>
      <c r="N201" s="67"/>
      <c r="O201" s="67"/>
      <c r="P201" s="287"/>
      <c r="Q201" s="290">
        <f t="shared" si="59"/>
        <v>0</v>
      </c>
      <c r="R201" s="533" t="s">
        <v>1018</v>
      </c>
      <c r="S201" s="51"/>
      <c r="T201" s="43"/>
      <c r="U201" s="43"/>
      <c r="V201" s="52"/>
      <c r="W201" s="52"/>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30"/>
    </row>
    <row r="202" spans="1:54" s="31" customFormat="1" ht="60" customHeight="1">
      <c r="A202" s="126">
        <v>2</v>
      </c>
      <c r="B202" s="124" t="s">
        <v>316</v>
      </c>
      <c r="C202" s="60"/>
      <c r="D202" s="73" t="s">
        <v>317</v>
      </c>
      <c r="E202" s="67">
        <v>9600</v>
      </c>
      <c r="F202" s="127">
        <v>9600</v>
      </c>
      <c r="G202" s="127"/>
      <c r="H202" s="57"/>
      <c r="I202" s="107"/>
      <c r="J202" s="61"/>
      <c r="K202" s="67"/>
      <c r="L202" s="67"/>
      <c r="M202" s="57">
        <v>4500</v>
      </c>
      <c r="N202" s="67"/>
      <c r="O202" s="67"/>
      <c r="P202" s="287"/>
      <c r="Q202" s="290">
        <f t="shared" si="59"/>
        <v>0</v>
      </c>
      <c r="R202" s="534"/>
      <c r="S202" s="51"/>
      <c r="T202" s="43"/>
      <c r="U202" s="43"/>
      <c r="V202" s="52"/>
      <c r="W202" s="52"/>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30"/>
    </row>
    <row r="203" spans="1:54" s="31" customFormat="1" ht="60" customHeight="1">
      <c r="A203" s="126">
        <v>3</v>
      </c>
      <c r="B203" s="60" t="s">
        <v>318</v>
      </c>
      <c r="C203" s="60"/>
      <c r="D203" s="73" t="s">
        <v>319</v>
      </c>
      <c r="E203" s="67">
        <v>12000</v>
      </c>
      <c r="F203" s="127">
        <v>12000</v>
      </c>
      <c r="G203" s="127"/>
      <c r="H203" s="57"/>
      <c r="I203" s="107"/>
      <c r="J203" s="61"/>
      <c r="K203" s="67"/>
      <c r="L203" s="67"/>
      <c r="M203" s="57">
        <v>6000</v>
      </c>
      <c r="N203" s="67"/>
      <c r="O203" s="67"/>
      <c r="P203" s="287"/>
      <c r="Q203" s="290">
        <f t="shared" si="59"/>
        <v>0</v>
      </c>
      <c r="R203" s="534"/>
      <c r="S203" s="51"/>
      <c r="T203" s="43"/>
      <c r="U203" s="43"/>
      <c r="V203" s="52"/>
      <c r="W203" s="52"/>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30"/>
    </row>
    <row r="204" spans="1:54" s="31" customFormat="1" ht="60" customHeight="1">
      <c r="A204" s="126">
        <v>4</v>
      </c>
      <c r="B204" s="60" t="s">
        <v>320</v>
      </c>
      <c r="C204" s="60"/>
      <c r="D204" s="73" t="s">
        <v>321</v>
      </c>
      <c r="E204" s="67">
        <v>5000</v>
      </c>
      <c r="F204" s="127">
        <v>5000</v>
      </c>
      <c r="G204" s="127"/>
      <c r="H204" s="57"/>
      <c r="I204" s="107"/>
      <c r="J204" s="61"/>
      <c r="K204" s="67"/>
      <c r="L204" s="67"/>
      <c r="M204" s="57">
        <v>2500</v>
      </c>
      <c r="N204" s="67"/>
      <c r="O204" s="67"/>
      <c r="P204" s="287"/>
      <c r="Q204" s="290">
        <f t="shared" si="59"/>
        <v>0</v>
      </c>
      <c r="R204" s="535"/>
      <c r="S204" s="51"/>
      <c r="T204" s="43"/>
      <c r="U204" s="43"/>
      <c r="V204" s="52"/>
      <c r="W204" s="52"/>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30"/>
    </row>
    <row r="205" spans="1:54" s="42" customFormat="1" ht="69" customHeight="1">
      <c r="A205" s="38" t="s">
        <v>40</v>
      </c>
      <c r="B205" s="39" t="s">
        <v>79</v>
      </c>
      <c r="C205" s="39"/>
      <c r="D205" s="323"/>
      <c r="E205" s="36">
        <f>E206</f>
        <v>50056</v>
      </c>
      <c r="F205" s="36">
        <f t="shared" ref="F205:M205" si="81">F206</f>
        <v>50056</v>
      </c>
      <c r="G205" s="36">
        <f t="shared" si="81"/>
        <v>0</v>
      </c>
      <c r="H205" s="36">
        <f t="shared" si="81"/>
        <v>50056</v>
      </c>
      <c r="I205" s="36">
        <f t="shared" si="81"/>
        <v>50056</v>
      </c>
      <c r="J205" s="36">
        <f t="shared" si="81"/>
        <v>0</v>
      </c>
      <c r="K205" s="36">
        <f t="shared" si="81"/>
        <v>27539.199999999997</v>
      </c>
      <c r="L205" s="36">
        <f t="shared" si="81"/>
        <v>0</v>
      </c>
      <c r="M205" s="36">
        <f t="shared" si="81"/>
        <v>22516.800000000003</v>
      </c>
      <c r="N205" s="36"/>
      <c r="O205" s="36"/>
      <c r="P205" s="287">
        <f>N205/K205*100</f>
        <v>0</v>
      </c>
      <c r="Q205" s="290">
        <f t="shared" si="59"/>
        <v>0</v>
      </c>
      <c r="R205" s="36"/>
      <c r="S205" s="125"/>
      <c r="T205" s="43"/>
      <c r="U205" s="43">
        <f t="shared" ref="U205:U230" si="82">H205-I205-J205</f>
        <v>0</v>
      </c>
      <c r="V205" s="48"/>
      <c r="W205" s="48"/>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24"/>
    </row>
    <row r="206" spans="1:54" s="42" customFormat="1" ht="41.25" customHeight="1">
      <c r="A206" s="38" t="s">
        <v>88</v>
      </c>
      <c r="B206" s="98" t="s">
        <v>240</v>
      </c>
      <c r="C206" s="39"/>
      <c r="D206" s="323"/>
      <c r="E206" s="50">
        <f>SUM(E207:E209)</f>
        <v>50056</v>
      </c>
      <c r="F206" s="50">
        <f t="shared" ref="F206:M206" si="83">SUM(F207:F209)</f>
        <v>50056</v>
      </c>
      <c r="G206" s="50">
        <f t="shared" si="83"/>
        <v>0</v>
      </c>
      <c r="H206" s="50">
        <f t="shared" si="83"/>
        <v>50056</v>
      </c>
      <c r="I206" s="50">
        <f t="shared" si="83"/>
        <v>50056</v>
      </c>
      <c r="J206" s="50">
        <f t="shared" si="83"/>
        <v>0</v>
      </c>
      <c r="K206" s="50">
        <f t="shared" si="83"/>
        <v>27539.199999999997</v>
      </c>
      <c r="L206" s="50">
        <f t="shared" si="83"/>
        <v>0</v>
      </c>
      <c r="M206" s="50">
        <f t="shared" si="83"/>
        <v>22516.800000000003</v>
      </c>
      <c r="N206" s="50"/>
      <c r="O206" s="50"/>
      <c r="P206" s="287">
        <f t="shared" ref="P206:P266" si="84">N206/K206*100</f>
        <v>0</v>
      </c>
      <c r="Q206" s="290">
        <f t="shared" ref="Q206:Q266" si="85">O206/M206*100</f>
        <v>0</v>
      </c>
      <c r="R206" s="50"/>
      <c r="S206" s="125"/>
      <c r="T206" s="43"/>
      <c r="U206" s="43">
        <f t="shared" si="82"/>
        <v>0</v>
      </c>
      <c r="V206" s="48"/>
      <c r="W206" s="48"/>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24"/>
    </row>
    <row r="207" spans="1:54" s="31" customFormat="1" ht="49.5" customHeight="1">
      <c r="A207" s="59" t="s">
        <v>66</v>
      </c>
      <c r="B207" s="115" t="s">
        <v>322</v>
      </c>
      <c r="C207" s="115"/>
      <c r="D207" s="116" t="s">
        <v>323</v>
      </c>
      <c r="E207" s="57">
        <v>12528</v>
      </c>
      <c r="F207" s="57">
        <v>12528</v>
      </c>
      <c r="G207" s="57"/>
      <c r="H207" s="57">
        <f>I207+J207</f>
        <v>12528</v>
      </c>
      <c r="I207" s="57">
        <v>12528</v>
      </c>
      <c r="J207" s="57">
        <v>0</v>
      </c>
      <c r="K207" s="57">
        <v>8769.5999999999985</v>
      </c>
      <c r="L207" s="57"/>
      <c r="M207" s="57">
        <v>3758.4000000000015</v>
      </c>
      <c r="N207" s="57">
        <v>8242.8430000000008</v>
      </c>
      <c r="O207" s="57"/>
      <c r="P207" s="287">
        <f t="shared" si="84"/>
        <v>93.993374840357617</v>
      </c>
      <c r="Q207" s="290">
        <f t="shared" si="85"/>
        <v>0</v>
      </c>
      <c r="R207" s="292" t="s">
        <v>1019</v>
      </c>
      <c r="S207" s="99"/>
      <c r="T207" s="43"/>
      <c r="U207" s="43">
        <f t="shared" si="82"/>
        <v>0</v>
      </c>
      <c r="V207" s="70"/>
      <c r="W207" s="52"/>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30"/>
    </row>
    <row r="208" spans="1:54" s="31" customFormat="1" ht="59.25" customHeight="1">
      <c r="A208" s="59" t="s">
        <v>66</v>
      </c>
      <c r="B208" s="115" t="s">
        <v>324</v>
      </c>
      <c r="C208" s="115"/>
      <c r="D208" s="116" t="s">
        <v>325</v>
      </c>
      <c r="E208" s="56">
        <v>12528</v>
      </c>
      <c r="F208" s="56">
        <v>12528</v>
      </c>
      <c r="G208" s="56"/>
      <c r="H208" s="57">
        <f>I208+J208</f>
        <v>12528</v>
      </c>
      <c r="I208" s="107">
        <v>12528</v>
      </c>
      <c r="J208" s="61">
        <v>0</v>
      </c>
      <c r="K208" s="67">
        <v>8769.5999999999985</v>
      </c>
      <c r="L208" s="67"/>
      <c r="M208" s="67">
        <v>3758.4000000000015</v>
      </c>
      <c r="N208" s="362">
        <f>4181.98739</f>
        <v>4181.9873900000002</v>
      </c>
      <c r="O208" s="362">
        <v>1844.3403229999999</v>
      </c>
      <c r="P208" s="287">
        <f t="shared" si="84"/>
        <v>47.687321998722872</v>
      </c>
      <c r="Q208" s="290">
        <f t="shared" si="85"/>
        <v>49.072486244146425</v>
      </c>
      <c r="R208" s="292" t="s">
        <v>1020</v>
      </c>
      <c r="S208" s="51"/>
      <c r="T208" s="43"/>
      <c r="U208" s="43">
        <f t="shared" si="82"/>
        <v>0</v>
      </c>
      <c r="V208" s="52"/>
      <c r="W208" s="52"/>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30"/>
    </row>
    <row r="209" spans="1:54" s="31" customFormat="1" ht="94.5" customHeight="1">
      <c r="A209" s="59" t="s">
        <v>69</v>
      </c>
      <c r="B209" s="115" t="s">
        <v>326</v>
      </c>
      <c r="C209" s="115"/>
      <c r="D209" s="116" t="s">
        <v>327</v>
      </c>
      <c r="E209" s="57">
        <v>25000</v>
      </c>
      <c r="F209" s="57">
        <v>25000</v>
      </c>
      <c r="G209" s="57"/>
      <c r="H209" s="57">
        <f>I209+J209</f>
        <v>25000</v>
      </c>
      <c r="I209" s="107">
        <v>25000</v>
      </c>
      <c r="J209" s="61">
        <v>0</v>
      </c>
      <c r="K209" s="67">
        <v>10000</v>
      </c>
      <c r="L209" s="67"/>
      <c r="M209" s="67">
        <v>15000</v>
      </c>
      <c r="N209" s="67">
        <v>1474.347</v>
      </c>
      <c r="O209" s="67"/>
      <c r="P209" s="287">
        <f t="shared" si="84"/>
        <v>14.74347</v>
      </c>
      <c r="Q209" s="290">
        <f t="shared" si="85"/>
        <v>0</v>
      </c>
      <c r="R209" s="338" t="s">
        <v>1021</v>
      </c>
      <c r="S209" s="51"/>
      <c r="T209" s="43"/>
      <c r="U209" s="43">
        <f t="shared" si="82"/>
        <v>0</v>
      </c>
      <c r="V209" s="52"/>
      <c r="W209" s="52"/>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30"/>
    </row>
    <row r="210" spans="1:54" s="42" customFormat="1" ht="69" customHeight="1">
      <c r="A210" s="38" t="s">
        <v>41</v>
      </c>
      <c r="B210" s="39" t="s">
        <v>147</v>
      </c>
      <c r="C210" s="39"/>
      <c r="D210" s="323"/>
      <c r="E210" s="50">
        <f>E211</f>
        <v>26500</v>
      </c>
      <c r="F210" s="50">
        <f t="shared" ref="F210:M211" si="86">F211</f>
        <v>26500</v>
      </c>
      <c r="G210" s="50">
        <f t="shared" si="86"/>
        <v>0</v>
      </c>
      <c r="H210" s="50">
        <f t="shared" si="86"/>
        <v>23288</v>
      </c>
      <c r="I210" s="50">
        <f t="shared" si="86"/>
        <v>23288</v>
      </c>
      <c r="J210" s="50">
        <f t="shared" si="86"/>
        <v>0</v>
      </c>
      <c r="K210" s="50">
        <f t="shared" si="86"/>
        <v>14800.599999999999</v>
      </c>
      <c r="L210" s="50">
        <f t="shared" si="86"/>
        <v>0</v>
      </c>
      <c r="M210" s="50">
        <f t="shared" si="86"/>
        <v>8487.4000000000015</v>
      </c>
      <c r="N210" s="50"/>
      <c r="O210" s="50"/>
      <c r="P210" s="287">
        <f t="shared" si="84"/>
        <v>0</v>
      </c>
      <c r="Q210" s="290">
        <f t="shared" si="85"/>
        <v>0</v>
      </c>
      <c r="R210" s="50"/>
      <c r="S210" s="46"/>
      <c r="T210" s="43"/>
      <c r="U210" s="43">
        <f t="shared" si="82"/>
        <v>0</v>
      </c>
      <c r="V210" s="48"/>
      <c r="W210" s="48"/>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24"/>
    </row>
    <row r="211" spans="1:54" s="31" customFormat="1" ht="70.5" customHeight="1">
      <c r="A211" s="323" t="s">
        <v>109</v>
      </c>
      <c r="B211" s="98" t="s">
        <v>240</v>
      </c>
      <c r="C211" s="39"/>
      <c r="D211" s="323"/>
      <c r="E211" s="50">
        <f>E212</f>
        <v>26500</v>
      </c>
      <c r="F211" s="50">
        <f t="shared" si="86"/>
        <v>26500</v>
      </c>
      <c r="G211" s="50">
        <f t="shared" si="86"/>
        <v>0</v>
      </c>
      <c r="H211" s="50">
        <f t="shared" si="86"/>
        <v>23288</v>
      </c>
      <c r="I211" s="50">
        <f t="shared" si="86"/>
        <v>23288</v>
      </c>
      <c r="J211" s="50">
        <f t="shared" si="86"/>
        <v>0</v>
      </c>
      <c r="K211" s="50">
        <f t="shared" si="86"/>
        <v>14800.599999999999</v>
      </c>
      <c r="L211" s="50">
        <f t="shared" si="86"/>
        <v>0</v>
      </c>
      <c r="M211" s="50">
        <f t="shared" si="86"/>
        <v>8487.4000000000015</v>
      </c>
      <c r="N211" s="50"/>
      <c r="O211" s="50"/>
      <c r="P211" s="287">
        <f t="shared" si="84"/>
        <v>0</v>
      </c>
      <c r="Q211" s="290">
        <f t="shared" si="85"/>
        <v>0</v>
      </c>
      <c r="R211" s="50"/>
      <c r="S211" s="58"/>
      <c r="T211" s="43"/>
      <c r="U211" s="43">
        <f t="shared" si="82"/>
        <v>0</v>
      </c>
      <c r="V211" s="52"/>
      <c r="W211" s="52"/>
      <c r="X211" s="44"/>
      <c r="Y211" s="44"/>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30"/>
    </row>
    <row r="212" spans="1:54" s="31" customFormat="1" ht="73.5" customHeight="1">
      <c r="A212" s="59" t="s">
        <v>66</v>
      </c>
      <c r="B212" s="89" t="s">
        <v>328</v>
      </c>
      <c r="C212" s="89"/>
      <c r="D212" s="128" t="s">
        <v>329</v>
      </c>
      <c r="E212" s="129">
        <v>26500</v>
      </c>
      <c r="F212" s="129">
        <v>26500</v>
      </c>
      <c r="G212" s="129"/>
      <c r="H212" s="57">
        <f>I212+J212</f>
        <v>23288</v>
      </c>
      <c r="I212" s="107">
        <v>23288</v>
      </c>
      <c r="J212" s="61">
        <v>0</v>
      </c>
      <c r="K212" s="130">
        <v>14800.599999999999</v>
      </c>
      <c r="L212" s="130"/>
      <c r="M212" s="131">
        <v>8487.4000000000015</v>
      </c>
      <c r="N212" s="371">
        <v>14565.114</v>
      </c>
      <c r="O212" s="130">
        <v>8343</v>
      </c>
      <c r="P212" s="287">
        <f t="shared" si="84"/>
        <v>98.408942880694028</v>
      </c>
      <c r="Q212" s="290">
        <f t="shared" si="85"/>
        <v>98.298654476046835</v>
      </c>
      <c r="R212" s="292" t="s">
        <v>1022</v>
      </c>
      <c r="S212" s="110"/>
      <c r="T212" s="43"/>
      <c r="U212" s="43">
        <f t="shared" si="82"/>
        <v>0</v>
      </c>
      <c r="V212" s="52"/>
      <c r="W212" s="52"/>
      <c r="X212" s="29"/>
      <c r="Y212" s="29"/>
      <c r="Z212" s="52"/>
      <c r="AA212" s="52"/>
      <c r="AB212" s="52"/>
      <c r="AC212" s="52"/>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30"/>
    </row>
    <row r="213" spans="1:54" s="42" customFormat="1" ht="42" customHeight="1">
      <c r="A213" s="102" t="s">
        <v>1102</v>
      </c>
      <c r="B213" s="62" t="s">
        <v>330</v>
      </c>
      <c r="C213" s="62"/>
      <c r="D213" s="103"/>
      <c r="E213" s="50">
        <f t="shared" ref="E213:M213" si="87">E214+E218+E241</f>
        <v>227701</v>
      </c>
      <c r="F213" s="50">
        <f t="shared" si="87"/>
        <v>220367</v>
      </c>
      <c r="G213" s="50">
        <f t="shared" si="87"/>
        <v>0</v>
      </c>
      <c r="H213" s="50">
        <f t="shared" si="87"/>
        <v>134849.72</v>
      </c>
      <c r="I213" s="50">
        <f t="shared" si="87"/>
        <v>134849.72</v>
      </c>
      <c r="J213" s="50">
        <f t="shared" si="87"/>
        <v>0</v>
      </c>
      <c r="K213" s="50">
        <f t="shared" si="87"/>
        <v>90417.73</v>
      </c>
      <c r="L213" s="50">
        <f t="shared" si="87"/>
        <v>0</v>
      </c>
      <c r="M213" s="50">
        <f t="shared" si="87"/>
        <v>72431.8</v>
      </c>
      <c r="N213" s="50">
        <f>SUM(N214:N245)</f>
        <v>18859.781982000004</v>
      </c>
      <c r="O213" s="50">
        <f>SUM(O214:O245)</f>
        <v>999</v>
      </c>
      <c r="P213" s="288">
        <f t="shared" si="84"/>
        <v>20.858499745569816</v>
      </c>
      <c r="Q213" s="290">
        <f t="shared" si="85"/>
        <v>1.3792284604276022</v>
      </c>
      <c r="R213" s="50"/>
      <c r="S213" s="46"/>
      <c r="T213" s="43"/>
      <c r="U213" s="43">
        <f t="shared" si="82"/>
        <v>0</v>
      </c>
      <c r="V213" s="48"/>
      <c r="W213" s="48"/>
      <c r="X213" s="44"/>
      <c r="Y213" s="44"/>
      <c r="Z213" s="44"/>
      <c r="AA213" s="132"/>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24"/>
    </row>
    <row r="214" spans="1:54" s="42" customFormat="1" ht="69" customHeight="1">
      <c r="A214" s="38" t="s">
        <v>29</v>
      </c>
      <c r="B214" s="39" t="s">
        <v>136</v>
      </c>
      <c r="C214" s="39"/>
      <c r="D214" s="323"/>
      <c r="E214" s="50">
        <f>E215</f>
        <v>65071</v>
      </c>
      <c r="F214" s="50">
        <f t="shared" ref="F214:M214" si="88">F215</f>
        <v>58917</v>
      </c>
      <c r="G214" s="50">
        <f t="shared" si="88"/>
        <v>0</v>
      </c>
      <c r="H214" s="50">
        <f t="shared" si="88"/>
        <v>58917</v>
      </c>
      <c r="I214" s="50">
        <f t="shared" si="88"/>
        <v>58917</v>
      </c>
      <c r="J214" s="50">
        <f t="shared" si="88"/>
        <v>0</v>
      </c>
      <c r="K214" s="50">
        <f t="shared" si="88"/>
        <v>42266.2</v>
      </c>
      <c r="L214" s="50">
        <f t="shared" si="88"/>
        <v>0</v>
      </c>
      <c r="M214" s="50">
        <f t="shared" si="88"/>
        <v>16650.8</v>
      </c>
      <c r="N214" s="50"/>
      <c r="O214" s="50"/>
      <c r="P214" s="287">
        <f t="shared" si="84"/>
        <v>0</v>
      </c>
      <c r="Q214" s="290">
        <f t="shared" si="85"/>
        <v>0</v>
      </c>
      <c r="R214" s="50"/>
      <c r="S214" s="46"/>
      <c r="T214" s="43"/>
      <c r="U214" s="43">
        <f t="shared" si="82"/>
        <v>0</v>
      </c>
      <c r="V214" s="48"/>
      <c r="W214" s="48"/>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24"/>
    </row>
    <row r="215" spans="1:54" s="31" customFormat="1" ht="42.75" customHeight="1">
      <c r="A215" s="38" t="s">
        <v>223</v>
      </c>
      <c r="B215" s="98" t="s">
        <v>240</v>
      </c>
      <c r="C215" s="39"/>
      <c r="D215" s="323"/>
      <c r="E215" s="50">
        <f>SUM(E216:E217)</f>
        <v>65071</v>
      </c>
      <c r="F215" s="50">
        <f t="shared" ref="F215:M215" si="89">SUM(F216:F217)</f>
        <v>58917</v>
      </c>
      <c r="G215" s="50">
        <f t="shared" si="89"/>
        <v>0</v>
      </c>
      <c r="H215" s="50">
        <f t="shared" si="89"/>
        <v>58917</v>
      </c>
      <c r="I215" s="50">
        <f t="shared" si="89"/>
        <v>58917</v>
      </c>
      <c r="J215" s="50">
        <f t="shared" si="89"/>
        <v>0</v>
      </c>
      <c r="K215" s="50">
        <f t="shared" si="89"/>
        <v>42266.2</v>
      </c>
      <c r="L215" s="50">
        <f t="shared" si="89"/>
        <v>0</v>
      </c>
      <c r="M215" s="50">
        <f t="shared" si="89"/>
        <v>16650.8</v>
      </c>
      <c r="N215" s="50"/>
      <c r="O215" s="50"/>
      <c r="P215" s="287">
        <f t="shared" si="84"/>
        <v>0</v>
      </c>
      <c r="Q215" s="290">
        <f t="shared" si="85"/>
        <v>0</v>
      </c>
      <c r="R215" s="50"/>
      <c r="S215" s="36"/>
      <c r="T215" s="43"/>
      <c r="U215" s="43">
        <f t="shared" si="82"/>
        <v>0</v>
      </c>
      <c r="V215" s="52"/>
      <c r="W215" s="52"/>
      <c r="X215" s="44"/>
      <c r="Y215" s="44"/>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30"/>
    </row>
    <row r="216" spans="1:54" s="31" customFormat="1" ht="98.25" customHeight="1">
      <c r="A216" s="59" t="s">
        <v>66</v>
      </c>
      <c r="B216" s="55" t="s">
        <v>331</v>
      </c>
      <c r="C216" s="55"/>
      <c r="D216" s="54" t="s">
        <v>332</v>
      </c>
      <c r="E216" s="56">
        <v>30000</v>
      </c>
      <c r="F216" s="56">
        <v>23846</v>
      </c>
      <c r="G216" s="56"/>
      <c r="H216" s="57">
        <f>I216+J216</f>
        <v>23846</v>
      </c>
      <c r="I216" s="56">
        <v>23846</v>
      </c>
      <c r="J216" s="56">
        <v>0</v>
      </c>
      <c r="K216" s="56">
        <v>16692.2</v>
      </c>
      <c r="L216" s="56"/>
      <c r="M216" s="56">
        <v>7153.7999999999993</v>
      </c>
      <c r="N216" s="56"/>
      <c r="O216" s="56"/>
      <c r="P216" s="287">
        <f t="shared" si="84"/>
        <v>0</v>
      </c>
      <c r="Q216" s="290">
        <f t="shared" si="85"/>
        <v>0</v>
      </c>
      <c r="R216" s="55" t="s">
        <v>1150</v>
      </c>
      <c r="S216" s="99"/>
      <c r="T216" s="43"/>
      <c r="U216" s="43">
        <f t="shared" si="82"/>
        <v>0</v>
      </c>
      <c r="V216" s="70"/>
      <c r="W216" s="52"/>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30"/>
    </row>
    <row r="217" spans="1:54" s="31" customFormat="1" ht="76.5" customHeight="1">
      <c r="A217" s="59" t="s">
        <v>66</v>
      </c>
      <c r="B217" s="115" t="s">
        <v>333</v>
      </c>
      <c r="C217" s="115"/>
      <c r="D217" s="116" t="s">
        <v>334</v>
      </c>
      <c r="E217" s="56">
        <v>35071</v>
      </c>
      <c r="F217" s="56">
        <v>35071</v>
      </c>
      <c r="G217" s="56"/>
      <c r="H217" s="57">
        <f>I217+J217</f>
        <v>35071</v>
      </c>
      <c r="I217" s="56">
        <v>35071</v>
      </c>
      <c r="J217" s="56">
        <v>0</v>
      </c>
      <c r="K217" s="56">
        <v>25574</v>
      </c>
      <c r="L217" s="56"/>
      <c r="M217" s="56">
        <v>9497</v>
      </c>
      <c r="N217" s="56">
        <v>319.19499999999999</v>
      </c>
      <c r="O217" s="56"/>
      <c r="P217" s="287">
        <f t="shared" si="84"/>
        <v>1.2481230937671073</v>
      </c>
      <c r="Q217" s="290">
        <f t="shared" si="85"/>
        <v>0</v>
      </c>
      <c r="R217" s="55" t="s">
        <v>1023</v>
      </c>
      <c r="S217" s="99" t="s">
        <v>925</v>
      </c>
      <c r="T217" s="43"/>
      <c r="U217" s="43">
        <f t="shared" si="82"/>
        <v>0</v>
      </c>
      <c r="V217" s="70"/>
      <c r="W217" s="52"/>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30"/>
    </row>
    <row r="218" spans="1:54" s="42" customFormat="1" ht="90.75" customHeight="1">
      <c r="A218" s="38" t="s">
        <v>30</v>
      </c>
      <c r="B218" s="39" t="s">
        <v>65</v>
      </c>
      <c r="C218" s="39"/>
      <c r="D218" s="323"/>
      <c r="E218" s="50">
        <f t="shared" ref="E218:M218" si="90">E219+E238</f>
        <v>141327</v>
      </c>
      <c r="F218" s="50">
        <f t="shared" si="90"/>
        <v>140147</v>
      </c>
      <c r="G218" s="50">
        <f t="shared" si="90"/>
        <v>0</v>
      </c>
      <c r="H218" s="50">
        <f t="shared" si="90"/>
        <v>54629.72</v>
      </c>
      <c r="I218" s="50">
        <f t="shared" si="90"/>
        <v>54629.72</v>
      </c>
      <c r="J218" s="50">
        <f t="shared" si="90"/>
        <v>0</v>
      </c>
      <c r="K218" s="50">
        <f t="shared" si="90"/>
        <v>35369.53</v>
      </c>
      <c r="L218" s="50">
        <f t="shared" si="90"/>
        <v>0</v>
      </c>
      <c r="M218" s="50">
        <f t="shared" si="90"/>
        <v>47260</v>
      </c>
      <c r="N218" s="50"/>
      <c r="O218" s="50"/>
      <c r="P218" s="287">
        <f t="shared" si="84"/>
        <v>0</v>
      </c>
      <c r="Q218" s="290">
        <f t="shared" si="85"/>
        <v>0</v>
      </c>
      <c r="R218" s="50"/>
      <c r="S218" s="36"/>
      <c r="T218" s="43"/>
      <c r="U218" s="43">
        <f t="shared" si="82"/>
        <v>0</v>
      </c>
      <c r="V218" s="48"/>
      <c r="W218" s="48"/>
      <c r="X218" s="44"/>
      <c r="Y218" s="44"/>
      <c r="Z218" s="44"/>
      <c r="AA218" s="44"/>
      <c r="AB218" s="44"/>
      <c r="AC218" s="44">
        <f>Y218-AA218</f>
        <v>0</v>
      </c>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24"/>
    </row>
    <row r="219" spans="1:54" s="42" customFormat="1" ht="39.75" customHeight="1">
      <c r="A219" s="38" t="s">
        <v>137</v>
      </c>
      <c r="B219" s="39" t="s">
        <v>138</v>
      </c>
      <c r="C219" s="39"/>
      <c r="D219" s="323"/>
      <c r="E219" s="50">
        <f>E220</f>
        <v>125407</v>
      </c>
      <c r="F219" s="50">
        <f t="shared" ref="F219:M219" si="91">F220</f>
        <v>124227</v>
      </c>
      <c r="G219" s="50">
        <f t="shared" si="91"/>
        <v>0</v>
      </c>
      <c r="H219" s="50">
        <f t="shared" si="91"/>
        <v>38709.72</v>
      </c>
      <c r="I219" s="50">
        <f t="shared" si="91"/>
        <v>38709.72</v>
      </c>
      <c r="J219" s="50">
        <f t="shared" si="91"/>
        <v>0</v>
      </c>
      <c r="K219" s="50">
        <f t="shared" si="91"/>
        <v>24225.53</v>
      </c>
      <c r="L219" s="50">
        <f t="shared" si="91"/>
        <v>0</v>
      </c>
      <c r="M219" s="50">
        <f t="shared" si="91"/>
        <v>42484</v>
      </c>
      <c r="N219" s="50"/>
      <c r="O219" s="50"/>
      <c r="P219" s="287">
        <f t="shared" si="84"/>
        <v>0</v>
      </c>
      <c r="Q219" s="290">
        <f t="shared" si="85"/>
        <v>0</v>
      </c>
      <c r="R219" s="50"/>
      <c r="S219" s="50"/>
      <c r="T219" s="43"/>
      <c r="U219" s="43">
        <f t="shared" si="82"/>
        <v>0</v>
      </c>
      <c r="V219" s="48"/>
      <c r="W219" s="48"/>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24"/>
    </row>
    <row r="220" spans="1:54" s="42" customFormat="1" ht="41.25" customHeight="1">
      <c r="A220" s="38" t="s">
        <v>109</v>
      </c>
      <c r="B220" s="39" t="s">
        <v>161</v>
      </c>
      <c r="C220" s="39"/>
      <c r="D220" s="323"/>
      <c r="E220" s="50">
        <f>E221+E227+E231</f>
        <v>125407</v>
      </c>
      <c r="F220" s="50">
        <f t="shared" ref="F220:M220" si="92">F221+F227+F231</f>
        <v>124227</v>
      </c>
      <c r="G220" s="50">
        <f t="shared" si="92"/>
        <v>0</v>
      </c>
      <c r="H220" s="50">
        <f t="shared" si="92"/>
        <v>38709.72</v>
      </c>
      <c r="I220" s="50">
        <f t="shared" si="92"/>
        <v>38709.72</v>
      </c>
      <c r="J220" s="50">
        <f t="shared" si="92"/>
        <v>0</v>
      </c>
      <c r="K220" s="50">
        <f t="shared" si="92"/>
        <v>24225.53</v>
      </c>
      <c r="L220" s="50">
        <f t="shared" si="92"/>
        <v>0</v>
      </c>
      <c r="M220" s="50">
        <f t="shared" si="92"/>
        <v>42484</v>
      </c>
      <c r="N220" s="50"/>
      <c r="O220" s="50"/>
      <c r="P220" s="287">
        <f t="shared" si="84"/>
        <v>0</v>
      </c>
      <c r="Q220" s="290">
        <f t="shared" si="85"/>
        <v>0</v>
      </c>
      <c r="R220" s="50"/>
      <c r="S220" s="133"/>
      <c r="T220" s="43"/>
      <c r="U220" s="43">
        <f t="shared" si="82"/>
        <v>0</v>
      </c>
      <c r="V220" s="88"/>
      <c r="W220" s="88"/>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24"/>
    </row>
    <row r="221" spans="1:54" s="134" customFormat="1" ht="56.25" customHeight="1">
      <c r="A221" s="40" t="s">
        <v>335</v>
      </c>
      <c r="B221" s="134" t="s">
        <v>336</v>
      </c>
      <c r="D221" s="40"/>
      <c r="E221" s="50">
        <f>SUM(E222:E226)</f>
        <v>38807</v>
      </c>
      <c r="F221" s="50">
        <f t="shared" ref="F221:M221" si="93">SUM(F222:F226)</f>
        <v>37627</v>
      </c>
      <c r="G221" s="50">
        <f t="shared" si="93"/>
        <v>0</v>
      </c>
      <c r="H221" s="50">
        <f t="shared" si="93"/>
        <v>2709.7200000000003</v>
      </c>
      <c r="I221" s="50">
        <f t="shared" si="93"/>
        <v>2709.7200000000003</v>
      </c>
      <c r="J221" s="50">
        <f t="shared" si="93"/>
        <v>0</v>
      </c>
      <c r="K221" s="50">
        <f t="shared" si="93"/>
        <v>2709.5299999999997</v>
      </c>
      <c r="L221" s="50">
        <f t="shared" si="93"/>
        <v>0</v>
      </c>
      <c r="M221" s="50">
        <f t="shared" si="93"/>
        <v>0</v>
      </c>
      <c r="N221" s="50"/>
      <c r="O221" s="50"/>
      <c r="P221" s="287">
        <f t="shared" si="84"/>
        <v>0</v>
      </c>
      <c r="Q221" s="290"/>
      <c r="R221" s="50"/>
      <c r="T221" s="43"/>
      <c r="U221" s="43">
        <f t="shared" si="82"/>
        <v>0</v>
      </c>
      <c r="V221" s="135"/>
      <c r="W221" s="135"/>
      <c r="X221" s="44"/>
      <c r="Y221" s="44"/>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6"/>
    </row>
    <row r="222" spans="1:54" s="115" customFormat="1" ht="70.5" customHeight="1">
      <c r="A222" s="116">
        <v>1</v>
      </c>
      <c r="B222" s="115" t="s">
        <v>337</v>
      </c>
      <c r="D222" s="73" t="s">
        <v>338</v>
      </c>
      <c r="E222" s="57">
        <v>6560</v>
      </c>
      <c r="F222" s="57">
        <v>6500</v>
      </c>
      <c r="G222" s="57"/>
      <c r="H222" s="57">
        <f>I222+J222</f>
        <v>1472.21</v>
      </c>
      <c r="I222" s="57">
        <v>1472.21</v>
      </c>
      <c r="J222" s="61">
        <v>0</v>
      </c>
      <c r="K222" s="137">
        <v>1472.21</v>
      </c>
      <c r="L222" s="137"/>
      <c r="M222" s="137"/>
      <c r="N222" s="137">
        <v>1472.21</v>
      </c>
      <c r="O222" s="137"/>
      <c r="P222" s="287">
        <f t="shared" si="84"/>
        <v>100</v>
      </c>
      <c r="Q222" s="290"/>
      <c r="R222" s="302" t="s">
        <v>926</v>
      </c>
      <c r="T222" s="43"/>
      <c r="U222" s="43">
        <f t="shared" si="82"/>
        <v>0</v>
      </c>
      <c r="V222" s="138"/>
      <c r="W222" s="138"/>
      <c r="X222" s="29"/>
      <c r="Y222" s="29"/>
      <c r="Z222" s="138"/>
      <c r="AA222" s="138"/>
      <c r="AB222" s="138"/>
      <c r="AC222" s="138"/>
      <c r="AD222" s="138"/>
      <c r="AE222" s="138"/>
      <c r="AF222" s="138"/>
      <c r="AG222" s="138"/>
      <c r="AH222" s="138"/>
      <c r="AI222" s="138"/>
      <c r="AJ222" s="138"/>
      <c r="AK222" s="138"/>
      <c r="AL222" s="138"/>
      <c r="AM222" s="138"/>
      <c r="AN222" s="138"/>
      <c r="AO222" s="138"/>
      <c r="AP222" s="138"/>
      <c r="AQ222" s="138"/>
      <c r="AR222" s="138"/>
      <c r="AS222" s="138"/>
      <c r="AT222" s="138"/>
      <c r="AU222" s="138"/>
      <c r="AV222" s="138"/>
      <c r="AW222" s="138"/>
      <c r="AX222" s="138"/>
      <c r="AY222" s="138"/>
      <c r="AZ222" s="138"/>
      <c r="BA222" s="138"/>
      <c r="BB222" s="139"/>
    </row>
    <row r="223" spans="1:54" s="115" customFormat="1" ht="57.75" customHeight="1">
      <c r="A223" s="116">
        <v>2</v>
      </c>
      <c r="B223" s="115" t="s">
        <v>339</v>
      </c>
      <c r="D223" s="73" t="s">
        <v>340</v>
      </c>
      <c r="E223" s="57">
        <v>10200</v>
      </c>
      <c r="F223" s="57">
        <v>10160</v>
      </c>
      <c r="G223" s="57"/>
      <c r="H223" s="57">
        <f>I223+J223</f>
        <v>435.51</v>
      </c>
      <c r="I223" s="57">
        <v>435.51</v>
      </c>
      <c r="J223" s="61">
        <v>0</v>
      </c>
      <c r="K223" s="137">
        <v>435.51</v>
      </c>
      <c r="L223" s="137"/>
      <c r="M223" s="137"/>
      <c r="N223" s="137">
        <v>435.51</v>
      </c>
      <c r="O223" s="137"/>
      <c r="P223" s="287">
        <f t="shared" si="84"/>
        <v>100</v>
      </c>
      <c r="Q223" s="290"/>
      <c r="R223" s="302" t="s">
        <v>926</v>
      </c>
      <c r="T223" s="43"/>
      <c r="U223" s="43">
        <f t="shared" si="82"/>
        <v>0</v>
      </c>
      <c r="V223" s="138"/>
      <c r="W223" s="138"/>
      <c r="X223" s="29"/>
      <c r="Y223" s="29"/>
      <c r="Z223" s="138"/>
      <c r="AA223" s="138"/>
      <c r="AB223" s="138"/>
      <c r="AC223" s="138"/>
      <c r="AD223" s="138"/>
      <c r="AE223" s="138"/>
      <c r="AF223" s="138"/>
      <c r="AG223" s="138"/>
      <c r="AH223" s="138"/>
      <c r="AI223" s="138"/>
      <c r="AJ223" s="138"/>
      <c r="AK223" s="138"/>
      <c r="AL223" s="138"/>
      <c r="AM223" s="138"/>
      <c r="AN223" s="138"/>
      <c r="AO223" s="138"/>
      <c r="AP223" s="138"/>
      <c r="AQ223" s="138"/>
      <c r="AR223" s="138"/>
      <c r="AS223" s="138"/>
      <c r="AT223" s="138"/>
      <c r="AU223" s="138"/>
      <c r="AV223" s="138"/>
      <c r="AW223" s="138"/>
      <c r="AX223" s="138"/>
      <c r="AY223" s="138"/>
      <c r="AZ223" s="138"/>
      <c r="BA223" s="138"/>
      <c r="BB223" s="139"/>
    </row>
    <row r="224" spans="1:54" s="115" customFormat="1" ht="56.25" customHeight="1">
      <c r="A224" s="116">
        <v>3</v>
      </c>
      <c r="B224" s="115" t="s">
        <v>341</v>
      </c>
      <c r="D224" s="116" t="s">
        <v>342</v>
      </c>
      <c r="E224" s="57">
        <v>8000</v>
      </c>
      <c r="F224" s="57">
        <v>7000</v>
      </c>
      <c r="G224" s="57"/>
      <c r="H224" s="57">
        <f>I224+J224</f>
        <v>40</v>
      </c>
      <c r="I224" s="57">
        <v>40</v>
      </c>
      <c r="J224" s="61">
        <v>0</v>
      </c>
      <c r="K224" s="137">
        <v>40</v>
      </c>
      <c r="L224" s="137"/>
      <c r="M224" s="137"/>
      <c r="N224" s="137">
        <v>40</v>
      </c>
      <c r="O224" s="137"/>
      <c r="P224" s="287">
        <f t="shared" si="84"/>
        <v>100</v>
      </c>
      <c r="Q224" s="290"/>
      <c r="R224" s="302" t="s">
        <v>926</v>
      </c>
      <c r="T224" s="43"/>
      <c r="U224" s="43">
        <f t="shared" si="82"/>
        <v>0</v>
      </c>
      <c r="V224" s="138"/>
      <c r="W224" s="138"/>
      <c r="X224" s="29"/>
      <c r="Y224" s="29"/>
      <c r="Z224" s="138"/>
      <c r="AA224" s="138"/>
      <c r="AB224" s="138"/>
      <c r="AC224" s="138"/>
      <c r="AD224" s="138"/>
      <c r="AE224" s="138"/>
      <c r="AF224" s="138"/>
      <c r="AG224" s="138"/>
      <c r="AH224" s="138"/>
      <c r="AI224" s="138"/>
      <c r="AJ224" s="138"/>
      <c r="AK224" s="138"/>
      <c r="AL224" s="138"/>
      <c r="AM224" s="138"/>
      <c r="AN224" s="138"/>
      <c r="AO224" s="138"/>
      <c r="AP224" s="138"/>
      <c r="AQ224" s="138"/>
      <c r="AR224" s="138"/>
      <c r="AS224" s="138"/>
      <c r="AT224" s="138"/>
      <c r="AU224" s="138"/>
      <c r="AV224" s="138"/>
      <c r="AW224" s="138"/>
      <c r="AX224" s="138"/>
      <c r="AY224" s="138"/>
      <c r="AZ224" s="138"/>
      <c r="BA224" s="138"/>
      <c r="BB224" s="139"/>
    </row>
    <row r="225" spans="1:54" s="115" customFormat="1" ht="59.25" customHeight="1">
      <c r="A225" s="71" t="s">
        <v>66</v>
      </c>
      <c r="B225" s="140" t="s">
        <v>343</v>
      </c>
      <c r="C225" s="140"/>
      <c r="D225" s="73" t="s">
        <v>344</v>
      </c>
      <c r="E225" s="56">
        <v>3047</v>
      </c>
      <c r="F225" s="56">
        <v>3017</v>
      </c>
      <c r="G225" s="56"/>
      <c r="H225" s="57">
        <f>I225+J225</f>
        <v>28</v>
      </c>
      <c r="I225" s="56">
        <v>28</v>
      </c>
      <c r="J225" s="56">
        <v>0</v>
      </c>
      <c r="K225" s="56">
        <v>28</v>
      </c>
      <c r="L225" s="56"/>
      <c r="M225" s="56"/>
      <c r="N225" s="56">
        <v>28</v>
      </c>
      <c r="O225" s="56"/>
      <c r="P225" s="287">
        <f t="shared" si="84"/>
        <v>100</v>
      </c>
      <c r="Q225" s="290"/>
      <c r="R225" s="302" t="s">
        <v>926</v>
      </c>
      <c r="T225" s="43"/>
      <c r="U225" s="43">
        <f t="shared" si="82"/>
        <v>0</v>
      </c>
      <c r="V225" s="138"/>
      <c r="W225" s="138"/>
      <c r="X225" s="29"/>
      <c r="Y225" s="29"/>
      <c r="Z225" s="138"/>
      <c r="AA225" s="138"/>
      <c r="AB225" s="138"/>
      <c r="AC225" s="138"/>
      <c r="AD225" s="138"/>
      <c r="AE225" s="138"/>
      <c r="AF225" s="138"/>
      <c r="AG225" s="138"/>
      <c r="AH225" s="138"/>
      <c r="AI225" s="138"/>
      <c r="AJ225" s="138"/>
      <c r="AK225" s="138"/>
      <c r="AL225" s="138"/>
      <c r="AM225" s="138"/>
      <c r="AN225" s="138"/>
      <c r="AO225" s="138"/>
      <c r="AP225" s="138"/>
      <c r="AQ225" s="138"/>
      <c r="AR225" s="138"/>
      <c r="AS225" s="138"/>
      <c r="AT225" s="138"/>
      <c r="AU225" s="138"/>
      <c r="AV225" s="138"/>
      <c r="AW225" s="138"/>
      <c r="AX225" s="138"/>
      <c r="AY225" s="138"/>
      <c r="AZ225" s="138"/>
      <c r="BA225" s="138"/>
      <c r="BB225" s="139"/>
    </row>
    <row r="226" spans="1:54" s="115" customFormat="1" ht="66" customHeight="1">
      <c r="A226" s="71" t="s">
        <v>119</v>
      </c>
      <c r="B226" s="140" t="s">
        <v>345</v>
      </c>
      <c r="C226" s="140"/>
      <c r="D226" s="73" t="s">
        <v>346</v>
      </c>
      <c r="E226" s="56">
        <v>11000</v>
      </c>
      <c r="F226" s="56">
        <v>10950</v>
      </c>
      <c r="G226" s="56"/>
      <c r="H226" s="57">
        <f>I226+J226</f>
        <v>734</v>
      </c>
      <c r="I226" s="56">
        <v>734</v>
      </c>
      <c r="J226" s="56">
        <v>0</v>
      </c>
      <c r="K226" s="56">
        <v>733.81</v>
      </c>
      <c r="L226" s="56"/>
      <c r="M226" s="56"/>
      <c r="N226" s="56">
        <v>733.80799999999999</v>
      </c>
      <c r="O226" s="56"/>
      <c r="P226" s="287">
        <f t="shared" si="84"/>
        <v>99.999727449884858</v>
      </c>
      <c r="Q226" s="290"/>
      <c r="R226" s="302" t="s">
        <v>926</v>
      </c>
      <c r="T226" s="43"/>
      <c r="U226" s="43">
        <f t="shared" si="82"/>
        <v>0</v>
      </c>
      <c r="V226" s="138"/>
      <c r="W226" s="138"/>
      <c r="X226" s="29"/>
      <c r="Y226" s="29"/>
      <c r="Z226" s="138"/>
      <c r="AA226" s="138"/>
      <c r="AB226" s="138"/>
      <c r="AC226" s="138"/>
      <c r="AD226" s="138"/>
      <c r="AE226" s="138"/>
      <c r="AF226" s="138"/>
      <c r="AG226" s="138"/>
      <c r="AH226" s="138"/>
      <c r="AI226" s="138"/>
      <c r="AJ226" s="138"/>
      <c r="AK226" s="138"/>
      <c r="AL226" s="138"/>
      <c r="AM226" s="138"/>
      <c r="AN226" s="138"/>
      <c r="AO226" s="138"/>
      <c r="AP226" s="138"/>
      <c r="AQ226" s="138"/>
      <c r="AR226" s="138"/>
      <c r="AS226" s="138"/>
      <c r="AT226" s="138"/>
      <c r="AU226" s="138"/>
      <c r="AV226" s="138"/>
      <c r="AW226" s="138"/>
      <c r="AX226" s="138"/>
      <c r="AY226" s="138"/>
      <c r="AZ226" s="138"/>
      <c r="BA226" s="138"/>
      <c r="BB226" s="139"/>
    </row>
    <row r="227" spans="1:54" s="141" customFormat="1" ht="54.75" customHeight="1">
      <c r="A227" s="322" t="s">
        <v>347</v>
      </c>
      <c r="B227" s="98" t="s">
        <v>240</v>
      </c>
      <c r="C227" s="42"/>
      <c r="D227" s="114"/>
      <c r="E227" s="50">
        <f>SUM(E228:E230)</f>
        <v>36000</v>
      </c>
      <c r="F227" s="50">
        <f t="shared" ref="F227:M227" si="94">SUM(F228:F230)</f>
        <v>36000</v>
      </c>
      <c r="G227" s="50">
        <f t="shared" si="94"/>
        <v>0</v>
      </c>
      <c r="H227" s="50">
        <f t="shared" si="94"/>
        <v>36000</v>
      </c>
      <c r="I227" s="50">
        <f t="shared" si="94"/>
        <v>36000</v>
      </c>
      <c r="J227" s="50">
        <f t="shared" si="94"/>
        <v>0</v>
      </c>
      <c r="K227" s="50">
        <f t="shared" si="94"/>
        <v>21516</v>
      </c>
      <c r="L227" s="50">
        <f t="shared" si="94"/>
        <v>0</v>
      </c>
      <c r="M227" s="50">
        <f t="shared" si="94"/>
        <v>14484</v>
      </c>
      <c r="N227" s="50"/>
      <c r="O227" s="50"/>
      <c r="P227" s="287">
        <f t="shared" si="84"/>
        <v>0</v>
      </c>
      <c r="Q227" s="290">
        <f t="shared" si="85"/>
        <v>0</v>
      </c>
      <c r="R227" s="50"/>
      <c r="T227" s="43"/>
      <c r="U227" s="43">
        <f t="shared" si="82"/>
        <v>0</v>
      </c>
      <c r="V227" s="142"/>
      <c r="W227" s="142"/>
      <c r="X227" s="44"/>
      <c r="Y227" s="44"/>
      <c r="Z227" s="142"/>
      <c r="AA227" s="142"/>
      <c r="AB227" s="142"/>
      <c r="AC227" s="142"/>
      <c r="AD227" s="142"/>
      <c r="AE227" s="142"/>
      <c r="AF227" s="142"/>
      <c r="AG227" s="142"/>
      <c r="AH227" s="142"/>
      <c r="AI227" s="142"/>
      <c r="AJ227" s="142"/>
      <c r="AK227" s="142"/>
      <c r="AL227" s="142"/>
      <c r="AM227" s="142"/>
      <c r="AN227" s="142"/>
      <c r="AO227" s="142"/>
      <c r="AP227" s="142"/>
      <c r="AQ227" s="142"/>
      <c r="AR227" s="142"/>
      <c r="AS227" s="142"/>
      <c r="AT227" s="142"/>
      <c r="AU227" s="142"/>
      <c r="AV227" s="142"/>
      <c r="AW227" s="142"/>
      <c r="AX227" s="142"/>
      <c r="AY227" s="142"/>
      <c r="AZ227" s="142"/>
      <c r="BA227" s="142"/>
      <c r="BB227" s="143"/>
    </row>
    <row r="228" spans="1:54" s="115" customFormat="1" ht="138" customHeight="1">
      <c r="A228" s="71" t="s">
        <v>66</v>
      </c>
      <c r="B228" s="31" t="s">
        <v>348</v>
      </c>
      <c r="C228" s="31"/>
      <c r="D228" s="116" t="s">
        <v>349</v>
      </c>
      <c r="E228" s="67">
        <v>18000</v>
      </c>
      <c r="F228" s="67">
        <v>18000</v>
      </c>
      <c r="G228" s="67"/>
      <c r="H228" s="57">
        <f>I228+J228</f>
        <v>18000</v>
      </c>
      <c r="I228" s="56">
        <v>18000</v>
      </c>
      <c r="J228" s="56">
        <v>0</v>
      </c>
      <c r="K228" s="56">
        <v>12516</v>
      </c>
      <c r="L228" s="56"/>
      <c r="M228" s="56">
        <v>5484</v>
      </c>
      <c r="N228" s="56">
        <v>289.43799999999999</v>
      </c>
      <c r="O228" s="56"/>
      <c r="P228" s="287">
        <f t="shared" si="84"/>
        <v>2.3125439437519972</v>
      </c>
      <c r="Q228" s="290">
        <f t="shared" si="85"/>
        <v>0</v>
      </c>
      <c r="R228" s="55" t="s">
        <v>1024</v>
      </c>
      <c r="S228" s="99"/>
      <c r="T228" s="43"/>
      <c r="U228" s="43">
        <f t="shared" si="82"/>
        <v>0</v>
      </c>
      <c r="V228" s="138"/>
      <c r="W228" s="138"/>
      <c r="X228" s="29"/>
      <c r="Y228" s="29"/>
      <c r="Z228" s="138"/>
      <c r="AA228" s="138"/>
      <c r="AB228" s="138"/>
      <c r="AC228" s="138"/>
      <c r="AD228" s="138"/>
      <c r="AE228" s="138"/>
      <c r="AF228" s="138"/>
      <c r="AG228" s="138"/>
      <c r="AH228" s="138"/>
      <c r="AI228" s="138"/>
      <c r="AJ228" s="138"/>
      <c r="AK228" s="138"/>
      <c r="AL228" s="138"/>
      <c r="AM228" s="138"/>
      <c r="AN228" s="138"/>
      <c r="AO228" s="138"/>
      <c r="AP228" s="138"/>
      <c r="AQ228" s="138"/>
      <c r="AR228" s="138"/>
      <c r="AS228" s="138"/>
      <c r="AT228" s="138"/>
      <c r="AU228" s="138"/>
      <c r="AV228" s="138"/>
      <c r="AW228" s="138"/>
      <c r="AX228" s="138"/>
      <c r="AY228" s="138"/>
      <c r="AZ228" s="138"/>
      <c r="BA228" s="138"/>
      <c r="BB228" s="139"/>
    </row>
    <row r="229" spans="1:54" s="115" customFormat="1" ht="84" customHeight="1">
      <c r="A229" s="71" t="s">
        <v>69</v>
      </c>
      <c r="B229" s="31" t="s">
        <v>350</v>
      </c>
      <c r="C229" s="31"/>
      <c r="D229" s="116" t="s">
        <v>351</v>
      </c>
      <c r="E229" s="56">
        <v>8500</v>
      </c>
      <c r="F229" s="67">
        <v>8500</v>
      </c>
      <c r="G229" s="67"/>
      <c r="H229" s="57">
        <f>I229+J229</f>
        <v>8500</v>
      </c>
      <c r="I229" s="56">
        <v>8500</v>
      </c>
      <c r="J229" s="56">
        <v>0</v>
      </c>
      <c r="K229" s="56">
        <v>4500</v>
      </c>
      <c r="L229" s="56"/>
      <c r="M229" s="56">
        <v>4000</v>
      </c>
      <c r="N229" s="56">
        <v>2867.4225000000001</v>
      </c>
      <c r="O229" s="56"/>
      <c r="P229" s="287">
        <f t="shared" si="84"/>
        <v>63.720500000000001</v>
      </c>
      <c r="Q229" s="290">
        <f t="shared" si="85"/>
        <v>0</v>
      </c>
      <c r="R229" s="55" t="s">
        <v>954</v>
      </c>
      <c r="T229" s="43"/>
      <c r="U229" s="43">
        <f t="shared" si="82"/>
        <v>0</v>
      </c>
      <c r="V229" s="138"/>
      <c r="W229" s="138"/>
      <c r="X229" s="29"/>
      <c r="Y229" s="29"/>
      <c r="Z229" s="138"/>
      <c r="AA229" s="138"/>
      <c r="AB229" s="138"/>
      <c r="AC229" s="138"/>
      <c r="AD229" s="138"/>
      <c r="AE229" s="138"/>
      <c r="AF229" s="138"/>
      <c r="AG229" s="138"/>
      <c r="AH229" s="138"/>
      <c r="AI229" s="138"/>
      <c r="AJ229" s="138"/>
      <c r="AK229" s="138"/>
      <c r="AL229" s="138"/>
      <c r="AM229" s="138"/>
      <c r="AN229" s="138"/>
      <c r="AO229" s="138"/>
      <c r="AP229" s="138"/>
      <c r="AQ229" s="138"/>
      <c r="AR229" s="138"/>
      <c r="AS229" s="138"/>
      <c r="AT229" s="138"/>
      <c r="AU229" s="138"/>
      <c r="AV229" s="138"/>
      <c r="AW229" s="138"/>
      <c r="AX229" s="138"/>
      <c r="AY229" s="138"/>
      <c r="AZ229" s="138"/>
      <c r="BA229" s="138"/>
      <c r="BB229" s="139"/>
    </row>
    <row r="230" spans="1:54" s="115" customFormat="1" ht="96" customHeight="1">
      <c r="A230" s="71" t="s">
        <v>119</v>
      </c>
      <c r="B230" s="31" t="s">
        <v>352</v>
      </c>
      <c r="C230" s="31"/>
      <c r="D230" s="116" t="s">
        <v>353</v>
      </c>
      <c r="E230" s="56">
        <v>9500</v>
      </c>
      <c r="F230" s="67">
        <v>9500</v>
      </c>
      <c r="G230" s="67"/>
      <c r="H230" s="57">
        <f>I230+J230</f>
        <v>9500</v>
      </c>
      <c r="I230" s="56">
        <v>9500</v>
      </c>
      <c r="J230" s="56">
        <v>0</v>
      </c>
      <c r="K230" s="56">
        <v>4500</v>
      </c>
      <c r="L230" s="56"/>
      <c r="M230" s="56">
        <v>5000</v>
      </c>
      <c r="N230" s="56">
        <v>3355.223</v>
      </c>
      <c r="O230" s="56"/>
      <c r="P230" s="287">
        <f t="shared" si="84"/>
        <v>74.560511111111111</v>
      </c>
      <c r="Q230" s="290">
        <f t="shared" si="85"/>
        <v>0</v>
      </c>
      <c r="R230" s="55" t="s">
        <v>954</v>
      </c>
      <c r="T230" s="43"/>
      <c r="U230" s="43">
        <f t="shared" si="82"/>
        <v>0</v>
      </c>
      <c r="V230" s="138"/>
      <c r="W230" s="138"/>
      <c r="X230" s="29"/>
      <c r="Y230" s="29"/>
      <c r="Z230" s="138"/>
      <c r="AA230" s="138"/>
      <c r="AB230" s="138"/>
      <c r="AC230" s="138"/>
      <c r="AD230" s="138"/>
      <c r="AE230" s="138"/>
      <c r="AF230" s="138"/>
      <c r="AG230" s="138"/>
      <c r="AH230" s="138"/>
      <c r="AI230" s="138"/>
      <c r="AJ230" s="138"/>
      <c r="AK230" s="138"/>
      <c r="AL230" s="138"/>
      <c r="AM230" s="138"/>
      <c r="AN230" s="138"/>
      <c r="AO230" s="138"/>
      <c r="AP230" s="138"/>
      <c r="AQ230" s="138"/>
      <c r="AR230" s="138"/>
      <c r="AS230" s="138"/>
      <c r="AT230" s="138"/>
      <c r="AU230" s="138"/>
      <c r="AV230" s="138"/>
      <c r="AW230" s="138"/>
      <c r="AX230" s="138"/>
      <c r="AY230" s="138"/>
      <c r="AZ230" s="138"/>
      <c r="BA230" s="138"/>
      <c r="BB230" s="139"/>
    </row>
    <row r="231" spans="1:54" s="115" customFormat="1" ht="44.25" customHeight="1">
      <c r="A231" s="38" t="s">
        <v>354</v>
      </c>
      <c r="B231" s="98" t="s">
        <v>179</v>
      </c>
      <c r="C231" s="31"/>
      <c r="D231" s="116"/>
      <c r="E231" s="50">
        <f>SUM(E232:E237)</f>
        <v>50600</v>
      </c>
      <c r="F231" s="50">
        <f>SUM(F232:F237)</f>
        <v>50600</v>
      </c>
      <c r="G231" s="50">
        <f t="shared" ref="G231:L231" si="95">SUM(G232:G236)</f>
        <v>0</v>
      </c>
      <c r="H231" s="50">
        <f t="shared" si="95"/>
        <v>0</v>
      </c>
      <c r="I231" s="50">
        <f t="shared" si="95"/>
        <v>0</v>
      </c>
      <c r="J231" s="50">
        <f t="shared" si="95"/>
        <v>0</v>
      </c>
      <c r="K231" s="50">
        <f t="shared" si="95"/>
        <v>0</v>
      </c>
      <c r="L231" s="50">
        <f t="shared" si="95"/>
        <v>0</v>
      </c>
      <c r="M231" s="50">
        <f>SUM(M232:M237)</f>
        <v>28000</v>
      </c>
      <c r="N231" s="50"/>
      <c r="O231" s="50"/>
      <c r="P231" s="287"/>
      <c r="Q231" s="290">
        <f t="shared" si="85"/>
        <v>0</v>
      </c>
      <c r="R231" s="50"/>
      <c r="T231" s="43"/>
      <c r="U231" s="43"/>
      <c r="V231" s="138"/>
      <c r="W231" s="138"/>
      <c r="X231" s="29"/>
      <c r="Y231" s="29"/>
      <c r="Z231" s="138"/>
      <c r="AA231" s="138"/>
      <c r="AB231" s="138"/>
      <c r="AC231" s="138"/>
      <c r="AD231" s="138"/>
      <c r="AE231" s="138"/>
      <c r="AF231" s="138"/>
      <c r="AG231" s="138"/>
      <c r="AH231" s="138"/>
      <c r="AI231" s="138"/>
      <c r="AJ231" s="138"/>
      <c r="AK231" s="138"/>
      <c r="AL231" s="138"/>
      <c r="AM231" s="138"/>
      <c r="AN231" s="138"/>
      <c r="AO231" s="138"/>
      <c r="AP231" s="138"/>
      <c r="AQ231" s="138"/>
      <c r="AR231" s="138"/>
      <c r="AS231" s="138"/>
      <c r="AT231" s="138"/>
      <c r="AU231" s="138"/>
      <c r="AV231" s="138"/>
      <c r="AW231" s="138"/>
      <c r="AX231" s="138"/>
      <c r="AY231" s="138"/>
      <c r="AZ231" s="138"/>
      <c r="BA231" s="138"/>
      <c r="BB231" s="139"/>
    </row>
    <row r="232" spans="1:54" s="115" customFormat="1" ht="64.5" customHeight="1">
      <c r="A232" s="116" t="s">
        <v>66</v>
      </c>
      <c r="B232" s="115" t="s">
        <v>355</v>
      </c>
      <c r="C232" s="31"/>
      <c r="D232" s="100" t="s">
        <v>356</v>
      </c>
      <c r="E232" s="67">
        <f t="shared" ref="E232:E237" si="96">F232</f>
        <v>11000</v>
      </c>
      <c r="F232" s="74">
        <v>11000</v>
      </c>
      <c r="G232" s="67"/>
      <c r="H232" s="57"/>
      <c r="I232" s="56"/>
      <c r="J232" s="56"/>
      <c r="K232" s="56"/>
      <c r="L232" s="56"/>
      <c r="M232" s="56">
        <v>6000</v>
      </c>
      <c r="N232" s="56"/>
      <c r="O232" s="56"/>
      <c r="P232" s="287"/>
      <c r="Q232" s="290">
        <f t="shared" si="85"/>
        <v>0</v>
      </c>
      <c r="R232" s="55" t="s">
        <v>928</v>
      </c>
      <c r="T232" s="43"/>
      <c r="U232" s="43"/>
      <c r="V232" s="138"/>
      <c r="W232" s="138"/>
      <c r="X232" s="29"/>
      <c r="Y232" s="29"/>
      <c r="Z232" s="138"/>
      <c r="AA232" s="138"/>
      <c r="AB232" s="138"/>
      <c r="AC232" s="138"/>
      <c r="AD232" s="138"/>
      <c r="AE232" s="138"/>
      <c r="AF232" s="138"/>
      <c r="AG232" s="138"/>
      <c r="AH232" s="138"/>
      <c r="AI232" s="138"/>
      <c r="AJ232" s="138"/>
      <c r="AK232" s="138"/>
      <c r="AL232" s="138"/>
      <c r="AM232" s="138"/>
      <c r="AN232" s="138"/>
      <c r="AO232" s="138"/>
      <c r="AP232" s="138"/>
      <c r="AQ232" s="138"/>
      <c r="AR232" s="138"/>
      <c r="AS232" s="138"/>
      <c r="AT232" s="138"/>
      <c r="AU232" s="138"/>
      <c r="AV232" s="138"/>
      <c r="AW232" s="138"/>
      <c r="AX232" s="138"/>
      <c r="AY232" s="138"/>
      <c r="AZ232" s="138"/>
      <c r="BA232" s="138"/>
      <c r="BB232" s="139"/>
    </row>
    <row r="233" spans="1:54" s="115" customFormat="1" ht="76.5" customHeight="1">
      <c r="A233" s="116">
        <v>2</v>
      </c>
      <c r="B233" s="115" t="s">
        <v>357</v>
      </c>
      <c r="C233" s="31"/>
      <c r="D233" s="100" t="s">
        <v>358</v>
      </c>
      <c r="E233" s="67">
        <f t="shared" si="96"/>
        <v>6000</v>
      </c>
      <c r="F233" s="74">
        <v>6000</v>
      </c>
      <c r="G233" s="67"/>
      <c r="H233" s="57"/>
      <c r="I233" s="56"/>
      <c r="J233" s="56"/>
      <c r="K233" s="56"/>
      <c r="L233" s="56"/>
      <c r="M233" s="56">
        <v>3000</v>
      </c>
      <c r="N233" s="367"/>
      <c r="O233" s="367">
        <v>999</v>
      </c>
      <c r="P233" s="287"/>
      <c r="Q233" s="290">
        <f t="shared" si="85"/>
        <v>33.300000000000004</v>
      </c>
      <c r="R233" s="55" t="s">
        <v>929</v>
      </c>
      <c r="T233" s="43"/>
      <c r="U233" s="43"/>
      <c r="V233" s="138"/>
      <c r="W233" s="138"/>
      <c r="X233" s="29"/>
      <c r="Y233" s="29"/>
      <c r="Z233" s="138"/>
      <c r="AA233" s="138"/>
      <c r="AB233" s="138"/>
      <c r="AC233" s="138"/>
      <c r="AD233" s="138"/>
      <c r="AE233" s="138"/>
      <c r="AF233" s="138"/>
      <c r="AG233" s="138"/>
      <c r="AH233" s="138"/>
      <c r="AI233" s="138"/>
      <c r="AJ233" s="138"/>
      <c r="AK233" s="138"/>
      <c r="AL233" s="138"/>
      <c r="AM233" s="138"/>
      <c r="AN233" s="138"/>
      <c r="AO233" s="138"/>
      <c r="AP233" s="138"/>
      <c r="AQ233" s="138"/>
      <c r="AR233" s="138"/>
      <c r="AS233" s="138"/>
      <c r="AT233" s="138"/>
      <c r="AU233" s="138"/>
      <c r="AV233" s="138"/>
      <c r="AW233" s="138"/>
      <c r="AX233" s="138"/>
      <c r="AY233" s="138"/>
      <c r="AZ233" s="138"/>
      <c r="BA233" s="138"/>
      <c r="BB233" s="139"/>
    </row>
    <row r="234" spans="1:54" s="115" customFormat="1" ht="66" customHeight="1">
      <c r="A234" s="116">
        <v>3</v>
      </c>
      <c r="B234" s="31" t="s">
        <v>359</v>
      </c>
      <c r="C234" s="31"/>
      <c r="D234" s="100" t="s">
        <v>360</v>
      </c>
      <c r="E234" s="67">
        <f t="shared" si="96"/>
        <v>6800</v>
      </c>
      <c r="F234" s="112">
        <v>6800</v>
      </c>
      <c r="G234" s="67"/>
      <c r="H234" s="57"/>
      <c r="I234" s="56"/>
      <c r="J234" s="56"/>
      <c r="K234" s="56"/>
      <c r="L234" s="56"/>
      <c r="M234" s="56">
        <v>3000</v>
      </c>
      <c r="N234" s="56"/>
      <c r="O234" s="56"/>
      <c r="P234" s="287"/>
      <c r="Q234" s="290">
        <f t="shared" si="85"/>
        <v>0</v>
      </c>
      <c r="R234" s="55" t="s">
        <v>929</v>
      </c>
      <c r="T234" s="43"/>
      <c r="U234" s="43"/>
      <c r="V234" s="138"/>
      <c r="W234" s="138"/>
      <c r="X234" s="29"/>
      <c r="Y234" s="29"/>
      <c r="Z234" s="138"/>
      <c r="AA234" s="138"/>
      <c r="AB234" s="138"/>
      <c r="AC234" s="138"/>
      <c r="AD234" s="138"/>
      <c r="AE234" s="138"/>
      <c r="AF234" s="138"/>
      <c r="AG234" s="138"/>
      <c r="AH234" s="138"/>
      <c r="AI234" s="138"/>
      <c r="AJ234" s="138"/>
      <c r="AK234" s="138"/>
      <c r="AL234" s="138"/>
      <c r="AM234" s="138"/>
      <c r="AN234" s="138"/>
      <c r="AO234" s="138"/>
      <c r="AP234" s="138"/>
      <c r="AQ234" s="138"/>
      <c r="AR234" s="138"/>
      <c r="AS234" s="138"/>
      <c r="AT234" s="138"/>
      <c r="AU234" s="138"/>
      <c r="AV234" s="138"/>
      <c r="AW234" s="138"/>
      <c r="AX234" s="138"/>
      <c r="AY234" s="138"/>
      <c r="AZ234" s="138"/>
      <c r="BA234" s="138"/>
      <c r="BB234" s="139"/>
    </row>
    <row r="235" spans="1:54" s="115" customFormat="1" ht="73.5" customHeight="1">
      <c r="A235" s="116">
        <v>4</v>
      </c>
      <c r="B235" s="31" t="s">
        <v>361</v>
      </c>
      <c r="C235" s="31"/>
      <c r="D235" s="100" t="s">
        <v>362</v>
      </c>
      <c r="E235" s="67">
        <f t="shared" si="96"/>
        <v>6300</v>
      </c>
      <c r="F235" s="112">
        <v>6300</v>
      </c>
      <c r="G235" s="67"/>
      <c r="H235" s="57"/>
      <c r="I235" s="56"/>
      <c r="J235" s="56"/>
      <c r="K235" s="56"/>
      <c r="L235" s="56"/>
      <c r="M235" s="56">
        <v>3000</v>
      </c>
      <c r="N235" s="56"/>
      <c r="O235" s="56"/>
      <c r="P235" s="287"/>
      <c r="Q235" s="290">
        <f t="shared" si="85"/>
        <v>0</v>
      </c>
      <c r="R235" s="55" t="s">
        <v>929</v>
      </c>
      <c r="T235" s="43"/>
      <c r="U235" s="43"/>
      <c r="V235" s="138"/>
      <c r="W235" s="138"/>
      <c r="X235" s="29"/>
      <c r="Y235" s="29"/>
      <c r="Z235" s="138"/>
      <c r="AA235" s="138"/>
      <c r="AB235" s="138"/>
      <c r="AC235" s="138"/>
      <c r="AD235" s="138"/>
      <c r="AE235" s="138"/>
      <c r="AF235" s="138"/>
      <c r="AG235" s="138"/>
      <c r="AH235" s="138"/>
      <c r="AI235" s="138"/>
      <c r="AJ235" s="138"/>
      <c r="AK235" s="138"/>
      <c r="AL235" s="138"/>
      <c r="AM235" s="138"/>
      <c r="AN235" s="138"/>
      <c r="AO235" s="138"/>
      <c r="AP235" s="138"/>
      <c r="AQ235" s="138"/>
      <c r="AR235" s="138"/>
      <c r="AS235" s="138"/>
      <c r="AT235" s="138"/>
      <c r="AU235" s="138"/>
      <c r="AV235" s="138"/>
      <c r="AW235" s="138"/>
      <c r="AX235" s="138"/>
      <c r="AY235" s="138"/>
      <c r="AZ235" s="138"/>
      <c r="BA235" s="138"/>
      <c r="BB235" s="139"/>
    </row>
    <row r="236" spans="1:54" s="115" customFormat="1" ht="75" customHeight="1">
      <c r="A236" s="116">
        <v>6</v>
      </c>
      <c r="B236" s="144" t="s">
        <v>363</v>
      </c>
      <c r="C236" s="31"/>
      <c r="D236" s="100" t="s">
        <v>364</v>
      </c>
      <c r="E236" s="67">
        <f t="shared" si="96"/>
        <v>16500</v>
      </c>
      <c r="F236" s="112">
        <v>16500</v>
      </c>
      <c r="G236" s="67"/>
      <c r="H236" s="57"/>
      <c r="I236" s="56"/>
      <c r="J236" s="56"/>
      <c r="K236" s="56"/>
      <c r="L236" s="56"/>
      <c r="M236" s="56">
        <v>9000</v>
      </c>
      <c r="N236" s="56"/>
      <c r="O236" s="56"/>
      <c r="P236" s="287"/>
      <c r="Q236" s="290">
        <f t="shared" si="85"/>
        <v>0</v>
      </c>
      <c r="R236" s="55" t="s">
        <v>930</v>
      </c>
      <c r="T236" s="43"/>
      <c r="U236" s="43"/>
      <c r="V236" s="138"/>
      <c r="W236" s="138"/>
      <c r="X236" s="29"/>
      <c r="Y236" s="29"/>
      <c r="Z236" s="138"/>
      <c r="AA236" s="138"/>
      <c r="AB236" s="138"/>
      <c r="AC236" s="138"/>
      <c r="AD236" s="138"/>
      <c r="AE236" s="138"/>
      <c r="AF236" s="138"/>
      <c r="AG236" s="138"/>
      <c r="AH236" s="138"/>
      <c r="AI236" s="138"/>
      <c r="AJ236" s="138"/>
      <c r="AK236" s="138"/>
      <c r="AL236" s="138"/>
      <c r="AM236" s="138"/>
      <c r="AN236" s="138"/>
      <c r="AO236" s="138"/>
      <c r="AP236" s="138"/>
      <c r="AQ236" s="138"/>
      <c r="AR236" s="138"/>
      <c r="AS236" s="138"/>
      <c r="AT236" s="138"/>
      <c r="AU236" s="138"/>
      <c r="AV236" s="138"/>
      <c r="AW236" s="138"/>
      <c r="AX236" s="138"/>
      <c r="AY236" s="138"/>
      <c r="AZ236" s="138"/>
      <c r="BA236" s="138"/>
      <c r="BB236" s="139"/>
    </row>
    <row r="237" spans="1:54" s="141" customFormat="1" ht="56.25" customHeight="1">
      <c r="A237" s="116">
        <v>5</v>
      </c>
      <c r="B237" s="31" t="s">
        <v>907</v>
      </c>
      <c r="C237" s="42"/>
      <c r="D237" s="116" t="s">
        <v>1163</v>
      </c>
      <c r="E237" s="67">
        <f t="shared" si="96"/>
        <v>4000</v>
      </c>
      <c r="F237" s="112">
        <v>4000</v>
      </c>
      <c r="G237" s="50"/>
      <c r="H237" s="41"/>
      <c r="I237" s="58"/>
      <c r="J237" s="58"/>
      <c r="K237" s="58"/>
      <c r="L237" s="58"/>
      <c r="M237" s="56">
        <v>4000</v>
      </c>
      <c r="N237" s="58"/>
      <c r="O237" s="58"/>
      <c r="P237" s="287"/>
      <c r="Q237" s="290">
        <f t="shared" si="85"/>
        <v>0</v>
      </c>
      <c r="R237" s="55" t="s">
        <v>1115</v>
      </c>
      <c r="T237" s="43"/>
      <c r="U237" s="43"/>
      <c r="V237" s="142"/>
      <c r="W237" s="142"/>
      <c r="X237" s="44"/>
      <c r="Y237" s="44"/>
      <c r="Z237" s="142"/>
      <c r="AA237" s="142"/>
      <c r="AB237" s="142"/>
      <c r="AC237" s="142"/>
      <c r="AD237" s="142"/>
      <c r="AE237" s="142"/>
      <c r="AF237" s="142"/>
      <c r="AG237" s="142"/>
      <c r="AH237" s="142"/>
      <c r="AI237" s="142"/>
      <c r="AJ237" s="142"/>
      <c r="AK237" s="142"/>
      <c r="AL237" s="142"/>
      <c r="AM237" s="142"/>
      <c r="AN237" s="142"/>
      <c r="AO237" s="142"/>
      <c r="AP237" s="142"/>
      <c r="AQ237" s="142"/>
      <c r="AR237" s="142"/>
      <c r="AS237" s="142"/>
      <c r="AT237" s="142"/>
      <c r="AU237" s="142"/>
      <c r="AV237" s="142"/>
      <c r="AW237" s="142"/>
      <c r="AX237" s="142"/>
      <c r="AY237" s="142"/>
      <c r="AZ237" s="142"/>
      <c r="BA237" s="142"/>
      <c r="BB237" s="143"/>
    </row>
    <row r="238" spans="1:54" s="141" customFormat="1" ht="48" customHeight="1">
      <c r="A238" s="114" t="s">
        <v>141</v>
      </c>
      <c r="B238" s="141" t="s">
        <v>142</v>
      </c>
      <c r="D238" s="114"/>
      <c r="E238" s="58">
        <f>E239</f>
        <v>15920</v>
      </c>
      <c r="F238" s="58">
        <f t="shared" ref="F238:M239" si="97">F239</f>
        <v>15920</v>
      </c>
      <c r="G238" s="58">
        <f t="shared" si="97"/>
        <v>0</v>
      </c>
      <c r="H238" s="58">
        <f t="shared" si="97"/>
        <v>15920</v>
      </c>
      <c r="I238" s="58">
        <f t="shared" si="97"/>
        <v>15920</v>
      </c>
      <c r="J238" s="58">
        <f t="shared" si="97"/>
        <v>0</v>
      </c>
      <c r="K238" s="58">
        <f t="shared" si="97"/>
        <v>11144</v>
      </c>
      <c r="L238" s="58">
        <f t="shared" si="97"/>
        <v>0</v>
      </c>
      <c r="M238" s="58">
        <f t="shared" si="97"/>
        <v>4776</v>
      </c>
      <c r="N238" s="58"/>
      <c r="O238" s="58"/>
      <c r="P238" s="287">
        <f t="shared" si="84"/>
        <v>0</v>
      </c>
      <c r="Q238" s="290">
        <f t="shared" si="85"/>
        <v>0</v>
      </c>
      <c r="R238" s="58"/>
      <c r="T238" s="43"/>
      <c r="U238" s="43">
        <f t="shared" ref="U238:U246" si="98">H238-I238-J238</f>
        <v>0</v>
      </c>
      <c r="V238" s="142"/>
      <c r="W238" s="142"/>
      <c r="X238" s="44"/>
      <c r="Y238" s="44"/>
      <c r="Z238" s="142"/>
      <c r="AA238" s="142"/>
      <c r="AB238" s="142"/>
      <c r="AC238" s="142"/>
      <c r="AD238" s="142"/>
      <c r="AE238" s="142"/>
      <c r="AF238" s="142"/>
      <c r="AG238" s="142"/>
      <c r="AH238" s="142"/>
      <c r="AI238" s="142"/>
      <c r="AJ238" s="142"/>
      <c r="AK238" s="142"/>
      <c r="AL238" s="142"/>
      <c r="AM238" s="142"/>
      <c r="AN238" s="142"/>
      <c r="AO238" s="142"/>
      <c r="AP238" s="142"/>
      <c r="AQ238" s="142"/>
      <c r="AR238" s="142"/>
      <c r="AS238" s="142"/>
      <c r="AT238" s="142"/>
      <c r="AU238" s="142"/>
      <c r="AV238" s="142"/>
      <c r="AW238" s="142"/>
      <c r="AX238" s="142"/>
      <c r="AY238" s="142"/>
      <c r="AZ238" s="142"/>
      <c r="BA238" s="142"/>
      <c r="BB238" s="143"/>
    </row>
    <row r="239" spans="1:54" s="141" customFormat="1" ht="45.75" customHeight="1">
      <c r="A239" s="114" t="s">
        <v>88</v>
      </c>
      <c r="B239" s="98" t="s">
        <v>240</v>
      </c>
      <c r="C239" s="39"/>
      <c r="D239" s="114"/>
      <c r="E239" s="58">
        <f>E240</f>
        <v>15920</v>
      </c>
      <c r="F239" s="58">
        <f t="shared" si="97"/>
        <v>15920</v>
      </c>
      <c r="G239" s="58">
        <f t="shared" si="97"/>
        <v>0</v>
      </c>
      <c r="H239" s="58">
        <f t="shared" si="97"/>
        <v>15920</v>
      </c>
      <c r="I239" s="58">
        <f t="shared" si="97"/>
        <v>15920</v>
      </c>
      <c r="J239" s="58">
        <f t="shared" si="97"/>
        <v>0</v>
      </c>
      <c r="K239" s="58">
        <f t="shared" si="97"/>
        <v>11144</v>
      </c>
      <c r="L239" s="58">
        <f t="shared" si="97"/>
        <v>0</v>
      </c>
      <c r="M239" s="58">
        <f t="shared" si="97"/>
        <v>4776</v>
      </c>
      <c r="N239" s="58"/>
      <c r="O239" s="58"/>
      <c r="P239" s="287">
        <f t="shared" si="84"/>
        <v>0</v>
      </c>
      <c r="Q239" s="290">
        <f t="shared" si="85"/>
        <v>0</v>
      </c>
      <c r="R239" s="58"/>
      <c r="T239" s="43"/>
      <c r="U239" s="43">
        <f t="shared" si="98"/>
        <v>0</v>
      </c>
      <c r="V239" s="142"/>
      <c r="W239" s="142"/>
      <c r="X239" s="44"/>
      <c r="Y239" s="44"/>
      <c r="Z239" s="142"/>
      <c r="AA239" s="142"/>
      <c r="AB239" s="142"/>
      <c r="AC239" s="142"/>
      <c r="AD239" s="142"/>
      <c r="AE239" s="142"/>
      <c r="AF239" s="142"/>
      <c r="AG239" s="142"/>
      <c r="AH239" s="142"/>
      <c r="AI239" s="142"/>
      <c r="AJ239" s="142"/>
      <c r="AK239" s="142"/>
      <c r="AL239" s="142"/>
      <c r="AM239" s="142"/>
      <c r="AN239" s="142"/>
      <c r="AO239" s="142"/>
      <c r="AP239" s="142"/>
      <c r="AQ239" s="142"/>
      <c r="AR239" s="142"/>
      <c r="AS239" s="142"/>
      <c r="AT239" s="142"/>
      <c r="AU239" s="142"/>
      <c r="AV239" s="142"/>
      <c r="AW239" s="142"/>
      <c r="AX239" s="142"/>
      <c r="AY239" s="142"/>
      <c r="AZ239" s="142"/>
      <c r="BA239" s="142"/>
      <c r="BB239" s="143"/>
    </row>
    <row r="240" spans="1:54" s="115" customFormat="1" ht="60" customHeight="1">
      <c r="A240" s="116" t="s">
        <v>66</v>
      </c>
      <c r="B240" s="115" t="s">
        <v>365</v>
      </c>
      <c r="D240" s="108" t="s">
        <v>366</v>
      </c>
      <c r="E240" s="56">
        <v>15920</v>
      </c>
      <c r="F240" s="56">
        <v>15920</v>
      </c>
      <c r="G240" s="56"/>
      <c r="H240" s="57">
        <f>I240+J240</f>
        <v>15920</v>
      </c>
      <c r="I240" s="56">
        <v>15920</v>
      </c>
      <c r="J240" s="61">
        <v>0</v>
      </c>
      <c r="K240" s="57">
        <v>11144</v>
      </c>
      <c r="L240" s="57"/>
      <c r="M240" s="131">
        <v>4776</v>
      </c>
      <c r="N240" s="57">
        <v>4743.7814820000003</v>
      </c>
      <c r="O240" s="57"/>
      <c r="P240" s="287">
        <f t="shared" si="84"/>
        <v>42.568031963388378</v>
      </c>
      <c r="Q240" s="290">
        <f t="shared" si="85"/>
        <v>0</v>
      </c>
      <c r="R240" s="55" t="s">
        <v>1084</v>
      </c>
      <c r="T240" s="43"/>
      <c r="U240" s="43">
        <f t="shared" si="98"/>
        <v>0</v>
      </c>
      <c r="V240" s="138"/>
      <c r="W240" s="138"/>
      <c r="X240" s="29"/>
      <c r="Y240" s="29"/>
      <c r="Z240" s="138"/>
      <c r="AA240" s="138"/>
      <c r="AB240" s="138"/>
      <c r="AC240" s="138"/>
      <c r="AD240" s="138"/>
      <c r="AE240" s="138"/>
      <c r="AF240" s="138"/>
      <c r="AG240" s="138"/>
      <c r="AH240" s="138"/>
      <c r="AI240" s="138"/>
      <c r="AJ240" s="138"/>
      <c r="AK240" s="138"/>
      <c r="AL240" s="138"/>
      <c r="AM240" s="138"/>
      <c r="AN240" s="138"/>
      <c r="AO240" s="138"/>
      <c r="AP240" s="138"/>
      <c r="AQ240" s="138"/>
      <c r="AR240" s="138"/>
      <c r="AS240" s="138"/>
      <c r="AT240" s="138"/>
      <c r="AU240" s="138"/>
      <c r="AV240" s="138"/>
      <c r="AW240" s="138"/>
      <c r="AX240" s="138"/>
      <c r="AY240" s="138"/>
      <c r="AZ240" s="138"/>
      <c r="BA240" s="138"/>
      <c r="BB240" s="139"/>
    </row>
    <row r="241" spans="1:54" s="42" customFormat="1" ht="69" customHeight="1">
      <c r="A241" s="38" t="s">
        <v>40</v>
      </c>
      <c r="B241" s="39" t="s">
        <v>367</v>
      </c>
      <c r="C241" s="39"/>
      <c r="D241" s="323"/>
      <c r="E241" s="58">
        <f>E242</f>
        <v>21303</v>
      </c>
      <c r="F241" s="58">
        <f t="shared" ref="F241:M241" si="99">F242</f>
        <v>21303</v>
      </c>
      <c r="G241" s="58">
        <f t="shared" si="99"/>
        <v>0</v>
      </c>
      <c r="H241" s="58">
        <f t="shared" si="99"/>
        <v>21303</v>
      </c>
      <c r="I241" s="58">
        <f t="shared" si="99"/>
        <v>21303</v>
      </c>
      <c r="J241" s="58">
        <f t="shared" si="99"/>
        <v>0</v>
      </c>
      <c r="K241" s="58">
        <f t="shared" si="99"/>
        <v>12782</v>
      </c>
      <c r="L241" s="58">
        <f t="shared" si="99"/>
        <v>0</v>
      </c>
      <c r="M241" s="58">
        <f t="shared" si="99"/>
        <v>8521</v>
      </c>
      <c r="N241" s="58"/>
      <c r="O241" s="58"/>
      <c r="P241" s="287">
        <f t="shared" si="84"/>
        <v>0</v>
      </c>
      <c r="Q241" s="290">
        <f t="shared" si="85"/>
        <v>0</v>
      </c>
      <c r="R241" s="58"/>
      <c r="S241" s="58"/>
      <c r="T241" s="43"/>
      <c r="U241" s="43">
        <f t="shared" si="98"/>
        <v>0</v>
      </c>
      <c r="V241" s="48"/>
      <c r="W241" s="48"/>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24"/>
    </row>
    <row r="242" spans="1:54" s="31" customFormat="1" ht="36" customHeight="1">
      <c r="A242" s="38" t="s">
        <v>109</v>
      </c>
      <c r="B242" s="98" t="s">
        <v>240</v>
      </c>
      <c r="C242" s="39"/>
      <c r="D242" s="323"/>
      <c r="E242" s="58">
        <f>SUM(E243:E245)</f>
        <v>21303</v>
      </c>
      <c r="F242" s="58">
        <f t="shared" ref="F242:M242" si="100">SUM(F243:F245)</f>
        <v>21303</v>
      </c>
      <c r="G242" s="58">
        <f t="shared" si="100"/>
        <v>0</v>
      </c>
      <c r="H242" s="58">
        <f t="shared" si="100"/>
        <v>21303</v>
      </c>
      <c r="I242" s="58">
        <f t="shared" si="100"/>
        <v>21303</v>
      </c>
      <c r="J242" s="58">
        <f t="shared" si="100"/>
        <v>0</v>
      </c>
      <c r="K242" s="58">
        <f t="shared" si="100"/>
        <v>12782</v>
      </c>
      <c r="L242" s="58">
        <f t="shared" si="100"/>
        <v>0</v>
      </c>
      <c r="M242" s="58">
        <f t="shared" si="100"/>
        <v>8521</v>
      </c>
      <c r="N242" s="58"/>
      <c r="O242" s="58"/>
      <c r="P242" s="287">
        <f t="shared" si="84"/>
        <v>0</v>
      </c>
      <c r="Q242" s="290">
        <f t="shared" si="85"/>
        <v>0</v>
      </c>
      <c r="R242" s="58"/>
      <c r="S242" s="58"/>
      <c r="T242" s="43"/>
      <c r="U242" s="43">
        <f t="shared" si="98"/>
        <v>0</v>
      </c>
      <c r="V242" s="52"/>
      <c r="W242" s="52"/>
      <c r="X242" s="44"/>
      <c r="Y242" s="44"/>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30"/>
    </row>
    <row r="243" spans="1:54" s="31" customFormat="1" ht="84" customHeight="1">
      <c r="A243" s="59" t="s">
        <v>66</v>
      </c>
      <c r="B243" s="55" t="s">
        <v>368</v>
      </c>
      <c r="C243" s="55"/>
      <c r="D243" s="116" t="s">
        <v>369</v>
      </c>
      <c r="E243" s="56">
        <v>9403</v>
      </c>
      <c r="F243" s="56">
        <v>9403</v>
      </c>
      <c r="G243" s="56"/>
      <c r="H243" s="57">
        <f>I243+J243</f>
        <v>9403</v>
      </c>
      <c r="I243" s="56">
        <v>9403</v>
      </c>
      <c r="J243" s="56">
        <v>0</v>
      </c>
      <c r="K243" s="56">
        <v>5642</v>
      </c>
      <c r="L243" s="56"/>
      <c r="M243" s="56">
        <v>3761</v>
      </c>
      <c r="N243" s="56">
        <v>1549.914</v>
      </c>
      <c r="O243" s="56"/>
      <c r="P243" s="287">
        <f t="shared" si="84"/>
        <v>27.471003190358029</v>
      </c>
      <c r="Q243" s="290">
        <f t="shared" si="85"/>
        <v>0</v>
      </c>
      <c r="R243" s="55" t="s">
        <v>954</v>
      </c>
      <c r="S243" s="99"/>
      <c r="T243" s="43"/>
      <c r="U243" s="43">
        <f t="shared" si="98"/>
        <v>0</v>
      </c>
      <c r="V243" s="52"/>
      <c r="W243" s="52"/>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30"/>
    </row>
    <row r="244" spans="1:54" s="31" customFormat="1" ht="72.75" customHeight="1">
      <c r="A244" s="59" t="s">
        <v>69</v>
      </c>
      <c r="B244" s="60" t="s">
        <v>370</v>
      </c>
      <c r="C244" s="60"/>
      <c r="D244" s="116" t="s">
        <v>371</v>
      </c>
      <c r="E244" s="56">
        <v>5100</v>
      </c>
      <c r="F244" s="56">
        <v>5100</v>
      </c>
      <c r="G244" s="56"/>
      <c r="H244" s="57">
        <f>I244+J244</f>
        <v>5100</v>
      </c>
      <c r="I244" s="56">
        <v>5100</v>
      </c>
      <c r="J244" s="56">
        <v>0</v>
      </c>
      <c r="K244" s="56">
        <v>3060</v>
      </c>
      <c r="L244" s="56"/>
      <c r="M244" s="56">
        <v>2040</v>
      </c>
      <c r="N244" s="56">
        <v>1453.9860000000001</v>
      </c>
      <c r="O244" s="56"/>
      <c r="P244" s="287">
        <f t="shared" si="84"/>
        <v>47.515882352941183</v>
      </c>
      <c r="Q244" s="290">
        <f t="shared" si="85"/>
        <v>0</v>
      </c>
      <c r="R244" s="55" t="s">
        <v>1085</v>
      </c>
      <c r="S244" s="99"/>
      <c r="T244" s="43"/>
      <c r="U244" s="43">
        <f t="shared" si="98"/>
        <v>0</v>
      </c>
      <c r="V244" s="52"/>
      <c r="W244" s="52"/>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30"/>
    </row>
    <row r="245" spans="1:54" s="31" customFormat="1" ht="59.25" customHeight="1">
      <c r="A245" s="59" t="s">
        <v>119</v>
      </c>
      <c r="B245" s="60" t="s">
        <v>372</v>
      </c>
      <c r="C245" s="60"/>
      <c r="D245" s="116" t="s">
        <v>373</v>
      </c>
      <c r="E245" s="56">
        <v>6800</v>
      </c>
      <c r="F245" s="56">
        <v>6800</v>
      </c>
      <c r="G245" s="56"/>
      <c r="H245" s="57">
        <f>I245+J245</f>
        <v>6800</v>
      </c>
      <c r="I245" s="56">
        <v>6800</v>
      </c>
      <c r="J245" s="56">
        <v>0</v>
      </c>
      <c r="K245" s="56">
        <v>4080</v>
      </c>
      <c r="L245" s="56"/>
      <c r="M245" s="56">
        <v>2720</v>
      </c>
      <c r="N245" s="56">
        <v>1571.2940000000001</v>
      </c>
      <c r="O245" s="56"/>
      <c r="P245" s="287">
        <f t="shared" si="84"/>
        <v>38.512107843137258</v>
      </c>
      <c r="Q245" s="290">
        <f t="shared" si="85"/>
        <v>0</v>
      </c>
      <c r="R245" s="55" t="s">
        <v>954</v>
      </c>
      <c r="S245" s="99"/>
      <c r="T245" s="43"/>
      <c r="U245" s="43">
        <f t="shared" si="98"/>
        <v>0</v>
      </c>
      <c r="V245" s="52"/>
      <c r="W245" s="52"/>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30"/>
    </row>
    <row r="246" spans="1:54" s="42" customFormat="1" ht="54.75" customHeight="1">
      <c r="A246" s="45" t="s">
        <v>1103</v>
      </c>
      <c r="B246" s="123" t="s">
        <v>374</v>
      </c>
      <c r="C246" s="123"/>
      <c r="D246" s="64"/>
      <c r="E246" s="58">
        <f>E251+E266+E247</f>
        <v>94221</v>
      </c>
      <c r="F246" s="58">
        <f t="shared" ref="F246:M246" si="101">F251+F266+F247</f>
        <v>94221</v>
      </c>
      <c r="G246" s="58">
        <f t="shared" si="101"/>
        <v>0</v>
      </c>
      <c r="H246" s="58">
        <f t="shared" si="101"/>
        <v>61043</v>
      </c>
      <c r="I246" s="58">
        <f t="shared" si="101"/>
        <v>61043</v>
      </c>
      <c r="J246" s="58">
        <f t="shared" si="101"/>
        <v>0</v>
      </c>
      <c r="K246" s="58">
        <f t="shared" si="101"/>
        <v>31495</v>
      </c>
      <c r="L246" s="58">
        <f t="shared" si="101"/>
        <v>0</v>
      </c>
      <c r="M246" s="58">
        <f t="shared" si="101"/>
        <v>49793</v>
      </c>
      <c r="N246" s="58">
        <f>SUM(N247:N269)</f>
        <v>31495</v>
      </c>
      <c r="O246" s="58">
        <f>SUM(O247:O269)</f>
        <v>1498.5119999999999</v>
      </c>
      <c r="P246" s="288">
        <f t="shared" si="84"/>
        <v>100</v>
      </c>
      <c r="Q246" s="290">
        <f t="shared" si="85"/>
        <v>3.0094832606992949</v>
      </c>
      <c r="R246" s="58"/>
      <c r="S246" s="58"/>
      <c r="T246" s="43"/>
      <c r="U246" s="43">
        <f t="shared" si="98"/>
        <v>0</v>
      </c>
      <c r="V246" s="69"/>
      <c r="W246" s="69"/>
      <c r="X246" s="44"/>
      <c r="Y246" s="145"/>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24"/>
    </row>
    <row r="247" spans="1:54" s="42" customFormat="1" ht="54.75" customHeight="1">
      <c r="A247" s="38" t="s">
        <v>28</v>
      </c>
      <c r="B247" s="39" t="s">
        <v>133</v>
      </c>
      <c r="C247" s="123"/>
      <c r="D247" s="96"/>
      <c r="E247" s="104">
        <f>E248</f>
        <v>2800</v>
      </c>
      <c r="F247" s="104">
        <f t="shared" ref="F247:M248" si="102">F248</f>
        <v>2800</v>
      </c>
      <c r="G247" s="104">
        <f t="shared" si="102"/>
        <v>0</v>
      </c>
      <c r="H247" s="104">
        <f t="shared" si="102"/>
        <v>0</v>
      </c>
      <c r="I247" s="104">
        <f t="shared" si="102"/>
        <v>0</v>
      </c>
      <c r="J247" s="104">
        <f t="shared" si="102"/>
        <v>0</v>
      </c>
      <c r="K247" s="104">
        <f t="shared" si="102"/>
        <v>0</v>
      </c>
      <c r="L247" s="104">
        <f t="shared" si="102"/>
        <v>0</v>
      </c>
      <c r="M247" s="104">
        <f t="shared" si="102"/>
        <v>2800</v>
      </c>
      <c r="N247" s="58"/>
      <c r="O247" s="58"/>
      <c r="P247" s="287"/>
      <c r="Q247" s="290">
        <f t="shared" si="85"/>
        <v>0</v>
      </c>
      <c r="R247" s="58"/>
      <c r="S247" s="58"/>
      <c r="T247" s="43"/>
      <c r="U247" s="43"/>
      <c r="V247" s="69"/>
      <c r="W247" s="69"/>
      <c r="X247" s="44"/>
      <c r="Y247" s="145"/>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24"/>
    </row>
    <row r="248" spans="1:54" s="42" customFormat="1" ht="54.75" customHeight="1">
      <c r="A248" s="38" t="s">
        <v>94</v>
      </c>
      <c r="B248" s="39" t="s">
        <v>95</v>
      </c>
      <c r="C248" s="123"/>
      <c r="D248" s="96"/>
      <c r="E248" s="104">
        <f>E249</f>
        <v>2800</v>
      </c>
      <c r="F248" s="104">
        <f t="shared" si="102"/>
        <v>2800</v>
      </c>
      <c r="G248" s="104">
        <f t="shared" si="102"/>
        <v>0</v>
      </c>
      <c r="H248" s="104">
        <f t="shared" si="102"/>
        <v>0</v>
      </c>
      <c r="I248" s="104">
        <f t="shared" si="102"/>
        <v>0</v>
      </c>
      <c r="J248" s="104">
        <f t="shared" si="102"/>
        <v>0</v>
      </c>
      <c r="K248" s="104">
        <f t="shared" si="102"/>
        <v>0</v>
      </c>
      <c r="L248" s="104">
        <f t="shared" si="102"/>
        <v>0</v>
      </c>
      <c r="M248" s="104">
        <f t="shared" si="102"/>
        <v>2800</v>
      </c>
      <c r="N248" s="58"/>
      <c r="O248" s="58"/>
      <c r="P248" s="287"/>
      <c r="Q248" s="290">
        <f t="shared" si="85"/>
        <v>0</v>
      </c>
      <c r="R248" s="58"/>
      <c r="S248" s="58"/>
      <c r="T248" s="43"/>
      <c r="U248" s="43"/>
      <c r="V248" s="69"/>
      <c r="W248" s="69"/>
      <c r="X248" s="44"/>
      <c r="Y248" s="145"/>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24"/>
    </row>
    <row r="249" spans="1:54" s="42" customFormat="1" ht="54.75" customHeight="1">
      <c r="A249" s="38" t="s">
        <v>109</v>
      </c>
      <c r="B249" s="39" t="s">
        <v>96</v>
      </c>
      <c r="C249" s="123"/>
      <c r="D249" s="96"/>
      <c r="E249" s="104">
        <f t="shared" ref="E249:M249" si="103">SUM(E250:E250)</f>
        <v>2800</v>
      </c>
      <c r="F249" s="104">
        <f t="shared" si="103"/>
        <v>2800</v>
      </c>
      <c r="G249" s="104">
        <f t="shared" si="103"/>
        <v>0</v>
      </c>
      <c r="H249" s="104">
        <f t="shared" si="103"/>
        <v>0</v>
      </c>
      <c r="I249" s="104">
        <f t="shared" si="103"/>
        <v>0</v>
      </c>
      <c r="J249" s="104">
        <f t="shared" si="103"/>
        <v>0</v>
      </c>
      <c r="K249" s="104">
        <f t="shared" si="103"/>
        <v>0</v>
      </c>
      <c r="L249" s="104">
        <f t="shared" si="103"/>
        <v>0</v>
      </c>
      <c r="M249" s="104">
        <f t="shared" si="103"/>
        <v>2800</v>
      </c>
      <c r="N249" s="58"/>
      <c r="O249" s="58"/>
      <c r="P249" s="287"/>
      <c r="Q249" s="290">
        <f t="shared" si="85"/>
        <v>0</v>
      </c>
      <c r="R249" s="58"/>
      <c r="S249" s="58"/>
      <c r="T249" s="43"/>
      <c r="U249" s="43"/>
      <c r="V249" s="69"/>
      <c r="W249" s="69"/>
      <c r="X249" s="44"/>
      <c r="Y249" s="145"/>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24"/>
    </row>
    <row r="250" spans="1:54" s="42" customFormat="1" ht="128.25" customHeight="1">
      <c r="A250" s="59" t="s">
        <v>66</v>
      </c>
      <c r="B250" s="60" t="s">
        <v>375</v>
      </c>
      <c r="C250" s="123"/>
      <c r="D250" s="73" t="s">
        <v>376</v>
      </c>
      <c r="E250" s="56">
        <f>F250</f>
        <v>2800</v>
      </c>
      <c r="F250" s="74">
        <v>2800</v>
      </c>
      <c r="G250" s="58"/>
      <c r="H250" s="58"/>
      <c r="I250" s="58"/>
      <c r="J250" s="58"/>
      <c r="K250" s="58"/>
      <c r="L250" s="58"/>
      <c r="M250" s="56">
        <v>2800</v>
      </c>
      <c r="N250" s="56"/>
      <c r="O250" s="56">
        <v>848.51199999999994</v>
      </c>
      <c r="P250" s="287"/>
      <c r="Q250" s="290">
        <f t="shared" si="85"/>
        <v>30.303999999999998</v>
      </c>
      <c r="R250" s="297" t="s">
        <v>983</v>
      </c>
      <c r="S250" s="297" t="s">
        <v>1137</v>
      </c>
      <c r="T250" s="43"/>
      <c r="U250" s="43"/>
      <c r="V250" s="69"/>
      <c r="W250" s="69"/>
      <c r="X250" s="44"/>
      <c r="Y250" s="145"/>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24"/>
    </row>
    <row r="251" spans="1:54" s="42" customFormat="1" ht="110.25" customHeight="1">
      <c r="A251" s="38" t="s">
        <v>30</v>
      </c>
      <c r="B251" s="39" t="s">
        <v>65</v>
      </c>
      <c r="C251" s="39"/>
      <c r="D251" s="323"/>
      <c r="E251" s="58">
        <f>E259+E252+E263</f>
        <v>65368</v>
      </c>
      <c r="F251" s="58">
        <f t="shared" ref="F251:O251" si="104">F259+F252+F263</f>
        <v>65368</v>
      </c>
      <c r="G251" s="58">
        <f t="shared" si="104"/>
        <v>0</v>
      </c>
      <c r="H251" s="58">
        <f t="shared" si="104"/>
        <v>34990</v>
      </c>
      <c r="I251" s="58">
        <f t="shared" si="104"/>
        <v>34990</v>
      </c>
      <c r="J251" s="58">
        <f t="shared" si="104"/>
        <v>0</v>
      </c>
      <c r="K251" s="58">
        <f t="shared" si="104"/>
        <v>17495</v>
      </c>
      <c r="L251" s="58">
        <f t="shared" si="104"/>
        <v>0</v>
      </c>
      <c r="M251" s="58">
        <f t="shared" si="104"/>
        <v>34940</v>
      </c>
      <c r="N251" s="58">
        <f t="shared" si="104"/>
        <v>0</v>
      </c>
      <c r="O251" s="58">
        <f t="shared" si="104"/>
        <v>0</v>
      </c>
      <c r="P251" s="287">
        <f t="shared" si="84"/>
        <v>0</v>
      </c>
      <c r="Q251" s="290">
        <f t="shared" si="85"/>
        <v>0</v>
      </c>
      <c r="R251" s="58"/>
      <c r="S251" s="58"/>
      <c r="T251" s="43"/>
      <c r="U251" s="43">
        <f>H251-I251-J251</f>
        <v>0</v>
      </c>
      <c r="V251" s="48"/>
      <c r="W251" s="48"/>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24"/>
    </row>
    <row r="252" spans="1:54" s="42" customFormat="1" ht="40.5" customHeight="1">
      <c r="A252" s="38" t="s">
        <v>137</v>
      </c>
      <c r="B252" s="39" t="s">
        <v>138</v>
      </c>
      <c r="C252" s="39"/>
      <c r="D252" s="323"/>
      <c r="E252" s="58">
        <f>E253</f>
        <v>19878</v>
      </c>
      <c r="F252" s="58">
        <f t="shared" ref="F252:M252" si="105">F253</f>
        <v>19878</v>
      </c>
      <c r="G252" s="58">
        <f t="shared" si="105"/>
        <v>0</v>
      </c>
      <c r="H252" s="58">
        <f t="shared" si="105"/>
        <v>0</v>
      </c>
      <c r="I252" s="58">
        <f t="shared" si="105"/>
        <v>0</v>
      </c>
      <c r="J252" s="58">
        <f t="shared" si="105"/>
        <v>0</v>
      </c>
      <c r="K252" s="58">
        <f t="shared" si="105"/>
        <v>0</v>
      </c>
      <c r="L252" s="58">
        <f t="shared" si="105"/>
        <v>0</v>
      </c>
      <c r="M252" s="58">
        <f t="shared" si="105"/>
        <v>13445</v>
      </c>
      <c r="N252" s="58"/>
      <c r="O252" s="58"/>
      <c r="P252" s="287"/>
      <c r="Q252" s="290">
        <f t="shared" si="85"/>
        <v>0</v>
      </c>
      <c r="R252" s="58"/>
      <c r="S252" s="58"/>
      <c r="T252" s="43"/>
      <c r="U252" s="43"/>
      <c r="V252" s="48"/>
      <c r="W252" s="48"/>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24"/>
    </row>
    <row r="253" spans="1:54" s="42" customFormat="1" ht="40.5" customHeight="1">
      <c r="A253" s="38" t="s">
        <v>377</v>
      </c>
      <c r="B253" s="39" t="s">
        <v>96</v>
      </c>
      <c r="C253" s="39"/>
      <c r="D253" s="58"/>
      <c r="E253" s="58">
        <f>SUM(E254:E258)</f>
        <v>19878</v>
      </c>
      <c r="F253" s="58">
        <f t="shared" ref="F253:M253" si="106">SUM(F254:F258)</f>
        <v>19878</v>
      </c>
      <c r="G253" s="58">
        <f t="shared" si="106"/>
        <v>0</v>
      </c>
      <c r="H253" s="58">
        <f t="shared" si="106"/>
        <v>0</v>
      </c>
      <c r="I253" s="58">
        <f t="shared" si="106"/>
        <v>0</v>
      </c>
      <c r="J253" s="58">
        <f t="shared" si="106"/>
        <v>0</v>
      </c>
      <c r="K253" s="58">
        <f t="shared" si="106"/>
        <v>0</v>
      </c>
      <c r="L253" s="58">
        <f t="shared" si="106"/>
        <v>0</v>
      </c>
      <c r="M253" s="58">
        <f t="shared" si="106"/>
        <v>13445</v>
      </c>
      <c r="N253" s="58"/>
      <c r="O253" s="58"/>
      <c r="P253" s="287"/>
      <c r="Q253" s="290">
        <f t="shared" si="85"/>
        <v>0</v>
      </c>
      <c r="R253" s="58"/>
      <c r="S253" s="58"/>
      <c r="T253" s="43"/>
      <c r="U253" s="43"/>
      <c r="V253" s="48"/>
      <c r="W253" s="48"/>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24"/>
    </row>
    <row r="254" spans="1:54" s="42" customFormat="1" ht="40.5" customHeight="1">
      <c r="A254" s="59" t="s">
        <v>66</v>
      </c>
      <c r="B254" s="146" t="s">
        <v>378</v>
      </c>
      <c r="C254" s="39"/>
      <c r="D254" s="54" t="s">
        <v>379</v>
      </c>
      <c r="E254" s="56">
        <f>F254</f>
        <v>9373</v>
      </c>
      <c r="F254" s="74">
        <v>9373</v>
      </c>
      <c r="G254" s="58"/>
      <c r="H254" s="58"/>
      <c r="I254" s="58"/>
      <c r="J254" s="58"/>
      <c r="K254" s="58"/>
      <c r="L254" s="58"/>
      <c r="M254" s="56">
        <v>5000</v>
      </c>
      <c r="N254" s="58"/>
      <c r="O254" s="58"/>
      <c r="P254" s="287"/>
      <c r="Q254" s="290">
        <f t="shared" si="85"/>
        <v>0</v>
      </c>
      <c r="R254" s="491" t="s">
        <v>985</v>
      </c>
      <c r="S254" s="491" t="s">
        <v>984</v>
      </c>
      <c r="T254" s="43"/>
      <c r="U254" s="43"/>
      <c r="V254" s="48"/>
      <c r="W254" s="48"/>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24"/>
    </row>
    <row r="255" spans="1:54" s="42" customFormat="1" ht="40.5" customHeight="1">
      <c r="A255" s="59" t="s">
        <v>69</v>
      </c>
      <c r="B255" s="146" t="s">
        <v>380</v>
      </c>
      <c r="C255" s="39"/>
      <c r="D255" s="54" t="s">
        <v>381</v>
      </c>
      <c r="E255" s="56">
        <f>F255</f>
        <v>2335</v>
      </c>
      <c r="F255" s="74">
        <v>2335</v>
      </c>
      <c r="G255" s="58"/>
      <c r="H255" s="58"/>
      <c r="I255" s="58"/>
      <c r="J255" s="58"/>
      <c r="K255" s="58"/>
      <c r="L255" s="58"/>
      <c r="M255" s="56">
        <v>2335</v>
      </c>
      <c r="N255" s="58"/>
      <c r="O255" s="58"/>
      <c r="P255" s="287"/>
      <c r="Q255" s="290">
        <f t="shared" si="85"/>
        <v>0</v>
      </c>
      <c r="R255" s="492"/>
      <c r="S255" s="492"/>
      <c r="T255" s="43"/>
      <c r="U255" s="43"/>
      <c r="V255" s="48"/>
      <c r="W255" s="48"/>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24"/>
    </row>
    <row r="256" spans="1:54" s="42" customFormat="1" ht="40.5" customHeight="1">
      <c r="A256" s="59" t="s">
        <v>119</v>
      </c>
      <c r="B256" s="146" t="s">
        <v>382</v>
      </c>
      <c r="C256" s="39"/>
      <c r="D256" s="54" t="s">
        <v>383</v>
      </c>
      <c r="E256" s="56">
        <f>F256</f>
        <v>1830</v>
      </c>
      <c r="F256" s="74">
        <v>1830</v>
      </c>
      <c r="G256" s="58"/>
      <c r="H256" s="58"/>
      <c r="I256" s="58"/>
      <c r="J256" s="58"/>
      <c r="K256" s="58"/>
      <c r="L256" s="58"/>
      <c r="M256" s="56">
        <v>1830</v>
      </c>
      <c r="N256" s="58"/>
      <c r="O256" s="58"/>
      <c r="P256" s="287"/>
      <c r="Q256" s="290">
        <f t="shared" si="85"/>
        <v>0</v>
      </c>
      <c r="R256" s="492"/>
      <c r="S256" s="492"/>
      <c r="T256" s="43"/>
      <c r="U256" s="43"/>
      <c r="V256" s="48"/>
      <c r="W256" s="48"/>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24"/>
    </row>
    <row r="257" spans="1:71" s="42" customFormat="1" ht="52.5" customHeight="1">
      <c r="A257" s="59" t="s">
        <v>122</v>
      </c>
      <c r="B257" s="146" t="s">
        <v>384</v>
      </c>
      <c r="C257" s="39"/>
      <c r="D257" s="54" t="s">
        <v>385</v>
      </c>
      <c r="E257" s="74">
        <v>4060</v>
      </c>
      <c r="F257" s="74">
        <v>4060</v>
      </c>
      <c r="G257" s="58"/>
      <c r="H257" s="58"/>
      <c r="I257" s="58"/>
      <c r="J257" s="58"/>
      <c r="K257" s="58"/>
      <c r="L257" s="58"/>
      <c r="M257" s="56">
        <v>2000</v>
      </c>
      <c r="N257" s="58"/>
      <c r="O257" s="58"/>
      <c r="P257" s="287"/>
      <c r="Q257" s="290">
        <f t="shared" si="85"/>
        <v>0</v>
      </c>
      <c r="R257" s="492"/>
      <c r="S257" s="492"/>
      <c r="T257" s="43"/>
      <c r="U257" s="43"/>
      <c r="V257" s="48"/>
      <c r="W257" s="48"/>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24"/>
    </row>
    <row r="258" spans="1:71" s="42" customFormat="1" ht="52.5" customHeight="1">
      <c r="A258" s="59" t="s">
        <v>125</v>
      </c>
      <c r="B258" s="146" t="s">
        <v>386</v>
      </c>
      <c r="C258" s="39"/>
      <c r="D258" s="54" t="s">
        <v>387</v>
      </c>
      <c r="E258" s="56">
        <f>F258</f>
        <v>2280</v>
      </c>
      <c r="F258" s="74">
        <v>2280</v>
      </c>
      <c r="G258" s="58"/>
      <c r="H258" s="58"/>
      <c r="I258" s="58"/>
      <c r="J258" s="58"/>
      <c r="K258" s="58"/>
      <c r="L258" s="58"/>
      <c r="M258" s="56">
        <v>2280</v>
      </c>
      <c r="N258" s="58"/>
      <c r="O258" s="58"/>
      <c r="P258" s="287"/>
      <c r="Q258" s="290">
        <f t="shared" si="85"/>
        <v>0</v>
      </c>
      <c r="R258" s="493"/>
      <c r="S258" s="493"/>
      <c r="T258" s="43"/>
      <c r="U258" s="43"/>
      <c r="V258" s="48"/>
      <c r="W258" s="48"/>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24"/>
    </row>
    <row r="259" spans="1:71" s="31" customFormat="1" ht="42.75" customHeight="1">
      <c r="A259" s="38" t="s">
        <v>141</v>
      </c>
      <c r="B259" s="39" t="s">
        <v>142</v>
      </c>
      <c r="C259" s="39"/>
      <c r="D259" s="323"/>
      <c r="E259" s="58">
        <f>E260</f>
        <v>34990</v>
      </c>
      <c r="F259" s="58">
        <f t="shared" ref="F259:M259" si="107">F260</f>
        <v>34990</v>
      </c>
      <c r="G259" s="58">
        <f t="shared" si="107"/>
        <v>0</v>
      </c>
      <c r="H259" s="58">
        <f t="shared" si="107"/>
        <v>34990</v>
      </c>
      <c r="I259" s="58">
        <f t="shared" si="107"/>
        <v>34990</v>
      </c>
      <c r="J259" s="58">
        <f t="shared" si="107"/>
        <v>0</v>
      </c>
      <c r="K259" s="58">
        <f t="shared" si="107"/>
        <v>17495</v>
      </c>
      <c r="L259" s="58">
        <f t="shared" si="107"/>
        <v>0</v>
      </c>
      <c r="M259" s="58">
        <f t="shared" si="107"/>
        <v>17495</v>
      </c>
      <c r="N259" s="58"/>
      <c r="O259" s="58"/>
      <c r="P259" s="287">
        <f t="shared" si="84"/>
        <v>0</v>
      </c>
      <c r="Q259" s="290">
        <f t="shared" si="85"/>
        <v>0</v>
      </c>
      <c r="R259" s="58"/>
      <c r="S259" s="58"/>
      <c r="T259" s="43"/>
      <c r="U259" s="43">
        <f>H259-I259-J259</f>
        <v>0</v>
      </c>
      <c r="V259" s="52"/>
      <c r="W259" s="52"/>
      <c r="X259" s="44"/>
      <c r="Y259" s="44"/>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30"/>
    </row>
    <row r="260" spans="1:71" s="31" customFormat="1" ht="45.75" customHeight="1">
      <c r="A260" s="114" t="s">
        <v>109</v>
      </c>
      <c r="B260" s="98" t="s">
        <v>240</v>
      </c>
      <c r="C260" s="39"/>
      <c r="D260" s="323"/>
      <c r="E260" s="58">
        <f>SUM(E261:E262)</f>
        <v>34990</v>
      </c>
      <c r="F260" s="58">
        <f t="shared" ref="F260:M260" si="108">SUM(F261:F262)</f>
        <v>34990</v>
      </c>
      <c r="G260" s="58">
        <f t="shared" si="108"/>
        <v>0</v>
      </c>
      <c r="H260" s="58">
        <f t="shared" si="108"/>
        <v>34990</v>
      </c>
      <c r="I260" s="58">
        <f t="shared" si="108"/>
        <v>34990</v>
      </c>
      <c r="J260" s="58">
        <f t="shared" si="108"/>
        <v>0</v>
      </c>
      <c r="K260" s="58">
        <f t="shared" si="108"/>
        <v>17495</v>
      </c>
      <c r="L260" s="58">
        <f t="shared" si="108"/>
        <v>0</v>
      </c>
      <c r="M260" s="58">
        <f t="shared" si="108"/>
        <v>17495</v>
      </c>
      <c r="N260" s="58"/>
      <c r="O260" s="58"/>
      <c r="P260" s="287">
        <f t="shared" si="84"/>
        <v>0</v>
      </c>
      <c r="Q260" s="290">
        <f t="shared" si="85"/>
        <v>0</v>
      </c>
      <c r="R260" s="58"/>
      <c r="S260" s="58"/>
      <c r="T260" s="43"/>
      <c r="U260" s="43">
        <f>H260-I260-J260</f>
        <v>0</v>
      </c>
      <c r="V260" s="52"/>
      <c r="W260" s="52"/>
      <c r="X260" s="44"/>
      <c r="Y260" s="44"/>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30"/>
    </row>
    <row r="261" spans="1:71" s="31" customFormat="1" ht="72" customHeight="1">
      <c r="A261" s="59" t="s">
        <v>66</v>
      </c>
      <c r="B261" s="60" t="s">
        <v>388</v>
      </c>
      <c r="C261" s="60"/>
      <c r="D261" s="54" t="s">
        <v>389</v>
      </c>
      <c r="E261" s="56">
        <v>14990</v>
      </c>
      <c r="F261" s="56">
        <v>14990</v>
      </c>
      <c r="G261" s="56"/>
      <c r="H261" s="57">
        <f>I261+J261</f>
        <v>14990</v>
      </c>
      <c r="I261" s="56">
        <v>14990</v>
      </c>
      <c r="J261" s="56">
        <v>0</v>
      </c>
      <c r="K261" s="56">
        <v>7495</v>
      </c>
      <c r="L261" s="56"/>
      <c r="M261" s="56">
        <v>7495</v>
      </c>
      <c r="N261" s="56">
        <v>7495</v>
      </c>
      <c r="O261" s="56"/>
      <c r="P261" s="287">
        <f t="shared" si="84"/>
        <v>100</v>
      </c>
      <c r="Q261" s="290">
        <f t="shared" si="85"/>
        <v>0</v>
      </c>
      <c r="R261" s="55" t="s">
        <v>986</v>
      </c>
      <c r="S261" s="111"/>
      <c r="T261" s="43"/>
      <c r="U261" s="43">
        <f>H261-I261-J261</f>
        <v>0</v>
      </c>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30"/>
    </row>
    <row r="262" spans="1:71" s="31" customFormat="1" ht="78.75" customHeight="1">
      <c r="A262" s="59" t="s">
        <v>66</v>
      </c>
      <c r="B262" s="60" t="s">
        <v>390</v>
      </c>
      <c r="C262" s="60"/>
      <c r="D262" s="54" t="s">
        <v>391</v>
      </c>
      <c r="E262" s="56">
        <v>20000</v>
      </c>
      <c r="F262" s="56">
        <v>20000</v>
      </c>
      <c r="G262" s="56"/>
      <c r="H262" s="57">
        <f>I262+J262</f>
        <v>20000</v>
      </c>
      <c r="I262" s="56">
        <v>20000</v>
      </c>
      <c r="J262" s="56">
        <v>0</v>
      </c>
      <c r="K262" s="56">
        <v>10000</v>
      </c>
      <c r="L262" s="56"/>
      <c r="M262" s="56">
        <v>10000</v>
      </c>
      <c r="N262" s="56">
        <v>10000</v>
      </c>
      <c r="O262" s="56"/>
      <c r="P262" s="287">
        <f t="shared" si="84"/>
        <v>100</v>
      </c>
      <c r="Q262" s="290">
        <f t="shared" si="85"/>
        <v>0</v>
      </c>
      <c r="R262" s="55" t="s">
        <v>986</v>
      </c>
      <c r="S262" s="111"/>
      <c r="T262" s="43"/>
      <c r="U262" s="43">
        <f>H262-I262-J262</f>
        <v>0</v>
      </c>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30"/>
    </row>
    <row r="263" spans="1:71" s="31" customFormat="1" ht="45.75" customHeight="1">
      <c r="A263" s="38" t="s">
        <v>254</v>
      </c>
      <c r="B263" s="98" t="s">
        <v>255</v>
      </c>
      <c r="C263" s="60"/>
      <c r="D263" s="50"/>
      <c r="E263" s="50">
        <f>E264</f>
        <v>10500</v>
      </c>
      <c r="F263" s="50">
        <f>F264</f>
        <v>10500</v>
      </c>
      <c r="G263" s="50">
        <f t="shared" ref="G263:M264" si="109">G264</f>
        <v>0</v>
      </c>
      <c r="H263" s="50">
        <f t="shared" si="109"/>
        <v>0</v>
      </c>
      <c r="I263" s="50">
        <f t="shared" si="109"/>
        <v>0</v>
      </c>
      <c r="J263" s="50">
        <f t="shared" si="109"/>
        <v>0</v>
      </c>
      <c r="K263" s="50">
        <f t="shared" si="109"/>
        <v>0</v>
      </c>
      <c r="L263" s="50">
        <f t="shared" si="109"/>
        <v>0</v>
      </c>
      <c r="M263" s="50">
        <f t="shared" si="109"/>
        <v>4000</v>
      </c>
      <c r="N263" s="56"/>
      <c r="O263" s="56"/>
      <c r="P263" s="287"/>
      <c r="Q263" s="290">
        <f t="shared" si="85"/>
        <v>0</v>
      </c>
      <c r="R263" s="56"/>
      <c r="S263" s="111"/>
      <c r="T263" s="43"/>
      <c r="U263" s="43"/>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30"/>
    </row>
    <row r="264" spans="1:71" s="31" customFormat="1" ht="45.75" customHeight="1">
      <c r="A264" s="38" t="s">
        <v>109</v>
      </c>
      <c r="B264" s="98" t="s">
        <v>96</v>
      </c>
      <c r="C264" s="60"/>
      <c r="D264" s="50"/>
      <c r="E264" s="50">
        <f>E265</f>
        <v>10500</v>
      </c>
      <c r="F264" s="50">
        <f>F265</f>
        <v>10500</v>
      </c>
      <c r="G264" s="50">
        <f t="shared" si="109"/>
        <v>0</v>
      </c>
      <c r="H264" s="50">
        <f t="shared" si="109"/>
        <v>0</v>
      </c>
      <c r="I264" s="50">
        <f t="shared" si="109"/>
        <v>0</v>
      </c>
      <c r="J264" s="50">
        <f t="shared" si="109"/>
        <v>0</v>
      </c>
      <c r="K264" s="50">
        <f t="shared" si="109"/>
        <v>0</v>
      </c>
      <c r="L264" s="50">
        <f t="shared" si="109"/>
        <v>0</v>
      </c>
      <c r="M264" s="50">
        <f t="shared" si="109"/>
        <v>4000</v>
      </c>
      <c r="N264" s="56"/>
      <c r="O264" s="56"/>
      <c r="P264" s="287"/>
      <c r="Q264" s="290">
        <f t="shared" si="85"/>
        <v>0</v>
      </c>
      <c r="R264" s="56"/>
      <c r="S264" s="111"/>
      <c r="T264" s="43"/>
      <c r="U264" s="43"/>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30"/>
    </row>
    <row r="265" spans="1:71" s="31" customFormat="1" ht="110.25" customHeight="1">
      <c r="A265" s="59" t="s">
        <v>66</v>
      </c>
      <c r="B265" s="55" t="s">
        <v>392</v>
      </c>
      <c r="C265" s="60"/>
      <c r="D265" s="54" t="s">
        <v>393</v>
      </c>
      <c r="E265" s="74">
        <v>10500</v>
      </c>
      <c r="F265" s="74">
        <v>10500</v>
      </c>
      <c r="G265" s="56"/>
      <c r="H265" s="57"/>
      <c r="I265" s="56"/>
      <c r="J265" s="56"/>
      <c r="K265" s="56"/>
      <c r="L265" s="56"/>
      <c r="M265" s="56">
        <v>4000</v>
      </c>
      <c r="N265" s="56"/>
      <c r="O265" s="367">
        <v>650</v>
      </c>
      <c r="P265" s="287"/>
      <c r="Q265" s="290">
        <f t="shared" si="85"/>
        <v>16.25</v>
      </c>
      <c r="R265" s="297" t="s">
        <v>983</v>
      </c>
      <c r="S265" s="301" t="s">
        <v>987</v>
      </c>
      <c r="T265" s="43"/>
      <c r="U265" s="43"/>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30"/>
    </row>
    <row r="266" spans="1:71" s="42" customFormat="1" ht="69" customHeight="1">
      <c r="A266" s="38" t="s">
        <v>40</v>
      </c>
      <c r="B266" s="39" t="s">
        <v>79</v>
      </c>
      <c r="C266" s="39"/>
      <c r="D266" s="323"/>
      <c r="E266" s="58">
        <f>E267</f>
        <v>26053</v>
      </c>
      <c r="F266" s="58">
        <f t="shared" ref="F266:M266" si="110">F267</f>
        <v>26053</v>
      </c>
      <c r="G266" s="58">
        <f t="shared" si="110"/>
        <v>0</v>
      </c>
      <c r="H266" s="58">
        <f t="shared" si="110"/>
        <v>26053</v>
      </c>
      <c r="I266" s="58">
        <f t="shared" si="110"/>
        <v>26053</v>
      </c>
      <c r="J266" s="58">
        <f t="shared" si="110"/>
        <v>0</v>
      </c>
      <c r="K266" s="58">
        <f t="shared" si="110"/>
        <v>14000</v>
      </c>
      <c r="L266" s="58">
        <f t="shared" si="110"/>
        <v>0</v>
      </c>
      <c r="M266" s="58">
        <f t="shared" si="110"/>
        <v>12053</v>
      </c>
      <c r="N266" s="58"/>
      <c r="O266" s="58"/>
      <c r="P266" s="287">
        <f t="shared" si="84"/>
        <v>0</v>
      </c>
      <c r="Q266" s="290">
        <f t="shared" si="85"/>
        <v>0</v>
      </c>
      <c r="R266" s="58"/>
      <c r="S266" s="46"/>
      <c r="T266" s="43"/>
      <c r="U266" s="43">
        <f>H266-I266-J266</f>
        <v>0</v>
      </c>
      <c r="V266" s="48"/>
      <c r="W266" s="48"/>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24"/>
    </row>
    <row r="267" spans="1:71" s="31" customFormat="1" ht="52.5" customHeight="1">
      <c r="A267" s="114" t="s">
        <v>109</v>
      </c>
      <c r="B267" s="98" t="s">
        <v>240</v>
      </c>
      <c r="C267" s="39"/>
      <c r="D267" s="323"/>
      <c r="E267" s="58">
        <f>SUM(E268:E269)</f>
        <v>26053</v>
      </c>
      <c r="F267" s="58">
        <f t="shared" ref="F267:M267" si="111">SUM(F268:F269)</f>
        <v>26053</v>
      </c>
      <c r="G267" s="58">
        <f t="shared" si="111"/>
        <v>0</v>
      </c>
      <c r="H267" s="58">
        <f t="shared" si="111"/>
        <v>26053</v>
      </c>
      <c r="I267" s="58">
        <f t="shared" si="111"/>
        <v>26053</v>
      </c>
      <c r="J267" s="58">
        <f t="shared" si="111"/>
        <v>0</v>
      </c>
      <c r="K267" s="58">
        <f t="shared" si="111"/>
        <v>14000</v>
      </c>
      <c r="L267" s="58">
        <f t="shared" si="111"/>
        <v>0</v>
      </c>
      <c r="M267" s="58">
        <f t="shared" si="111"/>
        <v>12053</v>
      </c>
      <c r="N267" s="58"/>
      <c r="O267" s="58"/>
      <c r="P267" s="287">
        <f t="shared" ref="P267:P292" si="112">N267/K267*100</f>
        <v>0</v>
      </c>
      <c r="Q267" s="290">
        <f t="shared" ref="Q267:Q299" si="113">O267/M267*100</f>
        <v>0</v>
      </c>
      <c r="R267" s="58"/>
      <c r="S267" s="51"/>
      <c r="T267" s="43"/>
      <c r="U267" s="43">
        <f>H267-I267-J267</f>
        <v>0</v>
      </c>
      <c r="V267" s="52"/>
      <c r="W267" s="52"/>
      <c r="X267" s="44"/>
      <c r="Y267" s="44"/>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30"/>
    </row>
    <row r="268" spans="1:71" s="31" customFormat="1" ht="53.25" customHeight="1">
      <c r="A268" s="65">
        <v>1</v>
      </c>
      <c r="B268" s="55" t="s">
        <v>394</v>
      </c>
      <c r="C268" s="55"/>
      <c r="D268" s="54" t="s">
        <v>395</v>
      </c>
      <c r="E268" s="56">
        <v>12853</v>
      </c>
      <c r="F268" s="56">
        <v>12853</v>
      </c>
      <c r="G268" s="56"/>
      <c r="H268" s="57">
        <f>I268+J268</f>
        <v>12853</v>
      </c>
      <c r="I268" s="56">
        <v>12853</v>
      </c>
      <c r="J268" s="61">
        <v>0</v>
      </c>
      <c r="K268" s="61">
        <v>7000</v>
      </c>
      <c r="L268" s="61"/>
      <c r="M268" s="61">
        <v>5853</v>
      </c>
      <c r="N268" s="61">
        <v>7000</v>
      </c>
      <c r="O268" s="61"/>
      <c r="P268" s="287">
        <f t="shared" si="112"/>
        <v>100</v>
      </c>
      <c r="Q268" s="290">
        <f t="shared" si="113"/>
        <v>0</v>
      </c>
      <c r="R268" s="55" t="s">
        <v>986</v>
      </c>
      <c r="S268" s="528"/>
      <c r="T268" s="43"/>
      <c r="U268" s="43">
        <f>H268-I268-J268</f>
        <v>0</v>
      </c>
      <c r="V268" s="52"/>
      <c r="W268" s="52"/>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30"/>
    </row>
    <row r="269" spans="1:71" s="31" customFormat="1" ht="62.25" customHeight="1">
      <c r="A269" s="65">
        <v>1</v>
      </c>
      <c r="B269" s="60" t="s">
        <v>396</v>
      </c>
      <c r="C269" s="60"/>
      <c r="D269" s="54" t="s">
        <v>397</v>
      </c>
      <c r="E269" s="56">
        <v>13200</v>
      </c>
      <c r="F269" s="56">
        <v>13200</v>
      </c>
      <c r="G269" s="56"/>
      <c r="H269" s="57">
        <f>I269+J269</f>
        <v>13200</v>
      </c>
      <c r="I269" s="56">
        <v>13200</v>
      </c>
      <c r="J269" s="56">
        <v>0</v>
      </c>
      <c r="K269" s="56">
        <v>7000</v>
      </c>
      <c r="L269" s="56"/>
      <c r="M269" s="56">
        <v>6200</v>
      </c>
      <c r="N269" s="56">
        <v>7000</v>
      </c>
      <c r="O269" s="56"/>
      <c r="P269" s="287">
        <f t="shared" si="112"/>
        <v>100</v>
      </c>
      <c r="Q269" s="290">
        <f t="shared" si="113"/>
        <v>0</v>
      </c>
      <c r="R269" s="55" t="s">
        <v>988</v>
      </c>
      <c r="S269" s="529"/>
      <c r="T269" s="43"/>
      <c r="U269" s="43">
        <f>H269-I269-J269</f>
        <v>0</v>
      </c>
      <c r="V269" s="52"/>
      <c r="W269" s="52"/>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30"/>
    </row>
    <row r="270" spans="1:71" s="42" customFormat="1" ht="51" customHeight="1">
      <c r="A270" s="32" t="s">
        <v>1104</v>
      </c>
      <c r="B270" s="39" t="s">
        <v>398</v>
      </c>
      <c r="C270" s="39"/>
      <c r="D270" s="323"/>
      <c r="E270" s="50">
        <f t="shared" ref="E270:M270" si="114">E276+E288+E271</f>
        <v>153650</v>
      </c>
      <c r="F270" s="50">
        <f t="shared" si="114"/>
        <v>144743</v>
      </c>
      <c r="G270" s="50" t="e">
        <f t="shared" si="114"/>
        <v>#REF!</v>
      </c>
      <c r="H270" s="50" t="e">
        <f t="shared" si="114"/>
        <v>#REF!</v>
      </c>
      <c r="I270" s="50" t="e">
        <f t="shared" si="114"/>
        <v>#REF!</v>
      </c>
      <c r="J270" s="50" t="e">
        <f t="shared" si="114"/>
        <v>#REF!</v>
      </c>
      <c r="K270" s="50">
        <f t="shared" si="114"/>
        <v>48641</v>
      </c>
      <c r="L270" s="50" t="e">
        <f t="shared" si="114"/>
        <v>#REF!</v>
      </c>
      <c r="M270" s="50">
        <f t="shared" si="114"/>
        <v>81045</v>
      </c>
      <c r="N270" s="50">
        <f>SUM(N271:N294)</f>
        <v>37458.294000000002</v>
      </c>
      <c r="O270" s="50">
        <f>SUM(O271:O294)</f>
        <v>2217.13708</v>
      </c>
      <c r="P270" s="288">
        <f t="shared" si="112"/>
        <v>77.00971197138216</v>
      </c>
      <c r="Q270" s="290">
        <f t="shared" si="113"/>
        <v>2.7356864458017149</v>
      </c>
      <c r="R270" s="50"/>
      <c r="T270" s="43"/>
      <c r="U270" s="43" t="e">
        <f>H270-I270-J270</f>
        <v>#REF!</v>
      </c>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147"/>
      <c r="BC270" s="148"/>
      <c r="BD270" s="148"/>
      <c r="BE270" s="148"/>
      <c r="BF270" s="148"/>
      <c r="BG270" s="148"/>
      <c r="BH270" s="148"/>
      <c r="BI270" s="148"/>
      <c r="BJ270" s="148"/>
      <c r="BK270" s="148"/>
      <c r="BL270" s="148"/>
      <c r="BM270" s="148"/>
      <c r="BN270" s="148"/>
      <c r="BO270" s="148"/>
      <c r="BP270" s="148"/>
      <c r="BQ270" s="148"/>
      <c r="BR270" s="148"/>
    </row>
    <row r="271" spans="1:71" s="42" customFormat="1" ht="51" customHeight="1">
      <c r="A271" s="38" t="s">
        <v>28</v>
      </c>
      <c r="B271" s="39" t="s">
        <v>133</v>
      </c>
      <c r="C271" s="39"/>
      <c r="D271" s="58"/>
      <c r="E271" s="149">
        <f>E272</f>
        <v>11500</v>
      </c>
      <c r="F271" s="149">
        <f>F272</f>
        <v>11500</v>
      </c>
      <c r="G271" s="50"/>
      <c r="H271" s="50"/>
      <c r="I271" s="50"/>
      <c r="J271" s="50"/>
      <c r="K271" s="50"/>
      <c r="L271" s="50"/>
      <c r="M271" s="149">
        <f>M272</f>
        <v>7000</v>
      </c>
      <c r="N271" s="50"/>
      <c r="O271" s="50"/>
      <c r="P271" s="287"/>
      <c r="Q271" s="290">
        <f t="shared" si="113"/>
        <v>0</v>
      </c>
      <c r="R271" s="50"/>
      <c r="T271" s="43"/>
      <c r="U271" s="43"/>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24"/>
    </row>
    <row r="272" spans="1:71" s="42" customFormat="1" ht="51" customHeight="1">
      <c r="A272" s="38" t="s">
        <v>94</v>
      </c>
      <c r="B272" s="39" t="s">
        <v>95</v>
      </c>
      <c r="C272" s="39"/>
      <c r="D272" s="58"/>
      <c r="E272" s="149">
        <f>E273</f>
        <v>11500</v>
      </c>
      <c r="F272" s="149">
        <f>F273</f>
        <v>11500</v>
      </c>
      <c r="G272" s="50"/>
      <c r="H272" s="50"/>
      <c r="I272" s="50"/>
      <c r="J272" s="50"/>
      <c r="K272" s="50"/>
      <c r="L272" s="50"/>
      <c r="M272" s="149">
        <f>M273</f>
        <v>7000</v>
      </c>
      <c r="N272" s="50"/>
      <c r="O272" s="50"/>
      <c r="P272" s="287"/>
      <c r="Q272" s="290">
        <f t="shared" si="113"/>
        <v>0</v>
      </c>
      <c r="R272" s="50"/>
      <c r="T272" s="43"/>
      <c r="U272" s="43"/>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24"/>
    </row>
    <row r="273" spans="1:71" s="42" customFormat="1" ht="51" customHeight="1">
      <c r="A273" s="38" t="s">
        <v>109</v>
      </c>
      <c r="B273" s="39" t="s">
        <v>399</v>
      </c>
      <c r="C273" s="39"/>
      <c r="D273" s="58"/>
      <c r="E273" s="149">
        <f>SUM(E274:E275)</f>
        <v>11500</v>
      </c>
      <c r="F273" s="149">
        <f>SUM(F274:F275)</f>
        <v>11500</v>
      </c>
      <c r="G273" s="50"/>
      <c r="H273" s="50"/>
      <c r="I273" s="50"/>
      <c r="J273" s="50"/>
      <c r="K273" s="50"/>
      <c r="L273" s="50"/>
      <c r="M273" s="149">
        <f>SUM(M274:M275)</f>
        <v>7000</v>
      </c>
      <c r="N273" s="50"/>
      <c r="O273" s="50"/>
      <c r="P273" s="287"/>
      <c r="Q273" s="290">
        <f t="shared" si="113"/>
        <v>0</v>
      </c>
      <c r="R273" s="50"/>
      <c r="T273" s="43"/>
      <c r="U273" s="43"/>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24"/>
    </row>
    <row r="274" spans="1:71" s="42" customFormat="1" ht="104.25" customHeight="1">
      <c r="A274" s="324" t="s">
        <v>66</v>
      </c>
      <c r="B274" s="101" t="s">
        <v>400</v>
      </c>
      <c r="C274" s="39"/>
      <c r="D274" s="332" t="s">
        <v>401</v>
      </c>
      <c r="E274" s="74">
        <v>6000</v>
      </c>
      <c r="F274" s="74">
        <v>6000</v>
      </c>
      <c r="G274" s="50"/>
      <c r="H274" s="50"/>
      <c r="I274" s="50"/>
      <c r="J274" s="50"/>
      <c r="K274" s="50"/>
      <c r="L274" s="50"/>
      <c r="M274" s="67">
        <v>3500</v>
      </c>
      <c r="N274" s="50"/>
      <c r="O274" s="50"/>
      <c r="P274" s="287"/>
      <c r="Q274" s="290">
        <f t="shared" si="113"/>
        <v>0</v>
      </c>
      <c r="R274" s="297" t="s">
        <v>1117</v>
      </c>
      <c r="T274" s="43"/>
      <c r="U274" s="43"/>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24"/>
    </row>
    <row r="275" spans="1:71" s="42" customFormat="1" ht="94.5" customHeight="1">
      <c r="A275" s="324">
        <v>2</v>
      </c>
      <c r="B275" s="101" t="s">
        <v>402</v>
      </c>
      <c r="C275" s="39"/>
      <c r="D275" s="332" t="s">
        <v>403</v>
      </c>
      <c r="E275" s="74">
        <v>5500</v>
      </c>
      <c r="F275" s="74">
        <v>5500</v>
      </c>
      <c r="G275" s="50"/>
      <c r="H275" s="50"/>
      <c r="I275" s="50"/>
      <c r="J275" s="50"/>
      <c r="K275" s="50"/>
      <c r="L275" s="50"/>
      <c r="M275" s="67">
        <v>3500</v>
      </c>
      <c r="N275" s="50"/>
      <c r="O275" s="50"/>
      <c r="P275" s="287"/>
      <c r="Q275" s="290">
        <f t="shared" si="113"/>
        <v>0</v>
      </c>
      <c r="R275" s="297" t="s">
        <v>1118</v>
      </c>
      <c r="T275" s="43"/>
      <c r="U275" s="43"/>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24"/>
    </row>
    <row r="276" spans="1:71" s="42" customFormat="1" ht="111" customHeight="1">
      <c r="A276" s="38" t="s">
        <v>30</v>
      </c>
      <c r="B276" s="39" t="s">
        <v>65</v>
      </c>
      <c r="C276" s="39"/>
      <c r="D276" s="323"/>
      <c r="E276" s="50">
        <f t="shared" ref="E276:M276" si="115">E277+E285</f>
        <v>104500</v>
      </c>
      <c r="F276" s="50">
        <f t="shared" si="115"/>
        <v>95593</v>
      </c>
      <c r="G276" s="50" t="e">
        <f t="shared" si="115"/>
        <v>#REF!</v>
      </c>
      <c r="H276" s="50" t="e">
        <f t="shared" si="115"/>
        <v>#REF!</v>
      </c>
      <c r="I276" s="50" t="e">
        <f t="shared" si="115"/>
        <v>#REF!</v>
      </c>
      <c r="J276" s="50" t="e">
        <f t="shared" si="115"/>
        <v>#REF!</v>
      </c>
      <c r="K276" s="50">
        <f t="shared" si="115"/>
        <v>30436</v>
      </c>
      <c r="L276" s="50" t="e">
        <f t="shared" si="115"/>
        <v>#REF!</v>
      </c>
      <c r="M276" s="50">
        <f t="shared" si="115"/>
        <v>57600</v>
      </c>
      <c r="N276" s="50"/>
      <c r="O276" s="50"/>
      <c r="P276" s="287">
        <f t="shared" si="112"/>
        <v>0</v>
      </c>
      <c r="Q276" s="290">
        <f t="shared" si="113"/>
        <v>0</v>
      </c>
      <c r="R276" s="50"/>
      <c r="S276" s="46"/>
      <c r="T276" s="43"/>
      <c r="U276" s="43" t="e">
        <f t="shared" ref="U276:U281" si="116">H276-I276-J276</f>
        <v>#REF!</v>
      </c>
      <c r="V276" s="48"/>
      <c r="W276" s="48"/>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24"/>
    </row>
    <row r="277" spans="1:71" s="31" customFormat="1" ht="38.25" customHeight="1">
      <c r="A277" s="38" t="s">
        <v>137</v>
      </c>
      <c r="B277" s="39" t="s">
        <v>138</v>
      </c>
      <c r="C277" s="39"/>
      <c r="D277" s="323"/>
      <c r="E277" s="58">
        <f>E278+E282</f>
        <v>65000</v>
      </c>
      <c r="F277" s="58">
        <f>F278+F282</f>
        <v>56093</v>
      </c>
      <c r="G277" s="58" t="e">
        <f>G278+G282+#REF!</f>
        <v>#REF!</v>
      </c>
      <c r="H277" s="58" t="e">
        <f>H278+H282+#REF!</f>
        <v>#REF!</v>
      </c>
      <c r="I277" s="58" t="e">
        <f>I278+I282+#REF!</f>
        <v>#REF!</v>
      </c>
      <c r="J277" s="58" t="e">
        <f>J278+J282+#REF!</f>
        <v>#REF!</v>
      </c>
      <c r="K277" s="58">
        <f>K278+K282</f>
        <v>15936</v>
      </c>
      <c r="L277" s="58" t="e">
        <f>L278+L282+#REF!</f>
        <v>#REF!</v>
      </c>
      <c r="M277" s="58">
        <f>M278+M282</f>
        <v>32600</v>
      </c>
      <c r="N277" s="50"/>
      <c r="O277" s="50"/>
      <c r="P277" s="287">
        <f t="shared" si="112"/>
        <v>0</v>
      </c>
      <c r="Q277" s="290">
        <f t="shared" si="113"/>
        <v>0</v>
      </c>
      <c r="R277" s="50"/>
      <c r="S277" s="323"/>
      <c r="T277" s="43"/>
      <c r="U277" s="43" t="e">
        <f t="shared" si="116"/>
        <v>#REF!</v>
      </c>
      <c r="V277" s="23"/>
      <c r="W277" s="23"/>
      <c r="X277" s="44"/>
      <c r="Y277" s="44"/>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30"/>
    </row>
    <row r="278" spans="1:71" s="31" customFormat="1" ht="39" customHeight="1">
      <c r="A278" s="38" t="s">
        <v>109</v>
      </c>
      <c r="B278" s="98" t="s">
        <v>240</v>
      </c>
      <c r="C278" s="39"/>
      <c r="D278" s="323"/>
      <c r="E278" s="58">
        <f>SUM(E279:E281)</f>
        <v>22000</v>
      </c>
      <c r="F278" s="58">
        <f t="shared" ref="F278:L278" si="117">SUM(F279:F281)</f>
        <v>22000</v>
      </c>
      <c r="G278" s="58">
        <f t="shared" si="117"/>
        <v>0</v>
      </c>
      <c r="H278" s="58">
        <f t="shared" si="117"/>
        <v>22000</v>
      </c>
      <c r="I278" s="58">
        <f t="shared" si="117"/>
        <v>22000</v>
      </c>
      <c r="J278" s="58">
        <f t="shared" si="117"/>
        <v>0</v>
      </c>
      <c r="K278" s="58">
        <f t="shared" si="117"/>
        <v>15400</v>
      </c>
      <c r="L278" s="58">
        <f t="shared" si="117"/>
        <v>0</v>
      </c>
      <c r="M278" s="58">
        <f>SUM(M279:M281)</f>
        <v>6600</v>
      </c>
      <c r="N278" s="58"/>
      <c r="O278" s="58"/>
      <c r="P278" s="287">
        <f t="shared" si="112"/>
        <v>0</v>
      </c>
      <c r="Q278" s="290">
        <f t="shared" si="113"/>
        <v>0</v>
      </c>
      <c r="R278" s="58"/>
      <c r="S278" s="58"/>
      <c r="T278" s="43"/>
      <c r="U278" s="43">
        <f t="shared" si="116"/>
        <v>0</v>
      </c>
      <c r="V278" s="23"/>
      <c r="W278" s="23"/>
      <c r="X278" s="44"/>
      <c r="Y278" s="44"/>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30"/>
    </row>
    <row r="279" spans="1:71" s="31" customFormat="1" ht="74.25" customHeight="1">
      <c r="A279" s="59" t="s">
        <v>66</v>
      </c>
      <c r="B279" s="119" t="s">
        <v>404</v>
      </c>
      <c r="C279" s="119"/>
      <c r="D279" s="54" t="s">
        <v>405</v>
      </c>
      <c r="E279" s="56">
        <v>9000</v>
      </c>
      <c r="F279" s="56">
        <v>9000</v>
      </c>
      <c r="G279" s="56"/>
      <c r="H279" s="57">
        <f>I279+J279</f>
        <v>9000</v>
      </c>
      <c r="I279" s="57">
        <v>9000</v>
      </c>
      <c r="J279" s="61">
        <v>0</v>
      </c>
      <c r="K279" s="56">
        <v>6300</v>
      </c>
      <c r="L279" s="56"/>
      <c r="M279" s="56">
        <v>2700</v>
      </c>
      <c r="N279" s="56">
        <v>6300</v>
      </c>
      <c r="O279" s="56"/>
      <c r="P279" s="287">
        <f t="shared" si="112"/>
        <v>100</v>
      </c>
      <c r="Q279" s="290">
        <f t="shared" si="113"/>
        <v>0</v>
      </c>
      <c r="R279" s="297" t="s">
        <v>944</v>
      </c>
      <c r="S279" s="297" t="s">
        <v>942</v>
      </c>
      <c r="T279" s="43"/>
      <c r="U279" s="43">
        <f t="shared" si="116"/>
        <v>0</v>
      </c>
      <c r="V279" s="150"/>
      <c r="W279" s="150"/>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30"/>
    </row>
    <row r="280" spans="1:71" s="31" customFormat="1" ht="78.75" customHeight="1">
      <c r="A280" s="59" t="s">
        <v>69</v>
      </c>
      <c r="B280" s="119" t="s">
        <v>406</v>
      </c>
      <c r="C280" s="119"/>
      <c r="D280" s="108" t="s">
        <v>407</v>
      </c>
      <c r="E280" s="151">
        <v>3000</v>
      </c>
      <c r="F280" s="151">
        <v>3000</v>
      </c>
      <c r="G280" s="151"/>
      <c r="H280" s="57">
        <f>I280+J280</f>
        <v>3000</v>
      </c>
      <c r="I280" s="57">
        <v>3000</v>
      </c>
      <c r="J280" s="61">
        <v>0</v>
      </c>
      <c r="K280" s="56">
        <v>2100</v>
      </c>
      <c r="L280" s="56"/>
      <c r="M280" s="56">
        <v>900</v>
      </c>
      <c r="N280" s="56">
        <v>2100</v>
      </c>
      <c r="O280" s="56"/>
      <c r="P280" s="287">
        <f t="shared" si="112"/>
        <v>100</v>
      </c>
      <c r="Q280" s="290">
        <f t="shared" si="113"/>
        <v>0</v>
      </c>
      <c r="R280" s="297" t="s">
        <v>946</v>
      </c>
      <c r="S280" s="297" t="s">
        <v>943</v>
      </c>
      <c r="T280" s="43"/>
      <c r="U280" s="43">
        <f t="shared" si="116"/>
        <v>0</v>
      </c>
      <c r="V280" s="150"/>
      <c r="W280" s="150"/>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30"/>
    </row>
    <row r="281" spans="1:71" s="31" customFormat="1" ht="74.25" customHeight="1">
      <c r="A281" s="59" t="s">
        <v>66</v>
      </c>
      <c r="B281" s="55" t="s">
        <v>408</v>
      </c>
      <c r="C281" s="55"/>
      <c r="D281" s="54" t="s">
        <v>409</v>
      </c>
      <c r="E281" s="56">
        <v>10000</v>
      </c>
      <c r="F281" s="56">
        <v>10000</v>
      </c>
      <c r="G281" s="56"/>
      <c r="H281" s="57">
        <f>I281+J281</f>
        <v>10000</v>
      </c>
      <c r="I281" s="56">
        <v>10000</v>
      </c>
      <c r="J281" s="56">
        <v>0</v>
      </c>
      <c r="K281" s="56">
        <v>7000</v>
      </c>
      <c r="L281" s="56"/>
      <c r="M281" s="56">
        <v>3000</v>
      </c>
      <c r="N281" s="56">
        <v>7000</v>
      </c>
      <c r="O281" s="367">
        <v>2217.13708</v>
      </c>
      <c r="P281" s="287">
        <f t="shared" si="112"/>
        <v>100</v>
      </c>
      <c r="Q281" s="290">
        <f t="shared" si="113"/>
        <v>73.904569333333342</v>
      </c>
      <c r="R281" s="55" t="s">
        <v>953</v>
      </c>
      <c r="S281" s="56"/>
      <c r="T281" s="43"/>
      <c r="U281" s="43">
        <f t="shared" si="116"/>
        <v>0</v>
      </c>
      <c r="V281" s="150"/>
      <c r="W281" s="150"/>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30"/>
    </row>
    <row r="282" spans="1:71" s="31" customFormat="1" ht="37.9" customHeight="1">
      <c r="A282" s="38" t="s">
        <v>114</v>
      </c>
      <c r="B282" s="39" t="s">
        <v>410</v>
      </c>
      <c r="C282" s="55"/>
      <c r="D282" s="323"/>
      <c r="E282" s="58">
        <f>E283+E284</f>
        <v>43000</v>
      </c>
      <c r="F282" s="58">
        <f t="shared" ref="F282:L282" si="118">F283+F284</f>
        <v>34093</v>
      </c>
      <c r="G282" s="58">
        <f t="shared" si="118"/>
        <v>0</v>
      </c>
      <c r="H282" s="58">
        <f t="shared" si="118"/>
        <v>0</v>
      </c>
      <c r="I282" s="58">
        <f t="shared" si="118"/>
        <v>0</v>
      </c>
      <c r="J282" s="58">
        <f t="shared" si="118"/>
        <v>0</v>
      </c>
      <c r="K282" s="58">
        <f>K283+K284</f>
        <v>536</v>
      </c>
      <c r="L282" s="58">
        <f t="shared" si="118"/>
        <v>0</v>
      </c>
      <c r="M282" s="58">
        <f>M283+M284</f>
        <v>26000</v>
      </c>
      <c r="N282" s="56"/>
      <c r="O282" s="56"/>
      <c r="P282" s="287">
        <f t="shared" si="112"/>
        <v>0</v>
      </c>
      <c r="Q282" s="290">
        <f t="shared" si="113"/>
        <v>0</v>
      </c>
      <c r="R282" s="56"/>
      <c r="S282" s="56"/>
      <c r="T282" s="43"/>
      <c r="U282" s="43"/>
      <c r="V282" s="150"/>
      <c r="W282" s="150"/>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30"/>
    </row>
    <row r="283" spans="1:71" s="31" customFormat="1" ht="55.5" customHeight="1">
      <c r="A283" s="59" t="s">
        <v>66</v>
      </c>
      <c r="B283" s="101" t="s">
        <v>411</v>
      </c>
      <c r="C283" s="55"/>
      <c r="D283" s="324" t="s">
        <v>412</v>
      </c>
      <c r="E283" s="74">
        <v>35000</v>
      </c>
      <c r="F283" s="74">
        <v>26093</v>
      </c>
      <c r="G283" s="56"/>
      <c r="H283" s="57"/>
      <c r="I283" s="56"/>
      <c r="J283" s="56"/>
      <c r="K283" s="56">
        <v>536</v>
      </c>
      <c r="L283" s="56"/>
      <c r="M283" s="67">
        <v>20000</v>
      </c>
      <c r="N283" s="56"/>
      <c r="O283" s="56"/>
      <c r="P283" s="287">
        <f t="shared" si="112"/>
        <v>0</v>
      </c>
      <c r="Q283" s="290">
        <f t="shared" si="113"/>
        <v>0</v>
      </c>
      <c r="R283" s="55" t="s">
        <v>1125</v>
      </c>
      <c r="S283" s="56"/>
      <c r="T283" s="43"/>
      <c r="U283" s="43"/>
      <c r="V283" s="150"/>
      <c r="W283" s="150"/>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30"/>
    </row>
    <row r="284" spans="1:71" s="359" customFormat="1" ht="56.25" customHeight="1">
      <c r="A284" s="59" t="s">
        <v>66</v>
      </c>
      <c r="B284" s="101" t="s">
        <v>908</v>
      </c>
      <c r="C284" s="55"/>
      <c r="D284" s="100" t="s">
        <v>1164</v>
      </c>
      <c r="E284" s="67">
        <f>F284</f>
        <v>8000</v>
      </c>
      <c r="F284" s="74">
        <v>8000</v>
      </c>
      <c r="G284" s="56"/>
      <c r="H284" s="57"/>
      <c r="I284" s="56"/>
      <c r="J284" s="56"/>
      <c r="K284" s="56"/>
      <c r="L284" s="56"/>
      <c r="M284" s="56">
        <v>6000</v>
      </c>
      <c r="N284" s="56"/>
      <c r="O284" s="56"/>
      <c r="P284" s="287"/>
      <c r="Q284" s="290"/>
      <c r="R284" s="55" t="s">
        <v>945</v>
      </c>
      <c r="S284" s="56"/>
      <c r="T284" s="43"/>
      <c r="U284" s="43"/>
      <c r="V284" s="356"/>
      <c r="W284" s="356"/>
      <c r="X284" s="357"/>
      <c r="Y284" s="357"/>
      <c r="Z284" s="357"/>
      <c r="AA284" s="357"/>
      <c r="AB284" s="357"/>
      <c r="AC284" s="357"/>
      <c r="AD284" s="357"/>
      <c r="AE284" s="357"/>
      <c r="AF284" s="357"/>
      <c r="AG284" s="357"/>
      <c r="AH284" s="357"/>
      <c r="AI284" s="357"/>
      <c r="AJ284" s="357"/>
      <c r="AK284" s="357"/>
      <c r="AL284" s="357"/>
      <c r="AM284" s="357"/>
      <c r="AN284" s="357"/>
      <c r="AO284" s="357"/>
      <c r="AP284" s="357"/>
      <c r="AQ284" s="357"/>
      <c r="AR284" s="357"/>
      <c r="AS284" s="357"/>
      <c r="AT284" s="357"/>
      <c r="AU284" s="357"/>
      <c r="AV284" s="357"/>
      <c r="AW284" s="357"/>
      <c r="AX284" s="357"/>
      <c r="AY284" s="357"/>
      <c r="AZ284" s="357"/>
      <c r="BA284" s="357"/>
      <c r="BB284" s="357"/>
      <c r="BC284" s="357"/>
      <c r="BD284" s="357"/>
      <c r="BE284" s="357"/>
      <c r="BF284" s="357"/>
      <c r="BG284" s="357"/>
      <c r="BH284" s="357"/>
      <c r="BI284" s="357"/>
      <c r="BJ284" s="357"/>
      <c r="BK284" s="357"/>
      <c r="BL284" s="357"/>
      <c r="BM284" s="357"/>
      <c r="BN284" s="357"/>
      <c r="BO284" s="357"/>
      <c r="BP284" s="357"/>
      <c r="BQ284" s="357"/>
      <c r="BR284" s="357"/>
      <c r="BS284" s="358"/>
    </row>
    <row r="285" spans="1:71" s="31" customFormat="1" ht="42.75" customHeight="1">
      <c r="A285" s="38" t="s">
        <v>141</v>
      </c>
      <c r="B285" s="39" t="s">
        <v>142</v>
      </c>
      <c r="C285" s="39"/>
      <c r="D285" s="323"/>
      <c r="E285" s="58">
        <f>E286</f>
        <v>39500</v>
      </c>
      <c r="F285" s="58">
        <f t="shared" ref="F285:O286" si="119">F286</f>
        <v>39500</v>
      </c>
      <c r="G285" s="58">
        <f t="shared" si="119"/>
        <v>0</v>
      </c>
      <c r="H285" s="58">
        <f t="shared" si="119"/>
        <v>39500</v>
      </c>
      <c r="I285" s="58">
        <f t="shared" si="119"/>
        <v>39500</v>
      </c>
      <c r="J285" s="58">
        <f t="shared" si="119"/>
        <v>0</v>
      </c>
      <c r="K285" s="58">
        <f t="shared" si="119"/>
        <v>14500</v>
      </c>
      <c r="L285" s="58">
        <f t="shared" si="119"/>
        <v>0</v>
      </c>
      <c r="M285" s="58">
        <f t="shared" si="119"/>
        <v>25000</v>
      </c>
      <c r="N285" s="58">
        <f t="shared" si="119"/>
        <v>0</v>
      </c>
      <c r="O285" s="58">
        <f t="shared" si="119"/>
        <v>0</v>
      </c>
      <c r="P285" s="287">
        <f t="shared" si="112"/>
        <v>0</v>
      </c>
      <c r="Q285" s="290">
        <f t="shared" si="113"/>
        <v>0</v>
      </c>
      <c r="R285" s="58"/>
      <c r="S285" s="58"/>
      <c r="T285" s="43"/>
      <c r="U285" s="43">
        <f t="shared" ref="U285:U292" si="120">H285-I285-J285</f>
        <v>0</v>
      </c>
      <c r="V285" s="150"/>
      <c r="W285" s="23"/>
      <c r="X285" s="44"/>
      <c r="Y285" s="44"/>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30"/>
    </row>
    <row r="286" spans="1:71" s="31" customFormat="1" ht="40.5" customHeight="1">
      <c r="A286" s="38" t="s">
        <v>109</v>
      </c>
      <c r="B286" s="98" t="s">
        <v>240</v>
      </c>
      <c r="C286" s="39"/>
      <c r="D286" s="323"/>
      <c r="E286" s="58">
        <f>E287</f>
        <v>39500</v>
      </c>
      <c r="F286" s="58">
        <f t="shared" si="119"/>
        <v>39500</v>
      </c>
      <c r="G286" s="58">
        <f t="shared" si="119"/>
        <v>0</v>
      </c>
      <c r="H286" s="58">
        <f t="shared" si="119"/>
        <v>39500</v>
      </c>
      <c r="I286" s="58">
        <f t="shared" si="119"/>
        <v>39500</v>
      </c>
      <c r="J286" s="58">
        <f t="shared" si="119"/>
        <v>0</v>
      </c>
      <c r="K286" s="58">
        <f t="shared" si="119"/>
        <v>14500</v>
      </c>
      <c r="L286" s="58">
        <f t="shared" si="119"/>
        <v>0</v>
      </c>
      <c r="M286" s="58">
        <f t="shared" si="119"/>
        <v>25000</v>
      </c>
      <c r="N286" s="58"/>
      <c r="O286" s="58"/>
      <c r="P286" s="287">
        <f t="shared" si="112"/>
        <v>0</v>
      </c>
      <c r="Q286" s="290">
        <f t="shared" si="113"/>
        <v>0</v>
      </c>
      <c r="R286" s="58"/>
      <c r="S286" s="323"/>
      <c r="T286" s="43"/>
      <c r="U286" s="43">
        <f t="shared" si="120"/>
        <v>0</v>
      </c>
      <c r="V286" s="150"/>
      <c r="W286" s="23"/>
      <c r="X286" s="44"/>
      <c r="Y286" s="44"/>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30"/>
    </row>
    <row r="287" spans="1:71" s="31" customFormat="1" ht="94.5" customHeight="1">
      <c r="A287" s="325">
        <v>1</v>
      </c>
      <c r="B287" s="119" t="s">
        <v>413</v>
      </c>
      <c r="C287" s="119"/>
      <c r="D287" s="108" t="s">
        <v>414</v>
      </c>
      <c r="E287" s="57">
        <v>39500</v>
      </c>
      <c r="F287" s="57">
        <v>39500</v>
      </c>
      <c r="G287" s="57"/>
      <c r="H287" s="57">
        <f>I287+J287</f>
        <v>39500</v>
      </c>
      <c r="I287" s="57">
        <v>39500</v>
      </c>
      <c r="J287" s="57">
        <v>0</v>
      </c>
      <c r="K287" s="57">
        <v>14500</v>
      </c>
      <c r="L287" s="57"/>
      <c r="M287" s="57">
        <v>25000</v>
      </c>
      <c r="N287" s="57">
        <v>12210.84</v>
      </c>
      <c r="O287" s="57"/>
      <c r="P287" s="287">
        <f t="shared" si="112"/>
        <v>84.212689655172412</v>
      </c>
      <c r="Q287" s="290">
        <f t="shared" si="113"/>
        <v>0</v>
      </c>
      <c r="R287" s="326" t="s">
        <v>1119</v>
      </c>
      <c r="T287" s="43"/>
      <c r="U287" s="43">
        <f t="shared" si="120"/>
        <v>0</v>
      </c>
      <c r="V287" s="150"/>
      <c r="W287" s="150"/>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30"/>
    </row>
    <row r="288" spans="1:71" s="42" customFormat="1" ht="57" customHeight="1">
      <c r="A288" s="38" t="s">
        <v>40</v>
      </c>
      <c r="B288" s="39" t="s">
        <v>79</v>
      </c>
      <c r="C288" s="39"/>
      <c r="D288" s="323"/>
      <c r="E288" s="36">
        <f>E289</f>
        <v>37650</v>
      </c>
      <c r="F288" s="36">
        <f t="shared" ref="F288:M288" si="121">F289</f>
        <v>37650</v>
      </c>
      <c r="G288" s="36">
        <f t="shared" si="121"/>
        <v>0</v>
      </c>
      <c r="H288" s="36">
        <f t="shared" si="121"/>
        <v>30650</v>
      </c>
      <c r="I288" s="36">
        <f t="shared" si="121"/>
        <v>30650</v>
      </c>
      <c r="J288" s="36">
        <f t="shared" si="121"/>
        <v>0</v>
      </c>
      <c r="K288" s="36">
        <f t="shared" si="121"/>
        <v>18205</v>
      </c>
      <c r="L288" s="36">
        <f t="shared" si="121"/>
        <v>0</v>
      </c>
      <c r="M288" s="36">
        <f t="shared" si="121"/>
        <v>16445</v>
      </c>
      <c r="N288" s="36"/>
      <c r="O288" s="36"/>
      <c r="P288" s="287">
        <f t="shared" si="112"/>
        <v>0</v>
      </c>
      <c r="Q288" s="290">
        <f t="shared" si="113"/>
        <v>0</v>
      </c>
      <c r="R288" s="36"/>
      <c r="S288" s="46"/>
      <c r="T288" s="43"/>
      <c r="U288" s="43">
        <f t="shared" si="120"/>
        <v>0</v>
      </c>
      <c r="V288" s="48"/>
      <c r="W288" s="48"/>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24"/>
    </row>
    <row r="289" spans="1:71" s="31" customFormat="1" ht="26.25" customHeight="1">
      <c r="A289" s="38" t="s">
        <v>107</v>
      </c>
      <c r="B289" s="39" t="s">
        <v>108</v>
      </c>
      <c r="C289" s="39"/>
      <c r="D289" s="323"/>
      <c r="E289" s="58">
        <f>E290+E293</f>
        <v>37650</v>
      </c>
      <c r="F289" s="58">
        <f t="shared" ref="F289:M289" si="122">F290+F293</f>
        <v>37650</v>
      </c>
      <c r="G289" s="58">
        <f t="shared" si="122"/>
        <v>0</v>
      </c>
      <c r="H289" s="58">
        <f t="shared" si="122"/>
        <v>30650</v>
      </c>
      <c r="I289" s="58">
        <f t="shared" si="122"/>
        <v>30650</v>
      </c>
      <c r="J289" s="58">
        <f t="shared" si="122"/>
        <v>0</v>
      </c>
      <c r="K289" s="58">
        <f t="shared" si="122"/>
        <v>18205</v>
      </c>
      <c r="L289" s="58">
        <f t="shared" si="122"/>
        <v>0</v>
      </c>
      <c r="M289" s="58">
        <f t="shared" si="122"/>
        <v>16445</v>
      </c>
      <c r="N289" s="58"/>
      <c r="O289" s="58"/>
      <c r="P289" s="287">
        <f t="shared" si="112"/>
        <v>0</v>
      </c>
      <c r="Q289" s="290">
        <f t="shared" si="113"/>
        <v>0</v>
      </c>
      <c r="R289" s="58"/>
      <c r="S289" s="323"/>
      <c r="T289" s="43"/>
      <c r="U289" s="43">
        <f t="shared" si="120"/>
        <v>0</v>
      </c>
      <c r="V289" s="70"/>
      <c r="W289" s="70"/>
      <c r="X289" s="44"/>
      <c r="Y289" s="44"/>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30"/>
    </row>
    <row r="290" spans="1:71" s="31" customFormat="1" ht="30.75" customHeight="1">
      <c r="A290" s="38" t="s">
        <v>109</v>
      </c>
      <c r="B290" s="98" t="s">
        <v>240</v>
      </c>
      <c r="C290" s="39"/>
      <c r="D290" s="323"/>
      <c r="E290" s="58">
        <f>SUM(E291:E292)</f>
        <v>30650</v>
      </c>
      <c r="F290" s="58">
        <f t="shared" ref="F290:M290" si="123">SUM(F291:F292)</f>
        <v>30650</v>
      </c>
      <c r="G290" s="58">
        <f t="shared" si="123"/>
        <v>0</v>
      </c>
      <c r="H290" s="58">
        <f t="shared" si="123"/>
        <v>30650</v>
      </c>
      <c r="I290" s="58">
        <f t="shared" si="123"/>
        <v>30650</v>
      </c>
      <c r="J290" s="58">
        <f t="shared" si="123"/>
        <v>0</v>
      </c>
      <c r="K290" s="58">
        <f t="shared" si="123"/>
        <v>18205</v>
      </c>
      <c r="L290" s="58">
        <f t="shared" si="123"/>
        <v>0</v>
      </c>
      <c r="M290" s="58">
        <f t="shared" si="123"/>
        <v>12445</v>
      </c>
      <c r="N290" s="58"/>
      <c r="O290" s="58"/>
      <c r="P290" s="287">
        <f t="shared" si="112"/>
        <v>0</v>
      </c>
      <c r="Q290" s="290">
        <f t="shared" si="113"/>
        <v>0</v>
      </c>
      <c r="R290" s="58"/>
      <c r="S290" s="323"/>
      <c r="T290" s="43"/>
      <c r="U290" s="43">
        <f t="shared" si="120"/>
        <v>0</v>
      </c>
      <c r="V290" s="70"/>
      <c r="W290" s="70"/>
      <c r="X290" s="44"/>
      <c r="Y290" s="44"/>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30"/>
    </row>
    <row r="291" spans="1:71" s="31" customFormat="1" ht="84.75" customHeight="1">
      <c r="A291" s="325">
        <v>1</v>
      </c>
      <c r="B291" s="119" t="s">
        <v>415</v>
      </c>
      <c r="C291" s="119"/>
      <c r="D291" s="108" t="s">
        <v>416</v>
      </c>
      <c r="E291" s="57">
        <v>14400</v>
      </c>
      <c r="F291" s="57">
        <v>14400</v>
      </c>
      <c r="G291" s="57"/>
      <c r="H291" s="57">
        <f>I291+J291</f>
        <v>14400</v>
      </c>
      <c r="I291" s="107">
        <v>14400</v>
      </c>
      <c r="J291" s="61">
        <v>0</v>
      </c>
      <c r="K291" s="152">
        <v>10080</v>
      </c>
      <c r="L291" s="152"/>
      <c r="M291" s="152">
        <v>4320</v>
      </c>
      <c r="N291" s="152">
        <v>4482.9430000000002</v>
      </c>
      <c r="O291" s="152"/>
      <c r="P291" s="287">
        <f t="shared" si="112"/>
        <v>44.473640873015874</v>
      </c>
      <c r="Q291" s="290">
        <f t="shared" si="113"/>
        <v>0</v>
      </c>
      <c r="R291" s="329" t="s">
        <v>1120</v>
      </c>
      <c r="S291" s="111"/>
      <c r="T291" s="43"/>
      <c r="U291" s="43">
        <f t="shared" si="120"/>
        <v>0</v>
      </c>
      <c r="V291" s="150"/>
      <c r="W291" s="150"/>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30"/>
    </row>
    <row r="292" spans="1:71" s="31" customFormat="1" ht="87.75" customHeight="1">
      <c r="A292" s="325">
        <v>1</v>
      </c>
      <c r="B292" s="119" t="s">
        <v>417</v>
      </c>
      <c r="C292" s="119"/>
      <c r="D292" s="108" t="s">
        <v>418</v>
      </c>
      <c r="E292" s="57">
        <v>16250</v>
      </c>
      <c r="F292" s="57">
        <v>16250</v>
      </c>
      <c r="G292" s="57"/>
      <c r="H292" s="57">
        <f>I292+J292</f>
        <v>16250</v>
      </c>
      <c r="I292" s="107">
        <v>16250</v>
      </c>
      <c r="J292" s="61">
        <v>0</v>
      </c>
      <c r="K292" s="152">
        <v>8125</v>
      </c>
      <c r="L292" s="152"/>
      <c r="M292" s="152">
        <v>8125</v>
      </c>
      <c r="N292" s="152">
        <v>5364.5110000000004</v>
      </c>
      <c r="O292" s="152"/>
      <c r="P292" s="287">
        <f t="shared" si="112"/>
        <v>66.024750769230778</v>
      </c>
      <c r="Q292" s="290">
        <f t="shared" si="113"/>
        <v>0</v>
      </c>
      <c r="R292" s="297" t="s">
        <v>1121</v>
      </c>
      <c r="S292" s="111"/>
      <c r="T292" s="43"/>
      <c r="U292" s="43">
        <f t="shared" si="120"/>
        <v>0</v>
      </c>
      <c r="V292" s="70"/>
      <c r="W292" s="70"/>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30"/>
    </row>
    <row r="293" spans="1:71" s="29" customFormat="1" ht="54" customHeight="1">
      <c r="A293" s="38" t="s">
        <v>114</v>
      </c>
      <c r="B293" s="98" t="s">
        <v>96</v>
      </c>
      <c r="C293" s="119"/>
      <c r="D293" s="50"/>
      <c r="E293" s="50">
        <f>SUM(E294:E294)</f>
        <v>7000</v>
      </c>
      <c r="F293" s="50">
        <f>SUM(F294:F294)</f>
        <v>7000</v>
      </c>
      <c r="G293" s="57"/>
      <c r="H293" s="57"/>
      <c r="I293" s="107"/>
      <c r="J293" s="61"/>
      <c r="K293" s="152"/>
      <c r="L293" s="152"/>
      <c r="M293" s="50">
        <f>SUM(M294:M294)</f>
        <v>4000</v>
      </c>
      <c r="N293" s="152"/>
      <c r="O293" s="152"/>
      <c r="P293" s="287"/>
      <c r="Q293" s="290">
        <f t="shared" si="113"/>
        <v>0</v>
      </c>
      <c r="R293" s="152"/>
      <c r="S293" s="111"/>
      <c r="T293" s="43"/>
      <c r="U293" s="43"/>
      <c r="V293" s="70"/>
      <c r="W293" s="70"/>
    </row>
    <row r="294" spans="1:71" s="29" customFormat="1" ht="89.25" customHeight="1">
      <c r="A294" s="330">
        <v>1</v>
      </c>
      <c r="B294" s="331" t="s">
        <v>419</v>
      </c>
      <c r="C294" s="119"/>
      <c r="D294" s="100" t="s">
        <v>420</v>
      </c>
      <c r="E294" s="67">
        <f>F294</f>
        <v>7000</v>
      </c>
      <c r="F294" s="74">
        <v>7000</v>
      </c>
      <c r="G294" s="57"/>
      <c r="H294" s="57"/>
      <c r="I294" s="107"/>
      <c r="J294" s="61"/>
      <c r="K294" s="152"/>
      <c r="L294" s="152"/>
      <c r="M294" s="67">
        <f>4000</f>
        <v>4000</v>
      </c>
      <c r="N294" s="152"/>
      <c r="O294" s="152"/>
      <c r="P294" s="287"/>
      <c r="Q294" s="290">
        <f t="shared" si="113"/>
        <v>0</v>
      </c>
      <c r="R294" s="297" t="s">
        <v>1122</v>
      </c>
      <c r="S294" s="111"/>
      <c r="T294" s="43"/>
      <c r="U294" s="43"/>
      <c r="V294" s="70"/>
      <c r="W294" s="70"/>
    </row>
    <row r="295" spans="1:71" s="29" customFormat="1" ht="54" customHeight="1">
      <c r="A295" s="46" t="s">
        <v>1105</v>
      </c>
      <c r="B295" s="46" t="s">
        <v>421</v>
      </c>
      <c r="C295" s="119"/>
      <c r="D295" s="153"/>
      <c r="E295" s="104">
        <f>E296</f>
        <v>5697</v>
      </c>
      <c r="F295" s="104">
        <f t="shared" ref="F295:M296" si="124">F296</f>
        <v>5426</v>
      </c>
      <c r="G295" s="104">
        <f t="shared" si="124"/>
        <v>0</v>
      </c>
      <c r="H295" s="104">
        <f t="shared" si="124"/>
        <v>0</v>
      </c>
      <c r="I295" s="104">
        <f t="shared" si="124"/>
        <v>0</v>
      </c>
      <c r="J295" s="104">
        <f t="shared" si="124"/>
        <v>0</v>
      </c>
      <c r="K295" s="104">
        <f t="shared" si="124"/>
        <v>0</v>
      </c>
      <c r="L295" s="104">
        <f t="shared" si="124"/>
        <v>0</v>
      </c>
      <c r="M295" s="104">
        <f t="shared" si="124"/>
        <v>2500</v>
      </c>
      <c r="N295" s="152"/>
      <c r="O295" s="152"/>
      <c r="P295" s="287"/>
      <c r="Q295" s="290">
        <f t="shared" si="113"/>
        <v>0</v>
      </c>
      <c r="R295" s="152"/>
      <c r="S295" s="111"/>
      <c r="T295" s="43"/>
      <c r="U295" s="43"/>
      <c r="V295" s="70"/>
      <c r="W295" s="70"/>
    </row>
    <row r="296" spans="1:71" s="29" customFormat="1" ht="90.75" customHeight="1">
      <c r="A296" s="38" t="s">
        <v>30</v>
      </c>
      <c r="B296" s="39" t="s">
        <v>65</v>
      </c>
      <c r="C296" s="119"/>
      <c r="D296" s="153"/>
      <c r="E296" s="104">
        <f>E297</f>
        <v>5697</v>
      </c>
      <c r="F296" s="104">
        <f>F297</f>
        <v>5426</v>
      </c>
      <c r="G296" s="104">
        <f t="shared" si="124"/>
        <v>0</v>
      </c>
      <c r="H296" s="104">
        <f t="shared" si="124"/>
        <v>0</v>
      </c>
      <c r="I296" s="104">
        <f t="shared" si="124"/>
        <v>0</v>
      </c>
      <c r="J296" s="104">
        <f t="shared" si="124"/>
        <v>0</v>
      </c>
      <c r="K296" s="104">
        <f t="shared" si="124"/>
        <v>0</v>
      </c>
      <c r="L296" s="104">
        <f t="shared" si="124"/>
        <v>0</v>
      </c>
      <c r="M296" s="104">
        <f t="shared" si="124"/>
        <v>2500</v>
      </c>
      <c r="N296" s="152"/>
      <c r="O296" s="152"/>
      <c r="P296" s="287"/>
      <c r="Q296" s="290">
        <f t="shared" si="113"/>
        <v>0</v>
      </c>
      <c r="R296" s="152"/>
      <c r="S296" s="111"/>
      <c r="T296" s="43"/>
      <c r="U296" s="43"/>
      <c r="V296" s="70"/>
      <c r="W296" s="70"/>
    </row>
    <row r="297" spans="1:71" s="29" customFormat="1" ht="54" customHeight="1">
      <c r="A297" s="38" t="s">
        <v>137</v>
      </c>
      <c r="B297" s="39" t="s">
        <v>138</v>
      </c>
      <c r="C297" s="119"/>
      <c r="D297" s="153"/>
      <c r="E297" s="104">
        <f>E298</f>
        <v>5697</v>
      </c>
      <c r="F297" s="104">
        <f t="shared" ref="F297:M298" si="125">F298</f>
        <v>5426</v>
      </c>
      <c r="G297" s="104">
        <f t="shared" si="125"/>
        <v>0</v>
      </c>
      <c r="H297" s="104">
        <f t="shared" si="125"/>
        <v>0</v>
      </c>
      <c r="I297" s="104">
        <f t="shared" si="125"/>
        <v>0</v>
      </c>
      <c r="J297" s="104">
        <f t="shared" si="125"/>
        <v>0</v>
      </c>
      <c r="K297" s="104">
        <f t="shared" si="125"/>
        <v>0</v>
      </c>
      <c r="L297" s="104">
        <f t="shared" si="125"/>
        <v>0</v>
      </c>
      <c r="M297" s="104">
        <f t="shared" si="125"/>
        <v>2500</v>
      </c>
      <c r="N297" s="152"/>
      <c r="O297" s="152"/>
      <c r="P297" s="287"/>
      <c r="Q297" s="290">
        <f t="shared" si="113"/>
        <v>0</v>
      </c>
      <c r="R297" s="152"/>
      <c r="S297" s="111"/>
      <c r="T297" s="43"/>
      <c r="U297" s="43"/>
      <c r="V297" s="70"/>
      <c r="W297" s="70"/>
    </row>
    <row r="298" spans="1:71" s="29" customFormat="1" ht="54" customHeight="1">
      <c r="A298" s="38" t="s">
        <v>109</v>
      </c>
      <c r="B298" s="39" t="s">
        <v>297</v>
      </c>
      <c r="C298" s="119"/>
      <c r="D298" s="153"/>
      <c r="E298" s="104">
        <f>E299</f>
        <v>5697</v>
      </c>
      <c r="F298" s="104">
        <f t="shared" si="125"/>
        <v>5426</v>
      </c>
      <c r="G298" s="104">
        <f t="shared" si="125"/>
        <v>0</v>
      </c>
      <c r="H298" s="104">
        <f t="shared" si="125"/>
        <v>0</v>
      </c>
      <c r="I298" s="104">
        <f t="shared" si="125"/>
        <v>0</v>
      </c>
      <c r="J298" s="104">
        <f t="shared" si="125"/>
        <v>0</v>
      </c>
      <c r="K298" s="104">
        <f t="shared" si="125"/>
        <v>0</v>
      </c>
      <c r="L298" s="104">
        <f t="shared" si="125"/>
        <v>0</v>
      </c>
      <c r="M298" s="104">
        <f t="shared" si="125"/>
        <v>2500</v>
      </c>
      <c r="N298" s="152"/>
      <c r="O298" s="152"/>
      <c r="P298" s="287"/>
      <c r="Q298" s="290">
        <f t="shared" si="113"/>
        <v>0</v>
      </c>
      <c r="R298" s="152"/>
      <c r="S298" s="111"/>
      <c r="T298" s="43"/>
      <c r="U298" s="43"/>
      <c r="V298" s="70"/>
      <c r="W298" s="70"/>
    </row>
    <row r="299" spans="1:71" s="29" customFormat="1" ht="54" customHeight="1">
      <c r="A299" s="154" t="s">
        <v>66</v>
      </c>
      <c r="B299" s="155" t="s">
        <v>422</v>
      </c>
      <c r="C299" s="119"/>
      <c r="D299" s="73" t="s">
        <v>423</v>
      </c>
      <c r="E299" s="156">
        <v>5697</v>
      </c>
      <c r="F299" s="74">
        <v>5426</v>
      </c>
      <c r="G299" s="57"/>
      <c r="H299" s="57"/>
      <c r="I299" s="107"/>
      <c r="J299" s="61"/>
      <c r="K299" s="152"/>
      <c r="L299" s="152"/>
      <c r="M299" s="152">
        <v>2500</v>
      </c>
      <c r="N299" s="152"/>
      <c r="O299" s="152"/>
      <c r="P299" s="287"/>
      <c r="Q299" s="290">
        <f t="shared" si="113"/>
        <v>0</v>
      </c>
      <c r="R299" s="296" t="s">
        <v>1113</v>
      </c>
      <c r="S299" s="111"/>
      <c r="T299" s="43"/>
      <c r="U299" s="43"/>
      <c r="V299" s="70"/>
      <c r="W299" s="70"/>
    </row>
    <row r="300" spans="1:71" s="162" customFormat="1">
      <c r="A300" s="159"/>
      <c r="B300" s="160"/>
      <c r="C300" s="160"/>
      <c r="D300" s="160"/>
      <c r="E300" s="160"/>
      <c r="F300" s="160"/>
      <c r="G300" s="160"/>
      <c r="H300" s="160"/>
      <c r="I300" s="160"/>
      <c r="J300" s="160"/>
      <c r="K300" s="161"/>
      <c r="L300" s="161"/>
      <c r="M300" s="161"/>
      <c r="N300" s="161"/>
      <c r="O300" s="161"/>
      <c r="P300" s="161"/>
      <c r="Q300" s="161"/>
      <c r="R300" s="161"/>
      <c r="T300" s="163"/>
      <c r="U300" s="163"/>
    </row>
    <row r="301" spans="1:71" s="162" customFormat="1">
      <c r="A301" s="159"/>
      <c r="B301" s="160"/>
      <c r="C301" s="160"/>
      <c r="D301" s="160"/>
      <c r="E301" s="160"/>
      <c r="F301" s="160"/>
      <c r="G301" s="160"/>
      <c r="H301" s="160"/>
      <c r="I301" s="160"/>
      <c r="J301" s="160"/>
      <c r="K301" s="161"/>
      <c r="L301" s="161"/>
      <c r="M301" s="161"/>
      <c r="N301" s="161"/>
      <c r="O301" s="161"/>
      <c r="P301" s="161"/>
      <c r="Q301" s="161"/>
      <c r="R301" s="161"/>
      <c r="T301" s="163"/>
      <c r="U301" s="163"/>
    </row>
    <row r="302" spans="1:71" s="162" customFormat="1">
      <c r="A302" s="159"/>
      <c r="B302" s="160"/>
      <c r="C302" s="160"/>
      <c r="D302" s="160"/>
      <c r="E302" s="160"/>
      <c r="F302" s="160"/>
      <c r="G302" s="160"/>
      <c r="H302" s="160"/>
      <c r="I302" s="160"/>
      <c r="J302" s="160"/>
      <c r="K302" s="161"/>
      <c r="L302" s="161"/>
      <c r="M302" s="161"/>
      <c r="N302" s="161"/>
      <c r="O302" s="161"/>
      <c r="P302" s="161"/>
      <c r="Q302" s="161"/>
      <c r="R302" s="161"/>
      <c r="T302" s="163"/>
      <c r="U302" s="163"/>
    </row>
    <row r="303" spans="1:71" s="162" customFormat="1">
      <c r="A303" s="159"/>
      <c r="B303" s="160"/>
      <c r="C303" s="160"/>
      <c r="D303" s="160"/>
      <c r="E303" s="160"/>
      <c r="F303" s="160"/>
      <c r="G303" s="160"/>
      <c r="H303" s="160"/>
      <c r="I303" s="160"/>
      <c r="J303" s="160"/>
      <c r="K303" s="161"/>
      <c r="L303" s="161"/>
      <c r="M303" s="161"/>
      <c r="N303" s="161"/>
      <c r="O303" s="161"/>
      <c r="P303" s="161"/>
      <c r="Q303" s="161"/>
      <c r="R303" s="161"/>
      <c r="T303" s="163"/>
      <c r="U303" s="163"/>
    </row>
    <row r="304" spans="1:71" s="162" customFormat="1">
      <c r="A304" s="159"/>
      <c r="B304" s="160"/>
      <c r="C304" s="160"/>
      <c r="D304" s="160"/>
      <c r="E304" s="160"/>
      <c r="F304" s="160"/>
      <c r="G304" s="160"/>
      <c r="H304" s="160"/>
      <c r="I304" s="160"/>
      <c r="J304" s="160"/>
      <c r="K304" s="161"/>
      <c r="L304" s="161"/>
      <c r="M304" s="161"/>
      <c r="N304" s="161"/>
      <c r="O304" s="161"/>
      <c r="P304" s="161"/>
      <c r="Q304" s="161"/>
      <c r="R304" s="161"/>
      <c r="T304" s="163"/>
      <c r="U304" s="163"/>
    </row>
    <row r="305" spans="1:21" s="162" customFormat="1">
      <c r="A305" s="159"/>
      <c r="B305" s="160"/>
      <c r="C305" s="160"/>
      <c r="D305" s="160"/>
      <c r="E305" s="160"/>
      <c r="F305" s="160"/>
      <c r="G305" s="160"/>
      <c r="H305" s="160"/>
      <c r="I305" s="160"/>
      <c r="J305" s="160"/>
      <c r="K305" s="161"/>
      <c r="L305" s="161"/>
      <c r="M305" s="161"/>
      <c r="N305" s="161"/>
      <c r="O305" s="161"/>
      <c r="P305" s="161"/>
      <c r="Q305" s="161"/>
      <c r="R305" s="161"/>
      <c r="T305" s="163"/>
      <c r="U305" s="163"/>
    </row>
    <row r="306" spans="1:21" s="162" customFormat="1">
      <c r="A306" s="159"/>
      <c r="B306" s="160"/>
      <c r="C306" s="160"/>
      <c r="D306" s="160"/>
      <c r="E306" s="160"/>
      <c r="F306" s="160"/>
      <c r="G306" s="160"/>
      <c r="H306" s="160"/>
      <c r="I306" s="160"/>
      <c r="J306" s="160"/>
      <c r="K306" s="161"/>
      <c r="L306" s="161"/>
      <c r="M306" s="161"/>
      <c r="N306" s="161"/>
      <c r="O306" s="161"/>
      <c r="P306" s="161"/>
      <c r="Q306" s="161"/>
      <c r="R306" s="161"/>
      <c r="T306" s="163"/>
      <c r="U306" s="163"/>
    </row>
    <row r="307" spans="1:21" s="162" customFormat="1">
      <c r="A307" s="159"/>
      <c r="B307" s="160"/>
      <c r="C307" s="160"/>
      <c r="D307" s="160"/>
      <c r="E307" s="160"/>
      <c r="F307" s="160"/>
      <c r="G307" s="160"/>
      <c r="H307" s="160"/>
      <c r="I307" s="160"/>
      <c r="J307" s="160"/>
      <c r="K307" s="161"/>
      <c r="L307" s="161"/>
      <c r="M307" s="161"/>
      <c r="N307" s="161"/>
      <c r="O307" s="161"/>
      <c r="P307" s="161"/>
      <c r="Q307" s="161"/>
      <c r="R307" s="161"/>
      <c r="T307" s="163"/>
      <c r="U307" s="163"/>
    </row>
    <row r="308" spans="1:21" s="162" customFormat="1">
      <c r="A308" s="159"/>
      <c r="B308" s="160"/>
      <c r="C308" s="160"/>
      <c r="D308" s="160"/>
      <c r="E308" s="160"/>
      <c r="F308" s="160"/>
      <c r="G308" s="160"/>
      <c r="H308" s="160"/>
      <c r="I308" s="160"/>
      <c r="J308" s="160"/>
      <c r="K308" s="161"/>
      <c r="L308" s="161"/>
      <c r="M308" s="161"/>
      <c r="N308" s="161"/>
      <c r="O308" s="161"/>
      <c r="P308" s="161"/>
      <c r="Q308" s="161"/>
      <c r="R308" s="161"/>
      <c r="T308" s="163"/>
      <c r="U308" s="163"/>
    </row>
    <row r="309" spans="1:21" s="162" customFormat="1">
      <c r="A309" s="159"/>
      <c r="B309" s="160"/>
      <c r="C309" s="160"/>
      <c r="D309" s="160"/>
      <c r="E309" s="160"/>
      <c r="F309" s="160"/>
      <c r="G309" s="160"/>
      <c r="H309" s="160"/>
      <c r="I309" s="160"/>
      <c r="J309" s="160"/>
      <c r="K309" s="161"/>
      <c r="L309" s="161"/>
      <c r="M309" s="161"/>
      <c r="N309" s="161"/>
      <c r="O309" s="161"/>
      <c r="P309" s="161"/>
      <c r="Q309" s="161"/>
      <c r="R309" s="161"/>
      <c r="T309" s="163"/>
      <c r="U309" s="163"/>
    </row>
    <row r="310" spans="1:21" s="162" customFormat="1">
      <c r="A310" s="159"/>
      <c r="B310" s="160"/>
      <c r="C310" s="160"/>
      <c r="D310" s="160"/>
      <c r="E310" s="160"/>
      <c r="F310" s="160"/>
      <c r="G310" s="160"/>
      <c r="H310" s="160"/>
      <c r="I310" s="160"/>
      <c r="J310" s="160"/>
      <c r="K310" s="161"/>
      <c r="L310" s="161"/>
      <c r="M310" s="161"/>
      <c r="N310" s="161"/>
      <c r="O310" s="161"/>
      <c r="P310" s="161"/>
      <c r="Q310" s="161"/>
      <c r="R310" s="161"/>
      <c r="T310" s="163"/>
      <c r="U310" s="163"/>
    </row>
    <row r="311" spans="1:21" s="162" customFormat="1">
      <c r="A311" s="159"/>
      <c r="B311" s="160"/>
      <c r="C311" s="160"/>
      <c r="D311" s="160"/>
      <c r="E311" s="160"/>
      <c r="F311" s="160"/>
      <c r="G311" s="160"/>
      <c r="H311" s="160"/>
      <c r="I311" s="160"/>
      <c r="J311" s="160"/>
      <c r="K311" s="161"/>
      <c r="L311" s="161"/>
      <c r="M311" s="161"/>
      <c r="N311" s="161"/>
      <c r="O311" s="161"/>
      <c r="P311" s="161"/>
      <c r="Q311" s="161"/>
      <c r="R311" s="161"/>
      <c r="T311" s="163"/>
      <c r="U311" s="163"/>
    </row>
    <row r="312" spans="1:21" s="162" customFormat="1">
      <c r="A312" s="159"/>
      <c r="B312" s="160"/>
      <c r="C312" s="160"/>
      <c r="D312" s="160"/>
      <c r="E312" s="160"/>
      <c r="F312" s="160"/>
      <c r="G312" s="160"/>
      <c r="H312" s="160"/>
      <c r="I312" s="160"/>
      <c r="J312" s="160"/>
      <c r="K312" s="161"/>
      <c r="L312" s="161"/>
      <c r="M312" s="161"/>
      <c r="N312" s="161"/>
      <c r="O312" s="161"/>
      <c r="P312" s="161"/>
      <c r="Q312" s="161"/>
      <c r="R312" s="161"/>
      <c r="T312" s="163"/>
      <c r="U312" s="163"/>
    </row>
    <row r="313" spans="1:21" s="162" customFormat="1">
      <c r="A313" s="159"/>
      <c r="B313" s="160"/>
      <c r="C313" s="160"/>
      <c r="D313" s="160"/>
      <c r="E313" s="160"/>
      <c r="F313" s="160"/>
      <c r="G313" s="160"/>
      <c r="H313" s="160"/>
      <c r="I313" s="160"/>
      <c r="J313" s="160"/>
      <c r="K313" s="161"/>
      <c r="L313" s="161"/>
      <c r="M313" s="161"/>
      <c r="N313" s="161"/>
      <c r="O313" s="161"/>
      <c r="P313" s="161"/>
      <c r="Q313" s="161"/>
      <c r="R313" s="161"/>
      <c r="T313" s="163"/>
      <c r="U313" s="163"/>
    </row>
    <row r="314" spans="1:21" s="162" customFormat="1">
      <c r="A314" s="159"/>
      <c r="B314" s="160"/>
      <c r="C314" s="160"/>
      <c r="D314" s="160"/>
      <c r="E314" s="160"/>
      <c r="F314" s="160"/>
      <c r="G314" s="160"/>
      <c r="H314" s="160"/>
      <c r="I314" s="160"/>
      <c r="J314" s="160"/>
      <c r="K314" s="161"/>
      <c r="L314" s="161"/>
      <c r="M314" s="161"/>
      <c r="N314" s="161"/>
      <c r="O314" s="161"/>
      <c r="P314" s="161"/>
      <c r="Q314" s="161"/>
      <c r="R314" s="161"/>
      <c r="T314" s="163"/>
      <c r="U314" s="163"/>
    </row>
    <row r="315" spans="1:21" s="162" customFormat="1">
      <c r="A315" s="159"/>
      <c r="B315" s="160"/>
      <c r="C315" s="160"/>
      <c r="D315" s="160"/>
      <c r="E315" s="160"/>
      <c r="F315" s="160"/>
      <c r="G315" s="160"/>
      <c r="H315" s="160"/>
      <c r="I315" s="160"/>
      <c r="J315" s="160"/>
      <c r="K315" s="161"/>
      <c r="L315" s="161"/>
      <c r="M315" s="161"/>
      <c r="N315" s="161"/>
      <c r="O315" s="161"/>
      <c r="P315" s="161"/>
      <c r="Q315" s="161"/>
      <c r="R315" s="161"/>
      <c r="T315" s="163"/>
      <c r="U315" s="163"/>
    </row>
    <row r="316" spans="1:21" s="162" customFormat="1">
      <c r="A316" s="159"/>
      <c r="B316" s="160"/>
      <c r="C316" s="160"/>
      <c r="D316" s="160"/>
      <c r="E316" s="160"/>
      <c r="F316" s="160"/>
      <c r="G316" s="160"/>
      <c r="H316" s="160"/>
      <c r="I316" s="160"/>
      <c r="J316" s="160"/>
      <c r="K316" s="161"/>
      <c r="L316" s="161"/>
      <c r="M316" s="161"/>
      <c r="N316" s="161"/>
      <c r="O316" s="161"/>
      <c r="P316" s="161"/>
      <c r="Q316" s="161"/>
      <c r="R316" s="161"/>
      <c r="T316" s="163"/>
      <c r="U316" s="163"/>
    </row>
    <row r="317" spans="1:21" s="162" customFormat="1">
      <c r="A317" s="159"/>
      <c r="B317" s="160"/>
      <c r="C317" s="160"/>
      <c r="D317" s="160"/>
      <c r="E317" s="160"/>
      <c r="F317" s="160"/>
      <c r="G317" s="160"/>
      <c r="H317" s="160"/>
      <c r="I317" s="160"/>
      <c r="J317" s="160"/>
      <c r="K317" s="161"/>
      <c r="L317" s="161"/>
      <c r="M317" s="161"/>
      <c r="N317" s="161"/>
      <c r="O317" s="161"/>
      <c r="P317" s="161"/>
      <c r="Q317" s="161"/>
      <c r="R317" s="161"/>
      <c r="T317" s="163"/>
      <c r="U317" s="163"/>
    </row>
    <row r="318" spans="1:21" s="162" customFormat="1">
      <c r="A318" s="159"/>
      <c r="B318" s="160"/>
      <c r="C318" s="160"/>
      <c r="D318" s="160"/>
      <c r="E318" s="160"/>
      <c r="F318" s="160"/>
      <c r="G318" s="160"/>
      <c r="H318" s="160"/>
      <c r="I318" s="160"/>
      <c r="J318" s="160"/>
      <c r="K318" s="161"/>
      <c r="L318" s="161"/>
      <c r="M318" s="161"/>
      <c r="N318" s="161"/>
      <c r="O318" s="161"/>
      <c r="P318" s="161"/>
      <c r="Q318" s="161"/>
      <c r="R318" s="161"/>
      <c r="T318" s="163"/>
      <c r="U318" s="163"/>
    </row>
    <row r="319" spans="1:21" s="162" customFormat="1">
      <c r="A319" s="159"/>
      <c r="B319" s="160"/>
      <c r="C319" s="160"/>
      <c r="D319" s="160"/>
      <c r="E319" s="160"/>
      <c r="F319" s="160"/>
      <c r="G319" s="160"/>
      <c r="H319" s="160"/>
      <c r="I319" s="160"/>
      <c r="J319" s="160"/>
      <c r="K319" s="161"/>
      <c r="L319" s="161"/>
      <c r="M319" s="161"/>
      <c r="N319" s="161"/>
      <c r="O319" s="161"/>
      <c r="P319" s="161"/>
      <c r="Q319" s="161"/>
      <c r="R319" s="161"/>
      <c r="T319" s="163"/>
      <c r="U319" s="163"/>
    </row>
    <row r="320" spans="1:21" s="162" customFormat="1">
      <c r="A320" s="159"/>
      <c r="B320" s="160"/>
      <c r="C320" s="160"/>
      <c r="D320" s="160"/>
      <c r="E320" s="160"/>
      <c r="F320" s="160"/>
      <c r="G320" s="160"/>
      <c r="H320" s="160"/>
      <c r="I320" s="160"/>
      <c r="J320" s="160"/>
      <c r="K320" s="161"/>
      <c r="L320" s="161"/>
      <c r="M320" s="161"/>
      <c r="N320" s="161"/>
      <c r="O320" s="161"/>
      <c r="P320" s="161"/>
      <c r="Q320" s="161"/>
      <c r="R320" s="161"/>
      <c r="T320" s="163"/>
      <c r="U320" s="163"/>
    </row>
    <row r="321" spans="1:21" s="162" customFormat="1">
      <c r="A321" s="159"/>
      <c r="B321" s="160"/>
      <c r="C321" s="160"/>
      <c r="D321" s="160"/>
      <c r="E321" s="160"/>
      <c r="F321" s="160"/>
      <c r="G321" s="160"/>
      <c r="H321" s="160"/>
      <c r="I321" s="160"/>
      <c r="J321" s="160"/>
      <c r="K321" s="161"/>
      <c r="L321" s="161"/>
      <c r="M321" s="161"/>
      <c r="N321" s="161"/>
      <c r="O321" s="161"/>
      <c r="P321" s="161"/>
      <c r="Q321" s="161"/>
      <c r="R321" s="161"/>
      <c r="T321" s="163"/>
      <c r="U321" s="163"/>
    </row>
    <row r="322" spans="1:21" s="162" customFormat="1">
      <c r="A322" s="159"/>
      <c r="B322" s="160"/>
      <c r="C322" s="160"/>
      <c r="D322" s="160"/>
      <c r="E322" s="160"/>
      <c r="F322" s="160"/>
      <c r="G322" s="160"/>
      <c r="H322" s="160"/>
      <c r="I322" s="160"/>
      <c r="J322" s="160"/>
      <c r="K322" s="161"/>
      <c r="L322" s="161"/>
      <c r="M322" s="161"/>
      <c r="N322" s="161"/>
      <c r="O322" s="161"/>
      <c r="P322" s="161"/>
      <c r="Q322" s="161"/>
      <c r="R322" s="161"/>
      <c r="T322" s="163"/>
      <c r="U322" s="163"/>
    </row>
    <row r="323" spans="1:21" s="162" customFormat="1">
      <c r="A323" s="159"/>
      <c r="B323" s="160"/>
      <c r="C323" s="160"/>
      <c r="D323" s="160"/>
      <c r="E323" s="160"/>
      <c r="F323" s="160"/>
      <c r="G323" s="160"/>
      <c r="H323" s="160"/>
      <c r="I323" s="160"/>
      <c r="J323" s="160"/>
      <c r="K323" s="161"/>
      <c r="L323" s="161"/>
      <c r="M323" s="161"/>
      <c r="N323" s="161"/>
      <c r="O323" s="161"/>
      <c r="P323" s="161"/>
      <c r="Q323" s="161"/>
      <c r="R323" s="161"/>
      <c r="T323" s="163"/>
      <c r="U323" s="163"/>
    </row>
    <row r="324" spans="1:21" s="162" customFormat="1">
      <c r="A324" s="159"/>
      <c r="B324" s="160"/>
      <c r="C324" s="160"/>
      <c r="D324" s="160"/>
      <c r="E324" s="160"/>
      <c r="F324" s="160"/>
      <c r="G324" s="160"/>
      <c r="H324" s="160"/>
      <c r="I324" s="160"/>
      <c r="J324" s="160"/>
      <c r="K324" s="161"/>
      <c r="L324" s="161"/>
      <c r="M324" s="161"/>
      <c r="N324" s="161"/>
      <c r="O324" s="161"/>
      <c r="P324" s="161"/>
      <c r="Q324" s="161"/>
      <c r="R324" s="161"/>
      <c r="T324" s="163"/>
      <c r="U324" s="163"/>
    </row>
    <row r="325" spans="1:21" s="162" customFormat="1">
      <c r="A325" s="159"/>
      <c r="B325" s="160"/>
      <c r="C325" s="160"/>
      <c r="D325" s="160"/>
      <c r="E325" s="160"/>
      <c r="F325" s="160"/>
      <c r="G325" s="160"/>
      <c r="H325" s="160"/>
      <c r="I325" s="160"/>
      <c r="J325" s="160"/>
      <c r="K325" s="161"/>
      <c r="L325" s="161"/>
      <c r="M325" s="161"/>
      <c r="N325" s="161"/>
      <c r="O325" s="161"/>
      <c r="P325" s="161"/>
      <c r="Q325" s="161"/>
      <c r="R325" s="161"/>
      <c r="T325" s="163"/>
      <c r="U325" s="163"/>
    </row>
    <row r="326" spans="1:21" s="162" customFormat="1">
      <c r="A326" s="159"/>
      <c r="B326" s="160"/>
      <c r="C326" s="160"/>
      <c r="D326" s="160"/>
      <c r="E326" s="160"/>
      <c r="F326" s="160"/>
      <c r="G326" s="160"/>
      <c r="H326" s="160"/>
      <c r="I326" s="160"/>
      <c r="J326" s="160"/>
      <c r="K326" s="161"/>
      <c r="L326" s="161"/>
      <c r="M326" s="161"/>
      <c r="N326" s="161"/>
      <c r="O326" s="161"/>
      <c r="P326" s="161"/>
      <c r="Q326" s="161"/>
      <c r="R326" s="161"/>
      <c r="T326" s="163"/>
      <c r="U326" s="163"/>
    </row>
    <row r="327" spans="1:21" s="162" customFormat="1">
      <c r="A327" s="159"/>
      <c r="B327" s="160"/>
      <c r="C327" s="160"/>
      <c r="D327" s="160"/>
      <c r="E327" s="160"/>
      <c r="F327" s="160"/>
      <c r="G327" s="160"/>
      <c r="H327" s="160"/>
      <c r="I327" s="160"/>
      <c r="J327" s="160"/>
      <c r="K327" s="161"/>
      <c r="L327" s="161"/>
      <c r="M327" s="161"/>
      <c r="N327" s="161"/>
      <c r="O327" s="161"/>
      <c r="P327" s="161"/>
      <c r="Q327" s="161"/>
      <c r="R327" s="161"/>
      <c r="T327" s="163"/>
      <c r="U327" s="163"/>
    </row>
    <row r="328" spans="1:21" s="162" customFormat="1">
      <c r="A328" s="159"/>
      <c r="B328" s="160"/>
      <c r="C328" s="160"/>
      <c r="D328" s="160"/>
      <c r="E328" s="160"/>
      <c r="F328" s="160"/>
      <c r="G328" s="160"/>
      <c r="H328" s="160"/>
      <c r="I328" s="160"/>
      <c r="J328" s="160"/>
      <c r="K328" s="161"/>
      <c r="L328" s="161"/>
      <c r="M328" s="161"/>
      <c r="N328" s="161"/>
      <c r="O328" s="161"/>
      <c r="P328" s="161"/>
      <c r="Q328" s="161"/>
      <c r="R328" s="161"/>
      <c r="T328" s="163"/>
      <c r="U328" s="163"/>
    </row>
    <row r="329" spans="1:21" s="162" customFormat="1">
      <c r="A329" s="159"/>
      <c r="B329" s="160"/>
      <c r="C329" s="160"/>
      <c r="D329" s="160"/>
      <c r="E329" s="160"/>
      <c r="F329" s="160"/>
      <c r="G329" s="160"/>
      <c r="H329" s="160"/>
      <c r="I329" s="160"/>
      <c r="J329" s="160"/>
      <c r="K329" s="161"/>
      <c r="L329" s="161"/>
      <c r="M329" s="161"/>
      <c r="N329" s="161"/>
      <c r="O329" s="161"/>
      <c r="P329" s="161"/>
      <c r="Q329" s="161"/>
      <c r="R329" s="161"/>
      <c r="T329" s="163"/>
      <c r="U329" s="163"/>
    </row>
    <row r="330" spans="1:21" s="162" customFormat="1">
      <c r="A330" s="159"/>
      <c r="B330" s="160"/>
      <c r="C330" s="160"/>
      <c r="D330" s="160"/>
      <c r="E330" s="160"/>
      <c r="F330" s="160"/>
      <c r="G330" s="160"/>
      <c r="H330" s="160"/>
      <c r="I330" s="160"/>
      <c r="J330" s="160"/>
      <c r="K330" s="161"/>
      <c r="L330" s="161"/>
      <c r="M330" s="161"/>
      <c r="N330" s="161"/>
      <c r="O330" s="161"/>
      <c r="P330" s="161"/>
      <c r="Q330" s="161"/>
      <c r="R330" s="161"/>
      <c r="T330" s="163"/>
      <c r="U330" s="163"/>
    </row>
    <row r="331" spans="1:21" s="162" customFormat="1">
      <c r="A331" s="159"/>
      <c r="B331" s="160"/>
      <c r="C331" s="160"/>
      <c r="D331" s="160"/>
      <c r="E331" s="160"/>
      <c r="F331" s="160"/>
      <c r="G331" s="160"/>
      <c r="H331" s="160"/>
      <c r="I331" s="160"/>
      <c r="J331" s="160"/>
      <c r="K331" s="161"/>
      <c r="L331" s="161"/>
      <c r="M331" s="161"/>
      <c r="N331" s="161"/>
      <c r="O331" s="161"/>
      <c r="P331" s="161"/>
      <c r="Q331" s="161"/>
      <c r="R331" s="161"/>
      <c r="T331" s="163"/>
      <c r="U331" s="163"/>
    </row>
    <row r="332" spans="1:21" s="162" customFormat="1">
      <c r="A332" s="159"/>
      <c r="B332" s="160"/>
      <c r="C332" s="160"/>
      <c r="D332" s="160"/>
      <c r="E332" s="160"/>
      <c r="F332" s="160"/>
      <c r="G332" s="160"/>
      <c r="H332" s="160"/>
      <c r="I332" s="160"/>
      <c r="J332" s="160"/>
      <c r="K332" s="161"/>
      <c r="L332" s="161"/>
      <c r="M332" s="161"/>
      <c r="N332" s="161"/>
      <c r="O332" s="161"/>
      <c r="P332" s="161"/>
      <c r="Q332" s="161"/>
      <c r="R332" s="161"/>
      <c r="T332" s="163"/>
      <c r="U332" s="163"/>
    </row>
    <row r="333" spans="1:21" s="162" customFormat="1">
      <c r="A333" s="159"/>
      <c r="B333" s="160"/>
      <c r="C333" s="160"/>
      <c r="D333" s="160"/>
      <c r="E333" s="160"/>
      <c r="F333" s="160"/>
      <c r="G333" s="160"/>
      <c r="H333" s="160"/>
      <c r="I333" s="160"/>
      <c r="J333" s="160"/>
      <c r="K333" s="161"/>
      <c r="L333" s="161"/>
      <c r="M333" s="161"/>
      <c r="N333" s="161"/>
      <c r="O333" s="161"/>
      <c r="P333" s="161"/>
      <c r="Q333" s="161"/>
      <c r="R333" s="161"/>
      <c r="T333" s="163"/>
      <c r="U333" s="163"/>
    </row>
    <row r="334" spans="1:21" s="162" customFormat="1">
      <c r="A334" s="159"/>
      <c r="B334" s="160"/>
      <c r="C334" s="160"/>
      <c r="D334" s="160"/>
      <c r="E334" s="160"/>
      <c r="F334" s="160"/>
      <c r="G334" s="160"/>
      <c r="H334" s="160"/>
      <c r="I334" s="160"/>
      <c r="J334" s="160"/>
      <c r="K334" s="161"/>
      <c r="L334" s="161"/>
      <c r="M334" s="161"/>
      <c r="N334" s="161"/>
      <c r="O334" s="161"/>
      <c r="P334" s="161"/>
      <c r="Q334" s="161"/>
      <c r="R334" s="161"/>
      <c r="T334" s="163"/>
      <c r="U334" s="163"/>
    </row>
    <row r="335" spans="1:21" s="162" customFormat="1">
      <c r="A335" s="159"/>
      <c r="B335" s="160"/>
      <c r="C335" s="160"/>
      <c r="D335" s="160"/>
      <c r="E335" s="160"/>
      <c r="F335" s="160"/>
      <c r="G335" s="160"/>
      <c r="H335" s="160"/>
      <c r="I335" s="160"/>
      <c r="J335" s="160"/>
      <c r="K335" s="161"/>
      <c r="L335" s="161"/>
      <c r="M335" s="161"/>
      <c r="N335" s="161"/>
      <c r="O335" s="161"/>
      <c r="P335" s="161"/>
      <c r="Q335" s="161"/>
      <c r="R335" s="161"/>
      <c r="T335" s="163"/>
      <c r="U335" s="163"/>
    </row>
    <row r="336" spans="1:21" s="162" customFormat="1">
      <c r="A336" s="159"/>
      <c r="B336" s="160"/>
      <c r="C336" s="160"/>
      <c r="D336" s="160"/>
      <c r="E336" s="160"/>
      <c r="F336" s="160"/>
      <c r="G336" s="160"/>
      <c r="H336" s="160"/>
      <c r="I336" s="160"/>
      <c r="J336" s="160"/>
      <c r="K336" s="161"/>
      <c r="L336" s="161"/>
      <c r="M336" s="161"/>
      <c r="N336" s="161"/>
      <c r="O336" s="161"/>
      <c r="P336" s="161"/>
      <c r="Q336" s="161"/>
      <c r="R336" s="161"/>
      <c r="T336" s="163"/>
      <c r="U336" s="163"/>
    </row>
    <row r="337" spans="1:21" s="162" customFormat="1">
      <c r="A337" s="159"/>
      <c r="B337" s="160"/>
      <c r="C337" s="160"/>
      <c r="D337" s="160"/>
      <c r="E337" s="160"/>
      <c r="F337" s="160"/>
      <c r="G337" s="160"/>
      <c r="H337" s="160"/>
      <c r="I337" s="160"/>
      <c r="J337" s="160"/>
      <c r="K337" s="161"/>
      <c r="L337" s="161"/>
      <c r="M337" s="161"/>
      <c r="N337" s="161"/>
      <c r="O337" s="161"/>
      <c r="P337" s="161"/>
      <c r="Q337" s="161"/>
      <c r="R337" s="161"/>
      <c r="T337" s="163"/>
      <c r="U337" s="163"/>
    </row>
    <row r="338" spans="1:21" s="162" customFormat="1">
      <c r="A338" s="159"/>
      <c r="B338" s="160"/>
      <c r="C338" s="160"/>
      <c r="D338" s="160"/>
      <c r="E338" s="160"/>
      <c r="F338" s="160"/>
      <c r="G338" s="160"/>
      <c r="H338" s="160"/>
      <c r="I338" s="160"/>
      <c r="J338" s="160"/>
      <c r="K338" s="161"/>
      <c r="L338" s="161"/>
      <c r="M338" s="161"/>
      <c r="N338" s="161"/>
      <c r="O338" s="161"/>
      <c r="P338" s="161"/>
      <c r="Q338" s="161"/>
      <c r="R338" s="161"/>
      <c r="T338" s="163"/>
      <c r="U338" s="163"/>
    </row>
    <row r="339" spans="1:21" s="162" customFormat="1">
      <c r="A339" s="159"/>
      <c r="B339" s="160"/>
      <c r="C339" s="160"/>
      <c r="D339" s="160"/>
      <c r="E339" s="160"/>
      <c r="F339" s="160"/>
      <c r="G339" s="160"/>
      <c r="H339" s="160"/>
      <c r="I339" s="160"/>
      <c r="J339" s="160"/>
      <c r="K339" s="161"/>
      <c r="L339" s="161"/>
      <c r="M339" s="161"/>
      <c r="N339" s="161"/>
      <c r="O339" s="161"/>
      <c r="P339" s="161"/>
      <c r="Q339" s="161"/>
      <c r="R339" s="161"/>
      <c r="T339" s="163"/>
      <c r="U339" s="163"/>
    </row>
    <row r="340" spans="1:21" s="162" customFormat="1">
      <c r="A340" s="159"/>
      <c r="B340" s="160"/>
      <c r="C340" s="160"/>
      <c r="D340" s="160"/>
      <c r="E340" s="160"/>
      <c r="F340" s="160"/>
      <c r="G340" s="160"/>
      <c r="H340" s="160"/>
      <c r="I340" s="160"/>
      <c r="J340" s="160"/>
      <c r="K340" s="161"/>
      <c r="L340" s="161"/>
      <c r="M340" s="161"/>
      <c r="N340" s="161"/>
      <c r="O340" s="161"/>
      <c r="P340" s="161"/>
      <c r="Q340" s="161"/>
      <c r="R340" s="161"/>
      <c r="T340" s="163"/>
      <c r="U340" s="163"/>
    </row>
    <row r="341" spans="1:21" s="162" customFormat="1">
      <c r="A341" s="159"/>
      <c r="B341" s="160"/>
      <c r="C341" s="160"/>
      <c r="D341" s="160"/>
      <c r="E341" s="160"/>
      <c r="F341" s="160"/>
      <c r="G341" s="160"/>
      <c r="H341" s="160"/>
      <c r="I341" s="160"/>
      <c r="J341" s="160"/>
      <c r="K341" s="161"/>
      <c r="L341" s="161"/>
      <c r="M341" s="161"/>
      <c r="N341" s="161"/>
      <c r="O341" s="161"/>
      <c r="P341" s="161"/>
      <c r="Q341" s="161"/>
      <c r="R341" s="161"/>
      <c r="T341" s="163"/>
      <c r="U341" s="163"/>
    </row>
    <row r="342" spans="1:21" s="162" customFormat="1">
      <c r="A342" s="159"/>
      <c r="B342" s="160"/>
      <c r="C342" s="160"/>
      <c r="D342" s="160"/>
      <c r="E342" s="160"/>
      <c r="F342" s="160"/>
      <c r="G342" s="160"/>
      <c r="H342" s="160"/>
      <c r="I342" s="160"/>
      <c r="J342" s="160"/>
      <c r="K342" s="161"/>
      <c r="L342" s="161"/>
      <c r="M342" s="161"/>
      <c r="N342" s="161"/>
      <c r="O342" s="161"/>
      <c r="P342" s="161"/>
      <c r="Q342" s="161"/>
      <c r="R342" s="161"/>
      <c r="T342" s="163"/>
      <c r="U342" s="163"/>
    </row>
    <row r="343" spans="1:21" s="162" customFormat="1">
      <c r="A343" s="159"/>
      <c r="B343" s="160"/>
      <c r="C343" s="160"/>
      <c r="D343" s="160"/>
      <c r="E343" s="160"/>
      <c r="F343" s="160"/>
      <c r="G343" s="160"/>
      <c r="H343" s="160"/>
      <c r="I343" s="160"/>
      <c r="J343" s="160"/>
      <c r="K343" s="161"/>
      <c r="L343" s="161"/>
      <c r="M343" s="161"/>
      <c r="N343" s="161"/>
      <c r="O343" s="161"/>
      <c r="P343" s="161"/>
      <c r="Q343" s="161"/>
      <c r="R343" s="161"/>
      <c r="T343" s="163"/>
      <c r="U343" s="163"/>
    </row>
    <row r="344" spans="1:21" s="162" customFormat="1">
      <c r="A344" s="159"/>
      <c r="B344" s="160"/>
      <c r="C344" s="160"/>
      <c r="D344" s="160"/>
      <c r="E344" s="160"/>
      <c r="F344" s="160"/>
      <c r="G344" s="160"/>
      <c r="H344" s="160"/>
      <c r="I344" s="160"/>
      <c r="J344" s="160"/>
      <c r="K344" s="161"/>
      <c r="L344" s="161"/>
      <c r="M344" s="161"/>
      <c r="N344" s="161"/>
      <c r="O344" s="161"/>
      <c r="P344" s="161"/>
      <c r="Q344" s="161"/>
      <c r="R344" s="161"/>
      <c r="T344" s="163"/>
      <c r="U344" s="163"/>
    </row>
    <row r="345" spans="1:21" s="162" customFormat="1">
      <c r="A345" s="159"/>
      <c r="B345" s="160"/>
      <c r="C345" s="160"/>
      <c r="D345" s="160"/>
      <c r="E345" s="160"/>
      <c r="F345" s="160"/>
      <c r="G345" s="160"/>
      <c r="H345" s="160"/>
      <c r="I345" s="160"/>
      <c r="J345" s="160"/>
      <c r="K345" s="161"/>
      <c r="L345" s="161"/>
      <c r="M345" s="161"/>
      <c r="N345" s="161"/>
      <c r="O345" s="161"/>
      <c r="P345" s="161"/>
      <c r="Q345" s="161"/>
      <c r="R345" s="161"/>
      <c r="T345" s="163"/>
      <c r="U345" s="163"/>
    </row>
    <row r="346" spans="1:21" s="162" customFormat="1">
      <c r="A346" s="159"/>
      <c r="B346" s="160"/>
      <c r="C346" s="160"/>
      <c r="D346" s="160"/>
      <c r="E346" s="160"/>
      <c r="F346" s="160"/>
      <c r="G346" s="160"/>
      <c r="H346" s="160"/>
      <c r="I346" s="160"/>
      <c r="J346" s="160"/>
      <c r="K346" s="161"/>
      <c r="L346" s="161"/>
      <c r="M346" s="161"/>
      <c r="N346" s="161"/>
      <c r="O346" s="161"/>
      <c r="P346" s="161"/>
      <c r="Q346" s="161"/>
      <c r="R346" s="161"/>
      <c r="T346" s="163"/>
      <c r="U346" s="163"/>
    </row>
    <row r="347" spans="1:21" s="162" customFormat="1">
      <c r="A347" s="159"/>
      <c r="B347" s="160"/>
      <c r="C347" s="160"/>
      <c r="D347" s="160"/>
      <c r="E347" s="160"/>
      <c r="F347" s="160"/>
      <c r="G347" s="160"/>
      <c r="H347" s="160"/>
      <c r="I347" s="160"/>
      <c r="J347" s="160"/>
      <c r="K347" s="161"/>
      <c r="L347" s="161"/>
      <c r="M347" s="161"/>
      <c r="N347" s="161"/>
      <c r="O347" s="161"/>
      <c r="P347" s="161"/>
      <c r="Q347" s="161"/>
      <c r="R347" s="161"/>
      <c r="T347" s="163"/>
      <c r="U347" s="163"/>
    </row>
    <row r="348" spans="1:21" s="162" customFormat="1">
      <c r="A348" s="159"/>
      <c r="B348" s="160"/>
      <c r="C348" s="160"/>
      <c r="D348" s="160"/>
      <c r="E348" s="160"/>
      <c r="F348" s="160"/>
      <c r="G348" s="160"/>
      <c r="H348" s="160"/>
      <c r="I348" s="160"/>
      <c r="J348" s="160"/>
      <c r="K348" s="161"/>
      <c r="L348" s="161"/>
      <c r="M348" s="161"/>
      <c r="N348" s="161"/>
      <c r="O348" s="161"/>
      <c r="P348" s="161"/>
      <c r="Q348" s="161"/>
      <c r="R348" s="161"/>
      <c r="T348" s="163"/>
      <c r="U348" s="163"/>
    </row>
    <row r="349" spans="1:21" s="162" customFormat="1">
      <c r="A349" s="159"/>
      <c r="B349" s="160"/>
      <c r="C349" s="160"/>
      <c r="D349" s="160"/>
      <c r="E349" s="160"/>
      <c r="F349" s="160"/>
      <c r="G349" s="160"/>
      <c r="H349" s="160"/>
      <c r="I349" s="160"/>
      <c r="J349" s="160"/>
      <c r="K349" s="161"/>
      <c r="L349" s="161"/>
      <c r="M349" s="161"/>
      <c r="N349" s="161"/>
      <c r="O349" s="161"/>
      <c r="P349" s="161"/>
      <c r="Q349" s="161"/>
      <c r="R349" s="161"/>
      <c r="T349" s="163"/>
      <c r="U349" s="163"/>
    </row>
    <row r="350" spans="1:21" s="162" customFormat="1">
      <c r="A350" s="159"/>
      <c r="B350" s="160"/>
      <c r="C350" s="160"/>
      <c r="D350" s="160"/>
      <c r="E350" s="160"/>
      <c r="F350" s="160"/>
      <c r="G350" s="160"/>
      <c r="H350" s="160"/>
      <c r="I350" s="160"/>
      <c r="J350" s="160"/>
      <c r="K350" s="161"/>
      <c r="L350" s="161"/>
      <c r="M350" s="161"/>
      <c r="N350" s="161"/>
      <c r="O350" s="161"/>
      <c r="P350" s="161"/>
      <c r="Q350" s="161"/>
      <c r="R350" s="161"/>
      <c r="T350" s="163"/>
      <c r="U350" s="163"/>
    </row>
    <row r="351" spans="1:21" s="162" customFormat="1">
      <c r="A351" s="159"/>
      <c r="B351" s="160"/>
      <c r="C351" s="160"/>
      <c r="D351" s="160"/>
      <c r="E351" s="160"/>
      <c r="F351" s="160"/>
      <c r="G351" s="160"/>
      <c r="H351" s="160"/>
      <c r="I351" s="160"/>
      <c r="J351" s="160"/>
      <c r="K351" s="161"/>
      <c r="L351" s="161"/>
      <c r="M351" s="161"/>
      <c r="N351" s="161"/>
      <c r="O351" s="161"/>
      <c r="P351" s="161"/>
      <c r="Q351" s="161"/>
      <c r="R351" s="161"/>
      <c r="T351" s="163"/>
      <c r="U351" s="163"/>
    </row>
    <row r="352" spans="1:21" s="162" customFormat="1">
      <c r="A352" s="159"/>
      <c r="B352" s="160"/>
      <c r="C352" s="160"/>
      <c r="D352" s="160"/>
      <c r="E352" s="160"/>
      <c r="F352" s="160"/>
      <c r="G352" s="160"/>
      <c r="H352" s="160"/>
      <c r="I352" s="160"/>
      <c r="J352" s="160"/>
      <c r="K352" s="161"/>
      <c r="L352" s="161"/>
      <c r="M352" s="161"/>
      <c r="N352" s="161"/>
      <c r="O352" s="161"/>
      <c r="P352" s="161"/>
      <c r="Q352" s="161"/>
      <c r="R352" s="161"/>
      <c r="T352" s="163"/>
      <c r="U352" s="163"/>
    </row>
    <row r="353" spans="1:21" s="162" customFormat="1">
      <c r="A353" s="159"/>
      <c r="B353" s="160"/>
      <c r="C353" s="160"/>
      <c r="D353" s="160"/>
      <c r="E353" s="160"/>
      <c r="F353" s="160"/>
      <c r="G353" s="160"/>
      <c r="H353" s="160"/>
      <c r="I353" s="160"/>
      <c r="J353" s="160"/>
      <c r="K353" s="161"/>
      <c r="L353" s="161"/>
      <c r="M353" s="161"/>
      <c r="N353" s="161"/>
      <c r="O353" s="161"/>
      <c r="P353" s="161"/>
      <c r="Q353" s="161"/>
      <c r="R353" s="161"/>
      <c r="T353" s="163"/>
      <c r="U353" s="163"/>
    </row>
    <row r="354" spans="1:21" s="162" customFormat="1">
      <c r="A354" s="159"/>
      <c r="B354" s="160"/>
      <c r="C354" s="160"/>
      <c r="D354" s="160"/>
      <c r="E354" s="160"/>
      <c r="F354" s="160"/>
      <c r="G354" s="160"/>
      <c r="H354" s="160"/>
      <c r="I354" s="160"/>
      <c r="J354" s="160"/>
      <c r="K354" s="161"/>
      <c r="L354" s="161"/>
      <c r="M354" s="161"/>
      <c r="N354" s="161"/>
      <c r="O354" s="161"/>
      <c r="P354" s="161"/>
      <c r="Q354" s="161"/>
      <c r="R354" s="161"/>
      <c r="T354" s="163"/>
      <c r="U354" s="163"/>
    </row>
    <row r="355" spans="1:21" s="162" customFormat="1">
      <c r="A355" s="159"/>
      <c r="B355" s="160"/>
      <c r="C355" s="160"/>
      <c r="D355" s="160"/>
      <c r="E355" s="160"/>
      <c r="F355" s="160"/>
      <c r="G355" s="160"/>
      <c r="H355" s="160"/>
      <c r="I355" s="160"/>
      <c r="J355" s="160"/>
      <c r="K355" s="161"/>
      <c r="L355" s="161"/>
      <c r="M355" s="161"/>
      <c r="N355" s="161"/>
      <c r="O355" s="161"/>
      <c r="P355" s="161"/>
      <c r="Q355" s="161"/>
      <c r="R355" s="161"/>
      <c r="T355" s="163"/>
      <c r="U355" s="163"/>
    </row>
    <row r="356" spans="1:21" s="162" customFormat="1">
      <c r="A356" s="159"/>
      <c r="B356" s="160"/>
      <c r="C356" s="160"/>
      <c r="D356" s="160"/>
      <c r="E356" s="160"/>
      <c r="F356" s="160"/>
      <c r="G356" s="160"/>
      <c r="H356" s="160"/>
      <c r="I356" s="160"/>
      <c r="J356" s="160"/>
      <c r="K356" s="161"/>
      <c r="L356" s="161"/>
      <c r="M356" s="161"/>
      <c r="N356" s="161"/>
      <c r="O356" s="161"/>
      <c r="P356" s="161"/>
      <c r="Q356" s="161"/>
      <c r="R356" s="161"/>
      <c r="T356" s="163"/>
      <c r="U356" s="163"/>
    </row>
    <row r="357" spans="1:21" s="162" customFormat="1">
      <c r="A357" s="159"/>
      <c r="B357" s="160"/>
      <c r="C357" s="160"/>
      <c r="D357" s="160"/>
      <c r="E357" s="160"/>
      <c r="F357" s="160"/>
      <c r="G357" s="160"/>
      <c r="H357" s="160"/>
      <c r="I357" s="160"/>
      <c r="J357" s="160"/>
      <c r="K357" s="161"/>
      <c r="L357" s="161"/>
      <c r="M357" s="161"/>
      <c r="N357" s="161"/>
      <c r="O357" s="161"/>
      <c r="P357" s="161"/>
      <c r="Q357" s="161"/>
      <c r="R357" s="161"/>
      <c r="T357" s="163"/>
      <c r="U357" s="163"/>
    </row>
    <row r="358" spans="1:21" s="162" customFormat="1">
      <c r="A358" s="159"/>
      <c r="B358" s="160"/>
      <c r="C358" s="160"/>
      <c r="D358" s="160"/>
      <c r="E358" s="160"/>
      <c r="F358" s="160"/>
      <c r="G358" s="160"/>
      <c r="H358" s="160"/>
      <c r="I358" s="160"/>
      <c r="J358" s="160"/>
      <c r="K358" s="161"/>
      <c r="L358" s="161"/>
      <c r="M358" s="161"/>
      <c r="N358" s="161"/>
      <c r="O358" s="161"/>
      <c r="P358" s="161"/>
      <c r="Q358" s="161"/>
      <c r="R358" s="161"/>
      <c r="T358" s="163"/>
      <c r="U358" s="163"/>
    </row>
    <row r="359" spans="1:21" s="162" customFormat="1">
      <c r="A359" s="159"/>
      <c r="B359" s="160"/>
      <c r="C359" s="160"/>
      <c r="D359" s="160"/>
      <c r="E359" s="160"/>
      <c r="F359" s="160"/>
      <c r="G359" s="160"/>
      <c r="H359" s="160"/>
      <c r="I359" s="160"/>
      <c r="J359" s="160"/>
      <c r="K359" s="161"/>
      <c r="L359" s="161"/>
      <c r="M359" s="161"/>
      <c r="N359" s="161"/>
      <c r="O359" s="161"/>
      <c r="P359" s="161"/>
      <c r="Q359" s="161"/>
      <c r="R359" s="161"/>
      <c r="T359" s="163"/>
      <c r="U359" s="163"/>
    </row>
    <row r="360" spans="1:21" s="162" customFormat="1">
      <c r="A360" s="159"/>
      <c r="B360" s="160"/>
      <c r="C360" s="160"/>
      <c r="D360" s="160"/>
      <c r="E360" s="160"/>
      <c r="F360" s="160"/>
      <c r="G360" s="160"/>
      <c r="H360" s="160"/>
      <c r="I360" s="160"/>
      <c r="J360" s="160"/>
      <c r="K360" s="161"/>
      <c r="L360" s="161"/>
      <c r="M360" s="161"/>
      <c r="N360" s="161"/>
      <c r="O360" s="161"/>
      <c r="P360" s="161"/>
      <c r="Q360" s="161"/>
      <c r="R360" s="161"/>
      <c r="T360" s="163"/>
      <c r="U360" s="163"/>
    </row>
    <row r="361" spans="1:21" s="162" customFormat="1">
      <c r="A361" s="159"/>
      <c r="B361" s="160"/>
      <c r="C361" s="160"/>
      <c r="D361" s="160"/>
      <c r="E361" s="160"/>
      <c r="F361" s="160"/>
      <c r="G361" s="160"/>
      <c r="H361" s="160"/>
      <c r="I361" s="160"/>
      <c r="J361" s="160"/>
      <c r="K361" s="161"/>
      <c r="L361" s="161"/>
      <c r="M361" s="161"/>
      <c r="N361" s="161"/>
      <c r="O361" s="161"/>
      <c r="P361" s="161"/>
      <c r="Q361" s="161"/>
      <c r="R361" s="161"/>
      <c r="T361" s="163"/>
      <c r="U361" s="163"/>
    </row>
    <row r="362" spans="1:21" s="162" customFormat="1">
      <c r="A362" s="159"/>
      <c r="B362" s="160"/>
      <c r="C362" s="160"/>
      <c r="D362" s="160"/>
      <c r="E362" s="160"/>
      <c r="F362" s="160"/>
      <c r="G362" s="160"/>
      <c r="H362" s="160"/>
      <c r="I362" s="160"/>
      <c r="J362" s="160"/>
      <c r="K362" s="161"/>
      <c r="L362" s="161"/>
      <c r="M362" s="161"/>
      <c r="N362" s="161"/>
      <c r="O362" s="161"/>
      <c r="P362" s="161"/>
      <c r="Q362" s="161"/>
      <c r="R362" s="161"/>
      <c r="T362" s="163"/>
      <c r="U362" s="163"/>
    </row>
    <row r="363" spans="1:21" s="162" customFormat="1">
      <c r="A363" s="159"/>
      <c r="B363" s="160"/>
      <c r="C363" s="160"/>
      <c r="D363" s="160"/>
      <c r="E363" s="160"/>
      <c r="F363" s="160"/>
      <c r="G363" s="160"/>
      <c r="H363" s="160"/>
      <c r="I363" s="160"/>
      <c r="J363" s="160"/>
      <c r="K363" s="161"/>
      <c r="L363" s="161"/>
      <c r="M363" s="161"/>
      <c r="N363" s="161"/>
      <c r="O363" s="161"/>
      <c r="P363" s="161"/>
      <c r="Q363" s="161"/>
      <c r="R363" s="161"/>
      <c r="T363" s="163"/>
      <c r="U363" s="163"/>
    </row>
    <row r="364" spans="1:21" s="162" customFormat="1">
      <c r="A364" s="159"/>
      <c r="B364" s="160"/>
      <c r="C364" s="160"/>
      <c r="D364" s="160"/>
      <c r="E364" s="160"/>
      <c r="F364" s="160"/>
      <c r="G364" s="160"/>
      <c r="H364" s="160"/>
      <c r="I364" s="160"/>
      <c r="J364" s="160"/>
      <c r="K364" s="161"/>
      <c r="L364" s="161"/>
      <c r="M364" s="161"/>
      <c r="N364" s="161"/>
      <c r="O364" s="161"/>
      <c r="P364" s="161"/>
      <c r="Q364" s="161"/>
      <c r="R364" s="161"/>
      <c r="T364" s="163"/>
      <c r="U364" s="163"/>
    </row>
    <row r="365" spans="1:21" s="162" customFormat="1">
      <c r="A365" s="159"/>
      <c r="B365" s="160"/>
      <c r="C365" s="160"/>
      <c r="D365" s="160"/>
      <c r="E365" s="160"/>
      <c r="F365" s="160"/>
      <c r="G365" s="160"/>
      <c r="H365" s="160"/>
      <c r="I365" s="160"/>
      <c r="J365" s="160"/>
      <c r="K365" s="161"/>
      <c r="L365" s="161"/>
      <c r="M365" s="161"/>
      <c r="N365" s="161"/>
      <c r="O365" s="161"/>
      <c r="P365" s="161"/>
      <c r="Q365" s="161"/>
      <c r="R365" s="161"/>
      <c r="T365" s="163"/>
      <c r="U365" s="163"/>
    </row>
    <row r="366" spans="1:21" s="162" customFormat="1">
      <c r="A366" s="159"/>
      <c r="B366" s="160"/>
      <c r="C366" s="160"/>
      <c r="D366" s="160"/>
      <c r="E366" s="160"/>
      <c r="F366" s="160"/>
      <c r="G366" s="160"/>
      <c r="H366" s="160"/>
      <c r="I366" s="160"/>
      <c r="J366" s="160"/>
      <c r="K366" s="161"/>
      <c r="L366" s="161"/>
      <c r="M366" s="161"/>
      <c r="N366" s="161"/>
      <c r="O366" s="161"/>
      <c r="P366" s="161"/>
      <c r="Q366" s="161"/>
      <c r="R366" s="161"/>
      <c r="T366" s="163"/>
      <c r="U366" s="163"/>
    </row>
    <row r="367" spans="1:21" s="162" customFormat="1">
      <c r="A367" s="159"/>
      <c r="B367" s="160"/>
      <c r="C367" s="160"/>
      <c r="D367" s="160"/>
      <c r="E367" s="160"/>
      <c r="F367" s="160"/>
      <c r="G367" s="160"/>
      <c r="H367" s="160"/>
      <c r="I367" s="160"/>
      <c r="J367" s="160"/>
      <c r="K367" s="161"/>
      <c r="L367" s="161"/>
      <c r="M367" s="161"/>
      <c r="N367" s="161"/>
      <c r="O367" s="161"/>
      <c r="P367" s="161"/>
      <c r="Q367" s="161"/>
      <c r="R367" s="161"/>
      <c r="T367" s="163"/>
      <c r="U367" s="163"/>
    </row>
    <row r="368" spans="1:21" s="162" customFormat="1">
      <c r="A368" s="159"/>
      <c r="B368" s="160"/>
      <c r="C368" s="160"/>
      <c r="D368" s="160"/>
      <c r="E368" s="160"/>
      <c r="F368" s="160"/>
      <c r="G368" s="160"/>
      <c r="H368" s="160"/>
      <c r="I368" s="160"/>
      <c r="J368" s="160"/>
      <c r="K368" s="161"/>
      <c r="L368" s="161"/>
      <c r="M368" s="161"/>
      <c r="N368" s="161"/>
      <c r="O368" s="161"/>
      <c r="P368" s="161"/>
      <c r="Q368" s="161"/>
      <c r="R368" s="161"/>
      <c r="T368" s="163"/>
      <c r="U368" s="163"/>
    </row>
    <row r="369" spans="1:21" s="162" customFormat="1">
      <c r="A369" s="159"/>
      <c r="B369" s="160"/>
      <c r="C369" s="160"/>
      <c r="D369" s="160"/>
      <c r="E369" s="160"/>
      <c r="F369" s="160"/>
      <c r="G369" s="160"/>
      <c r="H369" s="160"/>
      <c r="I369" s="160"/>
      <c r="J369" s="160"/>
      <c r="K369" s="161"/>
      <c r="L369" s="161"/>
      <c r="M369" s="161"/>
      <c r="N369" s="161"/>
      <c r="O369" s="161"/>
      <c r="P369" s="161"/>
      <c r="Q369" s="161"/>
      <c r="R369" s="161"/>
      <c r="T369" s="163"/>
      <c r="U369" s="163"/>
    </row>
    <row r="370" spans="1:21" s="162" customFormat="1">
      <c r="A370" s="159"/>
      <c r="B370" s="160"/>
      <c r="C370" s="160"/>
      <c r="D370" s="160"/>
      <c r="E370" s="160"/>
      <c r="F370" s="160"/>
      <c r="G370" s="160"/>
      <c r="H370" s="160"/>
      <c r="I370" s="160"/>
      <c r="J370" s="160"/>
      <c r="K370" s="161"/>
      <c r="L370" s="161"/>
      <c r="M370" s="161"/>
      <c r="N370" s="161"/>
      <c r="O370" s="161"/>
      <c r="P370" s="161"/>
      <c r="Q370" s="161"/>
      <c r="R370" s="161"/>
      <c r="T370" s="163"/>
      <c r="U370" s="163"/>
    </row>
    <row r="371" spans="1:21" s="162" customFormat="1">
      <c r="A371" s="159"/>
      <c r="B371" s="160"/>
      <c r="C371" s="160"/>
      <c r="D371" s="160"/>
      <c r="E371" s="160"/>
      <c r="F371" s="160"/>
      <c r="G371" s="160"/>
      <c r="H371" s="160"/>
      <c r="I371" s="160"/>
      <c r="J371" s="160"/>
      <c r="K371" s="161"/>
      <c r="L371" s="161"/>
      <c r="M371" s="161"/>
      <c r="N371" s="161"/>
      <c r="O371" s="161"/>
      <c r="P371" s="161"/>
      <c r="Q371" s="161"/>
      <c r="R371" s="161"/>
      <c r="T371" s="163"/>
      <c r="U371" s="163"/>
    </row>
    <row r="372" spans="1:21" s="162" customFormat="1">
      <c r="A372" s="159"/>
      <c r="B372" s="160"/>
      <c r="C372" s="160"/>
      <c r="D372" s="160"/>
      <c r="E372" s="160"/>
      <c r="F372" s="160"/>
      <c r="G372" s="160"/>
      <c r="H372" s="160"/>
      <c r="I372" s="160"/>
      <c r="J372" s="160"/>
      <c r="K372" s="161"/>
      <c r="L372" s="161"/>
      <c r="M372" s="161"/>
      <c r="N372" s="161"/>
      <c r="O372" s="161"/>
      <c r="P372" s="161"/>
      <c r="Q372" s="161"/>
      <c r="R372" s="161"/>
      <c r="T372" s="163"/>
      <c r="U372" s="163"/>
    </row>
    <row r="373" spans="1:21" s="162" customFormat="1">
      <c r="A373" s="159"/>
      <c r="B373" s="160"/>
      <c r="C373" s="160"/>
      <c r="D373" s="160"/>
      <c r="E373" s="160"/>
      <c r="F373" s="160"/>
      <c r="G373" s="160"/>
      <c r="H373" s="160"/>
      <c r="I373" s="160"/>
      <c r="J373" s="160"/>
      <c r="K373" s="161"/>
      <c r="L373" s="161"/>
      <c r="M373" s="161"/>
      <c r="N373" s="161"/>
      <c r="O373" s="161"/>
      <c r="P373" s="161"/>
      <c r="Q373" s="161"/>
      <c r="R373" s="161"/>
      <c r="T373" s="163"/>
      <c r="U373" s="163"/>
    </row>
    <row r="374" spans="1:21" s="162" customFormat="1">
      <c r="A374" s="159"/>
      <c r="B374" s="160"/>
      <c r="C374" s="160"/>
      <c r="D374" s="160"/>
      <c r="E374" s="160"/>
      <c r="F374" s="160"/>
      <c r="G374" s="160"/>
      <c r="H374" s="160"/>
      <c r="I374" s="160"/>
      <c r="J374" s="160"/>
      <c r="K374" s="161"/>
      <c r="L374" s="161"/>
      <c r="M374" s="161"/>
      <c r="N374" s="161"/>
      <c r="O374" s="161"/>
      <c r="P374" s="161"/>
      <c r="Q374" s="161"/>
      <c r="R374" s="161"/>
      <c r="T374" s="163"/>
      <c r="U374" s="163"/>
    </row>
    <row r="375" spans="1:21" s="162" customFormat="1">
      <c r="A375" s="159"/>
      <c r="B375" s="160"/>
      <c r="C375" s="160"/>
      <c r="D375" s="160"/>
      <c r="E375" s="160"/>
      <c r="F375" s="160"/>
      <c r="G375" s="160"/>
      <c r="H375" s="160"/>
      <c r="I375" s="160"/>
      <c r="J375" s="160"/>
      <c r="K375" s="161"/>
      <c r="L375" s="161"/>
      <c r="M375" s="161"/>
      <c r="N375" s="161"/>
      <c r="O375" s="161"/>
      <c r="P375" s="161"/>
      <c r="Q375" s="161"/>
      <c r="R375" s="161"/>
      <c r="T375" s="163"/>
      <c r="U375" s="163"/>
    </row>
    <row r="376" spans="1:21" s="162" customFormat="1">
      <c r="A376" s="159"/>
      <c r="B376" s="160"/>
      <c r="C376" s="160"/>
      <c r="D376" s="160"/>
      <c r="E376" s="160"/>
      <c r="F376" s="160"/>
      <c r="G376" s="160"/>
      <c r="H376" s="160"/>
      <c r="I376" s="160"/>
      <c r="J376" s="160"/>
      <c r="K376" s="161"/>
      <c r="L376" s="161"/>
      <c r="M376" s="161"/>
      <c r="N376" s="161"/>
      <c r="O376" s="161"/>
      <c r="P376" s="161"/>
      <c r="Q376" s="161"/>
      <c r="R376" s="161"/>
      <c r="T376" s="163"/>
      <c r="U376" s="163"/>
    </row>
    <row r="377" spans="1:21" s="162" customFormat="1">
      <c r="A377" s="159"/>
      <c r="B377" s="160"/>
      <c r="C377" s="160"/>
      <c r="D377" s="160"/>
      <c r="E377" s="160"/>
      <c r="F377" s="160"/>
      <c r="G377" s="160"/>
      <c r="H377" s="160"/>
      <c r="I377" s="160"/>
      <c r="J377" s="160"/>
      <c r="K377" s="161"/>
      <c r="L377" s="161"/>
      <c r="M377" s="161"/>
      <c r="N377" s="161"/>
      <c r="O377" s="161"/>
      <c r="P377" s="161"/>
      <c r="Q377" s="161"/>
      <c r="R377" s="161"/>
      <c r="T377" s="163"/>
      <c r="U377" s="163"/>
    </row>
    <row r="378" spans="1:21" s="162" customFormat="1">
      <c r="A378" s="159"/>
      <c r="B378" s="160"/>
      <c r="C378" s="160"/>
      <c r="D378" s="160"/>
      <c r="E378" s="160"/>
      <c r="F378" s="160"/>
      <c r="G378" s="160"/>
      <c r="H378" s="160"/>
      <c r="I378" s="160"/>
      <c r="J378" s="160"/>
      <c r="K378" s="161"/>
      <c r="L378" s="161"/>
      <c r="M378" s="161"/>
      <c r="N378" s="161"/>
      <c r="O378" s="161"/>
      <c r="P378" s="161"/>
      <c r="Q378" s="161"/>
      <c r="R378" s="161"/>
      <c r="T378" s="163"/>
      <c r="U378" s="163"/>
    </row>
    <row r="379" spans="1:21" s="162" customFormat="1">
      <c r="A379" s="159"/>
      <c r="B379" s="160"/>
      <c r="C379" s="160"/>
      <c r="D379" s="160"/>
      <c r="E379" s="160"/>
      <c r="F379" s="160"/>
      <c r="G379" s="160"/>
      <c r="H379" s="160"/>
      <c r="I379" s="160"/>
      <c r="J379" s="160"/>
      <c r="K379" s="161"/>
      <c r="L379" s="161"/>
      <c r="M379" s="161"/>
      <c r="N379" s="161"/>
      <c r="O379" s="161"/>
      <c r="P379" s="161"/>
      <c r="Q379" s="161"/>
      <c r="R379" s="161"/>
      <c r="T379" s="163"/>
      <c r="U379" s="163"/>
    </row>
    <row r="380" spans="1:21" s="162" customFormat="1">
      <c r="A380" s="159"/>
      <c r="B380" s="160"/>
      <c r="C380" s="160"/>
      <c r="D380" s="160"/>
      <c r="E380" s="160"/>
      <c r="F380" s="160"/>
      <c r="G380" s="160"/>
      <c r="H380" s="160"/>
      <c r="I380" s="160"/>
      <c r="J380" s="160"/>
      <c r="K380" s="161"/>
      <c r="L380" s="161"/>
      <c r="M380" s="161"/>
      <c r="N380" s="161"/>
      <c r="O380" s="161"/>
      <c r="P380" s="161"/>
      <c r="Q380" s="161"/>
      <c r="R380" s="161"/>
      <c r="T380" s="163"/>
      <c r="U380" s="163"/>
    </row>
    <row r="381" spans="1:21" s="162" customFormat="1">
      <c r="A381" s="159"/>
      <c r="B381" s="160"/>
      <c r="C381" s="160"/>
      <c r="D381" s="160"/>
      <c r="E381" s="160"/>
      <c r="F381" s="160"/>
      <c r="G381" s="160"/>
      <c r="H381" s="160"/>
      <c r="I381" s="160"/>
      <c r="J381" s="160"/>
      <c r="K381" s="161"/>
      <c r="L381" s="161"/>
      <c r="M381" s="161"/>
      <c r="N381" s="161"/>
      <c r="O381" s="161"/>
      <c r="P381" s="161"/>
      <c r="Q381" s="161"/>
      <c r="R381" s="161"/>
      <c r="T381" s="163"/>
      <c r="U381" s="163"/>
    </row>
    <row r="382" spans="1:21" s="162" customFormat="1">
      <c r="A382" s="159"/>
      <c r="B382" s="160"/>
      <c r="C382" s="160"/>
      <c r="D382" s="160"/>
      <c r="E382" s="160"/>
      <c r="F382" s="160"/>
      <c r="G382" s="160"/>
      <c r="H382" s="160"/>
      <c r="I382" s="160"/>
      <c r="J382" s="160"/>
      <c r="K382" s="161"/>
      <c r="L382" s="161"/>
      <c r="M382" s="161"/>
      <c r="N382" s="161"/>
      <c r="O382" s="161"/>
      <c r="P382" s="161"/>
      <c r="Q382" s="161"/>
      <c r="R382" s="161"/>
      <c r="T382" s="163"/>
      <c r="U382" s="163"/>
    </row>
    <row r="383" spans="1:21" s="162" customFormat="1">
      <c r="A383" s="159"/>
      <c r="B383" s="160"/>
      <c r="C383" s="160"/>
      <c r="D383" s="160"/>
      <c r="E383" s="160"/>
      <c r="F383" s="160"/>
      <c r="G383" s="160"/>
      <c r="H383" s="160"/>
      <c r="I383" s="160"/>
      <c r="J383" s="160"/>
      <c r="K383" s="161"/>
      <c r="L383" s="161"/>
      <c r="M383" s="161"/>
      <c r="N383" s="161"/>
      <c r="O383" s="161"/>
      <c r="P383" s="161"/>
      <c r="Q383" s="161"/>
      <c r="R383" s="161"/>
      <c r="T383" s="163"/>
      <c r="U383" s="163"/>
    </row>
    <row r="384" spans="1:21" s="162" customFormat="1">
      <c r="A384" s="159"/>
      <c r="B384" s="160"/>
      <c r="C384" s="160"/>
      <c r="D384" s="160"/>
      <c r="E384" s="160"/>
      <c r="F384" s="160"/>
      <c r="G384" s="160"/>
      <c r="H384" s="160"/>
      <c r="I384" s="160"/>
      <c r="J384" s="160"/>
      <c r="K384" s="161"/>
      <c r="L384" s="161"/>
      <c r="M384" s="161"/>
      <c r="N384" s="161"/>
      <c r="O384" s="161"/>
      <c r="P384" s="161"/>
      <c r="Q384" s="161"/>
      <c r="R384" s="161"/>
      <c r="T384" s="163"/>
      <c r="U384" s="163"/>
    </row>
    <row r="385" spans="1:21" s="162" customFormat="1">
      <c r="A385" s="159"/>
      <c r="B385" s="160"/>
      <c r="C385" s="160"/>
      <c r="D385" s="160"/>
      <c r="E385" s="160"/>
      <c r="F385" s="160"/>
      <c r="G385" s="160"/>
      <c r="H385" s="160"/>
      <c r="I385" s="160"/>
      <c r="J385" s="160"/>
      <c r="K385" s="161"/>
      <c r="L385" s="161"/>
      <c r="M385" s="161"/>
      <c r="N385" s="161"/>
      <c r="O385" s="161"/>
      <c r="P385" s="161"/>
      <c r="Q385" s="161"/>
      <c r="R385" s="161"/>
      <c r="T385" s="163"/>
      <c r="U385" s="163"/>
    </row>
    <row r="386" spans="1:21" s="162" customFormat="1">
      <c r="A386" s="159"/>
      <c r="B386" s="160"/>
      <c r="C386" s="160"/>
      <c r="D386" s="160"/>
      <c r="E386" s="160"/>
      <c r="F386" s="160"/>
      <c r="G386" s="160"/>
      <c r="H386" s="160"/>
      <c r="I386" s="160"/>
      <c r="J386" s="160"/>
      <c r="K386" s="161"/>
      <c r="L386" s="161"/>
      <c r="M386" s="161"/>
      <c r="N386" s="161"/>
      <c r="O386" s="161"/>
      <c r="P386" s="161"/>
      <c r="Q386" s="161"/>
      <c r="R386" s="161"/>
      <c r="T386" s="163"/>
      <c r="U386" s="163"/>
    </row>
    <row r="387" spans="1:21" s="162" customFormat="1">
      <c r="A387" s="159"/>
      <c r="B387" s="160"/>
      <c r="C387" s="160"/>
      <c r="D387" s="160"/>
      <c r="E387" s="160"/>
      <c r="F387" s="160"/>
      <c r="G387" s="160"/>
      <c r="H387" s="160"/>
      <c r="I387" s="160"/>
      <c r="J387" s="160"/>
      <c r="K387" s="161"/>
      <c r="L387" s="161"/>
      <c r="M387" s="161"/>
      <c r="N387" s="161"/>
      <c r="O387" s="161"/>
      <c r="P387" s="161"/>
      <c r="Q387" s="161"/>
      <c r="R387" s="161"/>
      <c r="T387" s="163"/>
      <c r="U387" s="163"/>
    </row>
    <row r="388" spans="1:21" s="162" customFormat="1">
      <c r="A388" s="159"/>
      <c r="B388" s="160"/>
      <c r="C388" s="160"/>
      <c r="D388" s="160"/>
      <c r="E388" s="160"/>
      <c r="F388" s="160"/>
      <c r="G388" s="160"/>
      <c r="H388" s="160"/>
      <c r="I388" s="160"/>
      <c r="J388" s="160"/>
      <c r="K388" s="161"/>
      <c r="L388" s="161"/>
      <c r="M388" s="161"/>
      <c r="N388" s="161"/>
      <c r="O388" s="161"/>
      <c r="P388" s="161"/>
      <c r="Q388" s="161"/>
      <c r="R388" s="161"/>
      <c r="T388" s="163"/>
      <c r="U388" s="163"/>
    </row>
    <row r="389" spans="1:21" s="162" customFormat="1">
      <c r="A389" s="159"/>
      <c r="B389" s="160"/>
      <c r="C389" s="160"/>
      <c r="D389" s="160"/>
      <c r="E389" s="160"/>
      <c r="F389" s="160"/>
      <c r="G389" s="160"/>
      <c r="H389" s="160"/>
      <c r="I389" s="160"/>
      <c r="J389" s="160"/>
      <c r="K389" s="161"/>
      <c r="L389" s="161"/>
      <c r="M389" s="161"/>
      <c r="N389" s="161"/>
      <c r="O389" s="161"/>
      <c r="P389" s="161"/>
      <c r="Q389" s="161"/>
      <c r="R389" s="161"/>
      <c r="T389" s="163"/>
      <c r="U389" s="163"/>
    </row>
    <row r="390" spans="1:21" s="162" customFormat="1">
      <c r="A390" s="159"/>
      <c r="B390" s="160"/>
      <c r="C390" s="160"/>
      <c r="D390" s="160"/>
      <c r="E390" s="160"/>
      <c r="F390" s="160"/>
      <c r="G390" s="160"/>
      <c r="H390" s="160"/>
      <c r="I390" s="160"/>
      <c r="J390" s="160"/>
      <c r="K390" s="161"/>
      <c r="L390" s="161"/>
      <c r="M390" s="161"/>
      <c r="N390" s="161"/>
      <c r="O390" s="161"/>
      <c r="P390" s="161"/>
      <c r="Q390" s="161"/>
      <c r="R390" s="161"/>
      <c r="T390" s="163"/>
      <c r="U390" s="163"/>
    </row>
    <row r="391" spans="1:21" s="162" customFormat="1">
      <c r="A391" s="159"/>
      <c r="B391" s="160"/>
      <c r="C391" s="160"/>
      <c r="D391" s="160"/>
      <c r="E391" s="160"/>
      <c r="F391" s="160"/>
      <c r="G391" s="160"/>
      <c r="H391" s="160"/>
      <c r="I391" s="160"/>
      <c r="J391" s="160"/>
      <c r="K391" s="161"/>
      <c r="L391" s="161"/>
      <c r="M391" s="161"/>
      <c r="N391" s="161"/>
      <c r="O391" s="161"/>
      <c r="P391" s="161"/>
      <c r="Q391" s="161"/>
      <c r="R391" s="161"/>
      <c r="T391" s="163"/>
      <c r="U391" s="163"/>
    </row>
    <row r="392" spans="1:21" s="162" customFormat="1">
      <c r="A392" s="159"/>
      <c r="B392" s="160"/>
      <c r="C392" s="160"/>
      <c r="D392" s="160"/>
      <c r="E392" s="160"/>
      <c r="F392" s="160"/>
      <c r="G392" s="160"/>
      <c r="H392" s="160"/>
      <c r="I392" s="160"/>
      <c r="J392" s="160"/>
      <c r="K392" s="161"/>
      <c r="L392" s="161"/>
      <c r="M392" s="161"/>
      <c r="N392" s="161"/>
      <c r="O392" s="161"/>
      <c r="P392" s="161"/>
      <c r="Q392" s="161"/>
      <c r="R392" s="161"/>
      <c r="T392" s="163"/>
      <c r="U392" s="163"/>
    </row>
    <row r="393" spans="1:21" s="162" customFormat="1">
      <c r="A393" s="159"/>
      <c r="B393" s="160"/>
      <c r="C393" s="160"/>
      <c r="D393" s="160"/>
      <c r="E393" s="160"/>
      <c r="F393" s="160"/>
      <c r="G393" s="160"/>
      <c r="H393" s="160"/>
      <c r="I393" s="160"/>
      <c r="J393" s="160"/>
      <c r="K393" s="161"/>
      <c r="L393" s="161"/>
      <c r="M393" s="161"/>
      <c r="N393" s="161"/>
      <c r="O393" s="161"/>
      <c r="P393" s="161"/>
      <c r="Q393" s="161"/>
      <c r="R393" s="161"/>
      <c r="T393" s="163"/>
      <c r="U393" s="163"/>
    </row>
    <row r="394" spans="1:21" s="162" customFormat="1">
      <c r="A394" s="159"/>
      <c r="B394" s="160"/>
      <c r="C394" s="160"/>
      <c r="D394" s="160"/>
      <c r="E394" s="160"/>
      <c r="F394" s="160"/>
      <c r="G394" s="160"/>
      <c r="H394" s="160"/>
      <c r="I394" s="160"/>
      <c r="J394" s="160"/>
      <c r="K394" s="161"/>
      <c r="L394" s="161"/>
      <c r="M394" s="161"/>
      <c r="N394" s="161"/>
      <c r="O394" s="161"/>
      <c r="P394" s="161"/>
      <c r="Q394" s="161"/>
      <c r="R394" s="161"/>
      <c r="T394" s="163"/>
      <c r="U394" s="163"/>
    </row>
    <row r="395" spans="1:21" s="162" customFormat="1">
      <c r="A395" s="159"/>
      <c r="B395" s="160"/>
      <c r="C395" s="160"/>
      <c r="D395" s="160"/>
      <c r="E395" s="160"/>
      <c r="F395" s="160"/>
      <c r="G395" s="160"/>
      <c r="H395" s="160"/>
      <c r="I395" s="160"/>
      <c r="J395" s="160"/>
      <c r="K395" s="161"/>
      <c r="L395" s="161"/>
      <c r="M395" s="161"/>
      <c r="N395" s="161"/>
      <c r="O395" s="161"/>
      <c r="P395" s="161"/>
      <c r="Q395" s="161"/>
      <c r="R395" s="161"/>
      <c r="T395" s="163"/>
      <c r="U395" s="163"/>
    </row>
    <row r="396" spans="1:21" s="162" customFormat="1">
      <c r="A396" s="159"/>
      <c r="B396" s="160"/>
      <c r="C396" s="160"/>
      <c r="D396" s="160"/>
      <c r="E396" s="160"/>
      <c r="F396" s="160"/>
      <c r="G396" s="160"/>
      <c r="H396" s="160"/>
      <c r="I396" s="160"/>
      <c r="J396" s="160"/>
      <c r="K396" s="161"/>
      <c r="L396" s="161"/>
      <c r="M396" s="161"/>
      <c r="N396" s="161"/>
      <c r="O396" s="161"/>
      <c r="P396" s="161"/>
      <c r="Q396" s="161"/>
      <c r="R396" s="161"/>
      <c r="T396" s="163"/>
      <c r="U396" s="163"/>
    </row>
    <row r="397" spans="1:21" s="162" customFormat="1">
      <c r="A397" s="159"/>
      <c r="B397" s="160"/>
      <c r="C397" s="160"/>
      <c r="D397" s="160"/>
      <c r="E397" s="160"/>
      <c r="F397" s="160"/>
      <c r="G397" s="160"/>
      <c r="H397" s="160"/>
      <c r="I397" s="160"/>
      <c r="J397" s="160"/>
      <c r="K397" s="161"/>
      <c r="L397" s="161"/>
      <c r="M397" s="161"/>
      <c r="N397" s="161"/>
      <c r="O397" s="161"/>
      <c r="P397" s="161"/>
      <c r="Q397" s="161"/>
      <c r="R397" s="161"/>
      <c r="T397" s="163"/>
      <c r="U397" s="163"/>
    </row>
    <row r="398" spans="1:21" s="162" customFormat="1">
      <c r="A398" s="159"/>
      <c r="B398" s="160"/>
      <c r="C398" s="160"/>
      <c r="D398" s="160"/>
      <c r="E398" s="160"/>
      <c r="F398" s="160"/>
      <c r="G398" s="160"/>
      <c r="H398" s="160"/>
      <c r="I398" s="160"/>
      <c r="J398" s="160"/>
      <c r="K398" s="161"/>
      <c r="L398" s="161"/>
      <c r="M398" s="161"/>
      <c r="N398" s="161"/>
      <c r="O398" s="161"/>
      <c r="P398" s="161"/>
      <c r="Q398" s="161"/>
      <c r="R398" s="161"/>
      <c r="T398" s="163"/>
      <c r="U398" s="163"/>
    </row>
    <row r="399" spans="1:21" s="162" customFormat="1">
      <c r="A399" s="159"/>
      <c r="B399" s="160"/>
      <c r="C399" s="160"/>
      <c r="D399" s="160"/>
      <c r="E399" s="160"/>
      <c r="F399" s="160"/>
      <c r="G399" s="160"/>
      <c r="H399" s="160"/>
      <c r="I399" s="160"/>
      <c r="J399" s="160"/>
      <c r="K399" s="161"/>
      <c r="L399" s="161"/>
      <c r="M399" s="161"/>
      <c r="N399" s="161"/>
      <c r="O399" s="161"/>
      <c r="P399" s="161"/>
      <c r="Q399" s="161"/>
      <c r="R399" s="161"/>
      <c r="T399" s="163"/>
      <c r="U399" s="163"/>
    </row>
    <row r="400" spans="1:21" s="162" customFormat="1">
      <c r="A400" s="159"/>
      <c r="B400" s="160"/>
      <c r="C400" s="160"/>
      <c r="D400" s="160"/>
      <c r="E400" s="160"/>
      <c r="F400" s="160"/>
      <c r="G400" s="160"/>
      <c r="H400" s="160"/>
      <c r="I400" s="160"/>
      <c r="J400" s="160"/>
      <c r="K400" s="161"/>
      <c r="L400" s="161"/>
      <c r="M400" s="161"/>
      <c r="N400" s="161"/>
      <c r="O400" s="161"/>
      <c r="P400" s="161"/>
      <c r="Q400" s="161"/>
      <c r="R400" s="161"/>
      <c r="T400" s="163"/>
      <c r="U400" s="163"/>
    </row>
    <row r="401" spans="1:21" s="162" customFormat="1">
      <c r="A401" s="159"/>
      <c r="B401" s="160"/>
      <c r="C401" s="160"/>
      <c r="D401" s="160"/>
      <c r="E401" s="160"/>
      <c r="F401" s="160"/>
      <c r="G401" s="160"/>
      <c r="H401" s="160"/>
      <c r="I401" s="160"/>
      <c r="J401" s="160"/>
      <c r="K401" s="161"/>
      <c r="L401" s="161"/>
      <c r="M401" s="161"/>
      <c r="N401" s="161"/>
      <c r="O401" s="161"/>
      <c r="P401" s="161"/>
      <c r="Q401" s="161"/>
      <c r="R401" s="161"/>
      <c r="T401" s="163"/>
      <c r="U401" s="163"/>
    </row>
    <row r="402" spans="1:21" s="162" customFormat="1">
      <c r="A402" s="159"/>
      <c r="B402" s="160"/>
      <c r="C402" s="160"/>
      <c r="D402" s="160"/>
      <c r="E402" s="160"/>
      <c r="F402" s="160"/>
      <c r="G402" s="160"/>
      <c r="H402" s="160"/>
      <c r="I402" s="160"/>
      <c r="J402" s="160"/>
      <c r="K402" s="161"/>
      <c r="L402" s="161"/>
      <c r="M402" s="161"/>
      <c r="N402" s="161"/>
      <c r="O402" s="161"/>
      <c r="P402" s="161"/>
      <c r="Q402" s="161"/>
      <c r="R402" s="161"/>
      <c r="T402" s="163"/>
      <c r="U402" s="163"/>
    </row>
    <row r="403" spans="1:21" s="162" customFormat="1">
      <c r="A403" s="159"/>
      <c r="B403" s="160"/>
      <c r="C403" s="160"/>
      <c r="D403" s="160"/>
      <c r="E403" s="160"/>
      <c r="F403" s="160"/>
      <c r="G403" s="160"/>
      <c r="H403" s="160"/>
      <c r="I403" s="160"/>
      <c r="J403" s="160"/>
      <c r="K403" s="161"/>
      <c r="L403" s="161"/>
      <c r="M403" s="161"/>
      <c r="N403" s="161"/>
      <c r="O403" s="161"/>
      <c r="P403" s="161"/>
      <c r="Q403" s="161"/>
      <c r="R403" s="161"/>
      <c r="T403" s="163"/>
      <c r="U403" s="163"/>
    </row>
    <row r="404" spans="1:21" s="162" customFormat="1">
      <c r="A404" s="159"/>
      <c r="B404" s="160"/>
      <c r="C404" s="160"/>
      <c r="D404" s="160"/>
      <c r="E404" s="160"/>
      <c r="F404" s="160"/>
      <c r="G404" s="160"/>
      <c r="H404" s="160"/>
      <c r="I404" s="160"/>
      <c r="J404" s="160"/>
      <c r="K404" s="161"/>
      <c r="L404" s="161"/>
      <c r="M404" s="161"/>
      <c r="N404" s="161"/>
      <c r="O404" s="161"/>
      <c r="P404" s="161"/>
      <c r="Q404" s="161"/>
      <c r="R404" s="161"/>
      <c r="T404" s="163"/>
      <c r="U404" s="163"/>
    </row>
    <row r="405" spans="1:21" s="162" customFormat="1">
      <c r="A405" s="159"/>
      <c r="B405" s="160"/>
      <c r="C405" s="160"/>
      <c r="D405" s="160"/>
      <c r="E405" s="160"/>
      <c r="F405" s="160"/>
      <c r="G405" s="160"/>
      <c r="H405" s="160"/>
      <c r="I405" s="160"/>
      <c r="J405" s="160"/>
      <c r="K405" s="161"/>
      <c r="L405" s="161"/>
      <c r="M405" s="161"/>
      <c r="N405" s="161"/>
      <c r="O405" s="161"/>
      <c r="P405" s="161"/>
      <c r="Q405" s="161"/>
      <c r="R405" s="161"/>
      <c r="T405" s="163"/>
      <c r="U405" s="163"/>
    </row>
    <row r="406" spans="1:21" s="162" customFormat="1">
      <c r="A406" s="159"/>
      <c r="B406" s="160"/>
      <c r="C406" s="160"/>
      <c r="D406" s="160"/>
      <c r="E406" s="160"/>
      <c r="F406" s="160"/>
      <c r="G406" s="160"/>
      <c r="H406" s="160"/>
      <c r="I406" s="160"/>
      <c r="J406" s="160"/>
      <c r="K406" s="161"/>
      <c r="L406" s="161"/>
      <c r="M406" s="161"/>
      <c r="N406" s="161"/>
      <c r="O406" s="161"/>
      <c r="P406" s="161"/>
      <c r="Q406" s="161"/>
      <c r="R406" s="161"/>
      <c r="T406" s="163"/>
      <c r="U406" s="163"/>
    </row>
    <row r="407" spans="1:21" s="162" customFormat="1">
      <c r="A407" s="159"/>
      <c r="B407" s="160"/>
      <c r="C407" s="160"/>
      <c r="D407" s="160"/>
      <c r="E407" s="160"/>
      <c r="F407" s="160"/>
      <c r="G407" s="160"/>
      <c r="H407" s="160"/>
      <c r="I407" s="160"/>
      <c r="J407" s="160"/>
      <c r="K407" s="161"/>
      <c r="L407" s="161"/>
      <c r="M407" s="161"/>
      <c r="N407" s="161"/>
      <c r="O407" s="161"/>
      <c r="P407" s="161"/>
      <c r="Q407" s="161"/>
      <c r="R407" s="161"/>
      <c r="T407" s="163"/>
      <c r="U407" s="163"/>
    </row>
    <row r="408" spans="1:21" s="162" customFormat="1">
      <c r="A408" s="159"/>
      <c r="B408" s="160"/>
      <c r="C408" s="160"/>
      <c r="D408" s="160"/>
      <c r="E408" s="160"/>
      <c r="F408" s="160"/>
      <c r="G408" s="160"/>
      <c r="H408" s="160"/>
      <c r="I408" s="160"/>
      <c r="J408" s="160"/>
      <c r="K408" s="161"/>
      <c r="L408" s="161"/>
      <c r="M408" s="161"/>
      <c r="N408" s="161"/>
      <c r="O408" s="161"/>
      <c r="P408" s="161"/>
      <c r="Q408" s="161"/>
      <c r="R408" s="161"/>
      <c r="T408" s="163"/>
      <c r="U408" s="163"/>
    </row>
    <row r="409" spans="1:21" s="162" customFormat="1">
      <c r="A409" s="159"/>
      <c r="B409" s="160"/>
      <c r="C409" s="160"/>
      <c r="D409" s="160"/>
      <c r="E409" s="160"/>
      <c r="F409" s="160"/>
      <c r="G409" s="160"/>
      <c r="H409" s="160"/>
      <c r="I409" s="160"/>
      <c r="J409" s="160"/>
      <c r="K409" s="161"/>
      <c r="L409" s="161"/>
      <c r="M409" s="161"/>
      <c r="N409" s="161"/>
      <c r="O409" s="161"/>
      <c r="P409" s="161"/>
      <c r="Q409" s="161"/>
      <c r="R409" s="161"/>
      <c r="T409" s="163"/>
      <c r="U409" s="163"/>
    </row>
    <row r="410" spans="1:21" s="162" customFormat="1">
      <c r="A410" s="159"/>
      <c r="B410" s="160"/>
      <c r="C410" s="160"/>
      <c r="D410" s="160"/>
      <c r="E410" s="160"/>
      <c r="F410" s="160"/>
      <c r="G410" s="160"/>
      <c r="H410" s="160"/>
      <c r="I410" s="160"/>
      <c r="J410" s="160"/>
      <c r="K410" s="161"/>
      <c r="L410" s="161"/>
      <c r="M410" s="161"/>
      <c r="N410" s="161"/>
      <c r="O410" s="161"/>
      <c r="P410" s="161"/>
      <c r="Q410" s="161"/>
      <c r="R410" s="161"/>
      <c r="T410" s="163"/>
      <c r="U410" s="163"/>
    </row>
    <row r="411" spans="1:21" s="162" customFormat="1">
      <c r="A411" s="159"/>
      <c r="B411" s="160"/>
      <c r="C411" s="160"/>
      <c r="D411" s="160"/>
      <c r="E411" s="160"/>
      <c r="F411" s="160"/>
      <c r="G411" s="160"/>
      <c r="H411" s="160"/>
      <c r="I411" s="160"/>
      <c r="J411" s="160"/>
      <c r="K411" s="161"/>
      <c r="L411" s="161"/>
      <c r="M411" s="161"/>
      <c r="N411" s="161"/>
      <c r="O411" s="161"/>
      <c r="P411" s="161"/>
      <c r="Q411" s="161"/>
      <c r="R411" s="161"/>
      <c r="T411" s="163"/>
      <c r="U411" s="163"/>
    </row>
    <row r="412" spans="1:21" s="162" customFormat="1">
      <c r="A412" s="159"/>
      <c r="B412" s="160"/>
      <c r="C412" s="160"/>
      <c r="D412" s="160"/>
      <c r="E412" s="160"/>
      <c r="F412" s="160"/>
      <c r="G412" s="160"/>
      <c r="H412" s="160"/>
      <c r="I412" s="160"/>
      <c r="J412" s="160"/>
      <c r="K412" s="161"/>
      <c r="L412" s="161"/>
      <c r="M412" s="161"/>
      <c r="N412" s="161"/>
      <c r="O412" s="161"/>
      <c r="P412" s="161"/>
      <c r="Q412" s="161"/>
      <c r="R412" s="161"/>
      <c r="T412" s="163"/>
      <c r="U412" s="163"/>
    </row>
    <row r="413" spans="1:21" s="162" customFormat="1">
      <c r="A413" s="159"/>
      <c r="B413" s="160"/>
      <c r="C413" s="160"/>
      <c r="D413" s="160"/>
      <c r="E413" s="160"/>
      <c r="F413" s="160"/>
      <c r="G413" s="160"/>
      <c r="H413" s="160"/>
      <c r="I413" s="160"/>
      <c r="J413" s="160"/>
      <c r="K413" s="161"/>
      <c r="L413" s="161"/>
      <c r="M413" s="161"/>
      <c r="N413" s="161"/>
      <c r="O413" s="161"/>
      <c r="P413" s="161"/>
      <c r="Q413" s="161"/>
      <c r="R413" s="161"/>
      <c r="T413" s="163"/>
      <c r="U413" s="163"/>
    </row>
    <row r="414" spans="1:21" s="162" customFormat="1">
      <c r="A414" s="159"/>
      <c r="B414" s="160"/>
      <c r="C414" s="160"/>
      <c r="D414" s="160"/>
      <c r="E414" s="160"/>
      <c r="F414" s="160"/>
      <c r="G414" s="160"/>
      <c r="H414" s="160"/>
      <c r="I414" s="160"/>
      <c r="J414" s="160"/>
      <c r="K414" s="161"/>
      <c r="L414" s="161"/>
      <c r="M414" s="161"/>
      <c r="N414" s="161"/>
      <c r="O414" s="161"/>
      <c r="P414" s="161"/>
      <c r="Q414" s="161"/>
      <c r="R414" s="161"/>
      <c r="T414" s="163"/>
      <c r="U414" s="163"/>
    </row>
    <row r="415" spans="1:21" s="162" customFormat="1">
      <c r="A415" s="159"/>
      <c r="B415" s="160"/>
      <c r="C415" s="160"/>
      <c r="D415" s="160"/>
      <c r="E415" s="160"/>
      <c r="F415" s="160"/>
      <c r="G415" s="160"/>
      <c r="H415" s="160"/>
      <c r="I415" s="160"/>
      <c r="J415" s="160"/>
      <c r="K415" s="161"/>
      <c r="L415" s="161"/>
      <c r="M415" s="161"/>
      <c r="N415" s="161"/>
      <c r="O415" s="161"/>
      <c r="P415" s="161"/>
      <c r="Q415" s="161"/>
      <c r="R415" s="161"/>
      <c r="T415" s="163"/>
      <c r="U415" s="163"/>
    </row>
    <row r="416" spans="1:21" s="162" customFormat="1">
      <c r="A416" s="159"/>
      <c r="B416" s="160"/>
      <c r="C416" s="160"/>
      <c r="D416" s="160"/>
      <c r="E416" s="160"/>
      <c r="F416" s="160"/>
      <c r="G416" s="160"/>
      <c r="H416" s="160"/>
      <c r="I416" s="160"/>
      <c r="J416" s="160"/>
      <c r="K416" s="161"/>
      <c r="L416" s="161"/>
      <c r="M416" s="161"/>
      <c r="N416" s="161"/>
      <c r="O416" s="161"/>
      <c r="P416" s="161"/>
      <c r="Q416" s="161"/>
      <c r="R416" s="161"/>
      <c r="T416" s="163"/>
      <c r="U416" s="163"/>
    </row>
    <row r="417" spans="1:21" s="162" customFormat="1">
      <c r="A417" s="159"/>
      <c r="B417" s="160"/>
      <c r="C417" s="160"/>
      <c r="D417" s="160"/>
      <c r="E417" s="160"/>
      <c r="F417" s="160"/>
      <c r="G417" s="160"/>
      <c r="H417" s="160"/>
      <c r="I417" s="160"/>
      <c r="J417" s="160"/>
      <c r="K417" s="161"/>
      <c r="L417" s="161"/>
      <c r="M417" s="161"/>
      <c r="N417" s="161"/>
      <c r="O417" s="161"/>
      <c r="P417" s="161"/>
      <c r="Q417" s="161"/>
      <c r="R417" s="161"/>
      <c r="T417" s="163"/>
      <c r="U417" s="163"/>
    </row>
    <row r="418" spans="1:21" s="162" customFormat="1">
      <c r="A418" s="159"/>
      <c r="B418" s="160"/>
      <c r="C418" s="160"/>
      <c r="D418" s="160"/>
      <c r="E418" s="160"/>
      <c r="F418" s="160"/>
      <c r="G418" s="160"/>
      <c r="H418" s="160"/>
      <c r="I418" s="160"/>
      <c r="J418" s="160"/>
      <c r="K418" s="161"/>
      <c r="L418" s="161"/>
      <c r="M418" s="161"/>
      <c r="N418" s="161"/>
      <c r="O418" s="161"/>
      <c r="P418" s="161"/>
      <c r="Q418" s="161"/>
      <c r="R418" s="161"/>
      <c r="T418" s="163"/>
      <c r="U418" s="163"/>
    </row>
    <row r="419" spans="1:21" s="162" customFormat="1">
      <c r="A419" s="159"/>
      <c r="B419" s="160"/>
      <c r="C419" s="160"/>
      <c r="D419" s="160"/>
      <c r="E419" s="160"/>
      <c r="F419" s="160"/>
      <c r="G419" s="160"/>
      <c r="H419" s="160"/>
      <c r="I419" s="160"/>
      <c r="J419" s="160"/>
      <c r="K419" s="161"/>
      <c r="L419" s="161"/>
      <c r="M419" s="161"/>
      <c r="N419" s="161"/>
      <c r="O419" s="161"/>
      <c r="P419" s="161"/>
      <c r="Q419" s="161"/>
      <c r="R419" s="161"/>
      <c r="T419" s="163"/>
      <c r="U419" s="163"/>
    </row>
    <row r="420" spans="1:21" s="162" customFormat="1">
      <c r="A420" s="159"/>
      <c r="B420" s="160"/>
      <c r="C420" s="160"/>
      <c r="D420" s="160"/>
      <c r="E420" s="160"/>
      <c r="F420" s="160"/>
      <c r="G420" s="160"/>
      <c r="H420" s="160"/>
      <c r="I420" s="160"/>
      <c r="J420" s="160"/>
      <c r="K420" s="161"/>
      <c r="L420" s="161"/>
      <c r="M420" s="161"/>
      <c r="N420" s="161"/>
      <c r="O420" s="161"/>
      <c r="P420" s="161"/>
      <c r="Q420" s="161"/>
      <c r="R420" s="161"/>
      <c r="T420" s="163"/>
      <c r="U420" s="163"/>
    </row>
    <row r="421" spans="1:21" s="162" customFormat="1">
      <c r="A421" s="159"/>
      <c r="B421" s="160"/>
      <c r="C421" s="160"/>
      <c r="D421" s="160"/>
      <c r="E421" s="160"/>
      <c r="F421" s="160"/>
      <c r="G421" s="160"/>
      <c r="H421" s="160"/>
      <c r="I421" s="160"/>
      <c r="J421" s="160"/>
      <c r="K421" s="161"/>
      <c r="L421" s="161"/>
      <c r="M421" s="161"/>
      <c r="N421" s="161"/>
      <c r="O421" s="161"/>
      <c r="P421" s="161"/>
      <c r="Q421" s="161"/>
      <c r="R421" s="161"/>
      <c r="T421" s="163"/>
      <c r="U421" s="163"/>
    </row>
    <row r="422" spans="1:21" s="162" customFormat="1">
      <c r="A422" s="159"/>
      <c r="B422" s="160"/>
      <c r="C422" s="160"/>
      <c r="D422" s="160"/>
      <c r="E422" s="160"/>
      <c r="F422" s="160"/>
      <c r="G422" s="160"/>
      <c r="H422" s="160"/>
      <c r="I422" s="160"/>
      <c r="J422" s="160"/>
      <c r="K422" s="161"/>
      <c r="L422" s="161"/>
      <c r="M422" s="161"/>
      <c r="N422" s="161"/>
      <c r="O422" s="161"/>
      <c r="P422" s="161"/>
      <c r="Q422" s="161"/>
      <c r="R422" s="161"/>
      <c r="T422" s="163"/>
      <c r="U422" s="163"/>
    </row>
    <row r="423" spans="1:21" s="162" customFormat="1">
      <c r="A423" s="159"/>
      <c r="B423" s="160"/>
      <c r="C423" s="160"/>
      <c r="D423" s="160"/>
      <c r="E423" s="160"/>
      <c r="F423" s="160"/>
      <c r="G423" s="160"/>
      <c r="H423" s="160"/>
      <c r="I423" s="160"/>
      <c r="J423" s="160"/>
      <c r="K423" s="161"/>
      <c r="L423" s="161"/>
      <c r="M423" s="161"/>
      <c r="N423" s="161"/>
      <c r="O423" s="161"/>
      <c r="P423" s="161"/>
      <c r="Q423" s="161"/>
      <c r="R423" s="161"/>
      <c r="T423" s="163"/>
      <c r="U423" s="163"/>
    </row>
    <row r="424" spans="1:21" s="162" customFormat="1">
      <c r="A424" s="159"/>
      <c r="B424" s="160"/>
      <c r="C424" s="160"/>
      <c r="D424" s="160"/>
      <c r="E424" s="160"/>
      <c r="F424" s="160"/>
      <c r="G424" s="160"/>
      <c r="H424" s="160"/>
      <c r="I424" s="160"/>
      <c r="J424" s="160"/>
      <c r="K424" s="161"/>
      <c r="L424" s="161"/>
      <c r="M424" s="161"/>
      <c r="N424" s="161"/>
      <c r="O424" s="161"/>
      <c r="P424" s="161"/>
      <c r="Q424" s="161"/>
      <c r="R424" s="161"/>
      <c r="T424" s="163"/>
      <c r="U424" s="163"/>
    </row>
    <row r="425" spans="1:21" s="162" customFormat="1">
      <c r="A425" s="159"/>
      <c r="B425" s="160"/>
      <c r="C425" s="160"/>
      <c r="D425" s="160"/>
      <c r="E425" s="160"/>
      <c r="F425" s="160"/>
      <c r="G425" s="160"/>
      <c r="H425" s="160"/>
      <c r="I425" s="160"/>
      <c r="J425" s="160"/>
      <c r="K425" s="161"/>
      <c r="L425" s="161"/>
      <c r="M425" s="161"/>
      <c r="N425" s="161"/>
      <c r="O425" s="161"/>
      <c r="P425" s="161"/>
      <c r="Q425" s="161"/>
      <c r="R425" s="161"/>
      <c r="T425" s="163"/>
      <c r="U425" s="163"/>
    </row>
    <row r="426" spans="1:21" s="162" customFormat="1">
      <c r="A426" s="159"/>
      <c r="B426" s="160"/>
      <c r="C426" s="160"/>
      <c r="D426" s="160"/>
      <c r="E426" s="160"/>
      <c r="F426" s="160"/>
      <c r="G426" s="160"/>
      <c r="H426" s="160"/>
      <c r="I426" s="160"/>
      <c r="J426" s="160"/>
      <c r="K426" s="161"/>
      <c r="L426" s="161"/>
      <c r="M426" s="161"/>
      <c r="N426" s="161"/>
      <c r="O426" s="161"/>
      <c r="P426" s="161"/>
      <c r="Q426" s="161"/>
      <c r="R426" s="161"/>
      <c r="T426" s="163"/>
      <c r="U426" s="163"/>
    </row>
    <row r="427" spans="1:21" s="162" customFormat="1">
      <c r="A427" s="159"/>
      <c r="B427" s="160"/>
      <c r="C427" s="160"/>
      <c r="D427" s="160"/>
      <c r="E427" s="160"/>
      <c r="F427" s="160"/>
      <c r="G427" s="160"/>
      <c r="H427" s="160"/>
      <c r="I427" s="160"/>
      <c r="J427" s="160"/>
      <c r="K427" s="161"/>
      <c r="L427" s="161"/>
      <c r="M427" s="161"/>
      <c r="N427" s="161"/>
      <c r="O427" s="161"/>
      <c r="P427" s="161"/>
      <c r="Q427" s="161"/>
      <c r="R427" s="161"/>
      <c r="T427" s="163"/>
      <c r="U427" s="163"/>
    </row>
    <row r="428" spans="1:21" s="162" customFormat="1">
      <c r="A428" s="159"/>
      <c r="B428" s="160"/>
      <c r="C428" s="160"/>
      <c r="D428" s="160"/>
      <c r="E428" s="160"/>
      <c r="F428" s="160"/>
      <c r="G428" s="160"/>
      <c r="H428" s="160"/>
      <c r="I428" s="160"/>
      <c r="J428" s="160"/>
      <c r="K428" s="161"/>
      <c r="L428" s="161"/>
      <c r="M428" s="161"/>
      <c r="N428" s="161"/>
      <c r="O428" s="161"/>
      <c r="P428" s="161"/>
      <c r="Q428" s="161"/>
      <c r="R428" s="161"/>
      <c r="T428" s="163"/>
      <c r="U428" s="163"/>
    </row>
    <row r="429" spans="1:21" s="162" customFormat="1">
      <c r="A429" s="159"/>
      <c r="B429" s="160"/>
      <c r="C429" s="160"/>
      <c r="D429" s="160"/>
      <c r="E429" s="160"/>
      <c r="F429" s="160"/>
      <c r="G429" s="160"/>
      <c r="H429" s="160"/>
      <c r="I429" s="160"/>
      <c r="J429" s="160"/>
      <c r="K429" s="161"/>
      <c r="L429" s="161"/>
      <c r="M429" s="161"/>
      <c r="N429" s="161"/>
      <c r="O429" s="161"/>
      <c r="P429" s="161"/>
      <c r="Q429" s="161"/>
      <c r="R429" s="161"/>
      <c r="T429" s="163"/>
      <c r="U429" s="163"/>
    </row>
    <row r="430" spans="1:21" s="162" customFormat="1">
      <c r="A430" s="159"/>
      <c r="B430" s="160"/>
      <c r="C430" s="160"/>
      <c r="D430" s="160"/>
      <c r="E430" s="160"/>
      <c r="F430" s="160"/>
      <c r="G430" s="160"/>
      <c r="H430" s="160"/>
      <c r="I430" s="160"/>
      <c r="J430" s="160"/>
      <c r="K430" s="161"/>
      <c r="L430" s="161"/>
      <c r="M430" s="161"/>
      <c r="N430" s="161"/>
      <c r="O430" s="161"/>
      <c r="P430" s="161"/>
      <c r="Q430" s="161"/>
      <c r="R430" s="161"/>
      <c r="T430" s="163"/>
      <c r="U430" s="163"/>
    </row>
    <row r="431" spans="1:21" s="162" customFormat="1">
      <c r="A431" s="159"/>
      <c r="B431" s="160"/>
      <c r="C431" s="160"/>
      <c r="D431" s="160"/>
      <c r="E431" s="160"/>
      <c r="F431" s="160"/>
      <c r="G431" s="160"/>
      <c r="H431" s="160"/>
      <c r="I431" s="160"/>
      <c r="J431" s="160"/>
      <c r="K431" s="161"/>
      <c r="L431" s="161"/>
      <c r="M431" s="161"/>
      <c r="N431" s="161"/>
      <c r="O431" s="161"/>
      <c r="P431" s="161"/>
      <c r="Q431" s="161"/>
      <c r="R431" s="161"/>
      <c r="T431" s="163"/>
      <c r="U431" s="163"/>
    </row>
    <row r="432" spans="1:21" s="162" customFormat="1">
      <c r="A432" s="159"/>
      <c r="B432" s="160"/>
      <c r="C432" s="160"/>
      <c r="D432" s="160"/>
      <c r="E432" s="160"/>
      <c r="F432" s="160"/>
      <c r="G432" s="160"/>
      <c r="H432" s="160"/>
      <c r="I432" s="160"/>
      <c r="J432" s="160"/>
      <c r="K432" s="161"/>
      <c r="L432" s="161"/>
      <c r="M432" s="161"/>
      <c r="N432" s="161"/>
      <c r="O432" s="161"/>
      <c r="P432" s="161"/>
      <c r="Q432" s="161"/>
      <c r="R432" s="161"/>
      <c r="T432" s="163"/>
      <c r="U432" s="163"/>
    </row>
    <row r="433" spans="1:21" s="162" customFormat="1">
      <c r="A433" s="159"/>
      <c r="B433" s="160"/>
      <c r="C433" s="160"/>
      <c r="D433" s="160"/>
      <c r="E433" s="160"/>
      <c r="F433" s="160"/>
      <c r="G433" s="160"/>
      <c r="H433" s="160"/>
      <c r="I433" s="160"/>
      <c r="J433" s="160"/>
      <c r="K433" s="161"/>
      <c r="L433" s="161"/>
      <c r="M433" s="161"/>
      <c r="N433" s="161"/>
      <c r="O433" s="161"/>
      <c r="P433" s="161"/>
      <c r="Q433" s="161"/>
      <c r="R433" s="161"/>
      <c r="T433" s="163"/>
      <c r="U433" s="163"/>
    </row>
    <row r="434" spans="1:21" s="162" customFormat="1">
      <c r="A434" s="159"/>
      <c r="B434" s="160"/>
      <c r="C434" s="160"/>
      <c r="D434" s="160"/>
      <c r="E434" s="160"/>
      <c r="F434" s="160"/>
      <c r="G434" s="160"/>
      <c r="H434" s="160"/>
      <c r="I434" s="160"/>
      <c r="J434" s="160"/>
      <c r="K434" s="161"/>
      <c r="L434" s="161"/>
      <c r="M434" s="161"/>
      <c r="N434" s="161"/>
      <c r="O434" s="161"/>
      <c r="P434" s="161"/>
      <c r="Q434" s="161"/>
      <c r="R434" s="161"/>
      <c r="T434" s="163"/>
      <c r="U434" s="163"/>
    </row>
    <row r="435" spans="1:21" s="162" customFormat="1">
      <c r="A435" s="159"/>
      <c r="B435" s="160"/>
      <c r="C435" s="160"/>
      <c r="D435" s="160"/>
      <c r="E435" s="160"/>
      <c r="F435" s="160"/>
      <c r="G435" s="160"/>
      <c r="H435" s="160"/>
      <c r="I435" s="160"/>
      <c r="J435" s="160"/>
      <c r="K435" s="161"/>
      <c r="L435" s="161"/>
      <c r="M435" s="161"/>
      <c r="N435" s="161"/>
      <c r="O435" s="161"/>
      <c r="P435" s="161"/>
      <c r="Q435" s="161"/>
      <c r="R435" s="161"/>
      <c r="T435" s="163"/>
      <c r="U435" s="163"/>
    </row>
    <row r="436" spans="1:21" s="162" customFormat="1">
      <c r="A436" s="159"/>
      <c r="B436" s="160"/>
      <c r="C436" s="160"/>
      <c r="D436" s="160"/>
      <c r="E436" s="160"/>
      <c r="F436" s="160"/>
      <c r="G436" s="160"/>
      <c r="H436" s="160"/>
      <c r="I436" s="160"/>
      <c r="J436" s="160"/>
      <c r="K436" s="161"/>
      <c r="L436" s="161"/>
      <c r="M436" s="161"/>
      <c r="N436" s="161"/>
      <c r="O436" s="161"/>
      <c r="P436" s="161"/>
      <c r="Q436" s="161"/>
      <c r="R436" s="161"/>
      <c r="T436" s="163"/>
      <c r="U436" s="163"/>
    </row>
    <row r="437" spans="1:21" s="162" customFormat="1">
      <c r="A437" s="159"/>
      <c r="B437" s="160"/>
      <c r="C437" s="160"/>
      <c r="D437" s="160"/>
      <c r="E437" s="160"/>
      <c r="F437" s="160"/>
      <c r="G437" s="160"/>
      <c r="H437" s="160"/>
      <c r="I437" s="160"/>
      <c r="J437" s="160"/>
      <c r="K437" s="161"/>
      <c r="L437" s="161"/>
      <c r="M437" s="161"/>
      <c r="N437" s="161"/>
      <c r="O437" s="161"/>
      <c r="P437" s="161"/>
      <c r="Q437" s="161"/>
      <c r="R437" s="161"/>
      <c r="T437" s="163"/>
      <c r="U437" s="163"/>
    </row>
    <row r="438" spans="1:21" s="162" customFormat="1">
      <c r="A438" s="159"/>
      <c r="B438" s="160"/>
      <c r="C438" s="160"/>
      <c r="D438" s="160"/>
      <c r="E438" s="160"/>
      <c r="F438" s="160"/>
      <c r="G438" s="160"/>
      <c r="H438" s="160"/>
      <c r="I438" s="160"/>
      <c r="J438" s="160"/>
      <c r="K438" s="161"/>
      <c r="L438" s="161"/>
      <c r="M438" s="161"/>
      <c r="N438" s="161"/>
      <c r="O438" s="161"/>
      <c r="P438" s="161"/>
      <c r="Q438" s="161"/>
      <c r="R438" s="161"/>
      <c r="T438" s="163"/>
      <c r="U438" s="163"/>
    </row>
    <row r="439" spans="1:21" s="162" customFormat="1">
      <c r="A439" s="159"/>
      <c r="B439" s="160"/>
      <c r="C439" s="160"/>
      <c r="D439" s="160"/>
      <c r="E439" s="160"/>
      <c r="F439" s="160"/>
      <c r="G439" s="160"/>
      <c r="H439" s="160"/>
      <c r="I439" s="160"/>
      <c r="J439" s="160"/>
      <c r="K439" s="161"/>
      <c r="L439" s="161"/>
      <c r="M439" s="161"/>
      <c r="N439" s="161"/>
      <c r="O439" s="161"/>
      <c r="P439" s="161"/>
      <c r="Q439" s="161"/>
      <c r="R439" s="161"/>
      <c r="T439" s="163"/>
      <c r="U439" s="163"/>
    </row>
    <row r="440" spans="1:21" s="162" customFormat="1">
      <c r="A440" s="159"/>
      <c r="B440" s="160"/>
      <c r="C440" s="160"/>
      <c r="D440" s="160"/>
      <c r="E440" s="160"/>
      <c r="F440" s="160"/>
      <c r="G440" s="160"/>
      <c r="H440" s="160"/>
      <c r="I440" s="160"/>
      <c r="J440" s="160"/>
      <c r="K440" s="161"/>
      <c r="L440" s="161"/>
      <c r="M440" s="161"/>
      <c r="N440" s="161"/>
      <c r="O440" s="161"/>
      <c r="P440" s="161"/>
      <c r="Q440" s="161"/>
      <c r="R440" s="161"/>
      <c r="T440" s="163"/>
      <c r="U440" s="163"/>
    </row>
    <row r="441" spans="1:21" s="162" customFormat="1">
      <c r="A441" s="159"/>
      <c r="B441" s="160"/>
      <c r="C441" s="160"/>
      <c r="D441" s="160"/>
      <c r="E441" s="160"/>
      <c r="F441" s="160"/>
      <c r="G441" s="160"/>
      <c r="H441" s="160"/>
      <c r="I441" s="160"/>
      <c r="J441" s="160"/>
      <c r="K441" s="161"/>
      <c r="L441" s="161"/>
      <c r="M441" s="161"/>
      <c r="N441" s="161"/>
      <c r="O441" s="161"/>
      <c r="P441" s="161"/>
      <c r="Q441" s="161"/>
      <c r="R441" s="161"/>
      <c r="T441" s="163"/>
      <c r="U441" s="163"/>
    </row>
    <row r="442" spans="1:21" s="162" customFormat="1">
      <c r="A442" s="159"/>
      <c r="B442" s="160"/>
      <c r="C442" s="160"/>
      <c r="D442" s="160"/>
      <c r="E442" s="160"/>
      <c r="F442" s="160"/>
      <c r="G442" s="160"/>
      <c r="H442" s="160"/>
      <c r="I442" s="160"/>
      <c r="J442" s="160"/>
      <c r="K442" s="161"/>
      <c r="L442" s="161"/>
      <c r="M442" s="161"/>
      <c r="N442" s="161"/>
      <c r="O442" s="161"/>
      <c r="P442" s="161"/>
      <c r="Q442" s="161"/>
      <c r="R442" s="161"/>
      <c r="T442" s="163"/>
      <c r="U442" s="163"/>
    </row>
    <row r="443" spans="1:21" s="162" customFormat="1">
      <c r="A443" s="159"/>
      <c r="B443" s="160"/>
      <c r="C443" s="160"/>
      <c r="D443" s="160"/>
      <c r="E443" s="160"/>
      <c r="F443" s="160"/>
      <c r="G443" s="160"/>
      <c r="H443" s="160"/>
      <c r="I443" s="160"/>
      <c r="J443" s="160"/>
      <c r="K443" s="161"/>
      <c r="L443" s="161"/>
      <c r="M443" s="161"/>
      <c r="N443" s="161"/>
      <c r="O443" s="161"/>
      <c r="P443" s="161"/>
      <c r="Q443" s="161"/>
      <c r="R443" s="161"/>
      <c r="T443" s="163"/>
      <c r="U443" s="163"/>
    </row>
    <row r="444" spans="1:21" s="162" customFormat="1">
      <c r="A444" s="159"/>
      <c r="B444" s="160"/>
      <c r="C444" s="160"/>
      <c r="D444" s="160"/>
      <c r="E444" s="160"/>
      <c r="F444" s="160"/>
      <c r="G444" s="160"/>
      <c r="H444" s="160"/>
      <c r="I444" s="160"/>
      <c r="J444" s="160"/>
      <c r="K444" s="161"/>
      <c r="L444" s="161"/>
      <c r="M444" s="161"/>
      <c r="N444" s="161"/>
      <c r="O444" s="161"/>
      <c r="P444" s="161"/>
      <c r="Q444" s="161"/>
      <c r="R444" s="161"/>
      <c r="T444" s="163"/>
      <c r="U444" s="163"/>
    </row>
    <row r="445" spans="1:21" s="162" customFormat="1">
      <c r="A445" s="159"/>
      <c r="B445" s="160"/>
      <c r="C445" s="160"/>
      <c r="D445" s="160"/>
      <c r="E445" s="160"/>
      <c r="F445" s="160"/>
      <c r="G445" s="160"/>
      <c r="H445" s="160"/>
      <c r="I445" s="160"/>
      <c r="J445" s="160"/>
      <c r="K445" s="161"/>
      <c r="L445" s="161"/>
      <c r="M445" s="161"/>
      <c r="N445" s="161"/>
      <c r="O445" s="161"/>
      <c r="P445" s="161"/>
      <c r="Q445" s="161"/>
      <c r="R445" s="161"/>
      <c r="T445" s="163"/>
      <c r="U445" s="163"/>
    </row>
    <row r="446" spans="1:21" s="162" customFormat="1">
      <c r="A446" s="159"/>
      <c r="B446" s="160"/>
      <c r="C446" s="160"/>
      <c r="D446" s="160"/>
      <c r="E446" s="160"/>
      <c r="F446" s="160"/>
      <c r="G446" s="160"/>
      <c r="H446" s="160"/>
      <c r="I446" s="160"/>
      <c r="J446" s="160"/>
      <c r="K446" s="161"/>
      <c r="L446" s="161"/>
      <c r="M446" s="161"/>
      <c r="N446" s="161"/>
      <c r="O446" s="161"/>
      <c r="P446" s="161"/>
      <c r="Q446" s="161"/>
      <c r="R446" s="161"/>
      <c r="T446" s="163"/>
      <c r="U446" s="163"/>
    </row>
    <row r="447" spans="1:21" s="162" customFormat="1">
      <c r="A447" s="159"/>
      <c r="B447" s="160"/>
      <c r="C447" s="160"/>
      <c r="D447" s="160"/>
      <c r="E447" s="160"/>
      <c r="F447" s="160"/>
      <c r="G447" s="160"/>
      <c r="H447" s="160"/>
      <c r="I447" s="160"/>
      <c r="J447" s="160"/>
      <c r="K447" s="161"/>
      <c r="L447" s="161"/>
      <c r="M447" s="161"/>
      <c r="N447" s="161"/>
      <c r="O447" s="161"/>
      <c r="P447" s="161"/>
      <c r="Q447" s="161"/>
      <c r="R447" s="161"/>
      <c r="T447" s="163"/>
      <c r="U447" s="163"/>
    </row>
    <row r="448" spans="1:21" s="162" customFormat="1">
      <c r="A448" s="159"/>
      <c r="B448" s="160"/>
      <c r="C448" s="160"/>
      <c r="D448" s="160"/>
      <c r="E448" s="160"/>
      <c r="F448" s="160"/>
      <c r="G448" s="160"/>
      <c r="H448" s="160"/>
      <c r="I448" s="160"/>
      <c r="J448" s="160"/>
      <c r="K448" s="161"/>
      <c r="L448" s="161"/>
      <c r="M448" s="161"/>
      <c r="N448" s="161"/>
      <c r="O448" s="161"/>
      <c r="P448" s="161"/>
      <c r="Q448" s="161"/>
      <c r="R448" s="161"/>
      <c r="T448" s="163"/>
      <c r="U448" s="163"/>
    </row>
    <row r="449" spans="1:21" s="162" customFormat="1">
      <c r="A449" s="159"/>
      <c r="B449" s="160"/>
      <c r="C449" s="160"/>
      <c r="D449" s="160"/>
      <c r="E449" s="160"/>
      <c r="F449" s="160"/>
      <c r="G449" s="160"/>
      <c r="H449" s="160"/>
      <c r="I449" s="160"/>
      <c r="J449" s="160"/>
      <c r="K449" s="161"/>
      <c r="L449" s="161"/>
      <c r="M449" s="161"/>
      <c r="N449" s="161"/>
      <c r="O449" s="161"/>
      <c r="P449" s="161"/>
      <c r="Q449" s="161"/>
      <c r="R449" s="161"/>
      <c r="T449" s="163"/>
      <c r="U449" s="163"/>
    </row>
    <row r="450" spans="1:21" s="162" customFormat="1">
      <c r="A450" s="159"/>
      <c r="B450" s="160"/>
      <c r="C450" s="160"/>
      <c r="D450" s="160"/>
      <c r="E450" s="160"/>
      <c r="F450" s="160"/>
      <c r="G450" s="160"/>
      <c r="H450" s="160"/>
      <c r="I450" s="160"/>
      <c r="J450" s="160"/>
      <c r="K450" s="161"/>
      <c r="L450" s="161"/>
      <c r="M450" s="161"/>
      <c r="N450" s="161"/>
      <c r="O450" s="161"/>
      <c r="P450" s="161"/>
      <c r="Q450" s="161"/>
      <c r="R450" s="161"/>
      <c r="T450" s="163"/>
      <c r="U450" s="163"/>
    </row>
    <row r="451" spans="1:21" s="162" customFormat="1">
      <c r="A451" s="159"/>
      <c r="B451" s="160"/>
      <c r="C451" s="160"/>
      <c r="D451" s="160"/>
      <c r="E451" s="160"/>
      <c r="F451" s="160"/>
      <c r="G451" s="160"/>
      <c r="H451" s="160"/>
      <c r="I451" s="160"/>
      <c r="J451" s="160"/>
      <c r="K451" s="161"/>
      <c r="L451" s="161"/>
      <c r="M451" s="161"/>
      <c r="N451" s="161"/>
      <c r="O451" s="161"/>
      <c r="P451" s="161"/>
      <c r="Q451" s="161"/>
      <c r="R451" s="161"/>
      <c r="T451" s="163"/>
      <c r="U451" s="163"/>
    </row>
    <row r="452" spans="1:21" s="162" customFormat="1">
      <c r="A452" s="159"/>
      <c r="B452" s="160"/>
      <c r="C452" s="160"/>
      <c r="D452" s="160"/>
      <c r="E452" s="160"/>
      <c r="F452" s="160"/>
      <c r="G452" s="160"/>
      <c r="H452" s="160"/>
      <c r="I452" s="160"/>
      <c r="J452" s="160"/>
      <c r="K452" s="161"/>
      <c r="L452" s="161"/>
      <c r="M452" s="161"/>
      <c r="N452" s="161"/>
      <c r="O452" s="161"/>
      <c r="P452" s="161"/>
      <c r="Q452" s="161"/>
      <c r="R452" s="161"/>
      <c r="T452" s="163"/>
      <c r="U452" s="163"/>
    </row>
    <row r="453" spans="1:21" s="162" customFormat="1">
      <c r="A453" s="159"/>
      <c r="B453" s="160"/>
      <c r="C453" s="160"/>
      <c r="D453" s="160"/>
      <c r="E453" s="160"/>
      <c r="F453" s="160"/>
      <c r="G453" s="160"/>
      <c r="H453" s="160"/>
      <c r="I453" s="160"/>
      <c r="J453" s="160"/>
      <c r="K453" s="161"/>
      <c r="L453" s="161"/>
      <c r="M453" s="161"/>
      <c r="N453" s="161"/>
      <c r="O453" s="161"/>
      <c r="P453" s="161"/>
      <c r="Q453" s="161"/>
      <c r="R453" s="161"/>
      <c r="T453" s="163"/>
      <c r="U453" s="163"/>
    </row>
    <row r="454" spans="1:21" s="162" customFormat="1">
      <c r="A454" s="159"/>
      <c r="B454" s="160"/>
      <c r="C454" s="160"/>
      <c r="D454" s="160"/>
      <c r="E454" s="160"/>
      <c r="F454" s="160"/>
      <c r="G454" s="160"/>
      <c r="H454" s="160"/>
      <c r="I454" s="160"/>
      <c r="J454" s="160"/>
      <c r="K454" s="161"/>
      <c r="L454" s="161"/>
      <c r="M454" s="161"/>
      <c r="N454" s="161"/>
      <c r="O454" s="161"/>
      <c r="P454" s="161"/>
      <c r="Q454" s="161"/>
      <c r="R454" s="161"/>
      <c r="T454" s="163"/>
      <c r="U454" s="163"/>
    </row>
    <row r="455" spans="1:21" s="162" customFormat="1">
      <c r="A455" s="159"/>
      <c r="B455" s="160"/>
      <c r="C455" s="160"/>
      <c r="D455" s="160"/>
      <c r="E455" s="160"/>
      <c r="F455" s="160"/>
      <c r="G455" s="160"/>
      <c r="H455" s="160"/>
      <c r="I455" s="160"/>
      <c r="J455" s="160"/>
      <c r="K455" s="161"/>
      <c r="L455" s="161"/>
      <c r="M455" s="161"/>
      <c r="N455" s="161"/>
      <c r="O455" s="161"/>
      <c r="P455" s="161"/>
      <c r="Q455" s="161"/>
      <c r="R455" s="161"/>
      <c r="T455" s="163"/>
      <c r="U455" s="163"/>
    </row>
    <row r="456" spans="1:21" s="162" customFormat="1">
      <c r="A456" s="159"/>
      <c r="B456" s="160"/>
      <c r="C456" s="160"/>
      <c r="D456" s="160"/>
      <c r="E456" s="160"/>
      <c r="F456" s="160"/>
      <c r="G456" s="160"/>
      <c r="H456" s="160"/>
      <c r="I456" s="160"/>
      <c r="J456" s="160"/>
      <c r="K456" s="161"/>
      <c r="L456" s="161"/>
      <c r="M456" s="161"/>
      <c r="N456" s="161"/>
      <c r="O456" s="161"/>
      <c r="P456" s="161"/>
      <c r="Q456" s="161"/>
      <c r="R456" s="161"/>
      <c r="T456" s="163"/>
      <c r="U456" s="163"/>
    </row>
    <row r="457" spans="1:21" s="162" customFormat="1">
      <c r="A457" s="159"/>
      <c r="B457" s="160"/>
      <c r="C457" s="160"/>
      <c r="D457" s="160"/>
      <c r="E457" s="160"/>
      <c r="F457" s="160"/>
      <c r="G457" s="160"/>
      <c r="H457" s="160"/>
      <c r="I457" s="160"/>
      <c r="J457" s="160"/>
      <c r="K457" s="161"/>
      <c r="L457" s="161"/>
      <c r="M457" s="161"/>
      <c r="N457" s="161"/>
      <c r="O457" s="161"/>
      <c r="P457" s="161"/>
      <c r="Q457" s="161"/>
      <c r="R457" s="161"/>
      <c r="T457" s="163"/>
      <c r="U457" s="163"/>
    </row>
    <row r="458" spans="1:21" s="162" customFormat="1">
      <c r="A458" s="159"/>
      <c r="B458" s="160"/>
      <c r="C458" s="160"/>
      <c r="D458" s="160"/>
      <c r="E458" s="160"/>
      <c r="F458" s="160"/>
      <c r="G458" s="160"/>
      <c r="H458" s="160"/>
      <c r="I458" s="160"/>
      <c r="J458" s="160"/>
      <c r="K458" s="161"/>
      <c r="L458" s="161"/>
      <c r="M458" s="161"/>
      <c r="N458" s="161"/>
      <c r="O458" s="161"/>
      <c r="P458" s="161"/>
      <c r="Q458" s="161"/>
      <c r="R458" s="161"/>
      <c r="T458" s="163"/>
      <c r="U458" s="163"/>
    </row>
    <row r="459" spans="1:21" s="162" customFormat="1">
      <c r="A459" s="159"/>
      <c r="B459" s="160"/>
      <c r="C459" s="160"/>
      <c r="D459" s="160"/>
      <c r="E459" s="160"/>
      <c r="F459" s="160"/>
      <c r="G459" s="160"/>
      <c r="H459" s="160"/>
      <c r="I459" s="160"/>
      <c r="J459" s="160"/>
      <c r="K459" s="161"/>
      <c r="L459" s="161"/>
      <c r="M459" s="161"/>
      <c r="N459" s="161"/>
      <c r="O459" s="161"/>
      <c r="P459" s="161"/>
      <c r="Q459" s="161"/>
      <c r="R459" s="161"/>
      <c r="T459" s="163"/>
      <c r="U459" s="163"/>
    </row>
    <row r="460" spans="1:21" s="162" customFormat="1">
      <c r="A460" s="159"/>
      <c r="B460" s="160"/>
      <c r="C460" s="160"/>
      <c r="D460" s="160"/>
      <c r="E460" s="160"/>
      <c r="F460" s="160"/>
      <c r="G460" s="160"/>
      <c r="H460" s="160"/>
      <c r="I460" s="160"/>
      <c r="J460" s="160"/>
      <c r="K460" s="161"/>
      <c r="L460" s="161"/>
      <c r="M460" s="161"/>
      <c r="N460" s="161"/>
      <c r="O460" s="161"/>
      <c r="P460" s="161"/>
      <c r="Q460" s="161"/>
      <c r="R460" s="161"/>
      <c r="T460" s="163"/>
      <c r="U460" s="163"/>
    </row>
    <row r="461" spans="1:21" s="162" customFormat="1">
      <c r="A461" s="159"/>
      <c r="B461" s="160"/>
      <c r="C461" s="160"/>
      <c r="D461" s="160"/>
      <c r="E461" s="160"/>
      <c r="F461" s="160"/>
      <c r="G461" s="160"/>
      <c r="H461" s="160"/>
      <c r="I461" s="160"/>
      <c r="J461" s="160"/>
      <c r="K461" s="161"/>
      <c r="L461" s="161"/>
      <c r="M461" s="161"/>
      <c r="N461" s="161"/>
      <c r="O461" s="161"/>
      <c r="P461" s="161"/>
      <c r="Q461" s="161"/>
      <c r="R461" s="161"/>
      <c r="T461" s="163"/>
      <c r="U461" s="163"/>
    </row>
    <row r="462" spans="1:21" s="162" customFormat="1">
      <c r="A462" s="159"/>
      <c r="B462" s="160"/>
      <c r="C462" s="160"/>
      <c r="D462" s="160"/>
      <c r="E462" s="160"/>
      <c r="F462" s="160"/>
      <c r="G462" s="160"/>
      <c r="H462" s="160"/>
      <c r="I462" s="160"/>
      <c r="J462" s="160"/>
      <c r="K462" s="161"/>
      <c r="L462" s="161"/>
      <c r="M462" s="161"/>
      <c r="N462" s="161"/>
      <c r="O462" s="161"/>
      <c r="P462" s="161"/>
      <c r="Q462" s="161"/>
      <c r="R462" s="161"/>
      <c r="T462" s="163"/>
      <c r="U462" s="163"/>
    </row>
    <row r="463" spans="1:21" s="162" customFormat="1">
      <c r="A463" s="159"/>
      <c r="B463" s="160"/>
      <c r="C463" s="160"/>
      <c r="D463" s="160"/>
      <c r="E463" s="160"/>
      <c r="F463" s="160"/>
      <c r="G463" s="160"/>
      <c r="H463" s="160"/>
      <c r="I463" s="160"/>
      <c r="J463" s="160"/>
      <c r="K463" s="161"/>
      <c r="L463" s="161"/>
      <c r="M463" s="161"/>
      <c r="N463" s="161"/>
      <c r="O463" s="161"/>
      <c r="P463" s="161"/>
      <c r="Q463" s="161"/>
      <c r="R463" s="161"/>
      <c r="T463" s="163"/>
      <c r="U463" s="163"/>
    </row>
    <row r="464" spans="1:21" s="162" customFormat="1">
      <c r="A464" s="159"/>
      <c r="B464" s="160"/>
      <c r="C464" s="160"/>
      <c r="D464" s="160"/>
      <c r="E464" s="160"/>
      <c r="F464" s="160"/>
      <c r="G464" s="160"/>
      <c r="H464" s="160"/>
      <c r="I464" s="160"/>
      <c r="J464" s="160"/>
      <c r="K464" s="161"/>
      <c r="L464" s="161"/>
      <c r="M464" s="161"/>
      <c r="N464" s="161"/>
      <c r="O464" s="161"/>
      <c r="P464" s="161"/>
      <c r="Q464" s="161"/>
      <c r="R464" s="161"/>
      <c r="T464" s="163"/>
      <c r="U464" s="163"/>
    </row>
    <row r="465" spans="1:21" s="162" customFormat="1">
      <c r="A465" s="159"/>
      <c r="B465" s="160"/>
      <c r="C465" s="160"/>
      <c r="D465" s="160"/>
      <c r="E465" s="160"/>
      <c r="F465" s="160"/>
      <c r="G465" s="160"/>
      <c r="H465" s="160"/>
      <c r="I465" s="160"/>
      <c r="J465" s="160"/>
      <c r="K465" s="161"/>
      <c r="L465" s="161"/>
      <c r="M465" s="161"/>
      <c r="N465" s="161"/>
      <c r="O465" s="161"/>
      <c r="P465" s="161"/>
      <c r="Q465" s="161"/>
      <c r="R465" s="161"/>
      <c r="T465" s="163"/>
      <c r="U465" s="163"/>
    </row>
    <row r="466" spans="1:21" s="162" customFormat="1">
      <c r="A466" s="159"/>
      <c r="B466" s="160"/>
      <c r="C466" s="160"/>
      <c r="D466" s="160"/>
      <c r="E466" s="160"/>
      <c r="F466" s="160"/>
      <c r="G466" s="160"/>
      <c r="H466" s="160"/>
      <c r="I466" s="160"/>
      <c r="J466" s="160"/>
      <c r="K466" s="161"/>
      <c r="L466" s="161"/>
      <c r="M466" s="161"/>
      <c r="N466" s="161"/>
      <c r="O466" s="161"/>
      <c r="P466" s="161"/>
      <c r="Q466" s="161"/>
      <c r="R466" s="161"/>
      <c r="T466" s="163"/>
      <c r="U466" s="163"/>
    </row>
    <row r="467" spans="1:21" s="162" customFormat="1">
      <c r="A467" s="159"/>
      <c r="B467" s="160"/>
      <c r="C467" s="160"/>
      <c r="D467" s="160"/>
      <c r="E467" s="160"/>
      <c r="F467" s="160"/>
      <c r="G467" s="160"/>
      <c r="H467" s="160"/>
      <c r="I467" s="160"/>
      <c r="J467" s="160"/>
      <c r="K467" s="161"/>
      <c r="L467" s="161"/>
      <c r="M467" s="161"/>
      <c r="N467" s="161"/>
      <c r="O467" s="161"/>
      <c r="P467" s="161"/>
      <c r="Q467" s="161"/>
      <c r="R467" s="161"/>
      <c r="T467" s="163"/>
      <c r="U467" s="163"/>
    </row>
    <row r="468" spans="1:21" s="162" customFormat="1">
      <c r="A468" s="159"/>
      <c r="B468" s="160"/>
      <c r="C468" s="160"/>
      <c r="D468" s="160"/>
      <c r="E468" s="160"/>
      <c r="F468" s="160"/>
      <c r="G468" s="160"/>
      <c r="H468" s="160"/>
      <c r="I468" s="160"/>
      <c r="J468" s="160"/>
      <c r="K468" s="161"/>
      <c r="L468" s="161"/>
      <c r="M468" s="161"/>
      <c r="N468" s="161"/>
      <c r="O468" s="161"/>
      <c r="P468" s="161"/>
      <c r="Q468" s="161"/>
      <c r="R468" s="161"/>
      <c r="T468" s="163"/>
      <c r="U468" s="163"/>
    </row>
    <row r="469" spans="1:21" s="162" customFormat="1">
      <c r="A469" s="159"/>
      <c r="B469" s="160"/>
      <c r="C469" s="160"/>
      <c r="D469" s="160"/>
      <c r="E469" s="160"/>
      <c r="F469" s="160"/>
      <c r="G469" s="160"/>
      <c r="H469" s="160"/>
      <c r="I469" s="160"/>
      <c r="J469" s="160"/>
      <c r="K469" s="161"/>
      <c r="L469" s="161"/>
      <c r="M469" s="161"/>
      <c r="N469" s="161"/>
      <c r="O469" s="161"/>
      <c r="P469" s="161"/>
      <c r="Q469" s="161"/>
      <c r="R469" s="161"/>
      <c r="T469" s="163"/>
      <c r="U469" s="163"/>
    </row>
    <row r="470" spans="1:21" s="162" customFormat="1">
      <c r="A470" s="159"/>
      <c r="B470" s="160"/>
      <c r="C470" s="160"/>
      <c r="D470" s="160"/>
      <c r="E470" s="160"/>
      <c r="F470" s="160"/>
      <c r="G470" s="160"/>
      <c r="H470" s="160"/>
      <c r="I470" s="160"/>
      <c r="J470" s="160"/>
      <c r="K470" s="161"/>
      <c r="L470" s="161"/>
      <c r="M470" s="161"/>
      <c r="N470" s="161"/>
      <c r="O470" s="161"/>
      <c r="P470" s="161"/>
      <c r="Q470" s="161"/>
      <c r="R470" s="161"/>
      <c r="T470" s="163"/>
      <c r="U470" s="163"/>
    </row>
    <row r="471" spans="1:21" s="162" customFormat="1">
      <c r="A471" s="159"/>
      <c r="B471" s="160"/>
      <c r="C471" s="160"/>
      <c r="D471" s="160"/>
      <c r="E471" s="160"/>
      <c r="F471" s="160"/>
      <c r="G471" s="160"/>
      <c r="H471" s="160"/>
      <c r="I471" s="160"/>
      <c r="J471" s="160"/>
      <c r="K471" s="161"/>
      <c r="L471" s="161"/>
      <c r="M471" s="161"/>
      <c r="N471" s="161"/>
      <c r="O471" s="161"/>
      <c r="P471" s="161"/>
      <c r="Q471" s="161"/>
      <c r="R471" s="161"/>
      <c r="T471" s="163"/>
      <c r="U471" s="163"/>
    </row>
    <row r="472" spans="1:21" s="162" customFormat="1">
      <c r="A472" s="159"/>
      <c r="B472" s="160"/>
      <c r="C472" s="160"/>
      <c r="D472" s="160"/>
      <c r="E472" s="160"/>
      <c r="F472" s="160"/>
      <c r="G472" s="160"/>
      <c r="H472" s="160"/>
      <c r="I472" s="160"/>
      <c r="J472" s="160"/>
      <c r="K472" s="161"/>
      <c r="L472" s="161"/>
      <c r="M472" s="161"/>
      <c r="N472" s="161"/>
      <c r="O472" s="161"/>
      <c r="P472" s="161"/>
      <c r="Q472" s="161"/>
      <c r="R472" s="161"/>
      <c r="T472" s="163"/>
      <c r="U472" s="163"/>
    </row>
    <row r="473" spans="1:21" s="162" customFormat="1">
      <c r="A473" s="159"/>
      <c r="B473" s="160"/>
      <c r="C473" s="160"/>
      <c r="D473" s="160"/>
      <c r="E473" s="160"/>
      <c r="F473" s="160"/>
      <c r="G473" s="160"/>
      <c r="H473" s="160"/>
      <c r="I473" s="160"/>
      <c r="J473" s="160"/>
      <c r="K473" s="161"/>
      <c r="L473" s="161"/>
      <c r="M473" s="161"/>
      <c r="N473" s="161"/>
      <c r="O473" s="161"/>
      <c r="P473" s="161"/>
      <c r="Q473" s="161"/>
      <c r="R473" s="161"/>
      <c r="T473" s="163"/>
      <c r="U473" s="163"/>
    </row>
    <row r="474" spans="1:21" s="162" customFormat="1">
      <c r="A474" s="159"/>
      <c r="B474" s="160"/>
      <c r="C474" s="160"/>
      <c r="D474" s="160"/>
      <c r="E474" s="160"/>
      <c r="F474" s="160"/>
      <c r="G474" s="160"/>
      <c r="H474" s="160"/>
      <c r="I474" s="160"/>
      <c r="J474" s="160"/>
      <c r="K474" s="161"/>
      <c r="L474" s="161"/>
      <c r="M474" s="161"/>
      <c r="N474" s="161"/>
      <c r="O474" s="161"/>
      <c r="P474" s="161"/>
      <c r="Q474" s="161"/>
      <c r="R474" s="161"/>
      <c r="T474" s="163"/>
      <c r="U474" s="163"/>
    </row>
    <row r="475" spans="1:21" s="162" customFormat="1">
      <c r="A475" s="159"/>
      <c r="B475" s="160"/>
      <c r="C475" s="160"/>
      <c r="D475" s="160"/>
      <c r="E475" s="160"/>
      <c r="F475" s="160"/>
      <c r="G475" s="160"/>
      <c r="H475" s="160"/>
      <c r="I475" s="160"/>
      <c r="J475" s="160"/>
      <c r="K475" s="161"/>
      <c r="L475" s="161"/>
      <c r="M475" s="161"/>
      <c r="N475" s="161"/>
      <c r="O475" s="161"/>
      <c r="P475" s="161"/>
      <c r="Q475" s="161"/>
      <c r="R475" s="161"/>
      <c r="T475" s="163"/>
      <c r="U475" s="163"/>
    </row>
    <row r="476" spans="1:21" s="162" customFormat="1">
      <c r="A476" s="159"/>
      <c r="B476" s="160"/>
      <c r="C476" s="160"/>
      <c r="D476" s="160"/>
      <c r="E476" s="160"/>
      <c r="F476" s="160"/>
      <c r="G476" s="160"/>
      <c r="H476" s="160"/>
      <c r="I476" s="160"/>
      <c r="J476" s="160"/>
      <c r="K476" s="161"/>
      <c r="L476" s="161"/>
      <c r="M476" s="161"/>
      <c r="N476" s="161"/>
      <c r="O476" s="161"/>
      <c r="P476" s="161"/>
      <c r="Q476" s="161"/>
      <c r="R476" s="161"/>
      <c r="T476" s="163"/>
      <c r="U476" s="163"/>
    </row>
    <row r="477" spans="1:21" s="162" customFormat="1">
      <c r="A477" s="159"/>
      <c r="B477" s="160"/>
      <c r="C477" s="160"/>
      <c r="D477" s="160"/>
      <c r="E477" s="160"/>
      <c r="F477" s="160"/>
      <c r="G477" s="160"/>
      <c r="H477" s="160"/>
      <c r="I477" s="160"/>
      <c r="J477" s="160"/>
      <c r="K477" s="161"/>
      <c r="L477" s="161"/>
      <c r="M477" s="161"/>
      <c r="N477" s="161"/>
      <c r="O477" s="161"/>
      <c r="P477" s="161"/>
      <c r="Q477" s="161"/>
      <c r="R477" s="161"/>
      <c r="T477" s="163"/>
      <c r="U477" s="163"/>
    </row>
    <row r="478" spans="1:21" s="162" customFormat="1">
      <c r="A478" s="159"/>
      <c r="B478" s="160"/>
      <c r="C478" s="160"/>
      <c r="D478" s="160"/>
      <c r="E478" s="160"/>
      <c r="F478" s="160"/>
      <c r="G478" s="160"/>
      <c r="H478" s="160"/>
      <c r="I478" s="160"/>
      <c r="J478" s="160"/>
      <c r="K478" s="161"/>
      <c r="L478" s="161"/>
      <c r="M478" s="161"/>
      <c r="N478" s="161"/>
      <c r="O478" s="161"/>
      <c r="P478" s="161"/>
      <c r="Q478" s="161"/>
      <c r="R478" s="161"/>
      <c r="T478" s="163"/>
      <c r="U478" s="163"/>
    </row>
    <row r="479" spans="1:21" s="162" customFormat="1">
      <c r="A479" s="159"/>
      <c r="B479" s="160"/>
      <c r="C479" s="160"/>
      <c r="D479" s="160"/>
      <c r="E479" s="160"/>
      <c r="F479" s="160"/>
      <c r="G479" s="160"/>
      <c r="H479" s="160"/>
      <c r="I479" s="160"/>
      <c r="J479" s="160"/>
      <c r="K479" s="161"/>
      <c r="L479" s="161"/>
      <c r="M479" s="161"/>
      <c r="N479" s="161"/>
      <c r="O479" s="161"/>
      <c r="P479" s="161"/>
      <c r="Q479" s="161"/>
      <c r="R479" s="161"/>
      <c r="T479" s="163"/>
      <c r="U479" s="163"/>
    </row>
    <row r="480" spans="1:21" s="162" customFormat="1">
      <c r="A480" s="159"/>
      <c r="B480" s="160"/>
      <c r="C480" s="160"/>
      <c r="D480" s="160"/>
      <c r="E480" s="160"/>
      <c r="F480" s="160"/>
      <c r="G480" s="160"/>
      <c r="H480" s="160"/>
      <c r="I480" s="160"/>
      <c r="J480" s="160"/>
      <c r="K480" s="161"/>
      <c r="L480" s="161"/>
      <c r="M480" s="161"/>
      <c r="N480" s="161"/>
      <c r="O480" s="161"/>
      <c r="P480" s="161"/>
      <c r="Q480" s="161"/>
      <c r="R480" s="161"/>
      <c r="T480" s="163"/>
      <c r="U480" s="163"/>
    </row>
    <row r="481" spans="1:21" s="162" customFormat="1">
      <c r="A481" s="159"/>
      <c r="B481" s="160"/>
      <c r="C481" s="160"/>
      <c r="D481" s="160"/>
      <c r="E481" s="160"/>
      <c r="F481" s="160"/>
      <c r="G481" s="160"/>
      <c r="H481" s="160"/>
      <c r="I481" s="160"/>
      <c r="J481" s="160"/>
      <c r="K481" s="161"/>
      <c r="L481" s="161"/>
      <c r="M481" s="161"/>
      <c r="N481" s="161"/>
      <c r="O481" s="161"/>
      <c r="P481" s="161"/>
      <c r="Q481" s="161"/>
      <c r="R481" s="161"/>
      <c r="T481" s="163"/>
      <c r="U481" s="163"/>
    </row>
    <row r="482" spans="1:21" s="162" customFormat="1">
      <c r="A482" s="159"/>
      <c r="B482" s="160"/>
      <c r="C482" s="160"/>
      <c r="D482" s="160"/>
      <c r="E482" s="160"/>
      <c r="F482" s="160"/>
      <c r="G482" s="160"/>
      <c r="H482" s="160"/>
      <c r="I482" s="160"/>
      <c r="J482" s="160"/>
      <c r="K482" s="161"/>
      <c r="L482" s="161"/>
      <c r="M482" s="161"/>
      <c r="N482" s="161"/>
      <c r="O482" s="161"/>
      <c r="P482" s="161"/>
      <c r="Q482" s="161"/>
      <c r="R482" s="161"/>
      <c r="T482" s="163"/>
      <c r="U482" s="163"/>
    </row>
    <row r="483" spans="1:21" s="162" customFormat="1">
      <c r="A483" s="159"/>
      <c r="B483" s="160"/>
      <c r="C483" s="160"/>
      <c r="D483" s="160"/>
      <c r="E483" s="160"/>
      <c r="F483" s="160"/>
      <c r="G483" s="160"/>
      <c r="H483" s="160"/>
      <c r="I483" s="160"/>
      <c r="J483" s="160"/>
      <c r="K483" s="161"/>
      <c r="L483" s="161"/>
      <c r="M483" s="161"/>
      <c r="N483" s="161"/>
      <c r="O483" s="161"/>
      <c r="P483" s="161"/>
      <c r="Q483" s="161"/>
      <c r="R483" s="161"/>
      <c r="T483" s="163"/>
      <c r="U483" s="163"/>
    </row>
    <row r="484" spans="1:21" s="162" customFormat="1">
      <c r="A484" s="159"/>
      <c r="B484" s="160"/>
      <c r="C484" s="160"/>
      <c r="D484" s="160"/>
      <c r="E484" s="160"/>
      <c r="F484" s="160"/>
      <c r="G484" s="160"/>
      <c r="H484" s="160"/>
      <c r="I484" s="160"/>
      <c r="J484" s="160"/>
      <c r="K484" s="161"/>
      <c r="L484" s="161"/>
      <c r="M484" s="161"/>
      <c r="N484" s="161"/>
      <c r="O484" s="161"/>
      <c r="P484" s="161"/>
      <c r="Q484" s="161"/>
      <c r="R484" s="161"/>
      <c r="T484" s="163"/>
      <c r="U484" s="163"/>
    </row>
    <row r="485" spans="1:21" s="162" customFormat="1">
      <c r="A485" s="159"/>
      <c r="B485" s="160"/>
      <c r="C485" s="160"/>
      <c r="D485" s="160"/>
      <c r="E485" s="160"/>
      <c r="F485" s="160"/>
      <c r="G485" s="160"/>
      <c r="H485" s="160"/>
      <c r="I485" s="160"/>
      <c r="J485" s="160"/>
      <c r="K485" s="161"/>
      <c r="L485" s="161"/>
      <c r="M485" s="161"/>
      <c r="N485" s="161"/>
      <c r="O485" s="161"/>
      <c r="P485" s="161"/>
      <c r="Q485" s="161"/>
      <c r="R485" s="161"/>
      <c r="T485" s="163"/>
      <c r="U485" s="163"/>
    </row>
    <row r="486" spans="1:21" s="162" customFormat="1">
      <c r="A486" s="159"/>
      <c r="B486" s="160"/>
      <c r="C486" s="160"/>
      <c r="D486" s="160"/>
      <c r="E486" s="160"/>
      <c r="F486" s="160"/>
      <c r="G486" s="160"/>
      <c r="H486" s="160"/>
      <c r="I486" s="160"/>
      <c r="J486" s="160"/>
      <c r="K486" s="161"/>
      <c r="L486" s="161"/>
      <c r="M486" s="161"/>
      <c r="N486" s="161"/>
      <c r="O486" s="161"/>
      <c r="P486" s="161"/>
      <c r="Q486" s="161"/>
      <c r="R486" s="161"/>
      <c r="T486" s="163"/>
      <c r="U486" s="163"/>
    </row>
    <row r="487" spans="1:21" s="162" customFormat="1">
      <c r="A487" s="159"/>
      <c r="B487" s="160"/>
      <c r="C487" s="160"/>
      <c r="D487" s="160"/>
      <c r="E487" s="160"/>
      <c r="F487" s="160"/>
      <c r="G487" s="160"/>
      <c r="H487" s="160"/>
      <c r="I487" s="160"/>
      <c r="J487" s="160"/>
      <c r="K487" s="161"/>
      <c r="L487" s="161"/>
      <c r="M487" s="161"/>
      <c r="N487" s="161"/>
      <c r="O487" s="161"/>
      <c r="P487" s="161"/>
      <c r="Q487" s="161"/>
      <c r="R487" s="161"/>
      <c r="T487" s="163"/>
      <c r="U487" s="163"/>
    </row>
    <row r="488" spans="1:21" s="162" customFormat="1">
      <c r="A488" s="159"/>
      <c r="B488" s="160"/>
      <c r="C488" s="160"/>
      <c r="D488" s="160"/>
      <c r="E488" s="160"/>
      <c r="F488" s="160"/>
      <c r="G488" s="160"/>
      <c r="H488" s="160"/>
      <c r="I488" s="160"/>
      <c r="J488" s="160"/>
      <c r="K488" s="161"/>
      <c r="L488" s="161"/>
      <c r="M488" s="161"/>
      <c r="N488" s="161"/>
      <c r="O488" s="161"/>
      <c r="P488" s="161"/>
      <c r="Q488" s="161"/>
      <c r="R488" s="161"/>
      <c r="T488" s="163"/>
      <c r="U488" s="163"/>
    </row>
    <row r="489" spans="1:21" s="162" customFormat="1">
      <c r="A489" s="159"/>
      <c r="B489" s="160"/>
      <c r="C489" s="160"/>
      <c r="D489" s="160"/>
      <c r="E489" s="160"/>
      <c r="F489" s="160"/>
      <c r="G489" s="160"/>
      <c r="H489" s="160"/>
      <c r="I489" s="160"/>
      <c r="J489" s="160"/>
      <c r="K489" s="161"/>
      <c r="L489" s="161"/>
      <c r="M489" s="161"/>
      <c r="N489" s="161"/>
      <c r="O489" s="161"/>
      <c r="P489" s="161"/>
      <c r="Q489" s="161"/>
      <c r="R489" s="161"/>
      <c r="T489" s="163"/>
      <c r="U489" s="163"/>
    </row>
    <row r="490" spans="1:21" s="162" customFormat="1">
      <c r="A490" s="159"/>
      <c r="B490" s="160"/>
      <c r="C490" s="160"/>
      <c r="D490" s="160"/>
      <c r="E490" s="160"/>
      <c r="F490" s="160"/>
      <c r="G490" s="160"/>
      <c r="H490" s="160"/>
      <c r="I490" s="160"/>
      <c r="J490" s="160"/>
      <c r="K490" s="161"/>
      <c r="L490" s="161"/>
      <c r="M490" s="161"/>
      <c r="N490" s="161"/>
      <c r="O490" s="161"/>
      <c r="P490" s="161"/>
      <c r="Q490" s="161"/>
      <c r="R490" s="161"/>
      <c r="T490" s="163"/>
      <c r="U490" s="163"/>
    </row>
    <row r="491" spans="1:21" s="162" customFormat="1">
      <c r="A491" s="159"/>
      <c r="B491" s="160"/>
      <c r="C491" s="160"/>
      <c r="D491" s="160"/>
      <c r="E491" s="160"/>
      <c r="F491" s="160"/>
      <c r="G491" s="160"/>
      <c r="H491" s="160"/>
      <c r="I491" s="160"/>
      <c r="J491" s="160"/>
      <c r="K491" s="161"/>
      <c r="L491" s="161"/>
      <c r="M491" s="161"/>
      <c r="N491" s="161"/>
      <c r="O491" s="161"/>
      <c r="P491" s="161"/>
      <c r="Q491" s="161"/>
      <c r="R491" s="161"/>
      <c r="T491" s="163"/>
      <c r="U491" s="163"/>
    </row>
    <row r="492" spans="1:21" s="162" customFormat="1">
      <c r="A492" s="159"/>
      <c r="B492" s="160"/>
      <c r="C492" s="160"/>
      <c r="D492" s="160"/>
      <c r="E492" s="160"/>
      <c r="F492" s="160"/>
      <c r="G492" s="160"/>
      <c r="H492" s="160"/>
      <c r="I492" s="160"/>
      <c r="J492" s="160"/>
      <c r="K492" s="161"/>
      <c r="L492" s="161"/>
      <c r="M492" s="161"/>
      <c r="N492" s="161"/>
      <c r="O492" s="161"/>
      <c r="P492" s="161"/>
      <c r="Q492" s="161"/>
      <c r="R492" s="161"/>
      <c r="T492" s="163"/>
      <c r="U492" s="163"/>
    </row>
    <row r="493" spans="1:21" s="162" customFormat="1">
      <c r="A493" s="159"/>
      <c r="B493" s="160"/>
      <c r="C493" s="160"/>
      <c r="D493" s="160"/>
      <c r="E493" s="160"/>
      <c r="F493" s="160"/>
      <c r="G493" s="160"/>
      <c r="H493" s="160"/>
      <c r="I493" s="160"/>
      <c r="J493" s="160"/>
      <c r="K493" s="161"/>
      <c r="L493" s="161"/>
      <c r="M493" s="161"/>
      <c r="N493" s="161"/>
      <c r="O493" s="161"/>
      <c r="P493" s="161"/>
      <c r="Q493" s="161"/>
      <c r="R493" s="161"/>
      <c r="T493" s="163"/>
      <c r="U493" s="163"/>
    </row>
    <row r="494" spans="1:21" s="162" customFormat="1">
      <c r="A494" s="159"/>
      <c r="B494" s="160"/>
      <c r="C494" s="160"/>
      <c r="D494" s="160"/>
      <c r="E494" s="160"/>
      <c r="F494" s="160"/>
      <c r="G494" s="160"/>
      <c r="H494" s="160"/>
      <c r="I494" s="160"/>
      <c r="J494" s="160"/>
      <c r="K494" s="161"/>
      <c r="L494" s="161"/>
      <c r="M494" s="161"/>
      <c r="N494" s="161"/>
      <c r="O494" s="161"/>
      <c r="P494" s="161"/>
      <c r="Q494" s="161"/>
      <c r="R494" s="161"/>
      <c r="T494" s="163"/>
      <c r="U494" s="163"/>
    </row>
    <row r="495" spans="1:21" s="162" customFormat="1">
      <c r="A495" s="159"/>
      <c r="B495" s="160"/>
      <c r="C495" s="160"/>
      <c r="D495" s="160"/>
      <c r="E495" s="160"/>
      <c r="F495" s="160"/>
      <c r="G495" s="160"/>
      <c r="H495" s="160"/>
      <c r="I495" s="160"/>
      <c r="J495" s="160"/>
      <c r="K495" s="161"/>
      <c r="L495" s="161"/>
      <c r="M495" s="161"/>
      <c r="N495" s="161"/>
      <c r="O495" s="161"/>
      <c r="P495" s="161"/>
      <c r="Q495" s="161"/>
      <c r="R495" s="161"/>
      <c r="T495" s="163"/>
      <c r="U495" s="163"/>
    </row>
    <row r="496" spans="1:21" s="162" customFormat="1">
      <c r="A496" s="159"/>
      <c r="B496" s="160"/>
      <c r="C496" s="160"/>
      <c r="D496" s="160"/>
      <c r="E496" s="160"/>
      <c r="F496" s="160"/>
      <c r="G496" s="160"/>
      <c r="H496" s="160"/>
      <c r="I496" s="160"/>
      <c r="J496" s="160"/>
      <c r="K496" s="161"/>
      <c r="L496" s="161"/>
      <c r="M496" s="161"/>
      <c r="N496" s="161"/>
      <c r="O496" s="161"/>
      <c r="P496" s="161"/>
      <c r="Q496" s="161"/>
      <c r="R496" s="161"/>
      <c r="T496" s="163"/>
      <c r="U496" s="163"/>
    </row>
    <row r="497" spans="1:21" s="162" customFormat="1">
      <c r="A497" s="159"/>
      <c r="B497" s="160"/>
      <c r="C497" s="160"/>
      <c r="D497" s="160"/>
      <c r="E497" s="160"/>
      <c r="F497" s="160"/>
      <c r="G497" s="160"/>
      <c r="H497" s="160"/>
      <c r="I497" s="160"/>
      <c r="J497" s="160"/>
      <c r="K497" s="161"/>
      <c r="L497" s="161"/>
      <c r="M497" s="161"/>
      <c r="N497" s="161"/>
      <c r="O497" s="161"/>
      <c r="P497" s="161"/>
      <c r="Q497" s="161"/>
      <c r="R497" s="161"/>
      <c r="T497" s="163"/>
      <c r="U497" s="163"/>
    </row>
    <row r="498" spans="1:21" s="162" customFormat="1">
      <c r="A498" s="159"/>
      <c r="B498" s="160"/>
      <c r="C498" s="160"/>
      <c r="D498" s="160"/>
      <c r="E498" s="160"/>
      <c r="F498" s="160"/>
      <c r="G498" s="160"/>
      <c r="H498" s="160"/>
      <c r="I498" s="160"/>
      <c r="J498" s="160"/>
      <c r="K498" s="161"/>
      <c r="L498" s="161"/>
      <c r="M498" s="161"/>
      <c r="N498" s="161"/>
      <c r="O498" s="161"/>
      <c r="P498" s="161"/>
      <c r="Q498" s="161"/>
      <c r="R498" s="161"/>
      <c r="T498" s="163"/>
      <c r="U498" s="163"/>
    </row>
    <row r="499" spans="1:21" s="162" customFormat="1">
      <c r="A499" s="159"/>
      <c r="B499" s="160"/>
      <c r="C499" s="160"/>
      <c r="D499" s="160"/>
      <c r="E499" s="160"/>
      <c r="F499" s="160"/>
      <c r="G499" s="160"/>
      <c r="H499" s="160"/>
      <c r="I499" s="160"/>
      <c r="J499" s="160"/>
      <c r="K499" s="161"/>
      <c r="L499" s="161"/>
      <c r="M499" s="161"/>
      <c r="N499" s="161"/>
      <c r="O499" s="161"/>
      <c r="P499" s="161"/>
      <c r="Q499" s="161"/>
      <c r="R499" s="161"/>
      <c r="T499" s="163"/>
      <c r="U499" s="163"/>
    </row>
    <row r="500" spans="1:21" s="162" customFormat="1">
      <c r="A500" s="159"/>
      <c r="B500" s="160"/>
      <c r="C500" s="160"/>
      <c r="D500" s="160"/>
      <c r="E500" s="160"/>
      <c r="F500" s="160"/>
      <c r="G500" s="160"/>
      <c r="H500" s="160"/>
      <c r="I500" s="160"/>
      <c r="J500" s="160"/>
      <c r="K500" s="161"/>
      <c r="L500" s="161"/>
      <c r="M500" s="161"/>
      <c r="N500" s="161"/>
      <c r="O500" s="161"/>
      <c r="P500" s="161"/>
      <c r="Q500" s="161"/>
      <c r="R500" s="161"/>
      <c r="T500" s="163"/>
      <c r="U500" s="163"/>
    </row>
    <row r="501" spans="1:21" s="162" customFormat="1">
      <c r="A501" s="159"/>
      <c r="B501" s="160"/>
      <c r="C501" s="160"/>
      <c r="D501" s="160"/>
      <c r="E501" s="160"/>
      <c r="F501" s="160"/>
      <c r="G501" s="160"/>
      <c r="H501" s="160"/>
      <c r="I501" s="160"/>
      <c r="J501" s="160"/>
      <c r="K501" s="161"/>
      <c r="L501" s="161"/>
      <c r="M501" s="161"/>
      <c r="N501" s="161"/>
      <c r="O501" s="161"/>
      <c r="P501" s="161"/>
      <c r="Q501" s="161"/>
      <c r="R501" s="161"/>
      <c r="T501" s="163"/>
      <c r="U501" s="163"/>
    </row>
    <row r="502" spans="1:21" s="162" customFormat="1">
      <c r="A502" s="159"/>
      <c r="B502" s="160"/>
      <c r="C502" s="160"/>
      <c r="D502" s="160"/>
      <c r="E502" s="160"/>
      <c r="F502" s="160"/>
      <c r="G502" s="160"/>
      <c r="H502" s="160"/>
      <c r="I502" s="160"/>
      <c r="J502" s="160"/>
      <c r="K502" s="161"/>
      <c r="L502" s="161"/>
      <c r="M502" s="161"/>
      <c r="N502" s="161"/>
      <c r="O502" s="161"/>
      <c r="P502" s="161"/>
      <c r="Q502" s="161"/>
      <c r="R502" s="161"/>
      <c r="T502" s="163"/>
      <c r="U502" s="163"/>
    </row>
    <row r="503" spans="1:21" s="162" customFormat="1">
      <c r="A503" s="159"/>
      <c r="B503" s="160"/>
      <c r="C503" s="160"/>
      <c r="D503" s="160"/>
      <c r="E503" s="160"/>
      <c r="F503" s="160"/>
      <c r="G503" s="160"/>
      <c r="H503" s="160"/>
      <c r="I503" s="160"/>
      <c r="J503" s="160"/>
      <c r="K503" s="161"/>
      <c r="L503" s="161"/>
      <c r="M503" s="161"/>
      <c r="N503" s="161"/>
      <c r="O503" s="161"/>
      <c r="P503" s="161"/>
      <c r="Q503" s="161"/>
      <c r="R503" s="161"/>
      <c r="T503" s="163"/>
      <c r="U503" s="163"/>
    </row>
    <row r="504" spans="1:21" s="162" customFormat="1">
      <c r="A504" s="159"/>
      <c r="B504" s="160"/>
      <c r="C504" s="160"/>
      <c r="D504" s="160"/>
      <c r="E504" s="160"/>
      <c r="F504" s="160"/>
      <c r="G504" s="160"/>
      <c r="H504" s="160"/>
      <c r="I504" s="160"/>
      <c r="J504" s="160"/>
      <c r="K504" s="161"/>
      <c r="L504" s="161"/>
      <c r="M504" s="161"/>
      <c r="N504" s="161"/>
      <c r="O504" s="161"/>
      <c r="P504" s="161"/>
      <c r="Q504" s="161"/>
      <c r="R504" s="161"/>
      <c r="T504" s="163"/>
      <c r="U504" s="163"/>
    </row>
    <row r="505" spans="1:21" s="162" customFormat="1">
      <c r="A505" s="159"/>
      <c r="B505" s="160"/>
      <c r="C505" s="160"/>
      <c r="D505" s="160"/>
      <c r="E505" s="160"/>
      <c r="F505" s="160"/>
      <c r="G505" s="160"/>
      <c r="H505" s="160"/>
      <c r="I505" s="160"/>
      <c r="J505" s="160"/>
      <c r="K505" s="161"/>
      <c r="L505" s="161"/>
      <c r="M505" s="161"/>
      <c r="N505" s="161"/>
      <c r="O505" s="161"/>
      <c r="P505" s="161"/>
      <c r="Q505" s="161"/>
      <c r="R505" s="161"/>
      <c r="T505" s="163"/>
      <c r="U505" s="163"/>
    </row>
    <row r="506" spans="1:21" s="162" customFormat="1">
      <c r="A506" s="159"/>
      <c r="B506" s="160"/>
      <c r="C506" s="160"/>
      <c r="D506" s="160"/>
      <c r="E506" s="160"/>
      <c r="F506" s="160"/>
      <c r="G506" s="160"/>
      <c r="H506" s="160"/>
      <c r="I506" s="160"/>
      <c r="J506" s="160"/>
      <c r="K506" s="161"/>
      <c r="L506" s="161"/>
      <c r="M506" s="161"/>
      <c r="N506" s="161"/>
      <c r="O506" s="161"/>
      <c r="P506" s="161"/>
      <c r="Q506" s="161"/>
      <c r="R506" s="161"/>
      <c r="T506" s="163"/>
      <c r="U506" s="163"/>
    </row>
    <row r="507" spans="1:21" s="162" customFormat="1">
      <c r="A507" s="159"/>
      <c r="B507" s="160"/>
      <c r="C507" s="160"/>
      <c r="D507" s="160"/>
      <c r="E507" s="160"/>
      <c r="F507" s="160"/>
      <c r="G507" s="160"/>
      <c r="H507" s="160"/>
      <c r="I507" s="160"/>
      <c r="J507" s="160"/>
      <c r="K507" s="161"/>
      <c r="L507" s="161"/>
      <c r="M507" s="161"/>
      <c r="N507" s="161"/>
      <c r="O507" s="161"/>
      <c r="P507" s="161"/>
      <c r="Q507" s="161"/>
      <c r="R507" s="161"/>
      <c r="T507" s="163"/>
      <c r="U507" s="163"/>
    </row>
    <row r="508" spans="1:21" s="162" customFormat="1">
      <c r="A508" s="159"/>
      <c r="B508" s="160"/>
      <c r="C508" s="160"/>
      <c r="D508" s="160"/>
      <c r="E508" s="160"/>
      <c r="F508" s="160"/>
      <c r="G508" s="160"/>
      <c r="H508" s="160"/>
      <c r="I508" s="160"/>
      <c r="J508" s="160"/>
      <c r="K508" s="161"/>
      <c r="L508" s="161"/>
      <c r="M508" s="161"/>
      <c r="N508" s="161"/>
      <c r="O508" s="161"/>
      <c r="P508" s="161"/>
      <c r="Q508" s="161"/>
      <c r="R508" s="161"/>
      <c r="T508" s="163"/>
      <c r="U508" s="163"/>
    </row>
    <row r="509" spans="1:21" s="162" customFormat="1">
      <c r="A509" s="159"/>
      <c r="B509" s="160"/>
      <c r="C509" s="160"/>
      <c r="D509" s="160"/>
      <c r="E509" s="160"/>
      <c r="F509" s="160"/>
      <c r="G509" s="160"/>
      <c r="H509" s="160"/>
      <c r="I509" s="160"/>
      <c r="J509" s="160"/>
      <c r="K509" s="161"/>
      <c r="L509" s="161"/>
      <c r="M509" s="161"/>
      <c r="N509" s="161"/>
      <c r="O509" s="161"/>
      <c r="P509" s="161"/>
      <c r="Q509" s="161"/>
      <c r="R509" s="161"/>
      <c r="T509" s="163"/>
      <c r="U509" s="163"/>
    </row>
    <row r="510" spans="1:21" s="162" customFormat="1">
      <c r="A510" s="159"/>
      <c r="B510" s="160"/>
      <c r="C510" s="160"/>
      <c r="D510" s="160"/>
      <c r="E510" s="160"/>
      <c r="F510" s="160"/>
      <c r="G510" s="160"/>
      <c r="H510" s="160"/>
      <c r="I510" s="160"/>
      <c r="J510" s="160"/>
      <c r="K510" s="161"/>
      <c r="L510" s="161"/>
      <c r="M510" s="161"/>
      <c r="N510" s="161"/>
      <c r="O510" s="161"/>
      <c r="P510" s="161"/>
      <c r="Q510" s="161"/>
      <c r="R510" s="161"/>
      <c r="T510" s="163"/>
      <c r="U510" s="163"/>
    </row>
    <row r="511" spans="1:21" s="162" customFormat="1">
      <c r="A511" s="159"/>
      <c r="B511" s="160"/>
      <c r="C511" s="160"/>
      <c r="D511" s="160"/>
      <c r="E511" s="160"/>
      <c r="F511" s="160"/>
      <c r="G511" s="160"/>
      <c r="H511" s="160"/>
      <c r="I511" s="160"/>
      <c r="J511" s="160"/>
      <c r="K511" s="161"/>
      <c r="L511" s="161"/>
      <c r="M511" s="161"/>
      <c r="N511" s="161"/>
      <c r="O511" s="161"/>
      <c r="P511" s="161"/>
      <c r="Q511" s="161"/>
      <c r="R511" s="161"/>
      <c r="T511" s="163"/>
      <c r="U511" s="163"/>
    </row>
    <row r="512" spans="1:21" s="162" customFormat="1">
      <c r="A512" s="159"/>
      <c r="B512" s="160"/>
      <c r="C512" s="160"/>
      <c r="D512" s="160"/>
      <c r="E512" s="160"/>
      <c r="F512" s="160"/>
      <c r="G512" s="160"/>
      <c r="H512" s="160"/>
      <c r="I512" s="160"/>
      <c r="J512" s="160"/>
      <c r="K512" s="161"/>
      <c r="L512" s="161"/>
      <c r="M512" s="161"/>
      <c r="N512" s="161"/>
      <c r="O512" s="161"/>
      <c r="P512" s="161"/>
      <c r="Q512" s="161"/>
      <c r="R512" s="161"/>
      <c r="T512" s="163"/>
      <c r="U512" s="163"/>
    </row>
    <row r="513" spans="1:21" s="162" customFormat="1">
      <c r="A513" s="159"/>
      <c r="B513" s="160"/>
      <c r="C513" s="160"/>
      <c r="D513" s="160"/>
      <c r="E513" s="160"/>
      <c r="F513" s="160"/>
      <c r="G513" s="160"/>
      <c r="H513" s="160"/>
      <c r="I513" s="160"/>
      <c r="J513" s="160"/>
      <c r="K513" s="161"/>
      <c r="L513" s="161"/>
      <c r="M513" s="161"/>
      <c r="N513" s="161"/>
      <c r="O513" s="161"/>
      <c r="P513" s="161"/>
      <c r="Q513" s="161"/>
      <c r="R513" s="161"/>
      <c r="T513" s="163"/>
      <c r="U513" s="163"/>
    </row>
    <row r="514" spans="1:21" s="162" customFormat="1">
      <c r="A514" s="159"/>
      <c r="B514" s="160"/>
      <c r="C514" s="160"/>
      <c r="D514" s="160"/>
      <c r="E514" s="160"/>
      <c r="F514" s="160"/>
      <c r="G514" s="160"/>
      <c r="H514" s="160"/>
      <c r="I514" s="160"/>
      <c r="J514" s="160"/>
      <c r="K514" s="161"/>
      <c r="L514" s="161"/>
      <c r="M514" s="161"/>
      <c r="N514" s="161"/>
      <c r="O514" s="161"/>
      <c r="P514" s="161"/>
      <c r="Q514" s="161"/>
      <c r="R514" s="161"/>
      <c r="T514" s="163"/>
      <c r="U514" s="163"/>
    </row>
    <row r="515" spans="1:21" s="162" customFormat="1">
      <c r="A515" s="159"/>
      <c r="B515" s="160"/>
      <c r="C515" s="160"/>
      <c r="D515" s="160"/>
      <c r="E515" s="160"/>
      <c r="F515" s="160"/>
      <c r="G515" s="160"/>
      <c r="H515" s="160"/>
      <c r="I515" s="160"/>
      <c r="J515" s="160"/>
      <c r="K515" s="161"/>
      <c r="L515" s="161"/>
      <c r="M515" s="161"/>
      <c r="N515" s="161"/>
      <c r="O515" s="161"/>
      <c r="P515" s="161"/>
      <c r="Q515" s="161"/>
      <c r="R515" s="161"/>
      <c r="T515" s="163"/>
      <c r="U515" s="163"/>
    </row>
    <row r="516" spans="1:21" s="162" customFormat="1">
      <c r="A516" s="159"/>
      <c r="B516" s="160"/>
      <c r="C516" s="160"/>
      <c r="D516" s="160"/>
      <c r="E516" s="160"/>
      <c r="F516" s="160"/>
      <c r="G516" s="160"/>
      <c r="H516" s="160"/>
      <c r="I516" s="160"/>
      <c r="J516" s="160"/>
      <c r="K516" s="161"/>
      <c r="L516" s="161"/>
      <c r="M516" s="161"/>
      <c r="N516" s="161"/>
      <c r="O516" s="161"/>
      <c r="P516" s="161"/>
      <c r="Q516" s="161"/>
      <c r="R516" s="161"/>
      <c r="T516" s="163"/>
      <c r="U516" s="163"/>
    </row>
    <row r="517" spans="1:21" s="162" customFormat="1">
      <c r="A517" s="159"/>
      <c r="B517" s="160"/>
      <c r="C517" s="160"/>
      <c r="D517" s="160"/>
      <c r="E517" s="160"/>
      <c r="F517" s="160"/>
      <c r="G517" s="160"/>
      <c r="H517" s="160"/>
      <c r="I517" s="160"/>
      <c r="J517" s="160"/>
      <c r="K517" s="161"/>
      <c r="L517" s="161"/>
      <c r="M517" s="161"/>
      <c r="N517" s="161"/>
      <c r="O517" s="161"/>
      <c r="P517" s="161"/>
      <c r="Q517" s="161"/>
      <c r="R517" s="161"/>
      <c r="T517" s="163"/>
      <c r="U517" s="163"/>
    </row>
    <row r="518" spans="1:21" s="162" customFormat="1">
      <c r="A518" s="159"/>
      <c r="B518" s="160"/>
      <c r="C518" s="160"/>
      <c r="D518" s="160"/>
      <c r="E518" s="160"/>
      <c r="F518" s="160"/>
      <c r="G518" s="160"/>
      <c r="H518" s="160"/>
      <c r="I518" s="160"/>
      <c r="J518" s="160"/>
      <c r="K518" s="161"/>
      <c r="L518" s="161"/>
      <c r="M518" s="161"/>
      <c r="N518" s="161"/>
      <c r="O518" s="161"/>
      <c r="P518" s="161"/>
      <c r="Q518" s="161"/>
      <c r="R518" s="161"/>
      <c r="T518" s="163"/>
      <c r="U518" s="163"/>
    </row>
    <row r="519" spans="1:21" s="162" customFormat="1">
      <c r="A519" s="159"/>
      <c r="B519" s="160"/>
      <c r="C519" s="160"/>
      <c r="D519" s="160"/>
      <c r="E519" s="160"/>
      <c r="F519" s="160"/>
      <c r="G519" s="160"/>
      <c r="H519" s="160"/>
      <c r="I519" s="160"/>
      <c r="J519" s="160"/>
      <c r="K519" s="161"/>
      <c r="L519" s="161"/>
      <c r="M519" s="161"/>
      <c r="N519" s="161"/>
      <c r="O519" s="161"/>
      <c r="P519" s="161"/>
      <c r="Q519" s="161"/>
      <c r="R519" s="161"/>
      <c r="T519" s="163"/>
      <c r="U519" s="163"/>
    </row>
    <row r="520" spans="1:21" s="162" customFormat="1">
      <c r="A520" s="159"/>
      <c r="B520" s="160"/>
      <c r="C520" s="160"/>
      <c r="D520" s="160"/>
      <c r="E520" s="160"/>
      <c r="F520" s="160"/>
      <c r="G520" s="160"/>
      <c r="H520" s="160"/>
      <c r="I520" s="160"/>
      <c r="J520" s="160"/>
      <c r="K520" s="161"/>
      <c r="L520" s="161"/>
      <c r="M520" s="161"/>
      <c r="N520" s="161"/>
      <c r="O520" s="161"/>
      <c r="P520" s="161"/>
      <c r="Q520" s="161"/>
      <c r="R520" s="161"/>
      <c r="T520" s="163"/>
      <c r="U520" s="163"/>
    </row>
    <row r="521" spans="1:21" s="162" customFormat="1">
      <c r="A521" s="159"/>
      <c r="B521" s="160"/>
      <c r="C521" s="160"/>
      <c r="D521" s="160"/>
      <c r="E521" s="160"/>
      <c r="F521" s="160"/>
      <c r="G521" s="160"/>
      <c r="H521" s="160"/>
      <c r="I521" s="160"/>
      <c r="J521" s="160"/>
      <c r="K521" s="161"/>
      <c r="L521" s="161"/>
      <c r="M521" s="161"/>
      <c r="N521" s="161"/>
      <c r="O521" s="161"/>
      <c r="P521" s="161"/>
      <c r="Q521" s="161"/>
      <c r="R521" s="161"/>
      <c r="T521" s="163"/>
      <c r="U521" s="163"/>
    </row>
    <row r="522" spans="1:21" s="162" customFormat="1">
      <c r="A522" s="159"/>
      <c r="B522" s="160"/>
      <c r="C522" s="160"/>
      <c r="D522" s="160"/>
      <c r="E522" s="160"/>
      <c r="F522" s="160"/>
      <c r="G522" s="160"/>
      <c r="H522" s="160"/>
      <c r="I522" s="160"/>
      <c r="J522" s="160"/>
      <c r="K522" s="161"/>
      <c r="L522" s="161"/>
      <c r="M522" s="161"/>
      <c r="N522" s="161"/>
      <c r="O522" s="161"/>
      <c r="P522" s="161"/>
      <c r="Q522" s="161"/>
      <c r="R522" s="161"/>
      <c r="T522" s="163"/>
      <c r="U522" s="163"/>
    </row>
    <row r="523" spans="1:21" s="162" customFormat="1">
      <c r="A523" s="159"/>
      <c r="B523" s="160"/>
      <c r="C523" s="160"/>
      <c r="D523" s="160"/>
      <c r="E523" s="160"/>
      <c r="F523" s="160"/>
      <c r="G523" s="160"/>
      <c r="H523" s="160"/>
      <c r="I523" s="160"/>
      <c r="J523" s="160"/>
      <c r="K523" s="161"/>
      <c r="L523" s="161"/>
      <c r="M523" s="161"/>
      <c r="N523" s="161"/>
      <c r="O523" s="161"/>
      <c r="P523" s="161"/>
      <c r="Q523" s="161"/>
      <c r="R523" s="161"/>
      <c r="T523" s="163"/>
      <c r="U523" s="163"/>
    </row>
    <row r="524" spans="1:21" s="162" customFormat="1">
      <c r="A524" s="159"/>
      <c r="B524" s="160"/>
      <c r="C524" s="160"/>
      <c r="D524" s="160"/>
      <c r="E524" s="160"/>
      <c r="F524" s="160"/>
      <c r="G524" s="160"/>
      <c r="H524" s="160"/>
      <c r="I524" s="160"/>
      <c r="J524" s="160"/>
      <c r="K524" s="161"/>
      <c r="L524" s="161"/>
      <c r="M524" s="161"/>
      <c r="N524" s="161"/>
      <c r="O524" s="161"/>
      <c r="P524" s="161"/>
      <c r="Q524" s="161"/>
      <c r="R524" s="161"/>
      <c r="T524" s="163"/>
      <c r="U524" s="163"/>
    </row>
    <row r="525" spans="1:21" s="162" customFormat="1">
      <c r="A525" s="159"/>
      <c r="B525" s="160"/>
      <c r="C525" s="160"/>
      <c r="D525" s="160"/>
      <c r="E525" s="160"/>
      <c r="F525" s="160"/>
      <c r="G525" s="160"/>
      <c r="H525" s="160"/>
      <c r="I525" s="160"/>
      <c r="J525" s="160"/>
      <c r="K525" s="161"/>
      <c r="L525" s="161"/>
      <c r="M525" s="161"/>
      <c r="N525" s="161"/>
      <c r="O525" s="161"/>
      <c r="P525" s="161"/>
      <c r="Q525" s="161"/>
      <c r="R525" s="161"/>
      <c r="T525" s="163"/>
      <c r="U525" s="163"/>
    </row>
    <row r="526" spans="1:21" s="162" customFormat="1">
      <c r="A526" s="159"/>
      <c r="B526" s="160"/>
      <c r="C526" s="160"/>
      <c r="D526" s="160"/>
      <c r="E526" s="160"/>
      <c r="F526" s="160"/>
      <c r="G526" s="160"/>
      <c r="H526" s="160"/>
      <c r="I526" s="160"/>
      <c r="J526" s="160"/>
      <c r="K526" s="161"/>
      <c r="L526" s="161"/>
      <c r="M526" s="161"/>
      <c r="N526" s="161"/>
      <c r="O526" s="161"/>
      <c r="P526" s="161"/>
      <c r="Q526" s="161"/>
      <c r="R526" s="161"/>
      <c r="T526" s="163"/>
      <c r="U526" s="163"/>
    </row>
    <row r="527" spans="1:21" s="162" customFormat="1">
      <c r="A527" s="159"/>
      <c r="B527" s="160"/>
      <c r="C527" s="160"/>
      <c r="D527" s="160"/>
      <c r="E527" s="160"/>
      <c r="F527" s="160"/>
      <c r="G527" s="160"/>
      <c r="H527" s="160"/>
      <c r="I527" s="160"/>
      <c r="J527" s="160"/>
      <c r="K527" s="161"/>
      <c r="L527" s="161"/>
      <c r="M527" s="161"/>
      <c r="N527" s="161"/>
      <c r="O527" s="161"/>
      <c r="P527" s="161"/>
      <c r="Q527" s="161"/>
      <c r="R527" s="161"/>
      <c r="T527" s="163"/>
      <c r="U527" s="163"/>
    </row>
    <row r="528" spans="1:21" s="162" customFormat="1">
      <c r="A528" s="159"/>
      <c r="B528" s="160"/>
      <c r="C528" s="160"/>
      <c r="D528" s="160"/>
      <c r="E528" s="160"/>
      <c r="F528" s="160"/>
      <c r="G528" s="160"/>
      <c r="H528" s="160"/>
      <c r="I528" s="160"/>
      <c r="J528" s="160"/>
      <c r="K528" s="161"/>
      <c r="L528" s="161"/>
      <c r="M528" s="161"/>
      <c r="N528" s="161"/>
      <c r="O528" s="161"/>
      <c r="P528" s="161"/>
      <c r="Q528" s="161"/>
      <c r="R528" s="161"/>
      <c r="T528" s="163"/>
      <c r="U528" s="163"/>
    </row>
    <row r="529" spans="1:21" s="162" customFormat="1">
      <c r="A529" s="159"/>
      <c r="B529" s="160"/>
      <c r="C529" s="160"/>
      <c r="D529" s="160"/>
      <c r="E529" s="160"/>
      <c r="F529" s="160"/>
      <c r="G529" s="160"/>
      <c r="H529" s="160"/>
      <c r="I529" s="160"/>
      <c r="J529" s="160"/>
      <c r="K529" s="161"/>
      <c r="L529" s="161"/>
      <c r="M529" s="161"/>
      <c r="N529" s="161"/>
      <c r="O529" s="161"/>
      <c r="P529" s="161"/>
      <c r="Q529" s="161"/>
      <c r="R529" s="161"/>
      <c r="T529" s="163"/>
      <c r="U529" s="163"/>
    </row>
    <row r="530" spans="1:21" s="162" customFormat="1">
      <c r="A530" s="159"/>
      <c r="B530" s="160"/>
      <c r="C530" s="160"/>
      <c r="D530" s="160"/>
      <c r="E530" s="160"/>
      <c r="F530" s="160"/>
      <c r="G530" s="160"/>
      <c r="H530" s="160"/>
      <c r="I530" s="160"/>
      <c r="J530" s="160"/>
      <c r="K530" s="161"/>
      <c r="L530" s="161"/>
      <c r="M530" s="161"/>
      <c r="N530" s="161"/>
      <c r="O530" s="161"/>
      <c r="P530" s="161"/>
      <c r="Q530" s="161"/>
      <c r="R530" s="161"/>
      <c r="T530" s="163"/>
      <c r="U530" s="163"/>
    </row>
    <row r="531" spans="1:21" s="162" customFormat="1">
      <c r="A531" s="159"/>
      <c r="B531" s="160"/>
      <c r="C531" s="160"/>
      <c r="D531" s="160"/>
      <c r="E531" s="160"/>
      <c r="F531" s="160"/>
      <c r="G531" s="160"/>
      <c r="H531" s="160"/>
      <c r="I531" s="160"/>
      <c r="J531" s="160"/>
      <c r="K531" s="161"/>
      <c r="L531" s="161"/>
      <c r="M531" s="161"/>
      <c r="N531" s="161"/>
      <c r="O531" s="161"/>
      <c r="P531" s="161"/>
      <c r="Q531" s="161"/>
      <c r="R531" s="161"/>
      <c r="T531" s="163"/>
      <c r="U531" s="163"/>
    </row>
    <row r="532" spans="1:21" s="162" customFormat="1">
      <c r="A532" s="159"/>
      <c r="B532" s="160"/>
      <c r="C532" s="160"/>
      <c r="D532" s="160"/>
      <c r="E532" s="160"/>
      <c r="F532" s="160"/>
      <c r="G532" s="160"/>
      <c r="H532" s="160"/>
      <c r="I532" s="160"/>
      <c r="J532" s="160"/>
      <c r="K532" s="161"/>
      <c r="L532" s="161"/>
      <c r="M532" s="161"/>
      <c r="N532" s="161"/>
      <c r="O532" s="161"/>
      <c r="P532" s="161"/>
      <c r="Q532" s="161"/>
      <c r="R532" s="161"/>
      <c r="T532" s="163"/>
      <c r="U532" s="163"/>
    </row>
    <row r="533" spans="1:21" s="162" customFormat="1">
      <c r="A533" s="159"/>
      <c r="B533" s="160"/>
      <c r="C533" s="160"/>
      <c r="D533" s="160"/>
      <c r="E533" s="160"/>
      <c r="F533" s="160"/>
      <c r="G533" s="160"/>
      <c r="H533" s="160"/>
      <c r="I533" s="160"/>
      <c r="J533" s="160"/>
      <c r="K533" s="161"/>
      <c r="L533" s="161"/>
      <c r="M533" s="161"/>
      <c r="N533" s="161"/>
      <c r="O533" s="161"/>
      <c r="P533" s="161"/>
      <c r="Q533" s="161"/>
      <c r="R533" s="161"/>
      <c r="T533" s="163"/>
      <c r="U533" s="163"/>
    </row>
    <row r="534" spans="1:21" s="162" customFormat="1">
      <c r="A534" s="159"/>
      <c r="B534" s="160"/>
      <c r="C534" s="160"/>
      <c r="D534" s="160"/>
      <c r="E534" s="160"/>
      <c r="F534" s="160"/>
      <c r="G534" s="160"/>
      <c r="H534" s="160"/>
      <c r="I534" s="160"/>
      <c r="J534" s="160"/>
      <c r="K534" s="161"/>
      <c r="L534" s="161"/>
      <c r="M534" s="161"/>
      <c r="N534" s="161"/>
      <c r="O534" s="161"/>
      <c r="P534" s="161"/>
      <c r="Q534" s="161"/>
      <c r="R534" s="161"/>
      <c r="T534" s="163"/>
      <c r="U534" s="163"/>
    </row>
    <row r="535" spans="1:21" s="162" customFormat="1">
      <c r="A535" s="159"/>
      <c r="B535" s="160"/>
      <c r="C535" s="160"/>
      <c r="D535" s="160"/>
      <c r="E535" s="160"/>
      <c r="F535" s="160"/>
      <c r="G535" s="160"/>
      <c r="H535" s="160"/>
      <c r="I535" s="160"/>
      <c r="J535" s="160"/>
      <c r="K535" s="161"/>
      <c r="L535" s="161"/>
      <c r="M535" s="161"/>
      <c r="N535" s="161"/>
      <c r="O535" s="161"/>
      <c r="P535" s="161"/>
      <c r="Q535" s="161"/>
      <c r="R535" s="161"/>
      <c r="T535" s="163"/>
      <c r="U535" s="163"/>
    </row>
    <row r="536" spans="1:21" s="162" customFormat="1">
      <c r="A536" s="159"/>
      <c r="B536" s="160"/>
      <c r="C536" s="160"/>
      <c r="D536" s="160"/>
      <c r="E536" s="160"/>
      <c r="F536" s="160"/>
      <c r="G536" s="160"/>
      <c r="H536" s="160"/>
      <c r="I536" s="160"/>
      <c r="J536" s="160"/>
      <c r="K536" s="161"/>
      <c r="L536" s="161"/>
      <c r="M536" s="161"/>
      <c r="N536" s="161"/>
      <c r="O536" s="161"/>
      <c r="P536" s="161"/>
      <c r="Q536" s="161"/>
      <c r="R536" s="161"/>
      <c r="T536" s="163"/>
      <c r="U536" s="163"/>
    </row>
    <row r="537" spans="1:21" s="162" customFormat="1">
      <c r="A537" s="159"/>
      <c r="B537" s="160"/>
      <c r="C537" s="160"/>
      <c r="D537" s="160"/>
      <c r="E537" s="160"/>
      <c r="F537" s="160"/>
      <c r="G537" s="160"/>
      <c r="H537" s="160"/>
      <c r="I537" s="160"/>
      <c r="J537" s="160"/>
      <c r="K537" s="161"/>
      <c r="L537" s="161"/>
      <c r="M537" s="161"/>
      <c r="N537" s="161"/>
      <c r="O537" s="161"/>
      <c r="P537" s="161"/>
      <c r="Q537" s="161"/>
      <c r="R537" s="161"/>
      <c r="T537" s="163"/>
      <c r="U537" s="163"/>
    </row>
    <row r="538" spans="1:21" s="162" customFormat="1">
      <c r="A538" s="159"/>
      <c r="B538" s="160"/>
      <c r="C538" s="160"/>
      <c r="D538" s="160"/>
      <c r="E538" s="160"/>
      <c r="F538" s="160"/>
      <c r="G538" s="160"/>
      <c r="H538" s="160"/>
      <c r="I538" s="160"/>
      <c r="J538" s="160"/>
      <c r="K538" s="161"/>
      <c r="L538" s="161"/>
      <c r="M538" s="161"/>
      <c r="N538" s="161"/>
      <c r="O538" s="161"/>
      <c r="P538" s="161"/>
      <c r="Q538" s="161"/>
      <c r="R538" s="161"/>
      <c r="T538" s="163"/>
      <c r="U538" s="163"/>
    </row>
    <row r="539" spans="1:21" s="162" customFormat="1">
      <c r="A539" s="159"/>
      <c r="B539" s="160"/>
      <c r="C539" s="160"/>
      <c r="D539" s="160"/>
      <c r="E539" s="160"/>
      <c r="F539" s="160"/>
      <c r="G539" s="160"/>
      <c r="H539" s="160"/>
      <c r="I539" s="160"/>
      <c r="J539" s="160"/>
      <c r="K539" s="161"/>
      <c r="L539" s="161"/>
      <c r="M539" s="161"/>
      <c r="N539" s="161"/>
      <c r="O539" s="161"/>
      <c r="P539" s="161"/>
      <c r="Q539" s="161"/>
      <c r="R539" s="161"/>
      <c r="T539" s="163"/>
      <c r="U539" s="163"/>
    </row>
    <row r="540" spans="1:21" s="162" customFormat="1">
      <c r="A540" s="159"/>
      <c r="B540" s="160"/>
      <c r="C540" s="160"/>
      <c r="D540" s="160"/>
      <c r="E540" s="160"/>
      <c r="F540" s="160"/>
      <c r="G540" s="160"/>
      <c r="H540" s="160"/>
      <c r="I540" s="160"/>
      <c r="J540" s="160"/>
      <c r="K540" s="161"/>
      <c r="L540" s="161"/>
      <c r="M540" s="161"/>
      <c r="N540" s="161"/>
      <c r="O540" s="161"/>
      <c r="P540" s="161"/>
      <c r="Q540" s="161"/>
      <c r="R540" s="161"/>
      <c r="T540" s="163"/>
      <c r="U540" s="163"/>
    </row>
    <row r="541" spans="1:21" s="162" customFormat="1">
      <c r="A541" s="159"/>
      <c r="B541" s="160"/>
      <c r="C541" s="160"/>
      <c r="D541" s="160"/>
      <c r="E541" s="160"/>
      <c r="F541" s="160"/>
      <c r="G541" s="160"/>
      <c r="H541" s="160"/>
      <c r="I541" s="160"/>
      <c r="J541" s="160"/>
      <c r="K541" s="161"/>
      <c r="L541" s="161"/>
      <c r="M541" s="161"/>
      <c r="N541" s="161"/>
      <c r="O541" s="161"/>
      <c r="P541" s="161"/>
      <c r="Q541" s="161"/>
      <c r="R541" s="161"/>
      <c r="T541" s="163"/>
      <c r="U541" s="163"/>
    </row>
    <row r="542" spans="1:21" s="162" customFormat="1">
      <c r="A542" s="159"/>
      <c r="B542" s="160"/>
      <c r="C542" s="160"/>
      <c r="D542" s="160"/>
      <c r="E542" s="160"/>
      <c r="F542" s="160"/>
      <c r="G542" s="160"/>
      <c r="H542" s="160"/>
      <c r="I542" s="160"/>
      <c r="J542" s="160"/>
      <c r="K542" s="161"/>
      <c r="L542" s="161"/>
      <c r="M542" s="161"/>
      <c r="N542" s="161"/>
      <c r="O542" s="161"/>
      <c r="P542" s="161"/>
      <c r="Q542" s="161"/>
      <c r="R542" s="161"/>
      <c r="T542" s="163"/>
      <c r="U542" s="163"/>
    </row>
    <row r="543" spans="1:21" s="162" customFormat="1">
      <c r="A543" s="159"/>
      <c r="B543" s="160"/>
      <c r="C543" s="160"/>
      <c r="D543" s="160"/>
      <c r="E543" s="160"/>
      <c r="F543" s="160"/>
      <c r="G543" s="160"/>
      <c r="H543" s="160"/>
      <c r="I543" s="160"/>
      <c r="J543" s="160"/>
      <c r="K543" s="161"/>
      <c r="L543" s="161"/>
      <c r="M543" s="161"/>
      <c r="N543" s="161"/>
      <c r="O543" s="161"/>
      <c r="P543" s="161"/>
      <c r="Q543" s="161"/>
      <c r="R543" s="161"/>
      <c r="T543" s="163"/>
      <c r="U543" s="163"/>
    </row>
    <row r="544" spans="1:21" s="162" customFormat="1">
      <c r="A544" s="159"/>
      <c r="B544" s="160"/>
      <c r="C544" s="160"/>
      <c r="D544" s="160"/>
      <c r="E544" s="160"/>
      <c r="F544" s="160"/>
      <c r="G544" s="160"/>
      <c r="H544" s="160"/>
      <c r="I544" s="160"/>
      <c r="J544" s="160"/>
      <c r="K544" s="161"/>
      <c r="L544" s="161"/>
      <c r="M544" s="161"/>
      <c r="N544" s="161"/>
      <c r="O544" s="161"/>
      <c r="P544" s="161"/>
      <c r="Q544" s="161"/>
      <c r="R544" s="161"/>
      <c r="T544" s="163"/>
      <c r="U544" s="163"/>
    </row>
    <row r="545" spans="1:21" s="162" customFormat="1">
      <c r="A545" s="159"/>
      <c r="B545" s="160"/>
      <c r="C545" s="160"/>
      <c r="D545" s="160"/>
      <c r="E545" s="160"/>
      <c r="F545" s="160"/>
      <c r="G545" s="160"/>
      <c r="H545" s="160"/>
      <c r="I545" s="160"/>
      <c r="J545" s="160"/>
      <c r="K545" s="161"/>
      <c r="L545" s="161"/>
      <c r="M545" s="161"/>
      <c r="N545" s="161"/>
      <c r="O545" s="161"/>
      <c r="P545" s="161"/>
      <c r="Q545" s="161"/>
      <c r="R545" s="161"/>
      <c r="T545" s="163"/>
      <c r="U545" s="163"/>
    </row>
    <row r="546" spans="1:21" s="162" customFormat="1">
      <c r="A546" s="159"/>
      <c r="B546" s="160"/>
      <c r="C546" s="160"/>
      <c r="D546" s="160"/>
      <c r="E546" s="160"/>
      <c r="F546" s="160"/>
      <c r="G546" s="160"/>
      <c r="H546" s="160"/>
      <c r="I546" s="160"/>
      <c r="J546" s="160"/>
      <c r="K546" s="161"/>
      <c r="L546" s="161"/>
      <c r="M546" s="161"/>
      <c r="N546" s="161"/>
      <c r="O546" s="161"/>
      <c r="P546" s="161"/>
      <c r="Q546" s="161"/>
      <c r="R546" s="161"/>
      <c r="T546" s="163"/>
      <c r="U546" s="163"/>
    </row>
    <row r="547" spans="1:21" s="162" customFormat="1">
      <c r="A547" s="159"/>
      <c r="B547" s="160"/>
      <c r="C547" s="160"/>
      <c r="D547" s="160"/>
      <c r="E547" s="160"/>
      <c r="F547" s="160"/>
      <c r="G547" s="160"/>
      <c r="H547" s="160"/>
      <c r="I547" s="160"/>
      <c r="J547" s="160"/>
      <c r="K547" s="161"/>
      <c r="L547" s="161"/>
      <c r="M547" s="161"/>
      <c r="N547" s="161"/>
      <c r="O547" s="161"/>
      <c r="P547" s="161"/>
      <c r="Q547" s="161"/>
      <c r="R547" s="161"/>
      <c r="T547" s="163"/>
      <c r="U547" s="163"/>
    </row>
    <row r="548" spans="1:21" s="162" customFormat="1">
      <c r="A548" s="159"/>
      <c r="B548" s="160"/>
      <c r="C548" s="160"/>
      <c r="D548" s="160"/>
      <c r="E548" s="160"/>
      <c r="F548" s="160"/>
      <c r="G548" s="160"/>
      <c r="H548" s="160"/>
      <c r="I548" s="160"/>
      <c r="J548" s="160"/>
      <c r="K548" s="161"/>
      <c r="L548" s="161"/>
      <c r="M548" s="161"/>
      <c r="N548" s="161"/>
      <c r="O548" s="161"/>
      <c r="P548" s="161"/>
      <c r="Q548" s="161"/>
      <c r="R548" s="161"/>
      <c r="T548" s="163"/>
      <c r="U548" s="163"/>
    </row>
    <row r="549" spans="1:21" s="162" customFormat="1">
      <c r="A549" s="159"/>
      <c r="B549" s="160"/>
      <c r="C549" s="160"/>
      <c r="D549" s="160"/>
      <c r="E549" s="160"/>
      <c r="F549" s="160"/>
      <c r="G549" s="160"/>
      <c r="H549" s="160"/>
      <c r="I549" s="160"/>
      <c r="J549" s="160"/>
      <c r="K549" s="161"/>
      <c r="L549" s="161"/>
      <c r="M549" s="161"/>
      <c r="N549" s="161"/>
      <c r="O549" s="161"/>
      <c r="P549" s="161"/>
      <c r="Q549" s="161"/>
      <c r="R549" s="161"/>
      <c r="T549" s="163"/>
      <c r="U549" s="163"/>
    </row>
    <row r="550" spans="1:21" s="162" customFormat="1">
      <c r="A550" s="159"/>
      <c r="B550" s="160"/>
      <c r="C550" s="160"/>
      <c r="D550" s="160"/>
      <c r="E550" s="160"/>
      <c r="F550" s="160"/>
      <c r="G550" s="160"/>
      <c r="H550" s="160"/>
      <c r="I550" s="160"/>
      <c r="J550" s="160"/>
      <c r="K550" s="161"/>
      <c r="L550" s="161"/>
      <c r="M550" s="161"/>
      <c r="N550" s="161"/>
      <c r="O550" s="161"/>
      <c r="P550" s="161"/>
      <c r="Q550" s="161"/>
      <c r="R550" s="161"/>
      <c r="T550" s="163"/>
      <c r="U550" s="163"/>
    </row>
    <row r="551" spans="1:21" s="162" customFormat="1">
      <c r="A551" s="159"/>
      <c r="B551" s="160"/>
      <c r="C551" s="160"/>
      <c r="D551" s="160"/>
      <c r="E551" s="160"/>
      <c r="F551" s="160"/>
      <c r="G551" s="160"/>
      <c r="H551" s="160"/>
      <c r="I551" s="160"/>
      <c r="J551" s="160"/>
      <c r="K551" s="161"/>
      <c r="L551" s="161"/>
      <c r="M551" s="161"/>
      <c r="N551" s="161"/>
      <c r="O551" s="161"/>
      <c r="P551" s="161"/>
      <c r="Q551" s="161"/>
      <c r="R551" s="161"/>
      <c r="T551" s="163"/>
      <c r="U551" s="163"/>
    </row>
    <row r="552" spans="1:21" s="162" customFormat="1">
      <c r="A552" s="159"/>
      <c r="B552" s="160"/>
      <c r="C552" s="160"/>
      <c r="D552" s="160"/>
      <c r="E552" s="160"/>
      <c r="F552" s="160"/>
      <c r="G552" s="160"/>
      <c r="H552" s="160"/>
      <c r="I552" s="160"/>
      <c r="J552" s="160"/>
      <c r="K552" s="161"/>
      <c r="L552" s="161"/>
      <c r="M552" s="161"/>
      <c r="N552" s="161"/>
      <c r="O552" s="161"/>
      <c r="P552" s="161"/>
      <c r="Q552" s="161"/>
      <c r="R552" s="161"/>
      <c r="T552" s="163"/>
      <c r="U552" s="163"/>
    </row>
    <row r="553" spans="1:21" s="162" customFormat="1">
      <c r="A553" s="159"/>
      <c r="B553" s="160"/>
      <c r="C553" s="160"/>
      <c r="D553" s="160"/>
      <c r="E553" s="160"/>
      <c r="F553" s="160"/>
      <c r="G553" s="160"/>
      <c r="H553" s="160"/>
      <c r="I553" s="160"/>
      <c r="J553" s="160"/>
      <c r="K553" s="161"/>
      <c r="L553" s="161"/>
      <c r="M553" s="161"/>
      <c r="N553" s="161"/>
      <c r="O553" s="161"/>
      <c r="P553" s="161"/>
      <c r="Q553" s="161"/>
      <c r="R553" s="161"/>
      <c r="T553" s="163"/>
      <c r="U553" s="163"/>
    </row>
    <row r="554" spans="1:21" s="162" customFormat="1">
      <c r="A554" s="159"/>
      <c r="B554" s="160"/>
      <c r="C554" s="160"/>
      <c r="D554" s="160"/>
      <c r="E554" s="160"/>
      <c r="F554" s="160"/>
      <c r="G554" s="160"/>
      <c r="H554" s="160"/>
      <c r="I554" s="160"/>
      <c r="J554" s="160"/>
      <c r="K554" s="161"/>
      <c r="L554" s="161"/>
      <c r="M554" s="161"/>
      <c r="N554" s="161"/>
      <c r="O554" s="161"/>
      <c r="P554" s="161"/>
      <c r="Q554" s="161"/>
      <c r="R554" s="161"/>
      <c r="T554" s="163"/>
      <c r="U554" s="163"/>
    </row>
    <row r="555" spans="1:21" s="162" customFormat="1">
      <c r="A555" s="159"/>
      <c r="B555" s="160"/>
      <c r="C555" s="160"/>
      <c r="D555" s="160"/>
      <c r="E555" s="160"/>
      <c r="F555" s="160"/>
      <c r="G555" s="160"/>
      <c r="H555" s="160"/>
      <c r="I555" s="160"/>
      <c r="J555" s="160"/>
      <c r="K555" s="161"/>
      <c r="L555" s="161"/>
      <c r="M555" s="161"/>
      <c r="N555" s="161"/>
      <c r="O555" s="161"/>
      <c r="P555" s="161"/>
      <c r="Q555" s="161"/>
      <c r="R555" s="161"/>
      <c r="T555" s="163"/>
      <c r="U555" s="163"/>
    </row>
    <row r="556" spans="1:21" s="162" customFormat="1">
      <c r="A556" s="159"/>
      <c r="B556" s="160"/>
      <c r="C556" s="160"/>
      <c r="D556" s="160"/>
      <c r="E556" s="160"/>
      <c r="F556" s="160"/>
      <c r="G556" s="160"/>
      <c r="H556" s="160"/>
      <c r="I556" s="160"/>
      <c r="J556" s="160"/>
      <c r="K556" s="161"/>
      <c r="L556" s="161"/>
      <c r="M556" s="161"/>
      <c r="N556" s="161"/>
      <c r="O556" s="161"/>
      <c r="P556" s="161"/>
      <c r="Q556" s="161"/>
      <c r="R556" s="161"/>
      <c r="T556" s="163"/>
      <c r="U556" s="163"/>
    </row>
    <row r="557" spans="1:21" s="162" customFormat="1">
      <c r="A557" s="159"/>
      <c r="B557" s="160"/>
      <c r="C557" s="160"/>
      <c r="D557" s="160"/>
      <c r="E557" s="160"/>
      <c r="F557" s="160"/>
      <c r="G557" s="160"/>
      <c r="H557" s="160"/>
      <c r="I557" s="160"/>
      <c r="J557" s="160"/>
      <c r="K557" s="161"/>
      <c r="L557" s="161"/>
      <c r="M557" s="161"/>
      <c r="N557" s="161"/>
      <c r="O557" s="161"/>
      <c r="P557" s="161"/>
      <c r="Q557" s="161"/>
      <c r="R557" s="161"/>
      <c r="T557" s="163"/>
      <c r="U557" s="163"/>
    </row>
    <row r="558" spans="1:21" s="162" customFormat="1">
      <c r="A558" s="159"/>
      <c r="B558" s="160"/>
      <c r="C558" s="160"/>
      <c r="D558" s="160"/>
      <c r="E558" s="160"/>
      <c r="F558" s="160"/>
      <c r="G558" s="160"/>
      <c r="H558" s="160"/>
      <c r="I558" s="160"/>
      <c r="J558" s="160"/>
      <c r="K558" s="161"/>
      <c r="L558" s="161"/>
      <c r="M558" s="161"/>
      <c r="N558" s="161"/>
      <c r="O558" s="161"/>
      <c r="P558" s="161"/>
      <c r="Q558" s="161"/>
      <c r="R558" s="161"/>
      <c r="T558" s="163"/>
      <c r="U558" s="163"/>
    </row>
    <row r="559" spans="1:21" s="162" customFormat="1">
      <c r="A559" s="159"/>
      <c r="B559" s="160"/>
      <c r="C559" s="160"/>
      <c r="D559" s="160"/>
      <c r="E559" s="160"/>
      <c r="F559" s="160"/>
      <c r="G559" s="160"/>
      <c r="H559" s="160"/>
      <c r="I559" s="160"/>
      <c r="J559" s="160"/>
      <c r="K559" s="161"/>
      <c r="L559" s="161"/>
      <c r="M559" s="161"/>
      <c r="N559" s="161"/>
      <c r="O559" s="161"/>
      <c r="P559" s="161"/>
      <c r="Q559" s="161"/>
      <c r="R559" s="161"/>
      <c r="T559" s="163"/>
      <c r="U559" s="163"/>
    </row>
    <row r="560" spans="1:21" s="162" customFormat="1">
      <c r="A560" s="159"/>
      <c r="B560" s="160"/>
      <c r="C560" s="160"/>
      <c r="D560" s="160"/>
      <c r="E560" s="160"/>
      <c r="F560" s="160"/>
      <c r="G560" s="160"/>
      <c r="H560" s="160"/>
      <c r="I560" s="160"/>
      <c r="J560" s="160"/>
      <c r="K560" s="161"/>
      <c r="L560" s="161"/>
      <c r="M560" s="161"/>
      <c r="N560" s="161"/>
      <c r="O560" s="161"/>
      <c r="P560" s="161"/>
      <c r="Q560" s="161"/>
      <c r="R560" s="161"/>
      <c r="T560" s="163"/>
      <c r="U560" s="163"/>
    </row>
    <row r="561" spans="1:21" s="162" customFormat="1">
      <c r="A561" s="159"/>
      <c r="B561" s="160"/>
      <c r="C561" s="160"/>
      <c r="D561" s="160"/>
      <c r="E561" s="160"/>
      <c r="F561" s="160"/>
      <c r="G561" s="160"/>
      <c r="H561" s="160"/>
      <c r="I561" s="160"/>
      <c r="J561" s="160"/>
      <c r="K561" s="161"/>
      <c r="L561" s="161"/>
      <c r="M561" s="161"/>
      <c r="N561" s="161"/>
      <c r="O561" s="161"/>
      <c r="P561" s="161"/>
      <c r="Q561" s="161"/>
      <c r="R561" s="161"/>
      <c r="T561" s="163"/>
      <c r="U561" s="163"/>
    </row>
    <row r="562" spans="1:21" s="162" customFormat="1">
      <c r="A562" s="159"/>
      <c r="B562" s="160"/>
      <c r="C562" s="160"/>
      <c r="D562" s="160"/>
      <c r="E562" s="160"/>
      <c r="F562" s="160"/>
      <c r="G562" s="160"/>
      <c r="H562" s="160"/>
      <c r="I562" s="160"/>
      <c r="J562" s="160"/>
      <c r="K562" s="161"/>
      <c r="L562" s="161"/>
      <c r="M562" s="161"/>
      <c r="N562" s="161"/>
      <c r="O562" s="161"/>
      <c r="P562" s="161"/>
      <c r="Q562" s="161"/>
      <c r="R562" s="161"/>
      <c r="T562" s="163"/>
      <c r="U562" s="163"/>
    </row>
    <row r="563" spans="1:21" s="162" customFormat="1">
      <c r="A563" s="159"/>
      <c r="B563" s="160"/>
      <c r="C563" s="160"/>
      <c r="D563" s="160"/>
      <c r="E563" s="160"/>
      <c r="F563" s="160"/>
      <c r="G563" s="160"/>
      <c r="H563" s="160"/>
      <c r="I563" s="160"/>
      <c r="J563" s="160"/>
      <c r="K563" s="161"/>
      <c r="L563" s="161"/>
      <c r="M563" s="161"/>
      <c r="N563" s="161"/>
      <c r="O563" s="161"/>
      <c r="P563" s="161"/>
      <c r="Q563" s="161"/>
      <c r="R563" s="161"/>
      <c r="T563" s="163"/>
      <c r="U563" s="163"/>
    </row>
    <row r="564" spans="1:21" s="162" customFormat="1">
      <c r="A564" s="159"/>
      <c r="B564" s="160"/>
      <c r="C564" s="160"/>
      <c r="D564" s="160"/>
      <c r="E564" s="160"/>
      <c r="F564" s="160"/>
      <c r="G564" s="160"/>
      <c r="H564" s="160"/>
      <c r="I564" s="160"/>
      <c r="J564" s="160"/>
      <c r="K564" s="161"/>
      <c r="L564" s="161"/>
      <c r="M564" s="161"/>
      <c r="N564" s="161"/>
      <c r="O564" s="161"/>
      <c r="P564" s="161"/>
      <c r="Q564" s="161"/>
      <c r="R564" s="161"/>
      <c r="T564" s="163"/>
      <c r="U564" s="163"/>
    </row>
    <row r="565" spans="1:21" s="162" customFormat="1">
      <c r="A565" s="159"/>
      <c r="B565" s="160"/>
      <c r="C565" s="160"/>
      <c r="D565" s="160"/>
      <c r="E565" s="160"/>
      <c r="F565" s="160"/>
      <c r="G565" s="160"/>
      <c r="H565" s="160"/>
      <c r="I565" s="160"/>
      <c r="J565" s="160"/>
      <c r="K565" s="161"/>
      <c r="L565" s="161"/>
      <c r="M565" s="161"/>
      <c r="N565" s="161"/>
      <c r="O565" s="161"/>
      <c r="P565" s="161"/>
      <c r="Q565" s="161"/>
      <c r="R565" s="161"/>
      <c r="T565" s="163"/>
      <c r="U565" s="163"/>
    </row>
    <row r="566" spans="1:21" s="162" customFormat="1">
      <c r="A566" s="159"/>
      <c r="B566" s="160"/>
      <c r="C566" s="160"/>
      <c r="D566" s="160"/>
      <c r="E566" s="160"/>
      <c r="F566" s="160"/>
      <c r="G566" s="160"/>
      <c r="H566" s="160"/>
      <c r="I566" s="160"/>
      <c r="J566" s="160"/>
      <c r="K566" s="161"/>
      <c r="L566" s="161"/>
      <c r="M566" s="161"/>
      <c r="N566" s="161"/>
      <c r="O566" s="161"/>
      <c r="P566" s="161"/>
      <c r="Q566" s="161"/>
      <c r="R566" s="161"/>
      <c r="T566" s="163"/>
      <c r="U566" s="163"/>
    </row>
    <row r="567" spans="1:21" s="162" customFormat="1">
      <c r="A567" s="159"/>
      <c r="B567" s="160"/>
      <c r="C567" s="160"/>
      <c r="D567" s="160"/>
      <c r="E567" s="160"/>
      <c r="F567" s="160"/>
      <c r="G567" s="160"/>
      <c r="H567" s="160"/>
      <c r="I567" s="160"/>
      <c r="J567" s="160"/>
      <c r="K567" s="161"/>
      <c r="L567" s="161"/>
      <c r="M567" s="161"/>
      <c r="N567" s="161"/>
      <c r="O567" s="161"/>
      <c r="P567" s="161"/>
      <c r="Q567" s="161"/>
      <c r="R567" s="161"/>
      <c r="T567" s="163"/>
      <c r="U567" s="163"/>
    </row>
    <row r="568" spans="1:21" s="162" customFormat="1">
      <c r="A568" s="159"/>
      <c r="B568" s="160"/>
      <c r="C568" s="160"/>
      <c r="D568" s="160"/>
      <c r="E568" s="160"/>
      <c r="F568" s="160"/>
      <c r="G568" s="160"/>
      <c r="H568" s="160"/>
      <c r="I568" s="160"/>
      <c r="J568" s="160"/>
      <c r="K568" s="161"/>
      <c r="L568" s="161"/>
      <c r="M568" s="161"/>
      <c r="N568" s="161"/>
      <c r="O568" s="161"/>
      <c r="P568" s="161"/>
      <c r="Q568" s="161"/>
      <c r="R568" s="161"/>
      <c r="T568" s="163"/>
      <c r="U568" s="163"/>
    </row>
    <row r="569" spans="1:21" s="162" customFormat="1">
      <c r="A569" s="159"/>
      <c r="B569" s="160"/>
      <c r="C569" s="160"/>
      <c r="D569" s="160"/>
      <c r="E569" s="160"/>
      <c r="F569" s="160"/>
      <c r="G569" s="160"/>
      <c r="H569" s="160"/>
      <c r="I569" s="160"/>
      <c r="J569" s="160"/>
      <c r="K569" s="161"/>
      <c r="L569" s="161"/>
      <c r="M569" s="161"/>
      <c r="N569" s="161"/>
      <c r="O569" s="161"/>
      <c r="P569" s="161"/>
      <c r="Q569" s="161"/>
      <c r="R569" s="161"/>
      <c r="T569" s="163"/>
      <c r="U569" s="163"/>
    </row>
    <row r="570" spans="1:21" s="162" customFormat="1">
      <c r="A570" s="159"/>
      <c r="B570" s="160"/>
      <c r="C570" s="160"/>
      <c r="D570" s="160"/>
      <c r="E570" s="160"/>
      <c r="F570" s="160"/>
      <c r="G570" s="160"/>
      <c r="H570" s="160"/>
      <c r="I570" s="160"/>
      <c r="J570" s="160"/>
      <c r="K570" s="161"/>
      <c r="L570" s="161"/>
      <c r="M570" s="161"/>
      <c r="N570" s="161"/>
      <c r="O570" s="161"/>
      <c r="P570" s="161"/>
      <c r="Q570" s="161"/>
      <c r="R570" s="161"/>
      <c r="T570" s="163"/>
      <c r="U570" s="163"/>
    </row>
    <row r="571" spans="1:21" s="162" customFormat="1">
      <c r="A571" s="159"/>
      <c r="B571" s="160"/>
      <c r="C571" s="160"/>
      <c r="D571" s="160"/>
      <c r="E571" s="160"/>
      <c r="F571" s="160"/>
      <c r="G571" s="160"/>
      <c r="H571" s="160"/>
      <c r="I571" s="160"/>
      <c r="J571" s="160"/>
      <c r="K571" s="161"/>
      <c r="L571" s="161"/>
      <c r="M571" s="161"/>
      <c r="N571" s="161"/>
      <c r="O571" s="161"/>
      <c r="P571" s="161"/>
      <c r="Q571" s="161"/>
      <c r="R571" s="161"/>
      <c r="T571" s="163"/>
      <c r="U571" s="163"/>
    </row>
    <row r="572" spans="1:21" s="162" customFormat="1">
      <c r="A572" s="159"/>
      <c r="B572" s="160"/>
      <c r="C572" s="160"/>
      <c r="D572" s="160"/>
      <c r="E572" s="160"/>
      <c r="F572" s="160"/>
      <c r="G572" s="160"/>
      <c r="H572" s="160"/>
      <c r="I572" s="160"/>
      <c r="J572" s="160"/>
      <c r="K572" s="161"/>
      <c r="L572" s="161"/>
      <c r="M572" s="161"/>
      <c r="N572" s="161"/>
      <c r="O572" s="161"/>
      <c r="P572" s="161"/>
      <c r="Q572" s="161"/>
      <c r="R572" s="161"/>
      <c r="T572" s="163"/>
      <c r="U572" s="163"/>
    </row>
    <row r="573" spans="1:21" s="162" customFormat="1">
      <c r="A573" s="159"/>
      <c r="B573" s="160"/>
      <c r="C573" s="160"/>
      <c r="D573" s="160"/>
      <c r="E573" s="160"/>
      <c r="F573" s="160"/>
      <c r="G573" s="160"/>
      <c r="H573" s="160"/>
      <c r="I573" s="160"/>
      <c r="J573" s="160"/>
      <c r="K573" s="161"/>
      <c r="L573" s="161"/>
      <c r="M573" s="161"/>
      <c r="N573" s="161"/>
      <c r="O573" s="161"/>
      <c r="P573" s="161"/>
      <c r="Q573" s="161"/>
      <c r="R573" s="161"/>
      <c r="T573" s="163"/>
      <c r="U573" s="163"/>
    </row>
    <row r="574" spans="1:21" s="162" customFormat="1">
      <c r="A574" s="159"/>
      <c r="B574" s="160"/>
      <c r="C574" s="160"/>
      <c r="D574" s="160"/>
      <c r="E574" s="160"/>
      <c r="F574" s="160"/>
      <c r="G574" s="160"/>
      <c r="H574" s="160"/>
      <c r="I574" s="160"/>
      <c r="J574" s="160"/>
      <c r="K574" s="161"/>
      <c r="L574" s="161"/>
      <c r="M574" s="161"/>
      <c r="N574" s="161"/>
      <c r="O574" s="161"/>
      <c r="P574" s="161"/>
      <c r="Q574" s="161"/>
      <c r="R574" s="161"/>
      <c r="T574" s="163"/>
      <c r="U574" s="163"/>
    </row>
    <row r="575" spans="1:21" s="162" customFormat="1">
      <c r="A575" s="159"/>
      <c r="B575" s="160"/>
      <c r="C575" s="160"/>
      <c r="D575" s="160"/>
      <c r="E575" s="160"/>
      <c r="F575" s="160"/>
      <c r="G575" s="160"/>
      <c r="H575" s="160"/>
      <c r="I575" s="160"/>
      <c r="J575" s="160"/>
      <c r="K575" s="161"/>
      <c r="L575" s="161"/>
      <c r="M575" s="161"/>
      <c r="N575" s="161"/>
      <c r="O575" s="161"/>
      <c r="P575" s="161"/>
      <c r="Q575" s="161"/>
      <c r="R575" s="161"/>
      <c r="T575" s="163"/>
      <c r="U575" s="163"/>
    </row>
    <row r="576" spans="1:21" s="162" customFormat="1">
      <c r="A576" s="159"/>
      <c r="B576" s="160"/>
      <c r="C576" s="160"/>
      <c r="D576" s="160"/>
      <c r="E576" s="160"/>
      <c r="F576" s="160"/>
      <c r="G576" s="160"/>
      <c r="H576" s="160"/>
      <c r="I576" s="160"/>
      <c r="J576" s="160"/>
      <c r="K576" s="161"/>
      <c r="L576" s="161"/>
      <c r="M576" s="161"/>
      <c r="N576" s="161"/>
      <c r="O576" s="161"/>
      <c r="P576" s="161"/>
      <c r="Q576" s="161"/>
      <c r="R576" s="161"/>
      <c r="T576" s="163"/>
      <c r="U576" s="163"/>
    </row>
    <row r="577" spans="1:21" s="162" customFormat="1">
      <c r="A577" s="159"/>
      <c r="B577" s="160"/>
      <c r="C577" s="160"/>
      <c r="D577" s="160"/>
      <c r="E577" s="160"/>
      <c r="F577" s="160"/>
      <c r="G577" s="160"/>
      <c r="H577" s="160"/>
      <c r="I577" s="160"/>
      <c r="J577" s="160"/>
      <c r="K577" s="161"/>
      <c r="L577" s="161"/>
      <c r="M577" s="161"/>
      <c r="N577" s="161"/>
      <c r="O577" s="161"/>
      <c r="P577" s="161"/>
      <c r="Q577" s="161"/>
      <c r="R577" s="161"/>
      <c r="T577" s="163"/>
      <c r="U577" s="163"/>
    </row>
    <row r="578" spans="1:21" s="162" customFormat="1">
      <c r="A578" s="159"/>
      <c r="B578" s="160"/>
      <c r="C578" s="160"/>
      <c r="D578" s="160"/>
      <c r="E578" s="160"/>
      <c r="F578" s="160"/>
      <c r="G578" s="160"/>
      <c r="H578" s="160"/>
      <c r="I578" s="160"/>
      <c r="J578" s="160"/>
      <c r="K578" s="161"/>
      <c r="L578" s="161"/>
      <c r="M578" s="161"/>
      <c r="N578" s="161"/>
      <c r="O578" s="161"/>
      <c r="P578" s="161"/>
      <c r="Q578" s="161"/>
      <c r="R578" s="161"/>
      <c r="T578" s="163"/>
      <c r="U578" s="163"/>
    </row>
    <row r="579" spans="1:21" s="162" customFormat="1">
      <c r="A579" s="159"/>
      <c r="B579" s="160"/>
      <c r="C579" s="160"/>
      <c r="D579" s="160"/>
      <c r="E579" s="160"/>
      <c r="F579" s="160"/>
      <c r="G579" s="160"/>
      <c r="H579" s="160"/>
      <c r="I579" s="160"/>
      <c r="J579" s="160"/>
      <c r="K579" s="161"/>
      <c r="L579" s="161"/>
      <c r="M579" s="161"/>
      <c r="N579" s="161"/>
      <c r="O579" s="161"/>
      <c r="P579" s="161"/>
      <c r="Q579" s="161"/>
      <c r="R579" s="161"/>
      <c r="T579" s="163"/>
      <c r="U579" s="163"/>
    </row>
    <row r="580" spans="1:21" s="162" customFormat="1">
      <c r="A580" s="159"/>
      <c r="B580" s="160"/>
      <c r="C580" s="160"/>
      <c r="D580" s="160"/>
      <c r="E580" s="160"/>
      <c r="F580" s="160"/>
      <c r="G580" s="160"/>
      <c r="H580" s="160"/>
      <c r="I580" s="160"/>
      <c r="J580" s="160"/>
      <c r="K580" s="161"/>
      <c r="L580" s="161"/>
      <c r="M580" s="161"/>
      <c r="N580" s="161"/>
      <c r="O580" s="161"/>
      <c r="P580" s="161"/>
      <c r="Q580" s="161"/>
      <c r="R580" s="161"/>
      <c r="T580" s="163"/>
      <c r="U580" s="163"/>
    </row>
    <row r="581" spans="1:21" s="162" customFormat="1">
      <c r="A581" s="159"/>
      <c r="B581" s="160"/>
      <c r="C581" s="160"/>
      <c r="D581" s="160"/>
      <c r="E581" s="160"/>
      <c r="F581" s="160"/>
      <c r="G581" s="160"/>
      <c r="H581" s="160"/>
      <c r="I581" s="160"/>
      <c r="J581" s="160"/>
      <c r="K581" s="161"/>
      <c r="L581" s="161"/>
      <c r="M581" s="161"/>
      <c r="N581" s="161"/>
      <c r="O581" s="161"/>
      <c r="P581" s="161"/>
      <c r="Q581" s="161"/>
      <c r="R581" s="161"/>
      <c r="T581" s="163"/>
      <c r="U581" s="163"/>
    </row>
    <row r="582" spans="1:21" s="162" customFormat="1">
      <c r="A582" s="159"/>
      <c r="B582" s="160"/>
      <c r="C582" s="160"/>
      <c r="D582" s="160"/>
      <c r="E582" s="160"/>
      <c r="F582" s="160"/>
      <c r="G582" s="160"/>
      <c r="H582" s="160"/>
      <c r="I582" s="160"/>
      <c r="J582" s="160"/>
      <c r="K582" s="161"/>
      <c r="L582" s="161"/>
      <c r="M582" s="161"/>
      <c r="N582" s="161"/>
      <c r="O582" s="161"/>
      <c r="P582" s="161"/>
      <c r="Q582" s="161"/>
      <c r="R582" s="161"/>
      <c r="T582" s="163"/>
      <c r="U582" s="163"/>
    </row>
    <row r="583" spans="1:21" s="162" customFormat="1">
      <c r="A583" s="159"/>
      <c r="B583" s="160"/>
      <c r="C583" s="160"/>
      <c r="D583" s="160"/>
      <c r="E583" s="160"/>
      <c r="F583" s="160"/>
      <c r="G583" s="160"/>
      <c r="H583" s="160"/>
      <c r="I583" s="160"/>
      <c r="J583" s="160"/>
      <c r="K583" s="161"/>
      <c r="L583" s="161"/>
      <c r="M583" s="161"/>
      <c r="N583" s="161"/>
      <c r="O583" s="161"/>
      <c r="P583" s="161"/>
      <c r="Q583" s="161"/>
      <c r="R583" s="161"/>
      <c r="T583" s="163"/>
      <c r="U583" s="163"/>
    </row>
    <row r="584" spans="1:21" s="162" customFormat="1">
      <c r="A584" s="159"/>
      <c r="B584" s="160"/>
      <c r="C584" s="160"/>
      <c r="D584" s="160"/>
      <c r="E584" s="160"/>
      <c r="F584" s="160"/>
      <c r="G584" s="160"/>
      <c r="H584" s="160"/>
      <c r="I584" s="160"/>
      <c r="J584" s="160"/>
      <c r="K584" s="161"/>
      <c r="L584" s="161"/>
      <c r="M584" s="161"/>
      <c r="N584" s="161"/>
      <c r="O584" s="161"/>
      <c r="P584" s="161"/>
      <c r="Q584" s="161"/>
      <c r="R584" s="161"/>
      <c r="T584" s="163"/>
      <c r="U584" s="163"/>
    </row>
    <row r="585" spans="1:21" s="162" customFormat="1">
      <c r="A585" s="159"/>
      <c r="B585" s="160"/>
      <c r="C585" s="160"/>
      <c r="D585" s="160"/>
      <c r="E585" s="160"/>
      <c r="F585" s="160"/>
      <c r="G585" s="160"/>
      <c r="H585" s="160"/>
      <c r="I585" s="160"/>
      <c r="J585" s="160"/>
      <c r="K585" s="161"/>
      <c r="L585" s="161"/>
      <c r="M585" s="161"/>
      <c r="N585" s="161"/>
      <c r="O585" s="161"/>
      <c r="P585" s="161"/>
      <c r="Q585" s="161"/>
      <c r="R585" s="161"/>
      <c r="T585" s="163"/>
      <c r="U585" s="163"/>
    </row>
    <row r="586" spans="1:21" s="162" customFormat="1">
      <c r="A586" s="159"/>
      <c r="B586" s="160"/>
      <c r="C586" s="160"/>
      <c r="D586" s="160"/>
      <c r="E586" s="160"/>
      <c r="F586" s="160"/>
      <c r="G586" s="160"/>
      <c r="H586" s="160"/>
      <c r="I586" s="160"/>
      <c r="J586" s="160"/>
      <c r="K586" s="161"/>
      <c r="L586" s="161"/>
      <c r="M586" s="161"/>
      <c r="N586" s="161"/>
      <c r="O586" s="161"/>
      <c r="P586" s="161"/>
      <c r="Q586" s="161"/>
      <c r="R586" s="161"/>
      <c r="T586" s="163"/>
      <c r="U586" s="163"/>
    </row>
    <row r="587" spans="1:21" s="162" customFormat="1">
      <c r="A587" s="159"/>
      <c r="B587" s="160"/>
      <c r="C587" s="160"/>
      <c r="D587" s="160"/>
      <c r="E587" s="160"/>
      <c r="F587" s="160"/>
      <c r="G587" s="160"/>
      <c r="H587" s="160"/>
      <c r="I587" s="160"/>
      <c r="J587" s="160"/>
      <c r="K587" s="161"/>
      <c r="L587" s="161"/>
      <c r="M587" s="161"/>
      <c r="N587" s="161"/>
      <c r="O587" s="161"/>
      <c r="P587" s="161"/>
      <c r="Q587" s="161"/>
      <c r="R587" s="161"/>
      <c r="T587" s="163"/>
      <c r="U587" s="163"/>
    </row>
    <row r="588" spans="1:21" s="162" customFormat="1">
      <c r="A588" s="159"/>
      <c r="B588" s="160"/>
      <c r="C588" s="160"/>
      <c r="D588" s="160"/>
      <c r="E588" s="160"/>
      <c r="F588" s="160"/>
      <c r="G588" s="160"/>
      <c r="H588" s="160"/>
      <c r="I588" s="160"/>
      <c r="J588" s="160"/>
      <c r="K588" s="161"/>
      <c r="L588" s="161"/>
      <c r="M588" s="161"/>
      <c r="N588" s="161"/>
      <c r="O588" s="161"/>
      <c r="P588" s="161"/>
      <c r="Q588" s="161"/>
      <c r="R588" s="161"/>
      <c r="T588" s="163"/>
      <c r="U588" s="163"/>
    </row>
    <row r="589" spans="1:21" s="162" customFormat="1">
      <c r="A589" s="159"/>
      <c r="B589" s="160"/>
      <c r="C589" s="160"/>
      <c r="D589" s="160"/>
      <c r="E589" s="160"/>
      <c r="F589" s="160"/>
      <c r="G589" s="160"/>
      <c r="H589" s="160"/>
      <c r="I589" s="160"/>
      <c r="J589" s="160"/>
      <c r="K589" s="161"/>
      <c r="L589" s="161"/>
      <c r="M589" s="161"/>
      <c r="N589" s="161"/>
      <c r="O589" s="161"/>
      <c r="P589" s="161"/>
      <c r="Q589" s="161"/>
      <c r="R589" s="161"/>
      <c r="T589" s="163"/>
      <c r="U589" s="163"/>
    </row>
    <row r="590" spans="1:21" s="162" customFormat="1">
      <c r="A590" s="159"/>
      <c r="B590" s="160"/>
      <c r="C590" s="160"/>
      <c r="D590" s="160"/>
      <c r="E590" s="160"/>
      <c r="F590" s="160"/>
      <c r="G590" s="160"/>
      <c r="H590" s="160"/>
      <c r="I590" s="160"/>
      <c r="J590" s="160"/>
      <c r="K590" s="161"/>
      <c r="L590" s="161"/>
      <c r="M590" s="161"/>
      <c r="N590" s="161"/>
      <c r="O590" s="161"/>
      <c r="P590" s="161"/>
      <c r="Q590" s="161"/>
      <c r="R590" s="161"/>
      <c r="T590" s="163"/>
      <c r="U590" s="163"/>
    </row>
    <row r="591" spans="1:21" s="162" customFormat="1">
      <c r="A591" s="159"/>
      <c r="B591" s="160"/>
      <c r="C591" s="160"/>
      <c r="D591" s="160"/>
      <c r="E591" s="160"/>
      <c r="F591" s="160"/>
      <c r="G591" s="160"/>
      <c r="H591" s="160"/>
      <c r="I591" s="160"/>
      <c r="J591" s="160"/>
      <c r="K591" s="161"/>
      <c r="L591" s="161"/>
      <c r="M591" s="161"/>
      <c r="N591" s="161"/>
      <c r="O591" s="161"/>
      <c r="P591" s="161"/>
      <c r="Q591" s="161"/>
      <c r="R591" s="161"/>
      <c r="T591" s="163"/>
      <c r="U591" s="163"/>
    </row>
    <row r="592" spans="1:21" s="162" customFormat="1">
      <c r="A592" s="159"/>
      <c r="B592" s="160"/>
      <c r="C592" s="160"/>
      <c r="D592" s="160"/>
      <c r="E592" s="160"/>
      <c r="F592" s="160"/>
      <c r="G592" s="160"/>
      <c r="H592" s="160"/>
      <c r="I592" s="160"/>
      <c r="J592" s="160"/>
      <c r="K592" s="161"/>
      <c r="L592" s="161"/>
      <c r="M592" s="161"/>
      <c r="N592" s="161"/>
      <c r="O592" s="161"/>
      <c r="P592" s="161"/>
      <c r="Q592" s="161"/>
      <c r="R592" s="161"/>
      <c r="T592" s="163"/>
      <c r="U592" s="163"/>
    </row>
    <row r="593" spans="1:21" s="162" customFormat="1">
      <c r="A593" s="159"/>
      <c r="B593" s="160"/>
      <c r="C593" s="160"/>
      <c r="D593" s="160"/>
      <c r="E593" s="160"/>
      <c r="F593" s="160"/>
      <c r="G593" s="160"/>
      <c r="H593" s="160"/>
      <c r="I593" s="160"/>
      <c r="J593" s="160"/>
      <c r="K593" s="161"/>
      <c r="L593" s="161"/>
      <c r="M593" s="161"/>
      <c r="N593" s="161"/>
      <c r="O593" s="161"/>
      <c r="P593" s="161"/>
      <c r="Q593" s="161"/>
      <c r="R593" s="161"/>
      <c r="T593" s="163"/>
      <c r="U593" s="163"/>
    </row>
    <row r="594" spans="1:21" s="162" customFormat="1">
      <c r="A594" s="159"/>
      <c r="B594" s="160"/>
      <c r="C594" s="160"/>
      <c r="D594" s="160"/>
      <c r="E594" s="160"/>
      <c r="F594" s="160"/>
      <c r="G594" s="160"/>
      <c r="H594" s="160"/>
      <c r="I594" s="160"/>
      <c r="J594" s="160"/>
      <c r="K594" s="161"/>
      <c r="L594" s="161"/>
      <c r="M594" s="161"/>
      <c r="N594" s="161"/>
      <c r="O594" s="161"/>
      <c r="P594" s="161"/>
      <c r="Q594" s="161"/>
      <c r="R594" s="161"/>
      <c r="T594" s="163"/>
      <c r="U594" s="163"/>
    </row>
    <row r="595" spans="1:21" s="162" customFormat="1">
      <c r="A595" s="159"/>
      <c r="B595" s="160"/>
      <c r="C595" s="160"/>
      <c r="D595" s="160"/>
      <c r="E595" s="160"/>
      <c r="F595" s="160"/>
      <c r="G595" s="160"/>
      <c r="H595" s="160"/>
      <c r="I595" s="160"/>
      <c r="J595" s="160"/>
      <c r="K595" s="161"/>
      <c r="L595" s="161"/>
      <c r="M595" s="161"/>
      <c r="N595" s="161"/>
      <c r="O595" s="161"/>
      <c r="P595" s="161"/>
      <c r="Q595" s="161"/>
      <c r="R595" s="161"/>
      <c r="T595" s="163"/>
      <c r="U595" s="163"/>
    </row>
    <row r="596" spans="1:21" s="162" customFormat="1">
      <c r="A596" s="159"/>
      <c r="B596" s="160"/>
      <c r="C596" s="160"/>
      <c r="D596" s="160"/>
      <c r="E596" s="160"/>
      <c r="F596" s="160"/>
      <c r="G596" s="160"/>
      <c r="H596" s="160"/>
      <c r="I596" s="160"/>
      <c r="J596" s="160"/>
      <c r="K596" s="161"/>
      <c r="L596" s="161"/>
      <c r="M596" s="161"/>
      <c r="N596" s="161"/>
      <c r="O596" s="161"/>
      <c r="P596" s="161"/>
      <c r="Q596" s="161"/>
      <c r="R596" s="161"/>
      <c r="T596" s="163"/>
      <c r="U596" s="163"/>
    </row>
    <row r="597" spans="1:21" s="162" customFormat="1">
      <c r="A597" s="159"/>
      <c r="B597" s="160"/>
      <c r="C597" s="160"/>
      <c r="D597" s="160"/>
      <c r="E597" s="160"/>
      <c r="F597" s="160"/>
      <c r="G597" s="160"/>
      <c r="H597" s="160"/>
      <c r="I597" s="160"/>
      <c r="J597" s="160"/>
      <c r="K597" s="161"/>
      <c r="L597" s="161"/>
      <c r="M597" s="161"/>
      <c r="N597" s="161"/>
      <c r="O597" s="161"/>
      <c r="P597" s="161"/>
      <c r="Q597" s="161"/>
      <c r="R597" s="161"/>
      <c r="T597" s="163"/>
      <c r="U597" s="163"/>
    </row>
    <row r="598" spans="1:21" s="162" customFormat="1">
      <c r="A598" s="159"/>
      <c r="B598" s="160"/>
      <c r="C598" s="160"/>
      <c r="D598" s="160"/>
      <c r="E598" s="160"/>
      <c r="F598" s="160"/>
      <c r="G598" s="160"/>
      <c r="H598" s="160"/>
      <c r="I598" s="160"/>
      <c r="J598" s="160"/>
      <c r="K598" s="161"/>
      <c r="L598" s="161"/>
      <c r="M598" s="161"/>
      <c r="N598" s="161"/>
      <c r="O598" s="161"/>
      <c r="P598" s="161"/>
      <c r="Q598" s="161"/>
      <c r="R598" s="161"/>
      <c r="T598" s="163"/>
      <c r="U598" s="163"/>
    </row>
    <row r="599" spans="1:21" s="162" customFormat="1">
      <c r="A599" s="159"/>
      <c r="B599" s="160"/>
      <c r="C599" s="160"/>
      <c r="D599" s="160"/>
      <c r="E599" s="160"/>
      <c r="F599" s="160"/>
      <c r="G599" s="160"/>
      <c r="H599" s="160"/>
      <c r="I599" s="160"/>
      <c r="J599" s="160"/>
      <c r="K599" s="161"/>
      <c r="L599" s="161"/>
      <c r="M599" s="161"/>
      <c r="N599" s="161"/>
      <c r="O599" s="161"/>
      <c r="P599" s="161"/>
      <c r="Q599" s="161"/>
      <c r="R599" s="161"/>
      <c r="T599" s="163"/>
      <c r="U599" s="163"/>
    </row>
    <row r="600" spans="1:21" s="162" customFormat="1">
      <c r="A600" s="159"/>
      <c r="B600" s="160"/>
      <c r="C600" s="160"/>
      <c r="D600" s="160"/>
      <c r="E600" s="160"/>
      <c r="F600" s="160"/>
      <c r="G600" s="160"/>
      <c r="H600" s="160"/>
      <c r="I600" s="160"/>
      <c r="J600" s="160"/>
      <c r="K600" s="161"/>
      <c r="L600" s="161"/>
      <c r="M600" s="161"/>
      <c r="N600" s="161"/>
      <c r="O600" s="161"/>
      <c r="P600" s="161"/>
      <c r="Q600" s="161"/>
      <c r="R600" s="161"/>
      <c r="T600" s="163"/>
      <c r="U600" s="163"/>
    </row>
    <row r="601" spans="1:21" s="162" customFormat="1">
      <c r="A601" s="159"/>
      <c r="B601" s="160"/>
      <c r="C601" s="160"/>
      <c r="D601" s="160"/>
      <c r="E601" s="160"/>
      <c r="F601" s="160"/>
      <c r="G601" s="160"/>
      <c r="H601" s="160"/>
      <c r="I601" s="160"/>
      <c r="J601" s="160"/>
      <c r="K601" s="161"/>
      <c r="L601" s="161"/>
      <c r="M601" s="161"/>
      <c r="N601" s="161"/>
      <c r="O601" s="161"/>
      <c r="P601" s="161"/>
      <c r="Q601" s="161"/>
      <c r="R601" s="161"/>
      <c r="T601" s="163"/>
      <c r="U601" s="163"/>
    </row>
    <row r="602" spans="1:21" s="162" customFormat="1">
      <c r="A602" s="159"/>
      <c r="B602" s="160"/>
      <c r="C602" s="160"/>
      <c r="D602" s="160"/>
      <c r="E602" s="160"/>
      <c r="F602" s="160"/>
      <c r="G602" s="160"/>
      <c r="H602" s="160"/>
      <c r="I602" s="160"/>
      <c r="J602" s="160"/>
      <c r="K602" s="161"/>
      <c r="L602" s="161"/>
      <c r="M602" s="161"/>
      <c r="N602" s="161"/>
      <c r="O602" s="161"/>
      <c r="P602" s="161"/>
      <c r="Q602" s="161"/>
      <c r="R602" s="161"/>
      <c r="T602" s="163"/>
      <c r="U602" s="163"/>
    </row>
    <row r="603" spans="1:21" s="162" customFormat="1">
      <c r="A603" s="159"/>
      <c r="B603" s="160"/>
      <c r="C603" s="160"/>
      <c r="D603" s="160"/>
      <c r="E603" s="160"/>
      <c r="F603" s="160"/>
      <c r="G603" s="160"/>
      <c r="H603" s="160"/>
      <c r="I603" s="160"/>
      <c r="J603" s="160"/>
      <c r="K603" s="161"/>
      <c r="L603" s="161"/>
      <c r="M603" s="161"/>
      <c r="N603" s="161"/>
      <c r="O603" s="161"/>
      <c r="P603" s="161"/>
      <c r="Q603" s="161"/>
      <c r="R603" s="161"/>
      <c r="T603" s="163"/>
      <c r="U603" s="163"/>
    </row>
    <row r="604" spans="1:21" s="162" customFormat="1">
      <c r="A604" s="159"/>
      <c r="B604" s="160"/>
      <c r="C604" s="160"/>
      <c r="D604" s="160"/>
      <c r="E604" s="160"/>
      <c r="F604" s="160"/>
      <c r="G604" s="160"/>
      <c r="H604" s="160"/>
      <c r="I604" s="160"/>
      <c r="J604" s="160"/>
      <c r="K604" s="161"/>
      <c r="L604" s="161"/>
      <c r="M604" s="161"/>
      <c r="N604" s="161"/>
      <c r="O604" s="161"/>
      <c r="P604" s="161"/>
      <c r="Q604" s="161"/>
      <c r="R604" s="161"/>
      <c r="T604" s="163"/>
      <c r="U604" s="163"/>
    </row>
    <row r="605" spans="1:21" s="162" customFormat="1">
      <c r="A605" s="159"/>
      <c r="B605" s="160"/>
      <c r="C605" s="160"/>
      <c r="D605" s="160"/>
      <c r="E605" s="160"/>
      <c r="F605" s="160"/>
      <c r="G605" s="160"/>
      <c r="H605" s="160"/>
      <c r="I605" s="160"/>
      <c r="J605" s="160"/>
      <c r="K605" s="161"/>
      <c r="L605" s="161"/>
      <c r="M605" s="161"/>
      <c r="N605" s="161"/>
      <c r="O605" s="161"/>
      <c r="P605" s="161"/>
      <c r="Q605" s="161"/>
      <c r="R605" s="161"/>
      <c r="T605" s="163"/>
      <c r="U605" s="163"/>
    </row>
    <row r="606" spans="1:21" s="162" customFormat="1">
      <c r="A606" s="159"/>
      <c r="B606" s="160"/>
      <c r="C606" s="160"/>
      <c r="D606" s="160"/>
      <c r="E606" s="160"/>
      <c r="F606" s="160"/>
      <c r="G606" s="160"/>
      <c r="H606" s="160"/>
      <c r="I606" s="160"/>
      <c r="J606" s="160"/>
      <c r="K606" s="161"/>
      <c r="L606" s="161"/>
      <c r="M606" s="161"/>
      <c r="N606" s="161"/>
      <c r="O606" s="161"/>
      <c r="P606" s="161"/>
      <c r="Q606" s="161"/>
      <c r="R606" s="161"/>
      <c r="T606" s="163"/>
      <c r="U606" s="163"/>
    </row>
    <row r="607" spans="1:21" s="162" customFormat="1">
      <c r="A607" s="159"/>
      <c r="B607" s="160"/>
      <c r="C607" s="160"/>
      <c r="D607" s="160"/>
      <c r="E607" s="160"/>
      <c r="F607" s="160"/>
      <c r="G607" s="160"/>
      <c r="H607" s="160"/>
      <c r="I607" s="160"/>
      <c r="J607" s="160"/>
      <c r="K607" s="161"/>
      <c r="L607" s="161"/>
      <c r="M607" s="161"/>
      <c r="N607" s="161"/>
      <c r="O607" s="161"/>
      <c r="P607" s="161"/>
      <c r="Q607" s="161"/>
      <c r="R607" s="161"/>
      <c r="T607" s="163"/>
      <c r="U607" s="163"/>
    </row>
    <row r="608" spans="1:21" s="162" customFormat="1">
      <c r="A608" s="159"/>
      <c r="B608" s="160"/>
      <c r="C608" s="160"/>
      <c r="D608" s="160"/>
      <c r="E608" s="160"/>
      <c r="F608" s="160"/>
      <c r="G608" s="160"/>
      <c r="H608" s="160"/>
      <c r="I608" s="160"/>
      <c r="J608" s="160"/>
      <c r="K608" s="161"/>
      <c r="L608" s="161"/>
      <c r="M608" s="161"/>
      <c r="N608" s="161"/>
      <c r="O608" s="161"/>
      <c r="P608" s="161"/>
      <c r="Q608" s="161"/>
      <c r="R608" s="161"/>
      <c r="T608" s="163"/>
      <c r="U608" s="163"/>
    </row>
    <row r="609" spans="1:21" s="162" customFormat="1">
      <c r="A609" s="159"/>
      <c r="B609" s="160"/>
      <c r="C609" s="160"/>
      <c r="D609" s="160"/>
      <c r="E609" s="160"/>
      <c r="F609" s="160"/>
      <c r="G609" s="160"/>
      <c r="H609" s="160"/>
      <c r="I609" s="160"/>
      <c r="J609" s="160"/>
      <c r="K609" s="161"/>
      <c r="L609" s="161"/>
      <c r="M609" s="161"/>
      <c r="N609" s="161"/>
      <c r="O609" s="161"/>
      <c r="P609" s="161"/>
      <c r="Q609" s="161"/>
      <c r="R609" s="161"/>
      <c r="T609" s="163"/>
      <c r="U609" s="163"/>
    </row>
    <row r="610" spans="1:21" s="162" customFormat="1">
      <c r="A610" s="159"/>
      <c r="B610" s="160"/>
      <c r="C610" s="160"/>
      <c r="D610" s="160"/>
      <c r="E610" s="160"/>
      <c r="F610" s="160"/>
      <c r="G610" s="160"/>
      <c r="H610" s="160"/>
      <c r="I610" s="160"/>
      <c r="J610" s="160"/>
      <c r="K610" s="161"/>
      <c r="L610" s="161"/>
      <c r="M610" s="161"/>
      <c r="N610" s="161"/>
      <c r="O610" s="161"/>
      <c r="P610" s="161"/>
      <c r="Q610" s="161"/>
      <c r="R610" s="161"/>
      <c r="T610" s="163"/>
      <c r="U610" s="163"/>
    </row>
    <row r="611" spans="1:21" s="162" customFormat="1">
      <c r="A611" s="159"/>
      <c r="B611" s="160"/>
      <c r="C611" s="160"/>
      <c r="D611" s="160"/>
      <c r="E611" s="160"/>
      <c r="F611" s="160"/>
      <c r="G611" s="160"/>
      <c r="H611" s="160"/>
      <c r="I611" s="160"/>
      <c r="J611" s="160"/>
      <c r="K611" s="161"/>
      <c r="L611" s="161"/>
      <c r="M611" s="161"/>
      <c r="N611" s="161"/>
      <c r="O611" s="161"/>
      <c r="P611" s="161"/>
      <c r="Q611" s="161"/>
      <c r="R611" s="161"/>
      <c r="T611" s="163"/>
      <c r="U611" s="163"/>
    </row>
    <row r="612" spans="1:21" s="162" customFormat="1">
      <c r="A612" s="159"/>
      <c r="B612" s="160"/>
      <c r="C612" s="160"/>
      <c r="D612" s="160"/>
      <c r="E612" s="160"/>
      <c r="F612" s="160"/>
      <c r="G612" s="160"/>
      <c r="H612" s="160"/>
      <c r="I612" s="160"/>
      <c r="J612" s="160"/>
      <c r="K612" s="161"/>
      <c r="L612" s="161"/>
      <c r="M612" s="161"/>
      <c r="N612" s="161"/>
      <c r="O612" s="161"/>
      <c r="P612" s="161"/>
      <c r="Q612" s="161"/>
      <c r="R612" s="161"/>
      <c r="T612" s="163"/>
      <c r="U612" s="163"/>
    </row>
    <row r="613" spans="1:21" s="162" customFormat="1">
      <c r="A613" s="159"/>
      <c r="B613" s="160"/>
      <c r="C613" s="160"/>
      <c r="D613" s="160"/>
      <c r="E613" s="160"/>
      <c r="F613" s="160"/>
      <c r="G613" s="160"/>
      <c r="H613" s="160"/>
      <c r="I613" s="160"/>
      <c r="J613" s="160"/>
      <c r="K613" s="161"/>
      <c r="L613" s="161"/>
      <c r="M613" s="161"/>
      <c r="N613" s="161"/>
      <c r="O613" s="161"/>
      <c r="P613" s="161"/>
      <c r="Q613" s="161"/>
      <c r="R613" s="161"/>
      <c r="T613" s="163"/>
      <c r="U613" s="163"/>
    </row>
    <row r="614" spans="1:21" s="162" customFormat="1">
      <c r="A614" s="159"/>
      <c r="B614" s="160"/>
      <c r="C614" s="160"/>
      <c r="D614" s="160"/>
      <c r="E614" s="160"/>
      <c r="F614" s="160"/>
      <c r="G614" s="160"/>
      <c r="H614" s="160"/>
      <c r="I614" s="160"/>
      <c r="J614" s="160"/>
      <c r="K614" s="161"/>
      <c r="L614" s="161"/>
      <c r="M614" s="161"/>
      <c r="N614" s="161"/>
      <c r="O614" s="161"/>
      <c r="P614" s="161"/>
      <c r="Q614" s="161"/>
      <c r="R614" s="161"/>
      <c r="T614" s="163"/>
      <c r="U614" s="163"/>
    </row>
    <row r="615" spans="1:21" s="162" customFormat="1">
      <c r="A615" s="159"/>
      <c r="B615" s="160"/>
      <c r="C615" s="160"/>
      <c r="D615" s="160"/>
      <c r="E615" s="160"/>
      <c r="F615" s="160"/>
      <c r="G615" s="160"/>
      <c r="H615" s="160"/>
      <c r="I615" s="160"/>
      <c r="J615" s="160"/>
      <c r="K615" s="161"/>
      <c r="L615" s="161"/>
      <c r="M615" s="161"/>
      <c r="N615" s="161"/>
      <c r="O615" s="161"/>
      <c r="P615" s="161"/>
      <c r="Q615" s="161"/>
      <c r="R615" s="161"/>
      <c r="T615" s="163"/>
      <c r="U615" s="163"/>
    </row>
    <row r="616" spans="1:21" s="162" customFormat="1">
      <c r="A616" s="159"/>
      <c r="B616" s="160"/>
      <c r="C616" s="160"/>
      <c r="D616" s="160"/>
      <c r="E616" s="160"/>
      <c r="F616" s="160"/>
      <c r="G616" s="160"/>
      <c r="H616" s="160"/>
      <c r="I616" s="160"/>
      <c r="J616" s="160"/>
      <c r="K616" s="161"/>
      <c r="L616" s="161"/>
      <c r="M616" s="161"/>
      <c r="N616" s="161"/>
      <c r="O616" s="161"/>
      <c r="P616" s="161"/>
      <c r="Q616" s="161"/>
      <c r="R616" s="161"/>
      <c r="T616" s="163"/>
      <c r="U616" s="163"/>
    </row>
    <row r="617" spans="1:21" s="162" customFormat="1">
      <c r="A617" s="159"/>
      <c r="B617" s="160"/>
      <c r="C617" s="160"/>
      <c r="D617" s="160"/>
      <c r="E617" s="160"/>
      <c r="F617" s="160"/>
      <c r="G617" s="160"/>
      <c r="H617" s="160"/>
      <c r="I617" s="160"/>
      <c r="J617" s="160"/>
      <c r="K617" s="161"/>
      <c r="L617" s="161"/>
      <c r="M617" s="161"/>
      <c r="N617" s="161"/>
      <c r="O617" s="161"/>
      <c r="P617" s="161"/>
      <c r="Q617" s="161"/>
      <c r="R617" s="161"/>
      <c r="T617" s="163"/>
      <c r="U617" s="163"/>
    </row>
    <row r="618" spans="1:21" s="162" customFormat="1">
      <c r="A618" s="159"/>
      <c r="B618" s="160"/>
      <c r="C618" s="160"/>
      <c r="D618" s="160"/>
      <c r="E618" s="160"/>
      <c r="F618" s="160"/>
      <c r="G618" s="160"/>
      <c r="H618" s="160"/>
      <c r="I618" s="160"/>
      <c r="J618" s="160"/>
      <c r="K618" s="161"/>
      <c r="L618" s="161"/>
      <c r="M618" s="161"/>
      <c r="N618" s="161"/>
      <c r="O618" s="161"/>
      <c r="P618" s="161"/>
      <c r="Q618" s="161"/>
      <c r="R618" s="161"/>
      <c r="T618" s="163"/>
      <c r="U618" s="163"/>
    </row>
    <row r="619" spans="1:21" s="162" customFormat="1">
      <c r="A619" s="159"/>
      <c r="B619" s="160"/>
      <c r="C619" s="160"/>
      <c r="D619" s="160"/>
      <c r="E619" s="160"/>
      <c r="F619" s="160"/>
      <c r="G619" s="160"/>
      <c r="H619" s="160"/>
      <c r="I619" s="160"/>
      <c r="J619" s="160"/>
      <c r="K619" s="161"/>
      <c r="L619" s="161"/>
      <c r="M619" s="161"/>
      <c r="N619" s="161"/>
      <c r="O619" s="161"/>
      <c r="P619" s="161"/>
      <c r="Q619" s="161"/>
      <c r="R619" s="161"/>
      <c r="T619" s="163"/>
      <c r="U619" s="163"/>
    </row>
    <row r="620" spans="1:21" s="162" customFormat="1">
      <c r="A620" s="159"/>
      <c r="B620" s="160"/>
      <c r="C620" s="160"/>
      <c r="D620" s="160"/>
      <c r="E620" s="160"/>
      <c r="F620" s="160"/>
      <c r="G620" s="160"/>
      <c r="H620" s="160"/>
      <c r="I620" s="160"/>
      <c r="J620" s="160"/>
      <c r="K620" s="161"/>
      <c r="L620" s="161"/>
      <c r="M620" s="161"/>
      <c r="N620" s="161"/>
      <c r="O620" s="161"/>
      <c r="P620" s="161"/>
      <c r="Q620" s="161"/>
      <c r="R620" s="161"/>
      <c r="T620" s="163"/>
      <c r="U620" s="163"/>
    </row>
    <row r="621" spans="1:21" s="162" customFormat="1">
      <c r="A621" s="159"/>
      <c r="B621" s="160"/>
      <c r="C621" s="160"/>
      <c r="D621" s="160"/>
      <c r="E621" s="160"/>
      <c r="F621" s="160"/>
      <c r="G621" s="160"/>
      <c r="H621" s="160"/>
      <c r="I621" s="160"/>
      <c r="J621" s="160"/>
      <c r="K621" s="161"/>
      <c r="L621" s="161"/>
      <c r="M621" s="161"/>
      <c r="N621" s="161"/>
      <c r="O621" s="161"/>
      <c r="P621" s="161"/>
      <c r="Q621" s="161"/>
      <c r="R621" s="161"/>
      <c r="T621" s="163"/>
      <c r="U621" s="163"/>
    </row>
    <row r="622" spans="1:21" s="162" customFormat="1">
      <c r="A622" s="159"/>
      <c r="B622" s="160"/>
      <c r="C622" s="160"/>
      <c r="D622" s="160"/>
      <c r="E622" s="160"/>
      <c r="F622" s="160"/>
      <c r="G622" s="160"/>
      <c r="H622" s="160"/>
      <c r="I622" s="160"/>
      <c r="J622" s="160"/>
      <c r="K622" s="161"/>
      <c r="L622" s="161"/>
      <c r="M622" s="161"/>
      <c r="N622" s="161"/>
      <c r="O622" s="161"/>
      <c r="P622" s="161"/>
      <c r="Q622" s="161"/>
      <c r="R622" s="161"/>
      <c r="T622" s="163"/>
      <c r="U622" s="163"/>
    </row>
    <row r="623" spans="1:21" s="162" customFormat="1">
      <c r="A623" s="159"/>
      <c r="B623" s="160"/>
      <c r="C623" s="160"/>
      <c r="D623" s="160"/>
      <c r="E623" s="160"/>
      <c r="F623" s="160"/>
      <c r="G623" s="160"/>
      <c r="H623" s="160"/>
      <c r="I623" s="160"/>
      <c r="J623" s="160"/>
      <c r="K623" s="161"/>
      <c r="L623" s="161"/>
      <c r="M623" s="161"/>
      <c r="N623" s="161"/>
      <c r="O623" s="161"/>
      <c r="P623" s="161"/>
      <c r="Q623" s="161"/>
      <c r="R623" s="161"/>
      <c r="T623" s="163"/>
      <c r="U623" s="163"/>
    </row>
    <row r="624" spans="1:21" s="162" customFormat="1">
      <c r="A624" s="159"/>
      <c r="B624" s="160"/>
      <c r="C624" s="160"/>
      <c r="D624" s="160"/>
      <c r="E624" s="160"/>
      <c r="F624" s="160"/>
      <c r="G624" s="160"/>
      <c r="H624" s="160"/>
      <c r="I624" s="160"/>
      <c r="J624" s="160"/>
      <c r="K624" s="161"/>
      <c r="L624" s="161"/>
      <c r="M624" s="161"/>
      <c r="N624" s="161"/>
      <c r="O624" s="161"/>
      <c r="P624" s="161"/>
      <c r="Q624" s="161"/>
      <c r="R624" s="161"/>
      <c r="T624" s="163"/>
      <c r="U624" s="163"/>
    </row>
    <row r="625" spans="1:21" s="162" customFormat="1">
      <c r="A625" s="159"/>
      <c r="B625" s="160"/>
      <c r="C625" s="160"/>
      <c r="D625" s="160"/>
      <c r="E625" s="160"/>
      <c r="F625" s="160"/>
      <c r="G625" s="160"/>
      <c r="H625" s="160"/>
      <c r="I625" s="160"/>
      <c r="J625" s="160"/>
      <c r="K625" s="161"/>
      <c r="L625" s="161"/>
      <c r="M625" s="161"/>
      <c r="N625" s="161"/>
      <c r="O625" s="161"/>
      <c r="P625" s="161"/>
      <c r="Q625" s="161"/>
      <c r="R625" s="161"/>
      <c r="T625" s="163"/>
      <c r="U625" s="163"/>
    </row>
    <row r="626" spans="1:21" s="162" customFormat="1">
      <c r="A626" s="159"/>
      <c r="B626" s="160"/>
      <c r="C626" s="160"/>
      <c r="D626" s="160"/>
      <c r="E626" s="160"/>
      <c r="F626" s="160"/>
      <c r="G626" s="160"/>
      <c r="H626" s="160"/>
      <c r="I626" s="160"/>
      <c r="J626" s="160"/>
      <c r="K626" s="161"/>
      <c r="L626" s="161"/>
      <c r="M626" s="161"/>
      <c r="N626" s="161"/>
      <c r="O626" s="161"/>
      <c r="P626" s="161"/>
      <c r="Q626" s="161"/>
      <c r="R626" s="161"/>
      <c r="T626" s="163"/>
      <c r="U626" s="163"/>
    </row>
    <row r="627" spans="1:21" s="162" customFormat="1">
      <c r="A627" s="159"/>
      <c r="B627" s="160"/>
      <c r="C627" s="160"/>
      <c r="D627" s="160"/>
      <c r="E627" s="160"/>
      <c r="F627" s="160"/>
      <c r="G627" s="160"/>
      <c r="H627" s="160"/>
      <c r="I627" s="160"/>
      <c r="J627" s="160"/>
      <c r="K627" s="161"/>
      <c r="L627" s="161"/>
      <c r="M627" s="161"/>
      <c r="N627" s="161"/>
      <c r="O627" s="161"/>
      <c r="P627" s="161"/>
      <c r="Q627" s="161"/>
      <c r="R627" s="161"/>
      <c r="T627" s="163"/>
      <c r="U627" s="163"/>
    </row>
    <row r="628" spans="1:21" s="162" customFormat="1">
      <c r="A628" s="159"/>
      <c r="B628" s="160"/>
      <c r="C628" s="160"/>
      <c r="D628" s="160"/>
      <c r="E628" s="160"/>
      <c r="F628" s="160"/>
      <c r="G628" s="160"/>
      <c r="H628" s="160"/>
      <c r="I628" s="160"/>
      <c r="J628" s="160"/>
      <c r="K628" s="161"/>
      <c r="L628" s="161"/>
      <c r="M628" s="161"/>
      <c r="N628" s="161"/>
      <c r="O628" s="161"/>
      <c r="P628" s="161"/>
      <c r="Q628" s="161"/>
      <c r="R628" s="161"/>
      <c r="T628" s="163"/>
      <c r="U628" s="163"/>
    </row>
    <row r="629" spans="1:21" s="162" customFormat="1">
      <c r="A629" s="159"/>
      <c r="B629" s="160"/>
      <c r="C629" s="160"/>
      <c r="D629" s="160"/>
      <c r="E629" s="160"/>
      <c r="F629" s="160"/>
      <c r="G629" s="160"/>
      <c r="H629" s="160"/>
      <c r="I629" s="160"/>
      <c r="J629" s="160"/>
      <c r="K629" s="161"/>
      <c r="L629" s="161"/>
      <c r="M629" s="161"/>
      <c r="N629" s="161"/>
      <c r="O629" s="161"/>
      <c r="P629" s="161"/>
      <c r="Q629" s="161"/>
      <c r="R629" s="161"/>
      <c r="T629" s="163"/>
      <c r="U629" s="163"/>
    </row>
    <row r="630" spans="1:21" s="162" customFormat="1">
      <c r="A630" s="159"/>
      <c r="B630" s="160"/>
      <c r="C630" s="160"/>
      <c r="D630" s="160"/>
      <c r="E630" s="160"/>
      <c r="F630" s="160"/>
      <c r="G630" s="160"/>
      <c r="H630" s="160"/>
      <c r="I630" s="160"/>
      <c r="J630" s="160"/>
      <c r="K630" s="161"/>
      <c r="L630" s="161"/>
      <c r="M630" s="161"/>
      <c r="N630" s="161"/>
      <c r="O630" s="161"/>
      <c r="P630" s="161"/>
      <c r="Q630" s="161"/>
      <c r="R630" s="161"/>
      <c r="T630" s="163"/>
      <c r="U630" s="163"/>
    </row>
    <row r="631" spans="1:21" s="162" customFormat="1">
      <c r="A631" s="159"/>
      <c r="B631" s="160"/>
      <c r="C631" s="160"/>
      <c r="D631" s="160"/>
      <c r="E631" s="160"/>
      <c r="F631" s="160"/>
      <c r="G631" s="160"/>
      <c r="H631" s="160"/>
      <c r="I631" s="160"/>
      <c r="J631" s="160"/>
      <c r="K631" s="161"/>
      <c r="L631" s="161"/>
      <c r="M631" s="161"/>
      <c r="N631" s="161"/>
      <c r="O631" s="161"/>
      <c r="P631" s="161"/>
      <c r="Q631" s="161"/>
      <c r="R631" s="161"/>
      <c r="T631" s="163"/>
      <c r="U631" s="163"/>
    </row>
    <row r="632" spans="1:21" s="162" customFormat="1">
      <c r="A632" s="159"/>
      <c r="B632" s="160"/>
      <c r="C632" s="160"/>
      <c r="D632" s="160"/>
      <c r="E632" s="160"/>
      <c r="F632" s="160"/>
      <c r="G632" s="160"/>
      <c r="H632" s="160"/>
      <c r="I632" s="160"/>
      <c r="J632" s="160"/>
      <c r="K632" s="161"/>
      <c r="L632" s="161"/>
      <c r="M632" s="161"/>
      <c r="N632" s="161"/>
      <c r="O632" s="161"/>
      <c r="P632" s="161"/>
      <c r="Q632" s="161"/>
      <c r="R632" s="161"/>
      <c r="T632" s="163"/>
      <c r="U632" s="163"/>
    </row>
    <row r="633" spans="1:21" s="162" customFormat="1">
      <c r="A633" s="159"/>
      <c r="B633" s="160"/>
      <c r="C633" s="160"/>
      <c r="D633" s="160"/>
      <c r="E633" s="160"/>
      <c r="F633" s="160"/>
      <c r="G633" s="160"/>
      <c r="H633" s="160"/>
      <c r="I633" s="160"/>
      <c r="J633" s="160"/>
      <c r="K633" s="161"/>
      <c r="L633" s="161"/>
      <c r="M633" s="161"/>
      <c r="N633" s="161"/>
      <c r="O633" s="161"/>
      <c r="P633" s="161"/>
      <c r="Q633" s="161"/>
      <c r="R633" s="161"/>
      <c r="T633" s="163"/>
      <c r="U633" s="163"/>
    </row>
    <row r="634" spans="1:21" s="162" customFormat="1">
      <c r="A634" s="159"/>
      <c r="B634" s="160"/>
      <c r="C634" s="160"/>
      <c r="D634" s="160"/>
      <c r="E634" s="160"/>
      <c r="F634" s="160"/>
      <c r="G634" s="160"/>
      <c r="H634" s="160"/>
      <c r="I634" s="160"/>
      <c r="J634" s="160"/>
      <c r="K634" s="161"/>
      <c r="L634" s="161"/>
      <c r="M634" s="161"/>
      <c r="N634" s="161"/>
      <c r="O634" s="161"/>
      <c r="P634" s="161"/>
      <c r="Q634" s="161"/>
      <c r="R634" s="161"/>
      <c r="T634" s="163"/>
      <c r="U634" s="163"/>
    </row>
    <row r="635" spans="1:21" s="162" customFormat="1">
      <c r="A635" s="159"/>
      <c r="B635" s="160"/>
      <c r="C635" s="160"/>
      <c r="D635" s="160"/>
      <c r="E635" s="160"/>
      <c r="F635" s="160"/>
      <c r="G635" s="160"/>
      <c r="H635" s="160"/>
      <c r="I635" s="160"/>
      <c r="J635" s="160"/>
      <c r="K635" s="161"/>
      <c r="L635" s="161"/>
      <c r="M635" s="161"/>
      <c r="N635" s="161"/>
      <c r="O635" s="161"/>
      <c r="P635" s="161"/>
      <c r="Q635" s="161"/>
      <c r="R635" s="161"/>
      <c r="T635" s="163"/>
      <c r="U635" s="163"/>
    </row>
    <row r="636" spans="1:21" s="162" customFormat="1">
      <c r="A636" s="159"/>
      <c r="B636" s="160"/>
      <c r="C636" s="160"/>
      <c r="D636" s="160"/>
      <c r="E636" s="160"/>
      <c r="F636" s="160"/>
      <c r="G636" s="160"/>
      <c r="H636" s="160"/>
      <c r="I636" s="160"/>
      <c r="J636" s="160"/>
      <c r="K636" s="161"/>
      <c r="L636" s="161"/>
      <c r="M636" s="161"/>
      <c r="N636" s="161"/>
      <c r="O636" s="161"/>
      <c r="P636" s="161"/>
      <c r="Q636" s="161"/>
      <c r="R636" s="161"/>
      <c r="T636" s="163"/>
      <c r="U636" s="163"/>
    </row>
    <row r="637" spans="1:21" s="162" customFormat="1">
      <c r="A637" s="159"/>
      <c r="B637" s="160"/>
      <c r="C637" s="160"/>
      <c r="D637" s="160"/>
      <c r="E637" s="160"/>
      <c r="F637" s="160"/>
      <c r="G637" s="160"/>
      <c r="H637" s="160"/>
      <c r="I637" s="160"/>
      <c r="J637" s="160"/>
      <c r="K637" s="161"/>
      <c r="L637" s="161"/>
      <c r="M637" s="161"/>
      <c r="N637" s="161"/>
      <c r="O637" s="161"/>
      <c r="P637" s="161"/>
      <c r="Q637" s="161"/>
      <c r="R637" s="161"/>
      <c r="T637" s="163"/>
      <c r="U637" s="163"/>
    </row>
    <row r="638" spans="1:21" s="162" customFormat="1">
      <c r="A638" s="159"/>
      <c r="B638" s="160"/>
      <c r="C638" s="160"/>
      <c r="D638" s="160"/>
      <c r="E638" s="160"/>
      <c r="F638" s="160"/>
      <c r="G638" s="160"/>
      <c r="H638" s="160"/>
      <c r="I638" s="160"/>
      <c r="J638" s="160"/>
      <c r="K638" s="161"/>
      <c r="L638" s="161"/>
      <c r="M638" s="161"/>
      <c r="N638" s="161"/>
      <c r="O638" s="161"/>
      <c r="P638" s="161"/>
      <c r="Q638" s="161"/>
      <c r="R638" s="161"/>
      <c r="T638" s="163"/>
      <c r="U638" s="163"/>
    </row>
    <row r="639" spans="1:21" s="162" customFormat="1">
      <c r="A639" s="159"/>
      <c r="B639" s="160"/>
      <c r="C639" s="160"/>
      <c r="D639" s="160"/>
      <c r="E639" s="160"/>
      <c r="F639" s="160"/>
      <c r="G639" s="160"/>
      <c r="H639" s="160"/>
      <c r="I639" s="160"/>
      <c r="J639" s="160"/>
      <c r="K639" s="161"/>
      <c r="L639" s="161"/>
      <c r="M639" s="161"/>
      <c r="N639" s="161"/>
      <c r="O639" s="161"/>
      <c r="P639" s="161"/>
      <c r="Q639" s="161"/>
      <c r="R639" s="161"/>
      <c r="T639" s="163"/>
      <c r="U639" s="163"/>
    </row>
    <row r="640" spans="1:21" s="162" customFormat="1">
      <c r="A640" s="159"/>
      <c r="B640" s="160"/>
      <c r="C640" s="160"/>
      <c r="D640" s="160"/>
      <c r="E640" s="160"/>
      <c r="F640" s="160"/>
      <c r="G640" s="160"/>
      <c r="H640" s="160"/>
      <c r="I640" s="160"/>
      <c r="J640" s="160"/>
      <c r="K640" s="161"/>
      <c r="L640" s="161"/>
      <c r="M640" s="161"/>
      <c r="N640" s="161"/>
      <c r="O640" s="161"/>
      <c r="P640" s="161"/>
      <c r="Q640" s="161"/>
      <c r="R640" s="161"/>
      <c r="T640" s="163"/>
      <c r="U640" s="163"/>
    </row>
    <row r="641" spans="1:21" s="162" customFormat="1">
      <c r="A641" s="159"/>
      <c r="B641" s="160"/>
      <c r="C641" s="160"/>
      <c r="D641" s="160"/>
      <c r="E641" s="160"/>
      <c r="F641" s="160"/>
      <c r="G641" s="160"/>
      <c r="H641" s="160"/>
      <c r="I641" s="160"/>
      <c r="J641" s="160"/>
      <c r="K641" s="161"/>
      <c r="L641" s="161"/>
      <c r="M641" s="161"/>
      <c r="N641" s="161"/>
      <c r="O641" s="161"/>
      <c r="P641" s="161"/>
      <c r="Q641" s="161"/>
      <c r="R641" s="161"/>
      <c r="T641" s="163"/>
      <c r="U641" s="163"/>
    </row>
    <row r="642" spans="1:21" s="162" customFormat="1">
      <c r="A642" s="159"/>
      <c r="B642" s="160"/>
      <c r="C642" s="160"/>
      <c r="D642" s="160"/>
      <c r="E642" s="160"/>
      <c r="F642" s="160"/>
      <c r="G642" s="160"/>
      <c r="H642" s="160"/>
      <c r="I642" s="160"/>
      <c r="J642" s="160"/>
      <c r="K642" s="161"/>
      <c r="L642" s="161"/>
      <c r="M642" s="161"/>
      <c r="N642" s="161"/>
      <c r="O642" s="161"/>
      <c r="P642" s="161"/>
      <c r="Q642" s="161"/>
      <c r="R642" s="161"/>
      <c r="T642" s="163"/>
      <c r="U642" s="163"/>
    </row>
    <row r="643" spans="1:21" s="162" customFormat="1">
      <c r="A643" s="159"/>
      <c r="B643" s="160"/>
      <c r="C643" s="160"/>
      <c r="D643" s="160"/>
      <c r="E643" s="160"/>
      <c r="F643" s="160"/>
      <c r="G643" s="160"/>
      <c r="H643" s="160"/>
      <c r="I643" s="160"/>
      <c r="J643" s="160"/>
      <c r="K643" s="161"/>
      <c r="L643" s="161"/>
      <c r="M643" s="161"/>
      <c r="N643" s="161"/>
      <c r="O643" s="161"/>
      <c r="P643" s="161"/>
      <c r="Q643" s="161"/>
      <c r="R643" s="161"/>
      <c r="T643" s="163"/>
      <c r="U643" s="163"/>
    </row>
    <row r="644" spans="1:21" s="162" customFormat="1">
      <c r="A644" s="159"/>
      <c r="B644" s="160"/>
      <c r="C644" s="160"/>
      <c r="D644" s="160"/>
      <c r="E644" s="160"/>
      <c r="F644" s="160"/>
      <c r="G644" s="160"/>
      <c r="H644" s="160"/>
      <c r="I644" s="160"/>
      <c r="J644" s="160"/>
      <c r="K644" s="161"/>
      <c r="L644" s="161"/>
      <c r="M644" s="161"/>
      <c r="N644" s="161"/>
      <c r="O644" s="161"/>
      <c r="P644" s="161"/>
      <c r="Q644" s="161"/>
      <c r="R644" s="161"/>
      <c r="T644" s="163"/>
      <c r="U644" s="163"/>
    </row>
    <row r="645" spans="1:21" s="162" customFormat="1">
      <c r="A645" s="159"/>
      <c r="B645" s="160"/>
      <c r="C645" s="160"/>
      <c r="D645" s="160"/>
      <c r="E645" s="160"/>
      <c r="F645" s="160"/>
      <c r="G645" s="160"/>
      <c r="H645" s="160"/>
      <c r="I645" s="160"/>
      <c r="J645" s="160"/>
      <c r="K645" s="161"/>
      <c r="L645" s="161"/>
      <c r="M645" s="161"/>
      <c r="N645" s="161"/>
      <c r="O645" s="161"/>
      <c r="P645" s="161"/>
      <c r="Q645" s="161"/>
      <c r="R645" s="161"/>
      <c r="T645" s="163"/>
      <c r="U645" s="163"/>
    </row>
    <row r="646" spans="1:21" s="162" customFormat="1">
      <c r="A646" s="159"/>
      <c r="B646" s="160"/>
      <c r="C646" s="160"/>
      <c r="D646" s="160"/>
      <c r="E646" s="160"/>
      <c r="F646" s="160"/>
      <c r="G646" s="160"/>
      <c r="H646" s="160"/>
      <c r="I646" s="160"/>
      <c r="J646" s="160"/>
      <c r="K646" s="161"/>
      <c r="L646" s="161"/>
      <c r="M646" s="161"/>
      <c r="N646" s="161"/>
      <c r="O646" s="161"/>
      <c r="P646" s="161"/>
      <c r="Q646" s="161"/>
      <c r="R646" s="161"/>
      <c r="T646" s="163"/>
      <c r="U646" s="163"/>
    </row>
    <row r="647" spans="1:21" s="162" customFormat="1">
      <c r="A647" s="159"/>
      <c r="B647" s="160"/>
      <c r="C647" s="160"/>
      <c r="D647" s="160"/>
      <c r="E647" s="160"/>
      <c r="F647" s="160"/>
      <c r="G647" s="160"/>
      <c r="H647" s="160"/>
      <c r="I647" s="160"/>
      <c r="J647" s="160"/>
      <c r="K647" s="161"/>
      <c r="L647" s="161"/>
      <c r="M647" s="161"/>
      <c r="N647" s="161"/>
      <c r="O647" s="161"/>
      <c r="P647" s="161"/>
      <c r="Q647" s="161"/>
      <c r="R647" s="161"/>
      <c r="T647" s="163"/>
      <c r="U647" s="163"/>
    </row>
    <row r="648" spans="1:21" s="162" customFormat="1">
      <c r="A648" s="159"/>
      <c r="B648" s="160"/>
      <c r="C648" s="160"/>
      <c r="D648" s="160"/>
      <c r="E648" s="160"/>
      <c r="F648" s="160"/>
      <c r="G648" s="160"/>
      <c r="H648" s="160"/>
      <c r="I648" s="160"/>
      <c r="J648" s="160"/>
      <c r="K648" s="161"/>
      <c r="L648" s="161"/>
      <c r="M648" s="161"/>
      <c r="N648" s="161"/>
      <c r="O648" s="161"/>
      <c r="P648" s="161"/>
      <c r="Q648" s="161"/>
      <c r="R648" s="161"/>
      <c r="T648" s="163"/>
      <c r="U648" s="163"/>
    </row>
    <row r="649" spans="1:21" s="162" customFormat="1">
      <c r="A649" s="159"/>
      <c r="B649" s="160"/>
      <c r="C649" s="160"/>
      <c r="D649" s="160"/>
      <c r="E649" s="160"/>
      <c r="F649" s="160"/>
      <c r="G649" s="160"/>
      <c r="H649" s="160"/>
      <c r="I649" s="160"/>
      <c r="J649" s="160"/>
      <c r="K649" s="161"/>
      <c r="L649" s="161"/>
      <c r="M649" s="161"/>
      <c r="N649" s="161"/>
      <c r="O649" s="161"/>
      <c r="P649" s="161"/>
      <c r="Q649" s="161"/>
      <c r="R649" s="161"/>
      <c r="T649" s="163"/>
      <c r="U649" s="163"/>
    </row>
    <row r="650" spans="1:21" s="162" customFormat="1">
      <c r="A650" s="159"/>
      <c r="B650" s="160"/>
      <c r="C650" s="160"/>
      <c r="D650" s="160"/>
      <c r="E650" s="160"/>
      <c r="F650" s="160"/>
      <c r="G650" s="160"/>
      <c r="H650" s="160"/>
      <c r="I650" s="160"/>
      <c r="J650" s="160"/>
      <c r="K650" s="161"/>
      <c r="L650" s="161"/>
      <c r="M650" s="161"/>
      <c r="N650" s="161"/>
      <c r="O650" s="161"/>
      <c r="P650" s="161"/>
      <c r="Q650" s="161"/>
      <c r="R650" s="161"/>
      <c r="T650" s="163"/>
      <c r="U650" s="163"/>
    </row>
    <row r="651" spans="1:21" s="162" customFormat="1">
      <c r="A651" s="159"/>
      <c r="B651" s="160"/>
      <c r="C651" s="160"/>
      <c r="D651" s="160"/>
      <c r="E651" s="160"/>
      <c r="F651" s="160"/>
      <c r="G651" s="160"/>
      <c r="H651" s="160"/>
      <c r="I651" s="160"/>
      <c r="J651" s="160"/>
      <c r="K651" s="161"/>
      <c r="L651" s="161"/>
      <c r="M651" s="161"/>
      <c r="N651" s="161"/>
      <c r="O651" s="161"/>
      <c r="P651" s="161"/>
      <c r="Q651" s="161"/>
      <c r="R651" s="161"/>
      <c r="T651" s="163"/>
      <c r="U651" s="163"/>
    </row>
    <row r="652" spans="1:21" s="162" customFormat="1">
      <c r="A652" s="159"/>
      <c r="B652" s="160"/>
      <c r="C652" s="160"/>
      <c r="D652" s="160"/>
      <c r="E652" s="160"/>
      <c r="F652" s="160"/>
      <c r="G652" s="160"/>
      <c r="H652" s="160"/>
      <c r="I652" s="160"/>
      <c r="J652" s="160"/>
      <c r="K652" s="161"/>
      <c r="L652" s="161"/>
      <c r="M652" s="161"/>
      <c r="N652" s="161"/>
      <c r="O652" s="161"/>
      <c r="P652" s="161"/>
      <c r="Q652" s="161"/>
      <c r="R652" s="161"/>
      <c r="T652" s="163"/>
      <c r="U652" s="163"/>
    </row>
    <row r="653" spans="1:21" s="162" customFormat="1">
      <c r="A653" s="159"/>
      <c r="B653" s="160"/>
      <c r="C653" s="160"/>
      <c r="D653" s="160"/>
      <c r="E653" s="160"/>
      <c r="F653" s="160"/>
      <c r="G653" s="160"/>
      <c r="H653" s="160"/>
      <c r="I653" s="160"/>
      <c r="J653" s="160"/>
      <c r="K653" s="161"/>
      <c r="L653" s="161"/>
      <c r="M653" s="161"/>
      <c r="N653" s="161"/>
      <c r="O653" s="161"/>
      <c r="P653" s="161"/>
      <c r="Q653" s="161"/>
      <c r="R653" s="161"/>
      <c r="T653" s="163"/>
      <c r="U653" s="163"/>
    </row>
    <row r="654" spans="1:21" s="162" customFormat="1">
      <c r="A654" s="159"/>
      <c r="B654" s="160"/>
      <c r="C654" s="160"/>
      <c r="D654" s="160"/>
      <c r="E654" s="160"/>
      <c r="F654" s="160"/>
      <c r="G654" s="160"/>
      <c r="H654" s="160"/>
      <c r="I654" s="160"/>
      <c r="J654" s="160"/>
      <c r="K654" s="161"/>
      <c r="L654" s="161"/>
      <c r="M654" s="161"/>
      <c r="N654" s="161"/>
      <c r="O654" s="161"/>
      <c r="P654" s="161"/>
      <c r="Q654" s="161"/>
      <c r="R654" s="161"/>
      <c r="T654" s="163"/>
      <c r="U654" s="163"/>
    </row>
    <row r="655" spans="1:21" s="162" customFormat="1">
      <c r="A655" s="159"/>
      <c r="B655" s="160"/>
      <c r="C655" s="160"/>
      <c r="D655" s="160"/>
      <c r="E655" s="160"/>
      <c r="F655" s="160"/>
      <c r="G655" s="160"/>
      <c r="H655" s="160"/>
      <c r="I655" s="160"/>
      <c r="J655" s="160"/>
      <c r="K655" s="161"/>
      <c r="L655" s="161"/>
      <c r="M655" s="161"/>
      <c r="N655" s="161"/>
      <c r="O655" s="161"/>
      <c r="P655" s="161"/>
      <c r="Q655" s="161"/>
      <c r="R655" s="161"/>
      <c r="T655" s="163"/>
      <c r="U655" s="163"/>
    </row>
    <row r="656" spans="1:21" s="162" customFormat="1">
      <c r="A656" s="159"/>
      <c r="B656" s="160"/>
      <c r="C656" s="160"/>
      <c r="D656" s="160"/>
      <c r="E656" s="160"/>
      <c r="F656" s="160"/>
      <c r="G656" s="160"/>
      <c r="H656" s="160"/>
      <c r="I656" s="160"/>
      <c r="J656" s="160"/>
      <c r="K656" s="161"/>
      <c r="L656" s="161"/>
      <c r="M656" s="161"/>
      <c r="N656" s="161"/>
      <c r="O656" s="161"/>
      <c r="P656" s="161"/>
      <c r="Q656" s="161"/>
      <c r="R656" s="161"/>
      <c r="T656" s="163"/>
      <c r="U656" s="163"/>
    </row>
    <row r="657" spans="1:21" s="162" customFormat="1">
      <c r="A657" s="159"/>
      <c r="B657" s="160"/>
      <c r="C657" s="160"/>
      <c r="D657" s="160"/>
      <c r="E657" s="160"/>
      <c r="F657" s="160"/>
      <c r="G657" s="160"/>
      <c r="H657" s="160"/>
      <c r="I657" s="160"/>
      <c r="J657" s="160"/>
      <c r="K657" s="161"/>
      <c r="L657" s="161"/>
      <c r="M657" s="161"/>
      <c r="N657" s="161"/>
      <c r="O657" s="161"/>
      <c r="P657" s="161"/>
      <c r="Q657" s="161"/>
      <c r="R657" s="161"/>
      <c r="T657" s="163"/>
      <c r="U657" s="163"/>
    </row>
    <row r="658" spans="1:21" s="162" customFormat="1">
      <c r="A658" s="159"/>
      <c r="B658" s="160"/>
      <c r="C658" s="160"/>
      <c r="D658" s="160"/>
      <c r="E658" s="160"/>
      <c r="F658" s="160"/>
      <c r="G658" s="160"/>
      <c r="H658" s="160"/>
      <c r="I658" s="160"/>
      <c r="J658" s="160"/>
      <c r="K658" s="161"/>
      <c r="L658" s="161"/>
      <c r="M658" s="161"/>
      <c r="N658" s="161"/>
      <c r="O658" s="161"/>
      <c r="P658" s="161"/>
      <c r="Q658" s="161"/>
      <c r="R658" s="161"/>
      <c r="T658" s="163"/>
      <c r="U658" s="163"/>
    </row>
    <row r="659" spans="1:21" s="162" customFormat="1">
      <c r="A659" s="159"/>
      <c r="B659" s="160"/>
      <c r="C659" s="160"/>
      <c r="D659" s="160"/>
      <c r="E659" s="160"/>
      <c r="F659" s="160"/>
      <c r="G659" s="160"/>
      <c r="H659" s="160"/>
      <c r="I659" s="160"/>
      <c r="J659" s="160"/>
      <c r="K659" s="161"/>
      <c r="L659" s="161"/>
      <c r="M659" s="161"/>
      <c r="N659" s="161"/>
      <c r="O659" s="161"/>
      <c r="P659" s="161"/>
      <c r="Q659" s="161"/>
      <c r="R659" s="161"/>
      <c r="T659" s="163"/>
      <c r="U659" s="163"/>
    </row>
    <row r="660" spans="1:21" s="162" customFormat="1">
      <c r="A660" s="159"/>
      <c r="B660" s="160"/>
      <c r="C660" s="160"/>
      <c r="D660" s="160"/>
      <c r="E660" s="160"/>
      <c r="F660" s="160"/>
      <c r="G660" s="160"/>
      <c r="H660" s="160"/>
      <c r="I660" s="160"/>
      <c r="J660" s="160"/>
      <c r="K660" s="161"/>
      <c r="L660" s="161"/>
      <c r="M660" s="161"/>
      <c r="N660" s="161"/>
      <c r="O660" s="161"/>
      <c r="P660" s="161"/>
      <c r="Q660" s="161"/>
      <c r="R660" s="161"/>
      <c r="T660" s="163"/>
      <c r="U660" s="163"/>
    </row>
    <row r="661" spans="1:21" s="162" customFormat="1">
      <c r="A661" s="159"/>
      <c r="B661" s="160"/>
      <c r="C661" s="160"/>
      <c r="D661" s="160"/>
      <c r="E661" s="160"/>
      <c r="F661" s="160"/>
      <c r="G661" s="160"/>
      <c r="H661" s="160"/>
      <c r="I661" s="160"/>
      <c r="J661" s="160"/>
      <c r="K661" s="161"/>
      <c r="L661" s="161"/>
      <c r="M661" s="161"/>
      <c r="N661" s="161"/>
      <c r="O661" s="161"/>
      <c r="P661" s="161"/>
      <c r="Q661" s="161"/>
      <c r="R661" s="161"/>
      <c r="T661" s="163"/>
      <c r="U661" s="163"/>
    </row>
    <row r="662" spans="1:21" s="162" customFormat="1">
      <c r="A662" s="159"/>
      <c r="B662" s="160"/>
      <c r="C662" s="160"/>
      <c r="D662" s="160"/>
      <c r="E662" s="160"/>
      <c r="F662" s="160"/>
      <c r="G662" s="160"/>
      <c r="H662" s="160"/>
      <c r="I662" s="160"/>
      <c r="J662" s="160"/>
      <c r="K662" s="161"/>
      <c r="L662" s="161"/>
      <c r="M662" s="161"/>
      <c r="N662" s="161"/>
      <c r="O662" s="161"/>
      <c r="P662" s="161"/>
      <c r="Q662" s="161"/>
      <c r="R662" s="161"/>
      <c r="T662" s="163"/>
      <c r="U662" s="163"/>
    </row>
    <row r="663" spans="1:21" s="162" customFormat="1">
      <c r="A663" s="159"/>
      <c r="B663" s="160"/>
      <c r="C663" s="160"/>
      <c r="D663" s="160"/>
      <c r="E663" s="160"/>
      <c r="F663" s="160"/>
      <c r="G663" s="160"/>
      <c r="H663" s="160"/>
      <c r="I663" s="160"/>
      <c r="J663" s="160"/>
      <c r="K663" s="161"/>
      <c r="L663" s="161"/>
      <c r="M663" s="161"/>
      <c r="N663" s="161"/>
      <c r="O663" s="161"/>
      <c r="P663" s="161"/>
      <c r="Q663" s="161"/>
      <c r="R663" s="161"/>
      <c r="T663" s="163"/>
      <c r="U663" s="163"/>
    </row>
    <row r="664" spans="1:21" s="162" customFormat="1">
      <c r="A664" s="159"/>
      <c r="B664" s="160"/>
      <c r="C664" s="160"/>
      <c r="D664" s="160"/>
      <c r="E664" s="160"/>
      <c r="F664" s="160"/>
      <c r="G664" s="160"/>
      <c r="H664" s="160"/>
      <c r="I664" s="160"/>
      <c r="J664" s="160"/>
      <c r="K664" s="161"/>
      <c r="L664" s="161"/>
      <c r="M664" s="161"/>
      <c r="N664" s="161"/>
      <c r="O664" s="161"/>
      <c r="P664" s="161"/>
      <c r="Q664" s="161"/>
      <c r="R664" s="161"/>
      <c r="T664" s="163"/>
      <c r="U664" s="163"/>
    </row>
    <row r="665" spans="1:21" s="162" customFormat="1">
      <c r="A665" s="159"/>
      <c r="B665" s="160"/>
      <c r="C665" s="160"/>
      <c r="D665" s="160"/>
      <c r="E665" s="160"/>
      <c r="F665" s="160"/>
      <c r="G665" s="160"/>
      <c r="H665" s="160"/>
      <c r="I665" s="160"/>
      <c r="J665" s="160"/>
      <c r="K665" s="161"/>
      <c r="L665" s="161"/>
      <c r="M665" s="161"/>
      <c r="N665" s="161"/>
      <c r="O665" s="161"/>
      <c r="P665" s="161"/>
      <c r="Q665" s="161"/>
      <c r="R665" s="161"/>
      <c r="T665" s="163"/>
      <c r="U665" s="163"/>
    </row>
    <row r="666" spans="1:21" s="162" customFormat="1">
      <c r="A666" s="159"/>
      <c r="B666" s="160"/>
      <c r="C666" s="160"/>
      <c r="D666" s="160"/>
      <c r="E666" s="160"/>
      <c r="F666" s="160"/>
      <c r="G666" s="160"/>
      <c r="H666" s="160"/>
      <c r="I666" s="160"/>
      <c r="J666" s="160"/>
      <c r="K666" s="161"/>
      <c r="L666" s="161"/>
      <c r="M666" s="161"/>
      <c r="N666" s="161"/>
      <c r="O666" s="161"/>
      <c r="P666" s="161"/>
      <c r="Q666" s="161"/>
      <c r="R666" s="161"/>
      <c r="T666" s="163"/>
      <c r="U666" s="163"/>
    </row>
    <row r="667" spans="1:21" s="162" customFormat="1">
      <c r="A667" s="159"/>
      <c r="B667" s="160"/>
      <c r="C667" s="160"/>
      <c r="D667" s="160"/>
      <c r="E667" s="160"/>
      <c r="F667" s="160"/>
      <c r="G667" s="160"/>
      <c r="H667" s="160"/>
      <c r="I667" s="160"/>
      <c r="J667" s="160"/>
      <c r="K667" s="161"/>
      <c r="L667" s="161"/>
      <c r="M667" s="161"/>
      <c r="N667" s="161"/>
      <c r="O667" s="161"/>
      <c r="P667" s="161"/>
      <c r="Q667" s="161"/>
      <c r="R667" s="161"/>
      <c r="T667" s="163"/>
      <c r="U667" s="163"/>
    </row>
    <row r="668" spans="1:21" s="162" customFormat="1">
      <c r="A668" s="159"/>
      <c r="B668" s="160"/>
      <c r="C668" s="160"/>
      <c r="D668" s="160"/>
      <c r="E668" s="160"/>
      <c r="F668" s="160"/>
      <c r="G668" s="160"/>
      <c r="H668" s="160"/>
      <c r="I668" s="160"/>
      <c r="J668" s="160"/>
      <c r="K668" s="161"/>
      <c r="L668" s="161"/>
      <c r="M668" s="161"/>
      <c r="N668" s="161"/>
      <c r="O668" s="161"/>
      <c r="P668" s="161"/>
      <c r="Q668" s="161"/>
      <c r="R668" s="161"/>
      <c r="T668" s="163"/>
      <c r="U668" s="163"/>
    </row>
    <row r="669" spans="1:21" s="162" customFormat="1">
      <c r="A669" s="159"/>
      <c r="B669" s="160"/>
      <c r="C669" s="160"/>
      <c r="D669" s="160"/>
      <c r="E669" s="160"/>
      <c r="F669" s="160"/>
      <c r="G669" s="160"/>
      <c r="H669" s="160"/>
      <c r="I669" s="160"/>
      <c r="J669" s="160"/>
      <c r="K669" s="161"/>
      <c r="L669" s="161"/>
      <c r="M669" s="161"/>
      <c r="N669" s="161"/>
      <c r="O669" s="161"/>
      <c r="P669" s="161"/>
      <c r="Q669" s="161"/>
      <c r="R669" s="161"/>
      <c r="T669" s="163"/>
      <c r="U669" s="163"/>
    </row>
    <row r="670" spans="1:21" s="162" customFormat="1">
      <c r="A670" s="159"/>
      <c r="B670" s="160"/>
      <c r="C670" s="160"/>
      <c r="D670" s="160"/>
      <c r="E670" s="160"/>
      <c r="F670" s="160"/>
      <c r="G670" s="160"/>
      <c r="H670" s="160"/>
      <c r="I670" s="160"/>
      <c r="J670" s="160"/>
      <c r="K670" s="161"/>
      <c r="L670" s="161"/>
      <c r="M670" s="161"/>
      <c r="N670" s="161"/>
      <c r="O670" s="161"/>
      <c r="P670" s="161"/>
      <c r="Q670" s="161"/>
      <c r="R670" s="161"/>
      <c r="T670" s="163"/>
      <c r="U670" s="163"/>
    </row>
    <row r="671" spans="1:21" s="162" customFormat="1">
      <c r="A671" s="159"/>
      <c r="B671" s="160"/>
      <c r="C671" s="160"/>
      <c r="D671" s="160"/>
      <c r="E671" s="160"/>
      <c r="F671" s="160"/>
      <c r="G671" s="160"/>
      <c r="H671" s="160"/>
      <c r="I671" s="160"/>
      <c r="J671" s="160"/>
      <c r="K671" s="161"/>
      <c r="L671" s="161"/>
      <c r="M671" s="161"/>
      <c r="N671" s="161"/>
      <c r="O671" s="161"/>
      <c r="P671" s="161"/>
      <c r="Q671" s="161"/>
      <c r="R671" s="161"/>
      <c r="T671" s="163"/>
      <c r="U671" s="163"/>
    </row>
    <row r="672" spans="1:21" s="162" customFormat="1">
      <c r="A672" s="159"/>
      <c r="B672" s="160"/>
      <c r="C672" s="160"/>
      <c r="D672" s="160"/>
      <c r="E672" s="160"/>
      <c r="F672" s="160"/>
      <c r="G672" s="160"/>
      <c r="H672" s="160"/>
      <c r="I672" s="160"/>
      <c r="J672" s="160"/>
      <c r="K672" s="161"/>
      <c r="L672" s="161"/>
      <c r="M672" s="161"/>
      <c r="N672" s="161"/>
      <c r="O672" s="161"/>
      <c r="P672" s="161"/>
      <c r="Q672" s="161"/>
      <c r="R672" s="161"/>
      <c r="T672" s="163"/>
      <c r="U672" s="163"/>
    </row>
    <row r="673" spans="1:21" s="162" customFormat="1">
      <c r="A673" s="159"/>
      <c r="B673" s="160"/>
      <c r="C673" s="160"/>
      <c r="D673" s="160"/>
      <c r="E673" s="160"/>
      <c r="F673" s="160"/>
      <c r="G673" s="160"/>
      <c r="H673" s="160"/>
      <c r="I673" s="160"/>
      <c r="J673" s="160"/>
      <c r="K673" s="161"/>
      <c r="L673" s="161"/>
      <c r="M673" s="161"/>
      <c r="N673" s="161"/>
      <c r="O673" s="161"/>
      <c r="P673" s="161"/>
      <c r="Q673" s="161"/>
      <c r="R673" s="161"/>
      <c r="T673" s="163"/>
      <c r="U673" s="163"/>
    </row>
    <row r="674" spans="1:21" s="162" customFormat="1">
      <c r="A674" s="159"/>
      <c r="B674" s="160"/>
      <c r="C674" s="160"/>
      <c r="D674" s="160"/>
      <c r="E674" s="160"/>
      <c r="F674" s="160"/>
      <c r="G674" s="160"/>
      <c r="H674" s="160"/>
      <c r="I674" s="160"/>
      <c r="J674" s="160"/>
      <c r="K674" s="161"/>
      <c r="L674" s="161"/>
      <c r="M674" s="161"/>
      <c r="N674" s="161"/>
      <c r="O674" s="161"/>
      <c r="P674" s="161"/>
      <c r="Q674" s="161"/>
      <c r="R674" s="161"/>
      <c r="T674" s="163"/>
      <c r="U674" s="163"/>
    </row>
    <row r="675" spans="1:21" s="162" customFormat="1">
      <c r="A675" s="159"/>
      <c r="B675" s="160"/>
      <c r="C675" s="160"/>
      <c r="D675" s="160"/>
      <c r="E675" s="160"/>
      <c r="F675" s="160"/>
      <c r="G675" s="160"/>
      <c r="H675" s="160"/>
      <c r="I675" s="160"/>
      <c r="J675" s="160"/>
      <c r="K675" s="161"/>
      <c r="L675" s="161"/>
      <c r="M675" s="161"/>
      <c r="N675" s="161"/>
      <c r="O675" s="161"/>
      <c r="P675" s="161"/>
      <c r="Q675" s="161"/>
      <c r="R675" s="161"/>
      <c r="T675" s="163"/>
      <c r="U675" s="163"/>
    </row>
    <row r="676" spans="1:21" s="162" customFormat="1">
      <c r="A676" s="159"/>
      <c r="B676" s="160"/>
      <c r="C676" s="160"/>
      <c r="D676" s="160"/>
      <c r="E676" s="160"/>
      <c r="F676" s="160"/>
      <c r="G676" s="160"/>
      <c r="H676" s="160"/>
      <c r="I676" s="160"/>
      <c r="J676" s="160"/>
      <c r="K676" s="161"/>
      <c r="L676" s="161"/>
      <c r="M676" s="161"/>
      <c r="N676" s="161"/>
      <c r="O676" s="161"/>
      <c r="P676" s="161"/>
      <c r="Q676" s="161"/>
      <c r="R676" s="161"/>
      <c r="T676" s="163"/>
      <c r="U676" s="163"/>
    </row>
    <row r="677" spans="1:21" s="162" customFormat="1">
      <c r="A677" s="159"/>
      <c r="B677" s="160"/>
      <c r="C677" s="160"/>
      <c r="D677" s="160"/>
      <c r="E677" s="160"/>
      <c r="F677" s="160"/>
      <c r="G677" s="160"/>
      <c r="H677" s="160"/>
      <c r="I677" s="160"/>
      <c r="J677" s="160"/>
      <c r="K677" s="161"/>
      <c r="L677" s="161"/>
      <c r="M677" s="161"/>
      <c r="N677" s="161"/>
      <c r="O677" s="161"/>
      <c r="P677" s="161"/>
      <c r="Q677" s="161"/>
      <c r="R677" s="161"/>
      <c r="T677" s="163"/>
      <c r="U677" s="163"/>
    </row>
    <row r="678" spans="1:21" s="162" customFormat="1">
      <c r="A678" s="159"/>
      <c r="B678" s="160"/>
      <c r="C678" s="160"/>
      <c r="D678" s="160"/>
      <c r="E678" s="160"/>
      <c r="F678" s="160"/>
      <c r="G678" s="160"/>
      <c r="H678" s="160"/>
      <c r="I678" s="160"/>
      <c r="J678" s="160"/>
      <c r="K678" s="161"/>
      <c r="L678" s="161"/>
      <c r="M678" s="161"/>
      <c r="N678" s="161"/>
      <c r="O678" s="161"/>
      <c r="P678" s="161"/>
      <c r="Q678" s="161"/>
      <c r="R678" s="161"/>
      <c r="T678" s="163"/>
      <c r="U678" s="163"/>
    </row>
    <row r="679" spans="1:21" s="162" customFormat="1">
      <c r="A679" s="159"/>
      <c r="B679" s="160"/>
      <c r="C679" s="160"/>
      <c r="D679" s="160"/>
      <c r="E679" s="160"/>
      <c r="F679" s="160"/>
      <c r="G679" s="160"/>
      <c r="H679" s="160"/>
      <c r="I679" s="160"/>
      <c r="J679" s="160"/>
      <c r="K679" s="161"/>
      <c r="L679" s="161"/>
      <c r="M679" s="161"/>
      <c r="N679" s="161"/>
      <c r="O679" s="161"/>
      <c r="P679" s="161"/>
      <c r="Q679" s="161"/>
      <c r="R679" s="161"/>
      <c r="T679" s="163"/>
      <c r="U679" s="163"/>
    </row>
    <row r="680" spans="1:21" s="162" customFormat="1">
      <c r="A680" s="159"/>
      <c r="B680" s="160"/>
      <c r="C680" s="160"/>
      <c r="D680" s="160"/>
      <c r="E680" s="160"/>
      <c r="F680" s="160"/>
      <c r="G680" s="160"/>
      <c r="H680" s="160"/>
      <c r="I680" s="160"/>
      <c r="J680" s="160"/>
      <c r="K680" s="161"/>
      <c r="L680" s="161"/>
      <c r="M680" s="161"/>
      <c r="N680" s="161"/>
      <c r="O680" s="161"/>
      <c r="P680" s="161"/>
      <c r="Q680" s="161"/>
      <c r="R680" s="161"/>
      <c r="T680" s="163"/>
      <c r="U680" s="163"/>
    </row>
    <row r="681" spans="1:21" s="162" customFormat="1">
      <c r="A681" s="159"/>
      <c r="B681" s="160"/>
      <c r="C681" s="160"/>
      <c r="D681" s="160"/>
      <c r="E681" s="160"/>
      <c r="F681" s="160"/>
      <c r="G681" s="160"/>
      <c r="H681" s="160"/>
      <c r="I681" s="160"/>
      <c r="J681" s="160"/>
      <c r="K681" s="161"/>
      <c r="L681" s="161"/>
      <c r="M681" s="161"/>
      <c r="N681" s="161"/>
      <c r="O681" s="161"/>
      <c r="P681" s="161"/>
      <c r="Q681" s="161"/>
      <c r="R681" s="161"/>
      <c r="T681" s="163"/>
      <c r="U681" s="163"/>
    </row>
    <row r="682" spans="1:21" s="162" customFormat="1">
      <c r="A682" s="159"/>
      <c r="B682" s="160"/>
      <c r="C682" s="160"/>
      <c r="D682" s="160"/>
      <c r="E682" s="160"/>
      <c r="F682" s="160"/>
      <c r="G682" s="160"/>
      <c r="H682" s="160"/>
      <c r="I682" s="160"/>
      <c r="J682" s="160"/>
      <c r="K682" s="161"/>
      <c r="L682" s="161"/>
      <c r="M682" s="161"/>
      <c r="N682" s="161"/>
      <c r="O682" s="161"/>
      <c r="P682" s="161"/>
      <c r="Q682" s="161"/>
      <c r="R682" s="161"/>
      <c r="T682" s="163"/>
      <c r="U682" s="163"/>
    </row>
    <row r="683" spans="1:21" s="162" customFormat="1">
      <c r="A683" s="159"/>
      <c r="B683" s="160"/>
      <c r="C683" s="160"/>
      <c r="D683" s="160"/>
      <c r="E683" s="160"/>
      <c r="F683" s="160"/>
      <c r="G683" s="160"/>
      <c r="H683" s="160"/>
      <c r="I683" s="160"/>
      <c r="J683" s="160"/>
      <c r="K683" s="161"/>
      <c r="L683" s="161"/>
      <c r="M683" s="161"/>
      <c r="N683" s="161"/>
      <c r="O683" s="161"/>
      <c r="P683" s="161"/>
      <c r="Q683" s="161"/>
      <c r="R683" s="161"/>
      <c r="T683" s="163"/>
      <c r="U683" s="163"/>
    </row>
    <row r="684" spans="1:21" s="162" customFormat="1">
      <c r="A684" s="159"/>
      <c r="B684" s="160"/>
      <c r="C684" s="160"/>
      <c r="D684" s="160"/>
      <c r="E684" s="160"/>
      <c r="F684" s="160"/>
      <c r="G684" s="160"/>
      <c r="H684" s="160"/>
      <c r="I684" s="160"/>
      <c r="J684" s="160"/>
      <c r="K684" s="161"/>
      <c r="L684" s="161"/>
      <c r="M684" s="161"/>
      <c r="N684" s="161"/>
      <c r="O684" s="161"/>
      <c r="P684" s="161"/>
      <c r="Q684" s="161"/>
      <c r="R684" s="161"/>
      <c r="T684" s="163"/>
      <c r="U684" s="163"/>
    </row>
    <row r="685" spans="1:21" s="162" customFormat="1">
      <c r="A685" s="159"/>
      <c r="B685" s="160"/>
      <c r="C685" s="160"/>
      <c r="D685" s="160"/>
      <c r="E685" s="160"/>
      <c r="F685" s="160"/>
      <c r="G685" s="160"/>
      <c r="H685" s="160"/>
      <c r="I685" s="160"/>
      <c r="J685" s="160"/>
      <c r="K685" s="161"/>
      <c r="L685" s="161"/>
      <c r="M685" s="161"/>
      <c r="N685" s="161"/>
      <c r="O685" s="161"/>
      <c r="P685" s="161"/>
      <c r="Q685" s="161"/>
      <c r="R685" s="161"/>
      <c r="T685" s="163"/>
      <c r="U685" s="163"/>
    </row>
    <row r="686" spans="1:21" s="162" customFormat="1">
      <c r="A686" s="159"/>
      <c r="B686" s="160"/>
      <c r="C686" s="160"/>
      <c r="D686" s="160"/>
      <c r="E686" s="160"/>
      <c r="F686" s="160"/>
      <c r="G686" s="160"/>
      <c r="H686" s="160"/>
      <c r="I686" s="160"/>
      <c r="J686" s="160"/>
      <c r="K686" s="161"/>
      <c r="L686" s="161"/>
      <c r="M686" s="161"/>
      <c r="N686" s="161"/>
      <c r="O686" s="161"/>
      <c r="P686" s="161"/>
      <c r="Q686" s="161"/>
      <c r="R686" s="161"/>
      <c r="T686" s="163"/>
      <c r="U686" s="163"/>
    </row>
    <row r="687" spans="1:21" s="162" customFormat="1">
      <c r="A687" s="159"/>
      <c r="B687" s="160"/>
      <c r="C687" s="160"/>
      <c r="D687" s="160"/>
      <c r="E687" s="160"/>
      <c r="F687" s="160"/>
      <c r="G687" s="160"/>
      <c r="H687" s="160"/>
      <c r="I687" s="160"/>
      <c r="J687" s="160"/>
      <c r="K687" s="161"/>
      <c r="L687" s="161"/>
      <c r="M687" s="161"/>
      <c r="N687" s="161"/>
      <c r="O687" s="161"/>
      <c r="P687" s="161"/>
      <c r="Q687" s="161"/>
      <c r="R687" s="161"/>
      <c r="T687" s="163"/>
      <c r="U687" s="163"/>
    </row>
    <row r="688" spans="1:21" s="162" customFormat="1">
      <c r="A688" s="159"/>
      <c r="B688" s="160"/>
      <c r="C688" s="160"/>
      <c r="D688" s="160"/>
      <c r="E688" s="160"/>
      <c r="F688" s="160"/>
      <c r="G688" s="160"/>
      <c r="H688" s="160"/>
      <c r="I688" s="160"/>
      <c r="J688" s="160"/>
      <c r="K688" s="161"/>
      <c r="L688" s="161"/>
      <c r="M688" s="161"/>
      <c r="N688" s="161"/>
      <c r="O688" s="161"/>
      <c r="P688" s="161"/>
      <c r="Q688" s="161"/>
      <c r="R688" s="161"/>
      <c r="T688" s="163"/>
      <c r="U688" s="163"/>
    </row>
    <row r="689" spans="1:21" s="162" customFormat="1">
      <c r="A689" s="159"/>
      <c r="B689" s="160"/>
      <c r="C689" s="160"/>
      <c r="D689" s="160"/>
      <c r="E689" s="160"/>
      <c r="F689" s="160"/>
      <c r="G689" s="160"/>
      <c r="H689" s="160"/>
      <c r="I689" s="160"/>
      <c r="J689" s="160"/>
      <c r="K689" s="161"/>
      <c r="L689" s="161"/>
      <c r="M689" s="161"/>
      <c r="N689" s="161"/>
      <c r="O689" s="161"/>
      <c r="P689" s="161"/>
      <c r="Q689" s="161"/>
      <c r="R689" s="161"/>
      <c r="T689" s="163"/>
      <c r="U689" s="163"/>
    </row>
    <row r="690" spans="1:21" s="162" customFormat="1">
      <c r="A690" s="159"/>
      <c r="B690" s="160"/>
      <c r="C690" s="160"/>
      <c r="D690" s="160"/>
      <c r="E690" s="160"/>
      <c r="F690" s="160"/>
      <c r="G690" s="160"/>
      <c r="H690" s="160"/>
      <c r="I690" s="160"/>
      <c r="J690" s="160"/>
      <c r="K690" s="161"/>
      <c r="L690" s="161"/>
      <c r="M690" s="161"/>
      <c r="N690" s="161"/>
      <c r="O690" s="161"/>
      <c r="P690" s="161"/>
      <c r="Q690" s="161"/>
      <c r="R690" s="161"/>
      <c r="T690" s="163"/>
      <c r="U690" s="163"/>
    </row>
    <row r="691" spans="1:21" s="162" customFormat="1">
      <c r="A691" s="159"/>
      <c r="B691" s="160"/>
      <c r="C691" s="160"/>
      <c r="D691" s="160"/>
      <c r="E691" s="160"/>
      <c r="F691" s="160"/>
      <c r="G691" s="160"/>
      <c r="H691" s="160"/>
      <c r="I691" s="160"/>
      <c r="J691" s="160"/>
      <c r="K691" s="161"/>
      <c r="L691" s="161"/>
      <c r="M691" s="161"/>
      <c r="N691" s="161"/>
      <c r="O691" s="161"/>
      <c r="P691" s="161"/>
      <c r="Q691" s="161"/>
      <c r="R691" s="161"/>
      <c r="T691" s="163"/>
      <c r="U691" s="163"/>
    </row>
    <row r="692" spans="1:21" s="162" customFormat="1">
      <c r="A692" s="159"/>
      <c r="B692" s="160"/>
      <c r="C692" s="160"/>
      <c r="D692" s="160"/>
      <c r="E692" s="160"/>
      <c r="F692" s="160"/>
      <c r="G692" s="160"/>
      <c r="H692" s="160"/>
      <c r="I692" s="160"/>
      <c r="J692" s="160"/>
      <c r="K692" s="161"/>
      <c r="L692" s="161"/>
      <c r="M692" s="161"/>
      <c r="N692" s="161"/>
      <c r="O692" s="161"/>
      <c r="P692" s="161"/>
      <c r="Q692" s="161"/>
      <c r="R692" s="161"/>
      <c r="T692" s="163"/>
      <c r="U692" s="163"/>
    </row>
    <row r="693" spans="1:21" s="162" customFormat="1">
      <c r="A693" s="159"/>
      <c r="B693" s="160"/>
      <c r="C693" s="160"/>
      <c r="D693" s="160"/>
      <c r="E693" s="160"/>
      <c r="F693" s="160"/>
      <c r="G693" s="160"/>
      <c r="H693" s="160"/>
      <c r="I693" s="160"/>
      <c r="J693" s="160"/>
      <c r="K693" s="161"/>
      <c r="L693" s="161"/>
      <c r="M693" s="161"/>
      <c r="N693" s="161"/>
      <c r="O693" s="161"/>
      <c r="P693" s="161"/>
      <c r="Q693" s="161"/>
      <c r="R693" s="161"/>
      <c r="T693" s="163"/>
      <c r="U693" s="163"/>
    </row>
    <row r="694" spans="1:21" s="162" customFormat="1">
      <c r="A694" s="159"/>
      <c r="B694" s="160"/>
      <c r="C694" s="160"/>
      <c r="D694" s="160"/>
      <c r="E694" s="160"/>
      <c r="F694" s="160"/>
      <c r="G694" s="160"/>
      <c r="H694" s="160"/>
      <c r="I694" s="160"/>
      <c r="J694" s="160"/>
      <c r="K694" s="161"/>
      <c r="L694" s="161"/>
      <c r="M694" s="161"/>
      <c r="N694" s="161"/>
      <c r="O694" s="161"/>
      <c r="P694" s="161"/>
      <c r="Q694" s="161"/>
      <c r="R694" s="161"/>
      <c r="T694" s="163"/>
      <c r="U694" s="163"/>
    </row>
    <row r="695" spans="1:21" s="162" customFormat="1">
      <c r="A695" s="159"/>
      <c r="B695" s="160"/>
      <c r="C695" s="160"/>
      <c r="D695" s="160"/>
      <c r="E695" s="160"/>
      <c r="F695" s="160"/>
      <c r="G695" s="160"/>
      <c r="H695" s="160"/>
      <c r="I695" s="160"/>
      <c r="J695" s="160"/>
      <c r="K695" s="161"/>
      <c r="L695" s="161"/>
      <c r="M695" s="161"/>
      <c r="N695" s="161"/>
      <c r="O695" s="161"/>
      <c r="P695" s="161"/>
      <c r="Q695" s="161"/>
      <c r="R695" s="161"/>
      <c r="T695" s="163"/>
      <c r="U695" s="163"/>
    </row>
    <row r="696" spans="1:21" s="162" customFormat="1">
      <c r="A696" s="159"/>
      <c r="B696" s="160"/>
      <c r="C696" s="160"/>
      <c r="D696" s="160"/>
      <c r="E696" s="160"/>
      <c r="F696" s="160"/>
      <c r="G696" s="160"/>
      <c r="H696" s="160"/>
      <c r="I696" s="160"/>
      <c r="J696" s="160"/>
      <c r="K696" s="161"/>
      <c r="L696" s="161"/>
      <c r="M696" s="161"/>
      <c r="N696" s="161"/>
      <c r="O696" s="161"/>
      <c r="P696" s="161"/>
      <c r="Q696" s="161"/>
      <c r="R696" s="161"/>
      <c r="T696" s="163"/>
      <c r="U696" s="163"/>
    </row>
    <row r="697" spans="1:21" s="162" customFormat="1">
      <c r="A697" s="159"/>
      <c r="B697" s="160"/>
      <c r="C697" s="160"/>
      <c r="D697" s="160"/>
      <c r="E697" s="160"/>
      <c r="F697" s="160"/>
      <c r="G697" s="160"/>
      <c r="H697" s="160"/>
      <c r="I697" s="160"/>
      <c r="J697" s="160"/>
      <c r="K697" s="161"/>
      <c r="L697" s="161"/>
      <c r="M697" s="161"/>
      <c r="N697" s="161"/>
      <c r="O697" s="161"/>
      <c r="P697" s="161"/>
      <c r="Q697" s="161"/>
      <c r="R697" s="161"/>
      <c r="T697" s="163"/>
      <c r="U697" s="163"/>
    </row>
    <row r="698" spans="1:21" s="162" customFormat="1">
      <c r="A698" s="159"/>
      <c r="B698" s="160"/>
      <c r="C698" s="160"/>
      <c r="D698" s="160"/>
      <c r="E698" s="160"/>
      <c r="F698" s="160"/>
      <c r="G698" s="160"/>
      <c r="H698" s="160"/>
      <c r="I698" s="160"/>
      <c r="J698" s="160"/>
      <c r="K698" s="161"/>
      <c r="L698" s="161"/>
      <c r="M698" s="161"/>
      <c r="N698" s="161"/>
      <c r="O698" s="161"/>
      <c r="P698" s="161"/>
      <c r="Q698" s="161"/>
      <c r="R698" s="161"/>
      <c r="T698" s="163"/>
      <c r="U698" s="163"/>
    </row>
    <row r="699" spans="1:21" s="162" customFormat="1">
      <c r="A699" s="159"/>
      <c r="B699" s="160"/>
      <c r="C699" s="160"/>
      <c r="D699" s="160"/>
      <c r="E699" s="160"/>
      <c r="F699" s="160"/>
      <c r="G699" s="160"/>
      <c r="H699" s="160"/>
      <c r="I699" s="160"/>
      <c r="J699" s="160"/>
      <c r="K699" s="161"/>
      <c r="L699" s="161"/>
      <c r="M699" s="161"/>
      <c r="N699" s="161"/>
      <c r="O699" s="161"/>
      <c r="P699" s="161"/>
      <c r="Q699" s="161"/>
      <c r="R699" s="161"/>
      <c r="T699" s="163"/>
      <c r="U699" s="163"/>
    </row>
    <row r="700" spans="1:21" s="162" customFormat="1">
      <c r="A700" s="159"/>
      <c r="B700" s="160"/>
      <c r="C700" s="160"/>
      <c r="D700" s="160"/>
      <c r="E700" s="160"/>
      <c r="F700" s="160"/>
      <c r="G700" s="160"/>
      <c r="H700" s="160"/>
      <c r="I700" s="160"/>
      <c r="J700" s="160"/>
      <c r="K700" s="161"/>
      <c r="L700" s="161"/>
      <c r="M700" s="161"/>
      <c r="N700" s="161"/>
      <c r="O700" s="161"/>
      <c r="P700" s="161"/>
      <c r="Q700" s="161"/>
      <c r="R700" s="161"/>
      <c r="T700" s="163"/>
      <c r="U700" s="163"/>
    </row>
    <row r="701" spans="1:21" s="162" customFormat="1">
      <c r="A701" s="159"/>
      <c r="B701" s="160"/>
      <c r="C701" s="160"/>
      <c r="D701" s="160"/>
      <c r="E701" s="160"/>
      <c r="F701" s="160"/>
      <c r="G701" s="160"/>
      <c r="H701" s="160"/>
      <c r="I701" s="160"/>
      <c r="J701" s="160"/>
      <c r="K701" s="161"/>
      <c r="L701" s="161"/>
      <c r="M701" s="161"/>
      <c r="N701" s="161"/>
      <c r="O701" s="161"/>
      <c r="P701" s="161"/>
      <c r="Q701" s="161"/>
      <c r="R701" s="161"/>
      <c r="T701" s="163"/>
      <c r="U701" s="163"/>
    </row>
    <row r="702" spans="1:21" s="162" customFormat="1">
      <c r="A702" s="159"/>
      <c r="B702" s="160"/>
      <c r="C702" s="160"/>
      <c r="D702" s="160"/>
      <c r="E702" s="160"/>
      <c r="F702" s="160"/>
      <c r="G702" s="160"/>
      <c r="H702" s="160"/>
      <c r="I702" s="160"/>
      <c r="J702" s="160"/>
      <c r="K702" s="161"/>
      <c r="L702" s="161"/>
      <c r="M702" s="161"/>
      <c r="N702" s="161"/>
      <c r="O702" s="161"/>
      <c r="P702" s="161"/>
      <c r="Q702" s="161"/>
      <c r="R702" s="161"/>
      <c r="T702" s="163"/>
      <c r="U702" s="163"/>
    </row>
    <row r="703" spans="1:21" s="162" customFormat="1">
      <c r="A703" s="159"/>
      <c r="B703" s="160"/>
      <c r="C703" s="160"/>
      <c r="D703" s="160"/>
      <c r="E703" s="160"/>
      <c r="F703" s="160"/>
      <c r="G703" s="160"/>
      <c r="H703" s="160"/>
      <c r="I703" s="160"/>
      <c r="J703" s="160"/>
      <c r="K703" s="161"/>
      <c r="L703" s="161"/>
      <c r="M703" s="161"/>
      <c r="N703" s="161"/>
      <c r="O703" s="161"/>
      <c r="P703" s="161"/>
      <c r="Q703" s="161"/>
      <c r="R703" s="161"/>
      <c r="T703" s="163"/>
      <c r="U703" s="163"/>
    </row>
    <row r="704" spans="1:21" s="162" customFormat="1">
      <c r="A704" s="159"/>
      <c r="B704" s="160"/>
      <c r="C704" s="160"/>
      <c r="D704" s="160"/>
      <c r="E704" s="160"/>
      <c r="F704" s="160"/>
      <c r="G704" s="160"/>
      <c r="H704" s="160"/>
      <c r="I704" s="160"/>
      <c r="J704" s="160"/>
      <c r="K704" s="161"/>
      <c r="L704" s="161"/>
      <c r="M704" s="161"/>
      <c r="N704" s="161"/>
      <c r="O704" s="161"/>
      <c r="P704" s="161"/>
      <c r="Q704" s="161"/>
      <c r="R704" s="161"/>
      <c r="T704" s="163"/>
      <c r="U704" s="163"/>
    </row>
    <row r="705" spans="1:21" s="162" customFormat="1">
      <c r="A705" s="159"/>
      <c r="B705" s="160"/>
      <c r="C705" s="160"/>
      <c r="D705" s="160"/>
      <c r="E705" s="160"/>
      <c r="F705" s="160"/>
      <c r="G705" s="160"/>
      <c r="H705" s="160"/>
      <c r="I705" s="160"/>
      <c r="J705" s="160"/>
      <c r="K705" s="161"/>
      <c r="L705" s="161"/>
      <c r="M705" s="161"/>
      <c r="N705" s="161"/>
      <c r="O705" s="161"/>
      <c r="P705" s="161"/>
      <c r="Q705" s="161"/>
      <c r="R705" s="161"/>
      <c r="T705" s="163"/>
      <c r="U705" s="163"/>
    </row>
    <row r="706" spans="1:21" s="162" customFormat="1">
      <c r="A706" s="159"/>
      <c r="B706" s="160"/>
      <c r="C706" s="160"/>
      <c r="D706" s="160"/>
      <c r="E706" s="160"/>
      <c r="F706" s="160"/>
      <c r="G706" s="160"/>
      <c r="H706" s="160"/>
      <c r="I706" s="160"/>
      <c r="J706" s="160"/>
      <c r="K706" s="161"/>
      <c r="L706" s="161"/>
      <c r="M706" s="161"/>
      <c r="N706" s="161"/>
      <c r="O706" s="161"/>
      <c r="P706" s="161"/>
      <c r="Q706" s="161"/>
      <c r="R706" s="161"/>
      <c r="T706" s="163"/>
      <c r="U706" s="163"/>
    </row>
    <row r="707" spans="1:21" s="162" customFormat="1">
      <c r="A707" s="159"/>
      <c r="B707" s="160"/>
      <c r="C707" s="160"/>
      <c r="D707" s="160"/>
      <c r="E707" s="160"/>
      <c r="F707" s="160"/>
      <c r="G707" s="160"/>
      <c r="H707" s="160"/>
      <c r="I707" s="160"/>
      <c r="J707" s="160"/>
      <c r="K707" s="161"/>
      <c r="L707" s="161"/>
      <c r="M707" s="161"/>
      <c r="N707" s="161"/>
      <c r="O707" s="161"/>
      <c r="P707" s="161"/>
      <c r="Q707" s="161"/>
      <c r="R707" s="161"/>
      <c r="T707" s="163"/>
      <c r="U707" s="163"/>
    </row>
    <row r="708" spans="1:21" s="162" customFormat="1">
      <c r="A708" s="159"/>
      <c r="B708" s="160"/>
      <c r="C708" s="160"/>
      <c r="D708" s="160"/>
      <c r="E708" s="160"/>
      <c r="F708" s="160"/>
      <c r="G708" s="160"/>
      <c r="H708" s="160"/>
      <c r="I708" s="160"/>
      <c r="J708" s="160"/>
      <c r="K708" s="161"/>
      <c r="L708" s="161"/>
      <c r="M708" s="161"/>
      <c r="N708" s="161"/>
      <c r="O708" s="161"/>
      <c r="P708" s="161"/>
      <c r="Q708" s="161"/>
      <c r="R708" s="161"/>
      <c r="T708" s="163"/>
      <c r="U708" s="163"/>
    </row>
    <row r="709" spans="1:21" s="162" customFormat="1">
      <c r="A709" s="159"/>
      <c r="B709" s="160"/>
      <c r="C709" s="160"/>
      <c r="D709" s="160"/>
      <c r="E709" s="160"/>
      <c r="F709" s="160"/>
      <c r="G709" s="160"/>
      <c r="H709" s="160"/>
      <c r="I709" s="160"/>
      <c r="J709" s="160"/>
      <c r="K709" s="161"/>
      <c r="L709" s="161"/>
      <c r="M709" s="161"/>
      <c r="N709" s="161"/>
      <c r="O709" s="161"/>
      <c r="P709" s="161"/>
      <c r="Q709" s="161"/>
      <c r="R709" s="161"/>
      <c r="T709" s="163"/>
      <c r="U709" s="163"/>
    </row>
    <row r="710" spans="1:21" s="162" customFormat="1">
      <c r="A710" s="159"/>
      <c r="B710" s="160"/>
      <c r="C710" s="160"/>
      <c r="D710" s="160"/>
      <c r="E710" s="160"/>
      <c r="F710" s="160"/>
      <c r="G710" s="160"/>
      <c r="H710" s="160"/>
      <c r="I710" s="160"/>
      <c r="J710" s="160"/>
      <c r="K710" s="161"/>
      <c r="L710" s="161"/>
      <c r="M710" s="161"/>
      <c r="N710" s="161"/>
      <c r="O710" s="161"/>
      <c r="P710" s="161"/>
      <c r="Q710" s="161"/>
      <c r="R710" s="161"/>
      <c r="T710" s="163"/>
      <c r="U710" s="163"/>
    </row>
    <row r="711" spans="1:21" s="162" customFormat="1">
      <c r="A711" s="159"/>
      <c r="B711" s="160"/>
      <c r="C711" s="160"/>
      <c r="D711" s="160"/>
      <c r="E711" s="160"/>
      <c r="F711" s="160"/>
      <c r="G711" s="160"/>
      <c r="H711" s="160"/>
      <c r="I711" s="160"/>
      <c r="J711" s="160"/>
      <c r="K711" s="161"/>
      <c r="L711" s="161"/>
      <c r="M711" s="161"/>
      <c r="N711" s="161"/>
      <c r="O711" s="161"/>
      <c r="P711" s="161"/>
      <c r="Q711" s="161"/>
      <c r="R711" s="161"/>
      <c r="T711" s="163"/>
      <c r="U711" s="163"/>
    </row>
    <row r="712" spans="1:21" s="162" customFormat="1">
      <c r="A712" s="159"/>
      <c r="B712" s="160"/>
      <c r="C712" s="160"/>
      <c r="D712" s="160"/>
      <c r="E712" s="160"/>
      <c r="F712" s="160"/>
      <c r="G712" s="160"/>
      <c r="H712" s="160"/>
      <c r="I712" s="160"/>
      <c r="J712" s="160"/>
      <c r="K712" s="161"/>
      <c r="L712" s="161"/>
      <c r="M712" s="161"/>
      <c r="N712" s="161"/>
      <c r="O712" s="161"/>
      <c r="P712" s="161"/>
      <c r="Q712" s="161"/>
      <c r="R712" s="161"/>
      <c r="T712" s="163"/>
      <c r="U712" s="163"/>
    </row>
    <row r="713" spans="1:21" s="162" customFormat="1">
      <c r="A713" s="159"/>
      <c r="B713" s="160"/>
      <c r="C713" s="160"/>
      <c r="D713" s="160"/>
      <c r="E713" s="160"/>
      <c r="F713" s="160"/>
      <c r="G713" s="160"/>
      <c r="H713" s="160"/>
      <c r="I713" s="160"/>
      <c r="J713" s="160"/>
      <c r="K713" s="161"/>
      <c r="L713" s="161"/>
      <c r="M713" s="161"/>
      <c r="N713" s="161"/>
      <c r="O713" s="161"/>
      <c r="P713" s="161"/>
      <c r="Q713" s="161"/>
      <c r="R713" s="161"/>
      <c r="T713" s="163"/>
      <c r="U713" s="163"/>
    </row>
    <row r="714" spans="1:21" s="162" customFormat="1">
      <c r="A714" s="159"/>
      <c r="B714" s="160"/>
      <c r="C714" s="160"/>
      <c r="D714" s="160"/>
      <c r="E714" s="160"/>
      <c r="F714" s="160"/>
      <c r="G714" s="160"/>
      <c r="H714" s="160"/>
      <c r="I714" s="160"/>
      <c r="J714" s="160"/>
      <c r="K714" s="161"/>
      <c r="L714" s="161"/>
      <c r="M714" s="161"/>
      <c r="N714" s="161"/>
      <c r="O714" s="161"/>
      <c r="P714" s="161"/>
      <c r="Q714" s="161"/>
      <c r="R714" s="161"/>
      <c r="T714" s="163"/>
      <c r="U714" s="163"/>
    </row>
    <row r="715" spans="1:21" s="162" customFormat="1">
      <c r="A715" s="159"/>
      <c r="B715" s="160"/>
      <c r="C715" s="160"/>
      <c r="D715" s="160"/>
      <c r="E715" s="160"/>
      <c r="F715" s="160"/>
      <c r="G715" s="160"/>
      <c r="H715" s="160"/>
      <c r="I715" s="160"/>
      <c r="J715" s="160"/>
      <c r="K715" s="161"/>
      <c r="L715" s="161"/>
      <c r="M715" s="161"/>
      <c r="N715" s="161"/>
      <c r="O715" s="161"/>
      <c r="P715" s="161"/>
      <c r="Q715" s="161"/>
      <c r="R715" s="161"/>
      <c r="T715" s="163"/>
      <c r="U715" s="163"/>
    </row>
    <row r="716" spans="1:21" s="162" customFormat="1">
      <c r="A716" s="159"/>
      <c r="B716" s="160"/>
      <c r="C716" s="160"/>
      <c r="D716" s="160"/>
      <c r="E716" s="160"/>
      <c r="F716" s="160"/>
      <c r="G716" s="160"/>
      <c r="H716" s="160"/>
      <c r="I716" s="160"/>
      <c r="J716" s="160"/>
      <c r="K716" s="161"/>
      <c r="L716" s="161"/>
      <c r="M716" s="161"/>
      <c r="N716" s="161"/>
      <c r="O716" s="161"/>
      <c r="P716" s="161"/>
      <c r="Q716" s="161"/>
      <c r="R716" s="161"/>
      <c r="T716" s="163"/>
      <c r="U716" s="163"/>
    </row>
    <row r="717" spans="1:21" s="162" customFormat="1">
      <c r="A717" s="159"/>
      <c r="B717" s="160"/>
      <c r="C717" s="160"/>
      <c r="D717" s="160"/>
      <c r="E717" s="160"/>
      <c r="F717" s="160"/>
      <c r="G717" s="160"/>
      <c r="H717" s="160"/>
      <c r="I717" s="160"/>
      <c r="J717" s="160"/>
      <c r="K717" s="161"/>
      <c r="L717" s="161"/>
      <c r="M717" s="161"/>
      <c r="N717" s="161"/>
      <c r="O717" s="161"/>
      <c r="P717" s="161"/>
      <c r="Q717" s="161"/>
      <c r="R717" s="161"/>
      <c r="T717" s="163"/>
      <c r="U717" s="163"/>
    </row>
    <row r="718" spans="1:21" s="162" customFormat="1">
      <c r="A718" s="159"/>
      <c r="B718" s="160"/>
      <c r="C718" s="160"/>
      <c r="D718" s="160"/>
      <c r="E718" s="160"/>
      <c r="F718" s="160"/>
      <c r="G718" s="160"/>
      <c r="H718" s="160"/>
      <c r="I718" s="160"/>
      <c r="J718" s="160"/>
      <c r="K718" s="161"/>
      <c r="L718" s="161"/>
      <c r="M718" s="161"/>
      <c r="N718" s="161"/>
      <c r="O718" s="161"/>
      <c r="P718" s="161"/>
      <c r="Q718" s="161"/>
      <c r="R718" s="161"/>
      <c r="T718" s="163"/>
      <c r="U718" s="163"/>
    </row>
    <row r="719" spans="1:21" s="162" customFormat="1">
      <c r="A719" s="159"/>
      <c r="B719" s="160"/>
      <c r="C719" s="160"/>
      <c r="D719" s="160"/>
      <c r="E719" s="160"/>
      <c r="F719" s="160"/>
      <c r="G719" s="160"/>
      <c r="H719" s="160"/>
      <c r="I719" s="160"/>
      <c r="J719" s="160"/>
      <c r="K719" s="161"/>
      <c r="L719" s="161"/>
      <c r="M719" s="161"/>
      <c r="N719" s="161"/>
      <c r="O719" s="161"/>
      <c r="P719" s="161"/>
      <c r="Q719" s="161"/>
      <c r="R719" s="161"/>
      <c r="T719" s="163"/>
      <c r="U719" s="163"/>
    </row>
    <row r="720" spans="1:21" s="162" customFormat="1">
      <c r="A720" s="159"/>
      <c r="B720" s="160"/>
      <c r="C720" s="160"/>
      <c r="D720" s="160"/>
      <c r="E720" s="160"/>
      <c r="F720" s="160"/>
      <c r="G720" s="160"/>
      <c r="H720" s="160"/>
      <c r="I720" s="160"/>
      <c r="J720" s="160"/>
      <c r="K720" s="161"/>
      <c r="L720" s="161"/>
      <c r="M720" s="161"/>
      <c r="N720" s="161"/>
      <c r="O720" s="161"/>
      <c r="P720" s="161"/>
      <c r="Q720" s="161"/>
      <c r="R720" s="161"/>
      <c r="T720" s="163"/>
      <c r="U720" s="163"/>
    </row>
    <row r="721" spans="1:21" s="162" customFormat="1">
      <c r="A721" s="159"/>
      <c r="B721" s="160"/>
      <c r="C721" s="160"/>
      <c r="D721" s="160"/>
      <c r="E721" s="160"/>
      <c r="F721" s="160"/>
      <c r="G721" s="160"/>
      <c r="H721" s="160"/>
      <c r="I721" s="160"/>
      <c r="J721" s="160"/>
      <c r="K721" s="161"/>
      <c r="L721" s="161"/>
      <c r="M721" s="161"/>
      <c r="N721" s="161"/>
      <c r="O721" s="161"/>
      <c r="P721" s="161"/>
      <c r="Q721" s="161"/>
      <c r="R721" s="161"/>
      <c r="T721" s="163"/>
      <c r="U721" s="163"/>
    </row>
    <row r="722" spans="1:21" s="162" customFormat="1">
      <c r="A722" s="159"/>
      <c r="B722" s="160"/>
      <c r="C722" s="160"/>
      <c r="D722" s="160"/>
      <c r="E722" s="160"/>
      <c r="F722" s="160"/>
      <c r="G722" s="160"/>
      <c r="H722" s="160"/>
      <c r="I722" s="160"/>
      <c r="J722" s="160"/>
      <c r="K722" s="161"/>
      <c r="L722" s="161"/>
      <c r="M722" s="161"/>
      <c r="N722" s="161"/>
      <c r="O722" s="161"/>
      <c r="P722" s="161"/>
      <c r="Q722" s="161"/>
      <c r="R722" s="161"/>
      <c r="T722" s="163"/>
      <c r="U722" s="163"/>
    </row>
    <row r="723" spans="1:21" s="162" customFormat="1">
      <c r="A723" s="159"/>
      <c r="B723" s="160"/>
      <c r="C723" s="160"/>
      <c r="D723" s="160"/>
      <c r="E723" s="160"/>
      <c r="F723" s="160"/>
      <c r="G723" s="160"/>
      <c r="H723" s="160"/>
      <c r="I723" s="160"/>
      <c r="J723" s="160"/>
      <c r="K723" s="161"/>
      <c r="L723" s="161"/>
      <c r="M723" s="161"/>
      <c r="N723" s="161"/>
      <c r="O723" s="161"/>
      <c r="P723" s="161"/>
      <c r="Q723" s="161"/>
      <c r="R723" s="161"/>
      <c r="T723" s="163"/>
      <c r="U723" s="163"/>
    </row>
    <row r="724" spans="1:21" s="162" customFormat="1">
      <c r="A724" s="159"/>
      <c r="B724" s="160"/>
      <c r="C724" s="160"/>
      <c r="D724" s="160"/>
      <c r="E724" s="160"/>
      <c r="F724" s="160"/>
      <c r="G724" s="160"/>
      <c r="H724" s="160"/>
      <c r="I724" s="160"/>
      <c r="J724" s="160"/>
      <c r="K724" s="161"/>
      <c r="L724" s="161"/>
      <c r="M724" s="161"/>
      <c r="N724" s="161"/>
      <c r="O724" s="161"/>
      <c r="P724" s="161"/>
      <c r="Q724" s="161"/>
      <c r="R724" s="161"/>
      <c r="T724" s="163"/>
      <c r="U724" s="163"/>
    </row>
    <row r="725" spans="1:21" s="162" customFormat="1">
      <c r="A725" s="159"/>
      <c r="B725" s="160"/>
      <c r="C725" s="160"/>
      <c r="D725" s="160"/>
      <c r="E725" s="160"/>
      <c r="F725" s="160"/>
      <c r="G725" s="160"/>
      <c r="H725" s="160"/>
      <c r="I725" s="160"/>
      <c r="J725" s="160"/>
      <c r="K725" s="161"/>
      <c r="L725" s="161"/>
      <c r="M725" s="161"/>
      <c r="N725" s="161"/>
      <c r="O725" s="161"/>
      <c r="P725" s="161"/>
      <c r="Q725" s="161"/>
      <c r="R725" s="161"/>
      <c r="T725" s="163"/>
      <c r="U725" s="163"/>
    </row>
    <row r="726" spans="1:21" s="162" customFormat="1">
      <c r="A726" s="159"/>
      <c r="B726" s="160"/>
      <c r="C726" s="160"/>
      <c r="D726" s="160"/>
      <c r="E726" s="160"/>
      <c r="F726" s="160"/>
      <c r="G726" s="160"/>
      <c r="H726" s="160"/>
      <c r="I726" s="160"/>
      <c r="J726" s="160"/>
      <c r="K726" s="161"/>
      <c r="L726" s="161"/>
      <c r="M726" s="161"/>
      <c r="N726" s="161"/>
      <c r="O726" s="161"/>
      <c r="P726" s="161"/>
      <c r="Q726" s="161"/>
      <c r="R726" s="161"/>
      <c r="T726" s="163"/>
      <c r="U726" s="163"/>
    </row>
    <row r="727" spans="1:21" s="162" customFormat="1">
      <c r="A727" s="159"/>
      <c r="B727" s="160"/>
      <c r="C727" s="160"/>
      <c r="D727" s="160"/>
      <c r="E727" s="160"/>
      <c r="F727" s="160"/>
      <c r="G727" s="160"/>
      <c r="H727" s="160"/>
      <c r="I727" s="160"/>
      <c r="J727" s="160"/>
      <c r="K727" s="161"/>
      <c r="L727" s="161"/>
      <c r="M727" s="161"/>
      <c r="N727" s="161"/>
      <c r="O727" s="161"/>
      <c r="P727" s="161"/>
      <c r="Q727" s="161"/>
      <c r="R727" s="161"/>
      <c r="T727" s="163"/>
      <c r="U727" s="163"/>
    </row>
    <row r="728" spans="1:21" s="162" customFormat="1">
      <c r="A728" s="159"/>
      <c r="B728" s="160"/>
      <c r="C728" s="160"/>
      <c r="D728" s="160"/>
      <c r="E728" s="160"/>
      <c r="F728" s="160"/>
      <c r="G728" s="160"/>
      <c r="H728" s="160"/>
      <c r="I728" s="160"/>
      <c r="J728" s="160"/>
      <c r="K728" s="161"/>
      <c r="L728" s="161"/>
      <c r="M728" s="161"/>
      <c r="N728" s="161"/>
      <c r="O728" s="161"/>
      <c r="P728" s="161"/>
      <c r="Q728" s="161"/>
      <c r="R728" s="161"/>
      <c r="T728" s="163"/>
      <c r="U728" s="163"/>
    </row>
    <row r="729" spans="1:21" s="162" customFormat="1">
      <c r="A729" s="159"/>
      <c r="B729" s="160"/>
      <c r="C729" s="160"/>
      <c r="D729" s="160"/>
      <c r="E729" s="160"/>
      <c r="F729" s="160"/>
      <c r="G729" s="160"/>
      <c r="H729" s="160"/>
      <c r="I729" s="160"/>
      <c r="J729" s="160"/>
      <c r="K729" s="161"/>
      <c r="L729" s="161"/>
      <c r="M729" s="161"/>
      <c r="N729" s="161"/>
      <c r="O729" s="161"/>
      <c r="P729" s="161"/>
      <c r="Q729" s="161"/>
      <c r="R729" s="161"/>
      <c r="T729" s="163"/>
      <c r="U729" s="163"/>
    </row>
    <row r="730" spans="1:21" s="162" customFormat="1">
      <c r="A730" s="159"/>
      <c r="B730" s="160"/>
      <c r="C730" s="160"/>
      <c r="D730" s="160"/>
      <c r="E730" s="160"/>
      <c r="F730" s="160"/>
      <c r="G730" s="160"/>
      <c r="H730" s="160"/>
      <c r="I730" s="160"/>
      <c r="J730" s="160"/>
      <c r="K730" s="161"/>
      <c r="L730" s="161"/>
      <c r="M730" s="161"/>
      <c r="N730" s="161"/>
      <c r="O730" s="161"/>
      <c r="P730" s="161"/>
      <c r="Q730" s="161"/>
      <c r="R730" s="161"/>
      <c r="T730" s="163"/>
      <c r="U730" s="163"/>
    </row>
    <row r="731" spans="1:21" s="162" customFormat="1">
      <c r="A731" s="159"/>
      <c r="B731" s="160"/>
      <c r="C731" s="160"/>
      <c r="D731" s="160"/>
      <c r="E731" s="160"/>
      <c r="F731" s="160"/>
      <c r="G731" s="160"/>
      <c r="H731" s="160"/>
      <c r="I731" s="160"/>
      <c r="J731" s="160"/>
      <c r="K731" s="161"/>
      <c r="L731" s="161"/>
      <c r="M731" s="161"/>
      <c r="N731" s="161"/>
      <c r="O731" s="161"/>
      <c r="P731" s="161"/>
      <c r="Q731" s="161"/>
      <c r="R731" s="161"/>
      <c r="T731" s="163"/>
      <c r="U731" s="163"/>
    </row>
    <row r="732" spans="1:21" s="162" customFormat="1">
      <c r="A732" s="159"/>
      <c r="B732" s="160"/>
      <c r="C732" s="160"/>
      <c r="D732" s="160"/>
      <c r="E732" s="160"/>
      <c r="F732" s="160"/>
      <c r="G732" s="160"/>
      <c r="H732" s="160"/>
      <c r="I732" s="160"/>
      <c r="J732" s="160"/>
      <c r="K732" s="161"/>
      <c r="L732" s="161"/>
      <c r="M732" s="161"/>
      <c r="N732" s="161"/>
      <c r="O732" s="161"/>
      <c r="P732" s="161"/>
      <c r="Q732" s="161"/>
      <c r="R732" s="161"/>
      <c r="T732" s="163"/>
      <c r="U732" s="163"/>
    </row>
    <row r="733" spans="1:21" s="162" customFormat="1">
      <c r="A733" s="159"/>
      <c r="B733" s="160"/>
      <c r="C733" s="160"/>
      <c r="D733" s="160"/>
      <c r="E733" s="160"/>
      <c r="F733" s="160"/>
      <c r="G733" s="160"/>
      <c r="H733" s="160"/>
      <c r="I733" s="160"/>
      <c r="J733" s="160"/>
      <c r="K733" s="161"/>
      <c r="L733" s="161"/>
      <c r="M733" s="161"/>
      <c r="N733" s="161"/>
      <c r="O733" s="161"/>
      <c r="P733" s="161"/>
      <c r="Q733" s="161"/>
      <c r="R733" s="161"/>
      <c r="T733" s="163"/>
      <c r="U733" s="163"/>
    </row>
    <row r="734" spans="1:21" s="162" customFormat="1">
      <c r="A734" s="159"/>
      <c r="B734" s="160"/>
      <c r="C734" s="160"/>
      <c r="D734" s="160"/>
      <c r="E734" s="160"/>
      <c r="F734" s="160"/>
      <c r="G734" s="160"/>
      <c r="H734" s="160"/>
      <c r="I734" s="160"/>
      <c r="J734" s="160"/>
      <c r="K734" s="161"/>
      <c r="L734" s="161"/>
      <c r="M734" s="161"/>
      <c r="N734" s="161"/>
      <c r="O734" s="161"/>
      <c r="P734" s="161"/>
      <c r="Q734" s="161"/>
      <c r="R734" s="161"/>
      <c r="T734" s="163"/>
      <c r="U734" s="163"/>
    </row>
    <row r="735" spans="1:21" s="162" customFormat="1">
      <c r="A735" s="159"/>
      <c r="B735" s="160"/>
      <c r="C735" s="160"/>
      <c r="D735" s="160"/>
      <c r="E735" s="160"/>
      <c r="F735" s="160"/>
      <c r="G735" s="160"/>
      <c r="H735" s="160"/>
      <c r="I735" s="160"/>
      <c r="J735" s="160"/>
      <c r="K735" s="161"/>
      <c r="L735" s="161"/>
      <c r="M735" s="161"/>
      <c r="N735" s="161"/>
      <c r="O735" s="161"/>
      <c r="P735" s="161"/>
      <c r="Q735" s="161"/>
      <c r="R735" s="161"/>
      <c r="T735" s="163"/>
      <c r="U735" s="163"/>
    </row>
    <row r="736" spans="1:21" s="162" customFormat="1">
      <c r="A736" s="159"/>
      <c r="B736" s="160"/>
      <c r="C736" s="160"/>
      <c r="D736" s="160"/>
      <c r="E736" s="160"/>
      <c r="F736" s="160"/>
      <c r="G736" s="160"/>
      <c r="H736" s="160"/>
      <c r="I736" s="160"/>
      <c r="J736" s="160"/>
      <c r="K736" s="161"/>
      <c r="L736" s="161"/>
      <c r="M736" s="161"/>
      <c r="N736" s="161"/>
      <c r="O736" s="161"/>
      <c r="P736" s="161"/>
      <c r="Q736" s="161"/>
      <c r="R736" s="161"/>
      <c r="T736" s="163"/>
      <c r="U736" s="163"/>
    </row>
    <row r="737" spans="1:21" s="162" customFormat="1">
      <c r="A737" s="159"/>
      <c r="B737" s="160"/>
      <c r="C737" s="160"/>
      <c r="D737" s="160"/>
      <c r="E737" s="160"/>
      <c r="F737" s="160"/>
      <c r="G737" s="160"/>
      <c r="H737" s="160"/>
      <c r="I737" s="160"/>
      <c r="J737" s="160"/>
      <c r="K737" s="161"/>
      <c r="L737" s="161"/>
      <c r="M737" s="161"/>
      <c r="N737" s="161"/>
      <c r="O737" s="161"/>
      <c r="P737" s="161"/>
      <c r="Q737" s="161"/>
      <c r="R737" s="161"/>
      <c r="T737" s="163"/>
      <c r="U737" s="163"/>
    </row>
    <row r="738" spans="1:21" s="162" customFormat="1">
      <c r="A738" s="159"/>
      <c r="B738" s="160"/>
      <c r="C738" s="160"/>
      <c r="D738" s="160"/>
      <c r="E738" s="160"/>
      <c r="F738" s="160"/>
      <c r="G738" s="160"/>
      <c r="H738" s="160"/>
      <c r="I738" s="160"/>
      <c r="J738" s="160"/>
      <c r="K738" s="161"/>
      <c r="L738" s="161"/>
      <c r="M738" s="161"/>
      <c r="N738" s="161"/>
      <c r="O738" s="161"/>
      <c r="P738" s="161"/>
      <c r="Q738" s="161"/>
      <c r="R738" s="161"/>
      <c r="T738" s="163"/>
      <c r="U738" s="163"/>
    </row>
    <row r="739" spans="1:21" s="162" customFormat="1">
      <c r="A739" s="159"/>
      <c r="B739" s="160"/>
      <c r="C739" s="160"/>
      <c r="D739" s="160"/>
      <c r="E739" s="160"/>
      <c r="F739" s="160"/>
      <c r="G739" s="160"/>
      <c r="H739" s="160"/>
      <c r="I739" s="160"/>
      <c r="J739" s="160"/>
      <c r="K739" s="161"/>
      <c r="L739" s="161"/>
      <c r="M739" s="161"/>
      <c r="N739" s="161"/>
      <c r="O739" s="161"/>
      <c r="P739" s="161"/>
      <c r="Q739" s="161"/>
      <c r="R739" s="161"/>
      <c r="T739" s="163"/>
      <c r="U739" s="163"/>
    </row>
    <row r="740" spans="1:21" s="162" customFormat="1">
      <c r="A740" s="159"/>
      <c r="B740" s="160"/>
      <c r="C740" s="160"/>
      <c r="D740" s="160"/>
      <c r="E740" s="160"/>
      <c r="F740" s="160"/>
      <c r="G740" s="160"/>
      <c r="H740" s="160"/>
      <c r="I740" s="160"/>
      <c r="J740" s="160"/>
      <c r="K740" s="161"/>
      <c r="L740" s="161"/>
      <c r="M740" s="161"/>
      <c r="N740" s="161"/>
      <c r="O740" s="161"/>
      <c r="P740" s="161"/>
      <c r="Q740" s="161"/>
      <c r="R740" s="161"/>
      <c r="T740" s="163"/>
      <c r="U740" s="163"/>
    </row>
    <row r="741" spans="1:21" s="162" customFormat="1">
      <c r="A741" s="159"/>
      <c r="B741" s="160"/>
      <c r="C741" s="160"/>
      <c r="D741" s="160"/>
      <c r="E741" s="160"/>
      <c r="F741" s="160"/>
      <c r="G741" s="160"/>
      <c r="H741" s="160"/>
      <c r="I741" s="160"/>
      <c r="J741" s="160"/>
      <c r="K741" s="161"/>
      <c r="L741" s="161"/>
      <c r="M741" s="161"/>
      <c r="N741" s="161"/>
      <c r="O741" s="161"/>
      <c r="P741" s="161"/>
      <c r="Q741" s="161"/>
      <c r="R741" s="161"/>
      <c r="T741" s="163"/>
      <c r="U741" s="163"/>
    </row>
    <row r="742" spans="1:21" s="162" customFormat="1">
      <c r="A742" s="159"/>
      <c r="B742" s="160"/>
      <c r="C742" s="160"/>
      <c r="D742" s="160"/>
      <c r="E742" s="160"/>
      <c r="F742" s="160"/>
      <c r="G742" s="160"/>
      <c r="H742" s="160"/>
      <c r="I742" s="160"/>
      <c r="J742" s="160"/>
      <c r="K742" s="161"/>
      <c r="L742" s="161"/>
      <c r="M742" s="161"/>
      <c r="N742" s="161"/>
      <c r="O742" s="161"/>
      <c r="P742" s="161"/>
      <c r="Q742" s="161"/>
      <c r="R742" s="161"/>
      <c r="T742" s="163"/>
      <c r="U742" s="163"/>
    </row>
    <row r="743" spans="1:21" s="162" customFormat="1">
      <c r="A743" s="159"/>
      <c r="B743" s="160"/>
      <c r="C743" s="160"/>
      <c r="D743" s="160"/>
      <c r="E743" s="160"/>
      <c r="F743" s="160"/>
      <c r="G743" s="160"/>
      <c r="H743" s="160"/>
      <c r="I743" s="160"/>
      <c r="J743" s="160"/>
      <c r="K743" s="161"/>
      <c r="L743" s="161"/>
      <c r="M743" s="161"/>
      <c r="N743" s="161"/>
      <c r="O743" s="161"/>
      <c r="P743" s="161"/>
      <c r="Q743" s="161"/>
      <c r="R743" s="161"/>
      <c r="T743" s="163"/>
      <c r="U743" s="163"/>
    </row>
    <row r="744" spans="1:21" s="162" customFormat="1">
      <c r="A744" s="159"/>
      <c r="B744" s="160"/>
      <c r="C744" s="160"/>
      <c r="D744" s="160"/>
      <c r="E744" s="160"/>
      <c r="F744" s="160"/>
      <c r="G744" s="160"/>
      <c r="H744" s="160"/>
      <c r="I744" s="160"/>
      <c r="J744" s="160"/>
      <c r="K744" s="161"/>
      <c r="L744" s="161"/>
      <c r="M744" s="161"/>
      <c r="N744" s="161"/>
      <c r="O744" s="161"/>
      <c r="P744" s="161"/>
      <c r="Q744" s="161"/>
      <c r="R744" s="161"/>
      <c r="T744" s="163"/>
      <c r="U744" s="163"/>
    </row>
    <row r="745" spans="1:21" s="162" customFormat="1">
      <c r="A745" s="159"/>
      <c r="B745" s="160"/>
      <c r="C745" s="160"/>
      <c r="D745" s="160"/>
      <c r="E745" s="160"/>
      <c r="F745" s="160"/>
      <c r="G745" s="160"/>
      <c r="H745" s="160"/>
      <c r="I745" s="160"/>
      <c r="J745" s="160"/>
      <c r="K745" s="161"/>
      <c r="L745" s="161"/>
      <c r="M745" s="161"/>
      <c r="N745" s="161"/>
      <c r="O745" s="161"/>
      <c r="P745" s="161"/>
      <c r="Q745" s="161"/>
      <c r="R745" s="161"/>
      <c r="T745" s="163"/>
      <c r="U745" s="163"/>
    </row>
    <row r="746" spans="1:21" s="162" customFormat="1">
      <c r="A746" s="159"/>
      <c r="B746" s="160"/>
      <c r="C746" s="160"/>
      <c r="D746" s="160"/>
      <c r="E746" s="160"/>
      <c r="F746" s="160"/>
      <c r="G746" s="160"/>
      <c r="H746" s="160"/>
      <c r="I746" s="160"/>
      <c r="J746" s="160"/>
      <c r="K746" s="161"/>
      <c r="L746" s="161"/>
      <c r="M746" s="161"/>
      <c r="N746" s="161"/>
      <c r="O746" s="161"/>
      <c r="P746" s="161"/>
      <c r="Q746" s="161"/>
      <c r="R746" s="161"/>
      <c r="T746" s="163"/>
      <c r="U746" s="163"/>
    </row>
    <row r="747" spans="1:21" s="162" customFormat="1">
      <c r="A747" s="159"/>
      <c r="B747" s="160"/>
      <c r="C747" s="160"/>
      <c r="D747" s="160"/>
      <c r="E747" s="160"/>
      <c r="F747" s="160"/>
      <c r="G747" s="160"/>
      <c r="H747" s="160"/>
      <c r="I747" s="160"/>
      <c r="J747" s="160"/>
      <c r="K747" s="161"/>
      <c r="L747" s="161"/>
      <c r="M747" s="161"/>
      <c r="N747" s="161"/>
      <c r="O747" s="161"/>
      <c r="P747" s="161"/>
      <c r="Q747" s="161"/>
      <c r="R747" s="161"/>
      <c r="T747" s="163"/>
      <c r="U747" s="163"/>
    </row>
    <row r="748" spans="1:21" s="162" customFormat="1">
      <c r="A748" s="159"/>
      <c r="B748" s="160"/>
      <c r="C748" s="160"/>
      <c r="D748" s="160"/>
      <c r="E748" s="160"/>
      <c r="F748" s="160"/>
      <c r="G748" s="160"/>
      <c r="H748" s="160"/>
      <c r="I748" s="160"/>
      <c r="J748" s="160"/>
      <c r="K748" s="161"/>
      <c r="L748" s="161"/>
      <c r="M748" s="161"/>
      <c r="N748" s="161"/>
      <c r="O748" s="161"/>
      <c r="P748" s="161"/>
      <c r="Q748" s="161"/>
      <c r="R748" s="161"/>
      <c r="T748" s="163"/>
      <c r="U748" s="163"/>
    </row>
    <row r="749" spans="1:21" s="162" customFormat="1">
      <c r="A749" s="159"/>
      <c r="B749" s="160"/>
      <c r="C749" s="160"/>
      <c r="D749" s="160"/>
      <c r="E749" s="160"/>
      <c r="F749" s="160"/>
      <c r="G749" s="160"/>
      <c r="H749" s="160"/>
      <c r="I749" s="160"/>
      <c r="J749" s="160"/>
      <c r="K749" s="161"/>
      <c r="L749" s="161"/>
      <c r="M749" s="161"/>
      <c r="N749" s="161"/>
      <c r="O749" s="161"/>
      <c r="P749" s="161"/>
      <c r="Q749" s="161"/>
      <c r="R749" s="161"/>
      <c r="T749" s="163"/>
      <c r="U749" s="163"/>
    </row>
    <row r="750" spans="1:21" s="162" customFormat="1">
      <c r="A750" s="159"/>
      <c r="B750" s="160"/>
      <c r="C750" s="160"/>
      <c r="D750" s="160"/>
      <c r="E750" s="160"/>
      <c r="F750" s="160"/>
      <c r="G750" s="160"/>
      <c r="H750" s="160"/>
      <c r="I750" s="160"/>
      <c r="J750" s="160"/>
      <c r="K750" s="161"/>
      <c r="L750" s="161"/>
      <c r="M750" s="161"/>
      <c r="N750" s="161"/>
      <c r="O750" s="161"/>
      <c r="P750" s="161"/>
      <c r="Q750" s="161"/>
      <c r="R750" s="161"/>
      <c r="T750" s="163"/>
      <c r="U750" s="163"/>
    </row>
    <row r="751" spans="1:21" s="162" customFormat="1">
      <c r="A751" s="159"/>
      <c r="B751" s="160"/>
      <c r="C751" s="160"/>
      <c r="D751" s="160"/>
      <c r="E751" s="160"/>
      <c r="F751" s="160"/>
      <c r="G751" s="160"/>
      <c r="H751" s="160"/>
      <c r="I751" s="160"/>
      <c r="J751" s="160"/>
      <c r="K751" s="161"/>
      <c r="L751" s="161"/>
      <c r="M751" s="161"/>
      <c r="N751" s="161"/>
      <c r="O751" s="161"/>
      <c r="P751" s="161"/>
      <c r="Q751" s="161"/>
      <c r="R751" s="161"/>
      <c r="T751" s="163"/>
      <c r="U751" s="163"/>
    </row>
    <row r="752" spans="1:21" s="162" customFormat="1">
      <c r="A752" s="159"/>
      <c r="B752" s="160"/>
      <c r="C752" s="160"/>
      <c r="D752" s="160"/>
      <c r="E752" s="160"/>
      <c r="F752" s="160"/>
      <c r="G752" s="160"/>
      <c r="H752" s="160"/>
      <c r="I752" s="160"/>
      <c r="J752" s="160"/>
      <c r="K752" s="161"/>
      <c r="L752" s="161"/>
      <c r="M752" s="161"/>
      <c r="N752" s="161"/>
      <c r="O752" s="161"/>
      <c r="P752" s="161"/>
      <c r="Q752" s="161"/>
      <c r="R752" s="161"/>
      <c r="T752" s="163"/>
      <c r="U752" s="163"/>
    </row>
    <row r="753" spans="1:21" s="162" customFormat="1">
      <c r="A753" s="159"/>
      <c r="B753" s="160"/>
      <c r="C753" s="160"/>
      <c r="D753" s="160"/>
      <c r="E753" s="160"/>
      <c r="F753" s="160"/>
      <c r="G753" s="160"/>
      <c r="H753" s="160"/>
      <c r="I753" s="160"/>
      <c r="J753" s="160"/>
      <c r="K753" s="161"/>
      <c r="L753" s="161"/>
      <c r="M753" s="161"/>
      <c r="N753" s="161"/>
      <c r="O753" s="161"/>
      <c r="P753" s="161"/>
      <c r="Q753" s="161"/>
      <c r="R753" s="161"/>
      <c r="T753" s="163"/>
      <c r="U753" s="163"/>
    </row>
    <row r="754" spans="1:21" s="162" customFormat="1">
      <c r="A754" s="159"/>
      <c r="B754" s="160"/>
      <c r="C754" s="160"/>
      <c r="D754" s="160"/>
      <c r="E754" s="160"/>
      <c r="F754" s="160"/>
      <c r="G754" s="160"/>
      <c r="H754" s="160"/>
      <c r="I754" s="160"/>
      <c r="J754" s="160"/>
      <c r="K754" s="161"/>
      <c r="L754" s="161"/>
      <c r="M754" s="161"/>
      <c r="N754" s="161"/>
      <c r="O754" s="161"/>
      <c r="P754" s="161"/>
      <c r="Q754" s="161"/>
      <c r="R754" s="161"/>
      <c r="T754" s="163"/>
      <c r="U754" s="163"/>
    </row>
    <row r="755" spans="1:21" s="162" customFormat="1">
      <c r="A755" s="159"/>
      <c r="B755" s="160"/>
      <c r="C755" s="160"/>
      <c r="D755" s="160"/>
      <c r="E755" s="160"/>
      <c r="F755" s="160"/>
      <c r="G755" s="160"/>
      <c r="H755" s="160"/>
      <c r="I755" s="160"/>
      <c r="J755" s="160"/>
      <c r="K755" s="161"/>
      <c r="L755" s="161"/>
      <c r="M755" s="161"/>
      <c r="N755" s="161"/>
      <c r="O755" s="161"/>
      <c r="P755" s="161"/>
      <c r="Q755" s="161"/>
      <c r="R755" s="161"/>
      <c r="T755" s="163"/>
      <c r="U755" s="163"/>
    </row>
    <row r="756" spans="1:21" s="162" customFormat="1">
      <c r="A756" s="159"/>
      <c r="B756" s="160"/>
      <c r="C756" s="160"/>
      <c r="D756" s="160"/>
      <c r="E756" s="160"/>
      <c r="F756" s="160"/>
      <c r="G756" s="160"/>
      <c r="H756" s="160"/>
      <c r="I756" s="160"/>
      <c r="J756" s="160"/>
      <c r="K756" s="161"/>
      <c r="L756" s="161"/>
      <c r="M756" s="161"/>
      <c r="N756" s="161"/>
      <c r="O756" s="161"/>
      <c r="P756" s="161"/>
      <c r="Q756" s="161"/>
      <c r="R756" s="161"/>
      <c r="T756" s="163"/>
      <c r="U756" s="163"/>
    </row>
    <row r="757" spans="1:21" s="162" customFormat="1">
      <c r="A757" s="159"/>
      <c r="B757" s="160"/>
      <c r="C757" s="160"/>
      <c r="D757" s="160"/>
      <c r="E757" s="160"/>
      <c r="F757" s="160"/>
      <c r="G757" s="160"/>
      <c r="H757" s="160"/>
      <c r="I757" s="160"/>
      <c r="J757" s="160"/>
      <c r="K757" s="161"/>
      <c r="L757" s="161"/>
      <c r="M757" s="161"/>
      <c r="N757" s="161"/>
      <c r="O757" s="161"/>
      <c r="P757" s="161"/>
      <c r="Q757" s="161"/>
      <c r="R757" s="161"/>
      <c r="T757" s="163"/>
      <c r="U757" s="163"/>
    </row>
    <row r="758" spans="1:21" s="162" customFormat="1">
      <c r="A758" s="159"/>
      <c r="B758" s="160"/>
      <c r="C758" s="160"/>
      <c r="D758" s="160"/>
      <c r="E758" s="160"/>
      <c r="F758" s="160"/>
      <c r="G758" s="160"/>
      <c r="H758" s="160"/>
      <c r="I758" s="160"/>
      <c r="J758" s="160"/>
      <c r="K758" s="161"/>
      <c r="L758" s="161"/>
      <c r="M758" s="161"/>
      <c r="N758" s="161"/>
      <c r="O758" s="161"/>
      <c r="P758" s="161"/>
      <c r="Q758" s="161"/>
      <c r="R758" s="161"/>
      <c r="T758" s="163"/>
      <c r="U758" s="163"/>
    </row>
    <row r="759" spans="1:21" s="162" customFormat="1">
      <c r="A759" s="159"/>
      <c r="B759" s="160"/>
      <c r="C759" s="160"/>
      <c r="D759" s="160"/>
      <c r="E759" s="160"/>
      <c r="F759" s="160"/>
      <c r="G759" s="160"/>
      <c r="H759" s="160"/>
      <c r="I759" s="160"/>
      <c r="J759" s="160"/>
      <c r="K759" s="161"/>
      <c r="L759" s="161"/>
      <c r="M759" s="161"/>
      <c r="N759" s="161"/>
      <c r="O759" s="161"/>
      <c r="P759" s="161"/>
      <c r="Q759" s="161"/>
      <c r="R759" s="161"/>
      <c r="T759" s="163"/>
      <c r="U759" s="163"/>
    </row>
    <row r="760" spans="1:21" s="162" customFormat="1">
      <c r="A760" s="159"/>
      <c r="B760" s="160"/>
      <c r="C760" s="160"/>
      <c r="D760" s="160"/>
      <c r="E760" s="160"/>
      <c r="F760" s="160"/>
      <c r="G760" s="160"/>
      <c r="H760" s="160"/>
      <c r="I760" s="160"/>
      <c r="J760" s="160"/>
      <c r="K760" s="161"/>
      <c r="L760" s="161"/>
      <c r="M760" s="161"/>
      <c r="N760" s="161"/>
      <c r="O760" s="161"/>
      <c r="P760" s="161"/>
      <c r="Q760" s="161"/>
      <c r="R760" s="161"/>
      <c r="T760" s="163"/>
      <c r="U760" s="163"/>
    </row>
    <row r="761" spans="1:21" s="162" customFormat="1">
      <c r="A761" s="159"/>
      <c r="B761" s="160"/>
      <c r="C761" s="160"/>
      <c r="D761" s="160"/>
      <c r="E761" s="160"/>
      <c r="F761" s="160"/>
      <c r="G761" s="160"/>
      <c r="H761" s="160"/>
      <c r="I761" s="160"/>
      <c r="J761" s="160"/>
      <c r="K761" s="161"/>
      <c r="L761" s="161"/>
      <c r="M761" s="161"/>
      <c r="N761" s="161"/>
      <c r="O761" s="161"/>
      <c r="P761" s="161"/>
      <c r="Q761" s="161"/>
      <c r="R761" s="161"/>
      <c r="T761" s="163"/>
      <c r="U761" s="163"/>
    </row>
    <row r="762" spans="1:21" s="162" customFormat="1">
      <c r="A762" s="159"/>
      <c r="B762" s="160"/>
      <c r="C762" s="160"/>
      <c r="D762" s="160"/>
      <c r="E762" s="160"/>
      <c r="F762" s="160"/>
      <c r="G762" s="160"/>
      <c r="H762" s="160"/>
      <c r="I762" s="160"/>
      <c r="J762" s="160"/>
      <c r="K762" s="161"/>
      <c r="L762" s="161"/>
      <c r="M762" s="161"/>
      <c r="N762" s="161"/>
      <c r="O762" s="161"/>
      <c r="P762" s="161"/>
      <c r="Q762" s="161"/>
      <c r="R762" s="161"/>
      <c r="T762" s="163"/>
      <c r="U762" s="163"/>
    </row>
    <row r="763" spans="1:21" s="162" customFormat="1">
      <c r="A763" s="159"/>
      <c r="B763" s="160"/>
      <c r="C763" s="160"/>
      <c r="D763" s="160"/>
      <c r="E763" s="160"/>
      <c r="F763" s="160"/>
      <c r="G763" s="160"/>
      <c r="H763" s="160"/>
      <c r="I763" s="160"/>
      <c r="J763" s="160"/>
      <c r="K763" s="161"/>
      <c r="L763" s="161"/>
      <c r="M763" s="161"/>
      <c r="N763" s="161"/>
      <c r="O763" s="161"/>
      <c r="P763" s="161"/>
      <c r="Q763" s="161"/>
      <c r="R763" s="161"/>
      <c r="T763" s="163"/>
      <c r="U763" s="163"/>
    </row>
    <row r="764" spans="1:21" s="162" customFormat="1">
      <c r="A764" s="159"/>
      <c r="B764" s="160"/>
      <c r="C764" s="160"/>
      <c r="D764" s="160"/>
      <c r="E764" s="160"/>
      <c r="F764" s="160"/>
      <c r="G764" s="160"/>
      <c r="H764" s="160"/>
      <c r="I764" s="160"/>
      <c r="J764" s="160"/>
      <c r="K764" s="161"/>
      <c r="L764" s="161"/>
      <c r="M764" s="161"/>
      <c r="N764" s="161"/>
      <c r="O764" s="161"/>
      <c r="P764" s="161"/>
      <c r="Q764" s="161"/>
      <c r="R764" s="161"/>
      <c r="T764" s="163"/>
      <c r="U764" s="163"/>
    </row>
    <row r="765" spans="1:21" s="162" customFormat="1">
      <c r="A765" s="159"/>
      <c r="B765" s="160"/>
      <c r="C765" s="160"/>
      <c r="D765" s="160"/>
      <c r="E765" s="160"/>
      <c r="F765" s="160"/>
      <c r="G765" s="160"/>
      <c r="H765" s="160"/>
      <c r="I765" s="160"/>
      <c r="J765" s="160"/>
      <c r="K765" s="161"/>
      <c r="L765" s="161"/>
      <c r="M765" s="161"/>
      <c r="N765" s="161"/>
      <c r="O765" s="161"/>
      <c r="P765" s="161"/>
      <c r="Q765" s="161"/>
      <c r="R765" s="161"/>
      <c r="T765" s="163"/>
      <c r="U765" s="163"/>
    </row>
    <row r="766" spans="1:21" s="162" customFormat="1">
      <c r="A766" s="159"/>
      <c r="B766" s="160"/>
      <c r="C766" s="160"/>
      <c r="D766" s="160"/>
      <c r="E766" s="160"/>
      <c r="F766" s="160"/>
      <c r="G766" s="160"/>
      <c r="H766" s="160"/>
      <c r="I766" s="160"/>
      <c r="J766" s="160"/>
      <c r="K766" s="161"/>
      <c r="L766" s="161"/>
      <c r="M766" s="161"/>
      <c r="N766" s="161"/>
      <c r="O766" s="161"/>
      <c r="P766" s="161"/>
      <c r="Q766" s="161"/>
      <c r="R766" s="161"/>
      <c r="T766" s="163"/>
      <c r="U766" s="163"/>
    </row>
    <row r="767" spans="1:21" s="162" customFormat="1">
      <c r="A767" s="159"/>
      <c r="B767" s="160"/>
      <c r="C767" s="160"/>
      <c r="D767" s="160"/>
      <c r="E767" s="160"/>
      <c r="F767" s="160"/>
      <c r="G767" s="160"/>
      <c r="H767" s="160"/>
      <c r="I767" s="160"/>
      <c r="J767" s="160"/>
      <c r="K767" s="161"/>
      <c r="L767" s="161"/>
      <c r="M767" s="161"/>
      <c r="N767" s="161"/>
      <c r="O767" s="161"/>
      <c r="P767" s="161"/>
      <c r="Q767" s="161"/>
      <c r="R767" s="161"/>
      <c r="T767" s="163"/>
      <c r="U767" s="163"/>
    </row>
    <row r="768" spans="1:21" s="162" customFormat="1">
      <c r="A768" s="159"/>
      <c r="B768" s="160"/>
      <c r="C768" s="160"/>
      <c r="D768" s="160"/>
      <c r="E768" s="160"/>
      <c r="F768" s="160"/>
      <c r="G768" s="160"/>
      <c r="H768" s="160"/>
      <c r="I768" s="160"/>
      <c r="J768" s="160"/>
      <c r="K768" s="161"/>
      <c r="L768" s="161"/>
      <c r="M768" s="161"/>
      <c r="N768" s="161"/>
      <c r="O768" s="161"/>
      <c r="P768" s="161"/>
      <c r="Q768" s="161"/>
      <c r="R768" s="161"/>
      <c r="T768" s="163"/>
      <c r="U768" s="163"/>
    </row>
    <row r="769" spans="1:21" s="162" customFormat="1">
      <c r="A769" s="159"/>
      <c r="B769" s="160"/>
      <c r="C769" s="160"/>
      <c r="D769" s="160"/>
      <c r="E769" s="160"/>
      <c r="F769" s="160"/>
      <c r="G769" s="160"/>
      <c r="H769" s="160"/>
      <c r="I769" s="160"/>
      <c r="J769" s="160"/>
      <c r="K769" s="161"/>
      <c r="L769" s="161"/>
      <c r="M769" s="161"/>
      <c r="N769" s="161"/>
      <c r="O769" s="161"/>
      <c r="P769" s="161"/>
      <c r="Q769" s="161"/>
      <c r="R769" s="161"/>
      <c r="T769" s="163"/>
      <c r="U769" s="163"/>
    </row>
    <row r="770" spans="1:21" s="162" customFormat="1">
      <c r="A770" s="159"/>
      <c r="B770" s="160"/>
      <c r="C770" s="160"/>
      <c r="D770" s="160"/>
      <c r="E770" s="160"/>
      <c r="F770" s="160"/>
      <c r="G770" s="160"/>
      <c r="H770" s="160"/>
      <c r="I770" s="160"/>
      <c r="J770" s="160"/>
      <c r="K770" s="161"/>
      <c r="L770" s="161"/>
      <c r="M770" s="161"/>
      <c r="N770" s="161"/>
      <c r="O770" s="161"/>
      <c r="P770" s="161"/>
      <c r="Q770" s="161"/>
      <c r="R770" s="161"/>
      <c r="T770" s="163"/>
      <c r="U770" s="163"/>
    </row>
    <row r="771" spans="1:21" s="162" customFormat="1">
      <c r="A771" s="159"/>
      <c r="B771" s="160"/>
      <c r="C771" s="160"/>
      <c r="D771" s="160"/>
      <c r="E771" s="160"/>
      <c r="F771" s="160"/>
      <c r="G771" s="160"/>
      <c r="H771" s="160"/>
      <c r="I771" s="160"/>
      <c r="J771" s="160"/>
      <c r="K771" s="161"/>
      <c r="L771" s="161"/>
      <c r="M771" s="161"/>
      <c r="N771" s="161"/>
      <c r="O771" s="161"/>
      <c r="P771" s="161"/>
      <c r="Q771" s="161"/>
      <c r="R771" s="161"/>
      <c r="T771" s="163"/>
      <c r="U771" s="163"/>
    </row>
    <row r="772" spans="1:21" s="162" customFormat="1">
      <c r="A772" s="159"/>
      <c r="B772" s="160"/>
      <c r="C772" s="160"/>
      <c r="D772" s="160"/>
      <c r="E772" s="160"/>
      <c r="F772" s="160"/>
      <c r="G772" s="160"/>
      <c r="H772" s="160"/>
      <c r="I772" s="160"/>
      <c r="J772" s="160"/>
      <c r="K772" s="161"/>
      <c r="L772" s="161"/>
      <c r="M772" s="161"/>
      <c r="N772" s="161"/>
      <c r="O772" s="161"/>
      <c r="P772" s="161"/>
      <c r="Q772" s="161"/>
      <c r="R772" s="161"/>
      <c r="T772" s="163"/>
      <c r="U772" s="163"/>
    </row>
    <row r="773" spans="1:21" s="162" customFormat="1">
      <c r="A773" s="159"/>
      <c r="B773" s="160"/>
      <c r="C773" s="160"/>
      <c r="D773" s="160"/>
      <c r="E773" s="160"/>
      <c r="F773" s="160"/>
      <c r="G773" s="160"/>
      <c r="H773" s="160"/>
      <c r="I773" s="160"/>
      <c r="J773" s="160"/>
      <c r="K773" s="161"/>
      <c r="L773" s="161"/>
      <c r="M773" s="161"/>
      <c r="N773" s="161"/>
      <c r="O773" s="161"/>
      <c r="P773" s="161"/>
      <c r="Q773" s="161"/>
      <c r="R773" s="161"/>
      <c r="T773" s="163"/>
      <c r="U773" s="163"/>
    </row>
    <row r="774" spans="1:21" s="162" customFormat="1">
      <c r="A774" s="159"/>
      <c r="B774" s="160"/>
      <c r="C774" s="160"/>
      <c r="D774" s="160"/>
      <c r="E774" s="160"/>
      <c r="F774" s="160"/>
      <c r="G774" s="160"/>
      <c r="H774" s="160"/>
      <c r="I774" s="160"/>
      <c r="J774" s="160"/>
      <c r="K774" s="161"/>
      <c r="L774" s="161"/>
      <c r="M774" s="161"/>
      <c r="N774" s="161"/>
      <c r="O774" s="161"/>
      <c r="P774" s="161"/>
      <c r="Q774" s="161"/>
      <c r="R774" s="161"/>
      <c r="T774" s="163"/>
      <c r="U774" s="163"/>
    </row>
    <row r="775" spans="1:21" s="162" customFormat="1">
      <c r="A775" s="159"/>
      <c r="B775" s="160"/>
      <c r="C775" s="160"/>
      <c r="D775" s="160"/>
      <c r="E775" s="160"/>
      <c r="F775" s="160"/>
      <c r="G775" s="160"/>
      <c r="H775" s="160"/>
      <c r="I775" s="160"/>
      <c r="J775" s="160"/>
      <c r="K775" s="161"/>
      <c r="L775" s="161"/>
      <c r="M775" s="161"/>
      <c r="N775" s="161"/>
      <c r="O775" s="161"/>
      <c r="P775" s="161"/>
      <c r="Q775" s="161"/>
      <c r="R775" s="161"/>
      <c r="T775" s="163"/>
      <c r="U775" s="163"/>
    </row>
    <row r="776" spans="1:21" s="162" customFormat="1">
      <c r="A776" s="159"/>
      <c r="B776" s="160"/>
      <c r="C776" s="160"/>
      <c r="D776" s="160"/>
      <c r="E776" s="160"/>
      <c r="F776" s="160"/>
      <c r="G776" s="160"/>
      <c r="H776" s="160"/>
      <c r="I776" s="160"/>
      <c r="J776" s="160"/>
      <c r="K776" s="161"/>
      <c r="L776" s="161"/>
      <c r="M776" s="161"/>
      <c r="N776" s="161"/>
      <c r="O776" s="161"/>
      <c r="P776" s="161"/>
      <c r="Q776" s="161"/>
      <c r="R776" s="161"/>
      <c r="T776" s="163"/>
      <c r="U776" s="163"/>
    </row>
    <row r="777" spans="1:21" s="162" customFormat="1">
      <c r="A777" s="159"/>
      <c r="B777" s="160"/>
      <c r="C777" s="160"/>
      <c r="D777" s="160"/>
      <c r="E777" s="160"/>
      <c r="F777" s="160"/>
      <c r="G777" s="160"/>
      <c r="H777" s="160"/>
      <c r="I777" s="160"/>
      <c r="J777" s="160"/>
      <c r="K777" s="161"/>
      <c r="L777" s="161"/>
      <c r="M777" s="161"/>
      <c r="N777" s="161"/>
      <c r="O777" s="161"/>
      <c r="P777" s="161"/>
      <c r="Q777" s="161"/>
      <c r="R777" s="161"/>
      <c r="T777" s="163"/>
      <c r="U777" s="163"/>
    </row>
    <row r="778" spans="1:21" s="162" customFormat="1">
      <c r="A778" s="159"/>
      <c r="B778" s="160"/>
      <c r="C778" s="160"/>
      <c r="D778" s="160"/>
      <c r="E778" s="160"/>
      <c r="F778" s="160"/>
      <c r="G778" s="160"/>
      <c r="H778" s="160"/>
      <c r="I778" s="160"/>
      <c r="J778" s="160"/>
      <c r="K778" s="161"/>
      <c r="L778" s="161"/>
      <c r="M778" s="161"/>
      <c r="N778" s="161"/>
      <c r="O778" s="161"/>
      <c r="P778" s="161"/>
      <c r="Q778" s="161"/>
      <c r="R778" s="161"/>
      <c r="T778" s="163"/>
      <c r="U778" s="163"/>
    </row>
    <row r="779" spans="1:21" s="162" customFormat="1">
      <c r="A779" s="159"/>
      <c r="B779" s="160"/>
      <c r="C779" s="160"/>
      <c r="D779" s="160"/>
      <c r="E779" s="160"/>
      <c r="F779" s="160"/>
      <c r="G779" s="160"/>
      <c r="H779" s="160"/>
      <c r="I779" s="160"/>
      <c r="J779" s="160"/>
      <c r="K779" s="161"/>
      <c r="L779" s="161"/>
      <c r="M779" s="161"/>
      <c r="N779" s="161"/>
      <c r="O779" s="161"/>
      <c r="P779" s="161"/>
      <c r="Q779" s="161"/>
      <c r="R779" s="161"/>
      <c r="T779" s="163"/>
      <c r="U779" s="163"/>
    </row>
    <row r="780" spans="1:21" s="162" customFormat="1">
      <c r="A780" s="159"/>
      <c r="B780" s="160"/>
      <c r="C780" s="160"/>
      <c r="D780" s="160"/>
      <c r="E780" s="160"/>
      <c r="F780" s="160"/>
      <c r="G780" s="160"/>
      <c r="H780" s="160"/>
      <c r="I780" s="160"/>
      <c r="J780" s="160"/>
      <c r="K780" s="161"/>
      <c r="L780" s="161"/>
      <c r="M780" s="161"/>
      <c r="N780" s="161"/>
      <c r="O780" s="161"/>
      <c r="P780" s="161"/>
      <c r="Q780" s="161"/>
      <c r="R780" s="161"/>
      <c r="T780" s="163"/>
      <c r="U780" s="163"/>
    </row>
    <row r="781" spans="1:21" s="162" customFormat="1">
      <c r="A781" s="159"/>
      <c r="B781" s="160"/>
      <c r="C781" s="160"/>
      <c r="D781" s="160"/>
      <c r="E781" s="160"/>
      <c r="F781" s="160"/>
      <c r="G781" s="160"/>
      <c r="H781" s="160"/>
      <c r="I781" s="160"/>
      <c r="J781" s="160"/>
      <c r="K781" s="161"/>
      <c r="L781" s="161"/>
      <c r="M781" s="161"/>
      <c r="N781" s="161"/>
      <c r="O781" s="161"/>
      <c r="P781" s="161"/>
      <c r="Q781" s="161"/>
      <c r="R781" s="161"/>
      <c r="T781" s="163"/>
      <c r="U781" s="163"/>
    </row>
    <row r="782" spans="1:21" s="162" customFormat="1">
      <c r="A782" s="159"/>
      <c r="B782" s="160"/>
      <c r="C782" s="160"/>
      <c r="D782" s="160"/>
      <c r="E782" s="160"/>
      <c r="F782" s="160"/>
      <c r="G782" s="160"/>
      <c r="H782" s="160"/>
      <c r="I782" s="160"/>
      <c r="J782" s="160"/>
      <c r="K782" s="161"/>
      <c r="L782" s="161"/>
      <c r="M782" s="161"/>
      <c r="N782" s="161"/>
      <c r="O782" s="161"/>
      <c r="P782" s="161"/>
      <c r="Q782" s="161"/>
      <c r="R782" s="161"/>
      <c r="T782" s="163"/>
      <c r="U782" s="163"/>
    </row>
    <row r="783" spans="1:21" s="162" customFormat="1">
      <c r="A783" s="159"/>
      <c r="B783" s="160"/>
      <c r="C783" s="160"/>
      <c r="D783" s="160"/>
      <c r="E783" s="160"/>
      <c r="F783" s="160"/>
      <c r="G783" s="160"/>
      <c r="H783" s="160"/>
      <c r="I783" s="160"/>
      <c r="J783" s="160"/>
      <c r="K783" s="161"/>
      <c r="L783" s="161"/>
      <c r="M783" s="161"/>
      <c r="N783" s="161"/>
      <c r="O783" s="161"/>
      <c r="P783" s="161"/>
      <c r="Q783" s="161"/>
      <c r="R783" s="161"/>
      <c r="T783" s="163"/>
      <c r="U783" s="163"/>
    </row>
    <row r="784" spans="1:21" s="162" customFormat="1">
      <c r="A784" s="159"/>
      <c r="B784" s="160"/>
      <c r="C784" s="160"/>
      <c r="D784" s="160"/>
      <c r="E784" s="160"/>
      <c r="F784" s="160"/>
      <c r="G784" s="160"/>
      <c r="H784" s="160"/>
      <c r="I784" s="160"/>
      <c r="J784" s="160"/>
      <c r="K784" s="161"/>
      <c r="L784" s="161"/>
      <c r="M784" s="161"/>
      <c r="N784" s="161"/>
      <c r="O784" s="161"/>
      <c r="P784" s="161"/>
      <c r="Q784" s="161"/>
      <c r="R784" s="161"/>
      <c r="T784" s="163"/>
      <c r="U784" s="163"/>
    </row>
    <row r="785" spans="1:21" s="162" customFormat="1">
      <c r="A785" s="159"/>
      <c r="B785" s="160"/>
      <c r="C785" s="160"/>
      <c r="D785" s="160"/>
      <c r="E785" s="160"/>
      <c r="F785" s="160"/>
      <c r="G785" s="160"/>
      <c r="H785" s="160"/>
      <c r="I785" s="160"/>
      <c r="J785" s="160"/>
      <c r="K785" s="161"/>
      <c r="L785" s="161"/>
      <c r="M785" s="161"/>
      <c r="N785" s="161"/>
      <c r="O785" s="161"/>
      <c r="P785" s="161"/>
      <c r="Q785" s="161"/>
      <c r="R785" s="161"/>
      <c r="T785" s="163"/>
      <c r="U785" s="163"/>
    </row>
    <row r="786" spans="1:21" s="162" customFormat="1">
      <c r="A786" s="159"/>
      <c r="B786" s="160"/>
      <c r="C786" s="160"/>
      <c r="D786" s="160"/>
      <c r="E786" s="160"/>
      <c r="F786" s="160"/>
      <c r="G786" s="160"/>
      <c r="H786" s="160"/>
      <c r="I786" s="160"/>
      <c r="J786" s="160"/>
      <c r="K786" s="161"/>
      <c r="L786" s="161"/>
      <c r="M786" s="161"/>
      <c r="N786" s="161"/>
      <c r="O786" s="161"/>
      <c r="P786" s="161"/>
      <c r="Q786" s="161"/>
      <c r="R786" s="161"/>
      <c r="T786" s="163"/>
      <c r="U786" s="163"/>
    </row>
    <row r="787" spans="1:21" s="162" customFormat="1">
      <c r="A787" s="159"/>
      <c r="B787" s="160"/>
      <c r="C787" s="160"/>
      <c r="D787" s="160"/>
      <c r="E787" s="160"/>
      <c r="F787" s="160"/>
      <c r="G787" s="160"/>
      <c r="H787" s="160"/>
      <c r="I787" s="160"/>
      <c r="J787" s="160"/>
      <c r="K787" s="161"/>
      <c r="L787" s="161"/>
      <c r="M787" s="161"/>
      <c r="N787" s="161"/>
      <c r="O787" s="161"/>
      <c r="P787" s="161"/>
      <c r="Q787" s="161"/>
      <c r="R787" s="161"/>
      <c r="T787" s="163"/>
      <c r="U787" s="163"/>
    </row>
    <row r="788" spans="1:21" s="162" customFormat="1">
      <c r="A788" s="159"/>
      <c r="B788" s="160"/>
      <c r="C788" s="160"/>
      <c r="D788" s="160"/>
      <c r="E788" s="160"/>
      <c r="F788" s="160"/>
      <c r="G788" s="160"/>
      <c r="H788" s="160"/>
      <c r="I788" s="160"/>
      <c r="J788" s="160"/>
      <c r="K788" s="161"/>
      <c r="L788" s="161"/>
      <c r="M788" s="161"/>
      <c r="N788" s="161"/>
      <c r="O788" s="161"/>
      <c r="P788" s="161"/>
      <c r="Q788" s="161"/>
      <c r="R788" s="161"/>
      <c r="T788" s="163"/>
      <c r="U788" s="163"/>
    </row>
    <row r="789" spans="1:21" s="162" customFormat="1">
      <c r="A789" s="159"/>
      <c r="B789" s="160"/>
      <c r="C789" s="160"/>
      <c r="D789" s="160"/>
      <c r="E789" s="160"/>
      <c r="F789" s="160"/>
      <c r="G789" s="160"/>
      <c r="H789" s="160"/>
      <c r="I789" s="160"/>
      <c r="J789" s="160"/>
      <c r="K789" s="161"/>
      <c r="L789" s="161"/>
      <c r="M789" s="161"/>
      <c r="N789" s="161"/>
      <c r="O789" s="161"/>
      <c r="P789" s="161"/>
      <c r="Q789" s="161"/>
      <c r="R789" s="161"/>
      <c r="T789" s="163"/>
      <c r="U789" s="163"/>
    </row>
    <row r="790" spans="1:21" s="162" customFormat="1">
      <c r="A790" s="159"/>
      <c r="B790" s="160"/>
      <c r="C790" s="160"/>
      <c r="D790" s="160"/>
      <c r="E790" s="160"/>
      <c r="F790" s="160"/>
      <c r="G790" s="160"/>
      <c r="H790" s="160"/>
      <c r="I790" s="160"/>
      <c r="J790" s="160"/>
      <c r="K790" s="161"/>
      <c r="L790" s="161"/>
      <c r="M790" s="161"/>
      <c r="N790" s="161"/>
      <c r="O790" s="161"/>
      <c r="P790" s="161"/>
      <c r="Q790" s="161"/>
      <c r="R790" s="161"/>
      <c r="T790" s="163"/>
      <c r="U790" s="163"/>
    </row>
    <row r="791" spans="1:21" s="162" customFormat="1">
      <c r="A791" s="159"/>
      <c r="B791" s="160"/>
      <c r="C791" s="160"/>
      <c r="D791" s="160"/>
      <c r="E791" s="160"/>
      <c r="F791" s="160"/>
      <c r="G791" s="160"/>
      <c r="H791" s="160"/>
      <c r="I791" s="160"/>
      <c r="J791" s="160"/>
      <c r="K791" s="161"/>
      <c r="L791" s="161"/>
      <c r="M791" s="161"/>
      <c r="N791" s="161"/>
      <c r="O791" s="161"/>
      <c r="P791" s="161"/>
      <c r="Q791" s="161"/>
      <c r="R791" s="161"/>
      <c r="T791" s="163"/>
      <c r="U791" s="163"/>
    </row>
    <row r="792" spans="1:21" s="162" customFormat="1">
      <c r="A792" s="159"/>
      <c r="B792" s="160"/>
      <c r="C792" s="160"/>
      <c r="D792" s="160"/>
      <c r="E792" s="160"/>
      <c r="F792" s="160"/>
      <c r="G792" s="160"/>
      <c r="H792" s="160"/>
      <c r="I792" s="160"/>
      <c r="J792" s="160"/>
      <c r="K792" s="161"/>
      <c r="L792" s="161"/>
      <c r="M792" s="161"/>
      <c r="N792" s="161"/>
      <c r="O792" s="161"/>
      <c r="P792" s="161"/>
      <c r="Q792" s="161"/>
      <c r="R792" s="161"/>
      <c r="T792" s="163"/>
      <c r="U792" s="163"/>
    </row>
    <row r="793" spans="1:21" s="162" customFormat="1">
      <c r="A793" s="159"/>
      <c r="B793" s="160"/>
      <c r="C793" s="160"/>
      <c r="D793" s="160"/>
      <c r="E793" s="160"/>
      <c r="F793" s="160"/>
      <c r="G793" s="160"/>
      <c r="H793" s="160"/>
      <c r="I793" s="160"/>
      <c r="J793" s="160"/>
      <c r="K793" s="161"/>
      <c r="L793" s="161"/>
      <c r="M793" s="161"/>
      <c r="N793" s="161"/>
      <c r="O793" s="161"/>
      <c r="P793" s="161"/>
      <c r="Q793" s="161"/>
      <c r="R793" s="161"/>
      <c r="T793" s="163"/>
      <c r="U793" s="163"/>
    </row>
    <row r="794" spans="1:21" s="162" customFormat="1">
      <c r="A794" s="159"/>
      <c r="B794" s="160"/>
      <c r="C794" s="160"/>
      <c r="D794" s="160"/>
      <c r="E794" s="160"/>
      <c r="F794" s="160"/>
      <c r="G794" s="160"/>
      <c r="H794" s="160"/>
      <c r="I794" s="160"/>
      <c r="J794" s="160"/>
      <c r="K794" s="161"/>
      <c r="L794" s="161"/>
      <c r="M794" s="161"/>
      <c r="N794" s="161"/>
      <c r="O794" s="161"/>
      <c r="P794" s="161"/>
      <c r="Q794" s="161"/>
      <c r="R794" s="161"/>
      <c r="T794" s="163"/>
      <c r="U794" s="163"/>
    </row>
    <row r="795" spans="1:21" s="162" customFormat="1">
      <c r="A795" s="159"/>
      <c r="B795" s="160"/>
      <c r="C795" s="160"/>
      <c r="D795" s="160"/>
      <c r="E795" s="160"/>
      <c r="F795" s="160"/>
      <c r="G795" s="160"/>
      <c r="H795" s="160"/>
      <c r="I795" s="160"/>
      <c r="J795" s="160"/>
      <c r="K795" s="161"/>
      <c r="L795" s="161"/>
      <c r="M795" s="161"/>
      <c r="N795" s="161"/>
      <c r="O795" s="161"/>
      <c r="P795" s="161"/>
      <c r="Q795" s="161"/>
      <c r="R795" s="161"/>
      <c r="T795" s="163"/>
      <c r="U795" s="163"/>
    </row>
    <row r="796" spans="1:21" s="162" customFormat="1">
      <c r="A796" s="159"/>
      <c r="B796" s="160"/>
      <c r="C796" s="160"/>
      <c r="D796" s="160"/>
      <c r="E796" s="160"/>
      <c r="F796" s="160"/>
      <c r="G796" s="160"/>
      <c r="H796" s="160"/>
      <c r="I796" s="160"/>
      <c r="J796" s="160"/>
      <c r="K796" s="161"/>
      <c r="L796" s="161"/>
      <c r="M796" s="161"/>
      <c r="N796" s="161"/>
      <c r="O796" s="161"/>
      <c r="P796" s="161"/>
      <c r="Q796" s="161"/>
      <c r="R796" s="161"/>
      <c r="T796" s="163"/>
      <c r="U796" s="163"/>
    </row>
    <row r="797" spans="1:21" s="162" customFormat="1">
      <c r="A797" s="159"/>
      <c r="B797" s="160"/>
      <c r="C797" s="160"/>
      <c r="D797" s="160"/>
      <c r="E797" s="160"/>
      <c r="F797" s="160"/>
      <c r="G797" s="160"/>
      <c r="H797" s="160"/>
      <c r="I797" s="160"/>
      <c r="J797" s="160"/>
      <c r="K797" s="161"/>
      <c r="L797" s="161"/>
      <c r="M797" s="161"/>
      <c r="N797" s="161"/>
      <c r="O797" s="161"/>
      <c r="P797" s="161"/>
      <c r="Q797" s="161"/>
      <c r="R797" s="161"/>
      <c r="T797" s="163"/>
      <c r="U797" s="163"/>
    </row>
    <row r="798" spans="1:21" s="162" customFormat="1">
      <c r="A798" s="159"/>
      <c r="B798" s="160"/>
      <c r="C798" s="160"/>
      <c r="D798" s="160"/>
      <c r="E798" s="160"/>
      <c r="F798" s="160"/>
      <c r="G798" s="160"/>
      <c r="H798" s="160"/>
      <c r="I798" s="160"/>
      <c r="J798" s="160"/>
      <c r="K798" s="161"/>
      <c r="L798" s="161"/>
      <c r="M798" s="161"/>
      <c r="N798" s="161"/>
      <c r="O798" s="161"/>
      <c r="P798" s="161"/>
      <c r="Q798" s="161"/>
      <c r="R798" s="161"/>
      <c r="T798" s="163"/>
      <c r="U798" s="163"/>
    </row>
    <row r="799" spans="1:21" s="162" customFormat="1">
      <c r="A799" s="159"/>
      <c r="B799" s="160"/>
      <c r="C799" s="160"/>
      <c r="D799" s="160"/>
      <c r="E799" s="160"/>
      <c r="F799" s="160"/>
      <c r="G799" s="160"/>
      <c r="H799" s="160"/>
      <c r="I799" s="160"/>
      <c r="J799" s="160"/>
      <c r="K799" s="161"/>
      <c r="L799" s="161"/>
      <c r="M799" s="161"/>
      <c r="N799" s="161"/>
      <c r="O799" s="161"/>
      <c r="P799" s="161"/>
      <c r="Q799" s="161"/>
      <c r="R799" s="161"/>
      <c r="T799" s="163"/>
      <c r="U799" s="163"/>
    </row>
    <row r="800" spans="1:21" s="162" customFormat="1">
      <c r="A800" s="159"/>
      <c r="B800" s="160"/>
      <c r="C800" s="160"/>
      <c r="D800" s="160"/>
      <c r="E800" s="160"/>
      <c r="F800" s="160"/>
      <c r="G800" s="160"/>
      <c r="H800" s="160"/>
      <c r="I800" s="160"/>
      <c r="J800" s="160"/>
      <c r="K800" s="161"/>
      <c r="L800" s="161"/>
      <c r="M800" s="161"/>
      <c r="N800" s="161"/>
      <c r="O800" s="161"/>
      <c r="P800" s="161"/>
      <c r="Q800" s="161"/>
      <c r="R800" s="161"/>
      <c r="T800" s="163"/>
      <c r="U800" s="163"/>
    </row>
    <row r="801" spans="1:21" s="162" customFormat="1">
      <c r="A801" s="159"/>
      <c r="B801" s="160"/>
      <c r="C801" s="160"/>
      <c r="D801" s="160"/>
      <c r="E801" s="160"/>
      <c r="F801" s="160"/>
      <c r="G801" s="160"/>
      <c r="H801" s="160"/>
      <c r="I801" s="160"/>
      <c r="J801" s="160"/>
      <c r="K801" s="161"/>
      <c r="L801" s="161"/>
      <c r="M801" s="161"/>
      <c r="N801" s="161"/>
      <c r="O801" s="161"/>
      <c r="P801" s="161"/>
      <c r="Q801" s="161"/>
      <c r="R801" s="161"/>
      <c r="T801" s="163"/>
      <c r="U801" s="163"/>
    </row>
    <row r="802" spans="1:21" s="162" customFormat="1">
      <c r="A802" s="159"/>
      <c r="B802" s="160"/>
      <c r="C802" s="160"/>
      <c r="D802" s="160"/>
      <c r="E802" s="160"/>
      <c r="F802" s="160"/>
      <c r="G802" s="160"/>
      <c r="H802" s="160"/>
      <c r="I802" s="160"/>
      <c r="J802" s="160"/>
      <c r="K802" s="161"/>
      <c r="L802" s="161"/>
      <c r="M802" s="161"/>
      <c r="N802" s="161"/>
      <c r="O802" s="161"/>
      <c r="P802" s="161"/>
      <c r="Q802" s="161"/>
      <c r="R802" s="161"/>
      <c r="T802" s="163"/>
      <c r="U802" s="163"/>
    </row>
    <row r="803" spans="1:21" s="162" customFormat="1">
      <c r="A803" s="159"/>
      <c r="B803" s="160"/>
      <c r="C803" s="160"/>
      <c r="D803" s="160"/>
      <c r="E803" s="160"/>
      <c r="F803" s="160"/>
      <c r="G803" s="160"/>
      <c r="H803" s="160"/>
      <c r="I803" s="160"/>
      <c r="J803" s="160"/>
      <c r="K803" s="161"/>
      <c r="L803" s="161"/>
      <c r="M803" s="161"/>
      <c r="N803" s="161"/>
      <c r="O803" s="161"/>
      <c r="P803" s="161"/>
      <c r="Q803" s="161"/>
      <c r="R803" s="161"/>
      <c r="T803" s="163"/>
      <c r="U803" s="163"/>
    </row>
    <row r="804" spans="1:21" s="162" customFormat="1">
      <c r="A804" s="159"/>
      <c r="B804" s="160"/>
      <c r="C804" s="160"/>
      <c r="D804" s="160"/>
      <c r="E804" s="160"/>
      <c r="F804" s="160"/>
      <c r="G804" s="160"/>
      <c r="H804" s="160"/>
      <c r="I804" s="160"/>
      <c r="J804" s="160"/>
      <c r="K804" s="161"/>
      <c r="L804" s="161"/>
      <c r="M804" s="161"/>
      <c r="N804" s="161"/>
      <c r="O804" s="161"/>
      <c r="P804" s="161"/>
      <c r="Q804" s="161"/>
      <c r="R804" s="161"/>
      <c r="T804" s="163"/>
      <c r="U804" s="163"/>
    </row>
    <row r="805" spans="1:21" s="162" customFormat="1">
      <c r="A805" s="159"/>
      <c r="B805" s="160"/>
      <c r="C805" s="160"/>
      <c r="D805" s="160"/>
      <c r="E805" s="160"/>
      <c r="F805" s="160"/>
      <c r="G805" s="160"/>
      <c r="H805" s="160"/>
      <c r="I805" s="160"/>
      <c r="J805" s="160"/>
      <c r="K805" s="161"/>
      <c r="L805" s="161"/>
      <c r="M805" s="161"/>
      <c r="N805" s="161"/>
      <c r="O805" s="161"/>
      <c r="P805" s="161"/>
      <c r="Q805" s="161"/>
      <c r="R805" s="161"/>
      <c r="T805" s="163"/>
      <c r="U805" s="163"/>
    </row>
    <row r="806" spans="1:21" s="162" customFormat="1">
      <c r="A806" s="159"/>
      <c r="B806" s="160"/>
      <c r="C806" s="160"/>
      <c r="D806" s="160"/>
      <c r="E806" s="160"/>
      <c r="F806" s="160"/>
      <c r="G806" s="160"/>
      <c r="H806" s="160"/>
      <c r="I806" s="160"/>
      <c r="J806" s="160"/>
      <c r="K806" s="161"/>
      <c r="L806" s="161"/>
      <c r="M806" s="161"/>
      <c r="N806" s="161"/>
      <c r="O806" s="161"/>
      <c r="P806" s="161"/>
      <c r="Q806" s="161"/>
      <c r="R806" s="161"/>
      <c r="T806" s="163"/>
      <c r="U806" s="163"/>
    </row>
    <row r="807" spans="1:21" s="162" customFormat="1">
      <c r="A807" s="159"/>
      <c r="B807" s="160"/>
      <c r="C807" s="160"/>
      <c r="D807" s="160"/>
      <c r="E807" s="160"/>
      <c r="F807" s="160"/>
      <c r="G807" s="160"/>
      <c r="H807" s="160"/>
      <c r="I807" s="160"/>
      <c r="J807" s="160"/>
      <c r="K807" s="161"/>
      <c r="L807" s="161"/>
      <c r="M807" s="161"/>
      <c r="N807" s="161"/>
      <c r="O807" s="161"/>
      <c r="P807" s="161"/>
      <c r="Q807" s="161"/>
      <c r="R807" s="161"/>
      <c r="T807" s="163"/>
      <c r="U807" s="163"/>
    </row>
    <row r="808" spans="1:21" s="162" customFormat="1">
      <c r="A808" s="159"/>
      <c r="B808" s="160"/>
      <c r="C808" s="160"/>
      <c r="D808" s="160"/>
      <c r="E808" s="160"/>
      <c r="F808" s="160"/>
      <c r="G808" s="160"/>
      <c r="H808" s="160"/>
      <c r="I808" s="160"/>
      <c r="J808" s="160"/>
      <c r="K808" s="161"/>
      <c r="L808" s="161"/>
      <c r="M808" s="161"/>
      <c r="N808" s="161"/>
      <c r="O808" s="161"/>
      <c r="P808" s="161"/>
      <c r="Q808" s="161"/>
      <c r="R808" s="161"/>
      <c r="T808" s="163"/>
      <c r="U808" s="163"/>
    </row>
    <row r="809" spans="1:21" s="162" customFormat="1">
      <c r="A809" s="159"/>
      <c r="B809" s="160"/>
      <c r="C809" s="160"/>
      <c r="D809" s="160"/>
      <c r="E809" s="160"/>
      <c r="F809" s="160"/>
      <c r="G809" s="160"/>
      <c r="H809" s="160"/>
      <c r="I809" s="160"/>
      <c r="J809" s="160"/>
      <c r="K809" s="161"/>
      <c r="L809" s="161"/>
      <c r="M809" s="161"/>
      <c r="N809" s="161"/>
      <c r="O809" s="161"/>
      <c r="P809" s="161"/>
      <c r="Q809" s="161"/>
      <c r="R809" s="161"/>
      <c r="T809" s="163"/>
      <c r="U809" s="163"/>
    </row>
    <row r="810" spans="1:21" s="162" customFormat="1">
      <c r="A810" s="159"/>
      <c r="B810" s="160"/>
      <c r="C810" s="160"/>
      <c r="D810" s="160"/>
      <c r="E810" s="160"/>
      <c r="F810" s="160"/>
      <c r="G810" s="160"/>
      <c r="H810" s="160"/>
      <c r="I810" s="160"/>
      <c r="J810" s="160"/>
      <c r="K810" s="161"/>
      <c r="L810" s="161"/>
      <c r="M810" s="161"/>
      <c r="N810" s="161"/>
      <c r="O810" s="161"/>
      <c r="P810" s="161"/>
      <c r="Q810" s="161"/>
      <c r="R810" s="161"/>
      <c r="T810" s="163"/>
      <c r="U810" s="163"/>
    </row>
    <row r="811" spans="1:21" s="162" customFormat="1">
      <c r="A811" s="159"/>
      <c r="B811" s="160"/>
      <c r="C811" s="160"/>
      <c r="D811" s="160"/>
      <c r="E811" s="160"/>
      <c r="F811" s="160"/>
      <c r="G811" s="160"/>
      <c r="H811" s="160"/>
      <c r="I811" s="160"/>
      <c r="J811" s="160"/>
      <c r="K811" s="161"/>
      <c r="L811" s="161"/>
      <c r="M811" s="161"/>
      <c r="N811" s="161"/>
      <c r="O811" s="161"/>
      <c r="P811" s="161"/>
      <c r="Q811" s="161"/>
      <c r="R811" s="161"/>
      <c r="T811" s="163"/>
      <c r="U811" s="163"/>
    </row>
    <row r="812" spans="1:21" s="162" customFormat="1">
      <c r="A812" s="159"/>
      <c r="B812" s="160"/>
      <c r="C812" s="160"/>
      <c r="D812" s="160"/>
      <c r="E812" s="160"/>
      <c r="F812" s="160"/>
      <c r="G812" s="160"/>
      <c r="H812" s="160"/>
      <c r="I812" s="160"/>
      <c r="J812" s="160"/>
      <c r="K812" s="161"/>
      <c r="L812" s="161"/>
      <c r="M812" s="161"/>
      <c r="N812" s="161"/>
      <c r="O812" s="161"/>
      <c r="P812" s="161"/>
      <c r="Q812" s="161"/>
      <c r="R812" s="161"/>
      <c r="T812" s="163"/>
      <c r="U812" s="163"/>
    </row>
    <row r="813" spans="1:21" s="162" customFormat="1">
      <c r="A813" s="159"/>
      <c r="B813" s="160"/>
      <c r="C813" s="160"/>
      <c r="D813" s="160"/>
      <c r="E813" s="160"/>
      <c r="F813" s="160"/>
      <c r="G813" s="160"/>
      <c r="H813" s="160"/>
      <c r="I813" s="160"/>
      <c r="J813" s="160"/>
      <c r="K813" s="161"/>
      <c r="L813" s="161"/>
      <c r="M813" s="161"/>
      <c r="N813" s="161"/>
      <c r="O813" s="161"/>
      <c r="P813" s="161"/>
      <c r="Q813" s="161"/>
      <c r="R813" s="161"/>
      <c r="T813" s="163"/>
      <c r="U813" s="163"/>
    </row>
    <row r="814" spans="1:21" s="162" customFormat="1">
      <c r="A814" s="159"/>
      <c r="B814" s="160"/>
      <c r="C814" s="160"/>
      <c r="D814" s="160"/>
      <c r="E814" s="160"/>
      <c r="F814" s="160"/>
      <c r="G814" s="160"/>
      <c r="H814" s="160"/>
      <c r="I814" s="160"/>
      <c r="J814" s="160"/>
      <c r="K814" s="161"/>
      <c r="L814" s="161"/>
      <c r="M814" s="161"/>
      <c r="N814" s="161"/>
      <c r="O814" s="161"/>
      <c r="P814" s="161"/>
      <c r="Q814" s="161"/>
      <c r="R814" s="161"/>
      <c r="T814" s="163"/>
      <c r="U814" s="163"/>
    </row>
    <row r="815" spans="1:21" s="162" customFormat="1">
      <c r="A815" s="159"/>
      <c r="B815" s="160"/>
      <c r="C815" s="160"/>
      <c r="D815" s="160"/>
      <c r="E815" s="160"/>
      <c r="F815" s="160"/>
      <c r="G815" s="160"/>
      <c r="H815" s="160"/>
      <c r="I815" s="160"/>
      <c r="J815" s="160"/>
      <c r="K815" s="161"/>
      <c r="L815" s="161"/>
      <c r="M815" s="161"/>
      <c r="N815" s="161"/>
      <c r="O815" s="161"/>
      <c r="P815" s="161"/>
      <c r="Q815" s="161"/>
      <c r="R815" s="161"/>
      <c r="T815" s="163"/>
      <c r="U815" s="163"/>
    </row>
    <row r="816" spans="1:21" s="162" customFormat="1">
      <c r="A816" s="159"/>
      <c r="B816" s="160"/>
      <c r="C816" s="160"/>
      <c r="D816" s="160"/>
      <c r="E816" s="160"/>
      <c r="F816" s="160"/>
      <c r="G816" s="160"/>
      <c r="H816" s="160"/>
      <c r="I816" s="160"/>
      <c r="J816" s="160"/>
      <c r="K816" s="161"/>
      <c r="L816" s="161"/>
      <c r="M816" s="161"/>
      <c r="N816" s="161"/>
      <c r="O816" s="161"/>
      <c r="P816" s="161"/>
      <c r="Q816" s="161"/>
      <c r="R816" s="161"/>
      <c r="T816" s="163"/>
      <c r="U816" s="163"/>
    </row>
    <row r="817" spans="1:21" s="162" customFormat="1">
      <c r="A817" s="159"/>
      <c r="B817" s="160"/>
      <c r="C817" s="160"/>
      <c r="D817" s="160"/>
      <c r="E817" s="160"/>
      <c r="F817" s="160"/>
      <c r="G817" s="160"/>
      <c r="H817" s="160"/>
      <c r="I817" s="160"/>
      <c r="J817" s="160"/>
      <c r="K817" s="161"/>
      <c r="L817" s="161"/>
      <c r="M817" s="161"/>
      <c r="N817" s="161"/>
      <c r="O817" s="161"/>
      <c r="P817" s="161"/>
      <c r="Q817" s="161"/>
      <c r="R817" s="161"/>
      <c r="T817" s="163"/>
      <c r="U817" s="163"/>
    </row>
    <row r="818" spans="1:21" s="162" customFormat="1">
      <c r="A818" s="159"/>
      <c r="B818" s="160"/>
      <c r="C818" s="160"/>
      <c r="D818" s="160"/>
      <c r="E818" s="160"/>
      <c r="F818" s="160"/>
      <c r="G818" s="160"/>
      <c r="H818" s="160"/>
      <c r="I818" s="160"/>
      <c r="J818" s="160"/>
      <c r="K818" s="161"/>
      <c r="L818" s="161"/>
      <c r="M818" s="161"/>
      <c r="N818" s="161"/>
      <c r="O818" s="161"/>
      <c r="P818" s="161"/>
      <c r="Q818" s="161"/>
      <c r="R818" s="161"/>
      <c r="T818" s="163"/>
      <c r="U818" s="163"/>
    </row>
    <row r="819" spans="1:21" s="162" customFormat="1">
      <c r="A819" s="159"/>
      <c r="B819" s="160"/>
      <c r="C819" s="160"/>
      <c r="D819" s="160"/>
      <c r="E819" s="160"/>
      <c r="F819" s="160"/>
      <c r="G819" s="160"/>
      <c r="H819" s="160"/>
      <c r="I819" s="160"/>
      <c r="J819" s="160"/>
      <c r="K819" s="161"/>
      <c r="L819" s="161"/>
      <c r="M819" s="161"/>
      <c r="N819" s="161"/>
      <c r="O819" s="161"/>
      <c r="P819" s="161"/>
      <c r="Q819" s="161"/>
      <c r="R819" s="161"/>
      <c r="T819" s="163"/>
      <c r="U819" s="163"/>
    </row>
    <row r="820" spans="1:21" s="162" customFormat="1">
      <c r="A820" s="159"/>
      <c r="B820" s="160"/>
      <c r="C820" s="160"/>
      <c r="D820" s="160"/>
      <c r="E820" s="160"/>
      <c r="F820" s="160"/>
      <c r="G820" s="160"/>
      <c r="H820" s="160"/>
      <c r="I820" s="160"/>
      <c r="J820" s="160"/>
      <c r="K820" s="161"/>
      <c r="L820" s="161"/>
      <c r="M820" s="161"/>
      <c r="N820" s="161"/>
      <c r="O820" s="161"/>
      <c r="P820" s="161"/>
      <c r="Q820" s="161"/>
      <c r="R820" s="161"/>
      <c r="T820" s="163"/>
      <c r="U820" s="163"/>
    </row>
    <row r="821" spans="1:21" s="162" customFormat="1">
      <c r="A821" s="159"/>
      <c r="B821" s="160"/>
      <c r="C821" s="160"/>
      <c r="D821" s="160"/>
      <c r="E821" s="160"/>
      <c r="F821" s="160"/>
      <c r="G821" s="160"/>
      <c r="H821" s="160"/>
      <c r="I821" s="160"/>
      <c r="J821" s="160"/>
      <c r="K821" s="161"/>
      <c r="L821" s="161"/>
      <c r="M821" s="161"/>
      <c r="N821" s="161"/>
      <c r="O821" s="161"/>
      <c r="P821" s="161"/>
      <c r="Q821" s="161"/>
      <c r="R821" s="161"/>
      <c r="T821" s="163"/>
      <c r="U821" s="163"/>
    </row>
    <row r="822" spans="1:21" s="162" customFormat="1">
      <c r="A822" s="159"/>
      <c r="B822" s="160"/>
      <c r="C822" s="160"/>
      <c r="D822" s="160"/>
      <c r="E822" s="160"/>
      <c r="F822" s="160"/>
      <c r="G822" s="160"/>
      <c r="H822" s="160"/>
      <c r="I822" s="160"/>
      <c r="J822" s="160"/>
      <c r="K822" s="161"/>
      <c r="L822" s="161"/>
      <c r="M822" s="161"/>
      <c r="N822" s="161"/>
      <c r="O822" s="161"/>
      <c r="P822" s="161"/>
      <c r="Q822" s="161"/>
      <c r="R822" s="161"/>
      <c r="T822" s="163"/>
      <c r="U822" s="163"/>
    </row>
    <row r="823" spans="1:21" s="162" customFormat="1">
      <c r="A823" s="159"/>
      <c r="B823" s="160"/>
      <c r="C823" s="160"/>
      <c r="D823" s="160"/>
      <c r="E823" s="160"/>
      <c r="F823" s="160"/>
      <c r="G823" s="160"/>
      <c r="H823" s="160"/>
      <c r="I823" s="160"/>
      <c r="J823" s="160"/>
      <c r="K823" s="161"/>
      <c r="L823" s="161"/>
      <c r="M823" s="161"/>
      <c r="N823" s="161"/>
      <c r="O823" s="161"/>
      <c r="P823" s="161"/>
      <c r="Q823" s="161"/>
      <c r="R823" s="161"/>
      <c r="T823" s="163"/>
      <c r="U823" s="163"/>
    </row>
    <row r="824" spans="1:21" s="162" customFormat="1">
      <c r="A824" s="159"/>
      <c r="B824" s="160"/>
      <c r="C824" s="160"/>
      <c r="D824" s="160"/>
      <c r="E824" s="160"/>
      <c r="F824" s="160"/>
      <c r="G824" s="160"/>
      <c r="H824" s="160"/>
      <c r="I824" s="160"/>
      <c r="J824" s="160"/>
      <c r="K824" s="161"/>
      <c r="L824" s="161"/>
      <c r="M824" s="161"/>
      <c r="N824" s="161"/>
      <c r="O824" s="161"/>
      <c r="P824" s="161"/>
      <c r="Q824" s="161"/>
      <c r="R824" s="161"/>
      <c r="T824" s="163"/>
      <c r="U824" s="163"/>
    </row>
    <row r="825" spans="1:21" s="162" customFormat="1">
      <c r="A825" s="159"/>
      <c r="B825" s="160"/>
      <c r="C825" s="160"/>
      <c r="D825" s="160"/>
      <c r="E825" s="160"/>
      <c r="F825" s="160"/>
      <c r="G825" s="160"/>
      <c r="H825" s="160"/>
      <c r="I825" s="160"/>
      <c r="J825" s="160"/>
      <c r="K825" s="161"/>
      <c r="L825" s="161"/>
      <c r="M825" s="161"/>
      <c r="N825" s="161"/>
      <c r="O825" s="161"/>
      <c r="P825" s="161"/>
      <c r="Q825" s="161"/>
      <c r="R825" s="161"/>
      <c r="T825" s="163"/>
      <c r="U825" s="163"/>
    </row>
    <row r="826" spans="1:21" s="162" customFormat="1">
      <c r="A826" s="159"/>
      <c r="B826" s="160"/>
      <c r="C826" s="160"/>
      <c r="D826" s="160"/>
      <c r="E826" s="160"/>
      <c r="F826" s="160"/>
      <c r="G826" s="160"/>
      <c r="H826" s="160"/>
      <c r="I826" s="160"/>
      <c r="J826" s="160"/>
      <c r="K826" s="161"/>
      <c r="L826" s="161"/>
      <c r="M826" s="161"/>
      <c r="N826" s="161"/>
      <c r="O826" s="161"/>
      <c r="P826" s="161"/>
      <c r="Q826" s="161"/>
      <c r="R826" s="161"/>
      <c r="T826" s="163"/>
      <c r="U826" s="163"/>
    </row>
    <row r="827" spans="1:21" s="162" customFormat="1">
      <c r="A827" s="159"/>
      <c r="B827" s="160"/>
      <c r="C827" s="160"/>
      <c r="D827" s="160"/>
      <c r="E827" s="160"/>
      <c r="F827" s="160"/>
      <c r="G827" s="160"/>
      <c r="H827" s="160"/>
      <c r="I827" s="160"/>
      <c r="J827" s="160"/>
      <c r="K827" s="161"/>
      <c r="L827" s="161"/>
      <c r="M827" s="161"/>
      <c r="N827" s="161"/>
      <c r="O827" s="161"/>
      <c r="P827" s="161"/>
      <c r="Q827" s="161"/>
      <c r="R827" s="161"/>
      <c r="T827" s="163"/>
      <c r="U827" s="163"/>
    </row>
    <row r="828" spans="1:21" s="162" customFormat="1">
      <c r="A828" s="159"/>
      <c r="B828" s="160"/>
      <c r="C828" s="160"/>
      <c r="D828" s="160"/>
      <c r="E828" s="160"/>
      <c r="F828" s="160"/>
      <c r="G828" s="160"/>
      <c r="H828" s="160"/>
      <c r="I828" s="160"/>
      <c r="J828" s="160"/>
      <c r="K828" s="161"/>
      <c r="L828" s="161"/>
      <c r="M828" s="161"/>
      <c r="N828" s="161"/>
      <c r="O828" s="161"/>
      <c r="P828" s="161"/>
      <c r="Q828" s="161"/>
      <c r="R828" s="161"/>
      <c r="T828" s="163"/>
      <c r="U828" s="163"/>
    </row>
    <row r="829" spans="1:21" s="162" customFormat="1">
      <c r="A829" s="159"/>
      <c r="B829" s="160"/>
      <c r="C829" s="160"/>
      <c r="D829" s="160"/>
      <c r="E829" s="160"/>
      <c r="F829" s="160"/>
      <c r="G829" s="160"/>
      <c r="H829" s="160"/>
      <c r="I829" s="160"/>
      <c r="J829" s="160"/>
      <c r="K829" s="161"/>
      <c r="L829" s="161"/>
      <c r="M829" s="161"/>
      <c r="N829" s="161"/>
      <c r="O829" s="161"/>
      <c r="P829" s="161"/>
      <c r="Q829" s="161"/>
      <c r="R829" s="161"/>
      <c r="T829" s="163"/>
      <c r="U829" s="163"/>
    </row>
    <row r="830" spans="1:21" s="162" customFormat="1">
      <c r="A830" s="159"/>
      <c r="B830" s="160"/>
      <c r="C830" s="160"/>
      <c r="D830" s="160"/>
      <c r="E830" s="160"/>
      <c r="F830" s="160"/>
      <c r="G830" s="160"/>
      <c r="H830" s="160"/>
      <c r="I830" s="160"/>
      <c r="J830" s="160"/>
      <c r="K830" s="161"/>
      <c r="L830" s="161"/>
      <c r="M830" s="161"/>
      <c r="N830" s="161"/>
      <c r="O830" s="161"/>
      <c r="P830" s="161"/>
      <c r="Q830" s="161"/>
      <c r="R830" s="161"/>
      <c r="T830" s="163"/>
      <c r="U830" s="163"/>
    </row>
    <row r="831" spans="1:21" s="162" customFormat="1">
      <c r="A831" s="159"/>
      <c r="B831" s="160"/>
      <c r="C831" s="160"/>
      <c r="D831" s="160"/>
      <c r="E831" s="160"/>
      <c r="F831" s="160"/>
      <c r="G831" s="160"/>
      <c r="H831" s="160"/>
      <c r="I831" s="160"/>
      <c r="J831" s="160"/>
      <c r="K831" s="161"/>
      <c r="L831" s="161"/>
      <c r="M831" s="161"/>
      <c r="N831" s="161"/>
      <c r="O831" s="161"/>
      <c r="P831" s="161"/>
      <c r="Q831" s="161"/>
      <c r="R831" s="161"/>
      <c r="T831" s="163"/>
      <c r="U831" s="163"/>
    </row>
    <row r="832" spans="1:21" s="162" customFormat="1">
      <c r="A832" s="159"/>
      <c r="B832" s="160"/>
      <c r="C832" s="160"/>
      <c r="D832" s="160"/>
      <c r="E832" s="160"/>
      <c r="F832" s="160"/>
      <c r="G832" s="160"/>
      <c r="H832" s="160"/>
      <c r="I832" s="160"/>
      <c r="J832" s="160"/>
      <c r="K832" s="161"/>
      <c r="L832" s="161"/>
      <c r="M832" s="161"/>
      <c r="N832" s="161"/>
      <c r="O832" s="161"/>
      <c r="P832" s="161"/>
      <c r="Q832" s="161"/>
      <c r="R832" s="161"/>
      <c r="T832" s="163"/>
      <c r="U832" s="163"/>
    </row>
    <row r="833" spans="1:21" s="162" customFormat="1">
      <c r="A833" s="159"/>
      <c r="B833" s="160"/>
      <c r="C833" s="160"/>
      <c r="D833" s="160"/>
      <c r="E833" s="160"/>
      <c r="F833" s="160"/>
      <c r="G833" s="160"/>
      <c r="H833" s="160"/>
      <c r="I833" s="160"/>
      <c r="J833" s="160"/>
      <c r="K833" s="161"/>
      <c r="L833" s="161"/>
      <c r="M833" s="161"/>
      <c r="N833" s="161"/>
      <c r="O833" s="161"/>
      <c r="P833" s="161"/>
      <c r="Q833" s="161"/>
      <c r="R833" s="161"/>
      <c r="T833" s="163"/>
      <c r="U833" s="163"/>
    </row>
    <row r="834" spans="1:21" s="162" customFormat="1">
      <c r="A834" s="159"/>
      <c r="B834" s="160"/>
      <c r="C834" s="160"/>
      <c r="D834" s="160"/>
      <c r="E834" s="160"/>
      <c r="F834" s="160"/>
      <c r="G834" s="160"/>
      <c r="H834" s="160"/>
      <c r="I834" s="160"/>
      <c r="J834" s="160"/>
      <c r="K834" s="161"/>
      <c r="L834" s="161"/>
      <c r="M834" s="161"/>
      <c r="N834" s="161"/>
      <c r="O834" s="161"/>
      <c r="P834" s="161"/>
      <c r="Q834" s="161"/>
      <c r="R834" s="161"/>
      <c r="T834" s="163"/>
      <c r="U834" s="163"/>
    </row>
    <row r="835" spans="1:21" s="162" customFormat="1">
      <c r="A835" s="159"/>
      <c r="B835" s="160"/>
      <c r="C835" s="160"/>
      <c r="D835" s="160"/>
      <c r="E835" s="160"/>
      <c r="F835" s="160"/>
      <c r="G835" s="160"/>
      <c r="H835" s="160"/>
      <c r="I835" s="160"/>
      <c r="J835" s="160"/>
      <c r="K835" s="161"/>
      <c r="L835" s="161"/>
      <c r="M835" s="161"/>
      <c r="N835" s="161"/>
      <c r="O835" s="161"/>
      <c r="P835" s="161"/>
      <c r="Q835" s="161"/>
      <c r="R835" s="161"/>
      <c r="T835" s="163"/>
      <c r="U835" s="163"/>
    </row>
    <row r="836" spans="1:21" s="162" customFormat="1">
      <c r="A836" s="159"/>
      <c r="B836" s="160"/>
      <c r="C836" s="160"/>
      <c r="D836" s="160"/>
      <c r="E836" s="160"/>
      <c r="F836" s="160"/>
      <c r="G836" s="160"/>
      <c r="H836" s="160"/>
      <c r="I836" s="160"/>
      <c r="J836" s="160"/>
      <c r="K836" s="161"/>
      <c r="L836" s="161"/>
      <c r="M836" s="161"/>
      <c r="N836" s="161"/>
      <c r="O836" s="161"/>
      <c r="P836" s="161"/>
      <c r="Q836" s="161"/>
      <c r="R836" s="161"/>
      <c r="T836" s="163"/>
      <c r="U836" s="163"/>
    </row>
    <row r="837" spans="1:21" s="162" customFormat="1">
      <c r="A837" s="159"/>
      <c r="B837" s="160"/>
      <c r="C837" s="160"/>
      <c r="D837" s="160"/>
      <c r="E837" s="160"/>
      <c r="F837" s="160"/>
      <c r="G837" s="160"/>
      <c r="H837" s="160"/>
      <c r="I837" s="160"/>
      <c r="J837" s="160"/>
      <c r="K837" s="161"/>
      <c r="L837" s="161"/>
      <c r="M837" s="161"/>
      <c r="N837" s="161"/>
      <c r="O837" s="161"/>
      <c r="P837" s="161"/>
      <c r="Q837" s="161"/>
      <c r="R837" s="161"/>
      <c r="T837" s="163"/>
      <c r="U837" s="163"/>
    </row>
    <row r="838" spans="1:21" s="162" customFormat="1">
      <c r="A838" s="159"/>
      <c r="B838" s="160"/>
      <c r="C838" s="160"/>
      <c r="D838" s="160"/>
      <c r="E838" s="160"/>
      <c r="F838" s="160"/>
      <c r="G838" s="160"/>
      <c r="H838" s="160"/>
      <c r="I838" s="160"/>
      <c r="J838" s="160"/>
      <c r="K838" s="161"/>
      <c r="L838" s="161"/>
      <c r="M838" s="161"/>
      <c r="N838" s="161"/>
      <c r="O838" s="161"/>
      <c r="P838" s="161"/>
      <c r="Q838" s="161"/>
      <c r="R838" s="161"/>
      <c r="T838" s="163"/>
      <c r="U838" s="163"/>
    </row>
    <row r="839" spans="1:21" s="162" customFormat="1">
      <c r="A839" s="159"/>
      <c r="B839" s="160"/>
      <c r="C839" s="160"/>
      <c r="D839" s="160"/>
      <c r="E839" s="160"/>
      <c r="F839" s="160"/>
      <c r="G839" s="160"/>
      <c r="H839" s="160"/>
      <c r="I839" s="160"/>
      <c r="J839" s="160"/>
      <c r="K839" s="161"/>
      <c r="L839" s="161"/>
      <c r="M839" s="161"/>
      <c r="N839" s="161"/>
      <c r="O839" s="161"/>
      <c r="P839" s="161"/>
      <c r="Q839" s="161"/>
      <c r="R839" s="161"/>
      <c r="T839" s="163"/>
      <c r="U839" s="163"/>
    </row>
    <row r="840" spans="1:21" s="162" customFormat="1">
      <c r="A840" s="159"/>
      <c r="B840" s="160"/>
      <c r="C840" s="160"/>
      <c r="D840" s="160"/>
      <c r="E840" s="160"/>
      <c r="F840" s="160"/>
      <c r="G840" s="160"/>
      <c r="H840" s="160"/>
      <c r="I840" s="160"/>
      <c r="J840" s="160"/>
      <c r="K840" s="161"/>
      <c r="L840" s="161"/>
      <c r="M840" s="161"/>
      <c r="N840" s="161"/>
      <c r="O840" s="161"/>
      <c r="P840" s="161"/>
      <c r="Q840" s="161"/>
      <c r="R840" s="161"/>
      <c r="T840" s="163"/>
      <c r="U840" s="163"/>
    </row>
    <row r="841" spans="1:21" s="162" customFormat="1">
      <c r="A841" s="159"/>
      <c r="B841" s="160"/>
      <c r="C841" s="160"/>
      <c r="D841" s="160"/>
      <c r="E841" s="160"/>
      <c r="F841" s="160"/>
      <c r="G841" s="160"/>
      <c r="H841" s="160"/>
      <c r="I841" s="160"/>
      <c r="J841" s="160"/>
      <c r="K841" s="161"/>
      <c r="L841" s="161"/>
      <c r="M841" s="161"/>
      <c r="N841" s="161"/>
      <c r="O841" s="161"/>
      <c r="P841" s="161"/>
      <c r="Q841" s="161"/>
      <c r="R841" s="161"/>
      <c r="T841" s="163"/>
      <c r="U841" s="163"/>
    </row>
    <row r="842" spans="1:21" s="162" customFormat="1">
      <c r="A842" s="159"/>
      <c r="B842" s="160"/>
      <c r="C842" s="160"/>
      <c r="D842" s="160"/>
      <c r="E842" s="160"/>
      <c r="F842" s="160"/>
      <c r="G842" s="160"/>
      <c r="H842" s="160"/>
      <c r="I842" s="160"/>
      <c r="J842" s="160"/>
      <c r="K842" s="161"/>
      <c r="L842" s="161"/>
      <c r="M842" s="161"/>
      <c r="N842" s="161"/>
      <c r="O842" s="161"/>
      <c r="P842" s="161"/>
      <c r="Q842" s="161"/>
      <c r="R842" s="161"/>
      <c r="T842" s="163"/>
      <c r="U842" s="163"/>
    </row>
    <row r="843" spans="1:21" s="162" customFormat="1">
      <c r="A843" s="159"/>
      <c r="B843" s="160"/>
      <c r="C843" s="160"/>
      <c r="D843" s="160"/>
      <c r="E843" s="160"/>
      <c r="F843" s="160"/>
      <c r="G843" s="160"/>
      <c r="H843" s="160"/>
      <c r="I843" s="160"/>
      <c r="J843" s="160"/>
      <c r="K843" s="161"/>
      <c r="L843" s="161"/>
      <c r="M843" s="161"/>
      <c r="N843" s="161"/>
      <c r="O843" s="161"/>
      <c r="P843" s="161"/>
      <c r="Q843" s="161"/>
      <c r="R843" s="161"/>
      <c r="T843" s="163"/>
      <c r="U843" s="163"/>
    </row>
    <row r="844" spans="1:21" s="162" customFormat="1">
      <c r="A844" s="159"/>
      <c r="B844" s="160"/>
      <c r="C844" s="160"/>
      <c r="D844" s="160"/>
      <c r="E844" s="160"/>
      <c r="F844" s="160"/>
      <c r="G844" s="160"/>
      <c r="H844" s="160"/>
      <c r="I844" s="160"/>
      <c r="J844" s="160"/>
      <c r="K844" s="161"/>
      <c r="L844" s="161"/>
      <c r="M844" s="161"/>
      <c r="N844" s="161"/>
      <c r="O844" s="161"/>
      <c r="P844" s="161"/>
      <c r="Q844" s="161"/>
      <c r="R844" s="161"/>
      <c r="T844" s="163"/>
      <c r="U844" s="163"/>
    </row>
    <row r="845" spans="1:21" s="162" customFormat="1">
      <c r="A845" s="159"/>
      <c r="B845" s="160"/>
      <c r="C845" s="160"/>
      <c r="D845" s="160"/>
      <c r="E845" s="160"/>
      <c r="F845" s="160"/>
      <c r="G845" s="160"/>
      <c r="H845" s="160"/>
      <c r="I845" s="160"/>
      <c r="J845" s="160"/>
      <c r="K845" s="161"/>
      <c r="L845" s="161"/>
      <c r="M845" s="161"/>
      <c r="N845" s="161"/>
      <c r="O845" s="161"/>
      <c r="P845" s="161"/>
      <c r="Q845" s="161"/>
      <c r="R845" s="161"/>
      <c r="T845" s="163"/>
      <c r="U845" s="163"/>
    </row>
    <row r="846" spans="1:21" s="162" customFormat="1">
      <c r="A846" s="159"/>
      <c r="B846" s="160"/>
      <c r="C846" s="160"/>
      <c r="D846" s="160"/>
      <c r="E846" s="160"/>
      <c r="F846" s="160"/>
      <c r="G846" s="160"/>
      <c r="H846" s="160"/>
      <c r="I846" s="160"/>
      <c r="J846" s="160"/>
      <c r="K846" s="161"/>
      <c r="L846" s="161"/>
      <c r="M846" s="161"/>
      <c r="N846" s="161"/>
      <c r="O846" s="161"/>
      <c r="P846" s="161"/>
      <c r="Q846" s="161"/>
      <c r="R846" s="161"/>
      <c r="T846" s="163"/>
      <c r="U846" s="163"/>
    </row>
    <row r="847" spans="1:21" s="162" customFormat="1">
      <c r="A847" s="159"/>
      <c r="B847" s="160"/>
      <c r="C847" s="160"/>
      <c r="D847" s="160"/>
      <c r="E847" s="160"/>
      <c r="F847" s="160"/>
      <c r="G847" s="160"/>
      <c r="H847" s="160"/>
      <c r="I847" s="160"/>
      <c r="J847" s="160"/>
      <c r="K847" s="161"/>
      <c r="L847" s="161"/>
      <c r="M847" s="161"/>
      <c r="N847" s="161"/>
      <c r="O847" s="161"/>
      <c r="P847" s="161"/>
      <c r="Q847" s="161"/>
      <c r="R847" s="161"/>
      <c r="T847" s="163"/>
      <c r="U847" s="163"/>
    </row>
    <row r="848" spans="1:21" s="162" customFormat="1">
      <c r="A848" s="159"/>
      <c r="B848" s="160"/>
      <c r="C848" s="160"/>
      <c r="D848" s="160"/>
      <c r="E848" s="160"/>
      <c r="F848" s="160"/>
      <c r="G848" s="160"/>
      <c r="H848" s="160"/>
      <c r="I848" s="160"/>
      <c r="J848" s="160"/>
      <c r="K848" s="161"/>
      <c r="L848" s="161"/>
      <c r="M848" s="161"/>
      <c r="N848" s="161"/>
      <c r="O848" s="161"/>
      <c r="P848" s="161"/>
      <c r="Q848" s="161"/>
      <c r="R848" s="161"/>
      <c r="T848" s="163"/>
      <c r="U848" s="163"/>
    </row>
    <row r="849" spans="1:21" s="162" customFormat="1">
      <c r="A849" s="159"/>
      <c r="B849" s="160"/>
      <c r="C849" s="160"/>
      <c r="D849" s="160"/>
      <c r="E849" s="160"/>
      <c r="F849" s="160"/>
      <c r="G849" s="160"/>
      <c r="H849" s="160"/>
      <c r="I849" s="160"/>
      <c r="J849" s="160"/>
      <c r="K849" s="161"/>
      <c r="L849" s="161"/>
      <c r="M849" s="161"/>
      <c r="N849" s="161"/>
      <c r="O849" s="161"/>
      <c r="P849" s="161"/>
      <c r="Q849" s="161"/>
      <c r="R849" s="161"/>
      <c r="T849" s="163"/>
      <c r="U849" s="163"/>
    </row>
    <row r="850" spans="1:21" s="162" customFormat="1">
      <c r="A850" s="159"/>
      <c r="B850" s="160"/>
      <c r="C850" s="160"/>
      <c r="D850" s="160"/>
      <c r="E850" s="160"/>
      <c r="F850" s="160"/>
      <c r="G850" s="160"/>
      <c r="H850" s="160"/>
      <c r="I850" s="160"/>
      <c r="J850" s="160"/>
      <c r="K850" s="161"/>
      <c r="L850" s="161"/>
      <c r="M850" s="161"/>
      <c r="N850" s="161"/>
      <c r="O850" s="161"/>
      <c r="P850" s="161"/>
      <c r="Q850" s="161"/>
      <c r="R850" s="161"/>
      <c r="T850" s="163"/>
      <c r="U850" s="163"/>
    </row>
    <row r="851" spans="1:21" s="162" customFormat="1">
      <c r="A851" s="159"/>
      <c r="B851" s="160"/>
      <c r="C851" s="160"/>
      <c r="D851" s="160"/>
      <c r="E851" s="160"/>
      <c r="F851" s="160"/>
      <c r="G851" s="160"/>
      <c r="H851" s="160"/>
      <c r="I851" s="160"/>
      <c r="J851" s="160"/>
      <c r="K851" s="161"/>
      <c r="L851" s="161"/>
      <c r="M851" s="161"/>
      <c r="N851" s="161"/>
      <c r="O851" s="161"/>
      <c r="P851" s="161"/>
      <c r="Q851" s="161"/>
      <c r="R851" s="161"/>
      <c r="T851" s="163"/>
      <c r="U851" s="163"/>
    </row>
    <row r="852" spans="1:21" s="162" customFormat="1">
      <c r="A852" s="159"/>
      <c r="B852" s="160"/>
      <c r="C852" s="160"/>
      <c r="D852" s="160"/>
      <c r="E852" s="160"/>
      <c r="F852" s="160"/>
      <c r="G852" s="160"/>
      <c r="H852" s="160"/>
      <c r="I852" s="160"/>
      <c r="J852" s="160"/>
      <c r="K852" s="161"/>
      <c r="L852" s="161"/>
      <c r="M852" s="161"/>
      <c r="N852" s="161"/>
      <c r="O852" s="161"/>
      <c r="P852" s="161"/>
      <c r="Q852" s="161"/>
      <c r="R852" s="161"/>
      <c r="T852" s="163"/>
      <c r="U852" s="163"/>
    </row>
    <row r="853" spans="1:21" s="162" customFormat="1">
      <c r="A853" s="159"/>
      <c r="B853" s="160"/>
      <c r="C853" s="160"/>
      <c r="D853" s="160"/>
      <c r="E853" s="160"/>
      <c r="F853" s="160"/>
      <c r="G853" s="160"/>
      <c r="H853" s="160"/>
      <c r="I853" s="160"/>
      <c r="J853" s="160"/>
      <c r="K853" s="161"/>
      <c r="L853" s="161"/>
      <c r="M853" s="161"/>
      <c r="N853" s="161"/>
      <c r="O853" s="161"/>
      <c r="P853" s="161"/>
      <c r="Q853" s="161"/>
      <c r="R853" s="161"/>
      <c r="T853" s="163"/>
      <c r="U853" s="163"/>
    </row>
    <row r="854" spans="1:21" s="162" customFormat="1">
      <c r="A854" s="159"/>
      <c r="B854" s="160"/>
      <c r="C854" s="160"/>
      <c r="D854" s="160"/>
      <c r="E854" s="160"/>
      <c r="F854" s="160"/>
      <c r="G854" s="160"/>
      <c r="H854" s="160"/>
      <c r="I854" s="160"/>
      <c r="J854" s="160"/>
      <c r="K854" s="161"/>
      <c r="L854" s="161"/>
      <c r="M854" s="161"/>
      <c r="N854" s="161"/>
      <c r="O854" s="161"/>
      <c r="P854" s="161"/>
      <c r="Q854" s="161"/>
      <c r="R854" s="161"/>
      <c r="T854" s="163"/>
      <c r="U854" s="163"/>
    </row>
    <row r="855" spans="1:21" s="162" customFormat="1">
      <c r="A855" s="159"/>
      <c r="B855" s="160"/>
      <c r="C855" s="160"/>
      <c r="D855" s="160"/>
      <c r="E855" s="160"/>
      <c r="F855" s="160"/>
      <c r="G855" s="160"/>
      <c r="H855" s="160"/>
      <c r="I855" s="160"/>
      <c r="J855" s="160"/>
      <c r="K855" s="161"/>
      <c r="L855" s="161"/>
      <c r="M855" s="161"/>
      <c r="N855" s="161"/>
      <c r="O855" s="161"/>
      <c r="P855" s="161"/>
      <c r="Q855" s="161"/>
      <c r="R855" s="161"/>
      <c r="T855" s="163"/>
      <c r="U855" s="163"/>
    </row>
    <row r="856" spans="1:21" s="162" customFormat="1">
      <c r="A856" s="159"/>
      <c r="B856" s="160"/>
      <c r="C856" s="160"/>
      <c r="D856" s="160"/>
      <c r="E856" s="160"/>
      <c r="F856" s="160"/>
      <c r="G856" s="160"/>
      <c r="H856" s="160"/>
      <c r="I856" s="160"/>
      <c r="J856" s="160"/>
      <c r="K856" s="161"/>
      <c r="L856" s="161"/>
      <c r="M856" s="161"/>
      <c r="N856" s="161"/>
      <c r="O856" s="161"/>
      <c r="P856" s="161"/>
      <c r="Q856" s="161"/>
      <c r="R856" s="161"/>
      <c r="T856" s="163"/>
      <c r="U856" s="163"/>
    </row>
    <row r="857" spans="1:21" s="162" customFormat="1">
      <c r="A857" s="159"/>
      <c r="B857" s="160"/>
      <c r="C857" s="160"/>
      <c r="D857" s="160"/>
      <c r="E857" s="160"/>
      <c r="F857" s="160"/>
      <c r="G857" s="160"/>
      <c r="H857" s="160"/>
      <c r="I857" s="160"/>
      <c r="J857" s="160"/>
      <c r="K857" s="161"/>
      <c r="L857" s="161"/>
      <c r="M857" s="161"/>
      <c r="N857" s="161"/>
      <c r="O857" s="161"/>
      <c r="P857" s="161"/>
      <c r="Q857" s="161"/>
      <c r="R857" s="161"/>
      <c r="T857" s="163"/>
      <c r="U857" s="163"/>
    </row>
    <row r="858" spans="1:21" s="162" customFormat="1">
      <c r="A858" s="159"/>
      <c r="B858" s="160"/>
      <c r="C858" s="160"/>
      <c r="D858" s="160"/>
      <c r="E858" s="160"/>
      <c r="F858" s="160"/>
      <c r="G858" s="160"/>
      <c r="H858" s="160"/>
      <c r="I858" s="160"/>
      <c r="J858" s="160"/>
      <c r="K858" s="161"/>
      <c r="L858" s="161"/>
      <c r="M858" s="161"/>
      <c r="N858" s="161"/>
      <c r="O858" s="161"/>
      <c r="P858" s="161"/>
      <c r="Q858" s="161"/>
      <c r="R858" s="161"/>
      <c r="T858" s="163"/>
      <c r="U858" s="163"/>
    </row>
    <row r="859" spans="1:21" s="162" customFormat="1">
      <c r="A859" s="159"/>
      <c r="B859" s="160"/>
      <c r="C859" s="160"/>
      <c r="D859" s="160"/>
      <c r="E859" s="160"/>
      <c r="F859" s="160"/>
      <c r="G859" s="160"/>
      <c r="H859" s="160"/>
      <c r="I859" s="160"/>
      <c r="J859" s="160"/>
      <c r="K859" s="161"/>
      <c r="L859" s="161"/>
      <c r="M859" s="161"/>
      <c r="N859" s="161"/>
      <c r="O859" s="161"/>
      <c r="P859" s="161"/>
      <c r="Q859" s="161"/>
      <c r="R859" s="161"/>
      <c r="T859" s="163"/>
      <c r="U859" s="163"/>
    </row>
    <row r="860" spans="1:21" s="162" customFormat="1">
      <c r="A860" s="159"/>
      <c r="B860" s="160"/>
      <c r="C860" s="160"/>
      <c r="D860" s="160"/>
      <c r="E860" s="160"/>
      <c r="F860" s="160"/>
      <c r="G860" s="160"/>
      <c r="H860" s="160"/>
      <c r="I860" s="160"/>
      <c r="J860" s="160"/>
      <c r="K860" s="161"/>
      <c r="L860" s="161"/>
      <c r="M860" s="161"/>
      <c r="N860" s="161"/>
      <c r="O860" s="161"/>
      <c r="P860" s="161"/>
      <c r="Q860" s="161"/>
      <c r="R860" s="161"/>
      <c r="T860" s="163"/>
      <c r="U860" s="163"/>
    </row>
    <row r="861" spans="1:21" s="162" customFormat="1">
      <c r="A861" s="159"/>
      <c r="B861" s="160"/>
      <c r="C861" s="160"/>
      <c r="D861" s="160"/>
      <c r="E861" s="160"/>
      <c r="F861" s="160"/>
      <c r="G861" s="160"/>
      <c r="H861" s="160"/>
      <c r="I861" s="160"/>
      <c r="J861" s="160"/>
      <c r="K861" s="161"/>
      <c r="L861" s="161"/>
      <c r="M861" s="161"/>
      <c r="N861" s="161"/>
      <c r="O861" s="161"/>
      <c r="P861" s="161"/>
      <c r="Q861" s="161"/>
      <c r="R861" s="161"/>
      <c r="T861" s="163"/>
      <c r="U861" s="163"/>
    </row>
    <row r="862" spans="1:21" s="162" customFormat="1">
      <c r="A862" s="159"/>
      <c r="B862" s="160"/>
      <c r="C862" s="160"/>
      <c r="D862" s="160"/>
      <c r="E862" s="160"/>
      <c r="F862" s="160"/>
      <c r="G862" s="160"/>
      <c r="H862" s="160"/>
      <c r="I862" s="160"/>
      <c r="J862" s="160"/>
      <c r="K862" s="161"/>
      <c r="L862" s="161"/>
      <c r="M862" s="161"/>
      <c r="N862" s="161"/>
      <c r="O862" s="161"/>
      <c r="P862" s="161"/>
      <c r="Q862" s="161"/>
      <c r="R862" s="161"/>
      <c r="T862" s="163"/>
      <c r="U862" s="163"/>
    </row>
    <row r="863" spans="1:21" s="162" customFormat="1">
      <c r="A863" s="159"/>
      <c r="B863" s="160"/>
      <c r="C863" s="160"/>
      <c r="D863" s="160"/>
      <c r="E863" s="160"/>
      <c r="F863" s="160"/>
      <c r="G863" s="160"/>
      <c r="H863" s="160"/>
      <c r="I863" s="160"/>
      <c r="J863" s="160"/>
      <c r="K863" s="161"/>
      <c r="L863" s="161"/>
      <c r="M863" s="161"/>
      <c r="N863" s="161"/>
      <c r="O863" s="161"/>
      <c r="P863" s="161"/>
      <c r="Q863" s="161"/>
      <c r="R863" s="161"/>
      <c r="T863" s="163"/>
      <c r="U863" s="163"/>
    </row>
    <row r="864" spans="1:21" s="162" customFormat="1">
      <c r="A864" s="159"/>
      <c r="B864" s="160"/>
      <c r="C864" s="160"/>
      <c r="D864" s="160"/>
      <c r="E864" s="160"/>
      <c r="F864" s="160"/>
      <c r="G864" s="160"/>
      <c r="H864" s="160"/>
      <c r="I864" s="160"/>
      <c r="J864" s="160"/>
      <c r="K864" s="161"/>
      <c r="L864" s="161"/>
      <c r="M864" s="161"/>
      <c r="N864" s="161"/>
      <c r="O864" s="161"/>
      <c r="P864" s="161"/>
      <c r="Q864" s="161"/>
      <c r="R864" s="161"/>
      <c r="T864" s="163"/>
      <c r="U864" s="163"/>
    </row>
    <row r="865" spans="1:21" s="162" customFormat="1">
      <c r="A865" s="159"/>
      <c r="B865" s="160"/>
      <c r="C865" s="160"/>
      <c r="D865" s="160"/>
      <c r="E865" s="160"/>
      <c r="F865" s="160"/>
      <c r="G865" s="160"/>
      <c r="H865" s="160"/>
      <c r="I865" s="160"/>
      <c r="J865" s="160"/>
      <c r="K865" s="161"/>
      <c r="L865" s="161"/>
      <c r="M865" s="161"/>
      <c r="N865" s="161"/>
      <c r="O865" s="161"/>
      <c r="P865" s="161"/>
      <c r="Q865" s="161"/>
      <c r="R865" s="161"/>
      <c r="T865" s="163"/>
      <c r="U865" s="163"/>
    </row>
    <row r="866" spans="1:21" s="162" customFormat="1">
      <c r="A866" s="159"/>
      <c r="B866" s="160"/>
      <c r="C866" s="160"/>
      <c r="D866" s="160"/>
      <c r="E866" s="160"/>
      <c r="F866" s="160"/>
      <c r="G866" s="160"/>
      <c r="H866" s="160"/>
      <c r="I866" s="160"/>
      <c r="J866" s="160"/>
      <c r="K866" s="161"/>
      <c r="L866" s="161"/>
      <c r="M866" s="161"/>
      <c r="N866" s="161"/>
      <c r="O866" s="161"/>
      <c r="P866" s="161"/>
      <c r="Q866" s="161"/>
      <c r="R866" s="161"/>
      <c r="T866" s="163"/>
      <c r="U866" s="163"/>
    </row>
    <row r="867" spans="1:21" s="162" customFormat="1">
      <c r="A867" s="159"/>
      <c r="B867" s="160"/>
      <c r="C867" s="160"/>
      <c r="D867" s="160"/>
      <c r="E867" s="160"/>
      <c r="F867" s="160"/>
      <c r="G867" s="160"/>
      <c r="H867" s="160"/>
      <c r="I867" s="160"/>
      <c r="J867" s="160"/>
      <c r="K867" s="161"/>
      <c r="L867" s="161"/>
      <c r="M867" s="161"/>
      <c r="N867" s="161"/>
      <c r="O867" s="161"/>
      <c r="P867" s="161"/>
      <c r="Q867" s="161"/>
      <c r="R867" s="161"/>
      <c r="T867" s="163"/>
      <c r="U867" s="163"/>
    </row>
    <row r="868" spans="1:21" s="162" customFormat="1">
      <c r="A868" s="159"/>
      <c r="B868" s="160"/>
      <c r="C868" s="160"/>
      <c r="D868" s="160"/>
      <c r="E868" s="160"/>
      <c r="F868" s="160"/>
      <c r="G868" s="160"/>
      <c r="H868" s="160"/>
      <c r="I868" s="160"/>
      <c r="J868" s="160"/>
      <c r="K868" s="161"/>
      <c r="L868" s="161"/>
      <c r="M868" s="161"/>
      <c r="N868" s="161"/>
      <c r="O868" s="161"/>
      <c r="P868" s="161"/>
      <c r="Q868" s="161"/>
      <c r="R868" s="161"/>
      <c r="T868" s="163"/>
      <c r="U868" s="163"/>
    </row>
    <row r="869" spans="1:21" s="162" customFormat="1">
      <c r="A869" s="159"/>
      <c r="B869" s="160"/>
      <c r="C869" s="160"/>
      <c r="D869" s="160"/>
      <c r="E869" s="160"/>
      <c r="F869" s="160"/>
      <c r="G869" s="160"/>
      <c r="H869" s="160"/>
      <c r="I869" s="160"/>
      <c r="J869" s="160"/>
      <c r="K869" s="161"/>
      <c r="L869" s="161"/>
      <c r="M869" s="161"/>
      <c r="N869" s="161"/>
      <c r="O869" s="161"/>
      <c r="P869" s="161"/>
      <c r="Q869" s="161"/>
      <c r="R869" s="161"/>
      <c r="T869" s="163"/>
      <c r="U869" s="163"/>
    </row>
    <row r="870" spans="1:21" s="162" customFormat="1">
      <c r="A870" s="159"/>
      <c r="B870" s="160"/>
      <c r="C870" s="160"/>
      <c r="D870" s="160"/>
      <c r="E870" s="160"/>
      <c r="F870" s="160"/>
      <c r="G870" s="160"/>
      <c r="H870" s="160"/>
      <c r="I870" s="160"/>
      <c r="J870" s="160"/>
      <c r="K870" s="161"/>
      <c r="L870" s="161"/>
      <c r="M870" s="161"/>
      <c r="N870" s="161"/>
      <c r="O870" s="161"/>
      <c r="P870" s="161"/>
      <c r="Q870" s="161"/>
      <c r="R870" s="161"/>
      <c r="T870" s="163"/>
      <c r="U870" s="163"/>
    </row>
    <row r="871" spans="1:21" s="162" customFormat="1">
      <c r="A871" s="159"/>
      <c r="B871" s="160"/>
      <c r="C871" s="160"/>
      <c r="D871" s="160"/>
      <c r="E871" s="160"/>
      <c r="F871" s="160"/>
      <c r="G871" s="160"/>
      <c r="H871" s="160"/>
      <c r="I871" s="160"/>
      <c r="J871" s="160"/>
      <c r="K871" s="161"/>
      <c r="L871" s="161"/>
      <c r="M871" s="161"/>
      <c r="N871" s="161"/>
      <c r="O871" s="161"/>
      <c r="P871" s="161"/>
      <c r="Q871" s="161"/>
      <c r="R871" s="161"/>
      <c r="T871" s="163"/>
      <c r="U871" s="163"/>
    </row>
    <row r="872" spans="1:21" s="162" customFormat="1">
      <c r="A872" s="159"/>
      <c r="B872" s="160"/>
      <c r="C872" s="160"/>
      <c r="D872" s="160"/>
      <c r="E872" s="160"/>
      <c r="F872" s="160"/>
      <c r="G872" s="160"/>
      <c r="H872" s="160"/>
      <c r="I872" s="160"/>
      <c r="J872" s="160"/>
      <c r="K872" s="161"/>
      <c r="L872" s="161"/>
      <c r="M872" s="161"/>
      <c r="N872" s="161"/>
      <c r="O872" s="161"/>
      <c r="P872" s="161"/>
      <c r="Q872" s="161"/>
      <c r="R872" s="161"/>
      <c r="T872" s="163"/>
      <c r="U872" s="163"/>
    </row>
    <row r="873" spans="1:21" s="162" customFormat="1">
      <c r="A873" s="159"/>
      <c r="B873" s="160"/>
      <c r="C873" s="160"/>
      <c r="D873" s="160"/>
      <c r="E873" s="160"/>
      <c r="F873" s="160"/>
      <c r="G873" s="160"/>
      <c r="H873" s="160"/>
      <c r="I873" s="160"/>
      <c r="J873" s="160"/>
      <c r="K873" s="161"/>
      <c r="L873" s="161"/>
      <c r="M873" s="161"/>
      <c r="N873" s="161"/>
      <c r="O873" s="161"/>
      <c r="P873" s="161"/>
      <c r="Q873" s="161"/>
      <c r="R873" s="161"/>
      <c r="T873" s="163"/>
      <c r="U873" s="163"/>
    </row>
    <row r="874" spans="1:21" s="162" customFormat="1">
      <c r="A874" s="159"/>
      <c r="B874" s="160"/>
      <c r="C874" s="160"/>
      <c r="D874" s="160"/>
      <c r="E874" s="160"/>
      <c r="F874" s="160"/>
      <c r="G874" s="160"/>
      <c r="H874" s="160"/>
      <c r="I874" s="160"/>
      <c r="J874" s="160"/>
      <c r="K874" s="161"/>
      <c r="L874" s="161"/>
      <c r="M874" s="161"/>
      <c r="N874" s="161"/>
      <c r="O874" s="161"/>
      <c r="P874" s="161"/>
      <c r="Q874" s="161"/>
      <c r="R874" s="161"/>
      <c r="T874" s="163"/>
      <c r="U874" s="163"/>
    </row>
    <row r="875" spans="1:21" s="162" customFormat="1">
      <c r="A875" s="159"/>
      <c r="B875" s="160"/>
      <c r="C875" s="160"/>
      <c r="D875" s="160"/>
      <c r="E875" s="160"/>
      <c r="F875" s="160"/>
      <c r="G875" s="160"/>
      <c r="H875" s="160"/>
      <c r="I875" s="160"/>
      <c r="J875" s="160"/>
      <c r="K875" s="161"/>
      <c r="L875" s="161"/>
      <c r="M875" s="161"/>
      <c r="N875" s="161"/>
      <c r="O875" s="161"/>
      <c r="P875" s="161"/>
      <c r="Q875" s="161"/>
      <c r="R875" s="161"/>
      <c r="T875" s="163"/>
      <c r="U875" s="163"/>
    </row>
    <row r="876" spans="1:21" s="162" customFormat="1">
      <c r="A876" s="159"/>
      <c r="B876" s="160"/>
      <c r="C876" s="160"/>
      <c r="D876" s="160"/>
      <c r="E876" s="160"/>
      <c r="F876" s="160"/>
      <c r="G876" s="160"/>
      <c r="H876" s="160"/>
      <c r="I876" s="160"/>
      <c r="J876" s="160"/>
      <c r="K876" s="161"/>
      <c r="L876" s="161"/>
      <c r="M876" s="161"/>
      <c r="N876" s="161"/>
      <c r="O876" s="161"/>
      <c r="P876" s="161"/>
      <c r="Q876" s="161"/>
      <c r="R876" s="161"/>
      <c r="T876" s="163"/>
      <c r="U876" s="163"/>
    </row>
    <row r="877" spans="1:21" s="162" customFormat="1">
      <c r="A877" s="159"/>
      <c r="B877" s="160"/>
      <c r="C877" s="160"/>
      <c r="D877" s="160"/>
      <c r="E877" s="160"/>
      <c r="F877" s="160"/>
      <c r="G877" s="160"/>
      <c r="H877" s="160"/>
      <c r="I877" s="160"/>
      <c r="J877" s="160"/>
      <c r="K877" s="161"/>
      <c r="L877" s="161"/>
      <c r="M877" s="161"/>
      <c r="N877" s="161"/>
      <c r="O877" s="161"/>
      <c r="P877" s="161"/>
      <c r="Q877" s="161"/>
      <c r="R877" s="161"/>
      <c r="T877" s="163"/>
      <c r="U877" s="163"/>
    </row>
    <row r="878" spans="1:21" s="162" customFormat="1">
      <c r="A878" s="159"/>
      <c r="B878" s="160"/>
      <c r="C878" s="160"/>
      <c r="D878" s="160"/>
      <c r="E878" s="160"/>
      <c r="F878" s="160"/>
      <c r="G878" s="160"/>
      <c r="H878" s="160"/>
      <c r="I878" s="160"/>
      <c r="J878" s="160"/>
      <c r="K878" s="161"/>
      <c r="L878" s="161"/>
      <c r="M878" s="161"/>
      <c r="N878" s="161"/>
      <c r="O878" s="161"/>
      <c r="P878" s="161"/>
      <c r="Q878" s="161"/>
      <c r="R878" s="161"/>
      <c r="T878" s="163"/>
      <c r="U878" s="163"/>
    </row>
    <row r="879" spans="1:21" s="162" customFormat="1">
      <c r="A879" s="159"/>
      <c r="B879" s="160"/>
      <c r="C879" s="160"/>
      <c r="D879" s="160"/>
      <c r="E879" s="160"/>
      <c r="F879" s="160"/>
      <c r="G879" s="160"/>
      <c r="H879" s="160"/>
      <c r="I879" s="160"/>
      <c r="J879" s="160"/>
      <c r="K879" s="161"/>
      <c r="L879" s="161"/>
      <c r="M879" s="161"/>
      <c r="N879" s="161"/>
      <c r="O879" s="161"/>
      <c r="P879" s="161"/>
      <c r="Q879" s="161"/>
      <c r="R879" s="161"/>
      <c r="T879" s="163"/>
      <c r="U879" s="163"/>
    </row>
    <row r="880" spans="1:21" s="162" customFormat="1">
      <c r="A880" s="159"/>
      <c r="B880" s="160"/>
      <c r="C880" s="160"/>
      <c r="D880" s="160"/>
      <c r="E880" s="160"/>
      <c r="F880" s="160"/>
      <c r="G880" s="160"/>
      <c r="H880" s="160"/>
      <c r="I880" s="160"/>
      <c r="J880" s="160"/>
      <c r="K880" s="161"/>
      <c r="L880" s="161"/>
      <c r="M880" s="161"/>
      <c r="N880" s="161"/>
      <c r="O880" s="161"/>
      <c r="P880" s="161"/>
      <c r="Q880" s="161"/>
      <c r="R880" s="161"/>
      <c r="T880" s="163"/>
      <c r="U880" s="163"/>
    </row>
    <row r="881" spans="1:21" s="162" customFormat="1">
      <c r="A881" s="159"/>
      <c r="B881" s="160"/>
      <c r="C881" s="160"/>
      <c r="D881" s="160"/>
      <c r="E881" s="160"/>
      <c r="F881" s="160"/>
      <c r="G881" s="160"/>
      <c r="H881" s="160"/>
      <c r="I881" s="160"/>
      <c r="J881" s="160"/>
      <c r="K881" s="161"/>
      <c r="L881" s="161"/>
      <c r="M881" s="161"/>
      <c r="N881" s="161"/>
      <c r="O881" s="161"/>
      <c r="P881" s="161"/>
      <c r="Q881" s="161"/>
      <c r="R881" s="161"/>
      <c r="T881" s="163"/>
      <c r="U881" s="163"/>
    </row>
    <row r="882" spans="1:21" s="162" customFormat="1">
      <c r="A882" s="159"/>
      <c r="B882" s="160"/>
      <c r="C882" s="160"/>
      <c r="D882" s="160"/>
      <c r="E882" s="160"/>
      <c r="F882" s="160"/>
      <c r="G882" s="160"/>
      <c r="H882" s="160"/>
      <c r="I882" s="160"/>
      <c r="J882" s="160"/>
      <c r="K882" s="161"/>
      <c r="L882" s="161"/>
      <c r="M882" s="161"/>
      <c r="N882" s="161"/>
      <c r="O882" s="161"/>
      <c r="P882" s="161"/>
      <c r="Q882" s="161"/>
      <c r="R882" s="161"/>
      <c r="T882" s="163"/>
      <c r="U882" s="163"/>
    </row>
    <row r="883" spans="1:21" s="162" customFormat="1">
      <c r="A883" s="159"/>
      <c r="B883" s="160"/>
      <c r="C883" s="160"/>
      <c r="D883" s="160"/>
      <c r="E883" s="160"/>
      <c r="F883" s="160"/>
      <c r="G883" s="160"/>
      <c r="H883" s="160"/>
      <c r="I883" s="160"/>
      <c r="J883" s="160"/>
      <c r="K883" s="161"/>
      <c r="L883" s="161"/>
      <c r="M883" s="161"/>
      <c r="N883" s="161"/>
      <c r="O883" s="161"/>
      <c r="P883" s="161"/>
      <c r="Q883" s="161"/>
      <c r="R883" s="161"/>
      <c r="T883" s="163"/>
      <c r="U883" s="163"/>
    </row>
    <row r="884" spans="1:21" s="162" customFormat="1">
      <c r="A884" s="159"/>
      <c r="B884" s="160"/>
      <c r="C884" s="160"/>
      <c r="D884" s="160"/>
      <c r="E884" s="160"/>
      <c r="F884" s="160"/>
      <c r="G884" s="160"/>
      <c r="H884" s="160"/>
      <c r="I884" s="160"/>
      <c r="J884" s="160"/>
      <c r="K884" s="161"/>
      <c r="L884" s="161"/>
      <c r="M884" s="161"/>
      <c r="N884" s="161"/>
      <c r="O884" s="161"/>
      <c r="P884" s="161"/>
      <c r="Q884" s="161"/>
      <c r="R884" s="161"/>
      <c r="T884" s="163"/>
      <c r="U884" s="163"/>
    </row>
    <row r="885" spans="1:21" s="162" customFormat="1">
      <c r="A885" s="159"/>
      <c r="B885" s="160"/>
      <c r="C885" s="160"/>
      <c r="D885" s="160"/>
      <c r="E885" s="160"/>
      <c r="F885" s="160"/>
      <c r="G885" s="160"/>
      <c r="H885" s="160"/>
      <c r="I885" s="160"/>
      <c r="J885" s="160"/>
      <c r="K885" s="161"/>
      <c r="L885" s="161"/>
      <c r="M885" s="161"/>
      <c r="N885" s="161"/>
      <c r="O885" s="161"/>
      <c r="P885" s="161"/>
      <c r="Q885" s="161"/>
      <c r="R885" s="161"/>
      <c r="T885" s="163"/>
      <c r="U885" s="163"/>
    </row>
    <row r="886" spans="1:21" s="162" customFormat="1">
      <c r="A886" s="159"/>
      <c r="B886" s="160"/>
      <c r="C886" s="160"/>
      <c r="D886" s="160"/>
      <c r="E886" s="160"/>
      <c r="F886" s="160"/>
      <c r="G886" s="160"/>
      <c r="H886" s="160"/>
      <c r="I886" s="160"/>
      <c r="J886" s="160"/>
      <c r="K886" s="161"/>
      <c r="L886" s="161"/>
      <c r="M886" s="161"/>
      <c r="N886" s="161"/>
      <c r="O886" s="161"/>
      <c r="P886" s="161"/>
      <c r="Q886" s="161"/>
      <c r="R886" s="161"/>
      <c r="T886" s="163"/>
      <c r="U886" s="163"/>
    </row>
    <row r="887" spans="1:21" s="162" customFormat="1">
      <c r="A887" s="159"/>
      <c r="B887" s="160"/>
      <c r="C887" s="160"/>
      <c r="D887" s="160"/>
      <c r="E887" s="160"/>
      <c r="F887" s="160"/>
      <c r="G887" s="160"/>
      <c r="H887" s="160"/>
      <c r="I887" s="160"/>
      <c r="J887" s="160"/>
      <c r="K887" s="161"/>
      <c r="L887" s="161"/>
      <c r="M887" s="161"/>
      <c r="N887" s="161"/>
      <c r="O887" s="161"/>
      <c r="P887" s="161"/>
      <c r="Q887" s="161"/>
      <c r="R887" s="161"/>
      <c r="T887" s="163"/>
      <c r="U887" s="163"/>
    </row>
    <row r="888" spans="1:21" s="162" customFormat="1">
      <c r="A888" s="159"/>
      <c r="B888" s="160"/>
      <c r="C888" s="160"/>
      <c r="D888" s="160"/>
      <c r="E888" s="160"/>
      <c r="F888" s="160"/>
      <c r="G888" s="160"/>
      <c r="H888" s="160"/>
      <c r="I888" s="160"/>
      <c r="J888" s="160"/>
      <c r="K888" s="161"/>
      <c r="L888" s="161"/>
      <c r="M888" s="161"/>
      <c r="N888" s="161"/>
      <c r="O888" s="161"/>
      <c r="P888" s="161"/>
      <c r="Q888" s="161"/>
      <c r="R888" s="161"/>
      <c r="T888" s="163"/>
      <c r="U888" s="163"/>
    </row>
    <row r="889" spans="1:21" s="162" customFormat="1">
      <c r="A889" s="159"/>
      <c r="B889" s="160"/>
      <c r="C889" s="160"/>
      <c r="D889" s="160"/>
      <c r="E889" s="160"/>
      <c r="F889" s="160"/>
      <c r="G889" s="160"/>
      <c r="H889" s="160"/>
      <c r="I889" s="160"/>
      <c r="J889" s="160"/>
      <c r="K889" s="161"/>
      <c r="L889" s="161"/>
      <c r="M889" s="161"/>
      <c r="N889" s="161"/>
      <c r="O889" s="161"/>
      <c r="P889" s="161"/>
      <c r="Q889" s="161"/>
      <c r="R889" s="161"/>
      <c r="T889" s="163"/>
      <c r="U889" s="163"/>
    </row>
    <row r="890" spans="1:21" s="162" customFormat="1">
      <c r="A890" s="159"/>
      <c r="B890" s="160"/>
      <c r="C890" s="160"/>
      <c r="D890" s="160"/>
      <c r="E890" s="160"/>
      <c r="F890" s="160"/>
      <c r="G890" s="160"/>
      <c r="H890" s="160"/>
      <c r="I890" s="160"/>
      <c r="J890" s="160"/>
      <c r="K890" s="161"/>
      <c r="L890" s="161"/>
      <c r="M890" s="161"/>
      <c r="N890" s="161"/>
      <c r="O890" s="161"/>
      <c r="P890" s="161"/>
      <c r="Q890" s="161"/>
      <c r="R890" s="161"/>
      <c r="T890" s="163"/>
      <c r="U890" s="163"/>
    </row>
    <row r="891" spans="1:21" s="162" customFormat="1">
      <c r="A891" s="159"/>
      <c r="B891" s="160"/>
      <c r="C891" s="160"/>
      <c r="D891" s="160"/>
      <c r="E891" s="160"/>
      <c r="F891" s="160"/>
      <c r="G891" s="160"/>
      <c r="H891" s="160"/>
      <c r="I891" s="160"/>
      <c r="J891" s="160"/>
      <c r="K891" s="161"/>
      <c r="L891" s="161"/>
      <c r="M891" s="161"/>
      <c r="N891" s="161"/>
      <c r="O891" s="161"/>
      <c r="P891" s="161"/>
      <c r="Q891" s="161"/>
      <c r="R891" s="161"/>
      <c r="T891" s="163"/>
      <c r="U891" s="163"/>
    </row>
    <row r="892" spans="1:21" s="162" customFormat="1">
      <c r="A892" s="159"/>
      <c r="B892" s="160"/>
      <c r="C892" s="160"/>
      <c r="D892" s="160"/>
      <c r="E892" s="160"/>
      <c r="F892" s="160"/>
      <c r="G892" s="160"/>
      <c r="H892" s="160"/>
      <c r="I892" s="160"/>
      <c r="J892" s="160"/>
      <c r="K892" s="161"/>
      <c r="L892" s="161"/>
      <c r="M892" s="161"/>
      <c r="N892" s="161"/>
      <c r="O892" s="161"/>
      <c r="P892" s="161"/>
      <c r="Q892" s="161"/>
      <c r="R892" s="161"/>
      <c r="T892" s="163"/>
      <c r="U892" s="163"/>
    </row>
    <row r="893" spans="1:21" s="162" customFormat="1">
      <c r="A893" s="159"/>
      <c r="B893" s="160"/>
      <c r="C893" s="160"/>
      <c r="D893" s="160"/>
      <c r="E893" s="160"/>
      <c r="F893" s="160"/>
      <c r="G893" s="160"/>
      <c r="H893" s="160"/>
      <c r="I893" s="160"/>
      <c r="J893" s="160"/>
      <c r="K893" s="161"/>
      <c r="L893" s="161"/>
      <c r="M893" s="161"/>
      <c r="N893" s="161"/>
      <c r="O893" s="161"/>
      <c r="P893" s="161"/>
      <c r="Q893" s="161"/>
      <c r="R893" s="161"/>
      <c r="T893" s="163"/>
      <c r="U893" s="163"/>
    </row>
    <row r="894" spans="1:21" s="162" customFormat="1">
      <c r="A894" s="159"/>
      <c r="B894" s="160"/>
      <c r="C894" s="160"/>
      <c r="D894" s="160"/>
      <c r="E894" s="160"/>
      <c r="F894" s="160"/>
      <c r="G894" s="160"/>
      <c r="H894" s="160"/>
      <c r="I894" s="160"/>
      <c r="J894" s="160"/>
      <c r="K894" s="161"/>
      <c r="L894" s="161"/>
      <c r="M894" s="161"/>
      <c r="N894" s="161"/>
      <c r="O894" s="161"/>
      <c r="P894" s="161"/>
      <c r="Q894" s="161"/>
      <c r="R894" s="161"/>
      <c r="T894" s="163"/>
      <c r="U894" s="163"/>
    </row>
    <row r="895" spans="1:21" s="162" customFormat="1">
      <c r="A895" s="159"/>
      <c r="B895" s="160"/>
      <c r="C895" s="160"/>
      <c r="D895" s="160"/>
      <c r="E895" s="160"/>
      <c r="F895" s="160"/>
      <c r="G895" s="160"/>
      <c r="H895" s="160"/>
      <c r="I895" s="160"/>
      <c r="J895" s="160"/>
      <c r="K895" s="161"/>
      <c r="L895" s="161"/>
      <c r="M895" s="161"/>
      <c r="N895" s="161"/>
      <c r="O895" s="161"/>
      <c r="P895" s="161"/>
      <c r="Q895" s="161"/>
      <c r="R895" s="161"/>
      <c r="T895" s="163"/>
      <c r="U895" s="163"/>
    </row>
    <row r="896" spans="1:21" s="162" customFormat="1">
      <c r="A896" s="159"/>
      <c r="B896" s="160"/>
      <c r="C896" s="160"/>
      <c r="D896" s="160"/>
      <c r="E896" s="160"/>
      <c r="F896" s="160"/>
      <c r="G896" s="160"/>
      <c r="H896" s="160"/>
      <c r="I896" s="160"/>
      <c r="J896" s="160"/>
      <c r="K896" s="161"/>
      <c r="L896" s="161"/>
      <c r="M896" s="161"/>
      <c r="N896" s="161"/>
      <c r="O896" s="161"/>
      <c r="P896" s="161"/>
      <c r="Q896" s="161"/>
      <c r="R896" s="161"/>
      <c r="T896" s="163"/>
      <c r="U896" s="163"/>
    </row>
    <row r="897" spans="1:21" s="162" customFormat="1">
      <c r="A897" s="159"/>
      <c r="B897" s="160"/>
      <c r="C897" s="160"/>
      <c r="D897" s="160"/>
      <c r="E897" s="160"/>
      <c r="F897" s="160"/>
      <c r="G897" s="160"/>
      <c r="H897" s="160"/>
      <c r="I897" s="160"/>
      <c r="J897" s="160"/>
      <c r="K897" s="161"/>
      <c r="L897" s="161"/>
      <c r="M897" s="161"/>
      <c r="N897" s="161"/>
      <c r="O897" s="161"/>
      <c r="P897" s="161"/>
      <c r="Q897" s="161"/>
      <c r="R897" s="161"/>
      <c r="T897" s="163"/>
      <c r="U897" s="163"/>
    </row>
    <row r="898" spans="1:21" s="162" customFormat="1">
      <c r="A898" s="159"/>
      <c r="B898" s="160"/>
      <c r="C898" s="160"/>
      <c r="D898" s="160"/>
      <c r="E898" s="160"/>
      <c r="F898" s="160"/>
      <c r="G898" s="160"/>
      <c r="H898" s="160"/>
      <c r="I898" s="160"/>
      <c r="J898" s="160"/>
      <c r="K898" s="161"/>
      <c r="L898" s="161"/>
      <c r="M898" s="161"/>
      <c r="N898" s="161"/>
      <c r="O898" s="161"/>
      <c r="P898" s="161"/>
      <c r="Q898" s="161"/>
      <c r="R898" s="161"/>
      <c r="T898" s="163"/>
      <c r="U898" s="163"/>
    </row>
    <row r="899" spans="1:21" s="162" customFormat="1">
      <c r="A899" s="159"/>
      <c r="B899" s="160"/>
      <c r="C899" s="160"/>
      <c r="D899" s="160"/>
      <c r="E899" s="160"/>
      <c r="F899" s="160"/>
      <c r="G899" s="160"/>
      <c r="H899" s="160"/>
      <c r="I899" s="160"/>
      <c r="J899" s="160"/>
      <c r="K899" s="161"/>
      <c r="L899" s="161"/>
      <c r="M899" s="161"/>
      <c r="N899" s="161"/>
      <c r="O899" s="161"/>
      <c r="P899" s="161"/>
      <c r="Q899" s="161"/>
      <c r="R899" s="161"/>
      <c r="T899" s="163"/>
      <c r="U899" s="163"/>
    </row>
    <row r="900" spans="1:21" s="162" customFormat="1">
      <c r="A900" s="159"/>
      <c r="B900" s="160"/>
      <c r="C900" s="160"/>
      <c r="D900" s="160"/>
      <c r="E900" s="160"/>
      <c r="F900" s="160"/>
      <c r="G900" s="160"/>
      <c r="H900" s="160"/>
      <c r="I900" s="160"/>
      <c r="J900" s="160"/>
      <c r="K900" s="161"/>
      <c r="L900" s="161"/>
      <c r="M900" s="161"/>
      <c r="N900" s="161"/>
      <c r="O900" s="161"/>
      <c r="P900" s="161"/>
      <c r="Q900" s="161"/>
      <c r="R900" s="161"/>
      <c r="T900" s="163"/>
      <c r="U900" s="163"/>
    </row>
    <row r="901" spans="1:21" s="162" customFormat="1">
      <c r="A901" s="159"/>
      <c r="B901" s="160"/>
      <c r="C901" s="160"/>
      <c r="D901" s="160"/>
      <c r="E901" s="160"/>
      <c r="F901" s="160"/>
      <c r="G901" s="160"/>
      <c r="H901" s="160"/>
      <c r="I901" s="160"/>
      <c r="J901" s="160"/>
      <c r="K901" s="161"/>
      <c r="L901" s="161"/>
      <c r="M901" s="161"/>
      <c r="N901" s="161"/>
      <c r="O901" s="161"/>
      <c r="P901" s="161"/>
      <c r="Q901" s="161"/>
      <c r="R901" s="161"/>
      <c r="T901" s="163"/>
      <c r="U901" s="163"/>
    </row>
    <row r="902" spans="1:21" s="162" customFormat="1">
      <c r="A902" s="159"/>
      <c r="B902" s="160"/>
      <c r="C902" s="160"/>
      <c r="D902" s="160"/>
      <c r="E902" s="160"/>
      <c r="F902" s="160"/>
      <c r="G902" s="160"/>
      <c r="H902" s="160"/>
      <c r="I902" s="160"/>
      <c r="J902" s="160"/>
      <c r="K902" s="161"/>
      <c r="L902" s="161"/>
      <c r="M902" s="161"/>
      <c r="N902" s="161"/>
      <c r="O902" s="161"/>
      <c r="P902" s="161"/>
      <c r="Q902" s="161"/>
      <c r="R902" s="161"/>
      <c r="T902" s="163"/>
      <c r="U902" s="163"/>
    </row>
    <row r="903" spans="1:21" s="162" customFormat="1">
      <c r="A903" s="159"/>
      <c r="B903" s="160"/>
      <c r="C903" s="160"/>
      <c r="D903" s="160"/>
      <c r="E903" s="160"/>
      <c r="F903" s="160"/>
      <c r="G903" s="160"/>
      <c r="H903" s="160"/>
      <c r="I903" s="160"/>
      <c r="J903" s="160"/>
      <c r="K903" s="161"/>
      <c r="L903" s="161"/>
      <c r="M903" s="161"/>
      <c r="N903" s="161"/>
      <c r="O903" s="161"/>
      <c r="P903" s="161"/>
      <c r="Q903" s="161"/>
      <c r="R903" s="161"/>
      <c r="T903" s="163"/>
      <c r="U903" s="163"/>
    </row>
    <row r="904" spans="1:21" s="162" customFormat="1">
      <c r="A904" s="159"/>
      <c r="B904" s="160"/>
      <c r="C904" s="160"/>
      <c r="D904" s="160"/>
      <c r="E904" s="160"/>
      <c r="F904" s="160"/>
      <c r="G904" s="160"/>
      <c r="H904" s="160"/>
      <c r="I904" s="160"/>
      <c r="J904" s="160"/>
      <c r="K904" s="161"/>
      <c r="L904" s="161"/>
      <c r="M904" s="161"/>
      <c r="N904" s="161"/>
      <c r="O904" s="161"/>
      <c r="P904" s="161"/>
      <c r="Q904" s="161"/>
      <c r="R904" s="161"/>
      <c r="T904" s="163"/>
      <c r="U904" s="163"/>
    </row>
    <row r="905" spans="1:21" s="162" customFormat="1">
      <c r="A905" s="159"/>
      <c r="B905" s="160"/>
      <c r="C905" s="160"/>
      <c r="D905" s="160"/>
      <c r="E905" s="160"/>
      <c r="F905" s="160"/>
      <c r="G905" s="160"/>
      <c r="H905" s="160"/>
      <c r="I905" s="160"/>
      <c r="J905" s="160"/>
      <c r="K905" s="161"/>
      <c r="L905" s="161"/>
      <c r="M905" s="161"/>
      <c r="N905" s="161"/>
      <c r="O905" s="161"/>
      <c r="P905" s="161"/>
      <c r="Q905" s="161"/>
      <c r="R905" s="161"/>
      <c r="T905" s="163"/>
      <c r="U905" s="163"/>
    </row>
    <row r="906" spans="1:21" s="162" customFormat="1">
      <c r="A906" s="159"/>
      <c r="B906" s="160"/>
      <c r="C906" s="160"/>
      <c r="D906" s="160"/>
      <c r="E906" s="160"/>
      <c r="F906" s="160"/>
      <c r="G906" s="160"/>
      <c r="H906" s="160"/>
      <c r="I906" s="160"/>
      <c r="J906" s="160"/>
      <c r="K906" s="161"/>
      <c r="L906" s="161"/>
      <c r="M906" s="161"/>
      <c r="N906" s="161"/>
      <c r="O906" s="161"/>
      <c r="P906" s="161"/>
      <c r="Q906" s="161"/>
      <c r="R906" s="161"/>
      <c r="T906" s="163"/>
      <c r="U906" s="163"/>
    </row>
    <row r="907" spans="1:21" s="162" customFormat="1">
      <c r="A907" s="159"/>
      <c r="B907" s="160"/>
      <c r="C907" s="160"/>
      <c r="D907" s="160"/>
      <c r="E907" s="160"/>
      <c r="F907" s="160"/>
      <c r="G907" s="160"/>
      <c r="H907" s="160"/>
      <c r="I907" s="160"/>
      <c r="J907" s="160"/>
      <c r="K907" s="161"/>
      <c r="L907" s="161"/>
      <c r="M907" s="161"/>
      <c r="N907" s="161"/>
      <c r="O907" s="161"/>
      <c r="P907" s="161"/>
      <c r="Q907" s="161"/>
      <c r="R907" s="161"/>
      <c r="T907" s="163"/>
      <c r="U907" s="163"/>
    </row>
    <row r="908" spans="1:21" s="162" customFormat="1">
      <c r="A908" s="159"/>
      <c r="B908" s="160"/>
      <c r="C908" s="160"/>
      <c r="D908" s="160"/>
      <c r="E908" s="160"/>
      <c r="F908" s="160"/>
      <c r="G908" s="160"/>
      <c r="H908" s="160"/>
      <c r="I908" s="160"/>
      <c r="J908" s="160"/>
      <c r="K908" s="161"/>
      <c r="L908" s="161"/>
      <c r="M908" s="161"/>
      <c r="N908" s="161"/>
      <c r="O908" s="161"/>
      <c r="P908" s="161"/>
      <c r="Q908" s="161"/>
      <c r="R908" s="161"/>
      <c r="T908" s="163"/>
      <c r="U908" s="163"/>
    </row>
    <row r="909" spans="1:21" s="162" customFormat="1">
      <c r="A909" s="159"/>
      <c r="B909" s="160"/>
      <c r="C909" s="160"/>
      <c r="D909" s="160"/>
      <c r="E909" s="160"/>
      <c r="F909" s="160"/>
      <c r="G909" s="160"/>
      <c r="H909" s="160"/>
      <c r="I909" s="160"/>
      <c r="J909" s="160"/>
      <c r="K909" s="161"/>
      <c r="L909" s="161"/>
      <c r="M909" s="161"/>
      <c r="N909" s="161"/>
      <c r="O909" s="161"/>
      <c r="P909" s="161"/>
      <c r="Q909" s="161"/>
      <c r="R909" s="161"/>
      <c r="T909" s="163"/>
      <c r="U909" s="163"/>
    </row>
    <row r="910" spans="1:21" s="162" customFormat="1">
      <c r="A910" s="159"/>
      <c r="B910" s="160"/>
      <c r="C910" s="160"/>
      <c r="D910" s="160"/>
      <c r="E910" s="160"/>
      <c r="F910" s="160"/>
      <c r="G910" s="160"/>
      <c r="H910" s="160"/>
      <c r="I910" s="160"/>
      <c r="J910" s="160"/>
      <c r="K910" s="161"/>
      <c r="L910" s="161"/>
      <c r="M910" s="161"/>
      <c r="N910" s="161"/>
      <c r="O910" s="161"/>
      <c r="P910" s="161"/>
      <c r="Q910" s="161"/>
      <c r="R910" s="161"/>
      <c r="T910" s="163"/>
      <c r="U910" s="163"/>
    </row>
    <row r="911" spans="1:21" s="162" customFormat="1">
      <c r="A911" s="159"/>
      <c r="B911" s="160"/>
      <c r="C911" s="160"/>
      <c r="D911" s="160"/>
      <c r="E911" s="160"/>
      <c r="F911" s="160"/>
      <c r="G911" s="160"/>
      <c r="H911" s="160"/>
      <c r="I911" s="160"/>
      <c r="J911" s="160"/>
      <c r="K911" s="161"/>
      <c r="L911" s="161"/>
      <c r="M911" s="161"/>
      <c r="N911" s="161"/>
      <c r="O911" s="161"/>
      <c r="P911" s="161"/>
      <c r="Q911" s="161"/>
      <c r="R911" s="161"/>
      <c r="T911" s="163"/>
      <c r="U911" s="163"/>
    </row>
    <row r="912" spans="1:21" s="162" customFormat="1">
      <c r="A912" s="159"/>
      <c r="B912" s="160"/>
      <c r="C912" s="160"/>
      <c r="D912" s="160"/>
      <c r="E912" s="160"/>
      <c r="F912" s="160"/>
      <c r="G912" s="160"/>
      <c r="H912" s="160"/>
      <c r="I912" s="160"/>
      <c r="J912" s="160"/>
      <c r="K912" s="161"/>
      <c r="L912" s="161"/>
      <c r="M912" s="161"/>
      <c r="N912" s="161"/>
      <c r="O912" s="161"/>
      <c r="P912" s="161"/>
      <c r="Q912" s="161"/>
      <c r="R912" s="161"/>
      <c r="T912" s="163"/>
      <c r="U912" s="163"/>
    </row>
    <row r="913" spans="1:21" s="162" customFormat="1">
      <c r="A913" s="159"/>
      <c r="B913" s="160"/>
      <c r="C913" s="160"/>
      <c r="D913" s="160"/>
      <c r="E913" s="160"/>
      <c r="F913" s="160"/>
      <c r="G913" s="160"/>
      <c r="H913" s="160"/>
      <c r="I913" s="160"/>
      <c r="J913" s="160"/>
      <c r="K913" s="161"/>
      <c r="L913" s="161"/>
      <c r="M913" s="161"/>
      <c r="N913" s="161"/>
      <c r="O913" s="161"/>
      <c r="P913" s="161"/>
      <c r="Q913" s="161"/>
      <c r="R913" s="161"/>
      <c r="T913" s="163"/>
      <c r="U913" s="163"/>
    </row>
    <row r="914" spans="1:21" s="162" customFormat="1">
      <c r="A914" s="159"/>
      <c r="B914" s="160"/>
      <c r="C914" s="160"/>
      <c r="D914" s="160"/>
      <c r="E914" s="160"/>
      <c r="F914" s="160"/>
      <c r="G914" s="160"/>
      <c r="H914" s="160"/>
      <c r="I914" s="160"/>
      <c r="J914" s="160"/>
      <c r="K914" s="161"/>
      <c r="L914" s="161"/>
      <c r="M914" s="161"/>
      <c r="N914" s="161"/>
      <c r="O914" s="161"/>
      <c r="P914" s="161"/>
      <c r="Q914" s="161"/>
      <c r="R914" s="161"/>
      <c r="T914" s="163"/>
      <c r="U914" s="163"/>
    </row>
    <row r="915" spans="1:21" s="162" customFormat="1">
      <c r="A915" s="159"/>
      <c r="B915" s="160"/>
      <c r="C915" s="160"/>
      <c r="D915" s="160"/>
      <c r="E915" s="160"/>
      <c r="F915" s="160"/>
      <c r="G915" s="160"/>
      <c r="H915" s="160"/>
      <c r="I915" s="160"/>
      <c r="J915" s="160"/>
      <c r="K915" s="161"/>
      <c r="L915" s="161"/>
      <c r="M915" s="161"/>
      <c r="N915" s="161"/>
      <c r="O915" s="161"/>
      <c r="P915" s="161"/>
      <c r="Q915" s="161"/>
      <c r="R915" s="161"/>
      <c r="T915" s="163"/>
      <c r="U915" s="163"/>
    </row>
    <row r="916" spans="1:21" s="162" customFormat="1">
      <c r="A916" s="159"/>
      <c r="B916" s="160"/>
      <c r="C916" s="160"/>
      <c r="D916" s="160"/>
      <c r="E916" s="160"/>
      <c r="F916" s="160"/>
      <c r="G916" s="160"/>
      <c r="H916" s="160"/>
      <c r="I916" s="160"/>
      <c r="J916" s="160"/>
      <c r="K916" s="161"/>
      <c r="L916" s="161"/>
      <c r="M916" s="161"/>
      <c r="N916" s="161"/>
      <c r="O916" s="161"/>
      <c r="P916" s="161"/>
      <c r="Q916" s="161"/>
      <c r="R916" s="161"/>
      <c r="T916" s="163"/>
      <c r="U916" s="163"/>
    </row>
    <row r="917" spans="1:21" s="162" customFormat="1">
      <c r="A917" s="159"/>
      <c r="B917" s="160"/>
      <c r="C917" s="160"/>
      <c r="D917" s="160"/>
      <c r="E917" s="160"/>
      <c r="F917" s="160"/>
      <c r="G917" s="160"/>
      <c r="H917" s="160"/>
      <c r="I917" s="160"/>
      <c r="J917" s="160"/>
      <c r="K917" s="161"/>
      <c r="L917" s="161"/>
      <c r="M917" s="161"/>
      <c r="N917" s="161"/>
      <c r="O917" s="161"/>
      <c r="P917" s="161"/>
      <c r="Q917" s="161"/>
      <c r="R917" s="161"/>
      <c r="T917" s="163"/>
      <c r="U917" s="163"/>
    </row>
    <row r="918" spans="1:21" s="162" customFormat="1">
      <c r="A918" s="159"/>
      <c r="B918" s="160"/>
      <c r="C918" s="160"/>
      <c r="D918" s="160"/>
      <c r="E918" s="160"/>
      <c r="F918" s="160"/>
      <c r="G918" s="160"/>
      <c r="H918" s="160"/>
      <c r="I918" s="160"/>
      <c r="J918" s="160"/>
      <c r="K918" s="161"/>
      <c r="L918" s="161"/>
      <c r="M918" s="161"/>
      <c r="N918" s="161"/>
      <c r="O918" s="161"/>
      <c r="P918" s="161"/>
      <c r="Q918" s="161"/>
      <c r="R918" s="161"/>
      <c r="T918" s="163"/>
      <c r="U918" s="163"/>
    </row>
    <row r="919" spans="1:21" s="162" customFormat="1">
      <c r="A919" s="159"/>
      <c r="B919" s="160"/>
      <c r="C919" s="160"/>
      <c r="D919" s="160"/>
      <c r="E919" s="160"/>
      <c r="F919" s="160"/>
      <c r="G919" s="160"/>
      <c r="H919" s="160"/>
      <c r="I919" s="160"/>
      <c r="J919" s="160"/>
      <c r="K919" s="161"/>
      <c r="L919" s="161"/>
      <c r="M919" s="161"/>
      <c r="N919" s="161"/>
      <c r="O919" s="161"/>
      <c r="P919" s="161"/>
      <c r="Q919" s="161"/>
      <c r="R919" s="161"/>
      <c r="T919" s="163"/>
      <c r="U919" s="163"/>
    </row>
    <row r="920" spans="1:21" s="162" customFormat="1">
      <c r="A920" s="159"/>
      <c r="B920" s="160"/>
      <c r="C920" s="160"/>
      <c r="D920" s="160"/>
      <c r="E920" s="160"/>
      <c r="F920" s="160"/>
      <c r="G920" s="160"/>
      <c r="H920" s="160"/>
      <c r="I920" s="160"/>
      <c r="J920" s="160"/>
      <c r="K920" s="161"/>
      <c r="L920" s="161"/>
      <c r="M920" s="161"/>
      <c r="N920" s="161"/>
      <c r="O920" s="161"/>
      <c r="P920" s="161"/>
      <c r="Q920" s="161"/>
      <c r="R920" s="161"/>
      <c r="T920" s="163"/>
      <c r="U920" s="163"/>
    </row>
    <row r="921" spans="1:21" s="162" customFormat="1">
      <c r="A921" s="159"/>
      <c r="B921" s="160"/>
      <c r="C921" s="160"/>
      <c r="D921" s="160"/>
      <c r="E921" s="160"/>
      <c r="F921" s="160"/>
      <c r="G921" s="160"/>
      <c r="H921" s="160"/>
      <c r="I921" s="160"/>
      <c r="J921" s="160"/>
      <c r="K921" s="161"/>
      <c r="L921" s="161"/>
      <c r="M921" s="161"/>
      <c r="N921" s="161"/>
      <c r="O921" s="161"/>
      <c r="P921" s="161"/>
      <c r="Q921" s="161"/>
      <c r="R921" s="161"/>
      <c r="T921" s="163"/>
      <c r="U921" s="163"/>
    </row>
    <row r="922" spans="1:21" s="162" customFormat="1">
      <c r="A922" s="159"/>
      <c r="B922" s="160"/>
      <c r="C922" s="160"/>
      <c r="D922" s="160"/>
      <c r="E922" s="160"/>
      <c r="F922" s="160"/>
      <c r="G922" s="160"/>
      <c r="H922" s="160"/>
      <c r="I922" s="160"/>
      <c r="J922" s="160"/>
      <c r="K922" s="161"/>
      <c r="L922" s="161"/>
      <c r="M922" s="161"/>
      <c r="N922" s="161"/>
      <c r="O922" s="161"/>
      <c r="P922" s="161"/>
      <c r="Q922" s="161"/>
      <c r="R922" s="161"/>
      <c r="T922" s="163"/>
      <c r="U922" s="163"/>
    </row>
    <row r="923" spans="1:21" s="162" customFormat="1">
      <c r="A923" s="159"/>
      <c r="B923" s="160"/>
      <c r="C923" s="160"/>
      <c r="D923" s="160"/>
      <c r="E923" s="160"/>
      <c r="F923" s="160"/>
      <c r="G923" s="160"/>
      <c r="H923" s="160"/>
      <c r="I923" s="160"/>
      <c r="J923" s="160"/>
      <c r="K923" s="161"/>
      <c r="L923" s="161"/>
      <c r="M923" s="161"/>
      <c r="N923" s="161"/>
      <c r="O923" s="161"/>
      <c r="P923" s="161"/>
      <c r="Q923" s="161"/>
      <c r="R923" s="161"/>
      <c r="T923" s="163"/>
      <c r="U923" s="163"/>
    </row>
    <row r="924" spans="1:21" s="162" customFormat="1">
      <c r="A924" s="159"/>
      <c r="B924" s="160"/>
      <c r="C924" s="160"/>
      <c r="D924" s="160"/>
      <c r="E924" s="160"/>
      <c r="F924" s="160"/>
      <c r="G924" s="160"/>
      <c r="H924" s="160"/>
      <c r="I924" s="160"/>
      <c r="J924" s="160"/>
      <c r="K924" s="161"/>
      <c r="L924" s="161"/>
      <c r="M924" s="161"/>
      <c r="N924" s="161"/>
      <c r="O924" s="161"/>
      <c r="P924" s="161"/>
      <c r="Q924" s="161"/>
      <c r="R924" s="161"/>
      <c r="T924" s="163"/>
      <c r="U924" s="163"/>
    </row>
    <row r="925" spans="1:21" s="162" customFormat="1">
      <c r="A925" s="159"/>
      <c r="B925" s="160"/>
      <c r="C925" s="160"/>
      <c r="D925" s="160"/>
      <c r="E925" s="160"/>
      <c r="F925" s="160"/>
      <c r="G925" s="160"/>
      <c r="H925" s="160"/>
      <c r="I925" s="160"/>
      <c r="J925" s="160"/>
      <c r="K925" s="161"/>
      <c r="L925" s="161"/>
      <c r="M925" s="161"/>
      <c r="N925" s="161"/>
      <c r="O925" s="161"/>
      <c r="P925" s="161"/>
      <c r="Q925" s="161"/>
      <c r="R925" s="161"/>
      <c r="T925" s="163"/>
      <c r="U925" s="163"/>
    </row>
    <row r="926" spans="1:21" s="162" customFormat="1">
      <c r="A926" s="159"/>
      <c r="B926" s="160"/>
      <c r="C926" s="160"/>
      <c r="D926" s="160"/>
      <c r="E926" s="160"/>
      <c r="F926" s="160"/>
      <c r="G926" s="160"/>
      <c r="H926" s="160"/>
      <c r="I926" s="160"/>
      <c r="J926" s="160"/>
      <c r="K926" s="161"/>
      <c r="L926" s="161"/>
      <c r="M926" s="161"/>
      <c r="N926" s="161"/>
      <c r="O926" s="161"/>
      <c r="P926" s="161"/>
      <c r="Q926" s="161"/>
      <c r="R926" s="161"/>
      <c r="T926" s="163"/>
      <c r="U926" s="163"/>
    </row>
    <row r="927" spans="1:21" s="162" customFormat="1">
      <c r="A927" s="159"/>
      <c r="B927" s="160"/>
      <c r="C927" s="160"/>
      <c r="D927" s="160"/>
      <c r="E927" s="160"/>
      <c r="F927" s="160"/>
      <c r="G927" s="160"/>
      <c r="H927" s="160"/>
      <c r="I927" s="160"/>
      <c r="J927" s="160"/>
      <c r="K927" s="161"/>
      <c r="L927" s="161"/>
      <c r="M927" s="161"/>
      <c r="N927" s="161"/>
      <c r="O927" s="161"/>
      <c r="P927" s="161"/>
      <c r="Q927" s="161"/>
      <c r="R927" s="161"/>
      <c r="T927" s="163"/>
      <c r="U927" s="163"/>
    </row>
    <row r="928" spans="1:21" s="162" customFormat="1">
      <c r="A928" s="159"/>
      <c r="B928" s="160"/>
      <c r="C928" s="160"/>
      <c r="D928" s="160"/>
      <c r="E928" s="160"/>
      <c r="F928" s="160"/>
      <c r="G928" s="160"/>
      <c r="H928" s="160"/>
      <c r="I928" s="160"/>
      <c r="J928" s="160"/>
      <c r="K928" s="161"/>
      <c r="L928" s="161"/>
      <c r="M928" s="161"/>
      <c r="N928" s="161"/>
      <c r="O928" s="161"/>
      <c r="P928" s="161"/>
      <c r="Q928" s="161"/>
      <c r="R928" s="161"/>
      <c r="T928" s="163"/>
      <c r="U928" s="163"/>
    </row>
    <row r="929" spans="1:21" s="162" customFormat="1">
      <c r="A929" s="159"/>
      <c r="B929" s="160"/>
      <c r="C929" s="160"/>
      <c r="D929" s="160"/>
      <c r="E929" s="160"/>
      <c r="F929" s="160"/>
      <c r="G929" s="160"/>
      <c r="H929" s="160"/>
      <c r="I929" s="160"/>
      <c r="J929" s="160"/>
      <c r="K929" s="161"/>
      <c r="L929" s="161"/>
      <c r="M929" s="161"/>
      <c r="N929" s="161"/>
      <c r="O929" s="161"/>
      <c r="P929" s="161"/>
      <c r="Q929" s="161"/>
      <c r="R929" s="161"/>
      <c r="T929" s="163"/>
      <c r="U929" s="163"/>
    </row>
    <row r="930" spans="1:21" s="162" customFormat="1">
      <c r="A930" s="159"/>
      <c r="B930" s="160"/>
      <c r="C930" s="160"/>
      <c r="D930" s="160"/>
      <c r="E930" s="160"/>
      <c r="F930" s="160"/>
      <c r="G930" s="160"/>
      <c r="H930" s="160"/>
      <c r="I930" s="160"/>
      <c r="J930" s="160"/>
      <c r="K930" s="161"/>
      <c r="L930" s="161"/>
      <c r="M930" s="161"/>
      <c r="N930" s="161"/>
      <c r="O930" s="161"/>
      <c r="P930" s="161"/>
      <c r="Q930" s="161"/>
      <c r="R930" s="161"/>
      <c r="T930" s="163"/>
      <c r="U930" s="163"/>
    </row>
    <row r="931" spans="1:21" s="162" customFormat="1">
      <c r="A931" s="159"/>
      <c r="B931" s="160"/>
      <c r="C931" s="160"/>
      <c r="D931" s="160"/>
      <c r="E931" s="160"/>
      <c r="F931" s="160"/>
      <c r="G931" s="160"/>
      <c r="H931" s="160"/>
      <c r="I931" s="160"/>
      <c r="J931" s="160"/>
      <c r="K931" s="161"/>
      <c r="L931" s="161"/>
      <c r="M931" s="161"/>
      <c r="N931" s="161"/>
      <c r="O931" s="161"/>
      <c r="P931" s="161"/>
      <c r="Q931" s="161"/>
      <c r="R931" s="161"/>
      <c r="T931" s="163"/>
      <c r="U931" s="163"/>
    </row>
    <row r="932" spans="1:21" s="162" customFormat="1">
      <c r="A932" s="159"/>
      <c r="B932" s="160"/>
      <c r="C932" s="160"/>
      <c r="D932" s="160"/>
      <c r="E932" s="160"/>
      <c r="F932" s="160"/>
      <c r="G932" s="160"/>
      <c r="H932" s="160"/>
      <c r="I932" s="160"/>
      <c r="J932" s="160"/>
      <c r="K932" s="161"/>
      <c r="L932" s="161"/>
      <c r="M932" s="161"/>
      <c r="N932" s="161"/>
      <c r="O932" s="161"/>
      <c r="P932" s="161"/>
      <c r="Q932" s="161"/>
      <c r="R932" s="161"/>
      <c r="T932" s="163"/>
      <c r="U932" s="163"/>
    </row>
    <row r="933" spans="1:21" s="162" customFormat="1">
      <c r="A933" s="159"/>
      <c r="B933" s="160"/>
      <c r="C933" s="160"/>
      <c r="D933" s="160"/>
      <c r="E933" s="160"/>
      <c r="F933" s="160"/>
      <c r="G933" s="160"/>
      <c r="H933" s="160"/>
      <c r="I933" s="160"/>
      <c r="J933" s="160"/>
      <c r="K933" s="161"/>
      <c r="L933" s="161"/>
      <c r="M933" s="161"/>
      <c r="N933" s="161"/>
      <c r="O933" s="161"/>
      <c r="P933" s="161"/>
      <c r="Q933" s="161"/>
      <c r="R933" s="161"/>
      <c r="T933" s="163"/>
      <c r="U933" s="163"/>
    </row>
    <row r="934" spans="1:21" s="162" customFormat="1">
      <c r="A934" s="159"/>
      <c r="B934" s="160"/>
      <c r="C934" s="160"/>
      <c r="D934" s="160"/>
      <c r="E934" s="160"/>
      <c r="F934" s="160"/>
      <c r="G934" s="160"/>
      <c r="H934" s="160"/>
      <c r="I934" s="160"/>
      <c r="J934" s="160"/>
      <c r="K934" s="161"/>
      <c r="L934" s="161"/>
      <c r="M934" s="161"/>
      <c r="N934" s="161"/>
      <c r="O934" s="161"/>
      <c r="P934" s="161"/>
      <c r="Q934" s="161"/>
      <c r="R934" s="161"/>
      <c r="T934" s="163"/>
      <c r="U934" s="163"/>
    </row>
    <row r="935" spans="1:21" s="162" customFormat="1">
      <c r="A935" s="159"/>
      <c r="B935" s="160"/>
      <c r="C935" s="160"/>
      <c r="D935" s="160"/>
      <c r="E935" s="160"/>
      <c r="F935" s="160"/>
      <c r="G935" s="160"/>
      <c r="H935" s="160"/>
      <c r="I935" s="160"/>
      <c r="J935" s="160"/>
      <c r="K935" s="161"/>
      <c r="L935" s="161"/>
      <c r="M935" s="161"/>
      <c r="N935" s="161"/>
      <c r="O935" s="161"/>
      <c r="P935" s="161"/>
      <c r="Q935" s="161"/>
      <c r="R935" s="161"/>
      <c r="T935" s="163"/>
      <c r="U935" s="163"/>
    </row>
    <row r="936" spans="1:21" s="162" customFormat="1">
      <c r="A936" s="159"/>
      <c r="B936" s="160"/>
      <c r="C936" s="160"/>
      <c r="D936" s="160"/>
      <c r="E936" s="160"/>
      <c r="F936" s="160"/>
      <c r="G936" s="160"/>
      <c r="H936" s="160"/>
      <c r="I936" s="160"/>
      <c r="J936" s="160"/>
      <c r="K936" s="161"/>
      <c r="L936" s="161"/>
      <c r="M936" s="161"/>
      <c r="N936" s="161"/>
      <c r="O936" s="161"/>
      <c r="P936" s="161"/>
      <c r="Q936" s="161"/>
      <c r="R936" s="161"/>
      <c r="T936" s="163"/>
      <c r="U936" s="163"/>
    </row>
    <row r="937" spans="1:21" s="162" customFormat="1">
      <c r="A937" s="159"/>
      <c r="B937" s="160"/>
      <c r="C937" s="160"/>
      <c r="D937" s="160"/>
      <c r="E937" s="160"/>
      <c r="F937" s="160"/>
      <c r="G937" s="160"/>
      <c r="H937" s="160"/>
      <c r="I937" s="160"/>
      <c r="J937" s="160"/>
      <c r="K937" s="161"/>
      <c r="L937" s="161"/>
      <c r="M937" s="161"/>
      <c r="N937" s="161"/>
      <c r="O937" s="161"/>
      <c r="P937" s="161"/>
      <c r="Q937" s="161"/>
      <c r="R937" s="161"/>
      <c r="T937" s="163"/>
      <c r="U937" s="163"/>
    </row>
    <row r="938" spans="1:21" s="162" customFormat="1">
      <c r="A938" s="159"/>
      <c r="B938" s="160"/>
      <c r="C938" s="160"/>
      <c r="D938" s="160"/>
      <c r="E938" s="160"/>
      <c r="F938" s="160"/>
      <c r="G938" s="160"/>
      <c r="H938" s="160"/>
      <c r="I938" s="160"/>
      <c r="J938" s="160"/>
      <c r="K938" s="161"/>
      <c r="L938" s="161"/>
      <c r="M938" s="161"/>
      <c r="N938" s="161"/>
      <c r="O938" s="161"/>
      <c r="P938" s="161"/>
      <c r="Q938" s="161"/>
      <c r="R938" s="161"/>
      <c r="T938" s="163"/>
      <c r="U938" s="163"/>
    </row>
    <row r="939" spans="1:21" s="162" customFormat="1">
      <c r="A939" s="159"/>
      <c r="B939" s="160"/>
      <c r="C939" s="160"/>
      <c r="D939" s="160"/>
      <c r="E939" s="160"/>
      <c r="F939" s="160"/>
      <c r="G939" s="160"/>
      <c r="H939" s="160"/>
      <c r="I939" s="160"/>
      <c r="J939" s="160"/>
      <c r="K939" s="161"/>
      <c r="L939" s="161"/>
      <c r="M939" s="161"/>
      <c r="N939" s="161"/>
      <c r="O939" s="161"/>
      <c r="P939" s="161"/>
      <c r="Q939" s="161"/>
      <c r="R939" s="161"/>
      <c r="T939" s="163"/>
      <c r="U939" s="163"/>
    </row>
    <row r="940" spans="1:21" s="162" customFormat="1">
      <c r="A940" s="159"/>
      <c r="B940" s="160"/>
      <c r="C940" s="160"/>
      <c r="D940" s="160"/>
      <c r="E940" s="160"/>
      <c r="F940" s="160"/>
      <c r="G940" s="160"/>
      <c r="H940" s="160"/>
      <c r="I940" s="160"/>
      <c r="J940" s="160"/>
      <c r="K940" s="161"/>
      <c r="L940" s="161"/>
      <c r="M940" s="161"/>
      <c r="N940" s="161"/>
      <c r="O940" s="161"/>
      <c r="P940" s="161"/>
      <c r="Q940" s="161"/>
      <c r="R940" s="161"/>
      <c r="T940" s="163"/>
      <c r="U940" s="163"/>
    </row>
    <row r="941" spans="1:21" s="162" customFormat="1">
      <c r="A941" s="159"/>
      <c r="B941" s="160"/>
      <c r="C941" s="160"/>
      <c r="D941" s="160"/>
      <c r="E941" s="160"/>
      <c r="F941" s="160"/>
      <c r="G941" s="160"/>
      <c r="H941" s="160"/>
      <c r="I941" s="160"/>
      <c r="J941" s="160"/>
      <c r="K941" s="161"/>
      <c r="L941" s="161"/>
      <c r="M941" s="161"/>
      <c r="N941" s="161"/>
      <c r="O941" s="161"/>
      <c r="P941" s="161"/>
      <c r="Q941" s="161"/>
      <c r="R941" s="161"/>
      <c r="T941" s="163"/>
      <c r="U941" s="163"/>
    </row>
    <row r="942" spans="1:21" s="162" customFormat="1">
      <c r="A942" s="159"/>
      <c r="B942" s="160"/>
      <c r="C942" s="160"/>
      <c r="D942" s="160"/>
      <c r="E942" s="160"/>
      <c r="F942" s="160"/>
      <c r="G942" s="160"/>
      <c r="H942" s="160"/>
      <c r="I942" s="160"/>
      <c r="J942" s="160"/>
      <c r="K942" s="161"/>
      <c r="L942" s="161"/>
      <c r="M942" s="161"/>
      <c r="N942" s="161"/>
      <c r="O942" s="161"/>
      <c r="P942" s="161"/>
      <c r="Q942" s="161"/>
      <c r="R942" s="161"/>
      <c r="T942" s="163"/>
      <c r="U942" s="163"/>
    </row>
    <row r="943" spans="1:21" s="162" customFormat="1">
      <c r="A943" s="159"/>
      <c r="B943" s="160"/>
      <c r="C943" s="160"/>
      <c r="D943" s="160"/>
      <c r="E943" s="160"/>
      <c r="F943" s="160"/>
      <c r="G943" s="160"/>
      <c r="H943" s="160"/>
      <c r="I943" s="160"/>
      <c r="J943" s="160"/>
      <c r="K943" s="161"/>
      <c r="L943" s="161"/>
      <c r="M943" s="161"/>
      <c r="N943" s="161"/>
      <c r="O943" s="161"/>
      <c r="P943" s="161"/>
      <c r="Q943" s="161"/>
      <c r="R943" s="161"/>
      <c r="T943" s="163"/>
      <c r="U943" s="163"/>
    </row>
    <row r="944" spans="1:21" s="162" customFormat="1">
      <c r="A944" s="159"/>
      <c r="B944" s="160"/>
      <c r="C944" s="160"/>
      <c r="D944" s="160"/>
      <c r="E944" s="160"/>
      <c r="F944" s="160"/>
      <c r="G944" s="160"/>
      <c r="H944" s="160"/>
      <c r="I944" s="160"/>
      <c r="J944" s="160"/>
      <c r="K944" s="161"/>
      <c r="L944" s="161"/>
      <c r="M944" s="161"/>
      <c r="N944" s="161"/>
      <c r="O944" s="161"/>
      <c r="P944" s="161"/>
      <c r="Q944" s="161"/>
      <c r="R944" s="161"/>
      <c r="T944" s="163"/>
      <c r="U944" s="163"/>
    </row>
    <row r="945" spans="1:21" s="162" customFormat="1">
      <c r="A945" s="159"/>
      <c r="B945" s="160"/>
      <c r="C945" s="160"/>
      <c r="D945" s="160"/>
      <c r="E945" s="160"/>
      <c r="F945" s="160"/>
      <c r="G945" s="160"/>
      <c r="H945" s="160"/>
      <c r="I945" s="160"/>
      <c r="J945" s="160"/>
      <c r="K945" s="161"/>
      <c r="L945" s="161"/>
      <c r="M945" s="161"/>
      <c r="N945" s="161"/>
      <c r="O945" s="161"/>
      <c r="P945" s="161"/>
      <c r="Q945" s="161"/>
      <c r="R945" s="161"/>
      <c r="T945" s="163"/>
      <c r="U945" s="163"/>
    </row>
    <row r="946" spans="1:21" s="162" customFormat="1">
      <c r="A946" s="159"/>
      <c r="B946" s="160"/>
      <c r="C946" s="160"/>
      <c r="D946" s="160"/>
      <c r="E946" s="160"/>
      <c r="F946" s="160"/>
      <c r="G946" s="160"/>
      <c r="H946" s="160"/>
      <c r="I946" s="160"/>
      <c r="J946" s="160"/>
      <c r="K946" s="161"/>
      <c r="L946" s="161"/>
      <c r="M946" s="161"/>
      <c r="N946" s="161"/>
      <c r="O946" s="161"/>
      <c r="P946" s="161"/>
      <c r="Q946" s="161"/>
      <c r="R946" s="161"/>
      <c r="T946" s="163"/>
      <c r="U946" s="163"/>
    </row>
    <row r="947" spans="1:21" s="162" customFormat="1">
      <c r="A947" s="159"/>
      <c r="B947" s="160"/>
      <c r="C947" s="160"/>
      <c r="D947" s="160"/>
      <c r="E947" s="160"/>
      <c r="F947" s="160"/>
      <c r="G947" s="160"/>
      <c r="H947" s="160"/>
      <c r="I947" s="160"/>
      <c r="J947" s="160"/>
      <c r="K947" s="161"/>
      <c r="L947" s="161"/>
      <c r="M947" s="161"/>
      <c r="N947" s="161"/>
      <c r="O947" s="161"/>
      <c r="P947" s="161"/>
      <c r="Q947" s="161"/>
      <c r="R947" s="161"/>
      <c r="T947" s="163"/>
      <c r="U947" s="163"/>
    </row>
    <row r="948" spans="1:21" s="162" customFormat="1">
      <c r="A948" s="159"/>
      <c r="B948" s="160"/>
      <c r="C948" s="160"/>
      <c r="D948" s="160"/>
      <c r="E948" s="160"/>
      <c r="F948" s="160"/>
      <c r="G948" s="160"/>
      <c r="H948" s="160"/>
      <c r="I948" s="160"/>
      <c r="J948" s="160"/>
      <c r="K948" s="161"/>
      <c r="L948" s="161"/>
      <c r="M948" s="161"/>
      <c r="N948" s="161"/>
      <c r="O948" s="161"/>
      <c r="P948" s="161"/>
      <c r="Q948" s="161"/>
      <c r="R948" s="161"/>
      <c r="T948" s="163"/>
      <c r="U948" s="163"/>
    </row>
    <row r="949" spans="1:21" s="162" customFormat="1">
      <c r="A949" s="159"/>
      <c r="B949" s="160"/>
      <c r="C949" s="160"/>
      <c r="D949" s="160"/>
      <c r="E949" s="160"/>
      <c r="F949" s="160"/>
      <c r="G949" s="160"/>
      <c r="H949" s="160"/>
      <c r="I949" s="160"/>
      <c r="J949" s="160"/>
      <c r="K949" s="161"/>
      <c r="L949" s="161"/>
      <c r="M949" s="161"/>
      <c r="N949" s="161"/>
      <c r="O949" s="161"/>
      <c r="P949" s="161"/>
      <c r="Q949" s="161"/>
      <c r="R949" s="161"/>
      <c r="T949" s="163"/>
      <c r="U949" s="163"/>
    </row>
    <row r="950" spans="1:21" s="162" customFormat="1">
      <c r="A950" s="159"/>
      <c r="B950" s="160"/>
      <c r="C950" s="160"/>
      <c r="D950" s="160"/>
      <c r="E950" s="160"/>
      <c r="F950" s="160"/>
      <c r="G950" s="160"/>
      <c r="H950" s="160"/>
      <c r="I950" s="160"/>
      <c r="J950" s="160"/>
      <c r="K950" s="161"/>
      <c r="L950" s="161"/>
      <c r="M950" s="161"/>
      <c r="N950" s="161"/>
      <c r="O950" s="161"/>
      <c r="P950" s="161"/>
      <c r="Q950" s="161"/>
      <c r="R950" s="161"/>
      <c r="T950" s="163"/>
      <c r="U950" s="163"/>
    </row>
    <row r="951" spans="1:21" s="162" customFormat="1">
      <c r="A951" s="159"/>
      <c r="B951" s="160"/>
      <c r="C951" s="160"/>
      <c r="D951" s="160"/>
      <c r="E951" s="160"/>
      <c r="F951" s="160"/>
      <c r="G951" s="160"/>
      <c r="H951" s="160"/>
      <c r="I951" s="160"/>
      <c r="J951" s="160"/>
      <c r="K951" s="161"/>
      <c r="L951" s="161"/>
      <c r="M951" s="161"/>
      <c r="N951" s="161"/>
      <c r="O951" s="161"/>
      <c r="P951" s="161"/>
      <c r="Q951" s="161"/>
      <c r="R951" s="161"/>
      <c r="T951" s="163"/>
      <c r="U951" s="163"/>
    </row>
    <row r="952" spans="1:21" s="162" customFormat="1">
      <c r="A952" s="159"/>
      <c r="B952" s="160"/>
      <c r="C952" s="160"/>
      <c r="D952" s="160"/>
      <c r="E952" s="160"/>
      <c r="F952" s="160"/>
      <c r="G952" s="160"/>
      <c r="H952" s="160"/>
      <c r="I952" s="160"/>
      <c r="J952" s="160"/>
      <c r="K952" s="161"/>
      <c r="L952" s="161"/>
      <c r="M952" s="161"/>
      <c r="N952" s="161"/>
      <c r="O952" s="161"/>
      <c r="P952" s="161"/>
      <c r="Q952" s="161"/>
      <c r="R952" s="161"/>
      <c r="T952" s="163"/>
      <c r="U952" s="163"/>
    </row>
    <row r="953" spans="1:21" s="162" customFormat="1">
      <c r="A953" s="159"/>
      <c r="B953" s="160"/>
      <c r="C953" s="160"/>
      <c r="D953" s="160"/>
      <c r="E953" s="160"/>
      <c r="F953" s="160"/>
      <c r="G953" s="160"/>
      <c r="H953" s="160"/>
      <c r="I953" s="160"/>
      <c r="J953" s="160"/>
      <c r="K953" s="161"/>
      <c r="L953" s="161"/>
      <c r="M953" s="161"/>
      <c r="N953" s="161"/>
      <c r="O953" s="161"/>
      <c r="P953" s="161"/>
      <c r="Q953" s="161"/>
      <c r="R953" s="161"/>
      <c r="T953" s="163"/>
      <c r="U953" s="163"/>
    </row>
    <row r="954" spans="1:21" s="162" customFormat="1">
      <c r="A954" s="159"/>
      <c r="B954" s="160"/>
      <c r="C954" s="160"/>
      <c r="D954" s="160"/>
      <c r="E954" s="160"/>
      <c r="F954" s="160"/>
      <c r="G954" s="160"/>
      <c r="H954" s="160"/>
      <c r="I954" s="160"/>
      <c r="J954" s="160"/>
      <c r="K954" s="161"/>
      <c r="L954" s="161"/>
      <c r="M954" s="161"/>
      <c r="N954" s="161"/>
      <c r="O954" s="161"/>
      <c r="P954" s="161"/>
      <c r="Q954" s="161"/>
      <c r="R954" s="161"/>
      <c r="T954" s="163"/>
      <c r="U954" s="163"/>
    </row>
    <row r="955" spans="1:21" s="162" customFormat="1">
      <c r="A955" s="159"/>
      <c r="B955" s="160"/>
      <c r="C955" s="160"/>
      <c r="D955" s="160"/>
      <c r="E955" s="160"/>
      <c r="F955" s="160"/>
      <c r="G955" s="160"/>
      <c r="H955" s="160"/>
      <c r="I955" s="160"/>
      <c r="J955" s="160"/>
      <c r="K955" s="161"/>
      <c r="L955" s="161"/>
      <c r="M955" s="161"/>
      <c r="N955" s="161"/>
      <c r="O955" s="161"/>
      <c r="P955" s="161"/>
      <c r="Q955" s="161"/>
      <c r="R955" s="161"/>
      <c r="T955" s="163"/>
      <c r="U955" s="163"/>
    </row>
    <row r="956" spans="1:21" s="162" customFormat="1">
      <c r="A956" s="159"/>
      <c r="B956" s="160"/>
      <c r="C956" s="160"/>
      <c r="D956" s="160"/>
      <c r="E956" s="160"/>
      <c r="F956" s="160"/>
      <c r="G956" s="160"/>
      <c r="H956" s="160"/>
      <c r="I956" s="160"/>
      <c r="J956" s="160"/>
      <c r="K956" s="161"/>
      <c r="L956" s="161"/>
      <c r="M956" s="161"/>
      <c r="N956" s="161"/>
      <c r="O956" s="161"/>
      <c r="P956" s="161"/>
      <c r="Q956" s="161"/>
      <c r="R956" s="161"/>
      <c r="T956" s="163"/>
      <c r="U956" s="163"/>
    </row>
    <row r="957" spans="1:21" s="162" customFormat="1">
      <c r="A957" s="159"/>
      <c r="B957" s="160"/>
      <c r="C957" s="160"/>
      <c r="D957" s="160"/>
      <c r="E957" s="160"/>
      <c r="F957" s="160"/>
      <c r="G957" s="160"/>
      <c r="H957" s="160"/>
      <c r="I957" s="160"/>
      <c r="J957" s="160"/>
      <c r="K957" s="161"/>
      <c r="L957" s="161"/>
      <c r="M957" s="161"/>
      <c r="N957" s="161"/>
      <c r="O957" s="161"/>
      <c r="P957" s="161"/>
      <c r="Q957" s="161"/>
      <c r="R957" s="161"/>
      <c r="T957" s="163"/>
      <c r="U957" s="163"/>
    </row>
    <row r="958" spans="1:21" s="162" customFormat="1">
      <c r="A958" s="159"/>
      <c r="B958" s="160"/>
      <c r="C958" s="160"/>
      <c r="D958" s="160"/>
      <c r="E958" s="160"/>
      <c r="F958" s="160"/>
      <c r="G958" s="160"/>
      <c r="H958" s="160"/>
      <c r="I958" s="160"/>
      <c r="J958" s="160"/>
      <c r="K958" s="161"/>
      <c r="L958" s="161"/>
      <c r="M958" s="161"/>
      <c r="N958" s="161"/>
      <c r="O958" s="161"/>
      <c r="P958" s="161"/>
      <c r="Q958" s="161"/>
      <c r="R958" s="161"/>
      <c r="T958" s="163"/>
      <c r="U958" s="163"/>
    </row>
    <row r="959" spans="1:21" s="162" customFormat="1">
      <c r="A959" s="159"/>
      <c r="B959" s="160"/>
      <c r="C959" s="160"/>
      <c r="D959" s="160"/>
      <c r="E959" s="160"/>
      <c r="F959" s="160"/>
      <c r="G959" s="160"/>
      <c r="H959" s="160"/>
      <c r="I959" s="160"/>
      <c r="J959" s="160"/>
      <c r="K959" s="161"/>
      <c r="L959" s="161"/>
      <c r="M959" s="161"/>
      <c r="N959" s="161"/>
      <c r="O959" s="161"/>
      <c r="P959" s="161"/>
      <c r="Q959" s="161"/>
      <c r="R959" s="161"/>
      <c r="T959" s="163"/>
      <c r="U959" s="163"/>
    </row>
    <row r="960" spans="1:21" s="162" customFormat="1">
      <c r="A960" s="159"/>
      <c r="B960" s="160"/>
      <c r="C960" s="160"/>
      <c r="D960" s="160"/>
      <c r="E960" s="160"/>
      <c r="F960" s="160"/>
      <c r="G960" s="160"/>
      <c r="H960" s="160"/>
      <c r="I960" s="160"/>
      <c r="J960" s="160"/>
      <c r="K960" s="161"/>
      <c r="L960" s="161"/>
      <c r="M960" s="161"/>
      <c r="N960" s="161"/>
      <c r="O960" s="161"/>
      <c r="P960" s="161"/>
      <c r="Q960" s="161"/>
      <c r="R960" s="161"/>
      <c r="T960" s="163"/>
      <c r="U960" s="163"/>
    </row>
    <row r="961" spans="1:21" s="162" customFormat="1">
      <c r="A961" s="159"/>
      <c r="B961" s="160"/>
      <c r="C961" s="160"/>
      <c r="D961" s="160"/>
      <c r="E961" s="160"/>
      <c r="F961" s="160"/>
      <c r="G961" s="160"/>
      <c r="H961" s="160"/>
      <c r="I961" s="160"/>
      <c r="J961" s="160"/>
      <c r="K961" s="161"/>
      <c r="L961" s="161"/>
      <c r="M961" s="161"/>
      <c r="N961" s="161"/>
      <c r="O961" s="161"/>
      <c r="P961" s="161"/>
      <c r="Q961" s="161"/>
      <c r="R961" s="161"/>
      <c r="T961" s="163"/>
      <c r="U961" s="163"/>
    </row>
    <row r="962" spans="1:21" s="162" customFormat="1">
      <c r="A962" s="159"/>
      <c r="B962" s="160"/>
      <c r="C962" s="160"/>
      <c r="D962" s="160"/>
      <c r="E962" s="160"/>
      <c r="F962" s="160"/>
      <c r="G962" s="160"/>
      <c r="H962" s="160"/>
      <c r="I962" s="160"/>
      <c r="J962" s="160"/>
      <c r="K962" s="161"/>
      <c r="L962" s="161"/>
      <c r="M962" s="161"/>
      <c r="N962" s="161"/>
      <c r="O962" s="161"/>
      <c r="P962" s="161"/>
      <c r="Q962" s="161"/>
      <c r="R962" s="161"/>
      <c r="T962" s="163"/>
      <c r="U962" s="163"/>
    </row>
    <row r="963" spans="1:21" s="162" customFormat="1">
      <c r="A963" s="159"/>
      <c r="B963" s="160"/>
      <c r="C963" s="160"/>
      <c r="D963" s="160"/>
      <c r="E963" s="160"/>
      <c r="F963" s="160"/>
      <c r="G963" s="160"/>
      <c r="H963" s="160"/>
      <c r="I963" s="160"/>
      <c r="J963" s="160"/>
      <c r="K963" s="161"/>
      <c r="L963" s="161"/>
      <c r="M963" s="161"/>
      <c r="N963" s="161"/>
      <c r="O963" s="161"/>
      <c r="P963" s="161"/>
      <c r="Q963" s="161"/>
      <c r="R963" s="161"/>
      <c r="T963" s="163"/>
      <c r="U963" s="163"/>
    </row>
    <row r="964" spans="1:21" s="162" customFormat="1">
      <c r="A964" s="159"/>
      <c r="B964" s="160"/>
      <c r="C964" s="160"/>
      <c r="D964" s="160"/>
      <c r="E964" s="160"/>
      <c r="F964" s="160"/>
      <c r="G964" s="160"/>
      <c r="H964" s="160"/>
      <c r="I964" s="160"/>
      <c r="J964" s="160"/>
      <c r="K964" s="161"/>
      <c r="L964" s="161"/>
      <c r="M964" s="161"/>
      <c r="N964" s="161"/>
      <c r="O964" s="161"/>
      <c r="P964" s="161"/>
      <c r="Q964" s="161"/>
      <c r="R964" s="161"/>
      <c r="T964" s="163"/>
      <c r="U964" s="163"/>
    </row>
    <row r="965" spans="1:21" s="162" customFormat="1">
      <c r="A965" s="159"/>
      <c r="B965" s="160"/>
      <c r="C965" s="160"/>
      <c r="D965" s="160"/>
      <c r="E965" s="160"/>
      <c r="F965" s="160"/>
      <c r="G965" s="160"/>
      <c r="H965" s="160"/>
      <c r="I965" s="160"/>
      <c r="J965" s="160"/>
      <c r="K965" s="161"/>
      <c r="L965" s="161"/>
      <c r="M965" s="161"/>
      <c r="N965" s="161"/>
      <c r="O965" s="161"/>
      <c r="P965" s="161"/>
      <c r="Q965" s="161"/>
      <c r="R965" s="161"/>
      <c r="T965" s="163"/>
      <c r="U965" s="163"/>
    </row>
    <row r="966" spans="1:21" s="162" customFormat="1">
      <c r="A966" s="159"/>
      <c r="B966" s="160"/>
      <c r="C966" s="160"/>
      <c r="D966" s="160"/>
      <c r="E966" s="160"/>
      <c r="F966" s="160"/>
      <c r="G966" s="160"/>
      <c r="H966" s="160"/>
      <c r="I966" s="160"/>
      <c r="J966" s="160"/>
      <c r="K966" s="161"/>
      <c r="L966" s="161"/>
      <c r="M966" s="161"/>
      <c r="N966" s="161"/>
      <c r="O966" s="161"/>
      <c r="P966" s="161"/>
      <c r="Q966" s="161"/>
      <c r="R966" s="161"/>
      <c r="T966" s="163"/>
      <c r="U966" s="163"/>
    </row>
    <row r="967" spans="1:21" s="162" customFormat="1">
      <c r="A967" s="159"/>
      <c r="B967" s="160"/>
      <c r="C967" s="160"/>
      <c r="D967" s="160"/>
      <c r="E967" s="160"/>
      <c r="F967" s="160"/>
      <c r="G967" s="160"/>
      <c r="H967" s="160"/>
      <c r="I967" s="160"/>
      <c r="J967" s="160"/>
      <c r="K967" s="161"/>
      <c r="L967" s="161"/>
      <c r="M967" s="161"/>
      <c r="N967" s="161"/>
      <c r="O967" s="161"/>
      <c r="P967" s="161"/>
      <c r="Q967" s="161"/>
      <c r="R967" s="161"/>
      <c r="T967" s="163"/>
      <c r="U967" s="163"/>
    </row>
    <row r="968" spans="1:21" s="162" customFormat="1">
      <c r="A968" s="159"/>
      <c r="B968" s="160"/>
      <c r="C968" s="160"/>
      <c r="D968" s="160"/>
      <c r="E968" s="160"/>
      <c r="F968" s="160"/>
      <c r="G968" s="160"/>
      <c r="H968" s="160"/>
      <c r="I968" s="160"/>
      <c r="J968" s="160"/>
      <c r="K968" s="161"/>
      <c r="L968" s="161"/>
      <c r="M968" s="161"/>
      <c r="N968" s="161"/>
      <c r="O968" s="161"/>
      <c r="P968" s="161"/>
      <c r="Q968" s="161"/>
      <c r="R968" s="161"/>
      <c r="T968" s="163"/>
      <c r="U968" s="163"/>
    </row>
    <row r="969" spans="1:21" s="162" customFormat="1">
      <c r="A969" s="159"/>
      <c r="B969" s="160"/>
      <c r="C969" s="160"/>
      <c r="D969" s="160"/>
      <c r="E969" s="160"/>
      <c r="F969" s="160"/>
      <c r="G969" s="160"/>
      <c r="H969" s="160"/>
      <c r="I969" s="160"/>
      <c r="J969" s="160"/>
      <c r="K969" s="161"/>
      <c r="L969" s="161"/>
      <c r="M969" s="161"/>
      <c r="N969" s="161"/>
      <c r="O969" s="161"/>
      <c r="P969" s="161"/>
      <c r="Q969" s="161"/>
      <c r="R969" s="161"/>
      <c r="T969" s="163"/>
      <c r="U969" s="163"/>
    </row>
    <row r="970" spans="1:21" s="162" customFormat="1">
      <c r="A970" s="159"/>
      <c r="B970" s="160"/>
      <c r="C970" s="160"/>
      <c r="D970" s="160"/>
      <c r="E970" s="160"/>
      <c r="F970" s="160"/>
      <c r="G970" s="160"/>
      <c r="H970" s="160"/>
      <c r="I970" s="160"/>
      <c r="J970" s="160"/>
      <c r="K970" s="161"/>
      <c r="L970" s="161"/>
      <c r="M970" s="161"/>
      <c r="N970" s="161"/>
      <c r="O970" s="161"/>
      <c r="P970" s="161"/>
      <c r="Q970" s="161"/>
      <c r="R970" s="161"/>
      <c r="T970" s="163"/>
      <c r="U970" s="163"/>
    </row>
    <row r="971" spans="1:21" s="162" customFormat="1">
      <c r="A971" s="159"/>
      <c r="B971" s="160"/>
      <c r="C971" s="160"/>
      <c r="D971" s="160"/>
      <c r="E971" s="160"/>
      <c r="F971" s="160"/>
      <c r="G971" s="160"/>
      <c r="H971" s="160"/>
      <c r="I971" s="160"/>
      <c r="J971" s="160"/>
      <c r="K971" s="161"/>
      <c r="L971" s="161"/>
      <c r="M971" s="161"/>
      <c r="N971" s="161"/>
      <c r="O971" s="161"/>
      <c r="P971" s="161"/>
      <c r="Q971" s="161"/>
      <c r="R971" s="161"/>
      <c r="T971" s="163"/>
      <c r="U971" s="163"/>
    </row>
    <row r="972" spans="1:21" s="162" customFormat="1">
      <c r="A972" s="159"/>
      <c r="B972" s="160"/>
      <c r="C972" s="160"/>
      <c r="D972" s="160"/>
      <c r="E972" s="160"/>
      <c r="F972" s="160"/>
      <c r="G972" s="160"/>
      <c r="H972" s="160"/>
      <c r="I972" s="160"/>
      <c r="J972" s="160"/>
      <c r="K972" s="161"/>
      <c r="L972" s="161"/>
      <c r="M972" s="161"/>
      <c r="N972" s="161"/>
      <c r="O972" s="161"/>
      <c r="P972" s="161"/>
      <c r="Q972" s="161"/>
      <c r="R972" s="161"/>
      <c r="T972" s="163"/>
      <c r="U972" s="163"/>
    </row>
    <row r="973" spans="1:21" s="162" customFormat="1">
      <c r="A973" s="159"/>
      <c r="B973" s="160"/>
      <c r="C973" s="160"/>
      <c r="D973" s="160"/>
      <c r="E973" s="160"/>
      <c r="F973" s="160"/>
      <c r="G973" s="160"/>
      <c r="H973" s="160"/>
      <c r="I973" s="160"/>
      <c r="J973" s="160"/>
      <c r="K973" s="161"/>
      <c r="L973" s="161"/>
      <c r="M973" s="161"/>
      <c r="N973" s="161"/>
      <c r="O973" s="161"/>
      <c r="P973" s="161"/>
      <c r="Q973" s="161"/>
      <c r="R973" s="161"/>
      <c r="T973" s="163"/>
      <c r="U973" s="163"/>
    </row>
    <row r="974" spans="1:21" s="162" customFormat="1">
      <c r="A974" s="159"/>
      <c r="B974" s="160"/>
      <c r="C974" s="160"/>
      <c r="D974" s="160"/>
      <c r="E974" s="160"/>
      <c r="F974" s="160"/>
      <c r="G974" s="160"/>
      <c r="H974" s="160"/>
      <c r="I974" s="160"/>
      <c r="J974" s="160"/>
      <c r="K974" s="161"/>
      <c r="L974" s="161"/>
      <c r="M974" s="161"/>
      <c r="N974" s="161"/>
      <c r="O974" s="161"/>
      <c r="P974" s="161"/>
      <c r="Q974" s="161"/>
      <c r="R974" s="161"/>
      <c r="T974" s="163"/>
      <c r="U974" s="163"/>
    </row>
    <row r="975" spans="1:21" s="162" customFormat="1">
      <c r="A975" s="159"/>
      <c r="B975" s="160"/>
      <c r="C975" s="160"/>
      <c r="D975" s="160"/>
      <c r="E975" s="160"/>
      <c r="F975" s="160"/>
      <c r="G975" s="160"/>
      <c r="H975" s="160"/>
      <c r="I975" s="160"/>
      <c r="J975" s="160"/>
      <c r="K975" s="161"/>
      <c r="L975" s="161"/>
      <c r="M975" s="161"/>
      <c r="N975" s="161"/>
      <c r="O975" s="161"/>
      <c r="P975" s="161"/>
      <c r="Q975" s="161"/>
      <c r="R975" s="161"/>
      <c r="T975" s="163"/>
      <c r="U975" s="163"/>
    </row>
    <row r="976" spans="1:21" s="162" customFormat="1">
      <c r="A976" s="159"/>
      <c r="B976" s="160"/>
      <c r="C976" s="160"/>
      <c r="D976" s="160"/>
      <c r="E976" s="160"/>
      <c r="F976" s="160"/>
      <c r="G976" s="160"/>
      <c r="H976" s="160"/>
      <c r="I976" s="160"/>
      <c r="J976" s="160"/>
      <c r="K976" s="161"/>
      <c r="L976" s="161"/>
      <c r="M976" s="161"/>
      <c r="N976" s="161"/>
      <c r="O976" s="161"/>
      <c r="P976" s="161"/>
      <c r="Q976" s="161"/>
      <c r="R976" s="161"/>
      <c r="T976" s="163"/>
      <c r="U976" s="163"/>
    </row>
    <row r="977" spans="1:21" s="162" customFormat="1">
      <c r="A977" s="159"/>
      <c r="B977" s="160"/>
      <c r="C977" s="160"/>
      <c r="D977" s="160"/>
      <c r="E977" s="160"/>
      <c r="F977" s="160"/>
      <c r="G977" s="160"/>
      <c r="H977" s="160"/>
      <c r="I977" s="160"/>
      <c r="J977" s="160"/>
      <c r="K977" s="161"/>
      <c r="L977" s="161"/>
      <c r="M977" s="161"/>
      <c r="N977" s="161"/>
      <c r="O977" s="161"/>
      <c r="P977" s="161"/>
      <c r="Q977" s="161"/>
      <c r="R977" s="161"/>
      <c r="T977" s="163"/>
      <c r="U977" s="163"/>
    </row>
    <row r="978" spans="1:21" s="162" customFormat="1">
      <c r="A978" s="159"/>
      <c r="B978" s="160"/>
      <c r="C978" s="160"/>
      <c r="D978" s="160"/>
      <c r="E978" s="160"/>
      <c r="F978" s="160"/>
      <c r="G978" s="160"/>
      <c r="H978" s="160"/>
      <c r="I978" s="160"/>
      <c r="J978" s="160"/>
      <c r="K978" s="161"/>
      <c r="L978" s="161"/>
      <c r="M978" s="161"/>
      <c r="N978" s="161"/>
      <c r="O978" s="161"/>
      <c r="P978" s="161"/>
      <c r="Q978" s="161"/>
      <c r="R978" s="161"/>
      <c r="T978" s="163"/>
      <c r="U978" s="163"/>
    </row>
    <row r="979" spans="1:21" s="162" customFormat="1">
      <c r="A979" s="159"/>
      <c r="B979" s="160"/>
      <c r="C979" s="160"/>
      <c r="D979" s="160"/>
      <c r="E979" s="160"/>
      <c r="F979" s="160"/>
      <c r="G979" s="160"/>
      <c r="H979" s="160"/>
      <c r="I979" s="160"/>
      <c r="J979" s="160"/>
      <c r="K979" s="161"/>
      <c r="L979" s="161"/>
      <c r="M979" s="161"/>
      <c r="N979" s="161"/>
      <c r="O979" s="161"/>
      <c r="P979" s="161"/>
      <c r="Q979" s="161"/>
      <c r="R979" s="161"/>
      <c r="T979" s="163"/>
      <c r="U979" s="163"/>
    </row>
    <row r="980" spans="1:21" s="162" customFormat="1">
      <c r="A980" s="159"/>
      <c r="B980" s="160"/>
      <c r="C980" s="160"/>
      <c r="D980" s="160"/>
      <c r="E980" s="160"/>
      <c r="F980" s="160"/>
      <c r="G980" s="160"/>
      <c r="H980" s="160"/>
      <c r="I980" s="160"/>
      <c r="J980" s="160"/>
      <c r="K980" s="161"/>
      <c r="L980" s="161"/>
      <c r="M980" s="161"/>
      <c r="N980" s="161"/>
      <c r="O980" s="161"/>
      <c r="P980" s="161"/>
      <c r="Q980" s="161"/>
      <c r="R980" s="161"/>
      <c r="T980" s="163"/>
      <c r="U980" s="163"/>
    </row>
    <row r="981" spans="1:21" s="162" customFormat="1">
      <c r="A981" s="159"/>
      <c r="B981" s="160"/>
      <c r="C981" s="160"/>
      <c r="D981" s="160"/>
      <c r="E981" s="160"/>
      <c r="F981" s="160"/>
      <c r="G981" s="160"/>
      <c r="H981" s="160"/>
      <c r="I981" s="160"/>
      <c r="J981" s="160"/>
      <c r="K981" s="161"/>
      <c r="L981" s="161"/>
      <c r="M981" s="161"/>
      <c r="N981" s="161"/>
      <c r="O981" s="161"/>
      <c r="P981" s="161"/>
      <c r="Q981" s="161"/>
      <c r="R981" s="161"/>
      <c r="T981" s="163"/>
      <c r="U981" s="163"/>
    </row>
    <row r="982" spans="1:21" s="162" customFormat="1">
      <c r="A982" s="159"/>
      <c r="B982" s="160"/>
      <c r="C982" s="160"/>
      <c r="D982" s="160"/>
      <c r="E982" s="160"/>
      <c r="F982" s="160"/>
      <c r="G982" s="160"/>
      <c r="H982" s="160"/>
      <c r="I982" s="160"/>
      <c r="J982" s="160"/>
      <c r="K982" s="161"/>
      <c r="L982" s="161"/>
      <c r="M982" s="161"/>
      <c r="N982" s="161"/>
      <c r="O982" s="161"/>
      <c r="P982" s="161"/>
      <c r="Q982" s="161"/>
      <c r="R982" s="161"/>
      <c r="T982" s="163"/>
      <c r="U982" s="163"/>
    </row>
    <row r="983" spans="1:21" s="162" customFormat="1">
      <c r="A983" s="159"/>
      <c r="B983" s="160"/>
      <c r="C983" s="160"/>
      <c r="D983" s="160"/>
      <c r="E983" s="160"/>
      <c r="F983" s="160"/>
      <c r="G983" s="160"/>
      <c r="H983" s="160"/>
      <c r="I983" s="160"/>
      <c r="J983" s="160"/>
      <c r="K983" s="161"/>
      <c r="L983" s="161"/>
      <c r="M983" s="161"/>
      <c r="N983" s="161"/>
      <c r="O983" s="161"/>
      <c r="P983" s="161"/>
      <c r="Q983" s="161"/>
      <c r="R983" s="161"/>
      <c r="T983" s="163"/>
      <c r="U983" s="163"/>
    </row>
    <row r="984" spans="1:21" s="162" customFormat="1">
      <c r="A984" s="159"/>
      <c r="B984" s="160"/>
      <c r="C984" s="160"/>
      <c r="D984" s="160"/>
      <c r="E984" s="160"/>
      <c r="F984" s="160"/>
      <c r="G984" s="160"/>
      <c r="H984" s="160"/>
      <c r="I984" s="160"/>
      <c r="J984" s="160"/>
      <c r="K984" s="161"/>
      <c r="L984" s="161"/>
      <c r="M984" s="161"/>
      <c r="N984" s="161"/>
      <c r="O984" s="161"/>
      <c r="P984" s="161"/>
      <c r="Q984" s="161"/>
      <c r="R984" s="161"/>
      <c r="T984" s="163"/>
      <c r="U984" s="163"/>
    </row>
    <row r="985" spans="1:21" s="162" customFormat="1">
      <c r="A985" s="159"/>
      <c r="B985" s="160"/>
      <c r="C985" s="160"/>
      <c r="D985" s="160"/>
      <c r="E985" s="160"/>
      <c r="F985" s="160"/>
      <c r="G985" s="160"/>
      <c r="H985" s="160"/>
      <c r="I985" s="160"/>
      <c r="J985" s="160"/>
      <c r="K985" s="161"/>
      <c r="L985" s="161"/>
      <c r="M985" s="161"/>
      <c r="N985" s="161"/>
      <c r="O985" s="161"/>
      <c r="P985" s="161"/>
      <c r="Q985" s="161"/>
      <c r="R985" s="161"/>
      <c r="T985" s="163"/>
      <c r="U985" s="163"/>
    </row>
    <row r="986" spans="1:21" s="162" customFormat="1">
      <c r="A986" s="159"/>
      <c r="B986" s="160"/>
      <c r="C986" s="160"/>
      <c r="D986" s="160"/>
      <c r="E986" s="160"/>
      <c r="F986" s="160"/>
      <c r="G986" s="160"/>
      <c r="H986" s="160"/>
      <c r="I986" s="160"/>
      <c r="J986" s="160"/>
      <c r="K986" s="161"/>
      <c r="L986" s="161"/>
      <c r="M986" s="161"/>
      <c r="N986" s="161"/>
      <c r="O986" s="161"/>
      <c r="P986" s="161"/>
      <c r="Q986" s="161"/>
      <c r="R986" s="161"/>
      <c r="T986" s="163"/>
      <c r="U986" s="163"/>
    </row>
    <row r="987" spans="1:21" s="162" customFormat="1">
      <c r="A987" s="159"/>
      <c r="B987" s="160"/>
      <c r="C987" s="160"/>
      <c r="D987" s="160"/>
      <c r="E987" s="160"/>
      <c r="F987" s="160"/>
      <c r="G987" s="160"/>
      <c r="H987" s="160"/>
      <c r="I987" s="160"/>
      <c r="J987" s="160"/>
      <c r="K987" s="161"/>
      <c r="L987" s="161"/>
      <c r="M987" s="161"/>
      <c r="N987" s="161"/>
      <c r="O987" s="161"/>
      <c r="P987" s="161"/>
      <c r="Q987" s="161"/>
      <c r="R987" s="161"/>
      <c r="T987" s="163"/>
      <c r="U987" s="163"/>
    </row>
    <row r="988" spans="1:21" s="162" customFormat="1">
      <c r="A988" s="159"/>
      <c r="B988" s="160"/>
      <c r="C988" s="160"/>
      <c r="D988" s="160"/>
      <c r="E988" s="160"/>
      <c r="F988" s="160"/>
      <c r="G988" s="160"/>
      <c r="H988" s="160"/>
      <c r="I988" s="160"/>
      <c r="J988" s="160"/>
      <c r="K988" s="161"/>
      <c r="L988" s="161"/>
      <c r="M988" s="161"/>
      <c r="N988" s="161"/>
      <c r="O988" s="161"/>
      <c r="P988" s="161"/>
      <c r="Q988" s="161"/>
      <c r="R988" s="161"/>
      <c r="T988" s="163"/>
      <c r="U988" s="163"/>
    </row>
    <row r="989" spans="1:21" s="162" customFormat="1">
      <c r="A989" s="159"/>
      <c r="B989" s="160"/>
      <c r="C989" s="160"/>
      <c r="D989" s="160"/>
      <c r="E989" s="160"/>
      <c r="F989" s="160"/>
      <c r="G989" s="160"/>
      <c r="H989" s="160"/>
      <c r="I989" s="160"/>
      <c r="J989" s="160"/>
      <c r="K989" s="161"/>
      <c r="L989" s="161"/>
      <c r="M989" s="161"/>
      <c r="N989" s="161"/>
      <c r="O989" s="161"/>
      <c r="P989" s="161"/>
      <c r="Q989" s="161"/>
      <c r="R989" s="161"/>
      <c r="T989" s="163"/>
      <c r="U989" s="163"/>
    </row>
    <row r="990" spans="1:21" s="162" customFormat="1">
      <c r="A990" s="159"/>
      <c r="B990" s="160"/>
      <c r="C990" s="160"/>
      <c r="D990" s="160"/>
      <c r="E990" s="160"/>
      <c r="F990" s="160"/>
      <c r="G990" s="160"/>
      <c r="H990" s="160"/>
      <c r="I990" s="160"/>
      <c r="J990" s="160"/>
      <c r="K990" s="161"/>
      <c r="L990" s="161"/>
      <c r="M990" s="161"/>
      <c r="N990" s="161"/>
      <c r="O990" s="161"/>
      <c r="P990" s="161"/>
      <c r="Q990" s="161"/>
      <c r="R990" s="161"/>
      <c r="T990" s="163"/>
      <c r="U990" s="163"/>
    </row>
    <row r="991" spans="1:21" s="162" customFormat="1">
      <c r="A991" s="159"/>
      <c r="B991" s="160"/>
      <c r="C991" s="160"/>
      <c r="D991" s="160"/>
      <c r="E991" s="160"/>
      <c r="F991" s="160"/>
      <c r="G991" s="160"/>
      <c r="H991" s="160"/>
      <c r="I991" s="160"/>
      <c r="J991" s="160"/>
      <c r="K991" s="161"/>
      <c r="L991" s="161"/>
      <c r="M991" s="161"/>
      <c r="N991" s="161"/>
      <c r="O991" s="161"/>
      <c r="P991" s="161"/>
      <c r="Q991" s="161"/>
      <c r="R991" s="161"/>
      <c r="T991" s="163"/>
      <c r="U991" s="163"/>
    </row>
    <row r="992" spans="1:21" s="162" customFormat="1">
      <c r="A992" s="159"/>
      <c r="B992" s="160"/>
      <c r="C992" s="160"/>
      <c r="D992" s="160"/>
      <c r="E992" s="160"/>
      <c r="F992" s="160"/>
      <c r="G992" s="160"/>
      <c r="H992" s="160"/>
      <c r="I992" s="160"/>
      <c r="J992" s="160"/>
      <c r="K992" s="161"/>
      <c r="L992" s="161"/>
      <c r="M992" s="161"/>
      <c r="N992" s="161"/>
      <c r="O992" s="161"/>
      <c r="P992" s="161"/>
      <c r="Q992" s="161"/>
      <c r="R992" s="161"/>
      <c r="T992" s="163"/>
      <c r="U992" s="163"/>
    </row>
    <row r="993" spans="1:21" s="162" customFormat="1">
      <c r="A993" s="159"/>
      <c r="B993" s="160"/>
      <c r="C993" s="160"/>
      <c r="D993" s="160"/>
      <c r="E993" s="160"/>
      <c r="F993" s="160"/>
      <c r="G993" s="160"/>
      <c r="H993" s="160"/>
      <c r="I993" s="160"/>
      <c r="J993" s="160"/>
      <c r="K993" s="161"/>
      <c r="L993" s="161"/>
      <c r="M993" s="161"/>
      <c r="N993" s="161"/>
      <c r="O993" s="161"/>
      <c r="P993" s="161"/>
      <c r="Q993" s="161"/>
      <c r="R993" s="161"/>
      <c r="T993" s="163"/>
      <c r="U993" s="163"/>
    </row>
    <row r="994" spans="1:21" s="162" customFormat="1">
      <c r="A994" s="159"/>
      <c r="B994" s="160"/>
      <c r="C994" s="160"/>
      <c r="D994" s="160"/>
      <c r="E994" s="160"/>
      <c r="F994" s="160"/>
      <c r="G994" s="160"/>
      <c r="H994" s="160"/>
      <c r="I994" s="160"/>
      <c r="J994" s="160"/>
      <c r="K994" s="161"/>
      <c r="L994" s="161"/>
      <c r="M994" s="161"/>
      <c r="N994" s="161"/>
      <c r="O994" s="161"/>
      <c r="P994" s="161"/>
      <c r="Q994" s="161"/>
      <c r="R994" s="161"/>
      <c r="T994" s="163"/>
      <c r="U994" s="163"/>
    </row>
    <row r="995" spans="1:21" s="162" customFormat="1">
      <c r="A995" s="159"/>
      <c r="B995" s="160"/>
      <c r="C995" s="160"/>
      <c r="D995" s="160"/>
      <c r="E995" s="160"/>
      <c r="F995" s="160"/>
      <c r="G995" s="160"/>
      <c r="H995" s="160"/>
      <c r="I995" s="160"/>
      <c r="J995" s="160"/>
      <c r="K995" s="161"/>
      <c r="L995" s="161"/>
      <c r="M995" s="161"/>
      <c r="N995" s="161"/>
      <c r="O995" s="161"/>
      <c r="P995" s="161"/>
      <c r="Q995" s="161"/>
      <c r="R995" s="161"/>
      <c r="T995" s="163"/>
      <c r="U995" s="163"/>
    </row>
    <row r="996" spans="1:21" s="162" customFormat="1">
      <c r="A996" s="159"/>
      <c r="B996" s="160"/>
      <c r="C996" s="160"/>
      <c r="D996" s="160"/>
      <c r="E996" s="160"/>
      <c r="F996" s="160"/>
      <c r="G996" s="160"/>
      <c r="H996" s="160"/>
      <c r="I996" s="160"/>
      <c r="J996" s="160"/>
      <c r="K996" s="161"/>
      <c r="L996" s="161"/>
      <c r="M996" s="161"/>
      <c r="N996" s="161"/>
      <c r="O996" s="161"/>
      <c r="P996" s="161"/>
      <c r="Q996" s="161"/>
      <c r="R996" s="161"/>
      <c r="T996" s="163"/>
      <c r="U996" s="163"/>
    </row>
    <row r="997" spans="1:21" s="162" customFormat="1">
      <c r="A997" s="159"/>
      <c r="B997" s="160"/>
      <c r="C997" s="160"/>
      <c r="D997" s="160"/>
      <c r="E997" s="160"/>
      <c r="F997" s="160"/>
      <c r="G997" s="160"/>
      <c r="H997" s="160"/>
      <c r="I997" s="160"/>
      <c r="J997" s="160"/>
      <c r="K997" s="161"/>
      <c r="L997" s="161"/>
      <c r="M997" s="161"/>
      <c r="N997" s="161"/>
      <c r="O997" s="161"/>
      <c r="P997" s="161"/>
      <c r="Q997" s="161"/>
      <c r="R997" s="161"/>
      <c r="T997" s="163"/>
      <c r="U997" s="163"/>
    </row>
    <row r="998" spans="1:21" s="162" customFormat="1">
      <c r="A998" s="159"/>
      <c r="B998" s="160"/>
      <c r="C998" s="160"/>
      <c r="D998" s="160"/>
      <c r="E998" s="160"/>
      <c r="F998" s="160"/>
      <c r="G998" s="160"/>
      <c r="H998" s="160"/>
      <c r="I998" s="160"/>
      <c r="J998" s="160"/>
      <c r="K998" s="161"/>
      <c r="L998" s="161"/>
      <c r="M998" s="161"/>
      <c r="N998" s="161"/>
      <c r="O998" s="161"/>
      <c r="P998" s="161"/>
      <c r="Q998" s="161"/>
      <c r="R998" s="161"/>
      <c r="T998" s="163"/>
      <c r="U998" s="163"/>
    </row>
    <row r="999" spans="1:21" s="162" customFormat="1">
      <c r="A999" s="159"/>
      <c r="B999" s="160"/>
      <c r="C999" s="160"/>
      <c r="D999" s="160"/>
      <c r="E999" s="160"/>
      <c r="F999" s="160"/>
      <c r="G999" s="160"/>
      <c r="H999" s="160"/>
      <c r="I999" s="160"/>
      <c r="J999" s="160"/>
      <c r="K999" s="161"/>
      <c r="L999" s="161"/>
      <c r="M999" s="161"/>
      <c r="N999" s="161"/>
      <c r="O999" s="161"/>
      <c r="P999" s="161"/>
      <c r="Q999" s="161"/>
      <c r="R999" s="161"/>
      <c r="T999" s="163"/>
      <c r="U999" s="163"/>
    </row>
    <row r="1000" spans="1:21" s="162" customFormat="1">
      <c r="A1000" s="159"/>
      <c r="B1000" s="160"/>
      <c r="C1000" s="160"/>
      <c r="D1000" s="160"/>
      <c r="E1000" s="160"/>
      <c r="F1000" s="160"/>
      <c r="G1000" s="160"/>
      <c r="H1000" s="160"/>
      <c r="I1000" s="160"/>
      <c r="J1000" s="160"/>
      <c r="K1000" s="161"/>
      <c r="L1000" s="161"/>
      <c r="M1000" s="161"/>
      <c r="N1000" s="161"/>
      <c r="O1000" s="161"/>
      <c r="P1000" s="161"/>
      <c r="Q1000" s="161"/>
      <c r="R1000" s="161"/>
      <c r="T1000" s="163"/>
      <c r="U1000" s="163"/>
    </row>
    <row r="1001" spans="1:21" s="162" customFormat="1">
      <c r="A1001" s="159"/>
      <c r="B1001" s="160"/>
      <c r="C1001" s="160"/>
      <c r="D1001" s="160"/>
      <c r="E1001" s="160"/>
      <c r="F1001" s="160"/>
      <c r="G1001" s="160"/>
      <c r="H1001" s="160"/>
      <c r="I1001" s="160"/>
      <c r="J1001" s="160"/>
      <c r="K1001" s="161"/>
      <c r="L1001" s="161"/>
      <c r="M1001" s="161"/>
      <c r="N1001" s="161"/>
      <c r="O1001" s="161"/>
      <c r="P1001" s="161"/>
      <c r="Q1001" s="161"/>
      <c r="R1001" s="161"/>
      <c r="T1001" s="163"/>
      <c r="U1001" s="163"/>
    </row>
    <row r="1002" spans="1:21" s="162" customFormat="1">
      <c r="A1002" s="159"/>
      <c r="B1002" s="160"/>
      <c r="C1002" s="160"/>
      <c r="D1002" s="160"/>
      <c r="E1002" s="160"/>
      <c r="F1002" s="160"/>
      <c r="G1002" s="160"/>
      <c r="H1002" s="160"/>
      <c r="I1002" s="160"/>
      <c r="J1002" s="160"/>
      <c r="K1002" s="161"/>
      <c r="L1002" s="161"/>
      <c r="M1002" s="161"/>
      <c r="N1002" s="161"/>
      <c r="O1002" s="161"/>
      <c r="P1002" s="161"/>
      <c r="Q1002" s="161"/>
      <c r="R1002" s="161"/>
      <c r="T1002" s="163"/>
      <c r="U1002" s="163"/>
    </row>
    <row r="1003" spans="1:21" s="162" customFormat="1">
      <c r="A1003" s="159"/>
      <c r="B1003" s="160"/>
      <c r="C1003" s="160"/>
      <c r="D1003" s="160"/>
      <c r="E1003" s="160"/>
      <c r="F1003" s="160"/>
      <c r="G1003" s="160"/>
      <c r="H1003" s="160"/>
      <c r="I1003" s="160"/>
      <c r="J1003" s="160"/>
      <c r="K1003" s="161"/>
      <c r="L1003" s="161"/>
      <c r="M1003" s="161"/>
      <c r="N1003" s="161"/>
      <c r="O1003" s="161"/>
      <c r="P1003" s="161"/>
      <c r="Q1003" s="161"/>
      <c r="R1003" s="161"/>
      <c r="T1003" s="163"/>
      <c r="U1003" s="163"/>
    </row>
    <row r="1004" spans="1:21" s="162" customFormat="1">
      <c r="A1004" s="159"/>
      <c r="B1004" s="160"/>
      <c r="C1004" s="160"/>
      <c r="D1004" s="160"/>
      <c r="E1004" s="160"/>
      <c r="F1004" s="160"/>
      <c r="G1004" s="160"/>
      <c r="H1004" s="160"/>
      <c r="I1004" s="160"/>
      <c r="J1004" s="160"/>
      <c r="K1004" s="161"/>
      <c r="L1004" s="161"/>
      <c r="M1004" s="161"/>
      <c r="N1004" s="161"/>
      <c r="O1004" s="161"/>
      <c r="P1004" s="161"/>
      <c r="Q1004" s="161"/>
      <c r="R1004" s="161"/>
      <c r="T1004" s="163"/>
      <c r="U1004" s="163"/>
    </row>
    <row r="1005" spans="1:21" s="162" customFormat="1">
      <c r="A1005" s="159"/>
      <c r="B1005" s="160"/>
      <c r="C1005" s="160"/>
      <c r="D1005" s="160"/>
      <c r="E1005" s="160"/>
      <c r="F1005" s="160"/>
      <c r="G1005" s="160"/>
      <c r="H1005" s="160"/>
      <c r="I1005" s="160"/>
      <c r="J1005" s="160"/>
      <c r="K1005" s="161"/>
      <c r="L1005" s="161"/>
      <c r="M1005" s="161"/>
      <c r="N1005" s="161"/>
      <c r="O1005" s="161"/>
      <c r="P1005" s="161"/>
      <c r="Q1005" s="161"/>
      <c r="R1005" s="161"/>
      <c r="T1005" s="163"/>
      <c r="U1005" s="163"/>
    </row>
    <row r="1006" spans="1:21" s="162" customFormat="1">
      <c r="A1006" s="159"/>
      <c r="B1006" s="160"/>
      <c r="C1006" s="160"/>
      <c r="D1006" s="160"/>
      <c r="E1006" s="160"/>
      <c r="F1006" s="160"/>
      <c r="G1006" s="160"/>
      <c r="H1006" s="160"/>
      <c r="I1006" s="160"/>
      <c r="J1006" s="160"/>
      <c r="K1006" s="161"/>
      <c r="L1006" s="161"/>
      <c r="M1006" s="161"/>
      <c r="N1006" s="161"/>
      <c r="O1006" s="161"/>
      <c r="P1006" s="161"/>
      <c r="Q1006" s="161"/>
      <c r="R1006" s="161"/>
      <c r="T1006" s="163"/>
      <c r="U1006" s="163"/>
    </row>
    <row r="1007" spans="1:21" s="162" customFormat="1">
      <c r="A1007" s="159"/>
      <c r="B1007" s="160"/>
      <c r="C1007" s="160"/>
      <c r="D1007" s="160"/>
      <c r="E1007" s="160"/>
      <c r="F1007" s="160"/>
      <c r="G1007" s="160"/>
      <c r="H1007" s="160"/>
      <c r="I1007" s="160"/>
      <c r="J1007" s="160"/>
      <c r="K1007" s="161"/>
      <c r="L1007" s="161"/>
      <c r="M1007" s="161"/>
      <c r="N1007" s="161"/>
      <c r="O1007" s="161"/>
      <c r="P1007" s="161"/>
      <c r="Q1007" s="161"/>
      <c r="R1007" s="161"/>
      <c r="T1007" s="163"/>
      <c r="U1007" s="163"/>
    </row>
    <row r="1008" spans="1:21" s="162" customFormat="1">
      <c r="A1008" s="159"/>
      <c r="B1008" s="160"/>
      <c r="C1008" s="160"/>
      <c r="D1008" s="160"/>
      <c r="E1008" s="160"/>
      <c r="F1008" s="160"/>
      <c r="G1008" s="160"/>
      <c r="H1008" s="160"/>
      <c r="I1008" s="160"/>
      <c r="J1008" s="160"/>
      <c r="K1008" s="161"/>
      <c r="L1008" s="161"/>
      <c r="M1008" s="161"/>
      <c r="N1008" s="161"/>
      <c r="O1008" s="161"/>
      <c r="P1008" s="161"/>
      <c r="Q1008" s="161"/>
      <c r="R1008" s="161"/>
      <c r="T1008" s="163"/>
      <c r="U1008" s="163"/>
    </row>
    <row r="1009" spans="1:21" s="162" customFormat="1">
      <c r="A1009" s="159"/>
      <c r="B1009" s="160"/>
      <c r="C1009" s="160"/>
      <c r="D1009" s="160"/>
      <c r="E1009" s="160"/>
      <c r="F1009" s="160"/>
      <c r="G1009" s="160"/>
      <c r="H1009" s="160"/>
      <c r="I1009" s="160"/>
      <c r="J1009" s="160"/>
      <c r="K1009" s="161"/>
      <c r="L1009" s="161"/>
      <c r="M1009" s="161"/>
      <c r="N1009" s="161"/>
      <c r="O1009" s="161"/>
      <c r="P1009" s="161"/>
      <c r="Q1009" s="161"/>
      <c r="R1009" s="161"/>
      <c r="T1009" s="163"/>
      <c r="U1009" s="163"/>
    </row>
    <row r="1010" spans="1:21" s="162" customFormat="1">
      <c r="A1010" s="159"/>
      <c r="B1010" s="160"/>
      <c r="C1010" s="160"/>
      <c r="D1010" s="160"/>
      <c r="E1010" s="160"/>
      <c r="F1010" s="160"/>
      <c r="G1010" s="160"/>
      <c r="H1010" s="160"/>
      <c r="I1010" s="160"/>
      <c r="J1010" s="160"/>
      <c r="K1010" s="161"/>
      <c r="L1010" s="161"/>
      <c r="M1010" s="161"/>
      <c r="N1010" s="161"/>
      <c r="O1010" s="161"/>
      <c r="P1010" s="161"/>
      <c r="Q1010" s="161"/>
      <c r="R1010" s="161"/>
      <c r="T1010" s="163"/>
      <c r="U1010" s="163"/>
    </row>
    <row r="1011" spans="1:21" s="162" customFormat="1">
      <c r="A1011" s="159"/>
      <c r="B1011" s="160"/>
      <c r="C1011" s="160"/>
      <c r="D1011" s="160"/>
      <c r="E1011" s="160"/>
      <c r="F1011" s="160"/>
      <c r="G1011" s="160"/>
      <c r="H1011" s="160"/>
      <c r="I1011" s="160"/>
      <c r="J1011" s="160"/>
      <c r="K1011" s="161"/>
      <c r="L1011" s="161"/>
      <c r="M1011" s="161"/>
      <c r="N1011" s="161"/>
      <c r="O1011" s="161"/>
      <c r="P1011" s="161"/>
      <c r="Q1011" s="161"/>
      <c r="R1011" s="161"/>
      <c r="T1011" s="163"/>
      <c r="U1011" s="163"/>
    </row>
    <row r="1012" spans="1:21" s="162" customFormat="1">
      <c r="A1012" s="159"/>
      <c r="B1012" s="160"/>
      <c r="C1012" s="160"/>
      <c r="D1012" s="160"/>
      <c r="E1012" s="160"/>
      <c r="F1012" s="160"/>
      <c r="G1012" s="160"/>
      <c r="H1012" s="160"/>
      <c r="I1012" s="160"/>
      <c r="J1012" s="160"/>
      <c r="K1012" s="161"/>
      <c r="L1012" s="161"/>
      <c r="M1012" s="161"/>
      <c r="N1012" s="161"/>
      <c r="O1012" s="161"/>
      <c r="P1012" s="161"/>
      <c r="Q1012" s="161"/>
      <c r="R1012" s="161"/>
      <c r="T1012" s="163"/>
      <c r="U1012" s="163"/>
    </row>
    <row r="1013" spans="1:21" s="162" customFormat="1">
      <c r="A1013" s="159"/>
      <c r="B1013" s="160"/>
      <c r="C1013" s="160"/>
      <c r="D1013" s="160"/>
      <c r="E1013" s="160"/>
      <c r="F1013" s="160"/>
      <c r="G1013" s="160"/>
      <c r="H1013" s="160"/>
      <c r="I1013" s="160"/>
      <c r="J1013" s="160"/>
      <c r="K1013" s="161"/>
      <c r="L1013" s="161"/>
      <c r="M1013" s="161"/>
      <c r="N1013" s="161"/>
      <c r="O1013" s="161"/>
      <c r="P1013" s="161"/>
      <c r="Q1013" s="161"/>
      <c r="R1013" s="161"/>
      <c r="T1013" s="163"/>
      <c r="U1013" s="163"/>
    </row>
    <row r="1014" spans="1:21" s="162" customFormat="1">
      <c r="A1014" s="159"/>
      <c r="B1014" s="160"/>
      <c r="C1014" s="160"/>
      <c r="D1014" s="160"/>
      <c r="E1014" s="160"/>
      <c r="F1014" s="160"/>
      <c r="G1014" s="160"/>
      <c r="H1014" s="160"/>
      <c r="I1014" s="160"/>
      <c r="J1014" s="160"/>
      <c r="K1014" s="161"/>
      <c r="L1014" s="161"/>
      <c r="M1014" s="161"/>
      <c r="N1014" s="161"/>
      <c r="O1014" s="161"/>
      <c r="P1014" s="161"/>
      <c r="Q1014" s="161"/>
      <c r="R1014" s="161"/>
      <c r="T1014" s="163"/>
      <c r="U1014" s="163"/>
    </row>
    <row r="1015" spans="1:21" s="162" customFormat="1">
      <c r="A1015" s="159"/>
      <c r="B1015" s="160"/>
      <c r="C1015" s="160"/>
      <c r="D1015" s="160"/>
      <c r="E1015" s="160"/>
      <c r="F1015" s="160"/>
      <c r="G1015" s="160"/>
      <c r="H1015" s="160"/>
      <c r="I1015" s="160"/>
      <c r="J1015" s="160"/>
      <c r="K1015" s="161"/>
      <c r="L1015" s="161"/>
      <c r="M1015" s="161"/>
      <c r="N1015" s="161"/>
      <c r="O1015" s="161"/>
      <c r="P1015" s="161"/>
      <c r="Q1015" s="161"/>
      <c r="R1015" s="161"/>
      <c r="T1015" s="163"/>
      <c r="U1015" s="163"/>
    </row>
    <row r="1016" spans="1:21" s="162" customFormat="1">
      <c r="A1016" s="159"/>
      <c r="B1016" s="160"/>
      <c r="C1016" s="160"/>
      <c r="D1016" s="160"/>
      <c r="E1016" s="160"/>
      <c r="F1016" s="160"/>
      <c r="G1016" s="160"/>
      <c r="H1016" s="160"/>
      <c r="I1016" s="160"/>
      <c r="J1016" s="160"/>
      <c r="K1016" s="161"/>
      <c r="L1016" s="161"/>
      <c r="M1016" s="161"/>
      <c r="N1016" s="161"/>
      <c r="O1016" s="161"/>
      <c r="P1016" s="161"/>
      <c r="Q1016" s="161"/>
      <c r="R1016" s="161"/>
      <c r="T1016" s="163"/>
      <c r="U1016" s="163"/>
    </row>
    <row r="1017" spans="1:21" s="162" customFormat="1">
      <c r="A1017" s="159"/>
      <c r="B1017" s="160"/>
      <c r="C1017" s="160"/>
      <c r="D1017" s="160"/>
      <c r="E1017" s="160"/>
      <c r="F1017" s="160"/>
      <c r="G1017" s="160"/>
      <c r="H1017" s="160"/>
      <c r="I1017" s="160"/>
      <c r="J1017" s="160"/>
      <c r="K1017" s="161"/>
      <c r="L1017" s="161"/>
      <c r="M1017" s="161"/>
      <c r="N1017" s="161"/>
      <c r="O1017" s="161"/>
      <c r="P1017" s="161"/>
      <c r="Q1017" s="161"/>
      <c r="R1017" s="161"/>
      <c r="T1017" s="163"/>
      <c r="U1017" s="163"/>
    </row>
    <row r="1018" spans="1:21" s="162" customFormat="1">
      <c r="A1018" s="159"/>
      <c r="B1018" s="160"/>
      <c r="C1018" s="160"/>
      <c r="D1018" s="160"/>
      <c r="E1018" s="160"/>
      <c r="F1018" s="160"/>
      <c r="G1018" s="160"/>
      <c r="H1018" s="160"/>
      <c r="I1018" s="160"/>
      <c r="J1018" s="160"/>
      <c r="K1018" s="161"/>
      <c r="L1018" s="161"/>
      <c r="M1018" s="161"/>
      <c r="N1018" s="161"/>
      <c r="O1018" s="161"/>
      <c r="P1018" s="161"/>
      <c r="Q1018" s="161"/>
      <c r="R1018" s="161"/>
      <c r="T1018" s="163"/>
      <c r="U1018" s="163"/>
    </row>
    <row r="1019" spans="1:21" s="162" customFormat="1">
      <c r="A1019" s="159"/>
      <c r="B1019" s="160"/>
      <c r="C1019" s="160"/>
      <c r="D1019" s="160"/>
      <c r="E1019" s="160"/>
      <c r="F1019" s="160"/>
      <c r="G1019" s="160"/>
      <c r="H1019" s="160"/>
      <c r="I1019" s="160"/>
      <c r="J1019" s="160"/>
      <c r="K1019" s="161"/>
      <c r="L1019" s="161"/>
      <c r="M1019" s="161"/>
      <c r="N1019" s="161"/>
      <c r="O1019" s="161"/>
      <c r="P1019" s="161"/>
      <c r="Q1019" s="161"/>
      <c r="R1019" s="161"/>
      <c r="T1019" s="163"/>
      <c r="U1019" s="163"/>
    </row>
    <row r="1020" spans="1:21" s="162" customFormat="1">
      <c r="A1020" s="159"/>
      <c r="B1020" s="160"/>
      <c r="C1020" s="160"/>
      <c r="D1020" s="160"/>
      <c r="E1020" s="160"/>
      <c r="F1020" s="160"/>
      <c r="G1020" s="160"/>
      <c r="H1020" s="160"/>
      <c r="I1020" s="160"/>
      <c r="J1020" s="160"/>
      <c r="K1020" s="161"/>
      <c r="L1020" s="161"/>
      <c r="M1020" s="161"/>
      <c r="N1020" s="161"/>
      <c r="O1020" s="161"/>
      <c r="P1020" s="161"/>
      <c r="Q1020" s="161"/>
      <c r="R1020" s="161"/>
      <c r="T1020" s="163"/>
      <c r="U1020" s="163"/>
    </row>
    <row r="1021" spans="1:21" s="162" customFormat="1">
      <c r="A1021" s="159"/>
      <c r="B1021" s="160"/>
      <c r="C1021" s="160"/>
      <c r="D1021" s="160"/>
      <c r="E1021" s="160"/>
      <c r="F1021" s="160"/>
      <c r="G1021" s="160"/>
      <c r="H1021" s="160"/>
      <c r="I1021" s="160"/>
      <c r="J1021" s="160"/>
      <c r="K1021" s="161"/>
      <c r="L1021" s="161"/>
      <c r="M1021" s="161"/>
      <c r="N1021" s="161"/>
      <c r="O1021" s="161"/>
      <c r="P1021" s="161"/>
      <c r="Q1021" s="161"/>
      <c r="R1021" s="161"/>
      <c r="T1021" s="163"/>
      <c r="U1021" s="163"/>
    </row>
    <row r="1022" spans="1:21" s="162" customFormat="1">
      <c r="A1022" s="159"/>
      <c r="B1022" s="160"/>
      <c r="C1022" s="160"/>
      <c r="D1022" s="160"/>
      <c r="E1022" s="160"/>
      <c r="F1022" s="160"/>
      <c r="G1022" s="160"/>
      <c r="H1022" s="160"/>
      <c r="I1022" s="160"/>
      <c r="J1022" s="160"/>
      <c r="K1022" s="161"/>
      <c r="L1022" s="161"/>
      <c r="M1022" s="161"/>
      <c r="N1022" s="161"/>
      <c r="O1022" s="161"/>
      <c r="P1022" s="161"/>
      <c r="Q1022" s="161"/>
      <c r="R1022" s="161"/>
      <c r="T1022" s="163"/>
      <c r="U1022" s="163"/>
    </row>
    <row r="1023" spans="1:21" s="162" customFormat="1">
      <c r="A1023" s="159"/>
      <c r="B1023" s="160"/>
      <c r="C1023" s="160"/>
      <c r="D1023" s="160"/>
      <c r="E1023" s="160"/>
      <c r="F1023" s="160"/>
      <c r="G1023" s="160"/>
      <c r="H1023" s="160"/>
      <c r="I1023" s="160"/>
      <c r="J1023" s="160"/>
      <c r="K1023" s="161"/>
      <c r="L1023" s="161"/>
      <c r="M1023" s="161"/>
      <c r="N1023" s="161"/>
      <c r="O1023" s="161"/>
      <c r="P1023" s="161"/>
      <c r="Q1023" s="161"/>
      <c r="R1023" s="161"/>
      <c r="T1023" s="163"/>
      <c r="U1023" s="163"/>
    </row>
    <row r="1024" spans="1:21" s="162" customFormat="1">
      <c r="A1024" s="159"/>
      <c r="B1024" s="160"/>
      <c r="C1024" s="160"/>
      <c r="D1024" s="160"/>
      <c r="E1024" s="160"/>
      <c r="F1024" s="160"/>
      <c r="G1024" s="160"/>
      <c r="H1024" s="160"/>
      <c r="I1024" s="160"/>
      <c r="J1024" s="160"/>
      <c r="K1024" s="161"/>
      <c r="L1024" s="161"/>
      <c r="M1024" s="161"/>
      <c r="N1024" s="161"/>
      <c r="O1024" s="161"/>
      <c r="P1024" s="161"/>
      <c r="Q1024" s="161"/>
      <c r="R1024" s="161"/>
      <c r="T1024" s="163"/>
      <c r="U1024" s="163"/>
    </row>
    <row r="1025" spans="1:54" s="162" customFormat="1">
      <c r="A1025" s="159"/>
      <c r="B1025" s="160"/>
      <c r="C1025" s="160"/>
      <c r="D1025" s="160"/>
      <c r="E1025" s="160"/>
      <c r="F1025" s="160"/>
      <c r="G1025" s="160"/>
      <c r="H1025" s="160"/>
      <c r="I1025" s="160"/>
      <c r="J1025" s="160"/>
      <c r="K1025" s="161"/>
      <c r="L1025" s="161"/>
      <c r="M1025" s="161"/>
      <c r="N1025" s="161"/>
      <c r="O1025" s="161"/>
      <c r="P1025" s="161"/>
      <c r="Q1025" s="161"/>
      <c r="R1025" s="161"/>
      <c r="T1025" s="163"/>
      <c r="U1025" s="163"/>
    </row>
    <row r="1026" spans="1:54" s="162" customFormat="1">
      <c r="A1026" s="159"/>
      <c r="B1026" s="160"/>
      <c r="C1026" s="160"/>
      <c r="D1026" s="160"/>
      <c r="E1026" s="160"/>
      <c r="F1026" s="160"/>
      <c r="G1026" s="160"/>
      <c r="H1026" s="160"/>
      <c r="I1026" s="160"/>
      <c r="J1026" s="160"/>
      <c r="K1026" s="161"/>
      <c r="L1026" s="161"/>
      <c r="M1026" s="161"/>
      <c r="N1026" s="161"/>
      <c r="O1026" s="161"/>
      <c r="P1026" s="161"/>
      <c r="Q1026" s="161"/>
      <c r="R1026" s="161"/>
      <c r="T1026" s="163"/>
      <c r="U1026" s="163"/>
    </row>
    <row r="1027" spans="1:54" s="162" customFormat="1">
      <c r="A1027" s="159"/>
      <c r="B1027" s="160"/>
      <c r="C1027" s="160"/>
      <c r="D1027" s="160"/>
      <c r="E1027" s="160"/>
      <c r="F1027" s="160"/>
      <c r="G1027" s="160"/>
      <c r="H1027" s="160"/>
      <c r="I1027" s="160"/>
      <c r="J1027" s="160"/>
      <c r="K1027" s="161"/>
      <c r="L1027" s="161"/>
      <c r="M1027" s="161"/>
      <c r="N1027" s="161"/>
      <c r="O1027" s="161"/>
      <c r="P1027" s="161"/>
      <c r="Q1027" s="161"/>
      <c r="R1027" s="161"/>
      <c r="T1027" s="163"/>
      <c r="U1027" s="163"/>
    </row>
    <row r="1028" spans="1:54" s="162" customFormat="1">
      <c r="A1028" s="159"/>
      <c r="B1028" s="160"/>
      <c r="C1028" s="160"/>
      <c r="D1028" s="160"/>
      <c r="E1028" s="160"/>
      <c r="F1028" s="160"/>
      <c r="G1028" s="160"/>
      <c r="H1028" s="160"/>
      <c r="I1028" s="160"/>
      <c r="J1028" s="160"/>
      <c r="K1028" s="161"/>
      <c r="L1028" s="161"/>
      <c r="M1028" s="161"/>
      <c r="N1028" s="161"/>
      <c r="O1028" s="161"/>
      <c r="P1028" s="161"/>
      <c r="Q1028" s="161"/>
      <c r="R1028" s="161"/>
      <c r="T1028" s="163"/>
      <c r="U1028" s="163"/>
    </row>
    <row r="1029" spans="1:54" s="162" customFormat="1">
      <c r="A1029" s="159"/>
      <c r="B1029" s="160"/>
      <c r="C1029" s="160"/>
      <c r="D1029" s="160"/>
      <c r="E1029" s="160"/>
      <c r="F1029" s="160"/>
      <c r="G1029" s="160"/>
      <c r="H1029" s="160"/>
      <c r="I1029" s="160"/>
      <c r="J1029" s="160"/>
      <c r="K1029" s="161"/>
      <c r="L1029" s="161"/>
      <c r="M1029" s="161"/>
      <c r="N1029" s="161"/>
      <c r="O1029" s="161"/>
      <c r="P1029" s="161"/>
      <c r="Q1029" s="161"/>
      <c r="R1029" s="161"/>
      <c r="T1029" s="163"/>
      <c r="U1029" s="163"/>
    </row>
    <row r="1030" spans="1:54" s="162" customFormat="1">
      <c r="A1030" s="159"/>
      <c r="B1030" s="160"/>
      <c r="C1030" s="160"/>
      <c r="D1030" s="160"/>
      <c r="E1030" s="160"/>
      <c r="F1030" s="160"/>
      <c r="G1030" s="160"/>
      <c r="H1030" s="160"/>
      <c r="I1030" s="160"/>
      <c r="J1030" s="160"/>
      <c r="K1030" s="161"/>
      <c r="L1030" s="161"/>
      <c r="M1030" s="161"/>
      <c r="N1030" s="161"/>
      <c r="O1030" s="161"/>
      <c r="P1030" s="161"/>
      <c r="Q1030" s="161"/>
      <c r="R1030" s="161"/>
      <c r="T1030" s="163"/>
      <c r="U1030" s="163"/>
    </row>
    <row r="1031" spans="1:54" s="162" customFormat="1">
      <c r="A1031" s="159"/>
      <c r="B1031" s="160"/>
      <c r="C1031" s="160"/>
      <c r="D1031" s="160"/>
      <c r="E1031" s="160"/>
      <c r="F1031" s="160"/>
      <c r="G1031" s="160"/>
      <c r="H1031" s="160"/>
      <c r="I1031" s="160"/>
      <c r="J1031" s="160"/>
      <c r="K1031" s="161"/>
      <c r="L1031" s="161"/>
      <c r="M1031" s="161"/>
      <c r="N1031" s="161"/>
      <c r="O1031" s="161"/>
      <c r="P1031" s="161"/>
      <c r="Q1031" s="161"/>
      <c r="R1031" s="161"/>
      <c r="T1031" s="163"/>
      <c r="U1031" s="163"/>
    </row>
    <row r="1032" spans="1:54" s="162" customFormat="1">
      <c r="A1032" s="159"/>
      <c r="B1032" s="160"/>
      <c r="C1032" s="160"/>
      <c r="D1032" s="160"/>
      <c r="E1032" s="160"/>
      <c r="F1032" s="160"/>
      <c r="G1032" s="160"/>
      <c r="H1032" s="160"/>
      <c r="I1032" s="160"/>
      <c r="J1032" s="160"/>
      <c r="K1032" s="161"/>
      <c r="L1032" s="161"/>
      <c r="M1032" s="161"/>
      <c r="N1032" s="161"/>
      <c r="O1032" s="161"/>
      <c r="P1032" s="161"/>
      <c r="Q1032" s="161"/>
      <c r="R1032" s="161"/>
      <c r="T1032" s="163"/>
      <c r="U1032" s="163"/>
    </row>
    <row r="1033" spans="1:54" s="162" customFormat="1">
      <c r="A1033" s="159"/>
      <c r="B1033" s="160"/>
      <c r="C1033" s="160"/>
      <c r="D1033" s="160"/>
      <c r="E1033" s="160"/>
      <c r="F1033" s="160"/>
      <c r="G1033" s="160"/>
      <c r="H1033" s="160"/>
      <c r="I1033" s="160"/>
      <c r="J1033" s="160"/>
      <c r="K1033" s="161"/>
      <c r="L1033" s="161"/>
      <c r="M1033" s="161"/>
      <c r="N1033" s="161"/>
      <c r="O1033" s="161"/>
      <c r="P1033" s="161"/>
      <c r="Q1033" s="161"/>
      <c r="R1033" s="161"/>
      <c r="T1033" s="163"/>
      <c r="U1033" s="163"/>
    </row>
    <row r="1034" spans="1:54" s="170" customFormat="1">
      <c r="A1034" s="164"/>
      <c r="B1034" s="165"/>
      <c r="C1034" s="165"/>
      <c r="D1034" s="165"/>
      <c r="E1034" s="165"/>
      <c r="F1034" s="165"/>
      <c r="G1034" s="165"/>
      <c r="H1034" s="165"/>
      <c r="I1034" s="165"/>
      <c r="J1034" s="165"/>
      <c r="K1034" s="166"/>
      <c r="L1034" s="166"/>
      <c r="M1034" s="167"/>
      <c r="N1034" s="167"/>
      <c r="O1034" s="167"/>
      <c r="P1034" s="167"/>
      <c r="Q1034" s="167"/>
      <c r="R1034" s="167"/>
      <c r="S1034" s="168"/>
      <c r="T1034" s="163"/>
      <c r="U1034" s="163"/>
      <c r="V1034" s="162"/>
      <c r="W1034" s="162"/>
      <c r="X1034" s="162"/>
      <c r="Y1034" s="162"/>
      <c r="Z1034" s="162"/>
      <c r="AA1034" s="162"/>
      <c r="AB1034" s="162"/>
      <c r="AC1034" s="162"/>
      <c r="AD1034" s="162"/>
      <c r="AE1034" s="162"/>
      <c r="AF1034" s="162"/>
      <c r="AG1034" s="162"/>
      <c r="AH1034" s="162"/>
      <c r="AI1034" s="162"/>
      <c r="AJ1034" s="162"/>
      <c r="AK1034" s="162"/>
      <c r="AL1034" s="162"/>
      <c r="AM1034" s="162"/>
      <c r="AN1034" s="162"/>
      <c r="AO1034" s="162"/>
      <c r="AP1034" s="162"/>
      <c r="AQ1034" s="162"/>
      <c r="AR1034" s="162"/>
      <c r="AS1034" s="162"/>
      <c r="AT1034" s="162"/>
      <c r="AU1034" s="162"/>
      <c r="AV1034" s="162"/>
      <c r="AW1034" s="162"/>
      <c r="AX1034" s="162"/>
      <c r="AY1034" s="162"/>
      <c r="AZ1034" s="162"/>
      <c r="BA1034" s="162"/>
      <c r="BB1034" s="169"/>
    </row>
  </sheetData>
  <mergeCells count="37">
    <mergeCell ref="S7:S10"/>
    <mergeCell ref="D8:D10"/>
    <mergeCell ref="E8:E10"/>
    <mergeCell ref="F8:F10"/>
    <mergeCell ref="H8:H10"/>
    <mergeCell ref="S268:S269"/>
    <mergeCell ref="K7:M7"/>
    <mergeCell ref="N7:O7"/>
    <mergeCell ref="P7:Q7"/>
    <mergeCell ref="P8:P10"/>
    <mergeCell ref="Q8:Q10"/>
    <mergeCell ref="R7:R10"/>
    <mergeCell ref="M8:M10"/>
    <mergeCell ref="N8:N10"/>
    <mergeCell ref="O8:O10"/>
    <mergeCell ref="R193:R195"/>
    <mergeCell ref="R201:R204"/>
    <mergeCell ref="R75:R79"/>
    <mergeCell ref="S254:S258"/>
    <mergeCell ref="R254:R258"/>
    <mergeCell ref="R67:R69"/>
    <mergeCell ref="A2:R2"/>
    <mergeCell ref="I8:J8"/>
    <mergeCell ref="K8:K10"/>
    <mergeCell ref="L8:L10"/>
    <mergeCell ref="R139:R141"/>
    <mergeCell ref="A3:S3"/>
    <mergeCell ref="A4:S4"/>
    <mergeCell ref="A5:S5"/>
    <mergeCell ref="A7:A10"/>
    <mergeCell ref="B7:B10"/>
    <mergeCell ref="C7:C10"/>
    <mergeCell ref="D7:G7"/>
    <mergeCell ref="H7:J7"/>
    <mergeCell ref="G9:G10"/>
    <mergeCell ref="I9:I10"/>
    <mergeCell ref="J9:J10"/>
  </mergeCells>
  <printOptions horizontalCentered="1"/>
  <pageMargins left="0.22" right="0.2" top="0.3" bottom="0.2" header="0.19685039370078741" footer="0.11811023622047245"/>
  <pageSetup paperSize="9" scale="49" firstPageNumber="6" fitToHeight="0" orientation="landscape" r:id="rId1"/>
  <headerFoot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G75"/>
  <sheetViews>
    <sheetView workbookViewId="0">
      <selection activeCell="G29" sqref="G29"/>
    </sheetView>
  </sheetViews>
  <sheetFormatPr defaultRowHeight="24" customHeight="1"/>
  <cols>
    <col min="1" max="1" width="6.5" customWidth="1"/>
    <col min="2" max="2" width="38.125" customWidth="1"/>
    <col min="3" max="5" width="14.5" customWidth="1"/>
    <col min="6" max="6" width="17" customWidth="1"/>
    <col min="7" max="7" width="24.625" customWidth="1"/>
  </cols>
  <sheetData>
    <row r="1" spans="1:7" ht="24" customHeight="1">
      <c r="A1" s="543" t="s">
        <v>1172</v>
      </c>
      <c r="B1" s="543"/>
      <c r="C1" s="543"/>
      <c r="D1" s="543"/>
      <c r="E1" s="543"/>
      <c r="F1" s="543"/>
      <c r="G1" s="543"/>
    </row>
    <row r="2" spans="1:7" s="373" customFormat="1" ht="72" customHeight="1">
      <c r="A2" s="462" t="s">
        <v>1300</v>
      </c>
      <c r="B2" s="462"/>
      <c r="C2" s="462"/>
      <c r="D2" s="462"/>
      <c r="E2" s="462"/>
      <c r="F2" s="462"/>
      <c r="G2" s="462"/>
    </row>
    <row r="3" spans="1:7" s="373" customFormat="1" ht="36" customHeight="1">
      <c r="A3" s="463" t="s">
        <v>1253</v>
      </c>
      <c r="B3" s="463"/>
      <c r="C3" s="463"/>
      <c r="D3" s="463"/>
      <c r="E3" s="463"/>
      <c r="F3" s="463"/>
      <c r="G3" s="463"/>
    </row>
    <row r="4" spans="1:7" s="373" customFormat="1" ht="26.25" customHeight="1">
      <c r="A4" s="398"/>
      <c r="B4" s="398"/>
      <c r="C4" s="398"/>
      <c r="D4" s="398"/>
      <c r="E4" s="398"/>
      <c r="F4" s="398"/>
      <c r="G4" s="423" t="s">
        <v>1298</v>
      </c>
    </row>
    <row r="5" spans="1:7" ht="54" customHeight="1">
      <c r="A5" s="549" t="s">
        <v>25</v>
      </c>
      <c r="B5" s="549" t="s">
        <v>1198</v>
      </c>
      <c r="C5" s="548" t="s">
        <v>1246</v>
      </c>
      <c r="D5" s="548"/>
      <c r="E5" s="548"/>
      <c r="F5" s="544" t="s">
        <v>1245</v>
      </c>
      <c r="G5" s="545"/>
    </row>
    <row r="6" spans="1:7" s="374" customFormat="1" ht="51" customHeight="1">
      <c r="A6" s="549"/>
      <c r="B6" s="549"/>
      <c r="C6" s="395" t="s">
        <v>39</v>
      </c>
      <c r="D6" s="395" t="s">
        <v>1199</v>
      </c>
      <c r="E6" s="395" t="s">
        <v>1200</v>
      </c>
      <c r="F6" s="395" t="s">
        <v>1199</v>
      </c>
      <c r="G6" s="395" t="s">
        <v>1200</v>
      </c>
    </row>
    <row r="7" spans="1:7" s="377" customFormat="1" ht="23.25" customHeight="1">
      <c r="A7" s="376">
        <v>1</v>
      </c>
      <c r="B7" s="376">
        <v>2</v>
      </c>
      <c r="C7" s="376">
        <v>3</v>
      </c>
      <c r="D7" s="376">
        <v>4</v>
      </c>
      <c r="E7" s="376">
        <v>5</v>
      </c>
      <c r="F7" s="376">
        <v>7</v>
      </c>
      <c r="G7" s="376">
        <v>8</v>
      </c>
    </row>
    <row r="8" spans="1:7" s="391" customFormat="1" ht="18.75" customHeight="1">
      <c r="A8" s="546" t="s">
        <v>39</v>
      </c>
      <c r="B8" s="547"/>
      <c r="C8" s="390">
        <f>SUM(D8:E8)</f>
        <v>29151507</v>
      </c>
      <c r="D8" s="380">
        <f>SUM(D9:D75)</f>
        <v>5616004</v>
      </c>
      <c r="E8" s="383">
        <f>SUM(E9:E75)</f>
        <v>23535503</v>
      </c>
      <c r="F8" s="397">
        <f>SUM(F9:F75)</f>
        <v>196430.09999999986</v>
      </c>
      <c r="G8" s="397">
        <f>SUM(G9:G75)</f>
        <v>1820520</v>
      </c>
    </row>
    <row r="9" spans="1:7" s="382" customFormat="1" ht="18.75" customHeight="1">
      <c r="A9" s="384">
        <v>1</v>
      </c>
      <c r="B9" s="381" t="s">
        <v>1177</v>
      </c>
      <c r="C9" s="375">
        <f>SUM(D9:E9)</f>
        <v>330567</v>
      </c>
      <c r="D9" s="380">
        <v>69257</v>
      </c>
      <c r="E9" s="383">
        <v>261310</v>
      </c>
      <c r="F9" s="397">
        <v>3219.5</v>
      </c>
      <c r="G9" s="397">
        <v>29838</v>
      </c>
    </row>
    <row r="10" spans="1:7" s="392" customFormat="1" ht="18.75" customHeight="1">
      <c r="A10" s="378">
        <v>2</v>
      </c>
      <c r="B10" s="379" t="s">
        <v>1173</v>
      </c>
      <c r="C10" s="375">
        <f t="shared" ref="C10:C73" si="0">SUM(D10:E10)</f>
        <v>613998</v>
      </c>
      <c r="D10" s="380">
        <v>156158</v>
      </c>
      <c r="E10" s="383">
        <v>457840</v>
      </c>
      <c r="F10" s="397">
        <v>2827.9</v>
      </c>
      <c r="G10" s="397">
        <v>26209</v>
      </c>
    </row>
    <row r="11" spans="1:7" s="392" customFormat="1" ht="18.75" customHeight="1">
      <c r="A11" s="378">
        <v>3</v>
      </c>
      <c r="B11" s="381" t="s">
        <v>1174</v>
      </c>
      <c r="C11" s="375">
        <f t="shared" si="0"/>
        <v>611800</v>
      </c>
      <c r="D11" s="380">
        <v>3900</v>
      </c>
      <c r="E11" s="383">
        <v>607900</v>
      </c>
      <c r="F11" s="397">
        <v>2784.4</v>
      </c>
      <c r="G11" s="397">
        <v>25806</v>
      </c>
    </row>
    <row r="12" spans="1:7" s="392" customFormat="1" ht="18.75" customHeight="1">
      <c r="A12" s="384">
        <v>4</v>
      </c>
      <c r="B12" s="381" t="s">
        <v>1175</v>
      </c>
      <c r="C12" s="375">
        <f t="shared" si="0"/>
        <v>528306</v>
      </c>
      <c r="D12" s="380">
        <v>55130</v>
      </c>
      <c r="E12" s="383">
        <v>473176</v>
      </c>
      <c r="F12" s="397">
        <v>2704.9</v>
      </c>
      <c r="G12" s="397">
        <v>25403</v>
      </c>
    </row>
    <row r="13" spans="1:7" s="392" customFormat="1" ht="18.75" customHeight="1">
      <c r="A13" s="378">
        <v>5</v>
      </c>
      <c r="B13" s="381" t="s">
        <v>1176</v>
      </c>
      <c r="C13" s="375">
        <f t="shared" si="0"/>
        <v>384012</v>
      </c>
      <c r="D13" s="380">
        <v>21800</v>
      </c>
      <c r="E13" s="383">
        <v>362212</v>
      </c>
      <c r="F13" s="397">
        <v>3045.4</v>
      </c>
      <c r="G13" s="397">
        <v>28225</v>
      </c>
    </row>
    <row r="14" spans="1:7" s="385" customFormat="1" ht="18.75" customHeight="1">
      <c r="A14" s="384">
        <v>6</v>
      </c>
      <c r="B14" s="381" t="s">
        <v>1178</v>
      </c>
      <c r="C14" s="375">
        <f t="shared" si="0"/>
        <v>21400</v>
      </c>
      <c r="D14" s="396" t="s">
        <v>1201</v>
      </c>
      <c r="E14" s="383">
        <v>21400</v>
      </c>
      <c r="F14" s="397">
        <v>4263.6000000000004</v>
      </c>
      <c r="G14" s="397">
        <v>39515</v>
      </c>
    </row>
    <row r="15" spans="1:7" s="382" customFormat="1" ht="18.75" customHeight="1">
      <c r="A15" s="378">
        <v>7</v>
      </c>
      <c r="B15" s="381" t="s">
        <v>1179</v>
      </c>
      <c r="C15" s="375">
        <f t="shared" si="0"/>
        <v>341456</v>
      </c>
      <c r="D15" s="380">
        <v>85950</v>
      </c>
      <c r="E15" s="383">
        <v>255506</v>
      </c>
      <c r="F15" s="397">
        <v>3088.9</v>
      </c>
      <c r="G15" s="397">
        <v>28628</v>
      </c>
    </row>
    <row r="16" spans="1:7" s="392" customFormat="1" ht="18.75" customHeight="1">
      <c r="A16" s="384">
        <v>8</v>
      </c>
      <c r="B16" s="381" t="s">
        <v>1180</v>
      </c>
      <c r="C16" s="375">
        <f t="shared" si="0"/>
        <v>509500</v>
      </c>
      <c r="D16" s="380">
        <v>55000</v>
      </c>
      <c r="E16" s="383">
        <v>454500</v>
      </c>
      <c r="F16" s="397">
        <v>2784.4</v>
      </c>
      <c r="G16" s="397">
        <v>25806</v>
      </c>
    </row>
    <row r="17" spans="1:7" s="386" customFormat="1" ht="18.75" customHeight="1">
      <c r="A17" s="378">
        <v>9</v>
      </c>
      <c r="B17" s="381" t="s">
        <v>1181</v>
      </c>
      <c r="C17" s="383">
        <f t="shared" si="0"/>
        <v>435760</v>
      </c>
      <c r="D17" s="383">
        <v>24800</v>
      </c>
      <c r="E17" s="383">
        <v>410960</v>
      </c>
      <c r="F17" s="397">
        <v>3785</v>
      </c>
      <c r="G17" s="397">
        <v>35080</v>
      </c>
    </row>
    <row r="18" spans="1:7" s="393" customFormat="1" ht="18.75" customHeight="1">
      <c r="A18" s="384">
        <v>10</v>
      </c>
      <c r="B18" s="381" t="s">
        <v>1182</v>
      </c>
      <c r="C18" s="375">
        <f t="shared" si="0"/>
        <v>402332</v>
      </c>
      <c r="D18" s="380">
        <v>140300</v>
      </c>
      <c r="E18" s="383">
        <v>262032</v>
      </c>
      <c r="F18" s="397">
        <v>3567.5</v>
      </c>
      <c r="G18" s="397">
        <v>33064</v>
      </c>
    </row>
    <row r="19" spans="1:7" s="382" customFormat="1" ht="18.75" customHeight="1">
      <c r="A19" s="378">
        <v>11</v>
      </c>
      <c r="B19" s="381" t="s">
        <v>1183</v>
      </c>
      <c r="C19" s="375">
        <f t="shared" si="0"/>
        <v>407800</v>
      </c>
      <c r="D19" s="396" t="s">
        <v>1201</v>
      </c>
      <c r="E19" s="383">
        <v>407800</v>
      </c>
      <c r="F19" s="397">
        <v>3263</v>
      </c>
      <c r="G19" s="397">
        <v>30241</v>
      </c>
    </row>
    <row r="20" spans="1:7" s="382" customFormat="1" ht="18.75" customHeight="1">
      <c r="A20" s="384">
        <v>12</v>
      </c>
      <c r="B20" s="381" t="s">
        <v>1184</v>
      </c>
      <c r="C20" s="375">
        <f t="shared" si="0"/>
        <v>418400</v>
      </c>
      <c r="D20" s="396" t="s">
        <v>1201</v>
      </c>
      <c r="E20" s="383">
        <v>418400</v>
      </c>
      <c r="F20" s="397">
        <v>3001.9</v>
      </c>
      <c r="G20" s="397">
        <v>27822</v>
      </c>
    </row>
    <row r="21" spans="1:7" s="386" customFormat="1" ht="18.75" customHeight="1">
      <c r="A21" s="378">
        <v>13</v>
      </c>
      <c r="B21" s="381" t="s">
        <v>1185</v>
      </c>
      <c r="C21" s="375">
        <f t="shared" si="0"/>
        <v>242500</v>
      </c>
      <c r="D21" s="380">
        <v>112500</v>
      </c>
      <c r="E21" s="383">
        <v>130000</v>
      </c>
      <c r="F21" s="397">
        <v>2914.9</v>
      </c>
      <c r="G21" s="397">
        <v>27015</v>
      </c>
    </row>
    <row r="22" spans="1:7" s="393" customFormat="1" ht="18.75" customHeight="1">
      <c r="A22" s="384">
        <v>14</v>
      </c>
      <c r="B22" s="381" t="s">
        <v>1186</v>
      </c>
      <c r="C22" s="375">
        <f t="shared" si="0"/>
        <v>77900</v>
      </c>
      <c r="D22" s="380">
        <v>44100</v>
      </c>
      <c r="E22" s="383">
        <v>33800</v>
      </c>
      <c r="F22" s="397">
        <v>2262.3000000000002</v>
      </c>
      <c r="G22" s="397">
        <v>20967</v>
      </c>
    </row>
    <row r="23" spans="1:7" s="382" customFormat="1" ht="18.75" customHeight="1">
      <c r="A23" s="378">
        <v>15</v>
      </c>
      <c r="B23" s="381" t="s">
        <v>1187</v>
      </c>
      <c r="C23" s="375">
        <f t="shared" si="0"/>
        <v>780820</v>
      </c>
      <c r="D23" s="380">
        <v>220620</v>
      </c>
      <c r="E23" s="383">
        <v>560200</v>
      </c>
      <c r="F23" s="397">
        <v>2697.4</v>
      </c>
      <c r="G23" s="397">
        <v>24999</v>
      </c>
    </row>
    <row r="24" spans="1:7" s="392" customFormat="1" ht="18.75" customHeight="1">
      <c r="A24" s="384">
        <v>16</v>
      </c>
      <c r="B24" s="381" t="s">
        <v>1188</v>
      </c>
      <c r="C24" s="375">
        <f t="shared" si="0"/>
        <v>1034762</v>
      </c>
      <c r="D24" s="380">
        <v>185900</v>
      </c>
      <c r="E24" s="383">
        <v>848862</v>
      </c>
      <c r="F24" s="397">
        <v>3088.9</v>
      </c>
      <c r="G24" s="397">
        <v>28628</v>
      </c>
    </row>
    <row r="25" spans="1:7" s="386" customFormat="1" ht="18.75" customHeight="1">
      <c r="A25" s="378">
        <v>17</v>
      </c>
      <c r="B25" s="381" t="s">
        <v>1189</v>
      </c>
      <c r="C25" s="375">
        <f t="shared" si="0"/>
        <v>779850</v>
      </c>
      <c r="D25" s="380">
        <v>224950</v>
      </c>
      <c r="E25" s="383">
        <v>554900</v>
      </c>
      <c r="F25" s="397">
        <v>3524</v>
      </c>
      <c r="G25" s="397">
        <v>32660</v>
      </c>
    </row>
    <row r="26" spans="1:7" s="386" customFormat="1" ht="18.75" customHeight="1">
      <c r="A26" s="384">
        <v>18</v>
      </c>
      <c r="B26" s="381" t="s">
        <v>1190</v>
      </c>
      <c r="C26" s="375">
        <f t="shared" si="0"/>
        <v>412200</v>
      </c>
      <c r="D26" s="380">
        <v>240000</v>
      </c>
      <c r="E26" s="383">
        <v>172200</v>
      </c>
      <c r="F26" s="397">
        <v>3785</v>
      </c>
      <c r="G26" s="397">
        <v>35080</v>
      </c>
    </row>
    <row r="27" spans="1:7" s="386" customFormat="1" ht="18.75" customHeight="1">
      <c r="A27" s="378">
        <v>19</v>
      </c>
      <c r="B27" s="381" t="s">
        <v>1191</v>
      </c>
      <c r="C27" s="375">
        <f t="shared" si="0"/>
        <v>224650</v>
      </c>
      <c r="D27" s="380">
        <v>132200</v>
      </c>
      <c r="E27" s="383">
        <v>92450</v>
      </c>
      <c r="F27" s="397">
        <v>2436.3000000000002</v>
      </c>
      <c r="G27" s="397">
        <v>22580</v>
      </c>
    </row>
    <row r="28" spans="1:7" s="386" customFormat="1" ht="18.75" customHeight="1">
      <c r="A28" s="384">
        <v>20</v>
      </c>
      <c r="B28" s="381" t="s">
        <v>1192</v>
      </c>
      <c r="C28" s="375">
        <f t="shared" si="0"/>
        <v>328886</v>
      </c>
      <c r="D28" s="380">
        <v>4304</v>
      </c>
      <c r="E28" s="383">
        <v>324582</v>
      </c>
      <c r="F28" s="397">
        <v>3001.9</v>
      </c>
      <c r="G28" s="397">
        <v>27822</v>
      </c>
    </row>
    <row r="29" spans="1:7" s="431" customFormat="1" ht="18.75" customHeight="1">
      <c r="A29" s="425">
        <v>21</v>
      </c>
      <c r="B29" s="426" t="s">
        <v>1193</v>
      </c>
      <c r="C29" s="427">
        <f t="shared" si="0"/>
        <v>1036384</v>
      </c>
      <c r="D29" s="428">
        <v>202550</v>
      </c>
      <c r="E29" s="429">
        <v>833834</v>
      </c>
      <c r="F29" s="430">
        <v>2740.9</v>
      </c>
      <c r="G29" s="430">
        <v>25403</v>
      </c>
    </row>
    <row r="30" spans="1:7" s="386" customFormat="1" ht="18.75" customHeight="1">
      <c r="A30" s="384">
        <v>22</v>
      </c>
      <c r="B30" s="381" t="s">
        <v>1194</v>
      </c>
      <c r="C30" s="375">
        <f t="shared" si="0"/>
        <v>157380</v>
      </c>
      <c r="D30" s="380">
        <v>78310</v>
      </c>
      <c r="E30" s="383">
        <v>79070</v>
      </c>
      <c r="F30" s="397">
        <v>2610.4</v>
      </c>
      <c r="G30" s="397">
        <v>24193</v>
      </c>
    </row>
    <row r="31" spans="1:7" s="386" customFormat="1" ht="18.75" customHeight="1">
      <c r="A31" s="378">
        <v>23</v>
      </c>
      <c r="B31" s="381" t="s">
        <v>1195</v>
      </c>
      <c r="C31" s="375">
        <f t="shared" si="0"/>
        <v>129329</v>
      </c>
      <c r="D31" s="380">
        <v>63120</v>
      </c>
      <c r="E31" s="383">
        <v>66209</v>
      </c>
      <c r="F31" s="397">
        <v>2740.9</v>
      </c>
      <c r="G31" s="397">
        <v>25403</v>
      </c>
    </row>
    <row r="32" spans="1:7" s="386" customFormat="1" ht="18.75" customHeight="1">
      <c r="A32" s="384">
        <v>24</v>
      </c>
      <c r="B32" s="381" t="s">
        <v>1196</v>
      </c>
      <c r="C32" s="375">
        <f t="shared" si="0"/>
        <v>577560</v>
      </c>
      <c r="D32" s="380">
        <v>34680</v>
      </c>
      <c r="E32" s="383">
        <v>542880</v>
      </c>
      <c r="F32" s="397">
        <v>2479.8000000000002</v>
      </c>
      <c r="G32" s="397">
        <v>22983</v>
      </c>
    </row>
    <row r="33" spans="1:7" s="389" customFormat="1" ht="18.75" customHeight="1">
      <c r="A33" s="378">
        <v>25</v>
      </c>
      <c r="B33" s="381" t="s">
        <v>1197</v>
      </c>
      <c r="C33" s="375">
        <f t="shared" si="0"/>
        <v>193850</v>
      </c>
      <c r="D33" s="380">
        <v>53700</v>
      </c>
      <c r="E33" s="383">
        <v>140150</v>
      </c>
      <c r="F33" s="397">
        <v>2784.4</v>
      </c>
      <c r="G33" s="397">
        <v>25806</v>
      </c>
    </row>
    <row r="34" spans="1:7" s="388" customFormat="1" ht="18.75" customHeight="1">
      <c r="A34" s="384">
        <v>26</v>
      </c>
      <c r="B34" s="381" t="s">
        <v>1202</v>
      </c>
      <c r="C34" s="375">
        <f t="shared" si="0"/>
        <v>45720</v>
      </c>
      <c r="D34" s="380">
        <v>15727</v>
      </c>
      <c r="E34" s="383">
        <v>29993</v>
      </c>
      <c r="F34" s="397">
        <v>2566.9</v>
      </c>
      <c r="G34" s="397">
        <v>23790</v>
      </c>
    </row>
    <row r="35" spans="1:7" s="388" customFormat="1" ht="18.75" customHeight="1">
      <c r="A35" s="378">
        <v>27</v>
      </c>
      <c r="B35" s="381" t="s">
        <v>1203</v>
      </c>
      <c r="C35" s="375">
        <f t="shared" si="0"/>
        <v>343855</v>
      </c>
      <c r="D35" s="380">
        <v>35250</v>
      </c>
      <c r="E35" s="383">
        <v>308605</v>
      </c>
      <c r="F35" s="397">
        <v>2827.9</v>
      </c>
      <c r="G35" s="397">
        <v>26209</v>
      </c>
    </row>
    <row r="36" spans="1:7" s="388" customFormat="1" ht="18.75" customHeight="1">
      <c r="A36" s="384">
        <v>28</v>
      </c>
      <c r="B36" s="381" t="s">
        <v>1204</v>
      </c>
      <c r="C36" s="375">
        <f t="shared" si="0"/>
        <v>619350</v>
      </c>
      <c r="D36" s="380">
        <v>281930</v>
      </c>
      <c r="E36" s="383">
        <v>337420</v>
      </c>
      <c r="F36" s="397">
        <v>2914.9</v>
      </c>
      <c r="G36" s="397">
        <v>27015</v>
      </c>
    </row>
    <row r="37" spans="1:7" s="388" customFormat="1" ht="18.75" customHeight="1">
      <c r="A37" s="378">
        <v>29</v>
      </c>
      <c r="B37" s="381" t="s">
        <v>1205</v>
      </c>
      <c r="C37" s="375">
        <f t="shared" si="0"/>
        <v>109248</v>
      </c>
      <c r="D37" s="380">
        <v>21163</v>
      </c>
      <c r="E37" s="383">
        <v>88085</v>
      </c>
      <c r="F37" s="397">
        <v>2392.8000000000002</v>
      </c>
      <c r="G37" s="397">
        <v>22177</v>
      </c>
    </row>
    <row r="38" spans="1:7" s="388" customFormat="1" ht="18.75" customHeight="1">
      <c r="A38" s="384">
        <v>30</v>
      </c>
      <c r="B38" s="381" t="s">
        <v>1206</v>
      </c>
      <c r="C38" s="375">
        <f t="shared" si="0"/>
        <v>489080</v>
      </c>
      <c r="D38" s="380">
        <v>94600</v>
      </c>
      <c r="E38" s="383">
        <v>394480</v>
      </c>
      <c r="F38" s="397">
        <v>2436.3000000000002</v>
      </c>
      <c r="G38" s="397">
        <v>22580</v>
      </c>
    </row>
    <row r="39" spans="1:7" s="388" customFormat="1" ht="18.75" customHeight="1">
      <c r="A39" s="378">
        <v>31</v>
      </c>
      <c r="B39" s="381" t="s">
        <v>1207</v>
      </c>
      <c r="C39" s="375">
        <f t="shared" si="0"/>
        <v>454250</v>
      </c>
      <c r="D39" s="380">
        <v>74300</v>
      </c>
      <c r="E39" s="383">
        <v>379950</v>
      </c>
      <c r="F39" s="397">
        <v>2479.8000000000002</v>
      </c>
      <c r="G39" s="397">
        <v>22983</v>
      </c>
    </row>
    <row r="40" spans="1:7" s="388" customFormat="1" ht="18.75" customHeight="1">
      <c r="A40" s="384">
        <v>32</v>
      </c>
      <c r="B40" s="381" t="s">
        <v>1208</v>
      </c>
      <c r="C40" s="375">
        <f t="shared" si="0"/>
        <v>98440</v>
      </c>
      <c r="D40" s="380">
        <v>11820</v>
      </c>
      <c r="E40" s="383">
        <v>86620</v>
      </c>
      <c r="F40" s="397">
        <v>3001.9</v>
      </c>
      <c r="G40" s="397">
        <v>27822</v>
      </c>
    </row>
    <row r="41" spans="1:7" s="388" customFormat="1" ht="18.75" customHeight="1">
      <c r="A41" s="378">
        <v>33</v>
      </c>
      <c r="B41" s="381" t="s">
        <v>1209</v>
      </c>
      <c r="C41" s="375">
        <f t="shared" si="0"/>
        <v>458900</v>
      </c>
      <c r="D41" s="396" t="s">
        <v>1201</v>
      </c>
      <c r="E41" s="383">
        <v>458900</v>
      </c>
      <c r="F41" s="397">
        <v>2740.9</v>
      </c>
      <c r="G41" s="397">
        <v>25403</v>
      </c>
    </row>
    <row r="42" spans="1:7" s="388" customFormat="1" ht="18.75" customHeight="1">
      <c r="A42" s="384">
        <v>34</v>
      </c>
      <c r="B42" s="381" t="s">
        <v>1210</v>
      </c>
      <c r="C42" s="375">
        <f t="shared" si="0"/>
        <v>484560</v>
      </c>
      <c r="D42" s="380">
        <v>20420</v>
      </c>
      <c r="E42" s="383">
        <v>464140</v>
      </c>
      <c r="F42" s="397">
        <v>2740.9</v>
      </c>
      <c r="G42" s="397">
        <v>25403</v>
      </c>
    </row>
    <row r="43" spans="1:7" s="388" customFormat="1" ht="18.75" customHeight="1">
      <c r="A43" s="378">
        <v>35</v>
      </c>
      <c r="B43" s="381" t="s">
        <v>1211</v>
      </c>
      <c r="C43" s="375">
        <f t="shared" si="0"/>
        <v>71585</v>
      </c>
      <c r="D43" s="380">
        <v>817</v>
      </c>
      <c r="E43" s="383">
        <v>70768</v>
      </c>
      <c r="F43" s="397">
        <v>2653.9</v>
      </c>
      <c r="G43" s="397">
        <v>24596</v>
      </c>
    </row>
    <row r="44" spans="1:7" s="388" customFormat="1" ht="18.75" customHeight="1">
      <c r="A44" s="384">
        <v>36</v>
      </c>
      <c r="B44" s="381" t="s">
        <v>1212</v>
      </c>
      <c r="C44" s="375">
        <f t="shared" si="0"/>
        <v>394933</v>
      </c>
      <c r="D44" s="380">
        <v>48923</v>
      </c>
      <c r="E44" s="383">
        <v>346010</v>
      </c>
      <c r="F44" s="397">
        <v>2563.9</v>
      </c>
      <c r="G44" s="397">
        <v>24596</v>
      </c>
    </row>
    <row r="45" spans="1:7" s="388" customFormat="1" ht="18.75" customHeight="1">
      <c r="A45" s="378">
        <v>37</v>
      </c>
      <c r="B45" s="381" t="s">
        <v>1213</v>
      </c>
      <c r="C45" s="375">
        <f t="shared" si="0"/>
        <v>241597</v>
      </c>
      <c r="D45" s="380">
        <v>20422</v>
      </c>
      <c r="E45" s="383">
        <v>221175</v>
      </c>
      <c r="F45" s="397">
        <v>2827.9</v>
      </c>
      <c r="G45" s="397">
        <v>26209</v>
      </c>
    </row>
    <row r="46" spans="1:7" s="388" customFormat="1" ht="18.75" customHeight="1">
      <c r="A46" s="384">
        <v>38</v>
      </c>
      <c r="B46" s="381" t="s">
        <v>1214</v>
      </c>
      <c r="C46" s="375">
        <f t="shared" si="0"/>
        <v>763100</v>
      </c>
      <c r="D46" s="380">
        <v>199700</v>
      </c>
      <c r="E46" s="383">
        <v>563400</v>
      </c>
      <c r="F46" s="397">
        <v>2827.9</v>
      </c>
      <c r="G46" s="397">
        <v>26209</v>
      </c>
    </row>
    <row r="47" spans="1:7" s="388" customFormat="1" ht="18.75" customHeight="1">
      <c r="A47" s="378">
        <v>39</v>
      </c>
      <c r="B47" s="381" t="s">
        <v>1215</v>
      </c>
      <c r="C47" s="375">
        <f t="shared" si="0"/>
        <v>370900</v>
      </c>
      <c r="D47" s="380">
        <v>54300</v>
      </c>
      <c r="E47" s="383">
        <v>316600</v>
      </c>
      <c r="F47" s="397">
        <v>2958.4</v>
      </c>
      <c r="G47" s="397">
        <v>27419</v>
      </c>
    </row>
    <row r="48" spans="1:7" s="388" customFormat="1" ht="18.75" customHeight="1">
      <c r="A48" s="384">
        <v>40</v>
      </c>
      <c r="B48" s="381" t="s">
        <v>1216</v>
      </c>
      <c r="C48" s="375">
        <f t="shared" si="0"/>
        <v>475000</v>
      </c>
      <c r="D48" s="396" t="s">
        <v>1201</v>
      </c>
      <c r="E48" s="383">
        <v>475000</v>
      </c>
      <c r="F48" s="397">
        <v>2827.9</v>
      </c>
      <c r="G48" s="397">
        <v>26209</v>
      </c>
    </row>
    <row r="49" spans="1:7" s="388" customFormat="1" ht="18.75" customHeight="1">
      <c r="A49" s="378">
        <v>41</v>
      </c>
      <c r="B49" s="381" t="s">
        <v>1244</v>
      </c>
      <c r="C49" s="375">
        <f t="shared" si="0"/>
        <v>1323450</v>
      </c>
      <c r="D49" s="380">
        <v>22975</v>
      </c>
      <c r="E49" s="383">
        <v>1300475</v>
      </c>
      <c r="F49" s="397">
        <v>2740.9</v>
      </c>
      <c r="G49" s="397">
        <v>25403</v>
      </c>
    </row>
    <row r="50" spans="1:7" s="388" customFormat="1" ht="18.75" customHeight="1">
      <c r="A50" s="384">
        <v>42</v>
      </c>
      <c r="B50" s="381" t="s">
        <v>1299</v>
      </c>
      <c r="C50" s="375">
        <f t="shared" si="0"/>
        <v>23457</v>
      </c>
      <c r="D50" s="380">
        <v>4564</v>
      </c>
      <c r="E50" s="383">
        <v>18893</v>
      </c>
      <c r="F50" s="397">
        <v>2740.9</v>
      </c>
      <c r="G50" s="397">
        <v>25403</v>
      </c>
    </row>
    <row r="51" spans="1:7" s="388" customFormat="1" ht="18.75" customHeight="1">
      <c r="A51" s="378">
        <v>43</v>
      </c>
      <c r="B51" s="381" t="s">
        <v>1218</v>
      </c>
      <c r="C51" s="375">
        <f t="shared" si="0"/>
        <v>902626</v>
      </c>
      <c r="D51" s="396" t="s">
        <v>1201</v>
      </c>
      <c r="E51" s="383">
        <v>902626</v>
      </c>
      <c r="F51" s="397">
        <v>1305.2</v>
      </c>
      <c r="G51" s="397">
        <v>12096</v>
      </c>
    </row>
    <row r="52" spans="1:7" s="388" customFormat="1" ht="18.75" customHeight="1">
      <c r="A52" s="384">
        <v>44</v>
      </c>
      <c r="B52" s="381" t="s">
        <v>1219</v>
      </c>
      <c r="C52" s="375">
        <f t="shared" si="0"/>
        <v>861420</v>
      </c>
      <c r="D52" s="380">
        <v>3800</v>
      </c>
      <c r="E52" s="383">
        <v>857620</v>
      </c>
      <c r="F52" s="397">
        <v>2175.3000000000002</v>
      </c>
      <c r="G52" s="397">
        <v>20161</v>
      </c>
    </row>
    <row r="53" spans="1:7" s="388" customFormat="1" ht="18.75" customHeight="1">
      <c r="A53" s="378">
        <v>45</v>
      </c>
      <c r="B53" s="381" t="s">
        <v>1220</v>
      </c>
      <c r="C53" s="375">
        <f t="shared" si="0"/>
        <v>372840</v>
      </c>
      <c r="D53" s="380">
        <v>29500</v>
      </c>
      <c r="E53" s="383">
        <v>343340</v>
      </c>
      <c r="F53" s="397">
        <v>2827.9</v>
      </c>
      <c r="G53" s="397">
        <v>26209</v>
      </c>
    </row>
    <row r="54" spans="1:7" s="388" customFormat="1" ht="18.75" customHeight="1">
      <c r="A54" s="384">
        <v>46</v>
      </c>
      <c r="B54" s="381" t="s">
        <v>1221</v>
      </c>
      <c r="C54" s="375">
        <f t="shared" si="0"/>
        <v>713251</v>
      </c>
      <c r="D54" s="380">
        <v>147640</v>
      </c>
      <c r="E54" s="383">
        <v>565611</v>
      </c>
      <c r="F54" s="397">
        <v>2653.9</v>
      </c>
      <c r="G54" s="397">
        <v>24596</v>
      </c>
    </row>
    <row r="55" spans="1:7" s="388" customFormat="1" ht="18.75" customHeight="1">
      <c r="A55" s="378">
        <v>47</v>
      </c>
      <c r="B55" s="381" t="s">
        <v>1222</v>
      </c>
      <c r="C55" s="375">
        <f t="shared" si="0"/>
        <v>321430</v>
      </c>
      <c r="D55" s="380">
        <v>12900</v>
      </c>
      <c r="E55" s="383">
        <v>308530</v>
      </c>
      <c r="F55" s="397">
        <v>2305.8000000000002</v>
      </c>
      <c r="G55" s="397">
        <v>21370</v>
      </c>
    </row>
    <row r="56" spans="1:7" s="394" customFormat="1" ht="18.75" customHeight="1">
      <c r="A56" s="384">
        <v>48</v>
      </c>
      <c r="B56" s="381" t="s">
        <v>1223</v>
      </c>
      <c r="C56" s="375">
        <f t="shared" si="0"/>
        <v>370507</v>
      </c>
      <c r="D56" s="380">
        <v>159202</v>
      </c>
      <c r="E56" s="383">
        <v>211305</v>
      </c>
      <c r="F56" s="397">
        <v>2566.9</v>
      </c>
      <c r="G56" s="397">
        <v>23790</v>
      </c>
    </row>
    <row r="57" spans="1:7" s="388" customFormat="1" ht="18.75" customHeight="1">
      <c r="A57" s="378">
        <v>49</v>
      </c>
      <c r="B57" s="381" t="s">
        <v>1224</v>
      </c>
      <c r="C57" s="375">
        <f t="shared" si="0"/>
        <v>1153667</v>
      </c>
      <c r="D57" s="380">
        <v>712600</v>
      </c>
      <c r="E57" s="383">
        <v>441067</v>
      </c>
      <c r="F57" s="397">
        <v>3654.5</v>
      </c>
      <c r="G57" s="397">
        <v>33870</v>
      </c>
    </row>
    <row r="58" spans="1:7" s="388" customFormat="1" ht="18.75" customHeight="1">
      <c r="A58" s="384">
        <v>50</v>
      </c>
      <c r="B58" s="381" t="s">
        <v>1225</v>
      </c>
      <c r="C58" s="375">
        <f t="shared" si="0"/>
        <v>650600</v>
      </c>
      <c r="D58" s="380">
        <v>92580</v>
      </c>
      <c r="E58" s="383">
        <v>558020</v>
      </c>
      <c r="F58" s="397">
        <v>3698</v>
      </c>
      <c r="G58" s="397">
        <v>34273</v>
      </c>
    </row>
    <row r="59" spans="1:7" s="388" customFormat="1" ht="18.75" customHeight="1">
      <c r="A59" s="378">
        <v>51</v>
      </c>
      <c r="B59" s="381" t="s">
        <v>1226</v>
      </c>
      <c r="C59" s="375">
        <f t="shared" si="0"/>
        <v>486124</v>
      </c>
      <c r="D59" s="380">
        <v>25000</v>
      </c>
      <c r="E59" s="383">
        <v>461124</v>
      </c>
      <c r="F59" s="397">
        <v>3001.9</v>
      </c>
      <c r="G59" s="397">
        <v>27822</v>
      </c>
    </row>
    <row r="60" spans="1:7" s="388" customFormat="1" ht="18.75" customHeight="1">
      <c r="A60" s="384">
        <v>52</v>
      </c>
      <c r="B60" s="381" t="s">
        <v>1227</v>
      </c>
      <c r="C60" s="375">
        <f t="shared" si="0"/>
        <v>196641</v>
      </c>
      <c r="D60" s="380">
        <v>196641</v>
      </c>
      <c r="E60" s="380" t="s">
        <v>1201</v>
      </c>
      <c r="F60" s="397">
        <v>3132.4</v>
      </c>
      <c r="G60" s="397">
        <v>29032</v>
      </c>
    </row>
    <row r="61" spans="1:7" s="388" customFormat="1" ht="18.75" customHeight="1">
      <c r="A61" s="378">
        <v>53</v>
      </c>
      <c r="B61" s="381" t="s">
        <v>1228</v>
      </c>
      <c r="C61" s="375">
        <f t="shared" si="0"/>
        <v>503950</v>
      </c>
      <c r="D61" s="380">
        <v>51400</v>
      </c>
      <c r="E61" s="383">
        <v>452550</v>
      </c>
      <c r="F61" s="397">
        <v>2523.4</v>
      </c>
      <c r="G61" s="397">
        <v>23387</v>
      </c>
    </row>
    <row r="62" spans="1:7" s="388" customFormat="1" ht="18.75" customHeight="1">
      <c r="A62" s="384">
        <v>54</v>
      </c>
      <c r="B62" s="381" t="s">
        <v>1229</v>
      </c>
      <c r="C62" s="375">
        <f t="shared" si="0"/>
        <v>550900</v>
      </c>
      <c r="D62" s="380">
        <v>15300</v>
      </c>
      <c r="E62" s="383">
        <v>535600</v>
      </c>
      <c r="F62" s="397">
        <v>3001.9</v>
      </c>
      <c r="G62" s="397">
        <v>27822</v>
      </c>
    </row>
    <row r="63" spans="1:7" s="388" customFormat="1" ht="18.75" customHeight="1">
      <c r="A63" s="378">
        <v>55</v>
      </c>
      <c r="B63" s="381" t="s">
        <v>1230</v>
      </c>
      <c r="C63" s="375">
        <f t="shared" si="0"/>
        <v>239170</v>
      </c>
      <c r="D63" s="380">
        <v>119860</v>
      </c>
      <c r="E63" s="383">
        <v>119310</v>
      </c>
      <c r="F63" s="397">
        <v>3654.5</v>
      </c>
      <c r="G63" s="397">
        <v>33870</v>
      </c>
    </row>
    <row r="64" spans="1:7" s="388" customFormat="1" ht="18.75" customHeight="1">
      <c r="A64" s="384">
        <v>56</v>
      </c>
      <c r="B64" s="381" t="s">
        <v>1231</v>
      </c>
      <c r="C64" s="375">
        <f t="shared" si="0"/>
        <v>195340</v>
      </c>
      <c r="D64" s="380">
        <v>22000</v>
      </c>
      <c r="E64" s="383">
        <v>173340</v>
      </c>
      <c r="F64" s="397">
        <v>3350</v>
      </c>
      <c r="G64" s="397">
        <v>31048</v>
      </c>
    </row>
    <row r="65" spans="1:7" s="388" customFormat="1" ht="18.75" customHeight="1">
      <c r="A65" s="378">
        <v>57</v>
      </c>
      <c r="B65" s="381" t="s">
        <v>1232</v>
      </c>
      <c r="C65" s="375">
        <f t="shared" si="0"/>
        <v>36210</v>
      </c>
      <c r="D65" s="380">
        <v>6700</v>
      </c>
      <c r="E65" s="383">
        <v>29510</v>
      </c>
      <c r="F65" s="397">
        <v>3263</v>
      </c>
      <c r="G65" s="397">
        <v>30241</v>
      </c>
    </row>
    <row r="66" spans="1:7" s="388" customFormat="1" ht="18.75" customHeight="1">
      <c r="A66" s="384">
        <v>58</v>
      </c>
      <c r="B66" s="381" t="s">
        <v>1233</v>
      </c>
      <c r="C66" s="375">
        <f t="shared" si="0"/>
        <v>768513</v>
      </c>
      <c r="D66" s="380">
        <v>152800</v>
      </c>
      <c r="E66" s="383">
        <v>615713</v>
      </c>
      <c r="F66" s="397">
        <v>3001.9</v>
      </c>
      <c r="G66" s="397">
        <v>27822</v>
      </c>
    </row>
    <row r="67" spans="1:7" s="388" customFormat="1" ht="18.75" customHeight="1">
      <c r="A67" s="378">
        <v>59</v>
      </c>
      <c r="B67" s="381" t="s">
        <v>1234</v>
      </c>
      <c r="C67" s="375">
        <f t="shared" si="0"/>
        <v>436595</v>
      </c>
      <c r="D67" s="380">
        <v>204000</v>
      </c>
      <c r="E67" s="383">
        <v>232595</v>
      </c>
      <c r="F67" s="397">
        <v>3350</v>
      </c>
      <c r="G67" s="397">
        <v>31048</v>
      </c>
    </row>
    <row r="68" spans="1:7" s="388" customFormat="1" ht="18.75" customHeight="1">
      <c r="A68" s="384">
        <v>60</v>
      </c>
      <c r="B68" s="381" t="s">
        <v>1235</v>
      </c>
      <c r="C68" s="375">
        <f t="shared" si="0"/>
        <v>384785</v>
      </c>
      <c r="D68" s="380">
        <v>93085</v>
      </c>
      <c r="E68" s="383">
        <v>291700</v>
      </c>
      <c r="F68" s="397">
        <v>3741.5</v>
      </c>
      <c r="G68" s="397">
        <v>34677</v>
      </c>
    </row>
    <row r="69" spans="1:7" s="388" customFormat="1" ht="18.75" customHeight="1">
      <c r="A69" s="378">
        <v>61</v>
      </c>
      <c r="B69" s="381" t="s">
        <v>1236</v>
      </c>
      <c r="C69" s="375">
        <f t="shared" si="0"/>
        <v>269020</v>
      </c>
      <c r="D69" s="380">
        <v>143840</v>
      </c>
      <c r="E69" s="383">
        <v>125180</v>
      </c>
      <c r="F69" s="397">
        <v>3524</v>
      </c>
      <c r="G69" s="397">
        <v>32660</v>
      </c>
    </row>
    <row r="70" spans="1:7" s="388" customFormat="1" ht="18.75" customHeight="1">
      <c r="A70" s="384">
        <v>62</v>
      </c>
      <c r="B70" s="381" t="s">
        <v>1237</v>
      </c>
      <c r="C70" s="375">
        <f t="shared" si="0"/>
        <v>603100</v>
      </c>
      <c r="D70" s="396" t="s">
        <v>1201</v>
      </c>
      <c r="E70" s="383">
        <v>603100</v>
      </c>
      <c r="F70" s="397">
        <v>2871.4</v>
      </c>
      <c r="G70" s="397">
        <v>26612</v>
      </c>
    </row>
    <row r="71" spans="1:7" s="388" customFormat="1" ht="18.75" customHeight="1">
      <c r="A71" s="378">
        <v>63</v>
      </c>
      <c r="B71" s="381" t="s">
        <v>1238</v>
      </c>
      <c r="C71" s="375">
        <f t="shared" si="0"/>
        <v>319100</v>
      </c>
      <c r="D71" s="380">
        <v>72000</v>
      </c>
      <c r="E71" s="383">
        <v>247100</v>
      </c>
      <c r="F71" s="397">
        <v>2653.9</v>
      </c>
      <c r="G71" s="397">
        <v>24596</v>
      </c>
    </row>
    <row r="72" spans="1:7" s="388" customFormat="1" ht="18.75" customHeight="1">
      <c r="A72" s="384">
        <v>64</v>
      </c>
      <c r="B72" s="381" t="s">
        <v>1239</v>
      </c>
      <c r="C72" s="375">
        <f t="shared" si="0"/>
        <v>301306</v>
      </c>
      <c r="D72" s="380">
        <v>130306</v>
      </c>
      <c r="E72" s="383">
        <v>171000</v>
      </c>
      <c r="F72" s="397">
        <v>3306.5</v>
      </c>
      <c r="G72" s="397">
        <v>30644</v>
      </c>
    </row>
    <row r="73" spans="1:7" s="388" customFormat="1" ht="18.75" customHeight="1">
      <c r="A73" s="378">
        <v>65</v>
      </c>
      <c r="B73" s="381" t="s">
        <v>1242</v>
      </c>
      <c r="C73" s="375">
        <f t="shared" si="0"/>
        <v>386400</v>
      </c>
      <c r="D73" s="380">
        <v>19650</v>
      </c>
      <c r="E73" s="383">
        <v>366750</v>
      </c>
      <c r="F73" s="397">
        <v>3088.9</v>
      </c>
      <c r="G73" s="397">
        <v>28628</v>
      </c>
    </row>
    <row r="74" spans="1:7" s="388" customFormat="1" ht="18.75" customHeight="1">
      <c r="A74" s="384">
        <v>66</v>
      </c>
      <c r="B74" s="381" t="s">
        <v>1240</v>
      </c>
      <c r="C74" s="375">
        <f>SUM(D74:E74)</f>
        <v>160900</v>
      </c>
      <c r="D74" s="380">
        <v>47000</v>
      </c>
      <c r="E74" s="383">
        <v>113900</v>
      </c>
      <c r="F74" s="397">
        <v>2740.9</v>
      </c>
      <c r="G74" s="397">
        <v>25403</v>
      </c>
    </row>
    <row r="75" spans="1:7" s="388" customFormat="1" ht="18.75" customHeight="1">
      <c r="A75" s="378">
        <v>67</v>
      </c>
      <c r="B75" s="381" t="s">
        <v>1241</v>
      </c>
      <c r="C75" s="375">
        <f>SUM(D75:E75)</f>
        <v>218285</v>
      </c>
      <c r="D75" s="380">
        <v>42060</v>
      </c>
      <c r="E75" s="383">
        <v>176225</v>
      </c>
      <c r="F75" s="397">
        <v>3389</v>
      </c>
      <c r="G75" s="397">
        <v>30241</v>
      </c>
    </row>
  </sheetData>
  <mergeCells count="8">
    <mergeCell ref="A2:G2"/>
    <mergeCell ref="A1:G1"/>
    <mergeCell ref="F5:G5"/>
    <mergeCell ref="A8:B8"/>
    <mergeCell ref="C5:E5"/>
    <mergeCell ref="B5:B6"/>
    <mergeCell ref="A5:A6"/>
    <mergeCell ref="A3:G3"/>
  </mergeCells>
  <phoneticPr fontId="279" type="noConversion"/>
  <pageMargins left="0.28000000000000003" right="0.196850393700787" top="0.74803149606299202" bottom="0.74803149606299202" header="0.31496062992126" footer="0.31496062992126"/>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F10"/>
  <sheetViews>
    <sheetView workbookViewId="0">
      <selection activeCell="D6" sqref="D6"/>
    </sheetView>
  </sheetViews>
  <sheetFormatPr defaultRowHeight="15.75"/>
  <cols>
    <col min="2" max="3" width="13" bestFit="1" customWidth="1"/>
    <col min="4" max="4" width="15.5" bestFit="1" customWidth="1"/>
    <col min="5" max="6" width="14.5" bestFit="1" customWidth="1"/>
  </cols>
  <sheetData>
    <row r="3" spans="1:6">
      <c r="B3" t="s">
        <v>1129</v>
      </c>
      <c r="C3" t="s">
        <v>36</v>
      </c>
      <c r="D3" t="s">
        <v>1169</v>
      </c>
      <c r="E3" t="s">
        <v>1170</v>
      </c>
      <c r="F3" t="s">
        <v>1170</v>
      </c>
    </row>
    <row r="5" spans="1:6">
      <c r="A5" t="s">
        <v>1128</v>
      </c>
      <c r="B5" s="327">
        <v>347977</v>
      </c>
      <c r="C5" s="327">
        <v>527750</v>
      </c>
      <c r="D5" s="327">
        <v>13678236</v>
      </c>
      <c r="E5" s="327">
        <v>3213426</v>
      </c>
      <c r="F5" s="327">
        <v>2899434</v>
      </c>
    </row>
    <row r="6" spans="1:6">
      <c r="A6" t="s">
        <v>1171</v>
      </c>
      <c r="B6" s="327">
        <v>1965084</v>
      </c>
      <c r="C6" s="327">
        <v>137559</v>
      </c>
      <c r="D6" s="327">
        <v>95300</v>
      </c>
      <c r="E6" s="327">
        <v>11104</v>
      </c>
      <c r="F6" s="327">
        <v>246000</v>
      </c>
    </row>
    <row r="7" spans="1:6">
      <c r="A7" t="s">
        <v>1127</v>
      </c>
      <c r="B7" s="327">
        <v>1312827</v>
      </c>
      <c r="C7" s="327">
        <v>56868</v>
      </c>
      <c r="D7" s="327">
        <v>1317987</v>
      </c>
      <c r="E7" s="327"/>
      <c r="F7" s="327">
        <v>67992</v>
      </c>
    </row>
    <row r="8" spans="1:6">
      <c r="B8" s="327">
        <f>SUM(B5:B7)</f>
        <v>3625888</v>
      </c>
      <c r="C8" s="327">
        <f>SUM(C5:C7)</f>
        <v>722177</v>
      </c>
      <c r="D8" s="327">
        <f>SUM(D5:D7)</f>
        <v>15091523</v>
      </c>
      <c r="E8" s="327">
        <f>SUM(E5:E7)</f>
        <v>3224530</v>
      </c>
      <c r="F8" s="327">
        <f>SUM(F5:F7)</f>
        <v>3213426</v>
      </c>
    </row>
    <row r="10" spans="1:6">
      <c r="B10" s="372">
        <f>SUM(B8:E8)</f>
        <v>22664118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6:G10"/>
  <sheetViews>
    <sheetView topLeftCell="C1" workbookViewId="0">
      <selection activeCell="D9" sqref="D9:G9"/>
    </sheetView>
  </sheetViews>
  <sheetFormatPr defaultRowHeight="15.75"/>
  <cols>
    <col min="3" max="3" width="15.5" bestFit="1" customWidth="1"/>
    <col min="4" max="4" width="14.5" bestFit="1" customWidth="1"/>
    <col min="5" max="5" width="13" bestFit="1" customWidth="1"/>
    <col min="6" max="7" width="14.5" bestFit="1" customWidth="1"/>
  </cols>
  <sheetData>
    <row r="6" spans="3:7">
      <c r="D6" t="s">
        <v>1129</v>
      </c>
      <c r="E6" t="s">
        <v>36</v>
      </c>
      <c r="F6" t="s">
        <v>37</v>
      </c>
      <c r="G6" t="s">
        <v>35</v>
      </c>
    </row>
    <row r="7" spans="3:7">
      <c r="C7" t="s">
        <v>1126</v>
      </c>
      <c r="D7" s="327">
        <v>1965084.25</v>
      </c>
      <c r="E7" s="327">
        <v>98561.127500000002</v>
      </c>
      <c r="F7" s="327">
        <v>102000</v>
      </c>
      <c r="G7" s="327">
        <v>11103.635999999999</v>
      </c>
    </row>
    <row r="8" spans="3:7">
      <c r="C8" t="s">
        <v>1127</v>
      </c>
      <c r="D8" s="327">
        <v>1412827</v>
      </c>
      <c r="E8" s="327">
        <v>41775</v>
      </c>
      <c r="F8" s="327">
        <v>1142233</v>
      </c>
      <c r="G8" s="327"/>
    </row>
    <row r="9" spans="3:7">
      <c r="C9" t="s">
        <v>1128</v>
      </c>
      <c r="D9" s="327">
        <v>347977</v>
      </c>
      <c r="E9" s="327">
        <v>527750</v>
      </c>
      <c r="F9" s="327">
        <v>6839118</v>
      </c>
      <c r="G9" s="327">
        <v>1606713</v>
      </c>
    </row>
    <row r="10" spans="3:7">
      <c r="C10" s="327">
        <f>SUM(D10:G10)</f>
        <v>14095142.013499999</v>
      </c>
      <c r="D10" s="327">
        <f>SUM(D7:D9)</f>
        <v>3725888.25</v>
      </c>
      <c r="E10" s="327">
        <f>SUM(E7:E9)</f>
        <v>668086.12749999994</v>
      </c>
      <c r="F10" s="327">
        <f>SUM(F7:F9)</f>
        <v>8083351</v>
      </c>
      <c r="G10" s="327">
        <f>SUM(G7:G9)</f>
        <v>1617816.6359999999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4"/>
  <sheetViews>
    <sheetView topLeftCell="A19" workbookViewId="0">
      <selection activeCell="F29" sqref="F29"/>
    </sheetView>
  </sheetViews>
  <sheetFormatPr defaultColWidth="9" defaultRowHeight="24" customHeight="1"/>
  <cols>
    <col min="1" max="1" width="6.5" style="388" customWidth="1"/>
    <col min="2" max="2" width="38.125" style="388" customWidth="1"/>
    <col min="3" max="3" width="22" style="388" customWidth="1"/>
    <col min="4" max="4" width="25.25" style="388" customWidth="1"/>
    <col min="5" max="5" width="34.5" style="388" customWidth="1"/>
    <col min="6" max="16384" width="9" style="388"/>
  </cols>
  <sheetData>
    <row r="1" spans="1:5" ht="24" customHeight="1">
      <c r="A1" s="551" t="s">
        <v>1243</v>
      </c>
      <c r="B1" s="551"/>
      <c r="C1" s="551"/>
      <c r="D1" s="551"/>
      <c r="E1" s="551"/>
    </row>
    <row r="2" spans="1:5" s="387" customFormat="1" ht="42.75" customHeight="1">
      <c r="A2" s="550" t="s">
        <v>1300</v>
      </c>
      <c r="B2" s="550"/>
      <c r="C2" s="550"/>
      <c r="D2" s="550"/>
      <c r="E2" s="550"/>
    </row>
    <row r="3" spans="1:5" s="387" customFormat="1" ht="29.25" customHeight="1">
      <c r="A3" s="552" t="s">
        <v>1253</v>
      </c>
      <c r="B3" s="552"/>
      <c r="C3" s="552"/>
      <c r="D3" s="552"/>
      <c r="E3" s="552"/>
    </row>
    <row r="4" spans="1:5" s="387" customFormat="1" ht="29.25" customHeight="1">
      <c r="A4" s="422"/>
      <c r="B4" s="422"/>
      <c r="C4" s="422"/>
      <c r="D4" s="422"/>
      <c r="E4" s="422" t="s">
        <v>1298</v>
      </c>
    </row>
    <row r="5" spans="1:5" ht="95.25" customHeight="1">
      <c r="A5" s="399" t="s">
        <v>25</v>
      </c>
      <c r="B5" s="399" t="s">
        <v>1198</v>
      </c>
      <c r="C5" s="400" t="s">
        <v>1247</v>
      </c>
      <c r="D5" s="401" t="s">
        <v>1248</v>
      </c>
      <c r="E5" s="404" t="s">
        <v>1250</v>
      </c>
    </row>
    <row r="6" spans="1:5" s="403" customFormat="1" ht="23.25" customHeight="1">
      <c r="A6" s="402">
        <v>1</v>
      </c>
      <c r="B6" s="402">
        <v>2</v>
      </c>
      <c r="C6" s="402">
        <v>3</v>
      </c>
      <c r="D6" s="402">
        <v>4</v>
      </c>
      <c r="E6" s="402">
        <v>5</v>
      </c>
    </row>
    <row r="7" spans="1:5" s="391" customFormat="1" ht="18.75" customHeight="1">
      <c r="A7" s="546" t="s">
        <v>39</v>
      </c>
      <c r="B7" s="547"/>
      <c r="C7" s="390">
        <f>SUM(C8:C74)</f>
        <v>903183</v>
      </c>
      <c r="D7" s="390">
        <f>SUM(D8:D74)</f>
        <v>94999.699999999983</v>
      </c>
      <c r="E7" s="397"/>
    </row>
    <row r="8" spans="1:5" s="382" customFormat="1" ht="18.75" customHeight="1">
      <c r="A8" s="384">
        <v>1</v>
      </c>
      <c r="B8" s="381" t="s">
        <v>1177</v>
      </c>
      <c r="C8" s="375">
        <v>1375</v>
      </c>
      <c r="D8" s="397">
        <v>1557</v>
      </c>
      <c r="E8" s="397"/>
    </row>
    <row r="9" spans="1:5" s="392" customFormat="1" ht="18.75" customHeight="1">
      <c r="A9" s="378">
        <v>2</v>
      </c>
      <c r="B9" s="379" t="s">
        <v>1173</v>
      </c>
      <c r="C9" s="375">
        <v>3600</v>
      </c>
      <c r="D9" s="397">
        <v>1367.7</v>
      </c>
      <c r="E9" s="397"/>
    </row>
    <row r="10" spans="1:5" s="392" customFormat="1" ht="18.75" customHeight="1">
      <c r="A10" s="384">
        <v>3</v>
      </c>
      <c r="B10" s="381" t="s">
        <v>1174</v>
      </c>
      <c r="C10" s="375">
        <v>260</v>
      </c>
      <c r="D10" s="397">
        <v>1346.6</v>
      </c>
      <c r="E10" s="397"/>
    </row>
    <row r="11" spans="1:5" s="392" customFormat="1" ht="18.75" customHeight="1">
      <c r="A11" s="378">
        <v>4</v>
      </c>
      <c r="B11" s="381" t="s">
        <v>1175</v>
      </c>
      <c r="C11" s="375">
        <v>6770</v>
      </c>
      <c r="D11" s="397">
        <v>1325.6</v>
      </c>
      <c r="E11" s="397"/>
    </row>
    <row r="12" spans="1:5" s="392" customFormat="1" ht="18.75" customHeight="1">
      <c r="A12" s="384">
        <v>5</v>
      </c>
      <c r="B12" s="381" t="s">
        <v>1176</v>
      </c>
      <c r="C12" s="375">
        <v>8900</v>
      </c>
      <c r="D12" s="397">
        <v>1472.9</v>
      </c>
      <c r="E12" s="397"/>
    </row>
    <row r="13" spans="1:5" s="385" customFormat="1" ht="18.75" customHeight="1">
      <c r="A13" s="384">
        <v>6</v>
      </c>
      <c r="B13" s="381" t="s">
        <v>1178</v>
      </c>
      <c r="C13" s="375">
        <v>6800</v>
      </c>
      <c r="D13" s="397">
        <v>2062</v>
      </c>
      <c r="E13" s="397"/>
    </row>
    <row r="14" spans="1:5" s="382" customFormat="1" ht="18.75" customHeight="1">
      <c r="A14" s="378">
        <v>7</v>
      </c>
      <c r="B14" s="381" t="s">
        <v>1179</v>
      </c>
      <c r="C14" s="375">
        <v>8665</v>
      </c>
      <c r="D14" s="397">
        <v>1493.9</v>
      </c>
      <c r="E14" s="397"/>
    </row>
    <row r="15" spans="1:5" s="392" customFormat="1" ht="18.75" customHeight="1">
      <c r="A15" s="384">
        <v>8</v>
      </c>
      <c r="B15" s="381" t="s">
        <v>1180</v>
      </c>
      <c r="C15" s="375">
        <v>34990</v>
      </c>
      <c r="D15" s="397">
        <v>1346.6</v>
      </c>
      <c r="E15" s="397"/>
    </row>
    <row r="16" spans="1:5" s="386" customFormat="1" ht="18.75" customHeight="1">
      <c r="A16" s="378">
        <v>9</v>
      </c>
      <c r="B16" s="381" t="s">
        <v>1181</v>
      </c>
      <c r="C16" s="375">
        <v>4400</v>
      </c>
      <c r="D16" s="397">
        <v>1830.6</v>
      </c>
      <c r="E16" s="397"/>
    </row>
    <row r="17" spans="1:5" s="393" customFormat="1" ht="18.75" customHeight="1">
      <c r="A17" s="384">
        <v>10</v>
      </c>
      <c r="B17" s="381" t="s">
        <v>1182</v>
      </c>
      <c r="C17" s="397"/>
      <c r="D17" s="397">
        <v>1725.4</v>
      </c>
      <c r="E17" s="424" t="s">
        <v>1249</v>
      </c>
    </row>
    <row r="18" spans="1:5" s="382" customFormat="1" ht="18.75" customHeight="1">
      <c r="A18" s="378">
        <v>11</v>
      </c>
      <c r="B18" s="381" t="s">
        <v>1183</v>
      </c>
      <c r="D18" s="397">
        <v>1578.1</v>
      </c>
      <c r="E18" s="424" t="s">
        <v>1249</v>
      </c>
    </row>
    <row r="19" spans="1:5" s="382" customFormat="1" ht="18.75" customHeight="1">
      <c r="A19" s="384">
        <v>12</v>
      </c>
      <c r="B19" s="381" t="s">
        <v>1184</v>
      </c>
      <c r="C19" s="375">
        <v>17650</v>
      </c>
      <c r="D19" s="397">
        <v>1451.8</v>
      </c>
      <c r="E19" s="397"/>
    </row>
    <row r="20" spans="1:5" s="386" customFormat="1" ht="18.75" customHeight="1">
      <c r="A20" s="378">
        <v>13</v>
      </c>
      <c r="B20" s="381" t="s">
        <v>1185</v>
      </c>
      <c r="C20" s="375">
        <v>933</v>
      </c>
      <c r="D20" s="397">
        <v>1409.7</v>
      </c>
      <c r="E20" s="397"/>
    </row>
    <row r="21" spans="1:5" s="393" customFormat="1" ht="18.75" customHeight="1">
      <c r="A21" s="384">
        <v>14</v>
      </c>
      <c r="B21" s="381" t="s">
        <v>1186</v>
      </c>
      <c r="C21" s="375">
        <v>16670</v>
      </c>
      <c r="D21" s="397">
        <v>1094.0999999999999</v>
      </c>
      <c r="E21" s="397"/>
    </row>
    <row r="22" spans="1:5" s="382" customFormat="1" ht="18.75" customHeight="1">
      <c r="A22" s="378">
        <v>15</v>
      </c>
      <c r="B22" s="381" t="s">
        <v>1187</v>
      </c>
      <c r="C22" s="375">
        <v>20600</v>
      </c>
      <c r="D22" s="397">
        <v>1304.5</v>
      </c>
      <c r="E22" s="397"/>
    </row>
    <row r="23" spans="1:5" s="392" customFormat="1" ht="18.75" customHeight="1">
      <c r="A23" s="384">
        <v>16</v>
      </c>
      <c r="B23" s="381" t="s">
        <v>1188</v>
      </c>
      <c r="C23" s="375">
        <v>36120</v>
      </c>
      <c r="D23" s="397">
        <v>1493.9</v>
      </c>
      <c r="E23" s="397"/>
    </row>
    <row r="24" spans="1:5" s="386" customFormat="1" ht="18.75" customHeight="1">
      <c r="A24" s="378">
        <v>17</v>
      </c>
      <c r="B24" s="381" t="s">
        <v>1189</v>
      </c>
      <c r="C24" s="375">
        <v>6505</v>
      </c>
      <c r="D24" s="397">
        <v>1704.3</v>
      </c>
      <c r="E24" s="397"/>
    </row>
    <row r="25" spans="1:5" s="386" customFormat="1" ht="18.75" customHeight="1">
      <c r="A25" s="384">
        <v>18</v>
      </c>
      <c r="B25" s="381" t="s">
        <v>1190</v>
      </c>
      <c r="C25" s="375">
        <v>4700</v>
      </c>
      <c r="D25" s="397">
        <v>1830.6</v>
      </c>
      <c r="E25" s="397"/>
    </row>
    <row r="26" spans="1:5" s="386" customFormat="1" ht="18.75" customHeight="1">
      <c r="A26" s="378">
        <v>19</v>
      </c>
      <c r="B26" s="381" t="s">
        <v>1191</v>
      </c>
      <c r="C26" s="375">
        <v>2040</v>
      </c>
      <c r="D26" s="397">
        <v>1178.3</v>
      </c>
      <c r="E26" s="397"/>
    </row>
    <row r="27" spans="1:5" s="386" customFormat="1" ht="18.75" customHeight="1">
      <c r="A27" s="384">
        <v>20</v>
      </c>
      <c r="B27" s="381" t="s">
        <v>1192</v>
      </c>
      <c r="C27" s="375">
        <v>7121</v>
      </c>
      <c r="D27" s="397">
        <v>1451.8</v>
      </c>
      <c r="E27" s="397"/>
    </row>
    <row r="28" spans="1:5" s="386" customFormat="1" ht="18.75" customHeight="1">
      <c r="A28" s="378">
        <v>21</v>
      </c>
      <c r="B28" s="381" t="s">
        <v>1193</v>
      </c>
      <c r="C28" s="375">
        <v>4968</v>
      </c>
      <c r="D28" s="397">
        <v>1325.6</v>
      </c>
      <c r="E28" s="397"/>
    </row>
    <row r="29" spans="1:5" s="386" customFormat="1" ht="18.75" customHeight="1">
      <c r="A29" s="384">
        <v>22</v>
      </c>
      <c r="B29" s="381" t="s">
        <v>1194</v>
      </c>
      <c r="C29" s="375">
        <v>17430</v>
      </c>
      <c r="D29" s="397">
        <v>1262.5</v>
      </c>
      <c r="E29" s="397"/>
    </row>
    <row r="30" spans="1:5" s="386" customFormat="1" ht="18.75" customHeight="1">
      <c r="A30" s="378">
        <v>23</v>
      </c>
      <c r="B30" s="381" t="s">
        <v>1195</v>
      </c>
      <c r="C30" s="375">
        <v>700</v>
      </c>
      <c r="D30" s="397">
        <v>1325.6</v>
      </c>
      <c r="E30" s="397"/>
    </row>
    <row r="31" spans="1:5" s="386" customFormat="1" ht="18.75" customHeight="1">
      <c r="A31" s="384">
        <v>24</v>
      </c>
      <c r="B31" s="381" t="s">
        <v>1196</v>
      </c>
      <c r="C31" s="375">
        <v>2410</v>
      </c>
      <c r="D31" s="397">
        <v>1199.3</v>
      </c>
      <c r="E31" s="397"/>
    </row>
    <row r="32" spans="1:5" s="389" customFormat="1" ht="18.75" customHeight="1">
      <c r="A32" s="378">
        <v>25</v>
      </c>
      <c r="B32" s="381" t="s">
        <v>1197</v>
      </c>
      <c r="C32" s="375">
        <v>34050</v>
      </c>
      <c r="D32" s="397">
        <v>1346.6</v>
      </c>
      <c r="E32" s="397"/>
    </row>
    <row r="33" spans="1:5" ht="18.75" customHeight="1">
      <c r="A33" s="384">
        <v>26</v>
      </c>
      <c r="B33" s="381" t="s">
        <v>1202</v>
      </c>
      <c r="C33" s="375">
        <v>45720</v>
      </c>
      <c r="D33" s="397">
        <v>1241.4000000000001</v>
      </c>
      <c r="E33" s="397"/>
    </row>
    <row r="34" spans="1:5" ht="21.75" customHeight="1">
      <c r="A34" s="378">
        <v>27</v>
      </c>
      <c r="B34" s="381" t="s">
        <v>1203</v>
      </c>
      <c r="C34" s="375"/>
      <c r="D34" s="397">
        <v>1367.7</v>
      </c>
      <c r="E34" s="424" t="s">
        <v>1249</v>
      </c>
    </row>
    <row r="35" spans="1:5" ht="18.75" customHeight="1">
      <c r="A35" s="384">
        <v>28</v>
      </c>
      <c r="B35" s="381" t="s">
        <v>1204</v>
      </c>
      <c r="C35" s="375">
        <v>157</v>
      </c>
      <c r="D35" s="397">
        <v>1409.7</v>
      </c>
      <c r="E35" s="397"/>
    </row>
    <row r="36" spans="1:5" ht="18.75" customHeight="1">
      <c r="A36" s="378">
        <v>29</v>
      </c>
      <c r="B36" s="381" t="s">
        <v>1205</v>
      </c>
      <c r="C36" s="375">
        <v>21163</v>
      </c>
      <c r="D36" s="397">
        <v>1157.3</v>
      </c>
      <c r="E36" s="397"/>
    </row>
    <row r="37" spans="1:5" ht="18.75" customHeight="1">
      <c r="A37" s="384">
        <v>30</v>
      </c>
      <c r="B37" s="381" t="s">
        <v>1206</v>
      </c>
      <c r="C37" s="375">
        <v>13900</v>
      </c>
      <c r="D37" s="397">
        <v>1178.3</v>
      </c>
      <c r="E37" s="397"/>
    </row>
    <row r="38" spans="1:5" ht="18.75" customHeight="1">
      <c r="A38" s="378">
        <v>31</v>
      </c>
      <c r="B38" s="381" t="s">
        <v>1207</v>
      </c>
      <c r="C38" s="375">
        <v>18750</v>
      </c>
      <c r="D38" s="397">
        <v>1199.3</v>
      </c>
      <c r="E38" s="397"/>
    </row>
    <row r="39" spans="1:5" ht="18.75" customHeight="1">
      <c r="A39" s="384">
        <v>32</v>
      </c>
      <c r="B39" s="381" t="s">
        <v>1208</v>
      </c>
      <c r="C39" s="375">
        <v>7080</v>
      </c>
      <c r="D39" s="397">
        <v>1451.8</v>
      </c>
      <c r="E39" s="397"/>
    </row>
    <row r="40" spans="1:5" ht="18.75" customHeight="1">
      <c r="A40" s="378">
        <v>33</v>
      </c>
      <c r="B40" s="381" t="s">
        <v>1209</v>
      </c>
      <c r="C40" s="375">
        <v>14140</v>
      </c>
      <c r="D40" s="397">
        <v>1325.6</v>
      </c>
      <c r="E40" s="397"/>
    </row>
    <row r="41" spans="1:5" ht="18.75" customHeight="1">
      <c r="A41" s="384">
        <v>34</v>
      </c>
      <c r="B41" s="381" t="s">
        <v>1210</v>
      </c>
      <c r="C41" s="375">
        <v>6600</v>
      </c>
      <c r="D41" s="397">
        <v>1325.6</v>
      </c>
      <c r="E41" s="397"/>
    </row>
    <row r="42" spans="1:5" ht="18.75" customHeight="1">
      <c r="A42" s="378">
        <v>35</v>
      </c>
      <c r="B42" s="381" t="s">
        <v>1211</v>
      </c>
      <c r="C42" s="375">
        <v>3505</v>
      </c>
      <c r="D42" s="397">
        <v>1283.5</v>
      </c>
      <c r="E42" s="397"/>
    </row>
    <row r="43" spans="1:5" ht="18.75" customHeight="1">
      <c r="A43" s="384">
        <v>36</v>
      </c>
      <c r="B43" s="381" t="s">
        <v>1212</v>
      </c>
      <c r="C43" s="375">
        <v>48923</v>
      </c>
      <c r="D43" s="397">
        <v>1283.5</v>
      </c>
      <c r="E43" s="397"/>
    </row>
    <row r="44" spans="1:5" ht="18.75" customHeight="1">
      <c r="A44" s="378">
        <v>37</v>
      </c>
      <c r="B44" s="381" t="s">
        <v>1213</v>
      </c>
      <c r="C44" s="375">
        <v>20422</v>
      </c>
      <c r="D44" s="397">
        <v>1367.7</v>
      </c>
      <c r="E44" s="397"/>
    </row>
    <row r="45" spans="1:5" ht="18.75" customHeight="1">
      <c r="A45" s="384">
        <v>38</v>
      </c>
      <c r="B45" s="381" t="s">
        <v>1214</v>
      </c>
      <c r="C45" s="375">
        <v>20000</v>
      </c>
      <c r="D45" s="397">
        <v>1367.7</v>
      </c>
      <c r="E45" s="397"/>
    </row>
    <row r="46" spans="1:5" ht="18.75" customHeight="1">
      <c r="A46" s="378">
        <v>39</v>
      </c>
      <c r="B46" s="381" t="s">
        <v>1215</v>
      </c>
      <c r="C46" s="375">
        <v>6834</v>
      </c>
      <c r="D46" s="397">
        <v>1430.8</v>
      </c>
      <c r="E46" s="397"/>
    </row>
    <row r="47" spans="1:5" ht="18.75" customHeight="1">
      <c r="A47" s="384">
        <v>40</v>
      </c>
      <c r="B47" s="381" t="s">
        <v>1216</v>
      </c>
      <c r="C47" s="375">
        <v>5940</v>
      </c>
      <c r="D47" s="397">
        <v>1367.7</v>
      </c>
      <c r="E47" s="397"/>
    </row>
    <row r="48" spans="1:5" ht="18.75" customHeight="1">
      <c r="A48" s="378">
        <v>41</v>
      </c>
      <c r="B48" s="381" t="s">
        <v>1244</v>
      </c>
      <c r="C48" s="375">
        <v>41000</v>
      </c>
      <c r="D48" s="397">
        <v>1325.6</v>
      </c>
      <c r="E48" s="397"/>
    </row>
    <row r="49" spans="1:5" ht="18.75" customHeight="1">
      <c r="A49" s="384">
        <v>42</v>
      </c>
      <c r="B49" s="381" t="s">
        <v>1217</v>
      </c>
      <c r="C49" s="375">
        <v>4820</v>
      </c>
      <c r="D49" s="397">
        <v>1325.6</v>
      </c>
      <c r="E49" s="397"/>
    </row>
    <row r="50" spans="1:5" ht="18.75" customHeight="1">
      <c r="A50" s="378">
        <v>43</v>
      </c>
      <c r="B50" s="381" t="s">
        <v>1218</v>
      </c>
      <c r="C50" s="375">
        <v>19910</v>
      </c>
      <c r="D50" s="397">
        <v>631.20000000000005</v>
      </c>
      <c r="E50" s="397"/>
    </row>
    <row r="51" spans="1:5" ht="18.75" customHeight="1">
      <c r="A51" s="384">
        <v>44</v>
      </c>
      <c r="B51" s="381" t="s">
        <v>1219</v>
      </c>
      <c r="C51" s="375">
        <v>1100</v>
      </c>
      <c r="D51" s="397">
        <v>1052</v>
      </c>
      <c r="E51" s="397"/>
    </row>
    <row r="52" spans="1:5" ht="18.75" customHeight="1">
      <c r="A52" s="378">
        <v>45</v>
      </c>
      <c r="B52" s="381" t="s">
        <v>1220</v>
      </c>
      <c r="C52" s="375">
        <v>990</v>
      </c>
      <c r="D52" s="397">
        <v>1367.7</v>
      </c>
      <c r="E52" s="397"/>
    </row>
    <row r="53" spans="1:5" ht="18.75" customHeight="1">
      <c r="A53" s="384">
        <v>46</v>
      </c>
      <c r="B53" s="381" t="s">
        <v>1221</v>
      </c>
      <c r="C53" s="375">
        <v>32120</v>
      </c>
      <c r="D53" s="397">
        <v>1283.5</v>
      </c>
      <c r="E53" s="397"/>
    </row>
    <row r="54" spans="1:5" ht="18.75" customHeight="1">
      <c r="A54" s="378">
        <v>47</v>
      </c>
      <c r="B54" s="381" t="s">
        <v>1222</v>
      </c>
      <c r="C54" s="375">
        <v>2105</v>
      </c>
      <c r="D54" s="397">
        <v>1115.2</v>
      </c>
      <c r="E54" s="397"/>
    </row>
    <row r="55" spans="1:5" s="394" customFormat="1" ht="18.75" customHeight="1">
      <c r="A55" s="384">
        <v>48</v>
      </c>
      <c r="B55" s="381" t="s">
        <v>1223</v>
      </c>
      <c r="C55" s="375">
        <v>4570</v>
      </c>
      <c r="D55" s="397">
        <v>1241.4000000000001</v>
      </c>
      <c r="E55" s="397"/>
    </row>
    <row r="56" spans="1:5" ht="18.75" customHeight="1">
      <c r="A56" s="378">
        <v>49</v>
      </c>
      <c r="B56" s="381" t="s">
        <v>1224</v>
      </c>
      <c r="C56" s="375">
        <v>45500</v>
      </c>
      <c r="D56" s="397">
        <v>1767.4</v>
      </c>
      <c r="E56" s="397"/>
    </row>
    <row r="57" spans="1:5" ht="18.75" customHeight="1">
      <c r="A57" s="384">
        <v>50</v>
      </c>
      <c r="B57" s="381" t="s">
        <v>1225</v>
      </c>
      <c r="C57" s="375">
        <v>1050</v>
      </c>
      <c r="D57" s="397">
        <v>1788.5</v>
      </c>
      <c r="E57" s="397"/>
    </row>
    <row r="58" spans="1:5" ht="18.75" customHeight="1">
      <c r="A58" s="378">
        <v>51</v>
      </c>
      <c r="B58" s="381" t="s">
        <v>1226</v>
      </c>
      <c r="C58" s="375">
        <v>12630</v>
      </c>
      <c r="D58" s="397">
        <v>1451.8</v>
      </c>
      <c r="E58" s="397"/>
    </row>
    <row r="59" spans="1:5" ht="18.75" customHeight="1">
      <c r="A59" s="384">
        <v>52</v>
      </c>
      <c r="B59" s="381" t="s">
        <v>1227</v>
      </c>
      <c r="C59" s="375">
        <v>28770</v>
      </c>
      <c r="D59" s="397">
        <v>1515</v>
      </c>
      <c r="E59" s="397"/>
    </row>
    <row r="60" spans="1:5" ht="18.75" customHeight="1">
      <c r="A60" s="378">
        <v>53</v>
      </c>
      <c r="B60" s="381" t="s">
        <v>1228</v>
      </c>
      <c r="C60" s="375">
        <v>8465</v>
      </c>
      <c r="D60" s="397">
        <v>1220</v>
      </c>
      <c r="E60" s="397"/>
    </row>
    <row r="61" spans="1:5" ht="18.75" customHeight="1">
      <c r="A61" s="384">
        <v>54</v>
      </c>
      <c r="B61" s="381" t="s">
        <v>1229</v>
      </c>
      <c r="C61" s="375">
        <v>15300</v>
      </c>
      <c r="D61" s="397">
        <v>1451.8</v>
      </c>
      <c r="E61" s="397"/>
    </row>
    <row r="62" spans="1:5" ht="18.75" customHeight="1">
      <c r="A62" s="378">
        <v>55</v>
      </c>
      <c r="B62" s="381" t="s">
        <v>1230</v>
      </c>
      <c r="C62" s="375">
        <v>10725</v>
      </c>
      <c r="D62" s="397">
        <v>1767.4</v>
      </c>
      <c r="E62" s="397"/>
    </row>
    <row r="63" spans="1:5" ht="18.75" customHeight="1">
      <c r="A63" s="384">
        <v>56</v>
      </c>
      <c r="B63" s="381" t="s">
        <v>1231</v>
      </c>
      <c r="C63" s="375">
        <v>7045</v>
      </c>
      <c r="D63" s="397">
        <v>1620.2</v>
      </c>
      <c r="E63" s="397"/>
    </row>
    <row r="64" spans="1:5" ht="18.75" customHeight="1">
      <c r="A64" s="378">
        <v>57</v>
      </c>
      <c r="B64" s="381" t="s">
        <v>1232</v>
      </c>
      <c r="C64" s="375">
        <v>7940</v>
      </c>
      <c r="D64" s="397">
        <v>1578.1</v>
      </c>
      <c r="E64" s="397"/>
    </row>
    <row r="65" spans="1:5" ht="18.75" customHeight="1">
      <c r="A65" s="384">
        <v>58</v>
      </c>
      <c r="B65" s="381" t="s">
        <v>1233</v>
      </c>
      <c r="C65" s="375">
        <v>1000</v>
      </c>
      <c r="D65" s="397">
        <v>1451.8</v>
      </c>
      <c r="E65" s="397"/>
    </row>
    <row r="66" spans="1:5" ht="18.75" customHeight="1">
      <c r="A66" s="378">
        <v>59</v>
      </c>
      <c r="B66" s="381" t="s">
        <v>1234</v>
      </c>
      <c r="C66" s="375">
        <v>32120</v>
      </c>
      <c r="D66" s="397">
        <v>1620.2</v>
      </c>
      <c r="E66" s="397"/>
    </row>
    <row r="67" spans="1:5" ht="18.75" customHeight="1">
      <c r="A67" s="384">
        <v>60</v>
      </c>
      <c r="B67" s="381" t="s">
        <v>1235</v>
      </c>
      <c r="C67" s="375">
        <v>21738</v>
      </c>
      <c r="D67" s="397">
        <v>1809.5</v>
      </c>
      <c r="E67" s="397"/>
    </row>
    <row r="68" spans="1:5" ht="18.75" customHeight="1">
      <c r="A68" s="378">
        <v>61</v>
      </c>
      <c r="B68" s="381" t="s">
        <v>1236</v>
      </c>
      <c r="C68" s="375">
        <v>39700</v>
      </c>
      <c r="D68" s="397">
        <v>1704.3</v>
      </c>
      <c r="E68" s="397"/>
    </row>
    <row r="69" spans="1:5" ht="18.75" customHeight="1">
      <c r="A69" s="384">
        <v>62</v>
      </c>
      <c r="B69" s="381" t="s">
        <v>1237</v>
      </c>
      <c r="C69" s="375">
        <v>24150</v>
      </c>
      <c r="D69" s="397">
        <v>1388.7</v>
      </c>
      <c r="E69" s="397"/>
    </row>
    <row r="70" spans="1:5" ht="18.75" customHeight="1">
      <c r="A70" s="378">
        <v>63</v>
      </c>
      <c r="B70" s="381" t="s">
        <v>1238</v>
      </c>
      <c r="C70" s="375">
        <v>7930</v>
      </c>
      <c r="D70" s="397">
        <v>1283.5</v>
      </c>
      <c r="E70" s="397"/>
    </row>
    <row r="71" spans="1:5" ht="18.75" customHeight="1">
      <c r="A71" s="384">
        <v>64</v>
      </c>
      <c r="B71" s="381" t="s">
        <v>1239</v>
      </c>
      <c r="C71" s="375">
        <v>8090</v>
      </c>
      <c r="D71" s="397">
        <v>1599.1</v>
      </c>
      <c r="E71" s="397"/>
    </row>
    <row r="72" spans="1:5" ht="18.75" customHeight="1">
      <c r="A72" s="378">
        <v>65</v>
      </c>
      <c r="B72" s="381" t="s">
        <v>1242</v>
      </c>
      <c r="C72" s="375">
        <v>14800</v>
      </c>
      <c r="D72" s="397">
        <v>1493.9</v>
      </c>
      <c r="E72" s="397"/>
    </row>
    <row r="73" spans="1:5" ht="18.75" customHeight="1">
      <c r="A73" s="384">
        <v>66</v>
      </c>
      <c r="B73" s="381" t="s">
        <v>1240</v>
      </c>
      <c r="C73" s="375">
        <v>17970</v>
      </c>
      <c r="D73" s="397">
        <v>1325.6</v>
      </c>
      <c r="E73" s="397"/>
    </row>
    <row r="74" spans="1:5" ht="18.75" customHeight="1">
      <c r="A74" s="378">
        <v>67</v>
      </c>
      <c r="B74" s="381" t="s">
        <v>1241</v>
      </c>
      <c r="C74" s="375">
        <v>10854</v>
      </c>
      <c r="D74" s="397">
        <v>1578.1</v>
      </c>
      <c r="E74" s="397"/>
    </row>
  </sheetData>
  <mergeCells count="4">
    <mergeCell ref="A7:B7"/>
    <mergeCell ref="A2:E2"/>
    <mergeCell ref="A1:E1"/>
    <mergeCell ref="A3:E3"/>
  </mergeCells>
  <pageMargins left="0.7" right="0.16" top="0.27" bottom="0.43" header="0.22" footer="0.3"/>
  <pageSetup paperSize="9"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3"/>
  <sheetViews>
    <sheetView tabSelected="1" zoomScale="77" zoomScaleNormal="77" workbookViewId="0">
      <selection activeCell="O9" sqref="O9"/>
    </sheetView>
  </sheetViews>
  <sheetFormatPr defaultColWidth="9" defaultRowHeight="24" customHeight="1"/>
  <cols>
    <col min="1" max="1" width="5" style="439" bestFit="1" customWidth="1"/>
    <col min="2" max="2" width="36.125" style="438" customWidth="1"/>
    <col min="3" max="3" width="17.125" style="438" bestFit="1" customWidth="1"/>
    <col min="4" max="4" width="17.125" style="438" customWidth="1"/>
    <col min="5" max="10" width="11.375" style="438" customWidth="1"/>
    <col min="11" max="12" width="9.875" style="438" customWidth="1"/>
    <col min="13" max="16384" width="9" style="438"/>
  </cols>
  <sheetData>
    <row r="1" spans="1:12" s="434" customFormat="1" ht="39.75" customHeight="1">
      <c r="A1" s="462" t="s">
        <v>1312</v>
      </c>
      <c r="B1" s="462"/>
      <c r="C1" s="462"/>
      <c r="D1" s="462"/>
      <c r="E1" s="462"/>
      <c r="F1" s="462"/>
      <c r="G1" s="462"/>
      <c r="H1" s="462"/>
      <c r="I1" s="462"/>
      <c r="J1" s="462"/>
      <c r="K1" s="462"/>
      <c r="L1" s="462"/>
    </row>
    <row r="2" spans="1:12" ht="27.75" customHeight="1">
      <c r="A2" s="463" t="s">
        <v>1341</v>
      </c>
      <c r="B2" s="463"/>
      <c r="C2" s="463"/>
      <c r="D2" s="463"/>
      <c r="E2" s="463"/>
      <c r="F2" s="463"/>
      <c r="G2" s="463"/>
      <c r="H2" s="463"/>
      <c r="I2" s="463"/>
      <c r="J2" s="463"/>
      <c r="K2" s="463"/>
      <c r="L2" s="463"/>
    </row>
    <row r="3" spans="1:12" ht="27" customHeight="1">
      <c r="K3" s="471" t="s">
        <v>1303</v>
      </c>
      <c r="L3" s="471"/>
    </row>
    <row r="4" spans="1:12" s="435" customFormat="1" ht="18.75">
      <c r="A4" s="468" t="s">
        <v>25</v>
      </c>
      <c r="B4" s="468" t="s">
        <v>52</v>
      </c>
      <c r="C4" s="464" t="s">
        <v>1313</v>
      </c>
      <c r="D4" s="464" t="s">
        <v>1319</v>
      </c>
      <c r="E4" s="468" t="s">
        <v>1320</v>
      </c>
      <c r="F4" s="467" t="s">
        <v>1321</v>
      </c>
      <c r="G4" s="467"/>
      <c r="H4" s="467"/>
      <c r="I4" s="467"/>
      <c r="J4" s="467" t="s">
        <v>1322</v>
      </c>
      <c r="K4" s="467" t="s">
        <v>1323</v>
      </c>
      <c r="L4" s="464" t="s">
        <v>1302</v>
      </c>
    </row>
    <row r="5" spans="1:12" s="436" customFormat="1" ht="42" customHeight="1">
      <c r="A5" s="469"/>
      <c r="B5" s="469"/>
      <c r="C5" s="465"/>
      <c r="D5" s="465"/>
      <c r="E5" s="469"/>
      <c r="F5" s="467" t="s">
        <v>1324</v>
      </c>
      <c r="G5" s="467" t="s">
        <v>652</v>
      </c>
      <c r="H5" s="467" t="s">
        <v>47</v>
      </c>
      <c r="I5" s="467"/>
      <c r="J5" s="467"/>
      <c r="K5" s="467"/>
      <c r="L5" s="465"/>
    </row>
    <row r="6" spans="1:12" s="437" customFormat="1" ht="83.25" customHeight="1">
      <c r="A6" s="470"/>
      <c r="B6" s="470"/>
      <c r="C6" s="466"/>
      <c r="D6" s="466"/>
      <c r="E6" s="470"/>
      <c r="F6" s="467"/>
      <c r="G6" s="467"/>
      <c r="H6" s="451" t="s">
        <v>1325</v>
      </c>
      <c r="I6" s="451" t="s">
        <v>1326</v>
      </c>
      <c r="J6" s="467"/>
      <c r="K6" s="467"/>
      <c r="L6" s="466"/>
    </row>
    <row r="7" spans="1:12" s="434" customFormat="1" ht="37.5" customHeight="1">
      <c r="A7" s="441"/>
      <c r="B7" s="450" t="s">
        <v>39</v>
      </c>
      <c r="C7" s="440"/>
      <c r="D7" s="440"/>
      <c r="E7" s="442"/>
      <c r="F7" s="452"/>
      <c r="G7" s="443">
        <f>SUM(G8:G13)</f>
        <v>15450</v>
      </c>
      <c r="H7" s="443">
        <f>SUM(H8:H13)</f>
        <v>15450</v>
      </c>
      <c r="I7" s="453"/>
      <c r="J7" s="453"/>
      <c r="K7" s="443">
        <f>SUM(K8:K13)</f>
        <v>15450</v>
      </c>
      <c r="L7" s="454"/>
    </row>
    <row r="8" spans="1:12" ht="46.5" customHeight="1">
      <c r="A8" s="444">
        <v>1</v>
      </c>
      <c r="B8" s="445" t="s">
        <v>1301</v>
      </c>
      <c r="C8" s="444" t="s">
        <v>1314</v>
      </c>
      <c r="D8" s="447" t="s">
        <v>1304</v>
      </c>
      <c r="E8" s="447" t="s">
        <v>1305</v>
      </c>
      <c r="F8" s="459" t="s">
        <v>1331</v>
      </c>
      <c r="G8" s="448">
        <v>2300</v>
      </c>
      <c r="H8" s="448">
        <v>2300</v>
      </c>
      <c r="I8" s="455"/>
      <c r="J8" s="455"/>
      <c r="K8" s="448">
        <v>2300</v>
      </c>
      <c r="L8" s="456"/>
    </row>
    <row r="9" spans="1:12" ht="46.5" customHeight="1">
      <c r="A9" s="444">
        <v>2</v>
      </c>
      <c r="B9" s="449" t="s">
        <v>1337</v>
      </c>
      <c r="C9" s="447" t="s">
        <v>1329</v>
      </c>
      <c r="D9" s="447" t="s">
        <v>1330</v>
      </c>
      <c r="E9" s="447" t="s">
        <v>1305</v>
      </c>
      <c r="F9" s="459" t="s">
        <v>1332</v>
      </c>
      <c r="G9" s="448">
        <v>1000</v>
      </c>
      <c r="H9" s="448">
        <v>1000</v>
      </c>
      <c r="I9" s="457"/>
      <c r="J9" s="457"/>
      <c r="K9" s="448">
        <v>1000</v>
      </c>
      <c r="L9" s="458"/>
    </row>
    <row r="10" spans="1:12" ht="46.5" customHeight="1">
      <c r="A10" s="444">
        <v>3</v>
      </c>
      <c r="B10" s="446" t="s">
        <v>1306</v>
      </c>
      <c r="C10" s="447" t="s">
        <v>1315</v>
      </c>
      <c r="D10" s="447" t="s">
        <v>1338</v>
      </c>
      <c r="E10" s="447" t="s">
        <v>1307</v>
      </c>
      <c r="F10" s="459" t="s">
        <v>1333</v>
      </c>
      <c r="G10" s="448">
        <v>3500</v>
      </c>
      <c r="H10" s="448">
        <v>3500</v>
      </c>
      <c r="I10" s="460"/>
      <c r="J10" s="460"/>
      <c r="K10" s="448">
        <v>3500</v>
      </c>
      <c r="L10" s="461"/>
    </row>
    <row r="11" spans="1:12" ht="114" customHeight="1">
      <c r="A11" s="444">
        <v>4</v>
      </c>
      <c r="B11" s="446" t="s">
        <v>1339</v>
      </c>
      <c r="C11" s="447" t="s">
        <v>1317</v>
      </c>
      <c r="D11" s="447" t="s">
        <v>1340</v>
      </c>
      <c r="E11" s="447" t="s">
        <v>1307</v>
      </c>
      <c r="F11" s="459" t="s">
        <v>1334</v>
      </c>
      <c r="G11" s="448">
        <v>1140</v>
      </c>
      <c r="H11" s="448">
        <v>1140</v>
      </c>
      <c r="I11" s="460"/>
      <c r="J11" s="460"/>
      <c r="K11" s="448">
        <v>1140</v>
      </c>
      <c r="L11" s="461"/>
    </row>
    <row r="12" spans="1:12" ht="89.25" customHeight="1">
      <c r="A12" s="444">
        <v>5</v>
      </c>
      <c r="B12" s="449" t="s">
        <v>1308</v>
      </c>
      <c r="C12" s="447" t="s">
        <v>1316</v>
      </c>
      <c r="D12" s="447" t="s">
        <v>1327</v>
      </c>
      <c r="E12" s="447" t="s">
        <v>1309</v>
      </c>
      <c r="F12" s="459" t="s">
        <v>1335</v>
      </c>
      <c r="G12" s="448">
        <v>4950</v>
      </c>
      <c r="H12" s="448">
        <v>4950</v>
      </c>
      <c r="I12" s="460"/>
      <c r="J12" s="460"/>
      <c r="K12" s="448">
        <v>4950</v>
      </c>
      <c r="L12" s="461"/>
    </row>
    <row r="13" spans="1:12" ht="89.25" customHeight="1">
      <c r="A13" s="444">
        <v>6</v>
      </c>
      <c r="B13" s="446" t="s">
        <v>1310</v>
      </c>
      <c r="C13" s="447" t="s">
        <v>1318</v>
      </c>
      <c r="D13" s="447" t="s">
        <v>1328</v>
      </c>
      <c r="E13" s="447" t="s">
        <v>1311</v>
      </c>
      <c r="F13" s="459" t="s">
        <v>1336</v>
      </c>
      <c r="G13" s="448">
        <v>2560</v>
      </c>
      <c r="H13" s="448">
        <v>2560</v>
      </c>
      <c r="I13" s="460"/>
      <c r="J13" s="460"/>
      <c r="K13" s="448">
        <v>2560</v>
      </c>
      <c r="L13" s="461"/>
    </row>
  </sheetData>
  <mergeCells count="15">
    <mergeCell ref="A1:L1"/>
    <mergeCell ref="A2:L2"/>
    <mergeCell ref="C4:C6"/>
    <mergeCell ref="D4:D6"/>
    <mergeCell ref="F4:I4"/>
    <mergeCell ref="A4:A6"/>
    <mergeCell ref="B4:B6"/>
    <mergeCell ref="E4:E6"/>
    <mergeCell ref="K3:L3"/>
    <mergeCell ref="J4:J6"/>
    <mergeCell ref="K4:K6"/>
    <mergeCell ref="L4:L6"/>
    <mergeCell ref="F5:F6"/>
    <mergeCell ref="G5:G6"/>
    <mergeCell ref="H5:I5"/>
  </mergeCells>
  <pageMargins left="0.70866141732283472" right="0.70866141732283472" top="0.74803149606299213" bottom="0.74803149606299213" header="0.31496062992125984" footer="0.31496062992125984"/>
  <pageSetup paperSize="9"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3"/>
  <sheetViews>
    <sheetView workbookViewId="0">
      <selection activeCell="K11" sqref="K11"/>
    </sheetView>
  </sheetViews>
  <sheetFormatPr defaultRowHeight="24" customHeight="1"/>
  <cols>
    <col min="1" max="1" width="5.25" customWidth="1"/>
    <col min="2" max="2" width="60.625" style="410" customWidth="1"/>
    <col min="3" max="3" width="8.25" style="410" customWidth="1"/>
    <col min="4" max="4" width="7.75" customWidth="1"/>
    <col min="5" max="5" width="10.625" customWidth="1"/>
    <col min="6" max="6" width="12" style="405" customWidth="1"/>
    <col min="7" max="7" width="19.25" style="405" customWidth="1"/>
  </cols>
  <sheetData>
    <row r="1" spans="1:7" ht="24" customHeight="1">
      <c r="A1" s="555" t="s">
        <v>1294</v>
      </c>
      <c r="B1" s="555"/>
      <c r="C1" s="555"/>
      <c r="D1" s="555"/>
      <c r="E1" s="555"/>
      <c r="F1" s="555"/>
      <c r="G1" s="555"/>
    </row>
    <row r="2" spans="1:7" s="409" customFormat="1" ht="21" customHeight="1">
      <c r="A2" s="543" t="s">
        <v>1293</v>
      </c>
      <c r="B2" s="543"/>
      <c r="C2" s="543"/>
      <c r="D2" s="543"/>
      <c r="E2" s="543"/>
      <c r="F2" s="543"/>
      <c r="G2" s="543"/>
    </row>
    <row r="3" spans="1:7" ht="30.75" customHeight="1">
      <c r="A3" s="462" t="s">
        <v>1292</v>
      </c>
      <c r="B3" s="462"/>
      <c r="C3" s="462"/>
      <c r="D3" s="462"/>
      <c r="E3" s="462"/>
      <c r="F3" s="462"/>
      <c r="G3" s="462"/>
    </row>
    <row r="4" spans="1:7" ht="22.5" customHeight="1">
      <c r="A4" s="463" t="str">
        <f>'Biểu CT'!A2:L2</f>
        <v>(Kèm theo Nghị quyết số: 23/NQ-HĐND ngày 11/9/2026 của Hội đồng nhân dân xã Tà Xùa)</v>
      </c>
      <c r="B4" s="463"/>
      <c r="C4" s="463"/>
      <c r="D4" s="463"/>
      <c r="E4" s="463"/>
      <c r="F4" s="463"/>
      <c r="G4" s="463"/>
    </row>
    <row r="5" spans="1:7" ht="26.25" customHeight="1"/>
    <row r="6" spans="1:7" s="411" customFormat="1" ht="27.75" customHeight="1">
      <c r="A6" s="556" t="s">
        <v>25</v>
      </c>
      <c r="B6" s="557" t="s">
        <v>1254</v>
      </c>
      <c r="C6" s="558" t="s">
        <v>1255</v>
      </c>
      <c r="D6" s="553" t="s">
        <v>34</v>
      </c>
      <c r="E6" s="553" t="s">
        <v>1258</v>
      </c>
      <c r="F6" s="553" t="s">
        <v>1256</v>
      </c>
      <c r="G6" s="553" t="s">
        <v>1257</v>
      </c>
    </row>
    <row r="7" spans="1:7" s="411" customFormat="1" ht="27.75" customHeight="1">
      <c r="A7" s="556"/>
      <c r="B7" s="557"/>
      <c r="C7" s="559"/>
      <c r="D7" s="554"/>
      <c r="E7" s="554"/>
      <c r="F7" s="554"/>
      <c r="G7" s="554"/>
    </row>
    <row r="8" spans="1:7" s="411" customFormat="1" ht="102" customHeight="1">
      <c r="A8" s="556"/>
      <c r="B8" s="557"/>
      <c r="C8" s="560"/>
      <c r="D8" s="554"/>
      <c r="E8" s="554"/>
      <c r="F8" s="554"/>
      <c r="G8" s="554"/>
    </row>
    <row r="9" spans="1:7" s="416" customFormat="1" ht="24.75" customHeight="1">
      <c r="A9" s="412" t="s">
        <v>26</v>
      </c>
      <c r="B9" s="413" t="s">
        <v>1259</v>
      </c>
      <c r="C9" s="413"/>
      <c r="D9" s="414"/>
      <c r="E9" s="415"/>
      <c r="F9" s="415"/>
      <c r="G9" s="415"/>
    </row>
    <row r="10" spans="1:7" s="417" customFormat="1" ht="48" customHeight="1">
      <c r="A10" s="412" t="s">
        <v>28</v>
      </c>
      <c r="B10" s="406" t="s">
        <v>1260</v>
      </c>
      <c r="C10" s="413"/>
      <c r="D10" s="414"/>
      <c r="E10" s="415"/>
      <c r="F10" s="415"/>
      <c r="G10" s="415"/>
    </row>
    <row r="11" spans="1:7" s="416" customFormat="1" ht="81" customHeight="1">
      <c r="A11" s="412">
        <v>1</v>
      </c>
      <c r="B11" s="418" t="s">
        <v>1261</v>
      </c>
      <c r="C11" s="413"/>
      <c r="D11" s="414"/>
      <c r="E11" s="415"/>
      <c r="F11" s="415"/>
      <c r="G11" s="415"/>
    </row>
    <row r="12" spans="1:7" s="410" customFormat="1" ht="19.5" customHeight="1">
      <c r="A12" s="419" t="s">
        <v>1295</v>
      </c>
      <c r="B12" s="418" t="s">
        <v>1296</v>
      </c>
      <c r="C12" s="418"/>
      <c r="D12" s="418"/>
      <c r="E12" s="418"/>
      <c r="F12" s="407"/>
      <c r="G12" s="407"/>
    </row>
    <row r="13" spans="1:7" s="408" customFormat="1" ht="48" customHeight="1">
      <c r="A13" s="412" t="s">
        <v>29</v>
      </c>
      <c r="B13" s="406" t="s">
        <v>1262</v>
      </c>
      <c r="C13" s="406"/>
      <c r="D13" s="406"/>
      <c r="E13" s="406"/>
      <c r="F13" s="407"/>
      <c r="G13" s="407"/>
    </row>
    <row r="14" spans="1:7" s="410" customFormat="1" ht="63" customHeight="1">
      <c r="A14" s="419">
        <v>1</v>
      </c>
      <c r="B14" s="418" t="s">
        <v>1263</v>
      </c>
      <c r="C14" s="418"/>
      <c r="D14" s="418"/>
      <c r="E14" s="418"/>
      <c r="F14" s="407"/>
      <c r="G14" s="407"/>
    </row>
    <row r="15" spans="1:7" s="410" customFormat="1" ht="19.5" customHeight="1">
      <c r="A15" s="419" t="s">
        <v>1295</v>
      </c>
      <c r="B15" s="418" t="s">
        <v>1296</v>
      </c>
      <c r="C15" s="418"/>
      <c r="D15" s="418"/>
      <c r="E15" s="418"/>
      <c r="F15" s="407"/>
      <c r="G15" s="407"/>
    </row>
    <row r="16" spans="1:7" s="410" customFormat="1" ht="19.5" customHeight="1">
      <c r="A16" s="419" t="s">
        <v>1295</v>
      </c>
      <c r="B16" s="418" t="s">
        <v>1296</v>
      </c>
      <c r="C16" s="418"/>
      <c r="D16" s="418"/>
      <c r="E16" s="418"/>
      <c r="F16" s="407"/>
      <c r="G16" s="407"/>
    </row>
    <row r="17" spans="1:10" s="408" customFormat="1" ht="53.25" customHeight="1">
      <c r="A17" s="419">
        <v>2</v>
      </c>
      <c r="B17" s="418" t="s">
        <v>1264</v>
      </c>
      <c r="C17" s="406"/>
      <c r="D17" s="406"/>
      <c r="E17" s="406"/>
      <c r="F17" s="407"/>
      <c r="G17" s="407"/>
    </row>
    <row r="18" spans="1:10" s="408" customFormat="1" ht="27" customHeight="1">
      <c r="A18" s="419" t="s">
        <v>1295</v>
      </c>
      <c r="B18" s="418" t="s">
        <v>1296</v>
      </c>
      <c r="C18" s="406"/>
      <c r="D18" s="406"/>
      <c r="E18" s="406"/>
      <c r="F18" s="407"/>
      <c r="G18" s="407"/>
    </row>
    <row r="19" spans="1:10" s="410" customFormat="1" ht="106.5" customHeight="1">
      <c r="A19" s="419">
        <v>3</v>
      </c>
      <c r="B19" s="418" t="s">
        <v>1265</v>
      </c>
      <c r="C19" s="418"/>
      <c r="D19" s="418"/>
      <c r="E19" s="418"/>
      <c r="F19" s="420"/>
      <c r="G19" s="420"/>
    </row>
    <row r="20" spans="1:10" s="410" customFormat="1" ht="26.25" customHeight="1">
      <c r="A20" s="419" t="s">
        <v>1295</v>
      </c>
      <c r="B20" s="418" t="s">
        <v>1296</v>
      </c>
      <c r="C20" s="418"/>
      <c r="D20" s="418"/>
      <c r="E20" s="418"/>
      <c r="F20" s="420"/>
      <c r="G20" s="420"/>
    </row>
    <row r="21" spans="1:10" s="410" customFormat="1" ht="36.75" customHeight="1">
      <c r="A21" s="419">
        <v>4</v>
      </c>
      <c r="B21" s="418" t="s">
        <v>1266</v>
      </c>
      <c r="C21" s="418"/>
      <c r="D21" s="418"/>
      <c r="E21" s="418"/>
      <c r="F21" s="420"/>
      <c r="G21" s="420"/>
    </row>
    <row r="22" spans="1:10" s="410" customFormat="1" ht="36.75" customHeight="1">
      <c r="A22" s="419" t="s">
        <v>1252</v>
      </c>
      <c r="B22" s="418"/>
      <c r="C22" s="418"/>
      <c r="D22" s="418"/>
      <c r="E22" s="418"/>
      <c r="F22" s="420"/>
      <c r="G22" s="420"/>
    </row>
    <row r="23" spans="1:10" s="410" customFormat="1" ht="70.5" customHeight="1">
      <c r="A23" s="421" t="s">
        <v>43</v>
      </c>
      <c r="B23" s="406" t="s">
        <v>1267</v>
      </c>
      <c r="C23" s="418"/>
      <c r="D23" s="418"/>
      <c r="E23" s="418"/>
      <c r="F23" s="420"/>
      <c r="G23" s="420"/>
    </row>
    <row r="24" spans="1:10" s="410" customFormat="1" ht="114" customHeight="1">
      <c r="A24" s="419">
        <v>1</v>
      </c>
      <c r="B24" s="418" t="s">
        <v>1268</v>
      </c>
      <c r="C24" s="418"/>
      <c r="D24" s="418"/>
      <c r="E24" s="418"/>
      <c r="F24" s="420"/>
      <c r="G24" s="420"/>
    </row>
    <row r="25" spans="1:10" s="410" customFormat="1" ht="24" customHeight="1">
      <c r="A25" s="419" t="s">
        <v>1295</v>
      </c>
      <c r="B25" s="418" t="s">
        <v>1296</v>
      </c>
      <c r="C25" s="418"/>
      <c r="D25" s="418"/>
      <c r="E25" s="418"/>
      <c r="F25" s="420"/>
      <c r="G25" s="420"/>
    </row>
    <row r="26" spans="1:10" s="410" customFormat="1" ht="92.25" customHeight="1">
      <c r="A26" s="419">
        <v>2</v>
      </c>
      <c r="B26" s="418" t="s">
        <v>1269</v>
      </c>
      <c r="C26" s="418"/>
      <c r="D26" s="418"/>
      <c r="E26" s="418"/>
      <c r="F26" s="420"/>
      <c r="G26" s="420"/>
    </row>
    <row r="27" spans="1:10" s="408" customFormat="1" ht="60" customHeight="1">
      <c r="A27" s="421" t="s">
        <v>1251</v>
      </c>
      <c r="B27" s="406"/>
      <c r="C27" s="406"/>
      <c r="D27" s="406"/>
      <c r="E27" s="406"/>
      <c r="F27" s="407"/>
      <c r="G27" s="407"/>
    </row>
    <row r="28" spans="1:10" s="410" customFormat="1" ht="36.75" customHeight="1">
      <c r="A28" s="412" t="s">
        <v>27</v>
      </c>
      <c r="B28" s="413" t="s">
        <v>1297</v>
      </c>
      <c r="C28" s="418"/>
      <c r="D28" s="407">
        <f>D30</f>
        <v>1326</v>
      </c>
      <c r="E28" s="407">
        <f>E30</f>
        <v>1326</v>
      </c>
      <c r="F28" s="420"/>
      <c r="G28" s="420"/>
    </row>
    <row r="29" spans="1:10" s="410" customFormat="1" ht="36.75" customHeight="1">
      <c r="A29" s="412" t="s">
        <v>28</v>
      </c>
      <c r="B29" s="406" t="s">
        <v>1270</v>
      </c>
      <c r="C29" s="418"/>
      <c r="D29" s="407">
        <f>D30</f>
        <v>1326</v>
      </c>
      <c r="E29" s="407">
        <f>E30</f>
        <v>1326</v>
      </c>
      <c r="F29" s="420"/>
      <c r="G29" s="420"/>
    </row>
    <row r="30" spans="1:10" s="410" customFormat="1" ht="87.75" customHeight="1">
      <c r="A30" s="419">
        <v>1</v>
      </c>
      <c r="B30" s="418" t="s">
        <v>1271</v>
      </c>
      <c r="C30" s="432">
        <v>1</v>
      </c>
      <c r="D30" s="420">
        <v>1326</v>
      </c>
      <c r="E30" s="420">
        <v>1326</v>
      </c>
      <c r="F30" s="420"/>
      <c r="G30" s="420"/>
      <c r="J30" s="433"/>
    </row>
    <row r="31" spans="1:10" s="410" customFormat="1" ht="123" customHeight="1">
      <c r="A31" s="419">
        <v>2</v>
      </c>
      <c r="B31" s="418" t="s">
        <v>1272</v>
      </c>
      <c r="C31" s="418"/>
      <c r="D31" s="418"/>
      <c r="E31" s="418"/>
      <c r="F31" s="420"/>
      <c r="G31" s="420"/>
    </row>
    <row r="32" spans="1:10" s="410" customFormat="1" ht="57" customHeight="1">
      <c r="A32" s="419">
        <v>3</v>
      </c>
      <c r="B32" s="418" t="s">
        <v>1273</v>
      </c>
      <c r="C32" s="418"/>
      <c r="D32" s="418"/>
      <c r="E32" s="418"/>
      <c r="F32" s="420"/>
      <c r="G32" s="420"/>
    </row>
    <row r="33" spans="1:7" s="408" customFormat="1" ht="44.25" customHeight="1">
      <c r="A33" s="412" t="s">
        <v>29</v>
      </c>
      <c r="B33" s="406" t="s">
        <v>1274</v>
      </c>
      <c r="C33" s="406"/>
      <c r="D33" s="406"/>
      <c r="E33" s="406"/>
      <c r="F33" s="407"/>
      <c r="G33" s="407"/>
    </row>
    <row r="34" spans="1:7" s="410" customFormat="1" ht="36.75" customHeight="1">
      <c r="A34" s="419">
        <v>1</v>
      </c>
      <c r="B34" s="418" t="s">
        <v>1275</v>
      </c>
      <c r="C34" s="418"/>
      <c r="D34" s="418"/>
      <c r="E34" s="418"/>
      <c r="F34" s="420"/>
      <c r="G34" s="420"/>
    </row>
    <row r="35" spans="1:7" s="410" customFormat="1" ht="36.75" customHeight="1">
      <c r="A35" s="419">
        <v>2</v>
      </c>
      <c r="B35" s="418" t="s">
        <v>1276</v>
      </c>
      <c r="C35" s="418"/>
      <c r="D35" s="418"/>
      <c r="E35" s="418"/>
      <c r="F35" s="420"/>
      <c r="G35" s="420"/>
    </row>
    <row r="36" spans="1:7" s="410" customFormat="1" ht="36.75" customHeight="1">
      <c r="A36" s="419">
        <v>3</v>
      </c>
      <c r="B36" s="418" t="s">
        <v>1277</v>
      </c>
      <c r="C36" s="418"/>
      <c r="D36" s="418"/>
      <c r="E36" s="418"/>
      <c r="F36" s="420"/>
      <c r="G36" s="420"/>
    </row>
    <row r="37" spans="1:7" s="410" customFormat="1" ht="36.75" customHeight="1">
      <c r="A37" s="419">
        <v>4</v>
      </c>
      <c r="B37" s="418" t="s">
        <v>1278</v>
      </c>
      <c r="C37" s="418"/>
      <c r="D37" s="418"/>
      <c r="E37" s="418"/>
      <c r="F37" s="420"/>
      <c r="G37" s="420"/>
    </row>
    <row r="38" spans="1:7" s="410" customFormat="1" ht="36.75" customHeight="1">
      <c r="A38" s="419">
        <v>5</v>
      </c>
      <c r="B38" s="418" t="s">
        <v>1279</v>
      </c>
      <c r="C38" s="418"/>
      <c r="D38" s="418"/>
      <c r="E38" s="418"/>
      <c r="F38" s="420"/>
      <c r="G38" s="420"/>
    </row>
    <row r="39" spans="1:7" s="410" customFormat="1" ht="54" customHeight="1">
      <c r="A39" s="419">
        <v>6</v>
      </c>
      <c r="B39" s="418" t="s">
        <v>1280</v>
      </c>
      <c r="C39" s="418"/>
      <c r="D39" s="418"/>
      <c r="E39" s="418"/>
      <c r="F39" s="420"/>
      <c r="G39" s="420"/>
    </row>
    <row r="40" spans="1:7" s="408" customFormat="1" ht="36.75" customHeight="1">
      <c r="A40" s="421" t="s">
        <v>30</v>
      </c>
      <c r="B40" s="406" t="s">
        <v>1281</v>
      </c>
      <c r="C40" s="406"/>
      <c r="D40" s="406"/>
      <c r="E40" s="406"/>
      <c r="F40" s="407"/>
      <c r="G40" s="407"/>
    </row>
    <row r="41" spans="1:7" s="410" customFormat="1" ht="151.5" customHeight="1">
      <c r="A41" s="419">
        <v>1</v>
      </c>
      <c r="B41" s="418" t="s">
        <v>1282</v>
      </c>
      <c r="C41" s="418"/>
      <c r="D41" s="418"/>
      <c r="E41" s="418"/>
      <c r="F41" s="420"/>
      <c r="G41" s="420"/>
    </row>
    <row r="42" spans="1:7" s="410" customFormat="1" ht="71.25" customHeight="1">
      <c r="A42" s="419">
        <v>2</v>
      </c>
      <c r="B42" s="418" t="s">
        <v>1283</v>
      </c>
      <c r="C42" s="418"/>
      <c r="D42" s="418"/>
      <c r="E42" s="418"/>
      <c r="F42" s="420"/>
      <c r="G42" s="420"/>
    </row>
    <row r="43" spans="1:7" s="410" customFormat="1" ht="48.75" customHeight="1">
      <c r="A43" s="419">
        <v>3</v>
      </c>
      <c r="B43" s="418" t="s">
        <v>1284</v>
      </c>
      <c r="C43" s="418"/>
      <c r="D43" s="418"/>
      <c r="E43" s="418"/>
      <c r="F43" s="420"/>
      <c r="G43" s="420"/>
    </row>
    <row r="44" spans="1:7" s="410" customFormat="1" ht="120" customHeight="1">
      <c r="A44" s="419">
        <v>4</v>
      </c>
      <c r="B44" s="418" t="s">
        <v>1285</v>
      </c>
      <c r="C44" s="418"/>
      <c r="D44" s="418"/>
      <c r="E44" s="418"/>
      <c r="F44" s="420"/>
      <c r="G44" s="420"/>
    </row>
    <row r="45" spans="1:7" s="408" customFormat="1" ht="57" customHeight="1">
      <c r="A45" s="421" t="s">
        <v>40</v>
      </c>
      <c r="B45" s="406" t="s">
        <v>1286</v>
      </c>
      <c r="C45" s="406"/>
      <c r="D45" s="406"/>
      <c r="E45" s="406"/>
      <c r="F45" s="407"/>
      <c r="G45" s="407"/>
    </row>
    <row r="46" spans="1:7" s="410" customFormat="1" ht="50.25" customHeight="1">
      <c r="A46" s="419">
        <v>1</v>
      </c>
      <c r="B46" s="418" t="s">
        <v>1287</v>
      </c>
      <c r="C46" s="418"/>
      <c r="D46" s="418"/>
      <c r="E46" s="418"/>
      <c r="F46" s="420"/>
      <c r="G46" s="420"/>
    </row>
    <row r="47" spans="1:7" s="410" customFormat="1" ht="71.25" customHeight="1">
      <c r="A47" s="419">
        <v>2</v>
      </c>
      <c r="B47" s="418" t="s">
        <v>1288</v>
      </c>
      <c r="C47" s="418"/>
      <c r="D47" s="418"/>
      <c r="E47" s="418"/>
      <c r="F47" s="420"/>
      <c r="G47" s="420"/>
    </row>
    <row r="48" spans="1:7" s="410" customFormat="1" ht="44.25" customHeight="1">
      <c r="A48" s="419">
        <v>3</v>
      </c>
      <c r="B48" s="418" t="s">
        <v>1289</v>
      </c>
      <c r="C48" s="418"/>
      <c r="D48" s="418"/>
      <c r="E48" s="418"/>
      <c r="F48" s="420"/>
      <c r="G48" s="420"/>
    </row>
    <row r="49" spans="1:7" s="410" customFormat="1" ht="129" customHeight="1">
      <c r="A49" s="419">
        <v>4</v>
      </c>
      <c r="B49" s="418" t="s">
        <v>1290</v>
      </c>
      <c r="C49" s="418"/>
      <c r="D49" s="418"/>
      <c r="E49" s="418"/>
      <c r="F49" s="420"/>
      <c r="G49" s="420"/>
    </row>
    <row r="50" spans="1:7" s="408" customFormat="1" ht="33.75" customHeight="1">
      <c r="A50" s="421" t="s">
        <v>41</v>
      </c>
      <c r="B50" s="418" t="s">
        <v>1291</v>
      </c>
      <c r="C50" s="418"/>
      <c r="D50" s="406"/>
      <c r="E50" s="406"/>
      <c r="F50" s="407"/>
      <c r="G50" s="407"/>
    </row>
    <row r="51" spans="1:7" s="408" customFormat="1" ht="33.75" customHeight="1">
      <c r="A51" s="421">
        <v>1</v>
      </c>
      <c r="B51" s="418"/>
      <c r="C51" s="418"/>
      <c r="D51" s="406"/>
      <c r="E51" s="406"/>
      <c r="F51" s="407"/>
      <c r="G51" s="407"/>
    </row>
    <row r="52" spans="1:7" s="410" customFormat="1" ht="33.75" customHeight="1">
      <c r="A52" s="419">
        <v>2</v>
      </c>
      <c r="B52" s="418"/>
      <c r="C52" s="418"/>
      <c r="D52" s="418"/>
      <c r="E52" s="418"/>
      <c r="F52" s="407"/>
      <c r="G52" s="407"/>
    </row>
    <row r="53" spans="1:7" s="410" customFormat="1" ht="33.75" customHeight="1">
      <c r="A53" s="419">
        <v>3</v>
      </c>
      <c r="B53" s="418"/>
      <c r="C53" s="418"/>
      <c r="D53" s="418"/>
      <c r="E53" s="418"/>
      <c r="F53" s="407"/>
      <c r="G53" s="407"/>
    </row>
  </sheetData>
  <mergeCells count="11">
    <mergeCell ref="E6:E8"/>
    <mergeCell ref="F6:F8"/>
    <mergeCell ref="G6:G8"/>
    <mergeCell ref="A2:G2"/>
    <mergeCell ref="A1:G1"/>
    <mergeCell ref="A3:G3"/>
    <mergeCell ref="A4:G4"/>
    <mergeCell ref="A6:A8"/>
    <mergeCell ref="B6:B8"/>
    <mergeCell ref="C6:C8"/>
    <mergeCell ref="D6:D8"/>
  </mergeCells>
  <pageMargins left="0.7" right="0.16" top="0.75" bottom="0.75" header="0.3" footer="0.3"/>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Phụ lục số 1</vt:lpstr>
      <vt:lpstr>PL 04 NTM</vt:lpstr>
      <vt:lpstr>PL 05 Giam ngheo</vt:lpstr>
      <vt:lpstr>PL 06 CT DTTS</vt:lpstr>
      <vt:lpstr>Biểu 01</vt:lpstr>
      <vt:lpstr>Sheet2</vt:lpstr>
      <vt:lpstr>Sheet1</vt:lpstr>
      <vt:lpstr>Biểu 2</vt:lpstr>
      <vt:lpstr>Biểu CT</vt:lpstr>
      <vt:lpstr>Biểu 4</vt:lpstr>
      <vt:lpstr>'Phụ lục số 1'!Print_Area</vt:lpstr>
      <vt:lpstr>'PL 04 NTM'!Print_Area</vt:lpstr>
      <vt:lpstr>'PL 05 Giam ngheo'!Print_Area</vt:lpstr>
      <vt:lpstr>'PL 06 CT DTTS'!Print_Area</vt:lpstr>
      <vt:lpstr>'Phụ lục số 1'!Print_Titles</vt:lpstr>
      <vt:lpstr>'PL 04 NTM'!Print_Titles</vt:lpstr>
      <vt:lpstr>'PL 05 Giam ngheo'!Print_Titles</vt:lpstr>
      <vt:lpstr>'PL 06 CT DTTS'!Print_Titles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Administrator</cp:lastModifiedBy>
  <cp:lastPrinted>2026-09-28T02:13:07Z</cp:lastPrinted>
  <dcterms:created xsi:type="dcterms:W3CDTF">2023-01-15T11:11:26Z</dcterms:created>
  <dcterms:modified xsi:type="dcterms:W3CDTF">2026-09-30T03:17:31Z</dcterms:modified>
</cp:coreProperties>
</file>